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drawings/drawing5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6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ckfora\Documents\Google Drive\Research\Lab Notes &amp; Protocols\2017\09 September - gelatin digestion\20170919 800 nM Gel 40 nM MMP-1(DS) 25C 0-2hr #2\"/>
    </mc:Choice>
  </mc:AlternateContent>
  <bookViews>
    <workbookView xWindow="480" yWindow="1380" windowWidth="19740" windowHeight="5775" activeTab="1"/>
  </bookViews>
  <sheets>
    <sheet name="Expt" sheetId="37" r:id="rId1"/>
    <sheet name="A" sheetId="44" r:id="rId2"/>
    <sheet name="B" sheetId="51" r:id="rId3"/>
    <sheet name="C" sheetId="52" r:id="rId4"/>
    <sheet name="Combined" sheetId="36" r:id="rId5"/>
    <sheet name="a1 only" sheetId="54" r:id="rId6"/>
    <sheet name="a2 only" sheetId="53" r:id="rId7"/>
  </sheets>
  <functionGroups builtInGroupCount="18"/>
  <definedNames>
    <definedName name="solver_adj" localSheetId="1" hidden="1">A!$E$209:$E$214</definedName>
    <definedName name="solver_adj" localSheetId="2" hidden="1">B!$C$211:$O$212</definedName>
    <definedName name="solver_adj" localSheetId="3" hidden="1">'C'!$C$209:$O$212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A!$C$209:$O$212</definedName>
    <definedName name="solver_lhs1" localSheetId="2" hidden="1">B!$C$209:$O$212</definedName>
    <definedName name="solver_lhs1" localSheetId="3" hidden="1">'C'!$C$209:$O$212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A!$C$228:$O$228</definedName>
    <definedName name="solver_lhs2" localSheetId="2" hidden="1">B!$C$228:$O$228</definedName>
    <definedName name="solver_lhs2" localSheetId="3" hidden="1">'C'!$C$228:$O$228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A!$C$228:$O$228</definedName>
    <definedName name="solver_lhs3" localSheetId="2" hidden="1">B!$C$228:$O$228</definedName>
    <definedName name="solver_lhs3" localSheetId="3" hidden="1">'C'!$C$228:$O$228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A!$P$207</definedName>
    <definedName name="solver_opt" localSheetId="2" hidden="1">B!$P$207</definedName>
    <definedName name="solver_opt" localSheetId="3" hidden="1">'C'!$P$207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52511"/>
</workbook>
</file>

<file path=xl/calcChain.xml><?xml version="1.0" encoding="utf-8"?>
<calcChain xmlns="http://schemas.openxmlformats.org/spreadsheetml/2006/main">
  <c r="D4" i="54" l="1"/>
  <c r="E4" i="54"/>
  <c r="F4" i="54"/>
  <c r="G4" i="54"/>
  <c r="H4" i="54"/>
  <c r="I4" i="54"/>
  <c r="J4" i="54"/>
  <c r="K4" i="54"/>
  <c r="L4" i="54"/>
  <c r="M4" i="54"/>
  <c r="N4" i="54"/>
  <c r="O4" i="54"/>
  <c r="D5" i="54"/>
  <c r="E5" i="54"/>
  <c r="F5" i="54"/>
  <c r="G5" i="54"/>
  <c r="H5" i="54"/>
  <c r="I5" i="54"/>
  <c r="J5" i="54"/>
  <c r="K5" i="54"/>
  <c r="L5" i="54"/>
  <c r="M5" i="54"/>
  <c r="N5" i="54"/>
  <c r="O5" i="54"/>
  <c r="D6" i="54"/>
  <c r="E6" i="54"/>
  <c r="F6" i="54"/>
  <c r="G6" i="54"/>
  <c r="H6" i="54"/>
  <c r="I6" i="54"/>
  <c r="J6" i="54"/>
  <c r="K6" i="54"/>
  <c r="L6" i="54"/>
  <c r="M6" i="54"/>
  <c r="N6" i="54"/>
  <c r="O6" i="54"/>
  <c r="C6" i="54"/>
  <c r="C5" i="54"/>
  <c r="C4" i="54"/>
  <c r="O34" i="53" l="1"/>
  <c r="N34" i="53"/>
  <c r="M34" i="53"/>
  <c r="L34" i="53"/>
  <c r="K34" i="53"/>
  <c r="J34" i="53"/>
  <c r="I34" i="53"/>
  <c r="H34" i="53"/>
  <c r="G34" i="53"/>
  <c r="F34" i="53"/>
  <c r="E34" i="53"/>
  <c r="D34" i="53"/>
  <c r="C34" i="53"/>
  <c r="Q1" i="53"/>
  <c r="Q7" i="53" s="1"/>
  <c r="B9" i="54"/>
  <c r="B9" i="37"/>
  <c r="B8" i="37"/>
  <c r="B7" i="37"/>
  <c r="B11" i="54"/>
  <c r="M7" i="54"/>
  <c r="I7" i="54"/>
  <c r="E7" i="54"/>
  <c r="N7" i="54"/>
  <c r="J7" i="54"/>
  <c r="F7" i="54"/>
  <c r="O8" i="54"/>
  <c r="N8" i="54"/>
  <c r="M8" i="54"/>
  <c r="L7" i="54"/>
  <c r="K8" i="54"/>
  <c r="J8" i="54"/>
  <c r="I8" i="54"/>
  <c r="H7" i="54"/>
  <c r="G8" i="54"/>
  <c r="F8" i="54"/>
  <c r="E8" i="54"/>
  <c r="D7" i="54"/>
  <c r="C8" i="54"/>
  <c r="O207" i="51"/>
  <c r="N207" i="51"/>
  <c r="M207" i="51"/>
  <c r="L207" i="51"/>
  <c r="K207" i="51"/>
  <c r="J207" i="51"/>
  <c r="I207" i="51"/>
  <c r="H207" i="51"/>
  <c r="G207" i="51"/>
  <c r="F207" i="51"/>
  <c r="E207" i="51"/>
  <c r="D207" i="51"/>
  <c r="C207" i="51"/>
  <c r="P207" i="51" s="1"/>
  <c r="O207" i="44"/>
  <c r="N207" i="44"/>
  <c r="M207" i="44"/>
  <c r="L207" i="44"/>
  <c r="K207" i="44"/>
  <c r="J207" i="44"/>
  <c r="I207" i="44"/>
  <c r="H207" i="44"/>
  <c r="G207" i="44"/>
  <c r="F207" i="44"/>
  <c r="E207" i="44"/>
  <c r="D207" i="44"/>
  <c r="C207" i="44"/>
  <c r="P207" i="44" s="1"/>
  <c r="O207" i="52"/>
  <c r="N207" i="52"/>
  <c r="M207" i="52"/>
  <c r="L207" i="52"/>
  <c r="K207" i="52"/>
  <c r="J207" i="52"/>
  <c r="I207" i="52"/>
  <c r="H207" i="52"/>
  <c r="G207" i="52"/>
  <c r="F207" i="52"/>
  <c r="E207" i="52"/>
  <c r="D207" i="52"/>
  <c r="C207" i="52"/>
  <c r="P207" i="52" s="1"/>
  <c r="O10" i="54" l="1"/>
  <c r="O12" i="54" s="1"/>
  <c r="Q3" i="53"/>
  <c r="D8" i="54"/>
  <c r="D10" i="54" s="1"/>
  <c r="D12" i="54" s="1"/>
  <c r="L8" i="54"/>
  <c r="F9" i="54"/>
  <c r="F11" i="54" s="1"/>
  <c r="F34" i="54" s="1"/>
  <c r="J9" i="54"/>
  <c r="J11" i="54" s="1"/>
  <c r="J34" i="54" s="1"/>
  <c r="N9" i="54"/>
  <c r="N11" i="54" s="1"/>
  <c r="N34" i="54" s="1"/>
  <c r="L10" i="54"/>
  <c r="L12" i="54" s="1"/>
  <c r="C7" i="54"/>
  <c r="G7" i="54"/>
  <c r="K7" i="54"/>
  <c r="O7" i="54"/>
  <c r="D9" i="54"/>
  <c r="D11" i="54" s="1"/>
  <c r="D34" i="54" s="1"/>
  <c r="H9" i="54"/>
  <c r="H11" i="54" s="1"/>
  <c r="H34" i="54" s="1"/>
  <c r="L9" i="54"/>
  <c r="L11" i="54" s="1"/>
  <c r="L34" i="54" s="1"/>
  <c r="F10" i="54"/>
  <c r="F12" i="54" s="1"/>
  <c r="J10" i="54"/>
  <c r="J12" i="54" s="1"/>
  <c r="N10" i="54"/>
  <c r="N12" i="54" s="1"/>
  <c r="H8" i="54"/>
  <c r="H10" i="54" s="1"/>
  <c r="H12" i="54" s="1"/>
  <c r="O9" i="54"/>
  <c r="O11" i="54" s="1"/>
  <c r="E10" i="54"/>
  <c r="E12" i="54" s="1"/>
  <c r="I10" i="54"/>
  <c r="I12" i="54" s="1"/>
  <c r="M10" i="54"/>
  <c r="M12" i="54" s="1"/>
  <c r="E9" i="54"/>
  <c r="E11" i="54" s="1"/>
  <c r="E34" i="54" s="1"/>
  <c r="I9" i="54"/>
  <c r="I11" i="54" s="1"/>
  <c r="I34" i="54" s="1"/>
  <c r="M9" i="54"/>
  <c r="M11" i="54" s="1"/>
  <c r="M34" i="54" s="1"/>
  <c r="C10" i="54"/>
  <c r="C12" i="54" s="1"/>
  <c r="G10" i="54"/>
  <c r="G12" i="54" s="1"/>
  <c r="K10" i="54"/>
  <c r="K12" i="54" s="1"/>
  <c r="Q9" i="53"/>
  <c r="O34" i="54" l="1"/>
  <c r="K9" i="54"/>
  <c r="K11" i="54" s="1"/>
  <c r="K34" i="54" s="1"/>
  <c r="G9" i="54"/>
  <c r="G11" i="54" s="1"/>
  <c r="G34" i="54"/>
  <c r="Q1" i="54"/>
  <c r="C9" i="54"/>
  <c r="C11" i="54" s="1"/>
  <c r="S48" i="54" s="1"/>
  <c r="Q10" i="53"/>
  <c r="C34" i="54" l="1"/>
  <c r="Q7" i="54"/>
  <c r="Q3" i="54"/>
  <c r="Q9" i="54"/>
  <c r="Q10" i="54" l="1"/>
  <c r="O226" i="52" l="1"/>
  <c r="N226" i="52"/>
  <c r="M226" i="52"/>
  <c r="L226" i="52"/>
  <c r="K226" i="52"/>
  <c r="J226" i="52"/>
  <c r="I226" i="52"/>
  <c r="H226" i="52"/>
  <c r="G226" i="52"/>
  <c r="F226" i="52"/>
  <c r="E226" i="52"/>
  <c r="D226" i="52"/>
  <c r="C226" i="52"/>
  <c r="O225" i="52"/>
  <c r="N225" i="52"/>
  <c r="M225" i="52"/>
  <c r="L225" i="52"/>
  <c r="K225" i="52"/>
  <c r="J225" i="52"/>
  <c r="I225" i="52"/>
  <c r="H225" i="52"/>
  <c r="G225" i="52"/>
  <c r="F225" i="52"/>
  <c r="E225" i="52"/>
  <c r="D225" i="52"/>
  <c r="C225" i="52"/>
  <c r="H223" i="52"/>
  <c r="O226" i="51" l="1"/>
  <c r="N226" i="51"/>
  <c r="M226" i="51"/>
  <c r="L226" i="51"/>
  <c r="K226" i="51"/>
  <c r="J226" i="51"/>
  <c r="I226" i="51"/>
  <c r="H226" i="51"/>
  <c r="G226" i="51"/>
  <c r="F226" i="51"/>
  <c r="E226" i="51"/>
  <c r="D226" i="51"/>
  <c r="C226" i="51"/>
  <c r="O225" i="51"/>
  <c r="N225" i="51"/>
  <c r="M225" i="51"/>
  <c r="L225" i="51"/>
  <c r="K225" i="51"/>
  <c r="J225" i="51"/>
  <c r="I225" i="51"/>
  <c r="H225" i="51"/>
  <c r="G225" i="51"/>
  <c r="F225" i="51"/>
  <c r="E225" i="51"/>
  <c r="D225" i="51"/>
  <c r="C225" i="51"/>
  <c r="O222" i="52" l="1"/>
  <c r="N222" i="52"/>
  <c r="M222" i="52"/>
  <c r="L222" i="52"/>
  <c r="K222" i="52"/>
  <c r="J222" i="52"/>
  <c r="I222" i="52"/>
  <c r="H222" i="52"/>
  <c r="G222" i="52"/>
  <c r="F222" i="52"/>
  <c r="E222" i="52"/>
  <c r="D222" i="52"/>
  <c r="C222" i="52"/>
  <c r="O221" i="52"/>
  <c r="N221" i="52"/>
  <c r="M221" i="52"/>
  <c r="L221" i="52"/>
  <c r="K221" i="52"/>
  <c r="J221" i="52"/>
  <c r="I221" i="52"/>
  <c r="H221" i="52"/>
  <c r="G221" i="52"/>
  <c r="F221" i="52"/>
  <c r="E221" i="52"/>
  <c r="D221" i="52"/>
  <c r="C221" i="52"/>
  <c r="O220" i="52"/>
  <c r="N220" i="52"/>
  <c r="M220" i="52"/>
  <c r="L220" i="52"/>
  <c r="K220" i="52"/>
  <c r="J220" i="52"/>
  <c r="I220" i="52"/>
  <c r="H220" i="52"/>
  <c r="G220" i="52"/>
  <c r="F220" i="52"/>
  <c r="E220" i="52"/>
  <c r="D220" i="52"/>
  <c r="C220" i="52"/>
  <c r="O219" i="52"/>
  <c r="N219" i="52"/>
  <c r="M219" i="52"/>
  <c r="L219" i="52"/>
  <c r="K219" i="52"/>
  <c r="J219" i="52"/>
  <c r="I219" i="52"/>
  <c r="H219" i="52"/>
  <c r="G219" i="52"/>
  <c r="F219" i="52"/>
  <c r="E219" i="52"/>
  <c r="D219" i="52"/>
  <c r="C219" i="52"/>
  <c r="O218" i="52"/>
  <c r="N218" i="52"/>
  <c r="M218" i="52"/>
  <c r="L218" i="52"/>
  <c r="K218" i="52"/>
  <c r="J218" i="52"/>
  <c r="I218" i="52"/>
  <c r="H218" i="52"/>
  <c r="G218" i="52"/>
  <c r="F218" i="52"/>
  <c r="E218" i="52"/>
  <c r="D218" i="52"/>
  <c r="C218" i="52"/>
  <c r="O217" i="52"/>
  <c r="N217" i="52"/>
  <c r="M217" i="52"/>
  <c r="L217" i="52"/>
  <c r="K217" i="52"/>
  <c r="J217" i="52"/>
  <c r="I217" i="52"/>
  <c r="H217" i="52"/>
  <c r="G217" i="52"/>
  <c r="F217" i="52"/>
  <c r="E217" i="52"/>
  <c r="D217" i="52"/>
  <c r="C217" i="52"/>
  <c r="O216" i="52"/>
  <c r="N216" i="52"/>
  <c r="M216" i="52"/>
  <c r="L216" i="52"/>
  <c r="K216" i="52"/>
  <c r="J216" i="52"/>
  <c r="I216" i="52"/>
  <c r="H216" i="52"/>
  <c r="G216" i="52"/>
  <c r="F216" i="52"/>
  <c r="E216" i="52"/>
  <c r="D216" i="52"/>
  <c r="C216" i="52"/>
  <c r="O215" i="52"/>
  <c r="N215" i="52"/>
  <c r="M215" i="52"/>
  <c r="L215" i="52"/>
  <c r="K215" i="52"/>
  <c r="J215" i="52"/>
  <c r="I215" i="52"/>
  <c r="H215" i="52"/>
  <c r="G215" i="52"/>
  <c r="F215" i="52"/>
  <c r="E215" i="52"/>
  <c r="D215" i="52"/>
  <c r="C215" i="52"/>
  <c r="O222" i="51"/>
  <c r="N222" i="51"/>
  <c r="M222" i="51"/>
  <c r="L222" i="51"/>
  <c r="K222" i="51"/>
  <c r="J222" i="51"/>
  <c r="I222" i="51"/>
  <c r="H222" i="51"/>
  <c r="G222" i="51"/>
  <c r="F222" i="51"/>
  <c r="E222" i="51"/>
  <c r="D222" i="51"/>
  <c r="C222" i="51"/>
  <c r="O221" i="51"/>
  <c r="N221" i="51"/>
  <c r="M221" i="51"/>
  <c r="L221" i="51"/>
  <c r="K221" i="51"/>
  <c r="J221" i="51"/>
  <c r="I221" i="51"/>
  <c r="H221" i="51"/>
  <c r="G221" i="51"/>
  <c r="F221" i="51"/>
  <c r="E221" i="51"/>
  <c r="D221" i="51"/>
  <c r="C221" i="51"/>
  <c r="O220" i="51"/>
  <c r="N220" i="51"/>
  <c r="M220" i="51"/>
  <c r="L220" i="51"/>
  <c r="K220" i="51"/>
  <c r="J220" i="51"/>
  <c r="I220" i="51"/>
  <c r="H220" i="51"/>
  <c r="G220" i="51"/>
  <c r="F220" i="51"/>
  <c r="E220" i="51"/>
  <c r="D220" i="51"/>
  <c r="C220" i="51"/>
  <c r="O219" i="51"/>
  <c r="N219" i="51"/>
  <c r="M219" i="51"/>
  <c r="L219" i="51"/>
  <c r="K219" i="51"/>
  <c r="J219" i="51"/>
  <c r="I219" i="51"/>
  <c r="H219" i="51"/>
  <c r="G219" i="51"/>
  <c r="F219" i="51"/>
  <c r="E219" i="51"/>
  <c r="D219" i="51"/>
  <c r="C219" i="51"/>
  <c r="O218" i="51"/>
  <c r="N218" i="51"/>
  <c r="M218" i="51"/>
  <c r="L218" i="51"/>
  <c r="K218" i="51"/>
  <c r="J218" i="51"/>
  <c r="I218" i="51"/>
  <c r="H218" i="51"/>
  <c r="G218" i="51"/>
  <c r="F218" i="51"/>
  <c r="E218" i="51"/>
  <c r="D218" i="51"/>
  <c r="C218" i="51"/>
  <c r="O217" i="51"/>
  <c r="N217" i="51"/>
  <c r="M217" i="51"/>
  <c r="L217" i="51"/>
  <c r="K217" i="51"/>
  <c r="J217" i="51"/>
  <c r="I217" i="51"/>
  <c r="H217" i="51"/>
  <c r="G217" i="51"/>
  <c r="F217" i="51"/>
  <c r="E217" i="51"/>
  <c r="D217" i="51"/>
  <c r="C217" i="51"/>
  <c r="O216" i="51"/>
  <c r="N216" i="51"/>
  <c r="M216" i="51"/>
  <c r="L216" i="51"/>
  <c r="K216" i="51"/>
  <c r="J216" i="51"/>
  <c r="I216" i="51"/>
  <c r="H216" i="51"/>
  <c r="G216" i="51"/>
  <c r="F216" i="51"/>
  <c r="E216" i="51"/>
  <c r="D216" i="51"/>
  <c r="C216" i="51"/>
  <c r="O215" i="51"/>
  <c r="N215" i="51"/>
  <c r="M215" i="51"/>
  <c r="L215" i="51"/>
  <c r="K215" i="51"/>
  <c r="J215" i="51"/>
  <c r="I215" i="51"/>
  <c r="H215" i="51"/>
  <c r="G215" i="51"/>
  <c r="F215" i="51"/>
  <c r="E215" i="51"/>
  <c r="D215" i="51"/>
  <c r="C215" i="51"/>
  <c r="D225" i="44" l="1"/>
  <c r="E225" i="44"/>
  <c r="F225" i="44"/>
  <c r="G225" i="44"/>
  <c r="H225" i="44"/>
  <c r="I225" i="44"/>
  <c r="J225" i="44"/>
  <c r="K225" i="44"/>
  <c r="L225" i="44"/>
  <c r="M225" i="44"/>
  <c r="N225" i="44"/>
  <c r="O225" i="44"/>
  <c r="C225" i="44"/>
  <c r="D233" i="44"/>
  <c r="E233" i="44"/>
  <c r="F233" i="44"/>
  <c r="G233" i="44"/>
  <c r="H233" i="44"/>
  <c r="I233" i="44"/>
  <c r="J233" i="44"/>
  <c r="K233" i="44"/>
  <c r="L233" i="44"/>
  <c r="M233" i="44"/>
  <c r="N233" i="44"/>
  <c r="O233" i="44"/>
  <c r="C233" i="44"/>
  <c r="B11" i="53" l="1"/>
  <c r="B9" i="53"/>
  <c r="O226" i="44"/>
  <c r="O4" i="53" s="1"/>
  <c r="N226" i="44"/>
  <c r="N4" i="53" s="1"/>
  <c r="M226" i="44"/>
  <c r="M4" i="53" s="1"/>
  <c r="L226" i="44"/>
  <c r="L4" i="53" s="1"/>
  <c r="K226" i="44"/>
  <c r="K4" i="53" s="1"/>
  <c r="J226" i="44"/>
  <c r="J4" i="53" s="1"/>
  <c r="I226" i="44"/>
  <c r="I4" i="53" s="1"/>
  <c r="H226" i="44"/>
  <c r="H4" i="53" s="1"/>
  <c r="G226" i="44"/>
  <c r="G4" i="53" s="1"/>
  <c r="F226" i="44"/>
  <c r="F4" i="53" s="1"/>
  <c r="E226" i="44"/>
  <c r="E4" i="53" s="1"/>
  <c r="D226" i="44"/>
  <c r="D4" i="53" s="1"/>
  <c r="C226" i="44"/>
  <c r="C4" i="53" s="1"/>
  <c r="O6" i="53"/>
  <c r="N6" i="53"/>
  <c r="M6" i="53"/>
  <c r="L6" i="53"/>
  <c r="K6" i="53"/>
  <c r="J6" i="53"/>
  <c r="I6" i="53"/>
  <c r="H6" i="53"/>
  <c r="G6" i="53"/>
  <c r="F6" i="53"/>
  <c r="E6" i="53"/>
  <c r="D6" i="53"/>
  <c r="C6" i="53"/>
  <c r="O223" i="52"/>
  <c r="N223" i="52"/>
  <c r="M223" i="52"/>
  <c r="L223" i="52"/>
  <c r="K223" i="52"/>
  <c r="J223" i="52"/>
  <c r="I223" i="52"/>
  <c r="G223" i="52"/>
  <c r="F223" i="52"/>
  <c r="E223" i="52"/>
  <c r="D223" i="52"/>
  <c r="C223" i="52"/>
  <c r="O227" i="52"/>
  <c r="N227" i="52"/>
  <c r="M227" i="52"/>
  <c r="L227" i="52"/>
  <c r="K227" i="52"/>
  <c r="J227" i="52"/>
  <c r="I227" i="52"/>
  <c r="H227" i="52"/>
  <c r="G227" i="52"/>
  <c r="F227" i="52"/>
  <c r="E227" i="52"/>
  <c r="D227" i="52"/>
  <c r="C227" i="52"/>
  <c r="O5" i="53"/>
  <c r="N5" i="53"/>
  <c r="M5" i="53"/>
  <c r="L5" i="53"/>
  <c r="K5" i="53"/>
  <c r="J5" i="53"/>
  <c r="I5" i="53"/>
  <c r="H5" i="53"/>
  <c r="G5" i="53"/>
  <c r="F5" i="53"/>
  <c r="E5" i="53"/>
  <c r="D5" i="53"/>
  <c r="C5" i="53"/>
  <c r="O223" i="51"/>
  <c r="N223" i="51"/>
  <c r="M223" i="51"/>
  <c r="L223" i="51"/>
  <c r="K223" i="51"/>
  <c r="J223" i="51"/>
  <c r="I223" i="51"/>
  <c r="H223" i="51"/>
  <c r="G223" i="51"/>
  <c r="F223" i="51"/>
  <c r="E223" i="51"/>
  <c r="D223" i="51"/>
  <c r="C223" i="51"/>
  <c r="D218" i="44"/>
  <c r="D217" i="44"/>
  <c r="D216" i="44"/>
  <c r="D215" i="44"/>
  <c r="E7" i="53" l="1"/>
  <c r="E9" i="53" s="1"/>
  <c r="E11" i="53" s="1"/>
  <c r="F7" i="53"/>
  <c r="F9" i="53" s="1"/>
  <c r="F11" i="53" s="1"/>
  <c r="C8" i="53"/>
  <c r="C10" i="53" s="1"/>
  <c r="C12" i="53" s="1"/>
  <c r="D8" i="53"/>
  <c r="D10" i="53" s="1"/>
  <c r="D12" i="53" s="1"/>
  <c r="H8" i="53"/>
  <c r="H10" i="53" s="1"/>
  <c r="H12" i="53" s="1"/>
  <c r="I7" i="53"/>
  <c r="I9" i="53" s="1"/>
  <c r="I11" i="53" s="1"/>
  <c r="J7" i="53"/>
  <c r="J9" i="53" s="1"/>
  <c r="J11" i="53" s="1"/>
  <c r="L8" i="53"/>
  <c r="L10" i="53" s="1"/>
  <c r="L12" i="53" s="1"/>
  <c r="M7" i="53"/>
  <c r="M9" i="53" s="1"/>
  <c r="M11" i="53" s="1"/>
  <c r="F8" i="53"/>
  <c r="F10" i="53" s="1"/>
  <c r="F12" i="53" s="1"/>
  <c r="N8" i="53"/>
  <c r="N10" i="53" s="1"/>
  <c r="N12" i="53" s="1"/>
  <c r="C227" i="51"/>
  <c r="G227" i="51"/>
  <c r="K227" i="51"/>
  <c r="O227" i="51"/>
  <c r="F227" i="51"/>
  <c r="J227" i="51"/>
  <c r="N227" i="51"/>
  <c r="E227" i="51"/>
  <c r="I227" i="51"/>
  <c r="M227" i="51"/>
  <c r="D227" i="51"/>
  <c r="H227" i="51"/>
  <c r="L227" i="51"/>
  <c r="O8" i="53"/>
  <c r="O10" i="53" s="1"/>
  <c r="O12" i="53" s="1"/>
  <c r="K8" i="53"/>
  <c r="K10" i="53" s="1"/>
  <c r="K12" i="53" s="1"/>
  <c r="G8" i="53"/>
  <c r="G10" i="53" s="1"/>
  <c r="G12" i="53" s="1"/>
  <c r="J8" i="53"/>
  <c r="J10" i="53" s="1"/>
  <c r="J12" i="53" s="1"/>
  <c r="N7" i="53"/>
  <c r="N9" i="53" s="1"/>
  <c r="N11" i="53" s="1"/>
  <c r="E8" i="53"/>
  <c r="E10" i="53" s="1"/>
  <c r="E12" i="53" s="1"/>
  <c r="C7" i="53"/>
  <c r="C9" i="53" s="1"/>
  <c r="G7" i="53"/>
  <c r="G9" i="53" s="1"/>
  <c r="G11" i="53" s="1"/>
  <c r="K7" i="53"/>
  <c r="K9" i="53" s="1"/>
  <c r="K11" i="53" s="1"/>
  <c r="O7" i="53"/>
  <c r="O9" i="53" s="1"/>
  <c r="O11" i="53" s="1"/>
  <c r="I8" i="53"/>
  <c r="I10" i="53" s="1"/>
  <c r="I12" i="53" s="1"/>
  <c r="D7" i="53"/>
  <c r="D9" i="53" s="1"/>
  <c r="D11" i="53" s="1"/>
  <c r="H7" i="53"/>
  <c r="H9" i="53" s="1"/>
  <c r="H11" i="53" s="1"/>
  <c r="L7" i="53"/>
  <c r="L9" i="53" s="1"/>
  <c r="L11" i="53" s="1"/>
  <c r="M8" i="53"/>
  <c r="M10" i="53" s="1"/>
  <c r="M12" i="53" s="1"/>
  <c r="C11" i="53" l="1"/>
  <c r="S48" i="53" s="1"/>
  <c r="B17" i="37"/>
  <c r="B16" i="37"/>
  <c r="B15" i="37"/>
  <c r="J6" i="36" l="1"/>
  <c r="O232" i="52"/>
  <c r="K232" i="52"/>
  <c r="J232" i="52"/>
  <c r="G232" i="52"/>
  <c r="E232" i="52"/>
  <c r="C232" i="52"/>
  <c r="L231" i="52"/>
  <c r="DZ204" i="52"/>
  <c r="H231" i="52"/>
  <c r="F231" i="52"/>
  <c r="D231" i="52"/>
  <c r="L230" i="52"/>
  <c r="DS190" i="52"/>
  <c r="N229" i="52"/>
  <c r="M229" i="52"/>
  <c r="L229" i="52"/>
  <c r="J229" i="52"/>
  <c r="F229" i="52"/>
  <c r="E229" i="52"/>
  <c r="O6" i="36"/>
  <c r="N6" i="36"/>
  <c r="M6" i="36"/>
  <c r="K6" i="36"/>
  <c r="I6" i="36"/>
  <c r="G6" i="36"/>
  <c r="F6" i="36"/>
  <c r="E6" i="36"/>
  <c r="C6" i="36"/>
  <c r="L6" i="36"/>
  <c r="H6" i="36"/>
  <c r="D6" i="36"/>
  <c r="F5" i="36"/>
  <c r="O232" i="51"/>
  <c r="N232" i="51"/>
  <c r="M232" i="51"/>
  <c r="L232" i="51"/>
  <c r="J232" i="51"/>
  <c r="I232" i="51"/>
  <c r="G232" i="51"/>
  <c r="F232" i="51"/>
  <c r="E232" i="51"/>
  <c r="D232" i="51"/>
  <c r="C232" i="51"/>
  <c r="M231" i="51"/>
  <c r="H231" i="51"/>
  <c r="E231" i="51"/>
  <c r="D231" i="51"/>
  <c r="L230" i="51"/>
  <c r="J230" i="51"/>
  <c r="H230" i="51"/>
  <c r="D230" i="51"/>
  <c r="O229" i="51"/>
  <c r="N229" i="51"/>
  <c r="M229" i="51"/>
  <c r="L229" i="51"/>
  <c r="K229" i="51"/>
  <c r="J229" i="51"/>
  <c r="I229" i="51"/>
  <c r="H229" i="51"/>
  <c r="G229" i="51"/>
  <c r="F229" i="51"/>
  <c r="E229" i="51"/>
  <c r="D229" i="51"/>
  <c r="C229" i="51"/>
  <c r="O5" i="36"/>
  <c r="N5" i="36"/>
  <c r="K5" i="36"/>
  <c r="J5" i="36"/>
  <c r="G5" i="36"/>
  <c r="C5" i="36"/>
  <c r="M232" i="52"/>
  <c r="I232" i="52"/>
  <c r="H232" i="52"/>
  <c r="N231" i="52"/>
  <c r="M231" i="52"/>
  <c r="J231" i="52"/>
  <c r="E231" i="52"/>
  <c r="O230" i="52"/>
  <c r="K230" i="52"/>
  <c r="J230" i="52"/>
  <c r="G230" i="52"/>
  <c r="C230" i="52"/>
  <c r="O229" i="52"/>
  <c r="H229" i="52"/>
  <c r="G229" i="52"/>
  <c r="D229" i="52"/>
  <c r="N232" i="52"/>
  <c r="L232" i="52"/>
  <c r="F232" i="52"/>
  <c r="D232" i="52"/>
  <c r="DW195" i="52"/>
  <c r="ED167" i="52"/>
  <c r="H230" i="52"/>
  <c r="DV202" i="52"/>
  <c r="D230" i="52"/>
  <c r="K229" i="52"/>
  <c r="I229" i="52"/>
  <c r="C229" i="52"/>
  <c r="AT207" i="52"/>
  <c r="H232" i="51"/>
  <c r="K232" i="51"/>
  <c r="AT207" i="51"/>
  <c r="AT207" i="44"/>
  <c r="CE51" i="52" l="1"/>
  <c r="DZ37" i="52"/>
  <c r="DZ8" i="52"/>
  <c r="DZ12" i="52"/>
  <c r="DZ28" i="52"/>
  <c r="ED9" i="52"/>
  <c r="ED51" i="52"/>
  <c r="ED13" i="52"/>
  <c r="ED21" i="52"/>
  <c r="ED10" i="52"/>
  <c r="ED6" i="52"/>
  <c r="ED24" i="52"/>
  <c r="ED16" i="52"/>
  <c r="ED17" i="52"/>
  <c r="ED20" i="52"/>
  <c r="ED25" i="52"/>
  <c r="ED27" i="52"/>
  <c r="ED32" i="52"/>
  <c r="ED33" i="52"/>
  <c r="ED35" i="52"/>
  <c r="ED30" i="52"/>
  <c r="ED40" i="52"/>
  <c r="ED41" i="52"/>
  <c r="ED43" i="52"/>
  <c r="ED38" i="52"/>
  <c r="ED46" i="52"/>
  <c r="DZ45" i="52"/>
  <c r="DZ67" i="52"/>
  <c r="DZ107" i="52"/>
  <c r="DZ125" i="52"/>
  <c r="DZ206" i="52"/>
  <c r="DZ9" i="52"/>
  <c r="DZ13" i="52"/>
  <c r="DZ17" i="52"/>
  <c r="DZ21" i="52"/>
  <c r="DZ25" i="52"/>
  <c r="DZ30" i="52"/>
  <c r="DZ38" i="52"/>
  <c r="DZ46" i="52"/>
  <c r="DZ52" i="52"/>
  <c r="DZ58" i="52"/>
  <c r="DZ69" i="52"/>
  <c r="DZ79" i="52"/>
  <c r="DZ110" i="52"/>
  <c r="DZ119" i="52"/>
  <c r="DZ127" i="52"/>
  <c r="DZ161" i="52"/>
  <c r="DZ53" i="52"/>
  <c r="DZ63" i="52"/>
  <c r="DZ74" i="52"/>
  <c r="DZ88" i="52"/>
  <c r="DZ112" i="52"/>
  <c r="DZ121" i="52"/>
  <c r="DZ139" i="52"/>
  <c r="DZ165" i="52"/>
  <c r="DZ55" i="52"/>
  <c r="DZ78" i="52"/>
  <c r="DZ117" i="52"/>
  <c r="DZ149" i="52"/>
  <c r="DZ14" i="52"/>
  <c r="DZ18" i="52"/>
  <c r="DZ22" i="52"/>
  <c r="DZ31" i="52"/>
  <c r="DZ36" i="52"/>
  <c r="DZ39" i="52"/>
  <c r="DZ44" i="52"/>
  <c r="DZ47" i="52"/>
  <c r="DZ54" i="52"/>
  <c r="DZ65" i="52"/>
  <c r="DZ76" i="52"/>
  <c r="DZ98" i="52"/>
  <c r="DZ115" i="52"/>
  <c r="DZ123" i="52"/>
  <c r="DZ145" i="52"/>
  <c r="DZ169" i="52"/>
  <c r="ED48" i="52"/>
  <c r="ED49" i="52"/>
  <c r="ED54" i="52"/>
  <c r="ED61" i="52"/>
  <c r="ED66" i="52"/>
  <c r="ED75" i="52"/>
  <c r="ED77" i="52"/>
  <c r="ED88" i="52"/>
  <c r="ED56" i="52"/>
  <c r="DS51" i="52"/>
  <c r="DS57" i="52"/>
  <c r="DS20" i="52"/>
  <c r="ED65" i="52"/>
  <c r="ED106" i="52"/>
  <c r="DS32" i="52"/>
  <c r="DS43" i="52"/>
  <c r="DS49" i="52"/>
  <c r="DS16" i="52"/>
  <c r="DS40" i="52"/>
  <c r="DS105" i="52"/>
  <c r="DS24" i="52"/>
  <c r="DS90" i="52"/>
  <c r="ED110" i="52"/>
  <c r="ED95" i="52"/>
  <c r="ED108" i="52"/>
  <c r="BR58" i="52"/>
  <c r="BR12" i="52"/>
  <c r="ED113" i="52"/>
  <c r="ED105" i="52"/>
  <c r="BR112" i="52"/>
  <c r="BR15" i="52"/>
  <c r="BR23" i="52"/>
  <c r="BR8" i="52"/>
  <c r="BR19" i="52"/>
  <c r="BR74" i="52"/>
  <c r="BR104" i="52"/>
  <c r="ED115" i="52"/>
  <c r="DV10" i="52"/>
  <c r="DV37" i="52"/>
  <c r="DV49" i="52"/>
  <c r="DV98" i="52"/>
  <c r="DV119" i="52"/>
  <c r="DV9" i="52"/>
  <c r="DV35" i="52"/>
  <c r="DV125" i="52"/>
  <c r="DV7" i="52"/>
  <c r="DV16" i="52"/>
  <c r="DV23" i="52"/>
  <c r="DV43" i="52"/>
  <c r="DV53" i="52"/>
  <c r="DV70" i="52"/>
  <c r="DV83" i="52"/>
  <c r="DV91" i="52"/>
  <c r="DV183" i="52"/>
  <c r="DV25" i="52"/>
  <c r="DV45" i="52"/>
  <c r="DV12" i="52"/>
  <c r="DV33" i="52"/>
  <c r="DV41" i="52"/>
  <c r="DV51" i="52"/>
  <c r="DV123" i="52"/>
  <c r="ED123" i="52"/>
  <c r="ED117" i="52"/>
  <c r="ED125" i="52"/>
  <c r="CE14" i="52"/>
  <c r="CE18" i="52"/>
  <c r="CE31" i="52"/>
  <c r="CE39" i="52"/>
  <c r="CE55" i="52"/>
  <c r="CE22" i="52"/>
  <c r="CE47" i="52"/>
  <c r="BP93" i="52"/>
  <c r="BP53" i="52"/>
  <c r="DV130" i="52"/>
  <c r="DV95" i="52"/>
  <c r="DV100" i="52"/>
  <c r="DV115" i="52"/>
  <c r="DV121" i="52"/>
  <c r="DV127" i="52"/>
  <c r="DV93" i="52"/>
  <c r="DV117" i="52"/>
  <c r="DV164" i="52"/>
  <c r="DS33" i="52"/>
  <c r="DS48" i="52"/>
  <c r="DS92" i="52"/>
  <c r="DS99" i="52"/>
  <c r="DS147" i="52"/>
  <c r="DS176" i="52"/>
  <c r="DS101" i="52"/>
  <c r="DS151" i="52"/>
  <c r="DS184" i="52"/>
  <c r="DS6" i="52"/>
  <c r="DS10" i="52"/>
  <c r="DS27" i="52"/>
  <c r="DS35" i="52"/>
  <c r="DS41" i="52"/>
  <c r="DS56" i="52"/>
  <c r="DS95" i="52"/>
  <c r="DS103" i="52"/>
  <c r="DS155" i="52"/>
  <c r="DW63" i="52"/>
  <c r="DW86" i="52"/>
  <c r="DW93" i="52"/>
  <c r="DW14" i="52"/>
  <c r="DW54" i="52"/>
  <c r="ED121" i="52"/>
  <c r="ED119" i="52"/>
  <c r="DV20" i="52"/>
  <c r="DV26" i="52"/>
  <c r="DV28" i="52"/>
  <c r="DV55" i="52"/>
  <c r="DV58" i="52"/>
  <c r="DV61" i="52"/>
  <c r="DV67" i="52"/>
  <c r="DV73" i="52"/>
  <c r="DV75" i="52"/>
  <c r="DV77" i="52"/>
  <c r="DV79" i="52"/>
  <c r="DV82" i="52"/>
  <c r="DV86" i="52"/>
  <c r="DV90" i="52"/>
  <c r="DV97" i="52"/>
  <c r="DV99" i="52"/>
  <c r="DV102" i="52"/>
  <c r="DV104" i="52"/>
  <c r="DV106" i="52"/>
  <c r="DV108" i="52"/>
  <c r="DV112" i="52"/>
  <c r="DV114" i="52"/>
  <c r="DV116" i="52"/>
  <c r="DV118" i="52"/>
  <c r="DV120" i="52"/>
  <c r="DV122" i="52"/>
  <c r="DV124" i="52"/>
  <c r="DV126" i="52"/>
  <c r="ED128" i="52"/>
  <c r="DV139" i="52"/>
  <c r="BL99" i="52"/>
  <c r="CI97" i="52"/>
  <c r="CG115" i="52"/>
  <c r="DV19" i="52"/>
  <c r="DV21" i="52"/>
  <c r="DV22" i="52"/>
  <c r="DV27" i="52"/>
  <c r="DV29" i="52"/>
  <c r="DV32" i="52"/>
  <c r="DV40" i="52"/>
  <c r="DV48" i="52"/>
  <c r="DV57" i="52"/>
  <c r="DV59" i="52"/>
  <c r="DV62" i="52"/>
  <c r="DV64" i="52"/>
  <c r="DV66" i="52"/>
  <c r="DV68" i="52"/>
  <c r="DV71" i="52"/>
  <c r="DV74" i="52"/>
  <c r="DV76" i="52"/>
  <c r="DV78" i="52"/>
  <c r="DV80" i="52"/>
  <c r="DV84" i="52"/>
  <c r="DV87" i="52"/>
  <c r="DV89" i="52"/>
  <c r="DV103" i="52"/>
  <c r="DV105" i="52"/>
  <c r="DV107" i="52"/>
  <c r="DV109" i="52"/>
  <c r="DV111" i="52"/>
  <c r="DV113" i="52"/>
  <c r="DV131" i="52"/>
  <c r="DV142" i="52"/>
  <c r="DV6" i="52"/>
  <c r="DV8" i="52"/>
  <c r="DV11" i="52"/>
  <c r="DV13" i="52"/>
  <c r="DV14" i="52"/>
  <c r="DV15" i="52"/>
  <c r="DV17" i="52"/>
  <c r="DV18" i="52"/>
  <c r="DV24" i="52"/>
  <c r="DV30" i="52"/>
  <c r="DV31" i="52"/>
  <c r="DV34" i="52"/>
  <c r="DV36" i="52"/>
  <c r="DV38" i="52"/>
  <c r="DV39" i="52"/>
  <c r="DV42" i="52"/>
  <c r="DV44" i="52"/>
  <c r="DV46" i="52"/>
  <c r="DV47" i="52"/>
  <c r="DV50" i="52"/>
  <c r="DV52" i="52"/>
  <c r="DV54" i="52"/>
  <c r="DV56" i="52"/>
  <c r="DV60" i="52"/>
  <c r="DV63" i="52"/>
  <c r="DV65" i="52"/>
  <c r="DV69" i="52"/>
  <c r="DV72" i="52"/>
  <c r="DV81" i="52"/>
  <c r="DV85" i="52"/>
  <c r="DV88" i="52"/>
  <c r="DV92" i="52"/>
  <c r="DV94" i="52"/>
  <c r="DV96" i="52"/>
  <c r="DV101" i="52"/>
  <c r="DV110" i="52"/>
  <c r="DV128" i="52"/>
  <c r="DV134" i="52"/>
  <c r="ED127" i="52"/>
  <c r="CG38" i="52"/>
  <c r="CG22" i="52"/>
  <c r="DV135" i="52"/>
  <c r="DV138" i="52"/>
  <c r="DV141" i="52"/>
  <c r="DV132" i="52"/>
  <c r="DV136" i="52"/>
  <c r="DV143" i="52"/>
  <c r="DV148" i="52"/>
  <c r="DV157" i="52"/>
  <c r="DV129" i="52"/>
  <c r="DV133" i="52"/>
  <c r="DV137" i="52"/>
  <c r="DV140" i="52"/>
  <c r="DV145" i="52"/>
  <c r="DV161" i="52"/>
  <c r="ED139" i="52"/>
  <c r="CG125" i="52"/>
  <c r="DV167" i="52"/>
  <c r="DV154" i="52"/>
  <c r="DV147" i="52"/>
  <c r="DV150" i="52"/>
  <c r="DV153" i="52"/>
  <c r="DV156" i="52"/>
  <c r="DV160" i="52"/>
  <c r="DV163" i="52"/>
  <c r="DV166" i="52"/>
  <c r="DV179" i="52"/>
  <c r="DV146" i="52"/>
  <c r="DV149" i="52"/>
  <c r="DV151" i="52"/>
  <c r="DV158" i="52"/>
  <c r="DV165" i="52"/>
  <c r="DV144" i="52"/>
  <c r="DV152" i="52"/>
  <c r="DV155" i="52"/>
  <c r="DV159" i="52"/>
  <c r="DV162" i="52"/>
  <c r="CA45" i="52"/>
  <c r="BL14" i="52"/>
  <c r="BT29" i="52"/>
  <c r="DW31" i="52"/>
  <c r="DW32" i="52"/>
  <c r="CG37" i="52"/>
  <c r="CG44" i="52"/>
  <c r="CA49" i="52"/>
  <c r="DW53" i="52"/>
  <c r="CG60" i="52"/>
  <c r="DW69" i="52"/>
  <c r="CG76" i="52"/>
  <c r="DW84" i="52"/>
  <c r="DW113" i="52"/>
  <c r="DW127" i="52"/>
  <c r="DW128" i="52"/>
  <c r="DW138" i="52"/>
  <c r="DW161" i="52"/>
  <c r="BL24" i="52"/>
  <c r="BL31" i="52"/>
  <c r="BT51" i="52"/>
  <c r="DW58" i="52"/>
  <c r="BL73" i="52"/>
  <c r="DW82" i="52"/>
  <c r="CG88" i="52"/>
  <c r="CG91" i="52"/>
  <c r="DW94" i="52"/>
  <c r="DW119" i="52"/>
  <c r="DW120" i="52"/>
  <c r="DW152" i="52"/>
  <c r="CG17" i="52"/>
  <c r="BL21" i="52"/>
  <c r="BL23" i="52"/>
  <c r="DW25" i="52"/>
  <c r="DW26" i="52"/>
  <c r="DW34" i="52"/>
  <c r="CG47" i="52"/>
  <c r="DW57" i="52"/>
  <c r="BT61" i="52"/>
  <c r="BL65" i="52"/>
  <c r="DW80" i="52"/>
  <c r="BL90" i="52"/>
  <c r="DW101" i="52"/>
  <c r="DW105" i="52"/>
  <c r="CG109" i="52"/>
  <c r="CG123" i="52"/>
  <c r="DW7" i="52"/>
  <c r="DW8" i="52"/>
  <c r="DW9" i="52"/>
  <c r="DW11" i="52"/>
  <c r="DW12" i="52"/>
  <c r="DW13" i="52"/>
  <c r="DW15" i="52"/>
  <c r="DW16" i="52"/>
  <c r="BL18" i="52"/>
  <c r="DW18" i="52"/>
  <c r="CG21" i="52"/>
  <c r="BL25" i="52"/>
  <c r="BL27" i="52"/>
  <c r="DW27" i="52"/>
  <c r="DW28" i="52"/>
  <c r="DW30" i="52"/>
  <c r="DW33" i="52"/>
  <c r="BL35" i="52"/>
  <c r="DW35" i="52"/>
  <c r="DW36" i="52"/>
  <c r="BL39" i="52"/>
  <c r="DW39" i="52"/>
  <c r="DW40" i="52"/>
  <c r="DW42" i="52"/>
  <c r="CG45" i="52"/>
  <c r="CG46" i="52"/>
  <c r="CG52" i="52"/>
  <c r="CA53" i="52"/>
  <c r="CG55" i="52"/>
  <c r="CA57" i="52"/>
  <c r="DW62" i="52"/>
  <c r="CG65" i="52"/>
  <c r="DW68" i="52"/>
  <c r="DW71" i="52"/>
  <c r="BT73" i="52"/>
  <c r="CG74" i="52"/>
  <c r="DW77" i="52"/>
  <c r="DW78" i="52"/>
  <c r="DW79" i="52"/>
  <c r="CI87" i="52"/>
  <c r="CA89" i="52"/>
  <c r="DW92" i="52"/>
  <c r="CA94" i="52"/>
  <c r="DW97" i="52"/>
  <c r="DW98" i="52"/>
  <c r="DW100" i="52"/>
  <c r="CG102" i="52"/>
  <c r="DW104" i="52"/>
  <c r="CG107" i="52"/>
  <c r="DW110" i="52"/>
  <c r="DW111" i="52"/>
  <c r="DW112" i="52"/>
  <c r="DW117" i="52"/>
  <c r="DW118" i="52"/>
  <c r="CG121" i="52"/>
  <c r="DW125" i="52"/>
  <c r="DW126" i="52"/>
  <c r="DW130" i="52"/>
  <c r="DW132" i="52"/>
  <c r="DW134" i="52"/>
  <c r="DW136" i="52"/>
  <c r="DW143" i="52"/>
  <c r="DW148" i="52"/>
  <c r="DW6" i="52"/>
  <c r="BL15" i="52"/>
  <c r="BL16" i="52"/>
  <c r="DW17" i="52"/>
  <c r="DW19" i="52"/>
  <c r="DW20" i="52"/>
  <c r="BL22" i="52"/>
  <c r="DW22" i="52"/>
  <c r="CG25" i="52"/>
  <c r="BT27" i="52"/>
  <c r="DW29" i="52"/>
  <c r="CG31" i="52"/>
  <c r="CA33" i="52"/>
  <c r="BT35" i="52"/>
  <c r="DW37" i="52"/>
  <c r="DW38" i="52"/>
  <c r="DW41" i="52"/>
  <c r="BL43" i="52"/>
  <c r="DW43" i="52"/>
  <c r="DW44" i="52"/>
  <c r="BL47" i="52"/>
  <c r="DW47" i="52"/>
  <c r="DW48" i="52"/>
  <c r="DW50" i="52"/>
  <c r="CG53" i="52"/>
  <c r="CG54" i="52"/>
  <c r="CG58" i="52"/>
  <c r="DW60" i="52"/>
  <c r="DW61" i="52"/>
  <c r="CG63" i="52"/>
  <c r="DW67" i="52"/>
  <c r="BL69" i="52"/>
  <c r="DW75" i="52"/>
  <c r="DW76" i="52"/>
  <c r="DW81" i="52"/>
  <c r="DW83" i="52"/>
  <c r="DW85" i="52"/>
  <c r="DW88" i="52"/>
  <c r="DW91" i="52"/>
  <c r="CG94" i="52"/>
  <c r="DW96" i="52"/>
  <c r="BL98" i="52"/>
  <c r="DW99" i="52"/>
  <c r="DW103" i="52"/>
  <c r="DW108" i="52"/>
  <c r="DW109" i="52"/>
  <c r="DW115" i="52"/>
  <c r="DW116" i="52"/>
  <c r="CG119" i="52"/>
  <c r="DW123" i="52"/>
  <c r="DW124" i="52"/>
  <c r="CG127" i="52"/>
  <c r="DW141" i="52"/>
  <c r="DW160" i="52"/>
  <c r="DW191" i="52"/>
  <c r="DW10" i="52"/>
  <c r="CG14" i="52"/>
  <c r="CG8" i="52"/>
  <c r="CG9" i="52"/>
  <c r="CG12" i="52"/>
  <c r="CG13" i="52"/>
  <c r="BL17" i="52"/>
  <c r="CG18" i="52"/>
  <c r="BL19" i="52"/>
  <c r="BL20" i="52"/>
  <c r="DW21" i="52"/>
  <c r="DW23" i="52"/>
  <c r="DW24" i="52"/>
  <c r="CG28" i="52"/>
  <c r="BL29" i="52"/>
  <c r="CG30" i="52"/>
  <c r="CG36" i="52"/>
  <c r="CA37" i="52"/>
  <c r="CG39" i="52"/>
  <c r="CA41" i="52"/>
  <c r="BT43" i="52"/>
  <c r="DW45" i="52"/>
  <c r="DW46" i="52"/>
  <c r="DW49" i="52"/>
  <c r="BL51" i="52"/>
  <c r="DW51" i="52"/>
  <c r="DW52" i="52"/>
  <c r="BL55" i="52"/>
  <c r="DW55" i="52"/>
  <c r="DW56" i="52"/>
  <c r="DW59" i="52"/>
  <c r="BL61" i="52"/>
  <c r="DW64" i="52"/>
  <c r="DW65" i="52"/>
  <c r="DW66" i="52"/>
  <c r="DW70" i="52"/>
  <c r="DW72" i="52"/>
  <c r="DW73" i="52"/>
  <c r="DW74" i="52"/>
  <c r="CG78" i="52"/>
  <c r="CG79" i="52"/>
  <c r="DW87" i="52"/>
  <c r="DW89" i="52"/>
  <c r="DW90" i="52"/>
  <c r="DW95" i="52"/>
  <c r="CG98" i="52"/>
  <c r="CG100" i="52"/>
  <c r="DW102" i="52"/>
  <c r="DW106" i="52"/>
  <c r="DW107" i="52"/>
  <c r="CG110" i="52"/>
  <c r="CG112" i="52"/>
  <c r="DW114" i="52"/>
  <c r="CG117" i="52"/>
  <c r="DW121" i="52"/>
  <c r="DW122" i="52"/>
  <c r="DW129" i="52"/>
  <c r="DW131" i="52"/>
  <c r="DW133" i="52"/>
  <c r="DW135" i="52"/>
  <c r="CG152" i="52"/>
  <c r="ED162" i="52"/>
  <c r="ED170" i="52"/>
  <c r="ED166" i="52"/>
  <c r="DW185" i="52"/>
  <c r="DV195" i="52"/>
  <c r="DV172" i="52"/>
  <c r="DV169" i="52"/>
  <c r="DV171" i="52"/>
  <c r="DV175" i="52"/>
  <c r="DV178" i="52"/>
  <c r="DV182" i="52"/>
  <c r="DV185" i="52"/>
  <c r="DV170" i="52"/>
  <c r="DV173" i="52"/>
  <c r="DV176" i="52"/>
  <c r="DV180" i="52"/>
  <c r="DV187" i="52"/>
  <c r="DV200" i="52"/>
  <c r="DV168" i="52"/>
  <c r="DV174" i="52"/>
  <c r="DV177" i="52"/>
  <c r="DV181" i="52"/>
  <c r="DV184" i="52"/>
  <c r="DV188" i="52"/>
  <c r="ED196" i="52"/>
  <c r="ED198" i="52"/>
  <c r="DW174" i="52"/>
  <c r="DV205" i="52"/>
  <c r="DV191" i="52"/>
  <c r="DW197" i="52"/>
  <c r="DV194" i="52"/>
  <c r="DV197" i="52"/>
  <c r="DV199" i="52"/>
  <c r="DV204" i="52"/>
  <c r="DV189" i="52"/>
  <c r="DV192" i="52"/>
  <c r="DV196" i="52"/>
  <c r="DV198" i="52"/>
  <c r="DV201" i="52"/>
  <c r="DV206" i="52"/>
  <c r="DV186" i="52"/>
  <c r="DV190" i="52"/>
  <c r="DV193" i="52"/>
  <c r="DV203" i="52"/>
  <c r="BR82" i="52"/>
  <c r="CI79" i="52"/>
  <c r="BR7" i="52"/>
  <c r="DS9" i="52"/>
  <c r="DS13" i="52"/>
  <c r="CE15" i="52"/>
  <c r="BR16" i="52"/>
  <c r="DS17" i="52"/>
  <c r="CE19" i="52"/>
  <c r="BR20" i="52"/>
  <c r="DS21" i="52"/>
  <c r="CE23" i="52"/>
  <c r="DS25" i="52"/>
  <c r="CE29" i="52"/>
  <c r="DS75" i="52"/>
  <c r="DS88" i="52"/>
  <c r="DS108" i="52"/>
  <c r="BR114" i="52"/>
  <c r="DS123" i="52"/>
  <c r="DS127" i="52"/>
  <c r="DS153" i="52"/>
  <c r="DS182" i="52"/>
  <c r="DS195" i="52"/>
  <c r="BT69" i="52"/>
  <c r="BT65" i="52"/>
  <c r="BR6" i="52"/>
  <c r="DZ7" i="52"/>
  <c r="ED8" i="52"/>
  <c r="BR10" i="52"/>
  <c r="BR17" i="52"/>
  <c r="DS18" i="52"/>
  <c r="BT25" i="52"/>
  <c r="ED28" i="52"/>
  <c r="CG29" i="52"/>
  <c r="DZ29" i="52"/>
  <c r="DS31" i="52"/>
  <c r="ED31" i="52"/>
  <c r="CG34" i="52"/>
  <c r="DZ34" i="52"/>
  <c r="CE35" i="52"/>
  <c r="DS36" i="52"/>
  <c r="ED36" i="52"/>
  <c r="DS37" i="52"/>
  <c r="ED37" i="52"/>
  <c r="DS39" i="52"/>
  <c r="ED39" i="52"/>
  <c r="CG42" i="52"/>
  <c r="DZ42" i="52"/>
  <c r="CE43" i="52"/>
  <c r="DS44" i="52"/>
  <c r="ED44" i="52"/>
  <c r="DS45" i="52"/>
  <c r="ED45" i="52"/>
  <c r="DS47" i="52"/>
  <c r="ED47" i="52"/>
  <c r="CG50" i="52"/>
  <c r="DZ50" i="52"/>
  <c r="DS52" i="52"/>
  <c r="ED52" i="52"/>
  <c r="DS53" i="52"/>
  <c r="ED53" i="52"/>
  <c r="DS55" i="52"/>
  <c r="ED55" i="52"/>
  <c r="DS58" i="52"/>
  <c r="ED58" i="52"/>
  <c r="ED59" i="52"/>
  <c r="DS61" i="52"/>
  <c r="BR62" i="52"/>
  <c r="DS63" i="52"/>
  <c r="ED63" i="52"/>
  <c r="ED64" i="52"/>
  <c r="DS66" i="52"/>
  <c r="CG67" i="52"/>
  <c r="CG68" i="52"/>
  <c r="DZ68" i="52"/>
  <c r="CG69" i="52"/>
  <c r="CG70" i="52"/>
  <c r="DZ70" i="52"/>
  <c r="BR72" i="52"/>
  <c r="DZ72" i="52"/>
  <c r="CG80" i="52"/>
  <c r="DZ80" i="52"/>
  <c r="DZ82" i="52"/>
  <c r="ED83" i="52"/>
  <c r="DZ84" i="52"/>
  <c r="ED85" i="52"/>
  <c r="DZ86" i="52"/>
  <c r="ED89" i="52"/>
  <c r="DS98" i="52"/>
  <c r="ED98" i="52"/>
  <c r="ED138" i="52"/>
  <c r="CG142" i="52"/>
  <c r="ED145" i="52"/>
  <c r="DS159" i="52"/>
  <c r="ED160" i="52"/>
  <c r="ED163" i="52"/>
  <c r="DS180" i="52"/>
  <c r="DZ187" i="52"/>
  <c r="CE65" i="52"/>
  <c r="CE90" i="52"/>
  <c r="CE61" i="52"/>
  <c r="BR130" i="52"/>
  <c r="BR128" i="52"/>
  <c r="BR88" i="52"/>
  <c r="BR87" i="52"/>
  <c r="BR80" i="52"/>
  <c r="BR79" i="52"/>
  <c r="BR70" i="52"/>
  <c r="BR68" i="52"/>
  <c r="BR106" i="52"/>
  <c r="BR66" i="52"/>
  <c r="BR64" i="52"/>
  <c r="DS202" i="52"/>
  <c r="DS173" i="52"/>
  <c r="DS172" i="52"/>
  <c r="DS171" i="52"/>
  <c r="DS149" i="52"/>
  <c r="DS146" i="52"/>
  <c r="DS143" i="52"/>
  <c r="DS140" i="52"/>
  <c r="DS137" i="52"/>
  <c r="DS135" i="52"/>
  <c r="DS133" i="52"/>
  <c r="DS131" i="52"/>
  <c r="DS126" i="52"/>
  <c r="DS124" i="52"/>
  <c r="DS122" i="52"/>
  <c r="DS120" i="52"/>
  <c r="DS118" i="52"/>
  <c r="DS116" i="52"/>
  <c r="DS114" i="52"/>
  <c r="DS111" i="52"/>
  <c r="DS109" i="52"/>
  <c r="DS197" i="52"/>
  <c r="DS188" i="52"/>
  <c r="DS187" i="52"/>
  <c r="DS170" i="52"/>
  <c r="DS169" i="52"/>
  <c r="DS168" i="52"/>
  <c r="DS167" i="52"/>
  <c r="DS166" i="52"/>
  <c r="DS165" i="52"/>
  <c r="DS164" i="52"/>
  <c r="DS163" i="52"/>
  <c r="DS162" i="52"/>
  <c r="DS152" i="52"/>
  <c r="DS145" i="52"/>
  <c r="DS142" i="52"/>
  <c r="DS139" i="52"/>
  <c r="DS129" i="52"/>
  <c r="DS112" i="52"/>
  <c r="DS148" i="52"/>
  <c r="DS144" i="52"/>
  <c r="DS136" i="52"/>
  <c r="DS134" i="52"/>
  <c r="DS132" i="52"/>
  <c r="DS130" i="52"/>
  <c r="DS104" i="52"/>
  <c r="DS96" i="52"/>
  <c r="DS94" i="52"/>
  <c r="DS93" i="52"/>
  <c r="DS81" i="52"/>
  <c r="DS73" i="52"/>
  <c r="DS71" i="52"/>
  <c r="DS62" i="52"/>
  <c r="DS60" i="52"/>
  <c r="DS199" i="52"/>
  <c r="DS175" i="52"/>
  <c r="DS161" i="52"/>
  <c r="DS160" i="52"/>
  <c r="DS158" i="52"/>
  <c r="DS156" i="52"/>
  <c r="DS154" i="52"/>
  <c r="DS150" i="52"/>
  <c r="DS138" i="52"/>
  <c r="DS128" i="52"/>
  <c r="DS107" i="52"/>
  <c r="DS102" i="52"/>
  <c r="DS100" i="52"/>
  <c r="DS97" i="52"/>
  <c r="DS91" i="52"/>
  <c r="DS87" i="52"/>
  <c r="DS86" i="52"/>
  <c r="DS84" i="52"/>
  <c r="DS82" i="52"/>
  <c r="DS79" i="52"/>
  <c r="DS78" i="52"/>
  <c r="DS76" i="52"/>
  <c r="DS74" i="52"/>
  <c r="DS72" i="52"/>
  <c r="DS69" i="52"/>
  <c r="DS67" i="52"/>
  <c r="BR11" i="52"/>
  <c r="BR24" i="52"/>
  <c r="DS30" i="52"/>
  <c r="BP33" i="52"/>
  <c r="BR34" i="52"/>
  <c r="DS38" i="52"/>
  <c r="BP41" i="52"/>
  <c r="BR42" i="52"/>
  <c r="DS46" i="52"/>
  <c r="BP49" i="52"/>
  <c r="BR50" i="52"/>
  <c r="DS54" i="52"/>
  <c r="BP57" i="52"/>
  <c r="DS65" i="52"/>
  <c r="CE69" i="52"/>
  <c r="CE73" i="52"/>
  <c r="DS77" i="52"/>
  <c r="DS106" i="52"/>
  <c r="DS110" i="52"/>
  <c r="DS113" i="52"/>
  <c r="DS115" i="52"/>
  <c r="DS117" i="52"/>
  <c r="DS119" i="52"/>
  <c r="DS121" i="52"/>
  <c r="DS125" i="52"/>
  <c r="ED205" i="52"/>
  <c r="ED199" i="52"/>
  <c r="ED194" i="52"/>
  <c r="ED192" i="52"/>
  <c r="ED190" i="52"/>
  <c r="ED189" i="52"/>
  <c r="ED185" i="52"/>
  <c r="ED184" i="52"/>
  <c r="ED182" i="52"/>
  <c r="ED180" i="52"/>
  <c r="ED178" i="52"/>
  <c r="ED176" i="52"/>
  <c r="ED175" i="52"/>
  <c r="ED159" i="52"/>
  <c r="ED158" i="52"/>
  <c r="ED157" i="52"/>
  <c r="ED156" i="52"/>
  <c r="ED155" i="52"/>
  <c r="ED154" i="52"/>
  <c r="ED153" i="52"/>
  <c r="ED150" i="52"/>
  <c r="ED147" i="52"/>
  <c r="ED143" i="52"/>
  <c r="ED135" i="52"/>
  <c r="ED133" i="52"/>
  <c r="ED131" i="52"/>
  <c r="ED126" i="52"/>
  <c r="ED124" i="52"/>
  <c r="ED122" i="52"/>
  <c r="ED120" i="52"/>
  <c r="ED118" i="52"/>
  <c r="ED116" i="52"/>
  <c r="ED114" i="52"/>
  <c r="ED111" i="52"/>
  <c r="ED109" i="52"/>
  <c r="ED203" i="52"/>
  <c r="ED201" i="52"/>
  <c r="ED195" i="52"/>
  <c r="ED183" i="52"/>
  <c r="ED181" i="52"/>
  <c r="ED179" i="52"/>
  <c r="ED177" i="52"/>
  <c r="ED174" i="52"/>
  <c r="ED173" i="52"/>
  <c r="ED172" i="52"/>
  <c r="ED171" i="52"/>
  <c r="ED152" i="52"/>
  <c r="ED149" i="52"/>
  <c r="ED146" i="52"/>
  <c r="ED140" i="52"/>
  <c r="ED137" i="52"/>
  <c r="ED129" i="52"/>
  <c r="ED112" i="52"/>
  <c r="ED197" i="52"/>
  <c r="ED188" i="52"/>
  <c r="ED168" i="52"/>
  <c r="ED164" i="52"/>
  <c r="ED151" i="52"/>
  <c r="ED148" i="52"/>
  <c r="ED142" i="52"/>
  <c r="ED141" i="52"/>
  <c r="ED136" i="52"/>
  <c r="ED134" i="52"/>
  <c r="ED132" i="52"/>
  <c r="ED130" i="52"/>
  <c r="ED104" i="52"/>
  <c r="ED96" i="52"/>
  <c r="ED94" i="52"/>
  <c r="ED93" i="52"/>
  <c r="ED81" i="52"/>
  <c r="ED73" i="52"/>
  <c r="ED71" i="52"/>
  <c r="ED62" i="52"/>
  <c r="ED60" i="52"/>
  <c r="ED57" i="52"/>
  <c r="ED204" i="52"/>
  <c r="ED186" i="52"/>
  <c r="ED169" i="52"/>
  <c r="ED165" i="52"/>
  <c r="ED161" i="52"/>
  <c r="ED107" i="52"/>
  <c r="ED102" i="52"/>
  <c r="ED100" i="52"/>
  <c r="ED97" i="52"/>
  <c r="ED91" i="52"/>
  <c r="ED87" i="52"/>
  <c r="ED86" i="52"/>
  <c r="ED84" i="52"/>
  <c r="ED82" i="52"/>
  <c r="ED79" i="52"/>
  <c r="ED78" i="52"/>
  <c r="ED76" i="52"/>
  <c r="ED74" i="52"/>
  <c r="ED72" i="52"/>
  <c r="ED69" i="52"/>
  <c r="ED67" i="52"/>
  <c r="CG184" i="52"/>
  <c r="CG182" i="52"/>
  <c r="CG180" i="52"/>
  <c r="CG178" i="52"/>
  <c r="CG175" i="52"/>
  <c r="CG174" i="52"/>
  <c r="CG153" i="52"/>
  <c r="CG150" i="52"/>
  <c r="CG147" i="52"/>
  <c r="CG141" i="52"/>
  <c r="CG138" i="52"/>
  <c r="CG128" i="52"/>
  <c r="CG113" i="52"/>
  <c r="CG171" i="52"/>
  <c r="CG149" i="52"/>
  <c r="CG146" i="52"/>
  <c r="CG143" i="52"/>
  <c r="CG140" i="52"/>
  <c r="CG137" i="52"/>
  <c r="CG135" i="52"/>
  <c r="CG133" i="52"/>
  <c r="CG131" i="52"/>
  <c r="CG126" i="52"/>
  <c r="CG124" i="52"/>
  <c r="CG122" i="52"/>
  <c r="CG120" i="52"/>
  <c r="CG118" i="52"/>
  <c r="CG116" i="52"/>
  <c r="CG114" i="52"/>
  <c r="CG111" i="52"/>
  <c r="CG108" i="52"/>
  <c r="CG106" i="52"/>
  <c r="CG103" i="52"/>
  <c r="CG101" i="52"/>
  <c r="CG99" i="52"/>
  <c r="CG92" i="52"/>
  <c r="CG90" i="52"/>
  <c r="CG89" i="52"/>
  <c r="CG85" i="52"/>
  <c r="CG83" i="52"/>
  <c r="CG77" i="52"/>
  <c r="CG75" i="52"/>
  <c r="CG66" i="52"/>
  <c r="CG64" i="52"/>
  <c r="CG61" i="52"/>
  <c r="CG59" i="52"/>
  <c r="CG185" i="52"/>
  <c r="CG183" i="52"/>
  <c r="CG181" i="52"/>
  <c r="CG179" i="52"/>
  <c r="CG177" i="52"/>
  <c r="CG148" i="52"/>
  <c r="CG145" i="52"/>
  <c r="CG144" i="52"/>
  <c r="CG139" i="52"/>
  <c r="CG136" i="52"/>
  <c r="CG134" i="52"/>
  <c r="CG132" i="52"/>
  <c r="CG130" i="52"/>
  <c r="CG129" i="52"/>
  <c r="CG104" i="52"/>
  <c r="CG96" i="52"/>
  <c r="CG93" i="52"/>
  <c r="CG81" i="52"/>
  <c r="CG73" i="52"/>
  <c r="CG71" i="52"/>
  <c r="CG62" i="52"/>
  <c r="CI94" i="52"/>
  <c r="DZ198" i="52"/>
  <c r="DZ160" i="52"/>
  <c r="DZ151" i="52"/>
  <c r="DZ144" i="52"/>
  <c r="DZ141" i="52"/>
  <c r="DZ138" i="52"/>
  <c r="DZ128" i="52"/>
  <c r="DZ113" i="52"/>
  <c r="DZ194" i="52"/>
  <c r="DZ190" i="52"/>
  <c r="DZ189" i="52"/>
  <c r="DZ184" i="52"/>
  <c r="DZ182" i="52"/>
  <c r="DZ180" i="52"/>
  <c r="DZ178" i="52"/>
  <c r="DZ176" i="52"/>
  <c r="DZ175" i="52"/>
  <c r="DZ159" i="52"/>
  <c r="DZ158" i="52"/>
  <c r="DZ157" i="52"/>
  <c r="DZ156" i="52"/>
  <c r="DZ155" i="52"/>
  <c r="DZ154" i="52"/>
  <c r="DZ153" i="52"/>
  <c r="DZ150" i="52"/>
  <c r="DZ147" i="52"/>
  <c r="DZ143" i="52"/>
  <c r="DZ135" i="52"/>
  <c r="DZ133" i="52"/>
  <c r="DZ131" i="52"/>
  <c r="DZ126" i="52"/>
  <c r="DZ124" i="52"/>
  <c r="DZ122" i="52"/>
  <c r="DZ120" i="52"/>
  <c r="DZ118" i="52"/>
  <c r="DZ116" i="52"/>
  <c r="DZ114" i="52"/>
  <c r="DZ111" i="52"/>
  <c r="DZ109" i="52"/>
  <c r="DZ196" i="52"/>
  <c r="DZ173" i="52"/>
  <c r="DZ171" i="52"/>
  <c r="DZ167" i="52"/>
  <c r="DZ163" i="52"/>
  <c r="DZ152" i="52"/>
  <c r="DZ146" i="52"/>
  <c r="DZ140" i="52"/>
  <c r="DZ108" i="52"/>
  <c r="DZ106" i="52"/>
  <c r="DZ103" i="52"/>
  <c r="DZ101" i="52"/>
  <c r="DZ99" i="52"/>
  <c r="DZ92" i="52"/>
  <c r="DZ90" i="52"/>
  <c r="DZ89" i="52"/>
  <c r="DZ85" i="52"/>
  <c r="DZ83" i="52"/>
  <c r="DZ77" i="52"/>
  <c r="DZ75" i="52"/>
  <c r="DZ66" i="52"/>
  <c r="DZ64" i="52"/>
  <c r="DZ61" i="52"/>
  <c r="DZ59" i="52"/>
  <c r="DZ202" i="52"/>
  <c r="DZ168" i="52"/>
  <c r="DZ164" i="52"/>
  <c r="DZ148" i="52"/>
  <c r="DZ142" i="52"/>
  <c r="DZ136" i="52"/>
  <c r="DZ134" i="52"/>
  <c r="DZ132" i="52"/>
  <c r="DZ130" i="52"/>
  <c r="DZ104" i="52"/>
  <c r="DZ96" i="52"/>
  <c r="DZ94" i="52"/>
  <c r="DZ93" i="52"/>
  <c r="DZ81" i="52"/>
  <c r="DZ73" i="52"/>
  <c r="DZ71" i="52"/>
  <c r="DZ62" i="52"/>
  <c r="CG7" i="52"/>
  <c r="DS8" i="52"/>
  <c r="CG11" i="52"/>
  <c r="DZ11" i="52"/>
  <c r="DS12" i="52"/>
  <c r="ED12" i="52"/>
  <c r="DS14" i="52"/>
  <c r="ED14" i="52"/>
  <c r="CG15" i="52"/>
  <c r="DZ15" i="52"/>
  <c r="CE16" i="52"/>
  <c r="ED18" i="52"/>
  <c r="CG19" i="52"/>
  <c r="DZ19" i="52"/>
  <c r="CE20" i="52"/>
  <c r="BR21" i="52"/>
  <c r="DS22" i="52"/>
  <c r="ED22" i="52"/>
  <c r="CG23" i="52"/>
  <c r="DZ23" i="52"/>
  <c r="CE24" i="52"/>
  <c r="CG26" i="52"/>
  <c r="DZ26" i="52"/>
  <c r="CE27" i="52"/>
  <c r="DS28" i="52"/>
  <c r="CG6" i="52"/>
  <c r="DZ6" i="52"/>
  <c r="DS7" i="52"/>
  <c r="ED7" i="52"/>
  <c r="BR9" i="52"/>
  <c r="CG10" i="52"/>
  <c r="DZ10" i="52"/>
  <c r="DS11" i="52"/>
  <c r="ED11" i="52"/>
  <c r="BR13" i="52"/>
  <c r="BR14" i="52"/>
  <c r="DS15" i="52"/>
  <c r="ED15" i="52"/>
  <c r="CG16" i="52"/>
  <c r="DZ16" i="52"/>
  <c r="CE17" i="52"/>
  <c r="BR18" i="52"/>
  <c r="DS19" i="52"/>
  <c r="ED19" i="52"/>
  <c r="CG20" i="52"/>
  <c r="DZ20" i="52"/>
  <c r="CE21" i="52"/>
  <c r="BR22" i="52"/>
  <c r="DS23" i="52"/>
  <c r="ED23" i="52"/>
  <c r="CG24" i="52"/>
  <c r="DZ24" i="52"/>
  <c r="CE25" i="52"/>
  <c r="DS26" i="52"/>
  <c r="ED26" i="52"/>
  <c r="CG27" i="52"/>
  <c r="DZ27" i="52"/>
  <c r="DS29" i="52"/>
  <c r="ED29" i="52"/>
  <c r="BT31" i="52"/>
  <c r="CG32" i="52"/>
  <c r="DZ32" i="52"/>
  <c r="CG33" i="52"/>
  <c r="DZ33" i="52"/>
  <c r="DS34" i="52"/>
  <c r="ED34" i="52"/>
  <c r="CG35" i="52"/>
  <c r="DZ35" i="52"/>
  <c r="BP37" i="52"/>
  <c r="BR38" i="52"/>
  <c r="BT39" i="52"/>
  <c r="CG40" i="52"/>
  <c r="DZ40" i="52"/>
  <c r="CG41" i="52"/>
  <c r="DZ41" i="52"/>
  <c r="DS42" i="52"/>
  <c r="ED42" i="52"/>
  <c r="CG43" i="52"/>
  <c r="DZ43" i="52"/>
  <c r="BP45" i="52"/>
  <c r="BR46" i="52"/>
  <c r="BT47" i="52"/>
  <c r="CG48" i="52"/>
  <c r="DZ48" i="52"/>
  <c r="CG49" i="52"/>
  <c r="DZ49" i="52"/>
  <c r="DS50" i="52"/>
  <c r="ED50" i="52"/>
  <c r="CG51" i="52"/>
  <c r="DZ51" i="52"/>
  <c r="BR54" i="52"/>
  <c r="BT55" i="52"/>
  <c r="CG56" i="52"/>
  <c r="DZ56" i="52"/>
  <c r="CG57" i="52"/>
  <c r="DZ57" i="52"/>
  <c r="DS59" i="52"/>
  <c r="BR60" i="52"/>
  <c r="DZ60" i="52"/>
  <c r="DS64" i="52"/>
  <c r="DS68" i="52"/>
  <c r="ED68" i="52"/>
  <c r="DS70" i="52"/>
  <c r="ED70" i="52"/>
  <c r="CG72" i="52"/>
  <c r="DS80" i="52"/>
  <c r="ED80" i="52"/>
  <c r="CG82" i="52"/>
  <c r="DS83" i="52"/>
  <c r="CG84" i="52"/>
  <c r="DS85" i="52"/>
  <c r="CG86" i="52"/>
  <c r="CG87" i="52"/>
  <c r="DZ87" i="52"/>
  <c r="DS89" i="52"/>
  <c r="ED90" i="52"/>
  <c r="DZ91" i="52"/>
  <c r="ED92" i="52"/>
  <c r="CG95" i="52"/>
  <c r="DZ95" i="52"/>
  <c r="CG97" i="52"/>
  <c r="DZ97" i="52"/>
  <c r="ED99" i="52"/>
  <c r="DZ100" i="52"/>
  <c r="ED101" i="52"/>
  <c r="DZ102" i="52"/>
  <c r="ED103" i="52"/>
  <c r="CG105" i="52"/>
  <c r="DZ105" i="52"/>
  <c r="DZ129" i="52"/>
  <c r="DZ137" i="52"/>
  <c r="DS141" i="52"/>
  <c r="ED144" i="52"/>
  <c r="CG151" i="52"/>
  <c r="DS157" i="52"/>
  <c r="DZ162" i="52"/>
  <c r="DZ166" i="52"/>
  <c r="DZ170" i="52"/>
  <c r="DZ172" i="52"/>
  <c r="DS178" i="52"/>
  <c r="ED187" i="52"/>
  <c r="BP105" i="51"/>
  <c r="CA149" i="51"/>
  <c r="DT47" i="51"/>
  <c r="CA21" i="51"/>
  <c r="BP22" i="51"/>
  <c r="CE9" i="51"/>
  <c r="BP30" i="51"/>
  <c r="CE10" i="51"/>
  <c r="CE16" i="51"/>
  <c r="CE35" i="51"/>
  <c r="BP38" i="51"/>
  <c r="CE40" i="51"/>
  <c r="CE17" i="51"/>
  <c r="CE30" i="51"/>
  <c r="CE34" i="51"/>
  <c r="CA6" i="51"/>
  <c r="CE11" i="51"/>
  <c r="CE18" i="51"/>
  <c r="CE24" i="51"/>
  <c r="CA32" i="51"/>
  <c r="CA37" i="51"/>
  <c r="CE46" i="51"/>
  <c r="CA63" i="51"/>
  <c r="BL85" i="51"/>
  <c r="CA115" i="51"/>
  <c r="CE8" i="51"/>
  <c r="BL13" i="51"/>
  <c r="CE19" i="51"/>
  <c r="CE29" i="51"/>
  <c r="CE33" i="51"/>
  <c r="CE47" i="51"/>
  <c r="CA137" i="51"/>
  <c r="CA57" i="51"/>
  <c r="BL70" i="51"/>
  <c r="CA148" i="51"/>
  <c r="CA7" i="51"/>
  <c r="CA14" i="51"/>
  <c r="CA26" i="51"/>
  <c r="CA42" i="51"/>
  <c r="CA45" i="51"/>
  <c r="CA53" i="51"/>
  <c r="CA59" i="51"/>
  <c r="CA65" i="51"/>
  <c r="CA78" i="51"/>
  <c r="CA93" i="51"/>
  <c r="CA118" i="51"/>
  <c r="CA127" i="51"/>
  <c r="CA141" i="51"/>
  <c r="CA152" i="51"/>
  <c r="CE42" i="51"/>
  <c r="BL8" i="51"/>
  <c r="CA15" i="51"/>
  <c r="BL23" i="51"/>
  <c r="CA27" i="51"/>
  <c r="BL39" i="51"/>
  <c r="CA43" i="51"/>
  <c r="BL46" i="51"/>
  <c r="CA48" i="51"/>
  <c r="CA61" i="51"/>
  <c r="CA71" i="51"/>
  <c r="CA81" i="51"/>
  <c r="CA87" i="51"/>
  <c r="CA97" i="51"/>
  <c r="CA131" i="51"/>
  <c r="CA145" i="51"/>
  <c r="CA12" i="51"/>
  <c r="BL16" i="51"/>
  <c r="BL24" i="51"/>
  <c r="CA28" i="51"/>
  <c r="CA31" i="51"/>
  <c r="BL40" i="51"/>
  <c r="CA44" i="51"/>
  <c r="CA49" i="51"/>
  <c r="CA68" i="51"/>
  <c r="CA74" i="51"/>
  <c r="BL83" i="51"/>
  <c r="CA91" i="51"/>
  <c r="CA101" i="51"/>
  <c r="CA111" i="51"/>
  <c r="CA120" i="51"/>
  <c r="CA134" i="51"/>
  <c r="CE7" i="51"/>
  <c r="BL9" i="51"/>
  <c r="CA11" i="51"/>
  <c r="CE12" i="51"/>
  <c r="CE14" i="51"/>
  <c r="CA16" i="51"/>
  <c r="CA18" i="51"/>
  <c r="CA20" i="51"/>
  <c r="CE22" i="51"/>
  <c r="CA24" i="51"/>
  <c r="CE26" i="51"/>
  <c r="CA29" i="51"/>
  <c r="BL31" i="51"/>
  <c r="CE32" i="51"/>
  <c r="CA35" i="51"/>
  <c r="CE37" i="51"/>
  <c r="CA39" i="51"/>
  <c r="CE41" i="51"/>
  <c r="CE43" i="51"/>
  <c r="CE45" i="51"/>
  <c r="CA47" i="51"/>
  <c r="CE48" i="51"/>
  <c r="CA51" i="51"/>
  <c r="CA55" i="51"/>
  <c r="CA58" i="51"/>
  <c r="CA66" i="51"/>
  <c r="CA69" i="51"/>
  <c r="CA72" i="51"/>
  <c r="CA77" i="51"/>
  <c r="CA82" i="51"/>
  <c r="CA98" i="51"/>
  <c r="CA104" i="51"/>
  <c r="CA110" i="51"/>
  <c r="CA117" i="51"/>
  <c r="CA121" i="51"/>
  <c r="CA128" i="51"/>
  <c r="CA135" i="51"/>
  <c r="CA142" i="51"/>
  <c r="CE44" i="51"/>
  <c r="CE39" i="51"/>
  <c r="CE36" i="51"/>
  <c r="CE31" i="51"/>
  <c r="CE28" i="51"/>
  <c r="CE23" i="51"/>
  <c r="CE20" i="51"/>
  <c r="BL117" i="51"/>
  <c r="BL68" i="51"/>
  <c r="BL48" i="51"/>
  <c r="BP104" i="51"/>
  <c r="BP134" i="51"/>
  <c r="BP55" i="51"/>
  <c r="BP43" i="51"/>
  <c r="BP35" i="51"/>
  <c r="BP27" i="51"/>
  <c r="BP19" i="51"/>
  <c r="BP16" i="51"/>
  <c r="BP15" i="51"/>
  <c r="BP12" i="51"/>
  <c r="BP11" i="51"/>
  <c r="BP8" i="51"/>
  <c r="BP7" i="51"/>
  <c r="CA150" i="51"/>
  <c r="CA146" i="51"/>
  <c r="CA143" i="51"/>
  <c r="CA139" i="51"/>
  <c r="CA136" i="51"/>
  <c r="CA133" i="51"/>
  <c r="CA129" i="51"/>
  <c r="CA125" i="51"/>
  <c r="CA122" i="51"/>
  <c r="CA116" i="51"/>
  <c r="CA112" i="51"/>
  <c r="CA108" i="51"/>
  <c r="CA105" i="51"/>
  <c r="CA99" i="51"/>
  <c r="CA95" i="51"/>
  <c r="CA88" i="51"/>
  <c r="CA85" i="51"/>
  <c r="CA151" i="51"/>
  <c r="CE6" i="51"/>
  <c r="CA8" i="51"/>
  <c r="CA10" i="51"/>
  <c r="BL12" i="51"/>
  <c r="CE13" i="51"/>
  <c r="CE15" i="51"/>
  <c r="BL17" i="51"/>
  <c r="CA19" i="51"/>
  <c r="CE21" i="51"/>
  <c r="CA23" i="51"/>
  <c r="CE25" i="51"/>
  <c r="CE27" i="51"/>
  <c r="BL32" i="51"/>
  <c r="CA34" i="51"/>
  <c r="CA36" i="51"/>
  <c r="CE38" i="51"/>
  <c r="CA40" i="51"/>
  <c r="CA46" i="51"/>
  <c r="CA50" i="51"/>
  <c r="CA54" i="51"/>
  <c r="BL56" i="51"/>
  <c r="CA60" i="51"/>
  <c r="CA64" i="51"/>
  <c r="CA67" i="51"/>
  <c r="CA75" i="51"/>
  <c r="CA79" i="51"/>
  <c r="CA84" i="51"/>
  <c r="CA90" i="51"/>
  <c r="CA94" i="51"/>
  <c r="CA102" i="51"/>
  <c r="CA107" i="51"/>
  <c r="CA114" i="51"/>
  <c r="CA124" i="51"/>
  <c r="CA132" i="51"/>
  <c r="CA138" i="51"/>
  <c r="CA153" i="51"/>
  <c r="CA9" i="51"/>
  <c r="CA13" i="51"/>
  <c r="CA17" i="51"/>
  <c r="CA22" i="51"/>
  <c r="CA25" i="51"/>
  <c r="CA30" i="51"/>
  <c r="CA33" i="51"/>
  <c r="CA38" i="51"/>
  <c r="CA41" i="51"/>
  <c r="CA52" i="51"/>
  <c r="CA56" i="51"/>
  <c r="CA62" i="51"/>
  <c r="CA70" i="51"/>
  <c r="CA73" i="51"/>
  <c r="CA76" i="51"/>
  <c r="CA80" i="51"/>
  <c r="CA83" i="51"/>
  <c r="CA86" i="51"/>
  <c r="CA89" i="51"/>
  <c r="CA92" i="51"/>
  <c r="CA96" i="51"/>
  <c r="CA100" i="51"/>
  <c r="CA103" i="51"/>
  <c r="CA106" i="51"/>
  <c r="CA109" i="51"/>
  <c r="CA113" i="51"/>
  <c r="CA119" i="51"/>
  <c r="CA123" i="51"/>
  <c r="CA126" i="51"/>
  <c r="CA130" i="51"/>
  <c r="CA140" i="51"/>
  <c r="CA144" i="51"/>
  <c r="CA147" i="51"/>
  <c r="BL161" i="51"/>
  <c r="BL199" i="51"/>
  <c r="BL162" i="51"/>
  <c r="BL183" i="51"/>
  <c r="BL158" i="51"/>
  <c r="BL154" i="51"/>
  <c r="BL145" i="51"/>
  <c r="BL144" i="51"/>
  <c r="BL143" i="51"/>
  <c r="BL142" i="51"/>
  <c r="BL163" i="51"/>
  <c r="BL157" i="51"/>
  <c r="BL151" i="51"/>
  <c r="BL147" i="51"/>
  <c r="BL155" i="51"/>
  <c r="BL150" i="51"/>
  <c r="BL146" i="51"/>
  <c r="BL123" i="51"/>
  <c r="BL122" i="51"/>
  <c r="BL160" i="51"/>
  <c r="BL156" i="51"/>
  <c r="BL134" i="51"/>
  <c r="BL130" i="51"/>
  <c r="BL102" i="51"/>
  <c r="BL101" i="51"/>
  <c r="BL100" i="51"/>
  <c r="BL99" i="51"/>
  <c r="BL98" i="51"/>
  <c r="BL97" i="51"/>
  <c r="BL96" i="51"/>
  <c r="BL95" i="51"/>
  <c r="BL94" i="51"/>
  <c r="BL93" i="51"/>
  <c r="BL92" i="51"/>
  <c r="BL159" i="51"/>
  <c r="BL153" i="51"/>
  <c r="BL152" i="51"/>
  <c r="BL149" i="51"/>
  <c r="BL148" i="51"/>
  <c r="BL141" i="51"/>
  <c r="BL139" i="51"/>
  <c r="BL137" i="51"/>
  <c r="BL135" i="51"/>
  <c r="BL131" i="51"/>
  <c r="BL126" i="51"/>
  <c r="BL124" i="51"/>
  <c r="BL121" i="51"/>
  <c r="BL120" i="51"/>
  <c r="BL119" i="51"/>
  <c r="BL91" i="51"/>
  <c r="BL90" i="51"/>
  <c r="BL89" i="51"/>
  <c r="BL88" i="51"/>
  <c r="BL87" i="51"/>
  <c r="BL136" i="51"/>
  <c r="BL133" i="51"/>
  <c r="BL132" i="51"/>
  <c r="BL129" i="51"/>
  <c r="BL128" i="51"/>
  <c r="BL105" i="51"/>
  <c r="BL81" i="51"/>
  <c r="BL80" i="51"/>
  <c r="BL79" i="51"/>
  <c r="BL78" i="51"/>
  <c r="BL77" i="51"/>
  <c r="BL76" i="51"/>
  <c r="BL65" i="51"/>
  <c r="BL64" i="51"/>
  <c r="BL63" i="51"/>
  <c r="BL62" i="51"/>
  <c r="BL54" i="51"/>
  <c r="BL53" i="51"/>
  <c r="BL52" i="51"/>
  <c r="BL51" i="51"/>
  <c r="BL125" i="51"/>
  <c r="BL118" i="51"/>
  <c r="BL116" i="51"/>
  <c r="BL114" i="51"/>
  <c r="BL112" i="51"/>
  <c r="BL110" i="51"/>
  <c r="BL108" i="51"/>
  <c r="BL106" i="51"/>
  <c r="BL86" i="51"/>
  <c r="BL84" i="51"/>
  <c r="BL82" i="51"/>
  <c r="BL75" i="51"/>
  <c r="BL74" i="51"/>
  <c r="BL73" i="51"/>
  <c r="BL72" i="51"/>
  <c r="BL71" i="51"/>
  <c r="BL61" i="51"/>
  <c r="BL60" i="51"/>
  <c r="BL50" i="51"/>
  <c r="BL115" i="51"/>
  <c r="BL66" i="51"/>
  <c r="BL59" i="51"/>
  <c r="BL57" i="51"/>
  <c r="BL41" i="51"/>
  <c r="BL37" i="51"/>
  <c r="BL33" i="51"/>
  <c r="BL29" i="51"/>
  <c r="BL25" i="51"/>
  <c r="BL21" i="51"/>
  <c r="BL140" i="51"/>
  <c r="BL138" i="51"/>
  <c r="BL113" i="51"/>
  <c r="BL107" i="51"/>
  <c r="BL104" i="51"/>
  <c r="BL103" i="51"/>
  <c r="BL69" i="51"/>
  <c r="BL67" i="51"/>
  <c r="BL55" i="51"/>
  <c r="BL47" i="51"/>
  <c r="BL45" i="51"/>
  <c r="BL42" i="51"/>
  <c r="BL38" i="51"/>
  <c r="BL34" i="51"/>
  <c r="BL30" i="51"/>
  <c r="BL26" i="51"/>
  <c r="BL22" i="51"/>
  <c r="G230" i="51"/>
  <c r="DW196" i="51"/>
  <c r="K230" i="51"/>
  <c r="EA187" i="51"/>
  <c r="DV182" i="51"/>
  <c r="F231" i="51"/>
  <c r="DZ204" i="51"/>
  <c r="J231" i="51"/>
  <c r="CG176" i="51" s="1"/>
  <c r="N231" i="51"/>
  <c r="BL6" i="51"/>
  <c r="BP9" i="51"/>
  <c r="BL10" i="51"/>
  <c r="BP13" i="51"/>
  <c r="BL14" i="51"/>
  <c r="BP17" i="51"/>
  <c r="BL18" i="51"/>
  <c r="BP23" i="51"/>
  <c r="BP31" i="51"/>
  <c r="BP39" i="51"/>
  <c r="BP45" i="51"/>
  <c r="BL49" i="51"/>
  <c r="BL127" i="51"/>
  <c r="BP152" i="51"/>
  <c r="BP148" i="51"/>
  <c r="BP143" i="51"/>
  <c r="BP141" i="51"/>
  <c r="BP140" i="51"/>
  <c r="BP139" i="51"/>
  <c r="BP138" i="51"/>
  <c r="BP137" i="51"/>
  <c r="BP151" i="51"/>
  <c r="BP147" i="51"/>
  <c r="BP142" i="51"/>
  <c r="BP153" i="51"/>
  <c r="BP150" i="51"/>
  <c r="BP149" i="51"/>
  <c r="BP146" i="51"/>
  <c r="BP135" i="51"/>
  <c r="BP131" i="51"/>
  <c r="BP126" i="51"/>
  <c r="BP124" i="51"/>
  <c r="BP121" i="51"/>
  <c r="BP120" i="51"/>
  <c r="BP119" i="51"/>
  <c r="BP91" i="51"/>
  <c r="BP90" i="51"/>
  <c r="BP89" i="51"/>
  <c r="BP88" i="51"/>
  <c r="BP87" i="51"/>
  <c r="BP145" i="51"/>
  <c r="BP144" i="51"/>
  <c r="BP136" i="51"/>
  <c r="BP132" i="51"/>
  <c r="BP128" i="51"/>
  <c r="BP118" i="51"/>
  <c r="BP117" i="51"/>
  <c r="BP116" i="51"/>
  <c r="BP115" i="51"/>
  <c r="BP114" i="51"/>
  <c r="BP113" i="51"/>
  <c r="BP112" i="51"/>
  <c r="BP111" i="51"/>
  <c r="BP110" i="51"/>
  <c r="BP109" i="51"/>
  <c r="BP108" i="51"/>
  <c r="BP86" i="51"/>
  <c r="BP85" i="51"/>
  <c r="BP84" i="51"/>
  <c r="BP83" i="51"/>
  <c r="BP82" i="51"/>
  <c r="BP125" i="51"/>
  <c r="BP106" i="51"/>
  <c r="BP101" i="51"/>
  <c r="BP97" i="51"/>
  <c r="BP93" i="51"/>
  <c r="BP75" i="51"/>
  <c r="BP74" i="51"/>
  <c r="BP73" i="51"/>
  <c r="BP72" i="51"/>
  <c r="BP71" i="51"/>
  <c r="BP61" i="51"/>
  <c r="BP60" i="51"/>
  <c r="BP50" i="51"/>
  <c r="BP127" i="51"/>
  <c r="BP122" i="51"/>
  <c r="BP107" i="51"/>
  <c r="BP103" i="51"/>
  <c r="BP102" i="51"/>
  <c r="BP98" i="51"/>
  <c r="BP94" i="51"/>
  <c r="BP70" i="51"/>
  <c r="BP69" i="51"/>
  <c r="BP68" i="51"/>
  <c r="BP67" i="51"/>
  <c r="BP59" i="51"/>
  <c r="BP58" i="51"/>
  <c r="BP57" i="51"/>
  <c r="BP56" i="51"/>
  <c r="BP49" i="51"/>
  <c r="BP133" i="51"/>
  <c r="BP129" i="51"/>
  <c r="BP123" i="51"/>
  <c r="BP100" i="51"/>
  <c r="BP99" i="51"/>
  <c r="BP96" i="51"/>
  <c r="BP95" i="51"/>
  <c r="BP92" i="51"/>
  <c r="BP81" i="51"/>
  <c r="BP77" i="51"/>
  <c r="BP62" i="51"/>
  <c r="BP52" i="51"/>
  <c r="BP48" i="51"/>
  <c r="BP46" i="51"/>
  <c r="BP44" i="51"/>
  <c r="BP40" i="51"/>
  <c r="BP36" i="51"/>
  <c r="BP32" i="51"/>
  <c r="BP28" i="51"/>
  <c r="BP24" i="51"/>
  <c r="BP20" i="51"/>
  <c r="BP80" i="51"/>
  <c r="BP76" i="51"/>
  <c r="BP66" i="51"/>
  <c r="BP65" i="51"/>
  <c r="BP51" i="51"/>
  <c r="BP41" i="51"/>
  <c r="BP37" i="51"/>
  <c r="BP33" i="51"/>
  <c r="BP29" i="51"/>
  <c r="BP25" i="51"/>
  <c r="BP21" i="51"/>
  <c r="C230" i="51"/>
  <c r="DS206" i="51"/>
  <c r="O230" i="51"/>
  <c r="EE206" i="51"/>
  <c r="BP6" i="51"/>
  <c r="BL7" i="51"/>
  <c r="BP10" i="51"/>
  <c r="BL11" i="51"/>
  <c r="BP14" i="51"/>
  <c r="BL15" i="51"/>
  <c r="BP18" i="51"/>
  <c r="BL19" i="51"/>
  <c r="BL20" i="51"/>
  <c r="BP26" i="51"/>
  <c r="BL27" i="51"/>
  <c r="BL28" i="51"/>
  <c r="BP34" i="51"/>
  <c r="BL35" i="51"/>
  <c r="BL36" i="51"/>
  <c r="BP42" i="51"/>
  <c r="BL43" i="51"/>
  <c r="BL44" i="51"/>
  <c r="BP47" i="51"/>
  <c r="BP53" i="51"/>
  <c r="BP54" i="51"/>
  <c r="BL58" i="51"/>
  <c r="BP63" i="51"/>
  <c r="BP64" i="51"/>
  <c r="BP78" i="51"/>
  <c r="BP79" i="51"/>
  <c r="BL109" i="51"/>
  <c r="BL111" i="51"/>
  <c r="BP130" i="51"/>
  <c r="BL191" i="51"/>
  <c r="BL204" i="51"/>
  <c r="BL201" i="51"/>
  <c r="CA187" i="51"/>
  <c r="CA185" i="51"/>
  <c r="BL194" i="51"/>
  <c r="BL182" i="51"/>
  <c r="BL181" i="51"/>
  <c r="BL180" i="51"/>
  <c r="BL179" i="51"/>
  <c r="BL178" i="51"/>
  <c r="BL177" i="51"/>
  <c r="BL176" i="51"/>
  <c r="BL175" i="51"/>
  <c r="BL174" i="51"/>
  <c r="BL173" i="51"/>
  <c r="BL172" i="51"/>
  <c r="BL171" i="51"/>
  <c r="BL170" i="51"/>
  <c r="BL169" i="51"/>
  <c r="BL168" i="51"/>
  <c r="BL167" i="51"/>
  <c r="BL166" i="51"/>
  <c r="BL165" i="51"/>
  <c r="BL164" i="51"/>
  <c r="BL190" i="51"/>
  <c r="CA188" i="51"/>
  <c r="CA186" i="51"/>
  <c r="CA181" i="51"/>
  <c r="CA180" i="51"/>
  <c r="CA179" i="51"/>
  <c r="CA178" i="51"/>
  <c r="CA177" i="51"/>
  <c r="CA176" i="51"/>
  <c r="CA175" i="51"/>
  <c r="CA174" i="51"/>
  <c r="CA173" i="51"/>
  <c r="CA172" i="51"/>
  <c r="CA171" i="51"/>
  <c r="CA170" i="51"/>
  <c r="CA169" i="51"/>
  <c r="CA168" i="51"/>
  <c r="CA167" i="51"/>
  <c r="CA166" i="51"/>
  <c r="CA165" i="51"/>
  <c r="CA164" i="51"/>
  <c r="CA163" i="51"/>
  <c r="CA162" i="51"/>
  <c r="CA161" i="51"/>
  <c r="CA160" i="51"/>
  <c r="CA159" i="51"/>
  <c r="CA158" i="51"/>
  <c r="CA157" i="51"/>
  <c r="CA156" i="51"/>
  <c r="CA155" i="51"/>
  <c r="CA154" i="51"/>
  <c r="DW162" i="51"/>
  <c r="BP197" i="51"/>
  <c r="BP182" i="51"/>
  <c r="BP181" i="51"/>
  <c r="BP180" i="51"/>
  <c r="BP179" i="51"/>
  <c r="BP178" i="51"/>
  <c r="BP177" i="51"/>
  <c r="BP176" i="51"/>
  <c r="BP175" i="51"/>
  <c r="BP174" i="51"/>
  <c r="BP173" i="51"/>
  <c r="BP172" i="51"/>
  <c r="BP171" i="51"/>
  <c r="BP170" i="51"/>
  <c r="BP169" i="51"/>
  <c r="BP168" i="51"/>
  <c r="BP167" i="51"/>
  <c r="BP166" i="51"/>
  <c r="BP165" i="51"/>
  <c r="BP164" i="51"/>
  <c r="BP163" i="51"/>
  <c r="BP162" i="51"/>
  <c r="BP161" i="51"/>
  <c r="BP160" i="51"/>
  <c r="BP159" i="51"/>
  <c r="BP158" i="51"/>
  <c r="BP157" i="51"/>
  <c r="BP156" i="51"/>
  <c r="BP155" i="51"/>
  <c r="BP154" i="51"/>
  <c r="BP185" i="51"/>
  <c r="BL195" i="51"/>
  <c r="EB194" i="52"/>
  <c r="E5" i="36"/>
  <c r="I5" i="36"/>
  <c r="M5" i="36"/>
  <c r="EA195" i="52"/>
  <c r="EE199" i="52"/>
  <c r="BR194" i="52"/>
  <c r="BR173" i="52"/>
  <c r="BR168" i="52"/>
  <c r="BR161" i="52"/>
  <c r="BR158" i="52"/>
  <c r="BR151" i="52"/>
  <c r="BR149" i="52"/>
  <c r="BR147" i="52"/>
  <c r="BR167" i="52"/>
  <c r="BR164" i="52"/>
  <c r="BR160" i="52"/>
  <c r="BR157" i="52"/>
  <c r="BR154" i="52"/>
  <c r="BR145" i="52"/>
  <c r="BR143" i="52"/>
  <c r="BR141" i="52"/>
  <c r="BR139" i="52"/>
  <c r="BR159" i="52"/>
  <c r="BR153" i="52"/>
  <c r="BR188" i="52"/>
  <c r="BR163" i="52"/>
  <c r="BR162" i="52"/>
  <c r="BR152" i="52"/>
  <c r="BR142" i="52"/>
  <c r="BR166" i="52"/>
  <c r="BR165" i="52"/>
  <c r="BR140" i="52"/>
  <c r="BR137" i="52"/>
  <c r="BR170" i="52"/>
  <c r="BR169" i="52"/>
  <c r="BR156" i="52"/>
  <c r="BR155" i="52"/>
  <c r="BR146" i="52"/>
  <c r="BR144" i="52"/>
  <c r="BR138" i="52"/>
  <c r="BR135" i="52"/>
  <c r="BR133" i="52"/>
  <c r="BR131" i="52"/>
  <c r="BR129" i="52"/>
  <c r="BR127" i="52"/>
  <c r="BR125" i="52"/>
  <c r="BR123" i="52"/>
  <c r="BR121" i="52"/>
  <c r="BR119" i="52"/>
  <c r="BR117" i="52"/>
  <c r="BR115" i="52"/>
  <c r="BR113" i="52"/>
  <c r="BR111" i="52"/>
  <c r="BR109" i="52"/>
  <c r="BR107" i="52"/>
  <c r="BR105" i="52"/>
  <c r="BR103" i="52"/>
  <c r="BR101" i="52"/>
  <c r="BR99" i="52"/>
  <c r="BR150" i="52"/>
  <c r="BR136" i="52"/>
  <c r="BR97" i="52"/>
  <c r="BR93" i="52"/>
  <c r="BR90" i="52"/>
  <c r="BR148" i="52"/>
  <c r="BR102" i="52"/>
  <c r="BR94" i="52"/>
  <c r="BR89" i="52"/>
  <c r="BR132" i="52"/>
  <c r="BR124" i="52"/>
  <c r="BR116" i="52"/>
  <c r="BR108" i="52"/>
  <c r="BR95" i="52"/>
  <c r="BR83" i="52"/>
  <c r="BR55" i="52"/>
  <c r="BR51" i="52"/>
  <c r="BR47" i="52"/>
  <c r="BR43" i="52"/>
  <c r="BR39" i="52"/>
  <c r="BR35" i="52"/>
  <c r="BR31" i="52"/>
  <c r="BR30" i="52"/>
  <c r="BR29" i="52"/>
  <c r="BR28" i="52"/>
  <c r="BR27" i="52"/>
  <c r="BR26" i="52"/>
  <c r="BR25" i="52"/>
  <c r="BR174" i="52"/>
  <c r="BR134" i="52"/>
  <c r="BR126" i="52"/>
  <c r="BR118" i="52"/>
  <c r="BR110" i="52"/>
  <c r="BR100" i="52"/>
  <c r="BR98" i="52"/>
  <c r="BR96" i="52"/>
  <c r="BR91" i="52"/>
  <c r="BR86" i="52"/>
  <c r="BR85" i="52"/>
  <c r="BR84" i="52"/>
  <c r="BR78" i="52"/>
  <c r="BR77" i="52"/>
  <c r="BR76" i="52"/>
  <c r="BR75" i="52"/>
  <c r="BR71" i="52"/>
  <c r="BR67" i="52"/>
  <c r="BR63" i="52"/>
  <c r="BR59" i="52"/>
  <c r="BR56" i="52"/>
  <c r="BR52" i="52"/>
  <c r="BR48" i="52"/>
  <c r="BR44" i="52"/>
  <c r="BR40" i="52"/>
  <c r="BR36" i="52"/>
  <c r="BR32" i="52"/>
  <c r="E230" i="52"/>
  <c r="BM201" i="52" s="1"/>
  <c r="DY184" i="52"/>
  <c r="I230" i="52"/>
  <c r="EC202" i="52"/>
  <c r="M230" i="52"/>
  <c r="BU197" i="52" s="1"/>
  <c r="CA160" i="52"/>
  <c r="CA146" i="52"/>
  <c r="BL142" i="52"/>
  <c r="BL135" i="52"/>
  <c r="CA134" i="52"/>
  <c r="BL133" i="52"/>
  <c r="CA132" i="52"/>
  <c r="BL131" i="52"/>
  <c r="CA130" i="52"/>
  <c r="BL129" i="52"/>
  <c r="CA128" i="52"/>
  <c r="BL127" i="52"/>
  <c r="CA126" i="52"/>
  <c r="BL125" i="52"/>
  <c r="CA124" i="52"/>
  <c r="BL123" i="52"/>
  <c r="CA122" i="52"/>
  <c r="BL121" i="52"/>
  <c r="CA120" i="52"/>
  <c r="BL119" i="52"/>
  <c r="CA118" i="52"/>
  <c r="BL117" i="52"/>
  <c r="CA116" i="52"/>
  <c r="BL115" i="52"/>
  <c r="CA114" i="52"/>
  <c r="BL113" i="52"/>
  <c r="CA112" i="52"/>
  <c r="BL111" i="52"/>
  <c r="CA110" i="52"/>
  <c r="BL109" i="52"/>
  <c r="CA108" i="52"/>
  <c r="BL107" i="52"/>
  <c r="CA106" i="52"/>
  <c r="BL105" i="52"/>
  <c r="CA104" i="52"/>
  <c r="BL103" i="52"/>
  <c r="CA164" i="52"/>
  <c r="BL162" i="52"/>
  <c r="CA159" i="52"/>
  <c r="BL149" i="52"/>
  <c r="BL140" i="52"/>
  <c r="CA136" i="52"/>
  <c r="BL136" i="52"/>
  <c r="CA98" i="52"/>
  <c r="BL97" i="52"/>
  <c r="BL173" i="52"/>
  <c r="BL161" i="52"/>
  <c r="CA152" i="52"/>
  <c r="CA139" i="52"/>
  <c r="BL138" i="52"/>
  <c r="BL137" i="52"/>
  <c r="BL134" i="52"/>
  <c r="CA133" i="52"/>
  <c r="BL130" i="52"/>
  <c r="CA129" i="52"/>
  <c r="BL126" i="52"/>
  <c r="CA125" i="52"/>
  <c r="BL122" i="52"/>
  <c r="CA121" i="52"/>
  <c r="BL118" i="52"/>
  <c r="CA117" i="52"/>
  <c r="BL114" i="52"/>
  <c r="CA113" i="52"/>
  <c r="BL110" i="52"/>
  <c r="CA109" i="52"/>
  <c r="BL106" i="52"/>
  <c r="CA105" i="52"/>
  <c r="CA102" i="52"/>
  <c r="BL102" i="52"/>
  <c r="BL96" i="52"/>
  <c r="CA95" i="52"/>
  <c r="CA92" i="52"/>
  <c r="BL91" i="52"/>
  <c r="BL88" i="52"/>
  <c r="CA87" i="52"/>
  <c r="BL86" i="52"/>
  <c r="BL85" i="52"/>
  <c r="BL84" i="52"/>
  <c r="CA83" i="52"/>
  <c r="BL82" i="52"/>
  <c r="BL81" i="52"/>
  <c r="BL80" i="52"/>
  <c r="CA79" i="52"/>
  <c r="BL78" i="52"/>
  <c r="BL77" i="52"/>
  <c r="BL76" i="52"/>
  <c r="CA75" i="52"/>
  <c r="CA135" i="52"/>
  <c r="BL132" i="52"/>
  <c r="CA131" i="52"/>
  <c r="BL128" i="52"/>
  <c r="CA127" i="52"/>
  <c r="BL124" i="52"/>
  <c r="CA123" i="52"/>
  <c r="BL120" i="52"/>
  <c r="CA119" i="52"/>
  <c r="BL116" i="52"/>
  <c r="CA115" i="52"/>
  <c r="BL112" i="52"/>
  <c r="CA111" i="52"/>
  <c r="BL108" i="52"/>
  <c r="CA107" i="52"/>
  <c r="BL104" i="52"/>
  <c r="CA103" i="52"/>
  <c r="BL101" i="52"/>
  <c r="CA99" i="52"/>
  <c r="CA97" i="52"/>
  <c r="CA96" i="52"/>
  <c r="BL95" i="52"/>
  <c r="BL92" i="52"/>
  <c r="CA91" i="52"/>
  <c r="CA88" i="52"/>
  <c r="BL87" i="52"/>
  <c r="CA86" i="52"/>
  <c r="CA85" i="52"/>
  <c r="CA84" i="52"/>
  <c r="BL83" i="52"/>
  <c r="CA82" i="52"/>
  <c r="CA81" i="52"/>
  <c r="CA80" i="52"/>
  <c r="BL79" i="52"/>
  <c r="CA78" i="52"/>
  <c r="CA77" i="52"/>
  <c r="CA76" i="52"/>
  <c r="BL180" i="52"/>
  <c r="BL153" i="52"/>
  <c r="CA141" i="52"/>
  <c r="CA138" i="52"/>
  <c r="CA100" i="52"/>
  <c r="BL93" i="52"/>
  <c r="BL75" i="52"/>
  <c r="CA74" i="52"/>
  <c r="CA73" i="52"/>
  <c r="CA72" i="52"/>
  <c r="BL71" i="52"/>
  <c r="CA70" i="52"/>
  <c r="CA69" i="52"/>
  <c r="CA68" i="52"/>
  <c r="BL67" i="52"/>
  <c r="CA66" i="52"/>
  <c r="CA65" i="52"/>
  <c r="CA64" i="52"/>
  <c r="BL63" i="52"/>
  <c r="CA62" i="52"/>
  <c r="CA61" i="52"/>
  <c r="CA60" i="52"/>
  <c r="BL59" i="52"/>
  <c r="CA58" i="52"/>
  <c r="BL56" i="52"/>
  <c r="CA54" i="52"/>
  <c r="BL52" i="52"/>
  <c r="CA50" i="52"/>
  <c r="BL48" i="52"/>
  <c r="CA46" i="52"/>
  <c r="BL44" i="52"/>
  <c r="CA42" i="52"/>
  <c r="BL40" i="52"/>
  <c r="CA38" i="52"/>
  <c r="BL36" i="52"/>
  <c r="CA34" i="52"/>
  <c r="BL32" i="52"/>
  <c r="CA148" i="52"/>
  <c r="CA145" i="52"/>
  <c r="BL94" i="52"/>
  <c r="CA93" i="52"/>
  <c r="BL89" i="52"/>
  <c r="BL57" i="52"/>
  <c r="CA55" i="52"/>
  <c r="BL53" i="52"/>
  <c r="CA51" i="52"/>
  <c r="BL49" i="52"/>
  <c r="CA47" i="52"/>
  <c r="BL45" i="52"/>
  <c r="CA43" i="52"/>
  <c r="BL41" i="52"/>
  <c r="CA39" i="52"/>
  <c r="BL37" i="52"/>
  <c r="CA35" i="52"/>
  <c r="BL33" i="52"/>
  <c r="CA31" i="52"/>
  <c r="CA30" i="52"/>
  <c r="CA29" i="52"/>
  <c r="CA28" i="52"/>
  <c r="CA27" i="52"/>
  <c r="CA26" i="52"/>
  <c r="CA25" i="52"/>
  <c r="CA24" i="52"/>
  <c r="CA23" i="52"/>
  <c r="CA22" i="52"/>
  <c r="CA21" i="52"/>
  <c r="CA20" i="52"/>
  <c r="CA19" i="52"/>
  <c r="CA18" i="52"/>
  <c r="CA17" i="52"/>
  <c r="CA16" i="52"/>
  <c r="CA15" i="52"/>
  <c r="CA14" i="52"/>
  <c r="BP196" i="52"/>
  <c r="BP182" i="52"/>
  <c r="BP169" i="52"/>
  <c r="BP165" i="52"/>
  <c r="CE164" i="52"/>
  <c r="BP162" i="52"/>
  <c r="BP155" i="52"/>
  <c r="BP153" i="52"/>
  <c r="BP144" i="52"/>
  <c r="BP142" i="52"/>
  <c r="BP140" i="52"/>
  <c r="BP198" i="52"/>
  <c r="BP187" i="52"/>
  <c r="BP180" i="52"/>
  <c r="BP175" i="52"/>
  <c r="BP173" i="52"/>
  <c r="BP172" i="52"/>
  <c r="BP168" i="52"/>
  <c r="BP161" i="52"/>
  <c r="BP158" i="52"/>
  <c r="BP151" i="52"/>
  <c r="BP149" i="52"/>
  <c r="BP147" i="52"/>
  <c r="BP171" i="52"/>
  <c r="BP166" i="52"/>
  <c r="BP157" i="52"/>
  <c r="BP150" i="52"/>
  <c r="BP190" i="52"/>
  <c r="BP174" i="52"/>
  <c r="BP170" i="52"/>
  <c r="BP167" i="52"/>
  <c r="CE158" i="52"/>
  <c r="BP156" i="52"/>
  <c r="BP154" i="52"/>
  <c r="BP146" i="52"/>
  <c r="BP139" i="52"/>
  <c r="BP138" i="52"/>
  <c r="BP137" i="52"/>
  <c r="BP186" i="52"/>
  <c r="BP152" i="52"/>
  <c r="BP148" i="52"/>
  <c r="BP145" i="52"/>
  <c r="BP136" i="52"/>
  <c r="BP134" i="52"/>
  <c r="BP132" i="52"/>
  <c r="BP130" i="52"/>
  <c r="BP128" i="52"/>
  <c r="BP126" i="52"/>
  <c r="BP124" i="52"/>
  <c r="BP122" i="52"/>
  <c r="BP120" i="52"/>
  <c r="BP118" i="52"/>
  <c r="BP116" i="52"/>
  <c r="BP114" i="52"/>
  <c r="BP112" i="52"/>
  <c r="BP110" i="52"/>
  <c r="BP108" i="52"/>
  <c r="BP106" i="52"/>
  <c r="BP104" i="52"/>
  <c r="BP184" i="52"/>
  <c r="BP160" i="52"/>
  <c r="BP141" i="52"/>
  <c r="BP98" i="52"/>
  <c r="BP178" i="52"/>
  <c r="BP164" i="52"/>
  <c r="BP163" i="52"/>
  <c r="BP135" i="52"/>
  <c r="BP131" i="52"/>
  <c r="BP127" i="52"/>
  <c r="BP123" i="52"/>
  <c r="BP119" i="52"/>
  <c r="BP115" i="52"/>
  <c r="BP111" i="52"/>
  <c r="BP107" i="52"/>
  <c r="BP103" i="52"/>
  <c r="BP101" i="52"/>
  <c r="BP100" i="52"/>
  <c r="CE96" i="52"/>
  <c r="BP95" i="52"/>
  <c r="BP92" i="52"/>
  <c r="CE88" i="52"/>
  <c r="BP87" i="52"/>
  <c r="CE85" i="52"/>
  <c r="CE84" i="52"/>
  <c r="BP83" i="52"/>
  <c r="CE81" i="52"/>
  <c r="CE80" i="52"/>
  <c r="BP79" i="52"/>
  <c r="CE77" i="52"/>
  <c r="CE76" i="52"/>
  <c r="BP143" i="52"/>
  <c r="BP133" i="52"/>
  <c r="BP129" i="52"/>
  <c r="BP125" i="52"/>
  <c r="BP121" i="52"/>
  <c r="BP117" i="52"/>
  <c r="BP113" i="52"/>
  <c r="BP109" i="52"/>
  <c r="BP105" i="52"/>
  <c r="BP96" i="52"/>
  <c r="CE92" i="52"/>
  <c r="BP91" i="52"/>
  <c r="BP88" i="52"/>
  <c r="BP86" i="52"/>
  <c r="BP85" i="52"/>
  <c r="BP84" i="52"/>
  <c r="BP82" i="52"/>
  <c r="BP81" i="52"/>
  <c r="BP80" i="52"/>
  <c r="BP78" i="52"/>
  <c r="BP77" i="52"/>
  <c r="BP76" i="52"/>
  <c r="BP200" i="52"/>
  <c r="BP102" i="52"/>
  <c r="BP94" i="52"/>
  <c r="BP89" i="52"/>
  <c r="BP74" i="52"/>
  <c r="BP73" i="52"/>
  <c r="BP72" i="52"/>
  <c r="BP70" i="52"/>
  <c r="BP69" i="52"/>
  <c r="BP68" i="52"/>
  <c r="BP66" i="52"/>
  <c r="BP65" i="52"/>
  <c r="BP64" i="52"/>
  <c r="BP62" i="52"/>
  <c r="BP61" i="52"/>
  <c r="BP60" i="52"/>
  <c r="BP58" i="52"/>
  <c r="CE56" i="52"/>
  <c r="BP54" i="52"/>
  <c r="CE52" i="52"/>
  <c r="BP50" i="52"/>
  <c r="CE48" i="52"/>
  <c r="BP46" i="52"/>
  <c r="CE44" i="52"/>
  <c r="BP42" i="52"/>
  <c r="CE40" i="52"/>
  <c r="BP38" i="52"/>
  <c r="CE36" i="52"/>
  <c r="BP34" i="52"/>
  <c r="CE32" i="52"/>
  <c r="BP159" i="52"/>
  <c r="CE94" i="52"/>
  <c r="BP90" i="52"/>
  <c r="CE57" i="52"/>
  <c r="BP55" i="52"/>
  <c r="CE53" i="52"/>
  <c r="BP51" i="52"/>
  <c r="CE49" i="52"/>
  <c r="BP47" i="52"/>
  <c r="CE45" i="52"/>
  <c r="BP43" i="52"/>
  <c r="CE41" i="52"/>
  <c r="BP39" i="52"/>
  <c r="CE37" i="52"/>
  <c r="BP35" i="52"/>
  <c r="CE33" i="52"/>
  <c r="BP31" i="52"/>
  <c r="BP30" i="52"/>
  <c r="BP29" i="52"/>
  <c r="BP28" i="52"/>
  <c r="BP27" i="52"/>
  <c r="BP26" i="52"/>
  <c r="BP25" i="52"/>
  <c r="BP24" i="52"/>
  <c r="BP23" i="52"/>
  <c r="BP22" i="52"/>
  <c r="BP21" i="52"/>
  <c r="BP20" i="52"/>
  <c r="BP19" i="52"/>
  <c r="BP18" i="52"/>
  <c r="BP17" i="52"/>
  <c r="BP16" i="52"/>
  <c r="BP15" i="52"/>
  <c r="BP14" i="52"/>
  <c r="BT203" i="52"/>
  <c r="BT185" i="52"/>
  <c r="BT177" i="52"/>
  <c r="BT172" i="52"/>
  <c r="CI167" i="52"/>
  <c r="BT167" i="52"/>
  <c r="BT164" i="52"/>
  <c r="CI160" i="52"/>
  <c r="BT160" i="52"/>
  <c r="CI157" i="52"/>
  <c r="BT157" i="52"/>
  <c r="CI154" i="52"/>
  <c r="BT154" i="52"/>
  <c r="CI152" i="52"/>
  <c r="CI150" i="52"/>
  <c r="CI148" i="52"/>
  <c r="CI146" i="52"/>
  <c r="BT145" i="52"/>
  <c r="BT143" i="52"/>
  <c r="BT141" i="52"/>
  <c r="BT139" i="52"/>
  <c r="BT195" i="52"/>
  <c r="BT183" i="52"/>
  <c r="BT174" i="52"/>
  <c r="BT171" i="52"/>
  <c r="CI170" i="52"/>
  <c r="BT170" i="52"/>
  <c r="CI166" i="52"/>
  <c r="BT166" i="52"/>
  <c r="CI163" i="52"/>
  <c r="BT163" i="52"/>
  <c r="CI159" i="52"/>
  <c r="BT159" i="52"/>
  <c r="CI156" i="52"/>
  <c r="BT156" i="52"/>
  <c r="CI153" i="52"/>
  <c r="BT152" i="52"/>
  <c r="BT150" i="52"/>
  <c r="BT148" i="52"/>
  <c r="BT146" i="52"/>
  <c r="CI144" i="52"/>
  <c r="CI142" i="52"/>
  <c r="CI140" i="52"/>
  <c r="CI138" i="52"/>
  <c r="BT197" i="52"/>
  <c r="BT179" i="52"/>
  <c r="BT169" i="52"/>
  <c r="CI168" i="52"/>
  <c r="CI165" i="52"/>
  <c r="BT158" i="52"/>
  <c r="BT155" i="52"/>
  <c r="CI149" i="52"/>
  <c r="CI169" i="52"/>
  <c r="BT168" i="52"/>
  <c r="BT165" i="52"/>
  <c r="CI164" i="52"/>
  <c r="CI155" i="52"/>
  <c r="BT151" i="52"/>
  <c r="BT140" i="52"/>
  <c r="CI139" i="52"/>
  <c r="CI136" i="52"/>
  <c r="BT194" i="52"/>
  <c r="CI187" i="52"/>
  <c r="BT162" i="52"/>
  <c r="CI151" i="52"/>
  <c r="CI147" i="52"/>
  <c r="BT144" i="52"/>
  <c r="BT138" i="52"/>
  <c r="CI135" i="52"/>
  <c r="BT135" i="52"/>
  <c r="BT133" i="52"/>
  <c r="BT131" i="52"/>
  <c r="BT129" i="52"/>
  <c r="BT127" i="52"/>
  <c r="BT125" i="52"/>
  <c r="BT123" i="52"/>
  <c r="BT121" i="52"/>
  <c r="BT119" i="52"/>
  <c r="BT117" i="52"/>
  <c r="BT115" i="52"/>
  <c r="BT113" i="52"/>
  <c r="BT111" i="52"/>
  <c r="BT109" i="52"/>
  <c r="BT107" i="52"/>
  <c r="BT105" i="52"/>
  <c r="BT103" i="52"/>
  <c r="BT191" i="52"/>
  <c r="BT173" i="52"/>
  <c r="CI161" i="52"/>
  <c r="BT153" i="52"/>
  <c r="CI145" i="52"/>
  <c r="CI141" i="52"/>
  <c r="CI134" i="52"/>
  <c r="CI132" i="52"/>
  <c r="CI130" i="52"/>
  <c r="CI128" i="52"/>
  <c r="CI126" i="52"/>
  <c r="CI124" i="52"/>
  <c r="CI122" i="52"/>
  <c r="CI120" i="52"/>
  <c r="CI118" i="52"/>
  <c r="CI116" i="52"/>
  <c r="CI114" i="52"/>
  <c r="CI112" i="52"/>
  <c r="CI110" i="52"/>
  <c r="CI108" i="52"/>
  <c r="CI106" i="52"/>
  <c r="CI104" i="52"/>
  <c r="CI102" i="52"/>
  <c r="CI100" i="52"/>
  <c r="CI98" i="52"/>
  <c r="BT97" i="52"/>
  <c r="BT149" i="52"/>
  <c r="BT147" i="52"/>
  <c r="CI143" i="52"/>
  <c r="CI137" i="52"/>
  <c r="BT132" i="52"/>
  <c r="CI131" i="52"/>
  <c r="BT128" i="52"/>
  <c r="CI127" i="52"/>
  <c r="BT124" i="52"/>
  <c r="CI123" i="52"/>
  <c r="BT120" i="52"/>
  <c r="CI119" i="52"/>
  <c r="BT116" i="52"/>
  <c r="CI115" i="52"/>
  <c r="BT112" i="52"/>
  <c r="CI111" i="52"/>
  <c r="BT108" i="52"/>
  <c r="CI107" i="52"/>
  <c r="BT104" i="52"/>
  <c r="CI103" i="52"/>
  <c r="CI99" i="52"/>
  <c r="BT99" i="52"/>
  <c r="BT98" i="52"/>
  <c r="BT96" i="52"/>
  <c r="CI92" i="52"/>
  <c r="BT91" i="52"/>
  <c r="CI89" i="52"/>
  <c r="BT88" i="52"/>
  <c r="BT86" i="52"/>
  <c r="BT85" i="52"/>
  <c r="BT84" i="52"/>
  <c r="BT82" i="52"/>
  <c r="BT81" i="52"/>
  <c r="BT80" i="52"/>
  <c r="BT78" i="52"/>
  <c r="BT77" i="52"/>
  <c r="BT76" i="52"/>
  <c r="CI204" i="52"/>
  <c r="CI158" i="52"/>
  <c r="BT142" i="52"/>
  <c r="BT134" i="52"/>
  <c r="CI133" i="52"/>
  <c r="BT130" i="52"/>
  <c r="CI129" i="52"/>
  <c r="BT126" i="52"/>
  <c r="CI125" i="52"/>
  <c r="BT122" i="52"/>
  <c r="CI121" i="52"/>
  <c r="BT118" i="52"/>
  <c r="CI117" i="52"/>
  <c r="BT114" i="52"/>
  <c r="CI113" i="52"/>
  <c r="BT110" i="52"/>
  <c r="CI109" i="52"/>
  <c r="BT106" i="52"/>
  <c r="CI105" i="52"/>
  <c r="BT100" i="52"/>
  <c r="CI96" i="52"/>
  <c r="BT95" i="52"/>
  <c r="CI93" i="52"/>
  <c r="BT92" i="52"/>
  <c r="CI88" i="52"/>
  <c r="BT87" i="52"/>
  <c r="CI85" i="52"/>
  <c r="CI84" i="52"/>
  <c r="BT83" i="52"/>
  <c r="CI81" i="52"/>
  <c r="CI80" i="52"/>
  <c r="BT79" i="52"/>
  <c r="CI77" i="52"/>
  <c r="CI76" i="52"/>
  <c r="BT199" i="52"/>
  <c r="BT181" i="52"/>
  <c r="BT136" i="52"/>
  <c r="BT101" i="52"/>
  <c r="CI95" i="52"/>
  <c r="CI90" i="52"/>
  <c r="BT90" i="52"/>
  <c r="CI83" i="52"/>
  <c r="CI75" i="52"/>
  <c r="BT75" i="52"/>
  <c r="CI73" i="52"/>
  <c r="CI72" i="52"/>
  <c r="BT71" i="52"/>
  <c r="CI69" i="52"/>
  <c r="CI68" i="52"/>
  <c r="BT67" i="52"/>
  <c r="CI65" i="52"/>
  <c r="CI64" i="52"/>
  <c r="BT63" i="52"/>
  <c r="CI61" i="52"/>
  <c r="CI60" i="52"/>
  <c r="BT59" i="52"/>
  <c r="BT56" i="52"/>
  <c r="CI54" i="52"/>
  <c r="BT52" i="52"/>
  <c r="CI50" i="52"/>
  <c r="BT48" i="52"/>
  <c r="CI46" i="52"/>
  <c r="BT44" i="52"/>
  <c r="CI42" i="52"/>
  <c r="BT40" i="52"/>
  <c r="CI38" i="52"/>
  <c r="BT36" i="52"/>
  <c r="CI34" i="52"/>
  <c r="BT32" i="52"/>
  <c r="BT137" i="52"/>
  <c r="CI101" i="52"/>
  <c r="CI91" i="52"/>
  <c r="CI86" i="52"/>
  <c r="CI78" i="52"/>
  <c r="CI74" i="52"/>
  <c r="CI70" i="52"/>
  <c r="CI66" i="52"/>
  <c r="CI62" i="52"/>
  <c r="CI58" i="52"/>
  <c r="BT57" i="52"/>
  <c r="CI55" i="52"/>
  <c r="BT53" i="52"/>
  <c r="CI51" i="52"/>
  <c r="BT49" i="52"/>
  <c r="CI47" i="52"/>
  <c r="BT45" i="52"/>
  <c r="CI43" i="52"/>
  <c r="BT41" i="52"/>
  <c r="CI39" i="52"/>
  <c r="BT37" i="52"/>
  <c r="CI35" i="52"/>
  <c r="BT33" i="52"/>
  <c r="CI31" i="52"/>
  <c r="CI30" i="52"/>
  <c r="CI29" i="52"/>
  <c r="CI28" i="52"/>
  <c r="CI27" i="52"/>
  <c r="CI26" i="52"/>
  <c r="CI25" i="52"/>
  <c r="CI24" i="52"/>
  <c r="CI23" i="52"/>
  <c r="CI22" i="52"/>
  <c r="CI21" i="52"/>
  <c r="CI20" i="52"/>
  <c r="CI19" i="52"/>
  <c r="CI18" i="52"/>
  <c r="CI17" i="52"/>
  <c r="CI16" i="52"/>
  <c r="CI15" i="52"/>
  <c r="CI14" i="52"/>
  <c r="BL6" i="52"/>
  <c r="BT6" i="52"/>
  <c r="CE6" i="52"/>
  <c r="BL7" i="52"/>
  <c r="BT7" i="52"/>
  <c r="CE7" i="52"/>
  <c r="BL8" i="52"/>
  <c r="BT8" i="52"/>
  <c r="CE8" i="52"/>
  <c r="BL9" i="52"/>
  <c r="BT9" i="52"/>
  <c r="CE9" i="52"/>
  <c r="BL10" i="52"/>
  <c r="BT10" i="52"/>
  <c r="CE10" i="52"/>
  <c r="BL11" i="52"/>
  <c r="BT11" i="52"/>
  <c r="CE11" i="52"/>
  <c r="BL12" i="52"/>
  <c r="BT12" i="52"/>
  <c r="CE12" i="52"/>
  <c r="BL13" i="52"/>
  <c r="BT13" i="52"/>
  <c r="CE13" i="52"/>
  <c r="BL26" i="52"/>
  <c r="CE26" i="52"/>
  <c r="BT28" i="52"/>
  <c r="BL30" i="52"/>
  <c r="CE30" i="52"/>
  <c r="CA32" i="52"/>
  <c r="BR33" i="52"/>
  <c r="CI33" i="52"/>
  <c r="BT34" i="52"/>
  <c r="BP36" i="52"/>
  <c r="CI36" i="52"/>
  <c r="BL38" i="52"/>
  <c r="CE38" i="52"/>
  <c r="CA40" i="52"/>
  <c r="BR41" i="52"/>
  <c r="CI41" i="52"/>
  <c r="BT42" i="52"/>
  <c r="BP44" i="52"/>
  <c r="CI44" i="52"/>
  <c r="BL46" i="52"/>
  <c r="CE46" i="52"/>
  <c r="CA48" i="52"/>
  <c r="BR49" i="52"/>
  <c r="CI49" i="52"/>
  <c r="BT50" i="52"/>
  <c r="BP52" i="52"/>
  <c r="CI52" i="52"/>
  <c r="BL54" i="52"/>
  <c r="CE54" i="52"/>
  <c r="CA56" i="52"/>
  <c r="BR57" i="52"/>
  <c r="CI57" i="52"/>
  <c r="BT58" i="52"/>
  <c r="CA59" i="52"/>
  <c r="BL60" i="52"/>
  <c r="CE60" i="52"/>
  <c r="BR61" i="52"/>
  <c r="BT62" i="52"/>
  <c r="CA63" i="52"/>
  <c r="BL64" i="52"/>
  <c r="CE64" i="52"/>
  <c r="BR65" i="52"/>
  <c r="BT66" i="52"/>
  <c r="CA67" i="52"/>
  <c r="BL68" i="52"/>
  <c r="CE68" i="52"/>
  <c r="BR69" i="52"/>
  <c r="BT70" i="52"/>
  <c r="CA71" i="52"/>
  <c r="BL72" i="52"/>
  <c r="CE72" i="52"/>
  <c r="BR73" i="52"/>
  <c r="BT74" i="52"/>
  <c r="BR81" i="52"/>
  <c r="CI82" i="52"/>
  <c r="BT89" i="52"/>
  <c r="CA90" i="52"/>
  <c r="BT94" i="52"/>
  <c r="BL100" i="52"/>
  <c r="BT102" i="52"/>
  <c r="BL139" i="52"/>
  <c r="CA163" i="52"/>
  <c r="BT176" i="52"/>
  <c r="BR120" i="52"/>
  <c r="BR122" i="52"/>
  <c r="BT161" i="52"/>
  <c r="CI162" i="52"/>
  <c r="BP6" i="52"/>
  <c r="CA6" i="52"/>
  <c r="CI6" i="52"/>
  <c r="BP7" i="52"/>
  <c r="CA7" i="52"/>
  <c r="CI7" i="52"/>
  <c r="BP8" i="52"/>
  <c r="CA8" i="52"/>
  <c r="CI8" i="52"/>
  <c r="BP9" i="52"/>
  <c r="CA9" i="52"/>
  <c r="CI9" i="52"/>
  <c r="BP10" i="52"/>
  <c r="CA10" i="52"/>
  <c r="CI10" i="52"/>
  <c r="BP11" i="52"/>
  <c r="CA11" i="52"/>
  <c r="CI11" i="52"/>
  <c r="BP12" i="52"/>
  <c r="CA12" i="52"/>
  <c r="CI12" i="52"/>
  <c r="BP13" i="52"/>
  <c r="CA13" i="52"/>
  <c r="CI13" i="52"/>
  <c r="BT14" i="52"/>
  <c r="BT15" i="52"/>
  <c r="BT16" i="52"/>
  <c r="BT17" i="52"/>
  <c r="BT18" i="52"/>
  <c r="BT19" i="52"/>
  <c r="BT20" i="52"/>
  <c r="BT21" i="52"/>
  <c r="BT22" i="52"/>
  <c r="BT23" i="52"/>
  <c r="BT24" i="52"/>
  <c r="BT26" i="52"/>
  <c r="BL28" i="52"/>
  <c r="CE28" i="52"/>
  <c r="BT30" i="52"/>
  <c r="BP32" i="52"/>
  <c r="CI32" i="52"/>
  <c r="BL34" i="52"/>
  <c r="CE34" i="52"/>
  <c r="CA36" i="52"/>
  <c r="BR37" i="52"/>
  <c r="CI37" i="52"/>
  <c r="BT38" i="52"/>
  <c r="BP40" i="52"/>
  <c r="CI40" i="52"/>
  <c r="BL42" i="52"/>
  <c r="CE42" i="52"/>
  <c r="CA44" i="52"/>
  <c r="BR45" i="52"/>
  <c r="CI45" i="52"/>
  <c r="BT46" i="52"/>
  <c r="BP48" i="52"/>
  <c r="CI48" i="52"/>
  <c r="BL50" i="52"/>
  <c r="CE50" i="52"/>
  <c r="CA52" i="52"/>
  <c r="BR53" i="52"/>
  <c r="CI53" i="52"/>
  <c r="BT54" i="52"/>
  <c r="BP56" i="52"/>
  <c r="CI56" i="52"/>
  <c r="BL58" i="52"/>
  <c r="BP59" i="52"/>
  <c r="CI59" i="52"/>
  <c r="BT60" i="52"/>
  <c r="BL62" i="52"/>
  <c r="BP63" i="52"/>
  <c r="CI63" i="52"/>
  <c r="BT64" i="52"/>
  <c r="BL66" i="52"/>
  <c r="BP67" i="52"/>
  <c r="CI67" i="52"/>
  <c r="BT68" i="52"/>
  <c r="BL70" i="52"/>
  <c r="BP71" i="52"/>
  <c r="CI71" i="52"/>
  <c r="BT72" i="52"/>
  <c r="BL74" i="52"/>
  <c r="BP75" i="52"/>
  <c r="BR92" i="52"/>
  <c r="BT93" i="52"/>
  <c r="BP97" i="52"/>
  <c r="CE98" i="52"/>
  <c r="BP99" i="52"/>
  <c r="CA101" i="52"/>
  <c r="BL172" i="52"/>
  <c r="DW177" i="52"/>
  <c r="BL204" i="52"/>
  <c r="BL202" i="52"/>
  <c r="BL193" i="52"/>
  <c r="BL200" i="52"/>
  <c r="BL199" i="52"/>
  <c r="BL198" i="52"/>
  <c r="BL197" i="52"/>
  <c r="BL196" i="52"/>
  <c r="BL195" i="52"/>
  <c r="BL203" i="52"/>
  <c r="CA201" i="52"/>
  <c r="BL190" i="52"/>
  <c r="BL185" i="52"/>
  <c r="BL181" i="52"/>
  <c r="BL177" i="52"/>
  <c r="BL176" i="52"/>
  <c r="BL189" i="52"/>
  <c r="BL188" i="52"/>
  <c r="BL183" i="52"/>
  <c r="BL179" i="52"/>
  <c r="BL194" i="52"/>
  <c r="CA193" i="52"/>
  <c r="BL192" i="52"/>
  <c r="BL184" i="52"/>
  <c r="BL174" i="52"/>
  <c r="BL171" i="52"/>
  <c r="CA169" i="52"/>
  <c r="BL167" i="52"/>
  <c r="CA165" i="52"/>
  <c r="BL164" i="52"/>
  <c r="CA162" i="52"/>
  <c r="BL160" i="52"/>
  <c r="BL157" i="52"/>
  <c r="CA155" i="52"/>
  <c r="BL154" i="52"/>
  <c r="CA153" i="52"/>
  <c r="BL145" i="52"/>
  <c r="CA144" i="52"/>
  <c r="BL143" i="52"/>
  <c r="CA142" i="52"/>
  <c r="BL141" i="52"/>
  <c r="CA140" i="52"/>
  <c r="BL182" i="52"/>
  <c r="BL170" i="52"/>
  <c r="CA168" i="52"/>
  <c r="BL166" i="52"/>
  <c r="BL163" i="52"/>
  <c r="CA161" i="52"/>
  <c r="BL159" i="52"/>
  <c r="CA158" i="52"/>
  <c r="BL156" i="52"/>
  <c r="BL152" i="52"/>
  <c r="CA151" i="52"/>
  <c r="BL150" i="52"/>
  <c r="CA149" i="52"/>
  <c r="BL148" i="52"/>
  <c r="CA147" i="52"/>
  <c r="BL146" i="52"/>
  <c r="BL201" i="52"/>
  <c r="BL191" i="52"/>
  <c r="BL187" i="52"/>
  <c r="CA170" i="52"/>
  <c r="BL168" i="52"/>
  <c r="CA167" i="52"/>
  <c r="BL165" i="52"/>
  <c r="CA156" i="52"/>
  <c r="CA154" i="52"/>
  <c r="BL151" i="52"/>
  <c r="BL186" i="52"/>
  <c r="BL178" i="52"/>
  <c r="BL175" i="52"/>
  <c r="BL169" i="52"/>
  <c r="CA166" i="52"/>
  <c r="BL158" i="52"/>
  <c r="CA157" i="52"/>
  <c r="BL155" i="52"/>
  <c r="CA150" i="52"/>
  <c r="BL147" i="52"/>
  <c r="BL144" i="52"/>
  <c r="CA143" i="52"/>
  <c r="CA137" i="52"/>
  <c r="DW202" i="52"/>
  <c r="DW192" i="52"/>
  <c r="DW200" i="52"/>
  <c r="DW193" i="52"/>
  <c r="DW204" i="52"/>
  <c r="DW203" i="52"/>
  <c r="DW196" i="52"/>
  <c r="DW190" i="52"/>
  <c r="DW188" i="52"/>
  <c r="DW187" i="52"/>
  <c r="DW182" i="52"/>
  <c r="DW178" i="52"/>
  <c r="DW201" i="52"/>
  <c r="DW198" i="52"/>
  <c r="DW194" i="52"/>
  <c r="DW189" i="52"/>
  <c r="DW184" i="52"/>
  <c r="DW180" i="52"/>
  <c r="DW176" i="52"/>
  <c r="DW175" i="52"/>
  <c r="DW199" i="52"/>
  <c r="DW181" i="52"/>
  <c r="DW170" i="52"/>
  <c r="DW166" i="52"/>
  <c r="DW163" i="52"/>
  <c r="DW159" i="52"/>
  <c r="DW156" i="52"/>
  <c r="DW153" i="52"/>
  <c r="DW144" i="52"/>
  <c r="DW142" i="52"/>
  <c r="DW140" i="52"/>
  <c r="DW186" i="52"/>
  <c r="DW179" i="52"/>
  <c r="DW173" i="52"/>
  <c r="DW172" i="52"/>
  <c r="DW171" i="52"/>
  <c r="DW169" i="52"/>
  <c r="DW165" i="52"/>
  <c r="DW162" i="52"/>
  <c r="DW158" i="52"/>
  <c r="DW155" i="52"/>
  <c r="DW151" i="52"/>
  <c r="DW149" i="52"/>
  <c r="DW147" i="52"/>
  <c r="DW145" i="52"/>
  <c r="DW183" i="52"/>
  <c r="DW168" i="52"/>
  <c r="DW167" i="52"/>
  <c r="DW154" i="52"/>
  <c r="DW150" i="52"/>
  <c r="DW164" i="52"/>
  <c r="DW157" i="52"/>
  <c r="DW146" i="52"/>
  <c r="DW139" i="52"/>
  <c r="DW137" i="52"/>
  <c r="BP205" i="52"/>
  <c r="BP204" i="52"/>
  <c r="BP197" i="52"/>
  <c r="BP193" i="52"/>
  <c r="BP189" i="52"/>
  <c r="BP188" i="52"/>
  <c r="BP183" i="52"/>
  <c r="BP179" i="52"/>
  <c r="BP191" i="52"/>
  <c r="BP185" i="52"/>
  <c r="BP181" i="52"/>
  <c r="BP177" i="52"/>
  <c r="BP176" i="52"/>
  <c r="BT206" i="52"/>
  <c r="BT201" i="52"/>
  <c r="BT204" i="52"/>
  <c r="BT202" i="52"/>
  <c r="BT193" i="52"/>
  <c r="BT189" i="52"/>
  <c r="BT200" i="52"/>
  <c r="BT196" i="52"/>
  <c r="BT187" i="52"/>
  <c r="BT186" i="52"/>
  <c r="BT182" i="52"/>
  <c r="BT178" i="52"/>
  <c r="BT198" i="52"/>
  <c r="BT192" i="52"/>
  <c r="BT190" i="52"/>
  <c r="BT188" i="52"/>
  <c r="BT184" i="52"/>
  <c r="BT180" i="52"/>
  <c r="BT175" i="52"/>
  <c r="DS200" i="52"/>
  <c r="DS193" i="52"/>
  <c r="DS203" i="52"/>
  <c r="DS201" i="52"/>
  <c r="DS189" i="52"/>
  <c r="DS198" i="52"/>
  <c r="DS194" i="52"/>
  <c r="DS192" i="52"/>
  <c r="DS186" i="52"/>
  <c r="DS185" i="52"/>
  <c r="DS181" i="52"/>
  <c r="DS177" i="52"/>
  <c r="DS204" i="52"/>
  <c r="DS196" i="52"/>
  <c r="DS191" i="52"/>
  <c r="DS183" i="52"/>
  <c r="DS179" i="52"/>
  <c r="DS174" i="52"/>
  <c r="DZ200" i="52"/>
  <c r="DZ193" i="52"/>
  <c r="DZ205" i="52"/>
  <c r="DZ203" i="52"/>
  <c r="DZ201" i="52"/>
  <c r="DZ199" i="52"/>
  <c r="DZ195" i="52"/>
  <c r="DZ192" i="52"/>
  <c r="DZ186" i="52"/>
  <c r="DZ185" i="52"/>
  <c r="DZ181" i="52"/>
  <c r="DZ177" i="52"/>
  <c r="DZ197" i="52"/>
  <c r="DZ191" i="52"/>
  <c r="DZ188" i="52"/>
  <c r="DZ183" i="52"/>
  <c r="DZ179" i="52"/>
  <c r="DZ174" i="52"/>
  <c r="BP202" i="52"/>
  <c r="BP195" i="52"/>
  <c r="BP199" i="52"/>
  <c r="ED206" i="52"/>
  <c r="ED202" i="52"/>
  <c r="ED191" i="52"/>
  <c r="ED200" i="52"/>
  <c r="ED193" i="52"/>
  <c r="BL205" i="52"/>
  <c r="BP203" i="52"/>
  <c r="BP192" i="52"/>
  <c r="BP206" i="52"/>
  <c r="BP201" i="52"/>
  <c r="BP194" i="52"/>
  <c r="DT202" i="52"/>
  <c r="CI194" i="52"/>
  <c r="CA200" i="51"/>
  <c r="CA183" i="51"/>
  <c r="CA201" i="51"/>
  <c r="CA184" i="51"/>
  <c r="CA182" i="51"/>
  <c r="D5" i="36"/>
  <c r="H5" i="36"/>
  <c r="L5" i="36"/>
  <c r="BL197" i="51"/>
  <c r="BL185" i="51"/>
  <c r="BL203" i="51"/>
  <c r="BL200" i="51"/>
  <c r="BL196" i="51"/>
  <c r="BL192" i="51"/>
  <c r="BL184" i="51"/>
  <c r="BL205" i="51"/>
  <c r="BL202" i="51"/>
  <c r="BL198" i="51"/>
  <c r="BL193" i="51"/>
  <c r="BL189" i="51"/>
  <c r="BL188" i="51"/>
  <c r="BL187" i="51"/>
  <c r="BL186" i="51"/>
  <c r="E230" i="51"/>
  <c r="I230" i="51"/>
  <c r="DY201" i="51"/>
  <c r="M230" i="51"/>
  <c r="CJ202" i="51" s="1"/>
  <c r="EC191" i="51"/>
  <c r="BP204" i="51"/>
  <c r="BP201" i="51"/>
  <c r="BP199" i="51"/>
  <c r="BP195" i="51"/>
  <c r="BP194" i="51"/>
  <c r="BP191" i="51"/>
  <c r="BP190" i="51"/>
  <c r="BP183" i="51"/>
  <c r="BP205" i="51"/>
  <c r="BP202" i="51"/>
  <c r="BP198" i="51"/>
  <c r="BP193" i="51"/>
  <c r="BP189" i="51"/>
  <c r="BP188" i="51"/>
  <c r="BP187" i="51"/>
  <c r="BP186" i="51"/>
  <c r="BP206" i="51"/>
  <c r="BP203" i="51"/>
  <c r="BP200" i="51"/>
  <c r="BP196" i="51"/>
  <c r="BP192" i="51"/>
  <c r="BP184" i="51"/>
  <c r="L231" i="51"/>
  <c r="CI199" i="51" s="1"/>
  <c r="CE206" i="52"/>
  <c r="CE204" i="52"/>
  <c r="CE200" i="52"/>
  <c r="CE199" i="52"/>
  <c r="CE205" i="52"/>
  <c r="CE202" i="52"/>
  <c r="CE201" i="52"/>
  <c r="CE195" i="52"/>
  <c r="CE193" i="52"/>
  <c r="CE191" i="52"/>
  <c r="CE194" i="52"/>
  <c r="CE186" i="52"/>
  <c r="CE197" i="52"/>
  <c r="CE187" i="52"/>
  <c r="CE185" i="52"/>
  <c r="CE184" i="52"/>
  <c r="CE183" i="52"/>
  <c r="CE182" i="52"/>
  <c r="CE181" i="52"/>
  <c r="CE180" i="52"/>
  <c r="CE179" i="52"/>
  <c r="CE178" i="52"/>
  <c r="CE177" i="52"/>
  <c r="CE176" i="52"/>
  <c r="CE175" i="52"/>
  <c r="CE174" i="52"/>
  <c r="CE173" i="52"/>
  <c r="CE172" i="52"/>
  <c r="CE171" i="52"/>
  <c r="CE198" i="52"/>
  <c r="CE188" i="52"/>
  <c r="CE203" i="52"/>
  <c r="CE196" i="52"/>
  <c r="CE189" i="52"/>
  <c r="CE190" i="52"/>
  <c r="CE161" i="52"/>
  <c r="CE159" i="52"/>
  <c r="CE157" i="52"/>
  <c r="CE155" i="52"/>
  <c r="CE192" i="52"/>
  <c r="CE153" i="52"/>
  <c r="CE152" i="52"/>
  <c r="CE151" i="52"/>
  <c r="CE150" i="52"/>
  <c r="CE149" i="52"/>
  <c r="CE148" i="52"/>
  <c r="CE147" i="52"/>
  <c r="CE146" i="52"/>
  <c r="CE145" i="52"/>
  <c r="CE144" i="52"/>
  <c r="CE143" i="52"/>
  <c r="CE142" i="52"/>
  <c r="CE141" i="52"/>
  <c r="CE140" i="52"/>
  <c r="CE139" i="52"/>
  <c r="CE138" i="52"/>
  <c r="CE137" i="52"/>
  <c r="CE136" i="52"/>
  <c r="CE135" i="52"/>
  <c r="CE134" i="52"/>
  <c r="CE133" i="52"/>
  <c r="CE132" i="52"/>
  <c r="CE131" i="52"/>
  <c r="CE130" i="52"/>
  <c r="CE170" i="52"/>
  <c r="CE168" i="52"/>
  <c r="CE166" i="52"/>
  <c r="CE160" i="52"/>
  <c r="CE129" i="52"/>
  <c r="CE128" i="52"/>
  <c r="CE127" i="52"/>
  <c r="CE126" i="52"/>
  <c r="CE125" i="52"/>
  <c r="CE124" i="52"/>
  <c r="CE123" i="52"/>
  <c r="CE122" i="52"/>
  <c r="CE121" i="52"/>
  <c r="CE120" i="52"/>
  <c r="CE119" i="52"/>
  <c r="CE118" i="52"/>
  <c r="CE117" i="52"/>
  <c r="CE116" i="52"/>
  <c r="CE115" i="52"/>
  <c r="CE114" i="52"/>
  <c r="CE113" i="52"/>
  <c r="CE112" i="52"/>
  <c r="CE111" i="52"/>
  <c r="CE110" i="52"/>
  <c r="CE109" i="52"/>
  <c r="CE108" i="52"/>
  <c r="CE107" i="52"/>
  <c r="CE106" i="52"/>
  <c r="CE105" i="52"/>
  <c r="CE104" i="52"/>
  <c r="CE103" i="52"/>
  <c r="CE102" i="52"/>
  <c r="CE101" i="52"/>
  <c r="CE100" i="52"/>
  <c r="CE163" i="52"/>
  <c r="CE162" i="52"/>
  <c r="CE154" i="52"/>
  <c r="CE167" i="52"/>
  <c r="CE156" i="52"/>
  <c r="CE169" i="52"/>
  <c r="CE99" i="52"/>
  <c r="CE97" i="52"/>
  <c r="CE95" i="52"/>
  <c r="CE93" i="52"/>
  <c r="CE91" i="52"/>
  <c r="CE89" i="52"/>
  <c r="CE59" i="52"/>
  <c r="CE63" i="52"/>
  <c r="CE67" i="52"/>
  <c r="CE71" i="52"/>
  <c r="CE75" i="52"/>
  <c r="CE79" i="52"/>
  <c r="CE83" i="52"/>
  <c r="CE87" i="52"/>
  <c r="CE165" i="52"/>
  <c r="CE58" i="52"/>
  <c r="CE62" i="52"/>
  <c r="CE66" i="52"/>
  <c r="CE70" i="52"/>
  <c r="CE74" i="52"/>
  <c r="CE78" i="52"/>
  <c r="CE82" i="52"/>
  <c r="CE86" i="52"/>
  <c r="CA204" i="52"/>
  <c r="CA203" i="52"/>
  <c r="CA206" i="52"/>
  <c r="CA200" i="52"/>
  <c r="CA199" i="52"/>
  <c r="CA198" i="52"/>
  <c r="CA197" i="52"/>
  <c r="CA196" i="52"/>
  <c r="CA194" i="52"/>
  <c r="CA192" i="52"/>
  <c r="CA190" i="52"/>
  <c r="CA188" i="52"/>
  <c r="CA202" i="52"/>
  <c r="CA195" i="52"/>
  <c r="CA191" i="52"/>
  <c r="CA189" i="52"/>
  <c r="CA186" i="52"/>
  <c r="CA187" i="52"/>
  <c r="CA185" i="52"/>
  <c r="CA184" i="52"/>
  <c r="CA183" i="52"/>
  <c r="CA182" i="52"/>
  <c r="CA181" i="52"/>
  <c r="CA180" i="52"/>
  <c r="CA179" i="52"/>
  <c r="CA178" i="52"/>
  <c r="CA177" i="52"/>
  <c r="CA176" i="52"/>
  <c r="CA175" i="52"/>
  <c r="CA174" i="52"/>
  <c r="CA173" i="52"/>
  <c r="CA172" i="52"/>
  <c r="CA171" i="52"/>
  <c r="CI205" i="52"/>
  <c r="CI202" i="52"/>
  <c r="CI201" i="52"/>
  <c r="CI199" i="52"/>
  <c r="CI198" i="52"/>
  <c r="CI197" i="52"/>
  <c r="CI195" i="52"/>
  <c r="CI193" i="52"/>
  <c r="CI191" i="52"/>
  <c r="CI189" i="52"/>
  <c r="CI190" i="52"/>
  <c r="CI203" i="52"/>
  <c r="CI196" i="52"/>
  <c r="CI192" i="52"/>
  <c r="CI188" i="52"/>
  <c r="CI186" i="52"/>
  <c r="CI185" i="52"/>
  <c r="CI184" i="52"/>
  <c r="CI183" i="52"/>
  <c r="CI182" i="52"/>
  <c r="CI181" i="52"/>
  <c r="CI180" i="52"/>
  <c r="CI179" i="52"/>
  <c r="CI178" i="52"/>
  <c r="CI177" i="52"/>
  <c r="CI176" i="52"/>
  <c r="CI175" i="52"/>
  <c r="CI174" i="52"/>
  <c r="CI173" i="52"/>
  <c r="CI172" i="52"/>
  <c r="CI171" i="52"/>
  <c r="CI200" i="52"/>
  <c r="CG206" i="52"/>
  <c r="CG205" i="52"/>
  <c r="BR204" i="52"/>
  <c r="BR203" i="52"/>
  <c r="BR202" i="52"/>
  <c r="BR201" i="52"/>
  <c r="BR200" i="52"/>
  <c r="BR205" i="52"/>
  <c r="CG204" i="52"/>
  <c r="CG203" i="52"/>
  <c r="BR199" i="52"/>
  <c r="BR206" i="52"/>
  <c r="CG202" i="52"/>
  <c r="CG201" i="52"/>
  <c r="CG200" i="52"/>
  <c r="CG198" i="52"/>
  <c r="CG197" i="52"/>
  <c r="CG196" i="52"/>
  <c r="CG195" i="52"/>
  <c r="CG194" i="52"/>
  <c r="CG193" i="52"/>
  <c r="CG192" i="52"/>
  <c r="CG191" i="52"/>
  <c r="CG190" i="52"/>
  <c r="CG189" i="52"/>
  <c r="CG188" i="52"/>
  <c r="BR198" i="52"/>
  <c r="BR197" i="52"/>
  <c r="BR195" i="52"/>
  <c r="BR193" i="52"/>
  <c r="BR191" i="52"/>
  <c r="CG199" i="52"/>
  <c r="BR187" i="52"/>
  <c r="BR186" i="52"/>
  <c r="BR189" i="52"/>
  <c r="CG187" i="52"/>
  <c r="BR185" i="52"/>
  <c r="BR184" i="52"/>
  <c r="BR183" i="52"/>
  <c r="BR182" i="52"/>
  <c r="BR181" i="52"/>
  <c r="BR180" i="52"/>
  <c r="BR179" i="52"/>
  <c r="BR178" i="52"/>
  <c r="BR177" i="52"/>
  <c r="BR196" i="52"/>
  <c r="BR192" i="52"/>
  <c r="BR190" i="52"/>
  <c r="CG186" i="52"/>
  <c r="BR176" i="52"/>
  <c r="CG173" i="52"/>
  <c r="BR172" i="52"/>
  <c r="CG176" i="52"/>
  <c r="BR175" i="52"/>
  <c r="CG172" i="52"/>
  <c r="BR171" i="52"/>
  <c r="CG170" i="52"/>
  <c r="CG169" i="52"/>
  <c r="CG168" i="52"/>
  <c r="CG167" i="52"/>
  <c r="CG166" i="52"/>
  <c r="CG165" i="52"/>
  <c r="CG164" i="52"/>
  <c r="CG163" i="52"/>
  <c r="CG162" i="52"/>
  <c r="CG161" i="52"/>
  <c r="CG160" i="52"/>
  <c r="CG159" i="52"/>
  <c r="CG158" i="52"/>
  <c r="CG157" i="52"/>
  <c r="CG156" i="52"/>
  <c r="CG155" i="52"/>
  <c r="CG154" i="52"/>
  <c r="BL206" i="52"/>
  <c r="CA205" i="52"/>
  <c r="CI206" i="52"/>
  <c r="BT205" i="52"/>
  <c r="DS206" i="52"/>
  <c r="DS205" i="52"/>
  <c r="DW206" i="52"/>
  <c r="DW205" i="52"/>
  <c r="F230" i="52"/>
  <c r="N230" i="52"/>
  <c r="I231" i="52"/>
  <c r="C231" i="52"/>
  <c r="BK200" i="52" s="1"/>
  <c r="G231" i="52"/>
  <c r="BO206" i="52" s="1"/>
  <c r="K231" i="52"/>
  <c r="CH195" i="52" s="1"/>
  <c r="O231" i="52"/>
  <c r="CE206" i="51"/>
  <c r="CE204" i="51"/>
  <c r="CE200" i="51"/>
  <c r="CE205" i="51"/>
  <c r="CE199" i="51"/>
  <c r="CE198" i="51"/>
  <c r="CE197" i="51"/>
  <c r="CE196" i="51"/>
  <c r="CE195" i="51"/>
  <c r="CE194" i="51"/>
  <c r="CE193" i="51"/>
  <c r="CE192" i="51"/>
  <c r="CE191" i="51"/>
  <c r="CE190" i="51"/>
  <c r="CE189" i="51"/>
  <c r="CE202" i="51"/>
  <c r="CE201" i="51"/>
  <c r="CE186" i="51"/>
  <c r="CE185" i="51"/>
  <c r="CE183" i="51"/>
  <c r="CE182" i="51"/>
  <c r="CE184" i="51"/>
  <c r="CE187" i="51"/>
  <c r="CE181" i="51"/>
  <c r="CE180" i="51"/>
  <c r="CE179" i="51"/>
  <c r="CE178" i="51"/>
  <c r="CE177" i="51"/>
  <c r="CE176" i="51"/>
  <c r="CE175" i="51"/>
  <c r="CE174" i="51"/>
  <c r="CE173" i="51"/>
  <c r="CE172" i="51"/>
  <c r="CE171" i="51"/>
  <c r="CE170" i="51"/>
  <c r="CE188" i="51"/>
  <c r="CE203" i="51"/>
  <c r="CE169" i="51"/>
  <c r="CE168" i="51"/>
  <c r="CE167" i="51"/>
  <c r="CE166" i="51"/>
  <c r="CE165" i="51"/>
  <c r="CE164" i="51"/>
  <c r="CE163" i="51"/>
  <c r="CE162" i="51"/>
  <c r="CE161" i="51"/>
  <c r="CE160" i="51"/>
  <c r="CE159" i="51"/>
  <c r="CE158" i="51"/>
  <c r="CE157" i="51"/>
  <c r="CE156" i="51"/>
  <c r="CE155" i="51"/>
  <c r="CE154" i="51"/>
  <c r="CE153" i="51"/>
  <c r="CE152" i="51"/>
  <c r="CE151" i="51"/>
  <c r="CE150" i="51"/>
  <c r="CE149" i="51"/>
  <c r="CE147" i="51"/>
  <c r="CE146" i="51"/>
  <c r="CE145" i="51"/>
  <c r="CE144" i="51"/>
  <c r="CE143" i="51"/>
  <c r="CE142" i="51"/>
  <c r="CE141" i="51"/>
  <c r="CE140" i="51"/>
  <c r="CE139" i="51"/>
  <c r="CE138" i="51"/>
  <c r="CE137" i="51"/>
  <c r="CE136" i="51"/>
  <c r="CE135" i="51"/>
  <c r="CE134" i="51"/>
  <c r="CE133" i="51"/>
  <c r="CE132" i="51"/>
  <c r="CE131" i="51"/>
  <c r="CE130" i="51"/>
  <c r="CE129" i="51"/>
  <c r="CE148" i="51"/>
  <c r="CE128" i="51"/>
  <c r="CE127" i="51"/>
  <c r="CE126" i="51"/>
  <c r="CE125" i="51"/>
  <c r="CE124" i="51"/>
  <c r="CE123" i="51"/>
  <c r="CE122" i="51"/>
  <c r="CE121" i="51"/>
  <c r="CE120" i="51"/>
  <c r="CE119" i="51"/>
  <c r="CE118" i="51"/>
  <c r="CE117" i="51"/>
  <c r="CE116" i="51"/>
  <c r="CE115" i="51"/>
  <c r="CE114" i="51"/>
  <c r="CE113" i="51"/>
  <c r="CE112" i="51"/>
  <c r="CE111" i="51"/>
  <c r="CE110" i="51"/>
  <c r="CE109" i="51"/>
  <c r="CE108" i="51"/>
  <c r="CE107" i="51"/>
  <c r="CE106" i="51"/>
  <c r="CE105" i="51"/>
  <c r="CE104" i="51"/>
  <c r="CE103" i="51"/>
  <c r="CE102" i="51"/>
  <c r="CE101" i="51"/>
  <c r="CE100" i="51"/>
  <c r="CE99" i="51"/>
  <c r="CE98" i="51"/>
  <c r="CE97" i="51"/>
  <c r="CE96" i="51"/>
  <c r="CE95" i="51"/>
  <c r="CE94" i="51"/>
  <c r="CE93" i="51"/>
  <c r="CE92" i="51"/>
  <c r="CE91" i="51"/>
  <c r="CE90" i="51"/>
  <c r="CE89" i="51"/>
  <c r="CE88" i="51"/>
  <c r="CE87" i="51"/>
  <c r="CE86" i="51"/>
  <c r="CE85" i="51"/>
  <c r="CE84" i="51"/>
  <c r="CE83" i="51"/>
  <c r="CE75" i="51"/>
  <c r="CE74" i="51"/>
  <c r="CE73" i="51"/>
  <c r="CE72" i="51"/>
  <c r="CE71" i="51"/>
  <c r="CE70" i="51"/>
  <c r="CE69" i="51"/>
  <c r="CE68" i="51"/>
  <c r="CE67" i="51"/>
  <c r="CE66" i="51"/>
  <c r="CE65" i="51"/>
  <c r="CE64" i="51"/>
  <c r="CE63" i="51"/>
  <c r="CE62" i="51"/>
  <c r="CE61" i="51"/>
  <c r="CE60" i="51"/>
  <c r="CE59" i="51"/>
  <c r="CE58" i="51"/>
  <c r="CE57" i="51"/>
  <c r="CE56" i="51"/>
  <c r="CE55" i="51"/>
  <c r="CE54" i="51"/>
  <c r="CE53" i="51"/>
  <c r="CE52" i="51"/>
  <c r="CE51" i="51"/>
  <c r="CE50" i="51"/>
  <c r="CE49" i="51"/>
  <c r="CE82" i="51"/>
  <c r="CE81" i="51"/>
  <c r="CE80" i="51"/>
  <c r="CE79" i="51"/>
  <c r="CE78" i="51"/>
  <c r="CE77" i="51"/>
  <c r="CE76" i="51"/>
  <c r="CA204" i="51"/>
  <c r="CA203" i="51"/>
  <c r="CA206" i="51"/>
  <c r="CA202" i="51"/>
  <c r="CA199" i="51"/>
  <c r="CA198" i="51"/>
  <c r="CA197" i="51"/>
  <c r="CA196" i="51"/>
  <c r="CA195" i="51"/>
  <c r="CA194" i="51"/>
  <c r="CA193" i="51"/>
  <c r="CA192" i="51"/>
  <c r="CA191" i="51"/>
  <c r="CA190" i="51"/>
  <c r="CA189" i="51"/>
  <c r="BL206" i="51"/>
  <c r="CA205" i="51"/>
  <c r="F230" i="51"/>
  <c r="N230" i="51"/>
  <c r="I231" i="51"/>
  <c r="C231" i="51"/>
  <c r="G231" i="51"/>
  <c r="K231" i="51"/>
  <c r="O231" i="51"/>
  <c r="BR198" i="51" l="1"/>
  <c r="EA191" i="51"/>
  <c r="BM203" i="52"/>
  <c r="EC205" i="52"/>
  <c r="EE188" i="52"/>
  <c r="DT49" i="52"/>
  <c r="BU200" i="52"/>
  <c r="EB121" i="52"/>
  <c r="EA199" i="52"/>
  <c r="EC176" i="52"/>
  <c r="EC184" i="52"/>
  <c r="EC197" i="52"/>
  <c r="DY197" i="52"/>
  <c r="CB203" i="52"/>
  <c r="EA206" i="52"/>
  <c r="EA198" i="52"/>
  <c r="EB123" i="52"/>
  <c r="EB72" i="52"/>
  <c r="EA194" i="52"/>
  <c r="EA203" i="52"/>
  <c r="EB129" i="52"/>
  <c r="CJ202" i="52"/>
  <c r="EB64" i="52"/>
  <c r="EE186" i="52"/>
  <c r="DY176" i="52"/>
  <c r="DY204" i="52"/>
  <c r="DY180" i="52"/>
  <c r="DY202" i="52"/>
  <c r="DT78" i="52"/>
  <c r="CB204" i="52"/>
  <c r="EC196" i="52"/>
  <c r="EC177" i="52"/>
  <c r="EC185" i="52"/>
  <c r="EC198" i="52"/>
  <c r="BM197" i="52"/>
  <c r="EC172" i="52"/>
  <c r="EC180" i="52"/>
  <c r="EC186" i="52"/>
  <c r="EC204" i="52"/>
  <c r="BM198" i="52"/>
  <c r="CB200" i="52"/>
  <c r="EC173" i="52"/>
  <c r="EC181" i="52"/>
  <c r="EC191" i="52"/>
  <c r="EC199" i="52"/>
  <c r="BM192" i="52"/>
  <c r="BM205" i="52"/>
  <c r="DT149" i="52"/>
  <c r="DT147" i="52"/>
  <c r="EB55" i="52"/>
  <c r="EB79" i="52"/>
  <c r="EB108" i="52"/>
  <c r="DT39" i="52"/>
  <c r="DT63" i="52"/>
  <c r="DT170" i="52"/>
  <c r="DT108" i="52"/>
  <c r="DT129" i="52"/>
  <c r="DT195" i="52"/>
  <c r="DT97" i="52"/>
  <c r="DT194" i="52"/>
  <c r="DT118" i="52"/>
  <c r="DT184" i="52"/>
  <c r="EB144" i="52"/>
  <c r="EB157" i="52"/>
  <c r="DT62" i="52"/>
  <c r="DT53" i="52"/>
  <c r="DT44" i="52"/>
  <c r="DT33" i="52"/>
  <c r="DT79" i="52"/>
  <c r="DT140" i="52"/>
  <c r="DT92" i="52"/>
  <c r="DT102" i="52"/>
  <c r="DT113" i="52"/>
  <c r="DT124" i="52"/>
  <c r="DT150" i="52"/>
  <c r="DT157" i="52"/>
  <c r="DT179" i="52"/>
  <c r="DT164" i="52"/>
  <c r="DT196" i="52"/>
  <c r="DT198" i="52"/>
  <c r="EB119" i="52"/>
  <c r="EB109" i="52"/>
  <c r="EB99" i="52"/>
  <c r="EB139" i="52"/>
  <c r="EB172" i="52"/>
  <c r="EB206" i="52"/>
  <c r="DT70" i="52"/>
  <c r="DT52" i="52"/>
  <c r="DT40" i="52"/>
  <c r="DT141" i="52"/>
  <c r="DT96" i="52"/>
  <c r="DT106" i="52"/>
  <c r="DT117" i="52"/>
  <c r="DT128" i="52"/>
  <c r="DT139" i="52"/>
  <c r="DT174" i="52"/>
  <c r="DT183" i="52"/>
  <c r="DT168" i="52"/>
  <c r="DT193" i="52"/>
  <c r="DT206" i="52"/>
  <c r="EB127" i="52"/>
  <c r="EB86" i="52"/>
  <c r="EB106" i="52"/>
  <c r="EB143" i="52"/>
  <c r="EB165" i="52"/>
  <c r="DT86" i="52"/>
  <c r="DT57" i="52"/>
  <c r="DT48" i="52"/>
  <c r="DT34" i="52"/>
  <c r="DT71" i="52"/>
  <c r="DT132" i="52"/>
  <c r="DT90" i="52"/>
  <c r="DT101" i="52"/>
  <c r="DT112" i="52"/>
  <c r="DT122" i="52"/>
  <c r="DT146" i="52"/>
  <c r="DT155" i="52"/>
  <c r="DT177" i="52"/>
  <c r="DT163" i="52"/>
  <c r="DT192" i="52"/>
  <c r="DT201" i="52"/>
  <c r="EB52" i="52"/>
  <c r="EB93" i="52"/>
  <c r="EB80" i="52"/>
  <c r="EB124" i="52"/>
  <c r="EB171" i="52"/>
  <c r="EB184" i="52"/>
  <c r="CH157" i="52"/>
  <c r="EB195" i="52"/>
  <c r="BS125" i="52"/>
  <c r="CH138" i="52"/>
  <c r="CH43" i="52"/>
  <c r="BS96" i="52"/>
  <c r="BS53" i="52"/>
  <c r="CH121" i="52"/>
  <c r="BS192" i="52"/>
  <c r="CH180" i="52"/>
  <c r="EB142" i="52"/>
  <c r="EB179" i="52"/>
  <c r="CB201" i="52"/>
  <c r="EE206" i="52"/>
  <c r="DT56" i="52"/>
  <c r="DT47" i="52"/>
  <c r="DT144" i="52"/>
  <c r="BS83" i="52"/>
  <c r="DT93" i="52"/>
  <c r="DT109" i="52"/>
  <c r="DT151" i="52"/>
  <c r="DT204" i="52"/>
  <c r="BM190" i="52"/>
  <c r="CJ204" i="52"/>
  <c r="BU193" i="52"/>
  <c r="CJ200" i="52"/>
  <c r="EC187" i="52"/>
  <c r="EC174" i="52"/>
  <c r="EC178" i="52"/>
  <c r="EC182" i="52"/>
  <c r="EC190" i="52"/>
  <c r="EC193" i="52"/>
  <c r="EC203" i="52"/>
  <c r="EC201" i="52"/>
  <c r="CH51" i="52"/>
  <c r="DT42" i="52"/>
  <c r="DT37" i="52"/>
  <c r="DT32" i="52"/>
  <c r="BS45" i="52"/>
  <c r="CH171" i="52"/>
  <c r="DT148" i="52"/>
  <c r="DT88" i="52"/>
  <c r="DT98" i="52"/>
  <c r="DT104" i="52"/>
  <c r="DT114" i="52"/>
  <c r="DT120" i="52"/>
  <c r="DT125" i="52"/>
  <c r="DT134" i="52"/>
  <c r="DT131" i="52"/>
  <c r="DT159" i="52"/>
  <c r="DT175" i="52"/>
  <c r="DT180" i="52"/>
  <c r="DT185" i="52"/>
  <c r="DT166" i="52"/>
  <c r="DT172" i="52"/>
  <c r="DT187" i="52"/>
  <c r="DT205" i="52"/>
  <c r="BU196" i="52"/>
  <c r="BM195" i="52"/>
  <c r="BM199" i="52"/>
  <c r="EE174" i="52"/>
  <c r="EE193" i="52"/>
  <c r="CB202" i="52"/>
  <c r="CJ201" i="52"/>
  <c r="EC171" i="52"/>
  <c r="EC175" i="52"/>
  <c r="EC179" i="52"/>
  <c r="EC183" i="52"/>
  <c r="EC194" i="52"/>
  <c r="EC195" i="52"/>
  <c r="EC200" i="52"/>
  <c r="DT82" i="52"/>
  <c r="DT74" i="52"/>
  <c r="DT66" i="52"/>
  <c r="DT58" i="52"/>
  <c r="DT55" i="52"/>
  <c r="DT50" i="52"/>
  <c r="DT45" i="52"/>
  <c r="DT41" i="52"/>
  <c r="DT36" i="52"/>
  <c r="DT31" i="52"/>
  <c r="DT137" i="52"/>
  <c r="DT83" i="52"/>
  <c r="DT75" i="52"/>
  <c r="DT67" i="52"/>
  <c r="DT59" i="52"/>
  <c r="CH105" i="52"/>
  <c r="DT133" i="52"/>
  <c r="DT89" i="52"/>
  <c r="DT94" i="52"/>
  <c r="DT100" i="52"/>
  <c r="DT105" i="52"/>
  <c r="DT110" i="52"/>
  <c r="DT116" i="52"/>
  <c r="DT121" i="52"/>
  <c r="DT126" i="52"/>
  <c r="DT142" i="52"/>
  <c r="DT135" i="52"/>
  <c r="DT156" i="52"/>
  <c r="DT173" i="52"/>
  <c r="DT176" i="52"/>
  <c r="DT181" i="52"/>
  <c r="DT162" i="52"/>
  <c r="DT167" i="52"/>
  <c r="DT188" i="52"/>
  <c r="DT191" i="52"/>
  <c r="DT199" i="52"/>
  <c r="BM191" i="52"/>
  <c r="BM196" i="52"/>
  <c r="BM200" i="52"/>
  <c r="EB48" i="52"/>
  <c r="EB51" i="52"/>
  <c r="EB82" i="52"/>
  <c r="EB95" i="52"/>
  <c r="EB122" i="52"/>
  <c r="EB146" i="52"/>
  <c r="EB162" i="52"/>
  <c r="EB176" i="52"/>
  <c r="DT131" i="51"/>
  <c r="DT129" i="51"/>
  <c r="DT30" i="51"/>
  <c r="DT79" i="51"/>
  <c r="DT115" i="51"/>
  <c r="DT157" i="51"/>
  <c r="DT8" i="51"/>
  <c r="DT90" i="51"/>
  <c r="DV200" i="51"/>
  <c r="BK206" i="51"/>
  <c r="DW206" i="51"/>
  <c r="CI205" i="51"/>
  <c r="DT39" i="51"/>
  <c r="DT18" i="51"/>
  <c r="DT87" i="51"/>
  <c r="DT117" i="51"/>
  <c r="DT124" i="51"/>
  <c r="DT151" i="51"/>
  <c r="DT180" i="51"/>
  <c r="DT110" i="51"/>
  <c r="DT28" i="51"/>
  <c r="DT7" i="51"/>
  <c r="DT69" i="51"/>
  <c r="DT122" i="51"/>
  <c r="DT84" i="51"/>
  <c r="DT130" i="51"/>
  <c r="DT161" i="51"/>
  <c r="DT40" i="51"/>
  <c r="DT19" i="51"/>
  <c r="DT60" i="51"/>
  <c r="DT101" i="51"/>
  <c r="DT108" i="51"/>
  <c r="DT147" i="51"/>
  <c r="DT174" i="51"/>
  <c r="EC199" i="51"/>
  <c r="CG164" i="51"/>
  <c r="BR188" i="51"/>
  <c r="EA197" i="51"/>
  <c r="EA185" i="51"/>
  <c r="CG156" i="51"/>
  <c r="DW181" i="51"/>
  <c r="DW204" i="51"/>
  <c r="CG188" i="51"/>
  <c r="CG206" i="51"/>
  <c r="CG198" i="51"/>
  <c r="BR147" i="51"/>
  <c r="BR172" i="51"/>
  <c r="CG180" i="51"/>
  <c r="CG195" i="51"/>
  <c r="BR151" i="51"/>
  <c r="BR180" i="51"/>
  <c r="CG194" i="51"/>
  <c r="BR202" i="51"/>
  <c r="BR164" i="51"/>
  <c r="CG168" i="51"/>
  <c r="DW165" i="51"/>
  <c r="DW200" i="51"/>
  <c r="EC202" i="51"/>
  <c r="DW170" i="51"/>
  <c r="DW191" i="51"/>
  <c r="DS205" i="51"/>
  <c r="CI191" i="51"/>
  <c r="DW154" i="51"/>
  <c r="DW178" i="51"/>
  <c r="CG142" i="51"/>
  <c r="BR176" i="51"/>
  <c r="CG172" i="51"/>
  <c r="DT136" i="51"/>
  <c r="DT50" i="51"/>
  <c r="DT66" i="51"/>
  <c r="DT86" i="51"/>
  <c r="DT102" i="51"/>
  <c r="DT123" i="51"/>
  <c r="DT182" i="51"/>
  <c r="DT65" i="51"/>
  <c r="DT203" i="51"/>
  <c r="DT200" i="51"/>
  <c r="DT196" i="51"/>
  <c r="DT193" i="51"/>
  <c r="DT186" i="51"/>
  <c r="DT179" i="51"/>
  <c r="DT175" i="51"/>
  <c r="DT171" i="51"/>
  <c r="DT181" i="51"/>
  <c r="DT166" i="51"/>
  <c r="DT162" i="51"/>
  <c r="DT158" i="51"/>
  <c r="DT154" i="51"/>
  <c r="DT150" i="51"/>
  <c r="DT169" i="51"/>
  <c r="DT138" i="51"/>
  <c r="DT139" i="51"/>
  <c r="DT132" i="51"/>
  <c r="DT125" i="51"/>
  <c r="DT112" i="51"/>
  <c r="DT96" i="51"/>
  <c r="DT82" i="51"/>
  <c r="DT78" i="51"/>
  <c r="DT133" i="51"/>
  <c r="DT109" i="51"/>
  <c r="DT93" i="51"/>
  <c r="DT137" i="51"/>
  <c r="DT98" i="51"/>
  <c r="DT111" i="51"/>
  <c r="DT72" i="51"/>
  <c r="DT56" i="51"/>
  <c r="DT58" i="51"/>
  <c r="DT83" i="51"/>
  <c r="DT9" i="51"/>
  <c r="DT13" i="51"/>
  <c r="DT17" i="51"/>
  <c r="DT21" i="51"/>
  <c r="DT25" i="51"/>
  <c r="DT29" i="51"/>
  <c r="DT33" i="51"/>
  <c r="DT37" i="51"/>
  <c r="DT41" i="51"/>
  <c r="DT57" i="51"/>
  <c r="DT94" i="51"/>
  <c r="DT54" i="51"/>
  <c r="DT70" i="51"/>
  <c r="DT145" i="51"/>
  <c r="DT45" i="51"/>
  <c r="DT205" i="51"/>
  <c r="DT199" i="51"/>
  <c r="DT195" i="51"/>
  <c r="DT189" i="51"/>
  <c r="DT191" i="51"/>
  <c r="DT75" i="51"/>
  <c r="DT44" i="51"/>
  <c r="DT61" i="51"/>
  <c r="DT198" i="51"/>
  <c r="DT202" i="51"/>
  <c r="DT178" i="51"/>
  <c r="DT173" i="51"/>
  <c r="DT183" i="51"/>
  <c r="DT165" i="51"/>
  <c r="DT160" i="51"/>
  <c r="DT155" i="51"/>
  <c r="DT149" i="51"/>
  <c r="DT146" i="51"/>
  <c r="DT143" i="51"/>
  <c r="DT128" i="51"/>
  <c r="DT120" i="51"/>
  <c r="DT100" i="51"/>
  <c r="DT81" i="51"/>
  <c r="DT76" i="51"/>
  <c r="DT113" i="51"/>
  <c r="DT89" i="51"/>
  <c r="DT114" i="51"/>
  <c r="DT119" i="51"/>
  <c r="DT68" i="51"/>
  <c r="DT51" i="51"/>
  <c r="DT71" i="51"/>
  <c r="DT10" i="51"/>
  <c r="DT15" i="51"/>
  <c r="DT20" i="51"/>
  <c r="DT26" i="51"/>
  <c r="DT31" i="51"/>
  <c r="DT36" i="51"/>
  <c r="DT42" i="51"/>
  <c r="DT67" i="51"/>
  <c r="DT55" i="51"/>
  <c r="DT91" i="51"/>
  <c r="DT46" i="51"/>
  <c r="DT59" i="51"/>
  <c r="DT206" i="51"/>
  <c r="DT197" i="51"/>
  <c r="DT192" i="51"/>
  <c r="DT177" i="51"/>
  <c r="DT172" i="51"/>
  <c r="DT188" i="51"/>
  <c r="DT164" i="51"/>
  <c r="DT159" i="51"/>
  <c r="DT153" i="51"/>
  <c r="DT148" i="51"/>
  <c r="DT142" i="51"/>
  <c r="DT135" i="51"/>
  <c r="DT127" i="51"/>
  <c r="DT116" i="51"/>
  <c r="DT92" i="51"/>
  <c r="DT80" i="51"/>
  <c r="DT141" i="51"/>
  <c r="DT105" i="51"/>
  <c r="DT85" i="51"/>
  <c r="DT106" i="51"/>
  <c r="DT103" i="51"/>
  <c r="DT64" i="51"/>
  <c r="DT53" i="51"/>
  <c r="DT99" i="51"/>
  <c r="DT6" i="51"/>
  <c r="DT11" i="51"/>
  <c r="DT16" i="51"/>
  <c r="DT22" i="51"/>
  <c r="DT27" i="51"/>
  <c r="DT32" i="51"/>
  <c r="DT38" i="51"/>
  <c r="DT43" i="51"/>
  <c r="DT74" i="51"/>
  <c r="DT118" i="51"/>
  <c r="DT49" i="51"/>
  <c r="DT201" i="51"/>
  <c r="DT194" i="51"/>
  <c r="DT187" i="51"/>
  <c r="DT176" i="51"/>
  <c r="DT170" i="51"/>
  <c r="DT168" i="51"/>
  <c r="DT163" i="51"/>
  <c r="DT62" i="51"/>
  <c r="DT35" i="51"/>
  <c r="DT24" i="51"/>
  <c r="DT14" i="51"/>
  <c r="DT63" i="51"/>
  <c r="DT95" i="51"/>
  <c r="DT144" i="51"/>
  <c r="DT121" i="51"/>
  <c r="DT88" i="51"/>
  <c r="DT126" i="51"/>
  <c r="DT134" i="51"/>
  <c r="DT152" i="51"/>
  <c r="DT167" i="51"/>
  <c r="DT190" i="51"/>
  <c r="DT48" i="51"/>
  <c r="DT34" i="51"/>
  <c r="DT23" i="51"/>
  <c r="DT12" i="51"/>
  <c r="DT52" i="51"/>
  <c r="DT73" i="51"/>
  <c r="DT97" i="51"/>
  <c r="DT77" i="51"/>
  <c r="DT104" i="51"/>
  <c r="DT140" i="51"/>
  <c r="DT185" i="51"/>
  <c r="DT156" i="51"/>
  <c r="DT184" i="51"/>
  <c r="DT204" i="51"/>
  <c r="DW195" i="51"/>
  <c r="DW203" i="51"/>
  <c r="DW202" i="51"/>
  <c r="DW184" i="51"/>
  <c r="DW177" i="51"/>
  <c r="DW169" i="51"/>
  <c r="DW161" i="51"/>
  <c r="DW153" i="51"/>
  <c r="DW197" i="51"/>
  <c r="DW188" i="51"/>
  <c r="DW185" i="51"/>
  <c r="DW174" i="51"/>
  <c r="DW166" i="51"/>
  <c r="DW158" i="51"/>
  <c r="CI16" i="51"/>
  <c r="CI195" i="51"/>
  <c r="EC204" i="51"/>
  <c r="EC195" i="51"/>
  <c r="CB202" i="51"/>
  <c r="CB203" i="51"/>
  <c r="DW157" i="51"/>
  <c r="DW173" i="51"/>
  <c r="DW186" i="51"/>
  <c r="DV202" i="51"/>
  <c r="DV199" i="51"/>
  <c r="CG184" i="51"/>
  <c r="CG204" i="51"/>
  <c r="BR185" i="51"/>
  <c r="EA196" i="51"/>
  <c r="BR156" i="51"/>
  <c r="BR168" i="51"/>
  <c r="BR161" i="51"/>
  <c r="DW155" i="51"/>
  <c r="DW159" i="51"/>
  <c r="DW163" i="51"/>
  <c r="DW167" i="51"/>
  <c r="DW171" i="51"/>
  <c r="DW175" i="51"/>
  <c r="DW179" i="51"/>
  <c r="DW187" i="51"/>
  <c r="DW201" i="51"/>
  <c r="DW190" i="51"/>
  <c r="DW192" i="51"/>
  <c r="DW199" i="51"/>
  <c r="DT107" i="51"/>
  <c r="DY190" i="51"/>
  <c r="DW205" i="51"/>
  <c r="DW156" i="51"/>
  <c r="DW160" i="51"/>
  <c r="DW164" i="51"/>
  <c r="DW168" i="51"/>
  <c r="DW172" i="51"/>
  <c r="DW176" i="51"/>
  <c r="DW180" i="51"/>
  <c r="DW193" i="51"/>
  <c r="DW183" i="51"/>
  <c r="DW198" i="51"/>
  <c r="DW194" i="51"/>
  <c r="DV184" i="51"/>
  <c r="DV185" i="51"/>
  <c r="DV205" i="51"/>
  <c r="DV190" i="51"/>
  <c r="DV187" i="51"/>
  <c r="DV194" i="51"/>
  <c r="DV191" i="51"/>
  <c r="CH196" i="51"/>
  <c r="DY199" i="51"/>
  <c r="DZ203" i="51"/>
  <c r="BS198" i="51"/>
  <c r="BO206" i="51"/>
  <c r="CB204" i="51"/>
  <c r="EC194" i="51"/>
  <c r="EC201" i="51"/>
  <c r="CI194" i="51"/>
  <c r="CI202" i="51"/>
  <c r="DY206" i="51"/>
  <c r="DV206" i="51"/>
  <c r="DV189" i="51"/>
  <c r="DV198" i="51"/>
  <c r="DV186" i="51"/>
  <c r="DV195" i="51"/>
  <c r="DZ195" i="51"/>
  <c r="CB200" i="51"/>
  <c r="CI206" i="51"/>
  <c r="EC190" i="51"/>
  <c r="EC198" i="51"/>
  <c r="CI190" i="51"/>
  <c r="CI198" i="51"/>
  <c r="DY191" i="51"/>
  <c r="DV196" i="51"/>
  <c r="DV193" i="51"/>
  <c r="DV203" i="51"/>
  <c r="DV188" i="51"/>
  <c r="DZ205" i="51"/>
  <c r="BS122" i="51"/>
  <c r="CH42" i="51"/>
  <c r="CH10" i="51"/>
  <c r="BS89" i="51"/>
  <c r="CG192" i="51"/>
  <c r="BR159" i="51"/>
  <c r="CG158" i="51"/>
  <c r="CG150" i="51"/>
  <c r="CG146" i="51"/>
  <c r="BR144" i="51"/>
  <c r="BR136" i="51"/>
  <c r="BR135" i="51"/>
  <c r="BR134" i="51"/>
  <c r="BR133" i="51"/>
  <c r="BR132" i="51"/>
  <c r="BR131" i="51"/>
  <c r="BR130" i="51"/>
  <c r="BR129" i="51"/>
  <c r="BR128" i="51"/>
  <c r="CG197" i="51"/>
  <c r="BR154" i="51"/>
  <c r="CG153" i="51"/>
  <c r="CG149" i="51"/>
  <c r="BR143" i="51"/>
  <c r="BR141" i="51"/>
  <c r="BR140" i="51"/>
  <c r="BR139" i="51"/>
  <c r="BR138" i="51"/>
  <c r="BR137" i="51"/>
  <c r="CG123" i="51"/>
  <c r="CG122" i="51"/>
  <c r="CG121" i="51"/>
  <c r="CG154" i="51"/>
  <c r="BR145" i="51"/>
  <c r="BR142" i="51"/>
  <c r="CG133" i="51"/>
  <c r="CG129" i="51"/>
  <c r="BR118" i="51"/>
  <c r="BR117" i="51"/>
  <c r="BR116" i="51"/>
  <c r="BR115" i="51"/>
  <c r="BR114" i="51"/>
  <c r="BR113" i="51"/>
  <c r="BR112" i="51"/>
  <c r="BR111" i="51"/>
  <c r="BR110" i="51"/>
  <c r="BR109" i="51"/>
  <c r="BR108" i="51"/>
  <c r="CG102" i="51"/>
  <c r="CG101" i="51"/>
  <c r="CG100" i="51"/>
  <c r="CG99" i="51"/>
  <c r="CG98" i="51"/>
  <c r="CG97" i="51"/>
  <c r="CG96" i="51"/>
  <c r="CG95" i="51"/>
  <c r="CG94" i="51"/>
  <c r="CG93" i="51"/>
  <c r="CG92" i="51"/>
  <c r="BR86" i="51"/>
  <c r="BR85" i="51"/>
  <c r="BR84" i="51"/>
  <c r="BR83" i="51"/>
  <c r="BR82" i="51"/>
  <c r="BR81" i="51"/>
  <c r="CG157" i="51"/>
  <c r="CG140" i="51"/>
  <c r="CG138" i="51"/>
  <c r="CG134" i="51"/>
  <c r="CG130" i="51"/>
  <c r="BR127" i="51"/>
  <c r="CG126" i="51"/>
  <c r="BR125" i="51"/>
  <c r="CG124" i="51"/>
  <c r="BR123" i="51"/>
  <c r="CG120" i="51"/>
  <c r="CG119" i="51"/>
  <c r="BR107" i="51"/>
  <c r="BR106" i="51"/>
  <c r="BR105" i="51"/>
  <c r="BR104" i="51"/>
  <c r="BR103" i="51"/>
  <c r="CG91" i="51"/>
  <c r="CG90" i="51"/>
  <c r="CG89" i="51"/>
  <c r="CG88" i="51"/>
  <c r="CG87" i="51"/>
  <c r="CG148" i="51"/>
  <c r="CG137" i="51"/>
  <c r="BR122" i="51"/>
  <c r="CG104" i="51"/>
  <c r="BR102" i="51"/>
  <c r="BR98" i="51"/>
  <c r="BR94" i="51"/>
  <c r="CG80" i="51"/>
  <c r="CG79" i="51"/>
  <c r="CG78" i="51"/>
  <c r="CG77" i="51"/>
  <c r="CG76" i="51"/>
  <c r="BR70" i="51"/>
  <c r="BR69" i="51"/>
  <c r="BR68" i="51"/>
  <c r="BR67" i="51"/>
  <c r="CG65" i="51"/>
  <c r="CG64" i="51"/>
  <c r="CG63" i="51"/>
  <c r="CG62" i="51"/>
  <c r="BR59" i="51"/>
  <c r="BR58" i="51"/>
  <c r="BR57" i="51"/>
  <c r="BR56" i="51"/>
  <c r="CG54" i="51"/>
  <c r="CG53" i="51"/>
  <c r="CG52" i="51"/>
  <c r="CG51" i="51"/>
  <c r="BR49" i="51"/>
  <c r="BR192" i="51"/>
  <c r="BR155" i="51"/>
  <c r="CG151" i="51"/>
  <c r="CG139" i="51"/>
  <c r="BR124" i="51"/>
  <c r="BR121" i="51"/>
  <c r="BR119" i="51"/>
  <c r="CG117" i="51"/>
  <c r="CG115" i="51"/>
  <c r="CG113" i="51"/>
  <c r="CG111" i="51"/>
  <c r="CG109" i="51"/>
  <c r="CG105" i="51"/>
  <c r="BR99" i="51"/>
  <c r="BR95" i="51"/>
  <c r="BR91" i="51"/>
  <c r="BR89" i="51"/>
  <c r="BR87" i="51"/>
  <c r="CG85" i="51"/>
  <c r="CG83" i="51"/>
  <c r="CG81" i="51"/>
  <c r="CG75" i="51"/>
  <c r="CG74" i="51"/>
  <c r="CG73" i="51"/>
  <c r="CG72" i="51"/>
  <c r="CG71" i="51"/>
  <c r="BR66" i="51"/>
  <c r="CG61" i="51"/>
  <c r="CG60" i="51"/>
  <c r="BR55" i="51"/>
  <c r="CG50" i="51"/>
  <c r="BR48" i="51"/>
  <c r="BR158" i="51"/>
  <c r="CG141" i="51"/>
  <c r="CG127" i="51"/>
  <c r="CG118" i="51"/>
  <c r="CG110" i="51"/>
  <c r="CG84" i="51"/>
  <c r="BR78" i="51"/>
  <c r="BR63" i="51"/>
  <c r="BR60" i="51"/>
  <c r="CG58" i="51"/>
  <c r="CG56" i="51"/>
  <c r="CG55" i="51"/>
  <c r="BR53" i="51"/>
  <c r="CG46" i="51"/>
  <c r="CG44" i="51"/>
  <c r="BR43" i="51"/>
  <c r="CG40" i="51"/>
  <c r="BR39" i="51"/>
  <c r="CG36" i="51"/>
  <c r="BR35" i="51"/>
  <c r="CG32" i="51"/>
  <c r="BR31" i="51"/>
  <c r="CG28" i="51"/>
  <c r="BR27" i="51"/>
  <c r="CG24" i="51"/>
  <c r="BR23" i="51"/>
  <c r="CG20" i="51"/>
  <c r="BR19" i="51"/>
  <c r="CG135" i="51"/>
  <c r="CG131" i="51"/>
  <c r="CG125" i="51"/>
  <c r="CG116" i="51"/>
  <c r="CG108" i="51"/>
  <c r="BR101" i="51"/>
  <c r="BR100" i="51"/>
  <c r="BR97" i="51"/>
  <c r="BR96" i="51"/>
  <c r="BR93" i="51"/>
  <c r="BR92" i="51"/>
  <c r="BR90" i="51"/>
  <c r="CG82" i="51"/>
  <c r="BR77" i="51"/>
  <c r="BR74" i="51"/>
  <c r="BR72" i="51"/>
  <c r="CG70" i="51"/>
  <c r="CG68" i="51"/>
  <c r="BR62" i="51"/>
  <c r="BR52" i="51"/>
  <c r="CG49" i="51"/>
  <c r="BR46" i="51"/>
  <c r="BR44" i="51"/>
  <c r="CG41" i="51"/>
  <c r="BR40" i="51"/>
  <c r="CG37" i="51"/>
  <c r="BR36" i="51"/>
  <c r="CG33" i="51"/>
  <c r="BR32" i="51"/>
  <c r="CG29" i="51"/>
  <c r="BR28" i="51"/>
  <c r="CG25" i="51"/>
  <c r="BR24" i="51"/>
  <c r="CG21" i="51"/>
  <c r="BR20" i="51"/>
  <c r="CG132" i="51"/>
  <c r="CG106" i="51"/>
  <c r="BR75" i="51"/>
  <c r="CG67" i="51"/>
  <c r="BR61" i="51"/>
  <c r="BR50" i="51"/>
  <c r="CG47" i="51"/>
  <c r="BR45" i="51"/>
  <c r="CG43" i="51"/>
  <c r="CG42" i="51"/>
  <c r="CG35" i="51"/>
  <c r="CG34" i="51"/>
  <c r="CG27" i="51"/>
  <c r="CG26" i="51"/>
  <c r="CG19" i="51"/>
  <c r="CG18" i="51"/>
  <c r="BR17" i="51"/>
  <c r="CG14" i="51"/>
  <c r="BR13" i="51"/>
  <c r="CG10" i="51"/>
  <c r="BR9" i="51"/>
  <c r="CG6" i="51"/>
  <c r="CG136" i="51"/>
  <c r="CG128" i="51"/>
  <c r="CG103" i="51"/>
  <c r="BR71" i="51"/>
  <c r="CG38" i="51"/>
  <c r="CG31" i="51"/>
  <c r="CG30" i="51"/>
  <c r="CG23" i="51"/>
  <c r="BR126" i="51"/>
  <c r="BR79" i="51"/>
  <c r="BR65" i="51"/>
  <c r="BR54" i="51"/>
  <c r="BR51" i="51"/>
  <c r="BR41" i="51"/>
  <c r="BR25" i="51"/>
  <c r="BR14" i="51"/>
  <c r="BR10" i="51"/>
  <c r="CG147" i="51"/>
  <c r="BR120" i="51"/>
  <c r="CG114" i="51"/>
  <c r="CG112" i="51"/>
  <c r="CG69" i="51"/>
  <c r="CG66" i="51"/>
  <c r="CG45" i="51"/>
  <c r="BR38" i="51"/>
  <c r="BR37" i="51"/>
  <c r="BR30" i="51"/>
  <c r="BR29" i="51"/>
  <c r="BR22" i="51"/>
  <c r="BR21" i="51"/>
  <c r="CG17" i="51"/>
  <c r="BR16" i="51"/>
  <c r="CG13" i="51"/>
  <c r="BR12" i="51"/>
  <c r="CG9" i="51"/>
  <c r="BR8" i="51"/>
  <c r="CG152" i="51"/>
  <c r="CG107" i="51"/>
  <c r="CG57" i="51"/>
  <c r="CG39" i="51"/>
  <c r="CG22" i="51"/>
  <c r="CG16" i="51"/>
  <c r="BR15" i="51"/>
  <c r="CG12" i="51"/>
  <c r="BR11" i="51"/>
  <c r="CG8" i="51"/>
  <c r="BR7" i="51"/>
  <c r="BR88" i="51"/>
  <c r="CG86" i="51"/>
  <c r="BR80" i="51"/>
  <c r="BR76" i="51"/>
  <c r="BR73" i="51"/>
  <c r="BR64" i="51"/>
  <c r="CG59" i="51"/>
  <c r="CG48" i="51"/>
  <c r="BR47" i="51"/>
  <c r="BR42" i="51"/>
  <c r="BR34" i="51"/>
  <c r="BR33" i="51"/>
  <c r="BR26" i="51"/>
  <c r="BR18" i="51"/>
  <c r="CG15" i="51"/>
  <c r="CG11" i="51"/>
  <c r="CG7" i="51"/>
  <c r="BR6" i="51"/>
  <c r="EA205" i="51"/>
  <c r="CG200" i="51"/>
  <c r="BR190" i="51"/>
  <c r="BR199" i="51"/>
  <c r="BR203" i="51"/>
  <c r="BS67" i="51"/>
  <c r="CH16" i="51"/>
  <c r="CH68" i="51"/>
  <c r="BS97" i="51"/>
  <c r="CG196" i="51"/>
  <c r="CG199" i="51"/>
  <c r="EA201" i="51"/>
  <c r="EA195" i="51"/>
  <c r="EA186" i="51"/>
  <c r="BR152" i="51"/>
  <c r="CG143" i="51"/>
  <c r="BR165" i="51"/>
  <c r="BR173" i="51"/>
  <c r="BR181" i="51"/>
  <c r="CG165" i="51"/>
  <c r="CG173" i="51"/>
  <c r="CG177" i="51"/>
  <c r="CG181" i="51"/>
  <c r="EA206" i="51"/>
  <c r="BR186" i="51"/>
  <c r="CG190" i="51"/>
  <c r="CG201" i="51"/>
  <c r="CG186" i="51"/>
  <c r="CG191" i="51"/>
  <c r="BR196" i="51"/>
  <c r="BR206" i="51"/>
  <c r="BR200" i="51"/>
  <c r="BR204" i="51"/>
  <c r="DY195" i="51"/>
  <c r="BS185" i="51"/>
  <c r="CH26" i="51"/>
  <c r="CH80" i="51"/>
  <c r="CH101" i="51"/>
  <c r="BS88" i="51"/>
  <c r="BS159" i="51"/>
  <c r="CH192" i="51"/>
  <c r="BR191" i="51"/>
  <c r="CG189" i="51"/>
  <c r="EA182" i="51"/>
  <c r="EA204" i="51"/>
  <c r="EA199" i="51"/>
  <c r="BR149" i="51"/>
  <c r="BR153" i="51"/>
  <c r="BR162" i="51"/>
  <c r="CG144" i="51"/>
  <c r="CG162" i="51"/>
  <c r="BR166" i="51"/>
  <c r="BR170" i="51"/>
  <c r="BR174" i="51"/>
  <c r="BR178" i="51"/>
  <c r="BR182" i="51"/>
  <c r="BR160" i="51"/>
  <c r="CG166" i="51"/>
  <c r="CG170" i="51"/>
  <c r="CG174" i="51"/>
  <c r="CG178" i="51"/>
  <c r="CG182" i="51"/>
  <c r="DS202" i="51"/>
  <c r="DS198" i="51"/>
  <c r="DS192" i="51"/>
  <c r="DS183" i="51"/>
  <c r="DS162" i="51"/>
  <c r="DS193" i="51"/>
  <c r="DS190" i="51"/>
  <c r="DS182" i="51"/>
  <c r="DS181" i="51"/>
  <c r="DS180" i="51"/>
  <c r="DS179" i="51"/>
  <c r="DS178" i="51"/>
  <c r="DS177" i="51"/>
  <c r="DS176" i="51"/>
  <c r="DS175" i="51"/>
  <c r="DS174" i="51"/>
  <c r="DS173" i="51"/>
  <c r="DS172" i="51"/>
  <c r="DS171" i="51"/>
  <c r="DS170" i="51"/>
  <c r="DS169" i="51"/>
  <c r="DS168" i="51"/>
  <c r="DS167" i="51"/>
  <c r="DS166" i="51"/>
  <c r="DS165" i="51"/>
  <c r="DS164" i="51"/>
  <c r="DS163" i="51"/>
  <c r="DS159" i="51"/>
  <c r="DS203" i="51"/>
  <c r="DS201" i="51"/>
  <c r="DS188" i="51"/>
  <c r="DS186" i="51"/>
  <c r="DS184" i="51"/>
  <c r="DS161" i="51"/>
  <c r="DS155" i="51"/>
  <c r="DS199" i="51"/>
  <c r="DS196" i="51"/>
  <c r="DS194" i="51"/>
  <c r="DS191" i="51"/>
  <c r="DS160" i="51"/>
  <c r="DS158" i="51"/>
  <c r="DS154" i="51"/>
  <c r="DS195" i="51"/>
  <c r="DS189" i="51"/>
  <c r="DS185" i="51"/>
  <c r="DS157" i="51"/>
  <c r="DS151" i="51"/>
  <c r="DS147" i="51"/>
  <c r="DS142" i="51"/>
  <c r="DS141" i="51"/>
  <c r="DS140" i="51"/>
  <c r="DS139" i="51"/>
  <c r="DS138" i="51"/>
  <c r="DS137" i="51"/>
  <c r="DS200" i="51"/>
  <c r="DS150" i="51"/>
  <c r="DS146" i="51"/>
  <c r="DS145" i="51"/>
  <c r="DS204" i="51"/>
  <c r="DS197" i="51"/>
  <c r="DS134" i="51"/>
  <c r="DS130" i="51"/>
  <c r="DS126" i="51"/>
  <c r="DS124" i="51"/>
  <c r="DS122" i="51"/>
  <c r="DS120" i="51"/>
  <c r="DS119" i="51"/>
  <c r="DS91" i="51"/>
  <c r="DS90" i="51"/>
  <c r="DS89" i="51"/>
  <c r="DS88" i="51"/>
  <c r="DS87" i="51"/>
  <c r="DS135" i="51"/>
  <c r="DS131" i="51"/>
  <c r="DS121" i="51"/>
  <c r="DS118" i="51"/>
  <c r="DS117" i="51"/>
  <c r="DS116" i="51"/>
  <c r="DS115" i="51"/>
  <c r="DS114" i="51"/>
  <c r="DS113" i="51"/>
  <c r="DS112" i="51"/>
  <c r="DS111" i="51"/>
  <c r="DS110" i="51"/>
  <c r="DS109" i="51"/>
  <c r="DS108" i="51"/>
  <c r="DS86" i="51"/>
  <c r="DS85" i="51"/>
  <c r="DS84" i="51"/>
  <c r="DS83" i="51"/>
  <c r="DS82" i="51"/>
  <c r="DS81" i="51"/>
  <c r="DS156" i="51"/>
  <c r="DS105" i="51"/>
  <c r="DS100" i="51"/>
  <c r="DS96" i="51"/>
  <c r="DS92" i="51"/>
  <c r="DS75" i="51"/>
  <c r="DS74" i="51"/>
  <c r="DS73" i="51"/>
  <c r="DS72" i="51"/>
  <c r="DS71" i="51"/>
  <c r="DS61" i="51"/>
  <c r="DS60" i="51"/>
  <c r="DS50" i="51"/>
  <c r="DS152" i="51"/>
  <c r="DS149" i="51"/>
  <c r="DS143" i="51"/>
  <c r="DS136" i="51"/>
  <c r="DS133" i="51"/>
  <c r="DS132" i="51"/>
  <c r="DS129" i="51"/>
  <c r="DS128" i="51"/>
  <c r="DS125" i="51"/>
  <c r="DS123" i="51"/>
  <c r="DS106" i="51"/>
  <c r="DS101" i="51"/>
  <c r="DS97" i="51"/>
  <c r="DS93" i="51"/>
  <c r="DS70" i="51"/>
  <c r="DS69" i="51"/>
  <c r="DS68" i="51"/>
  <c r="DS67" i="51"/>
  <c r="DS59" i="51"/>
  <c r="DS58" i="51"/>
  <c r="DS57" i="51"/>
  <c r="DS56" i="51"/>
  <c r="DS49" i="51"/>
  <c r="DS48" i="51"/>
  <c r="DS107" i="51"/>
  <c r="DS104" i="51"/>
  <c r="DS103" i="51"/>
  <c r="DS80" i="51"/>
  <c r="DS76" i="51"/>
  <c r="DS66" i="51"/>
  <c r="DS65" i="51"/>
  <c r="DS51" i="51"/>
  <c r="DS43" i="51"/>
  <c r="DS39" i="51"/>
  <c r="DS35" i="51"/>
  <c r="DS31" i="51"/>
  <c r="DS27" i="51"/>
  <c r="DS23" i="51"/>
  <c r="DS19" i="51"/>
  <c r="DS187" i="51"/>
  <c r="DS153" i="51"/>
  <c r="DS148" i="51"/>
  <c r="DS144" i="51"/>
  <c r="DS127" i="51"/>
  <c r="DS79" i="51"/>
  <c r="DS64" i="51"/>
  <c r="DS55" i="51"/>
  <c r="DS54" i="51"/>
  <c r="DS46" i="51"/>
  <c r="DS44" i="51"/>
  <c r="DS40" i="51"/>
  <c r="DS36" i="51"/>
  <c r="DS32" i="51"/>
  <c r="DS28" i="51"/>
  <c r="DS24" i="51"/>
  <c r="DS20" i="51"/>
  <c r="DS99" i="51"/>
  <c r="DS45" i="51"/>
  <c r="DS41" i="51"/>
  <c r="DS33" i="51"/>
  <c r="DS25" i="51"/>
  <c r="DS17" i="51"/>
  <c r="DS13" i="51"/>
  <c r="DS9" i="51"/>
  <c r="DS63" i="51"/>
  <c r="DS21" i="51"/>
  <c r="DS98" i="51"/>
  <c r="DS47" i="51"/>
  <c r="DS14" i="51"/>
  <c r="DS10" i="51"/>
  <c r="DS102" i="51"/>
  <c r="DS94" i="51"/>
  <c r="DS38" i="51"/>
  <c r="DS30" i="51"/>
  <c r="DS22" i="51"/>
  <c r="DS16" i="51"/>
  <c r="DS12" i="51"/>
  <c r="DS8" i="51"/>
  <c r="DS95" i="51"/>
  <c r="DS78" i="51"/>
  <c r="DS77" i="51"/>
  <c r="DS62" i="51"/>
  <c r="DS53" i="51"/>
  <c r="DS52" i="51"/>
  <c r="DS37" i="51"/>
  <c r="DS29" i="51"/>
  <c r="DS15" i="51"/>
  <c r="DS11" i="51"/>
  <c r="DS7" i="51"/>
  <c r="DS42" i="51"/>
  <c r="DS34" i="51"/>
  <c r="DS26" i="51"/>
  <c r="DS18" i="51"/>
  <c r="DS6" i="51"/>
  <c r="ED199" i="51"/>
  <c r="ED196" i="51"/>
  <c r="ED195" i="51"/>
  <c r="ED193" i="51"/>
  <c r="ED191" i="51"/>
  <c r="ED190" i="51"/>
  <c r="ED183" i="51"/>
  <c r="ED162" i="51"/>
  <c r="ED206" i="51"/>
  <c r="ED204" i="51"/>
  <c r="ED203" i="51"/>
  <c r="ED202" i="51"/>
  <c r="ED200" i="51"/>
  <c r="ED194" i="51"/>
  <c r="ED188" i="51"/>
  <c r="ED187" i="51"/>
  <c r="ED186" i="51"/>
  <c r="ED185" i="51"/>
  <c r="ED184" i="51"/>
  <c r="ED182" i="51"/>
  <c r="ED181" i="51"/>
  <c r="ED180" i="51"/>
  <c r="ED179" i="51"/>
  <c r="ED178" i="51"/>
  <c r="ED177" i="51"/>
  <c r="ED176" i="51"/>
  <c r="ED175" i="51"/>
  <c r="ED174" i="51"/>
  <c r="ED173" i="51"/>
  <c r="ED172" i="51"/>
  <c r="ED171" i="51"/>
  <c r="ED170" i="51"/>
  <c r="ED169" i="51"/>
  <c r="ED168" i="51"/>
  <c r="ED167" i="51"/>
  <c r="ED166" i="51"/>
  <c r="ED165" i="51"/>
  <c r="ED164" i="51"/>
  <c r="ED163" i="51"/>
  <c r="ED159" i="51"/>
  <c r="ED205" i="51"/>
  <c r="ED192" i="51"/>
  <c r="ED189" i="51"/>
  <c r="ED155" i="51"/>
  <c r="ED197" i="51"/>
  <c r="ED158" i="51"/>
  <c r="ED154" i="51"/>
  <c r="ED152" i="51"/>
  <c r="ED151" i="51"/>
  <c r="ED150" i="51"/>
  <c r="ED149" i="51"/>
  <c r="ED148" i="51"/>
  <c r="ED147" i="51"/>
  <c r="ED146" i="51"/>
  <c r="ED145" i="51"/>
  <c r="ED198" i="51"/>
  <c r="ED153" i="51"/>
  <c r="ED141" i="51"/>
  <c r="ED135" i="51"/>
  <c r="ED134" i="51"/>
  <c r="ED133" i="51"/>
  <c r="ED132" i="51"/>
  <c r="ED131" i="51"/>
  <c r="ED130" i="51"/>
  <c r="ED129" i="51"/>
  <c r="ED128" i="51"/>
  <c r="ED127" i="51"/>
  <c r="ED156" i="51"/>
  <c r="ED144" i="51"/>
  <c r="ED140" i="51"/>
  <c r="ED139" i="51"/>
  <c r="ED138" i="51"/>
  <c r="ED137" i="51"/>
  <c r="ED136" i="51"/>
  <c r="ED157" i="51"/>
  <c r="ED126" i="51"/>
  <c r="ED124" i="51"/>
  <c r="ED122" i="51"/>
  <c r="ED117" i="51"/>
  <c r="ED116" i="51"/>
  <c r="ED115" i="51"/>
  <c r="ED114" i="51"/>
  <c r="ED113" i="51"/>
  <c r="ED112" i="51"/>
  <c r="ED111" i="51"/>
  <c r="ED110" i="51"/>
  <c r="ED109" i="51"/>
  <c r="ED108" i="51"/>
  <c r="ED107" i="51"/>
  <c r="ED85" i="51"/>
  <c r="ED84" i="51"/>
  <c r="ED83" i="51"/>
  <c r="ED82" i="51"/>
  <c r="ED81" i="51"/>
  <c r="ED201" i="51"/>
  <c r="ED142" i="51"/>
  <c r="ED121" i="51"/>
  <c r="ED106" i="51"/>
  <c r="ED105" i="51"/>
  <c r="ED104" i="51"/>
  <c r="ED103" i="51"/>
  <c r="ED102" i="51"/>
  <c r="ED160" i="51"/>
  <c r="ED143" i="51"/>
  <c r="ED99" i="51"/>
  <c r="ED95" i="51"/>
  <c r="ED91" i="51"/>
  <c r="ED69" i="51"/>
  <c r="ED68" i="51"/>
  <c r="ED67" i="51"/>
  <c r="ED66" i="51"/>
  <c r="ED58" i="51"/>
  <c r="ED57" i="51"/>
  <c r="ED56" i="51"/>
  <c r="ED55" i="51"/>
  <c r="ED48" i="51"/>
  <c r="ED119" i="51"/>
  <c r="ED100" i="51"/>
  <c r="ED96" i="51"/>
  <c r="ED92" i="51"/>
  <c r="ED89" i="51"/>
  <c r="ED87" i="51"/>
  <c r="ED65" i="51"/>
  <c r="ED54" i="51"/>
  <c r="ED123" i="51"/>
  <c r="ED101" i="51"/>
  <c r="ED97" i="51"/>
  <c r="ED93" i="51"/>
  <c r="ED88" i="51"/>
  <c r="ED79" i="51"/>
  <c r="ED75" i="51"/>
  <c r="ED64" i="51"/>
  <c r="ED60" i="51"/>
  <c r="ED50" i="51"/>
  <c r="ED42" i="51"/>
  <c r="ED38" i="51"/>
  <c r="ED34" i="51"/>
  <c r="ED30" i="51"/>
  <c r="ED26" i="51"/>
  <c r="ED22" i="51"/>
  <c r="ED18" i="51"/>
  <c r="ED161" i="51"/>
  <c r="ED120" i="51"/>
  <c r="ED86" i="51"/>
  <c r="ED78" i="51"/>
  <c r="ED74" i="51"/>
  <c r="ED72" i="51"/>
  <c r="ED70" i="51"/>
  <c r="ED63" i="51"/>
  <c r="ED53" i="51"/>
  <c r="ED49" i="51"/>
  <c r="ED47" i="51"/>
  <c r="ED45" i="51"/>
  <c r="ED43" i="51"/>
  <c r="ED39" i="51"/>
  <c r="ED35" i="51"/>
  <c r="ED31" i="51"/>
  <c r="ED27" i="51"/>
  <c r="ED23" i="51"/>
  <c r="ED19" i="51"/>
  <c r="ED125" i="51"/>
  <c r="ED94" i="51"/>
  <c r="ED80" i="51"/>
  <c r="ED76" i="51"/>
  <c r="ED73" i="51"/>
  <c r="ED61" i="51"/>
  <c r="ED51" i="51"/>
  <c r="ED16" i="51"/>
  <c r="ED12" i="51"/>
  <c r="ED8" i="51"/>
  <c r="ED90" i="51"/>
  <c r="ED14" i="51"/>
  <c r="ED10" i="51"/>
  <c r="ED6" i="51"/>
  <c r="ED71" i="51"/>
  <c r="ED21" i="51"/>
  <c r="ED20" i="51"/>
  <c r="ED118" i="51"/>
  <c r="ED77" i="51"/>
  <c r="ED62" i="51"/>
  <c r="ED59" i="51"/>
  <c r="ED52" i="51"/>
  <c r="ED46" i="51"/>
  <c r="ED41" i="51"/>
  <c r="ED40" i="51"/>
  <c r="ED33" i="51"/>
  <c r="ED32" i="51"/>
  <c r="ED25" i="51"/>
  <c r="ED24" i="51"/>
  <c r="ED15" i="51"/>
  <c r="ED11" i="51"/>
  <c r="ED7" i="51"/>
  <c r="ED98" i="51"/>
  <c r="ED44" i="51"/>
  <c r="ED37" i="51"/>
  <c r="ED36" i="51"/>
  <c r="ED29" i="51"/>
  <c r="ED28" i="51"/>
  <c r="ED17" i="51"/>
  <c r="ED13" i="51"/>
  <c r="ED9" i="51"/>
  <c r="DW189" i="51"/>
  <c r="DW152" i="51"/>
  <c r="DW151" i="51"/>
  <c r="DW150" i="51"/>
  <c r="DW149" i="51"/>
  <c r="DW148" i="51"/>
  <c r="DW147" i="51"/>
  <c r="DW146" i="51"/>
  <c r="DW145" i="51"/>
  <c r="DW144" i="51"/>
  <c r="DW143" i="51"/>
  <c r="DW142" i="51"/>
  <c r="DW182" i="51"/>
  <c r="DW135" i="51"/>
  <c r="DW134" i="51"/>
  <c r="DW133" i="51"/>
  <c r="DW132" i="51"/>
  <c r="DW131" i="51"/>
  <c r="DW130" i="51"/>
  <c r="DW129" i="51"/>
  <c r="DW128" i="51"/>
  <c r="DW127" i="51"/>
  <c r="DW126" i="51"/>
  <c r="DW125" i="51"/>
  <c r="DW124" i="51"/>
  <c r="DW123" i="51"/>
  <c r="DW140" i="51"/>
  <c r="DW138" i="51"/>
  <c r="DW136" i="51"/>
  <c r="DW106" i="51"/>
  <c r="DW105" i="51"/>
  <c r="DW104" i="51"/>
  <c r="DW103" i="51"/>
  <c r="DW102" i="51"/>
  <c r="DW101" i="51"/>
  <c r="DW100" i="51"/>
  <c r="DW99" i="51"/>
  <c r="DW98" i="51"/>
  <c r="DW97" i="51"/>
  <c r="DW96" i="51"/>
  <c r="DW95" i="51"/>
  <c r="DW94" i="51"/>
  <c r="DW93" i="51"/>
  <c r="DW92" i="51"/>
  <c r="DW91" i="51"/>
  <c r="DW139" i="51"/>
  <c r="DW120" i="51"/>
  <c r="DW118" i="51"/>
  <c r="DW117" i="51"/>
  <c r="DW115" i="51"/>
  <c r="DW113" i="51"/>
  <c r="DW111" i="51"/>
  <c r="DW109" i="51"/>
  <c r="DW107" i="51"/>
  <c r="DW90" i="51"/>
  <c r="DW88" i="51"/>
  <c r="DW86" i="51"/>
  <c r="DW85" i="51"/>
  <c r="DW83" i="51"/>
  <c r="DW81" i="51"/>
  <c r="DW65" i="51"/>
  <c r="DW54" i="51"/>
  <c r="DW141" i="51"/>
  <c r="DW122" i="51"/>
  <c r="DW80" i="51"/>
  <c r="DW79" i="51"/>
  <c r="DW78" i="51"/>
  <c r="DW77" i="51"/>
  <c r="DW76" i="51"/>
  <c r="DW75" i="51"/>
  <c r="DW64" i="51"/>
  <c r="DW63" i="51"/>
  <c r="DW62" i="51"/>
  <c r="DW61" i="51"/>
  <c r="DW53" i="51"/>
  <c r="DW52" i="51"/>
  <c r="DW51" i="51"/>
  <c r="DW50" i="51"/>
  <c r="DW137" i="51"/>
  <c r="DW121" i="51"/>
  <c r="DW112" i="51"/>
  <c r="DW89" i="51"/>
  <c r="DW74" i="51"/>
  <c r="DW72" i="51"/>
  <c r="DW70" i="51"/>
  <c r="DW69" i="51"/>
  <c r="DW67" i="51"/>
  <c r="DW49" i="51"/>
  <c r="DW48" i="51"/>
  <c r="DW46" i="51"/>
  <c r="DW44" i="51"/>
  <c r="DW41" i="51"/>
  <c r="DW37" i="51"/>
  <c r="DW33" i="51"/>
  <c r="DW29" i="51"/>
  <c r="DW25" i="51"/>
  <c r="DW21" i="51"/>
  <c r="DW110" i="51"/>
  <c r="DW87" i="51"/>
  <c r="DW84" i="51"/>
  <c r="DW59" i="51"/>
  <c r="DW58" i="51"/>
  <c r="DW56" i="51"/>
  <c r="DW42" i="51"/>
  <c r="DW38" i="51"/>
  <c r="DW34" i="51"/>
  <c r="DW30" i="51"/>
  <c r="DW26" i="51"/>
  <c r="DW22" i="51"/>
  <c r="DW18" i="51"/>
  <c r="DW114" i="51"/>
  <c r="DW71" i="51"/>
  <c r="DW68" i="51"/>
  <c r="DW55" i="51"/>
  <c r="DW36" i="51"/>
  <c r="DW28" i="51"/>
  <c r="DW20" i="51"/>
  <c r="DW15" i="51"/>
  <c r="DW11" i="51"/>
  <c r="DW7" i="51"/>
  <c r="DW119" i="51"/>
  <c r="DW45" i="51"/>
  <c r="DW40" i="51"/>
  <c r="DW116" i="51"/>
  <c r="DW82" i="51"/>
  <c r="DW66" i="51"/>
  <c r="DW43" i="51"/>
  <c r="DW35" i="51"/>
  <c r="DW27" i="51"/>
  <c r="DW108" i="51"/>
  <c r="DW73" i="51"/>
  <c r="DW60" i="51"/>
  <c r="DW57" i="51"/>
  <c r="DW47" i="51"/>
  <c r="DW39" i="51"/>
  <c r="DW31" i="51"/>
  <c r="DW23" i="51"/>
  <c r="DW14" i="51"/>
  <c r="DW10" i="51"/>
  <c r="DW6" i="51"/>
  <c r="DW32" i="51"/>
  <c r="DW24" i="51"/>
  <c r="DW17" i="51"/>
  <c r="DW13" i="51"/>
  <c r="DW9" i="51"/>
  <c r="DW19" i="51"/>
  <c r="DW16" i="51"/>
  <c r="DW12" i="51"/>
  <c r="DW8" i="51"/>
  <c r="BS131" i="51"/>
  <c r="CH166" i="51"/>
  <c r="EE198" i="51"/>
  <c r="EE192" i="51"/>
  <c r="EE189" i="51"/>
  <c r="EE161" i="51"/>
  <c r="EE199" i="51"/>
  <c r="EE196" i="51"/>
  <c r="EE195" i="51"/>
  <c r="EE193" i="51"/>
  <c r="EE191" i="51"/>
  <c r="EE190" i="51"/>
  <c r="EE183" i="51"/>
  <c r="EE162" i="51"/>
  <c r="EE197" i="51"/>
  <c r="EE158" i="51"/>
  <c r="EE154" i="51"/>
  <c r="EE152" i="51"/>
  <c r="EE151" i="51"/>
  <c r="EE150" i="51"/>
  <c r="EE149" i="51"/>
  <c r="EE148" i="51"/>
  <c r="EE147" i="51"/>
  <c r="EE146" i="51"/>
  <c r="EE145" i="51"/>
  <c r="EE204" i="51"/>
  <c r="EE202" i="51"/>
  <c r="EE200" i="51"/>
  <c r="EE187" i="51"/>
  <c r="EE185" i="51"/>
  <c r="EE182" i="51"/>
  <c r="EE181" i="51"/>
  <c r="EE180" i="51"/>
  <c r="EE179" i="51"/>
  <c r="EE178" i="51"/>
  <c r="EE177" i="51"/>
  <c r="EE176" i="51"/>
  <c r="EE175" i="51"/>
  <c r="EE174" i="51"/>
  <c r="EE173" i="51"/>
  <c r="EE172" i="51"/>
  <c r="EE171" i="51"/>
  <c r="EE170" i="51"/>
  <c r="EE169" i="51"/>
  <c r="EE168" i="51"/>
  <c r="EE167" i="51"/>
  <c r="EE166" i="51"/>
  <c r="EE165" i="51"/>
  <c r="EE164" i="51"/>
  <c r="EE163" i="51"/>
  <c r="EE157" i="51"/>
  <c r="EE153" i="51"/>
  <c r="EE144" i="51"/>
  <c r="EE143" i="51"/>
  <c r="EE142" i="51"/>
  <c r="EE141" i="51"/>
  <c r="EE201" i="51"/>
  <c r="EE160" i="51"/>
  <c r="EE203" i="51"/>
  <c r="EE186" i="51"/>
  <c r="EE159" i="51"/>
  <c r="EE155" i="51"/>
  <c r="EE135" i="51"/>
  <c r="EE134" i="51"/>
  <c r="EE133" i="51"/>
  <c r="EE132" i="51"/>
  <c r="EE131" i="51"/>
  <c r="EE130" i="51"/>
  <c r="EE129" i="51"/>
  <c r="EE128" i="51"/>
  <c r="EE127" i="51"/>
  <c r="EE126" i="51"/>
  <c r="EE125" i="51"/>
  <c r="EE124" i="51"/>
  <c r="EE123" i="51"/>
  <c r="EE139" i="51"/>
  <c r="EE137" i="51"/>
  <c r="EE121" i="51"/>
  <c r="EE106" i="51"/>
  <c r="EE105" i="51"/>
  <c r="EE104" i="51"/>
  <c r="EE103" i="51"/>
  <c r="EE102" i="51"/>
  <c r="EE194" i="51"/>
  <c r="EE188" i="51"/>
  <c r="EE101" i="51"/>
  <c r="EE100" i="51"/>
  <c r="EE99" i="51"/>
  <c r="EE98" i="51"/>
  <c r="EE97" i="51"/>
  <c r="EE96" i="51"/>
  <c r="EE95" i="51"/>
  <c r="EE94" i="51"/>
  <c r="EE93" i="51"/>
  <c r="EE92" i="51"/>
  <c r="EE91" i="51"/>
  <c r="EE140" i="51"/>
  <c r="EE122" i="51"/>
  <c r="EE119" i="51"/>
  <c r="EE116" i="51"/>
  <c r="EE114" i="51"/>
  <c r="EE112" i="51"/>
  <c r="EE110" i="51"/>
  <c r="EE108" i="51"/>
  <c r="EE89" i="51"/>
  <c r="EE87" i="51"/>
  <c r="EE84" i="51"/>
  <c r="EE82" i="51"/>
  <c r="EE65" i="51"/>
  <c r="EE54" i="51"/>
  <c r="EE80" i="51"/>
  <c r="EE79" i="51"/>
  <c r="EE78" i="51"/>
  <c r="EE77" i="51"/>
  <c r="EE76" i="51"/>
  <c r="EE75" i="51"/>
  <c r="EE64" i="51"/>
  <c r="EE63" i="51"/>
  <c r="EE62" i="51"/>
  <c r="EE61" i="51"/>
  <c r="EE53" i="51"/>
  <c r="EE52" i="51"/>
  <c r="EE51" i="51"/>
  <c r="EE50" i="51"/>
  <c r="EE184" i="51"/>
  <c r="EE113" i="51"/>
  <c r="EE90" i="51"/>
  <c r="EE73" i="51"/>
  <c r="EE71" i="51"/>
  <c r="EE68" i="51"/>
  <c r="EE66" i="51"/>
  <c r="EE46" i="51"/>
  <c r="EE44" i="51"/>
  <c r="EE41" i="51"/>
  <c r="EE37" i="51"/>
  <c r="EE33" i="51"/>
  <c r="EE29" i="51"/>
  <c r="EE25" i="51"/>
  <c r="EE21" i="51"/>
  <c r="EE111" i="51"/>
  <c r="EE88" i="51"/>
  <c r="EE85" i="51"/>
  <c r="EE60" i="51"/>
  <c r="EE57" i="51"/>
  <c r="EE55" i="51"/>
  <c r="EE42" i="51"/>
  <c r="EE38" i="51"/>
  <c r="EE34" i="51"/>
  <c r="EE30" i="51"/>
  <c r="EE26" i="51"/>
  <c r="EE22" i="51"/>
  <c r="EE18" i="51"/>
  <c r="EE136" i="51"/>
  <c r="EE118" i="51"/>
  <c r="EE117" i="51"/>
  <c r="EE83" i="51"/>
  <c r="EE72" i="51"/>
  <c r="EE69" i="51"/>
  <c r="EE59" i="51"/>
  <c r="EE56" i="51"/>
  <c r="EE45" i="51"/>
  <c r="EE40" i="51"/>
  <c r="EE32" i="51"/>
  <c r="EE24" i="51"/>
  <c r="EE15" i="51"/>
  <c r="EE11" i="51"/>
  <c r="EE7" i="51"/>
  <c r="EE20" i="51"/>
  <c r="EE156" i="51"/>
  <c r="EE120" i="51"/>
  <c r="EE67" i="51"/>
  <c r="EE47" i="51"/>
  <c r="EE31" i="51"/>
  <c r="EE138" i="51"/>
  <c r="EE115" i="51"/>
  <c r="EE86" i="51"/>
  <c r="EE81" i="51"/>
  <c r="EE74" i="51"/>
  <c r="EE58" i="51"/>
  <c r="EE49" i="51"/>
  <c r="EE43" i="51"/>
  <c r="EE35" i="51"/>
  <c r="EE27" i="51"/>
  <c r="EE19" i="51"/>
  <c r="EE14" i="51"/>
  <c r="EE10" i="51"/>
  <c r="EE6" i="51"/>
  <c r="EE109" i="51"/>
  <c r="EE48" i="51"/>
  <c r="EE36" i="51"/>
  <c r="EE28" i="51"/>
  <c r="EE17" i="51"/>
  <c r="EE13" i="51"/>
  <c r="EE9" i="51"/>
  <c r="EE107" i="51"/>
  <c r="EE70" i="51"/>
  <c r="EE39" i="51"/>
  <c r="EE23" i="51"/>
  <c r="EE16" i="51"/>
  <c r="EE12" i="51"/>
  <c r="EE8" i="51"/>
  <c r="EA203" i="51"/>
  <c r="EA200" i="51"/>
  <c r="EA194" i="51"/>
  <c r="EA181" i="51"/>
  <c r="EA180" i="51"/>
  <c r="EA179" i="51"/>
  <c r="EA178" i="51"/>
  <c r="EA177" i="51"/>
  <c r="EA176" i="51"/>
  <c r="EA175" i="51"/>
  <c r="EA174" i="51"/>
  <c r="EA173" i="51"/>
  <c r="EA172" i="51"/>
  <c r="EA171" i="51"/>
  <c r="EA170" i="51"/>
  <c r="EA169" i="51"/>
  <c r="EA168" i="51"/>
  <c r="EA167" i="51"/>
  <c r="EA166" i="51"/>
  <c r="EA165" i="51"/>
  <c r="EA164" i="51"/>
  <c r="EA163" i="51"/>
  <c r="EA159" i="51"/>
  <c r="EA160" i="51"/>
  <c r="EA156" i="51"/>
  <c r="EA189" i="51"/>
  <c r="EA155" i="51"/>
  <c r="EA162" i="51"/>
  <c r="EA154" i="51"/>
  <c r="EA149" i="51"/>
  <c r="EA145" i="51"/>
  <c r="EA144" i="51"/>
  <c r="EA140" i="51"/>
  <c r="EA139" i="51"/>
  <c r="EA138" i="51"/>
  <c r="EA137" i="51"/>
  <c r="EA136" i="51"/>
  <c r="EA161" i="51"/>
  <c r="EA157" i="51"/>
  <c r="EA152" i="51"/>
  <c r="EA148" i="51"/>
  <c r="EA143" i="51"/>
  <c r="EA190" i="51"/>
  <c r="EA183" i="51"/>
  <c r="EA132" i="51"/>
  <c r="EA128" i="51"/>
  <c r="EA120" i="51"/>
  <c r="EA119" i="51"/>
  <c r="EA118" i="51"/>
  <c r="EA90" i="51"/>
  <c r="EA89" i="51"/>
  <c r="EA88" i="51"/>
  <c r="EA87" i="51"/>
  <c r="EA86" i="51"/>
  <c r="EA153" i="51"/>
  <c r="EA150" i="51"/>
  <c r="EA146" i="51"/>
  <c r="EA141" i="51"/>
  <c r="EA133" i="51"/>
  <c r="EA129" i="51"/>
  <c r="EA126" i="51"/>
  <c r="EA124" i="51"/>
  <c r="EA122" i="51"/>
  <c r="EA117" i="51"/>
  <c r="EA116" i="51"/>
  <c r="EA115" i="51"/>
  <c r="EA114" i="51"/>
  <c r="EA113" i="51"/>
  <c r="EA112" i="51"/>
  <c r="EA111" i="51"/>
  <c r="EA110" i="51"/>
  <c r="EA109" i="51"/>
  <c r="EA108" i="51"/>
  <c r="EA107" i="51"/>
  <c r="EA85" i="51"/>
  <c r="EA84" i="51"/>
  <c r="EA83" i="51"/>
  <c r="EA82" i="51"/>
  <c r="EA81" i="51"/>
  <c r="EA193" i="51"/>
  <c r="EA151" i="51"/>
  <c r="EA134" i="51"/>
  <c r="EA130" i="51"/>
  <c r="EA125" i="51"/>
  <c r="EA103" i="51"/>
  <c r="EA98" i="51"/>
  <c r="EA94" i="51"/>
  <c r="EA74" i="51"/>
  <c r="EA73" i="51"/>
  <c r="EA72" i="51"/>
  <c r="EA71" i="51"/>
  <c r="EA70" i="51"/>
  <c r="EA60" i="51"/>
  <c r="EA59" i="51"/>
  <c r="EA49" i="51"/>
  <c r="EA158" i="51"/>
  <c r="EA135" i="51"/>
  <c r="EA131" i="51"/>
  <c r="EA127" i="51"/>
  <c r="EA104" i="51"/>
  <c r="EA99" i="51"/>
  <c r="EA95" i="51"/>
  <c r="EA91" i="51"/>
  <c r="EA69" i="51"/>
  <c r="EA68" i="51"/>
  <c r="EA67" i="51"/>
  <c r="EA66" i="51"/>
  <c r="EA58" i="51"/>
  <c r="EA57" i="51"/>
  <c r="EA56" i="51"/>
  <c r="EA55" i="51"/>
  <c r="EA48" i="51"/>
  <c r="EA106" i="51"/>
  <c r="EA102" i="51"/>
  <c r="EA100" i="51"/>
  <c r="EA96" i="51"/>
  <c r="EA92" i="51"/>
  <c r="EA78" i="51"/>
  <c r="EA63" i="51"/>
  <c r="EA54" i="51"/>
  <c r="EA53" i="51"/>
  <c r="EA47" i="51"/>
  <c r="EA45" i="51"/>
  <c r="EA43" i="51"/>
  <c r="EA39" i="51"/>
  <c r="EA35" i="51"/>
  <c r="EA31" i="51"/>
  <c r="EA27" i="51"/>
  <c r="EA23" i="51"/>
  <c r="EA19" i="51"/>
  <c r="EA121" i="51"/>
  <c r="EA105" i="51"/>
  <c r="EA77" i="51"/>
  <c r="EA62" i="51"/>
  <c r="EA52" i="51"/>
  <c r="EA40" i="51"/>
  <c r="EA36" i="51"/>
  <c r="EA32" i="51"/>
  <c r="EA28" i="51"/>
  <c r="EA24" i="51"/>
  <c r="EA20" i="51"/>
  <c r="EA147" i="51"/>
  <c r="EA142" i="51"/>
  <c r="EA79" i="51"/>
  <c r="EA75" i="51"/>
  <c r="EA64" i="51"/>
  <c r="EA50" i="51"/>
  <c r="EA37" i="51"/>
  <c r="EA29" i="51"/>
  <c r="EA21" i="51"/>
  <c r="EA17" i="51"/>
  <c r="EA13" i="51"/>
  <c r="EA9" i="51"/>
  <c r="EA198" i="51"/>
  <c r="EA33" i="51"/>
  <c r="EA25" i="51"/>
  <c r="EA101" i="51"/>
  <c r="EA93" i="51"/>
  <c r="EA65" i="51"/>
  <c r="EA22" i="51"/>
  <c r="EA14" i="51"/>
  <c r="EA10" i="51"/>
  <c r="EA123" i="51"/>
  <c r="EA97" i="51"/>
  <c r="EA80" i="51"/>
  <c r="EA76" i="51"/>
  <c r="EA61" i="51"/>
  <c r="EA51" i="51"/>
  <c r="EA42" i="51"/>
  <c r="EA34" i="51"/>
  <c r="EA26" i="51"/>
  <c r="EA18" i="51"/>
  <c r="EA16" i="51"/>
  <c r="EA12" i="51"/>
  <c r="EA8" i="51"/>
  <c r="EA46" i="51"/>
  <c r="EA41" i="51"/>
  <c r="EA15" i="51"/>
  <c r="EA11" i="51"/>
  <c r="EA7" i="51"/>
  <c r="EA44" i="51"/>
  <c r="EA38" i="51"/>
  <c r="EA30" i="51"/>
  <c r="EA6" i="51"/>
  <c r="BR189" i="51"/>
  <c r="CG185" i="51"/>
  <c r="CG202" i="51"/>
  <c r="BR205" i="51"/>
  <c r="CH47" i="51"/>
  <c r="BS139" i="51"/>
  <c r="BS172" i="51"/>
  <c r="BR183" i="51"/>
  <c r="BR148" i="51"/>
  <c r="CG161" i="51"/>
  <c r="BR157" i="51"/>
  <c r="BR169" i="51"/>
  <c r="BR177" i="51"/>
  <c r="CG159" i="51"/>
  <c r="CG169" i="51"/>
  <c r="DZ206" i="51"/>
  <c r="DZ188" i="51"/>
  <c r="DZ187" i="51"/>
  <c r="DZ186" i="51"/>
  <c r="DZ185" i="51"/>
  <c r="DZ184" i="51"/>
  <c r="DZ182" i="51"/>
  <c r="DZ160" i="51"/>
  <c r="DZ201" i="51"/>
  <c r="DZ198" i="51"/>
  <c r="DZ197" i="51"/>
  <c r="DZ189" i="51"/>
  <c r="DZ161" i="51"/>
  <c r="DZ199" i="51"/>
  <c r="DZ196" i="51"/>
  <c r="DZ194" i="51"/>
  <c r="DZ191" i="51"/>
  <c r="DZ159" i="51"/>
  <c r="DZ157" i="51"/>
  <c r="DZ153" i="51"/>
  <c r="DZ144" i="51"/>
  <c r="DZ143" i="51"/>
  <c r="DZ142" i="51"/>
  <c r="DZ141" i="51"/>
  <c r="DZ192" i="51"/>
  <c r="DZ156" i="51"/>
  <c r="DZ180" i="51"/>
  <c r="DZ178" i="51"/>
  <c r="DZ176" i="51"/>
  <c r="DZ174" i="51"/>
  <c r="DZ172" i="51"/>
  <c r="DZ170" i="51"/>
  <c r="DZ168" i="51"/>
  <c r="DZ166" i="51"/>
  <c r="DZ164" i="51"/>
  <c r="DZ155" i="51"/>
  <c r="DZ152" i="51"/>
  <c r="DZ148" i="51"/>
  <c r="DZ193" i="51"/>
  <c r="DZ190" i="51"/>
  <c r="DZ183" i="51"/>
  <c r="DZ158" i="51"/>
  <c r="DZ151" i="51"/>
  <c r="DZ147" i="51"/>
  <c r="DZ122" i="51"/>
  <c r="DZ121" i="51"/>
  <c r="DZ179" i="51"/>
  <c r="DZ175" i="51"/>
  <c r="DZ171" i="51"/>
  <c r="DZ167" i="51"/>
  <c r="DZ163" i="51"/>
  <c r="DZ135" i="51"/>
  <c r="DZ131" i="51"/>
  <c r="DZ127" i="51"/>
  <c r="DZ125" i="51"/>
  <c r="DZ123" i="51"/>
  <c r="DZ101" i="51"/>
  <c r="DZ100" i="51"/>
  <c r="DZ99" i="51"/>
  <c r="DZ98" i="51"/>
  <c r="DZ97" i="51"/>
  <c r="DZ96" i="51"/>
  <c r="DZ95" i="51"/>
  <c r="DZ94" i="51"/>
  <c r="DZ93" i="51"/>
  <c r="DZ92" i="51"/>
  <c r="DZ91" i="51"/>
  <c r="DZ162" i="51"/>
  <c r="DZ149" i="51"/>
  <c r="DZ145" i="51"/>
  <c r="DZ139" i="51"/>
  <c r="DZ137" i="51"/>
  <c r="DZ132" i="51"/>
  <c r="DZ128" i="51"/>
  <c r="DZ120" i="51"/>
  <c r="DZ119" i="51"/>
  <c r="DZ118" i="51"/>
  <c r="DZ90" i="51"/>
  <c r="DZ89" i="51"/>
  <c r="DZ88" i="51"/>
  <c r="DZ87" i="51"/>
  <c r="DZ86" i="51"/>
  <c r="DZ138" i="51"/>
  <c r="DZ133" i="51"/>
  <c r="DZ129" i="51"/>
  <c r="DZ106" i="51"/>
  <c r="DZ102" i="51"/>
  <c r="DZ80" i="51"/>
  <c r="DZ79" i="51"/>
  <c r="DZ78" i="51"/>
  <c r="DZ77" i="51"/>
  <c r="DZ76" i="51"/>
  <c r="DZ75" i="51"/>
  <c r="DZ64" i="51"/>
  <c r="DZ63" i="51"/>
  <c r="DZ62" i="51"/>
  <c r="DZ61" i="51"/>
  <c r="DZ53" i="51"/>
  <c r="DZ52" i="51"/>
  <c r="DZ51" i="51"/>
  <c r="DZ50" i="51"/>
  <c r="DZ181" i="51"/>
  <c r="DZ173" i="51"/>
  <c r="DZ165" i="51"/>
  <c r="DZ146" i="51"/>
  <c r="DZ140" i="51"/>
  <c r="DZ134" i="51"/>
  <c r="DZ130" i="51"/>
  <c r="DZ116" i="51"/>
  <c r="DZ114" i="51"/>
  <c r="DZ112" i="51"/>
  <c r="DZ110" i="51"/>
  <c r="DZ108" i="51"/>
  <c r="DZ103" i="51"/>
  <c r="DZ84" i="51"/>
  <c r="DZ82" i="51"/>
  <c r="DZ74" i="51"/>
  <c r="DZ73" i="51"/>
  <c r="DZ72" i="51"/>
  <c r="DZ71" i="51"/>
  <c r="DZ70" i="51"/>
  <c r="DZ60" i="51"/>
  <c r="DZ59" i="51"/>
  <c r="DZ49" i="51"/>
  <c r="DZ150" i="51"/>
  <c r="DZ111" i="51"/>
  <c r="DZ105" i="51"/>
  <c r="DZ85" i="51"/>
  <c r="DZ57" i="51"/>
  <c r="DZ55" i="51"/>
  <c r="DZ40" i="51"/>
  <c r="DZ36" i="51"/>
  <c r="DZ32" i="51"/>
  <c r="DZ28" i="51"/>
  <c r="DZ24" i="51"/>
  <c r="DZ20" i="51"/>
  <c r="DZ177" i="51"/>
  <c r="DZ136" i="51"/>
  <c r="DZ126" i="51"/>
  <c r="DZ117" i="51"/>
  <c r="DZ109" i="51"/>
  <c r="DZ104" i="51"/>
  <c r="DZ83" i="51"/>
  <c r="DZ69" i="51"/>
  <c r="DZ67" i="51"/>
  <c r="DZ48" i="51"/>
  <c r="DZ46" i="51"/>
  <c r="DZ44" i="51"/>
  <c r="DZ41" i="51"/>
  <c r="DZ37" i="51"/>
  <c r="DZ33" i="51"/>
  <c r="DZ29" i="51"/>
  <c r="DZ25" i="51"/>
  <c r="DZ21" i="51"/>
  <c r="DZ154" i="51"/>
  <c r="DZ107" i="51"/>
  <c r="DZ65" i="51"/>
  <c r="DZ54" i="51"/>
  <c r="DZ47" i="51"/>
  <c r="DZ39" i="51"/>
  <c r="DZ38" i="51"/>
  <c r="DZ31" i="51"/>
  <c r="DZ30" i="51"/>
  <c r="DZ23" i="51"/>
  <c r="DZ22" i="51"/>
  <c r="DZ14" i="51"/>
  <c r="DZ10" i="51"/>
  <c r="DZ6" i="51"/>
  <c r="DZ124" i="51"/>
  <c r="DZ58" i="51"/>
  <c r="DZ35" i="51"/>
  <c r="DZ34" i="51"/>
  <c r="DZ27" i="51"/>
  <c r="DZ26" i="51"/>
  <c r="DZ68" i="51"/>
  <c r="DZ200" i="51"/>
  <c r="DZ169" i="51"/>
  <c r="DZ56" i="51"/>
  <c r="DZ45" i="51"/>
  <c r="DZ17" i="51"/>
  <c r="DZ13" i="51"/>
  <c r="DZ9" i="51"/>
  <c r="DZ115" i="51"/>
  <c r="DZ81" i="51"/>
  <c r="DZ66" i="51"/>
  <c r="DZ43" i="51"/>
  <c r="DZ42" i="51"/>
  <c r="DZ19" i="51"/>
  <c r="DZ18" i="51"/>
  <c r="DZ16" i="51"/>
  <c r="DZ12" i="51"/>
  <c r="DZ8" i="51"/>
  <c r="DZ113" i="51"/>
  <c r="DZ15" i="51"/>
  <c r="DZ11" i="51"/>
  <c r="DZ7" i="51"/>
  <c r="BW6" i="51"/>
  <c r="EE205" i="51"/>
  <c r="BR187" i="51"/>
  <c r="BR193" i="51"/>
  <c r="CG183" i="51"/>
  <c r="CG187" i="51"/>
  <c r="BR194" i="51"/>
  <c r="BR197" i="51"/>
  <c r="CG203" i="51"/>
  <c r="BR201" i="51"/>
  <c r="CG205" i="51"/>
  <c r="DY198" i="51"/>
  <c r="CH32" i="51"/>
  <c r="BS132" i="51"/>
  <c r="BS96" i="51"/>
  <c r="BS177" i="51"/>
  <c r="BR195" i="51"/>
  <c r="CG193" i="51"/>
  <c r="EA192" i="51"/>
  <c r="EA184" i="51"/>
  <c r="EA202" i="51"/>
  <c r="EA188" i="51"/>
  <c r="DZ202" i="51"/>
  <c r="BR146" i="51"/>
  <c r="BR150" i="51"/>
  <c r="CG155" i="51"/>
  <c r="BR184" i="51"/>
  <c r="CG145" i="51"/>
  <c r="BR163" i="51"/>
  <c r="BR167" i="51"/>
  <c r="BR171" i="51"/>
  <c r="BR175" i="51"/>
  <c r="BR179" i="51"/>
  <c r="CG160" i="51"/>
  <c r="CG163" i="51"/>
  <c r="CG167" i="51"/>
  <c r="CG171" i="51"/>
  <c r="CG175" i="51"/>
  <c r="CG179" i="51"/>
  <c r="DV204" i="51"/>
  <c r="DV201" i="51"/>
  <c r="DV197" i="51"/>
  <c r="DV161" i="51"/>
  <c r="DV192" i="51"/>
  <c r="DV183" i="51"/>
  <c r="DV162" i="51"/>
  <c r="DV160" i="51"/>
  <c r="DV158" i="51"/>
  <c r="DV154" i="51"/>
  <c r="DV159" i="51"/>
  <c r="DV157" i="51"/>
  <c r="DV153" i="51"/>
  <c r="DV152" i="51"/>
  <c r="DV151" i="51"/>
  <c r="DV150" i="51"/>
  <c r="DV149" i="51"/>
  <c r="DV148" i="51"/>
  <c r="DV147" i="51"/>
  <c r="DV146" i="51"/>
  <c r="DV145" i="51"/>
  <c r="DV156" i="51"/>
  <c r="DV143" i="51"/>
  <c r="DV135" i="51"/>
  <c r="DV134" i="51"/>
  <c r="DV133" i="51"/>
  <c r="DV132" i="51"/>
  <c r="DV131" i="51"/>
  <c r="DV130" i="51"/>
  <c r="DV129" i="51"/>
  <c r="DV128" i="51"/>
  <c r="DV181" i="51"/>
  <c r="DV179" i="51"/>
  <c r="DV177" i="51"/>
  <c r="DV175" i="51"/>
  <c r="DV173" i="51"/>
  <c r="DV171" i="51"/>
  <c r="DV169" i="51"/>
  <c r="DV167" i="51"/>
  <c r="DV165" i="51"/>
  <c r="DV163" i="51"/>
  <c r="DV142" i="51"/>
  <c r="DV141" i="51"/>
  <c r="DV140" i="51"/>
  <c r="DV139" i="51"/>
  <c r="DV138" i="51"/>
  <c r="DV137" i="51"/>
  <c r="DV136" i="51"/>
  <c r="DV121" i="51"/>
  <c r="DV117" i="51"/>
  <c r="DV116" i="51"/>
  <c r="DV115" i="51"/>
  <c r="DV114" i="51"/>
  <c r="DV113" i="51"/>
  <c r="DV112" i="51"/>
  <c r="DV111" i="51"/>
  <c r="DV110" i="51"/>
  <c r="DV109" i="51"/>
  <c r="DV108" i="51"/>
  <c r="DV107" i="51"/>
  <c r="DV85" i="51"/>
  <c r="DV84" i="51"/>
  <c r="DV83" i="51"/>
  <c r="DV82" i="51"/>
  <c r="DV81" i="51"/>
  <c r="DV178" i="51"/>
  <c r="DV174" i="51"/>
  <c r="DV170" i="51"/>
  <c r="DV166" i="51"/>
  <c r="DV155" i="51"/>
  <c r="DV127" i="51"/>
  <c r="DV125" i="51"/>
  <c r="DV123" i="51"/>
  <c r="DV106" i="51"/>
  <c r="DV105" i="51"/>
  <c r="DV104" i="51"/>
  <c r="DV103" i="51"/>
  <c r="DV102" i="51"/>
  <c r="DV176" i="51"/>
  <c r="DV168" i="51"/>
  <c r="DV126" i="51"/>
  <c r="DV101" i="51"/>
  <c r="DV97" i="51"/>
  <c r="DV93" i="51"/>
  <c r="DV69" i="51"/>
  <c r="DV68" i="51"/>
  <c r="DV67" i="51"/>
  <c r="DV66" i="51"/>
  <c r="DV58" i="51"/>
  <c r="DV57" i="51"/>
  <c r="DV56" i="51"/>
  <c r="DV55" i="51"/>
  <c r="DV48" i="51"/>
  <c r="DV144" i="51"/>
  <c r="DV120" i="51"/>
  <c r="DV118" i="51"/>
  <c r="DV98" i="51"/>
  <c r="DV94" i="51"/>
  <c r="DV90" i="51"/>
  <c r="DV88" i="51"/>
  <c r="DV86" i="51"/>
  <c r="DV65" i="51"/>
  <c r="DV54" i="51"/>
  <c r="DV172" i="51"/>
  <c r="DV87" i="51"/>
  <c r="DV77" i="51"/>
  <c r="DV62" i="51"/>
  <c r="DV59" i="51"/>
  <c r="DV52" i="51"/>
  <c r="DV42" i="51"/>
  <c r="DV38" i="51"/>
  <c r="DV34" i="51"/>
  <c r="DV30" i="51"/>
  <c r="DV26" i="51"/>
  <c r="DV22" i="51"/>
  <c r="DV18" i="51"/>
  <c r="DV119" i="51"/>
  <c r="DV80" i="51"/>
  <c r="DV76" i="51"/>
  <c r="DV73" i="51"/>
  <c r="DV71" i="51"/>
  <c r="DV61" i="51"/>
  <c r="DV51" i="51"/>
  <c r="DV47" i="51"/>
  <c r="DV45" i="51"/>
  <c r="DV43" i="51"/>
  <c r="DV39" i="51"/>
  <c r="DV35" i="51"/>
  <c r="DV31" i="51"/>
  <c r="DV27" i="51"/>
  <c r="DV23" i="51"/>
  <c r="DV19" i="51"/>
  <c r="DV180" i="51"/>
  <c r="DV122" i="51"/>
  <c r="DV89" i="51"/>
  <c r="DV70" i="51"/>
  <c r="DV44" i="51"/>
  <c r="DV16" i="51"/>
  <c r="DV12" i="51"/>
  <c r="DV8" i="51"/>
  <c r="DV124" i="51"/>
  <c r="DV46" i="51"/>
  <c r="DV41" i="51"/>
  <c r="DV32" i="51"/>
  <c r="DV9" i="51"/>
  <c r="DV100" i="51"/>
  <c r="DV95" i="51"/>
  <c r="DV92" i="51"/>
  <c r="DV79" i="51"/>
  <c r="DV78" i="51"/>
  <c r="DV75" i="51"/>
  <c r="DV72" i="51"/>
  <c r="DV64" i="51"/>
  <c r="DV63" i="51"/>
  <c r="DV53" i="51"/>
  <c r="DV50" i="51"/>
  <c r="DV37" i="51"/>
  <c r="DV36" i="51"/>
  <c r="DV29" i="51"/>
  <c r="DV28" i="51"/>
  <c r="DV21" i="51"/>
  <c r="DV20" i="51"/>
  <c r="DV15" i="51"/>
  <c r="DV11" i="51"/>
  <c r="DV7" i="51"/>
  <c r="DV164" i="51"/>
  <c r="DV74" i="51"/>
  <c r="DV60" i="51"/>
  <c r="DV49" i="51"/>
  <c r="DV14" i="51"/>
  <c r="DV10" i="51"/>
  <c r="DV6" i="51"/>
  <c r="DV99" i="51"/>
  <c r="DV96" i="51"/>
  <c r="DV91" i="51"/>
  <c r="DV40" i="51"/>
  <c r="DV33" i="51"/>
  <c r="DV25" i="51"/>
  <c r="DV24" i="51"/>
  <c r="DV17" i="51"/>
  <c r="DV13" i="51"/>
  <c r="BP207" i="51"/>
  <c r="BK194" i="52"/>
  <c r="EC203" i="51"/>
  <c r="EC196" i="51"/>
  <c r="EC205" i="51"/>
  <c r="CI196" i="51"/>
  <c r="CH34" i="51"/>
  <c r="CH18" i="51"/>
  <c r="BS115" i="51"/>
  <c r="BS52" i="51"/>
  <c r="BS95" i="51"/>
  <c r="BS121" i="51"/>
  <c r="BS120" i="51"/>
  <c r="CH140" i="51"/>
  <c r="CH150" i="51"/>
  <c r="CH172" i="51"/>
  <c r="CH206" i="51"/>
  <c r="BK165" i="52"/>
  <c r="BK182" i="52"/>
  <c r="BT124" i="51"/>
  <c r="BT13" i="51"/>
  <c r="CI14" i="51"/>
  <c r="BT32" i="51"/>
  <c r="CI51" i="51"/>
  <c r="BT111" i="51"/>
  <c r="BT42" i="51"/>
  <c r="BT69" i="51"/>
  <c r="BT33" i="51"/>
  <c r="CI65" i="51"/>
  <c r="BT51" i="51"/>
  <c r="CI82" i="51"/>
  <c r="CI140" i="51"/>
  <c r="CI103" i="51"/>
  <c r="CI96" i="51"/>
  <c r="CI128" i="51"/>
  <c r="CI178" i="51"/>
  <c r="BT112" i="51"/>
  <c r="CI153" i="51"/>
  <c r="BT183" i="51"/>
  <c r="CI164" i="51"/>
  <c r="BT169" i="51"/>
  <c r="CI173" i="51"/>
  <c r="BT185" i="51"/>
  <c r="BT60" i="51"/>
  <c r="EE204" i="52"/>
  <c r="EE194" i="52"/>
  <c r="EE189" i="52"/>
  <c r="EE187" i="52"/>
  <c r="EE180" i="52"/>
  <c r="EE175" i="52"/>
  <c r="EE173" i="52"/>
  <c r="EE171" i="52"/>
  <c r="EE160" i="52"/>
  <c r="EE149" i="52"/>
  <c r="EE144" i="52"/>
  <c r="EE138" i="52"/>
  <c r="EE137" i="52"/>
  <c r="EE129" i="52"/>
  <c r="EE128" i="52"/>
  <c r="EE105" i="52"/>
  <c r="EE104" i="52"/>
  <c r="EE198" i="52"/>
  <c r="EE196" i="52"/>
  <c r="EE182" i="52"/>
  <c r="EE169" i="52"/>
  <c r="EE167" i="52"/>
  <c r="EE165" i="52"/>
  <c r="EE163" i="52"/>
  <c r="EE161" i="52"/>
  <c r="EE158" i="52"/>
  <c r="EE156" i="52"/>
  <c r="EE154" i="52"/>
  <c r="EE150" i="52"/>
  <c r="EE145" i="52"/>
  <c r="EE139" i="52"/>
  <c r="EE127" i="52"/>
  <c r="EE126" i="52"/>
  <c r="EE125" i="52"/>
  <c r="EE124" i="52"/>
  <c r="EE123" i="52"/>
  <c r="EE122" i="52"/>
  <c r="EE121" i="52"/>
  <c r="EE120" i="52"/>
  <c r="EE119" i="52"/>
  <c r="EE118" i="52"/>
  <c r="EE117" i="52"/>
  <c r="EE116" i="52"/>
  <c r="EE115" i="52"/>
  <c r="EE114" i="52"/>
  <c r="EE103" i="52"/>
  <c r="EE102" i="52"/>
  <c r="EE101" i="52"/>
  <c r="EE100" i="52"/>
  <c r="EE99" i="52"/>
  <c r="EE89" i="52"/>
  <c r="EE202" i="52"/>
  <c r="EE184" i="52"/>
  <c r="EE176" i="52"/>
  <c r="EE172" i="52"/>
  <c r="EE152" i="52"/>
  <c r="EE151" i="52"/>
  <c r="EE146" i="52"/>
  <c r="EE178" i="52"/>
  <c r="EE170" i="52"/>
  <c r="EE168" i="52"/>
  <c r="EE166" i="52"/>
  <c r="EE164" i="52"/>
  <c r="EE162" i="52"/>
  <c r="EE159" i="52"/>
  <c r="EE157" i="52"/>
  <c r="EE155" i="52"/>
  <c r="EE153" i="52"/>
  <c r="EE142" i="52"/>
  <c r="EE134" i="52"/>
  <c r="EE130" i="52"/>
  <c r="EE110" i="52"/>
  <c r="EE106" i="52"/>
  <c r="EE97" i="52"/>
  <c r="EE96" i="52"/>
  <c r="EE95" i="52"/>
  <c r="EE94" i="52"/>
  <c r="EE70" i="52"/>
  <c r="EE65" i="52"/>
  <c r="EE64" i="52"/>
  <c r="EE59" i="52"/>
  <c r="EE54" i="52"/>
  <c r="EE50" i="52"/>
  <c r="EE46" i="52"/>
  <c r="EE42" i="52"/>
  <c r="EE38" i="52"/>
  <c r="EE34" i="52"/>
  <c r="EE30" i="52"/>
  <c r="EE28" i="52"/>
  <c r="EE26" i="52"/>
  <c r="EE24" i="52"/>
  <c r="EE23" i="52"/>
  <c r="EE22" i="52"/>
  <c r="EE21" i="52"/>
  <c r="EE20" i="52"/>
  <c r="EE19" i="52"/>
  <c r="EE18" i="52"/>
  <c r="EE17" i="52"/>
  <c r="EE16" i="52"/>
  <c r="EE15" i="52"/>
  <c r="EE14" i="52"/>
  <c r="EE13" i="52"/>
  <c r="EE10" i="52"/>
  <c r="EE6" i="52"/>
  <c r="EE147" i="52"/>
  <c r="EE141" i="52"/>
  <c r="EE136" i="52"/>
  <c r="EE132" i="52"/>
  <c r="EE113" i="52"/>
  <c r="EE108" i="52"/>
  <c r="EE93" i="52"/>
  <c r="EE91" i="52"/>
  <c r="EE88" i="52"/>
  <c r="EE81" i="52"/>
  <c r="EE80" i="52"/>
  <c r="EE73" i="52"/>
  <c r="EE72" i="52"/>
  <c r="EE67" i="52"/>
  <c r="EE62" i="52"/>
  <c r="EE57" i="52"/>
  <c r="EE53" i="52"/>
  <c r="EE49" i="52"/>
  <c r="EE148" i="52"/>
  <c r="EE133" i="52"/>
  <c r="EE109" i="52"/>
  <c r="EE98" i="52"/>
  <c r="EE92" i="52"/>
  <c r="EE87" i="52"/>
  <c r="EE79" i="52"/>
  <c r="EE71" i="52"/>
  <c r="EE66" i="52"/>
  <c r="EE61" i="52"/>
  <c r="EE60" i="52"/>
  <c r="EE11" i="52"/>
  <c r="EE7" i="52"/>
  <c r="EE135" i="52"/>
  <c r="EE107" i="52"/>
  <c r="EE84" i="52"/>
  <c r="EE78" i="52"/>
  <c r="EE74" i="52"/>
  <c r="EE63" i="52"/>
  <c r="EE52" i="52"/>
  <c r="EE47" i="52"/>
  <c r="EE44" i="52"/>
  <c r="EE37" i="52"/>
  <c r="EE31" i="52"/>
  <c r="EE143" i="52"/>
  <c r="EE131" i="52"/>
  <c r="EE85" i="52"/>
  <c r="EE75" i="52"/>
  <c r="EE68" i="52"/>
  <c r="EE48" i="52"/>
  <c r="EE41" i="52"/>
  <c r="EE35" i="52"/>
  <c r="EE32" i="52"/>
  <c r="EE29" i="52"/>
  <c r="EE90" i="52"/>
  <c r="EE86" i="52"/>
  <c r="EE82" i="52"/>
  <c r="EE76" i="52"/>
  <c r="EE58" i="52"/>
  <c r="EE55" i="52"/>
  <c r="EE45" i="52"/>
  <c r="EE39" i="52"/>
  <c r="EE36" i="52"/>
  <c r="EE27" i="52"/>
  <c r="EE83" i="52"/>
  <c r="EE69" i="52"/>
  <c r="EE33" i="52"/>
  <c r="EE112" i="52"/>
  <c r="EE111" i="52"/>
  <c r="EE40" i="52"/>
  <c r="EE9" i="52"/>
  <c r="EE8" i="52"/>
  <c r="EE77" i="52"/>
  <c r="EE43" i="52"/>
  <c r="EE25" i="52"/>
  <c r="EE12" i="52"/>
  <c r="EE51" i="52"/>
  <c r="EE140" i="52"/>
  <c r="EE56" i="52"/>
  <c r="EE201" i="52"/>
  <c r="EE191" i="52"/>
  <c r="EE181" i="52"/>
  <c r="EE183" i="52"/>
  <c r="EE200" i="52"/>
  <c r="EE192" i="52"/>
  <c r="EE190" i="52"/>
  <c r="EE177" i="52"/>
  <c r="EE179" i="52"/>
  <c r="BK205" i="52"/>
  <c r="BK195" i="52"/>
  <c r="BK185" i="52"/>
  <c r="BK170" i="52"/>
  <c r="BK158" i="52"/>
  <c r="BK162" i="52"/>
  <c r="BK178" i="52"/>
  <c r="CB201" i="51"/>
  <c r="EC192" i="51"/>
  <c r="EC200" i="51"/>
  <c r="CI192" i="51"/>
  <c r="CI200" i="51"/>
  <c r="BS189" i="51"/>
  <c r="BT205" i="51"/>
  <c r="EC189" i="51"/>
  <c r="EC193" i="51"/>
  <c r="EC197" i="51"/>
  <c r="CI189" i="51"/>
  <c r="CI193" i="51"/>
  <c r="CI197" i="51"/>
  <c r="CI201" i="51"/>
  <c r="DY194" i="51"/>
  <c r="CH40" i="51"/>
  <c r="CH24" i="51"/>
  <c r="CH8" i="51"/>
  <c r="BS54" i="51"/>
  <c r="BS60" i="51"/>
  <c r="CH104" i="51"/>
  <c r="CH147" i="51"/>
  <c r="BS126" i="51"/>
  <c r="BS178" i="51"/>
  <c r="CH154" i="51"/>
  <c r="CH176" i="51"/>
  <c r="CH203" i="52"/>
  <c r="CH145" i="52"/>
  <c r="CH89" i="52"/>
  <c r="BS91" i="52"/>
  <c r="BS37" i="52"/>
  <c r="CH35" i="52"/>
  <c r="CH135" i="52"/>
  <c r="BS165" i="52"/>
  <c r="EE205" i="52"/>
  <c r="BK154" i="52"/>
  <c r="BK166" i="52"/>
  <c r="BK187" i="52"/>
  <c r="BK202" i="52"/>
  <c r="BS29" i="52"/>
  <c r="BS67" i="52"/>
  <c r="BS146" i="52"/>
  <c r="CI33" i="51"/>
  <c r="BT21" i="51"/>
  <c r="BT16" i="51"/>
  <c r="BT40" i="51"/>
  <c r="BT54" i="51"/>
  <c r="CI122" i="51"/>
  <c r="CI47" i="51"/>
  <c r="CI83" i="51"/>
  <c r="CI50" i="51"/>
  <c r="BT90" i="51"/>
  <c r="CI66" i="51"/>
  <c r="BT102" i="51"/>
  <c r="CI78" i="51"/>
  <c r="CI129" i="51"/>
  <c r="CI111" i="51"/>
  <c r="BT142" i="51"/>
  <c r="BT93" i="51"/>
  <c r="BT125" i="51"/>
  <c r="CI141" i="51"/>
  <c r="CI152" i="51"/>
  <c r="BT172" i="51"/>
  <c r="CI183" i="51"/>
  <c r="BT194" i="51"/>
  <c r="CI188" i="51"/>
  <c r="EE185" i="52"/>
  <c r="EE203" i="52"/>
  <c r="EA200" i="52"/>
  <c r="EA193" i="52"/>
  <c r="EA191" i="52"/>
  <c r="EA190" i="52"/>
  <c r="EA184" i="52"/>
  <c r="EA179" i="52"/>
  <c r="EA176" i="52"/>
  <c r="EA174" i="52"/>
  <c r="EA172" i="52"/>
  <c r="EA152" i="52"/>
  <c r="EA151" i="52"/>
  <c r="EA146" i="52"/>
  <c r="EA141" i="52"/>
  <c r="EA140" i="52"/>
  <c r="EA113" i="52"/>
  <c r="EA112" i="52"/>
  <c r="EA181" i="52"/>
  <c r="EA178" i="52"/>
  <c r="EA170" i="52"/>
  <c r="EA168" i="52"/>
  <c r="EA166" i="52"/>
  <c r="EA164" i="52"/>
  <c r="EA162" i="52"/>
  <c r="EA159" i="52"/>
  <c r="EA157" i="52"/>
  <c r="EA155" i="52"/>
  <c r="EA153" i="52"/>
  <c r="EA148" i="52"/>
  <c r="EA147" i="52"/>
  <c r="EA143" i="52"/>
  <c r="EA142" i="52"/>
  <c r="EA136" i="52"/>
  <c r="EA135" i="52"/>
  <c r="EA134" i="52"/>
  <c r="EA133" i="52"/>
  <c r="EA132" i="52"/>
  <c r="EA131" i="52"/>
  <c r="EA130" i="52"/>
  <c r="EA111" i="52"/>
  <c r="EA110" i="52"/>
  <c r="EA109" i="52"/>
  <c r="EA108" i="52"/>
  <c r="EA107" i="52"/>
  <c r="EA106" i="52"/>
  <c r="EA97" i="52"/>
  <c r="EA92" i="52"/>
  <c r="EA91" i="52"/>
  <c r="EA90" i="52"/>
  <c r="EA189" i="52"/>
  <c r="EA187" i="52"/>
  <c r="EA185" i="52"/>
  <c r="EA183" i="52"/>
  <c r="EA180" i="52"/>
  <c r="EA175" i="52"/>
  <c r="EA173" i="52"/>
  <c r="EA171" i="52"/>
  <c r="EA160" i="52"/>
  <c r="EA149" i="52"/>
  <c r="EA202" i="52"/>
  <c r="EA186" i="52"/>
  <c r="EA182" i="52"/>
  <c r="EA177" i="52"/>
  <c r="EA169" i="52"/>
  <c r="EA167" i="52"/>
  <c r="EA165" i="52"/>
  <c r="EA163" i="52"/>
  <c r="EA161" i="52"/>
  <c r="EA158" i="52"/>
  <c r="EA156" i="52"/>
  <c r="EA154" i="52"/>
  <c r="EA150" i="52"/>
  <c r="EA144" i="52"/>
  <c r="EA139" i="52"/>
  <c r="EA128" i="52"/>
  <c r="EA127" i="52"/>
  <c r="EA123" i="52"/>
  <c r="EA119" i="52"/>
  <c r="EA115" i="52"/>
  <c r="EA104" i="52"/>
  <c r="EA103" i="52"/>
  <c r="EA99" i="52"/>
  <c r="EA93" i="52"/>
  <c r="EA88" i="52"/>
  <c r="EA81" i="52"/>
  <c r="EA80" i="52"/>
  <c r="EA72" i="52"/>
  <c r="EA69" i="52"/>
  <c r="EA63" i="52"/>
  <c r="EA62" i="52"/>
  <c r="EA12" i="52"/>
  <c r="EA8" i="52"/>
  <c r="EA145" i="52"/>
  <c r="EA138" i="52"/>
  <c r="EA125" i="52"/>
  <c r="EA121" i="52"/>
  <c r="EA117" i="52"/>
  <c r="EA101" i="52"/>
  <c r="EA96" i="52"/>
  <c r="EA95" i="52"/>
  <c r="EA94" i="52"/>
  <c r="EA71" i="52"/>
  <c r="EA70" i="52"/>
  <c r="EA64" i="52"/>
  <c r="EA61" i="52"/>
  <c r="EA126" i="52"/>
  <c r="EA122" i="52"/>
  <c r="EA118" i="52"/>
  <c r="EA114" i="52"/>
  <c r="EA102" i="52"/>
  <c r="EA89" i="52"/>
  <c r="EA86" i="52"/>
  <c r="EA85" i="52"/>
  <c r="EA84" i="52"/>
  <c r="EA83" i="52"/>
  <c r="EA82" i="52"/>
  <c r="EA78" i="52"/>
  <c r="EA77" i="52"/>
  <c r="EA76" i="52"/>
  <c r="EA75" i="52"/>
  <c r="EA74" i="52"/>
  <c r="EA68" i="52"/>
  <c r="EA65" i="52"/>
  <c r="EA59" i="52"/>
  <c r="EA58" i="52"/>
  <c r="EA56" i="52"/>
  <c r="EA55" i="52"/>
  <c r="EA54" i="52"/>
  <c r="EA52" i="52"/>
  <c r="EA51" i="52"/>
  <c r="EA50" i="52"/>
  <c r="EA48" i="52"/>
  <c r="EA47" i="52"/>
  <c r="EA46" i="52"/>
  <c r="EA44" i="52"/>
  <c r="EA43" i="52"/>
  <c r="EA42" i="52"/>
  <c r="EA40" i="52"/>
  <c r="EA39" i="52"/>
  <c r="EA38" i="52"/>
  <c r="EA36" i="52"/>
  <c r="EA35" i="52"/>
  <c r="EA34" i="52"/>
  <c r="EA32" i="52"/>
  <c r="EA31" i="52"/>
  <c r="EA30" i="52"/>
  <c r="EA29" i="52"/>
  <c r="EA28" i="52"/>
  <c r="EA27" i="52"/>
  <c r="EA26" i="52"/>
  <c r="EA25" i="52"/>
  <c r="EA24" i="52"/>
  <c r="EA23" i="52"/>
  <c r="EA22" i="52"/>
  <c r="EA21" i="52"/>
  <c r="EA20" i="52"/>
  <c r="EA19" i="52"/>
  <c r="EA18" i="52"/>
  <c r="EA17" i="52"/>
  <c r="EA16" i="52"/>
  <c r="EA15" i="52"/>
  <c r="EA14" i="52"/>
  <c r="EA13" i="52"/>
  <c r="EA9" i="52"/>
  <c r="EA129" i="52"/>
  <c r="EA124" i="52"/>
  <c r="EA79" i="52"/>
  <c r="EA53" i="52"/>
  <c r="EA45" i="52"/>
  <c r="EA11" i="52"/>
  <c r="EA10" i="52"/>
  <c r="EA7" i="52"/>
  <c r="EA6" i="52"/>
  <c r="EA137" i="52"/>
  <c r="EA120" i="52"/>
  <c r="EA98" i="52"/>
  <c r="EA73" i="52"/>
  <c r="EA66" i="52"/>
  <c r="EA60" i="52"/>
  <c r="EA49" i="52"/>
  <c r="EA33" i="52"/>
  <c r="EA116" i="52"/>
  <c r="EA87" i="52"/>
  <c r="EA67" i="52"/>
  <c r="EA37" i="52"/>
  <c r="EA41" i="52"/>
  <c r="EA105" i="52"/>
  <c r="EA100" i="52"/>
  <c r="EA57" i="52"/>
  <c r="EA201" i="52"/>
  <c r="EA197" i="52"/>
  <c r="EA192" i="52"/>
  <c r="EA204" i="52"/>
  <c r="EA196" i="52"/>
  <c r="EA188" i="52"/>
  <c r="EA205" i="52"/>
  <c r="EB73" i="52"/>
  <c r="EB67" i="52"/>
  <c r="EB57" i="52"/>
  <c r="EB53" i="52"/>
  <c r="EB49" i="52"/>
  <c r="EB45" i="52"/>
  <c r="EB41" i="52"/>
  <c r="EB37" i="52"/>
  <c r="EB33" i="52"/>
  <c r="EB65" i="52"/>
  <c r="EB59" i="52"/>
  <c r="EB54" i="52"/>
  <c r="EB50" i="52"/>
  <c r="EB69" i="52"/>
  <c r="EB63" i="52"/>
  <c r="EB34" i="52"/>
  <c r="EB28" i="52"/>
  <c r="EB23" i="52"/>
  <c r="EB21" i="52"/>
  <c r="EB19" i="52"/>
  <c r="EB17" i="52"/>
  <c r="EB15" i="52"/>
  <c r="EB13" i="52"/>
  <c r="EB38" i="52"/>
  <c r="EB26" i="52"/>
  <c r="EB71" i="52"/>
  <c r="EB42" i="52"/>
  <c r="EB24" i="52"/>
  <c r="EB22" i="52"/>
  <c r="EB20" i="52"/>
  <c r="EB18" i="52"/>
  <c r="EB16" i="52"/>
  <c r="EB14" i="52"/>
  <c r="EB61" i="52"/>
  <c r="EB46" i="52"/>
  <c r="EB30" i="52"/>
  <c r="EB205" i="52"/>
  <c r="EB197" i="52"/>
  <c r="EB192" i="52"/>
  <c r="EB200" i="52"/>
  <c r="EB193" i="52"/>
  <c r="EB177" i="52"/>
  <c r="EB170" i="52"/>
  <c r="EB156" i="52"/>
  <c r="EB140" i="52"/>
  <c r="EB174" i="52"/>
  <c r="EB158" i="52"/>
  <c r="EB147" i="52"/>
  <c r="EB167" i="52"/>
  <c r="EB187" i="52"/>
  <c r="EB141" i="52"/>
  <c r="EB168" i="52"/>
  <c r="EB135" i="52"/>
  <c r="EB128" i="52"/>
  <c r="EB120" i="52"/>
  <c r="EB112" i="52"/>
  <c r="EB104" i="52"/>
  <c r="EB96" i="52"/>
  <c r="EB90" i="52"/>
  <c r="EB83" i="52"/>
  <c r="EB77" i="52"/>
  <c r="EB94" i="52"/>
  <c r="EB78" i="52"/>
  <c r="EB125" i="52"/>
  <c r="EB88" i="52"/>
  <c r="EB62" i="52"/>
  <c r="EB47" i="52"/>
  <c r="EB31" i="52"/>
  <c r="EB111" i="52"/>
  <c r="EB89" i="52"/>
  <c r="EB44" i="52"/>
  <c r="EB60" i="52"/>
  <c r="EB68" i="52"/>
  <c r="EB113" i="52"/>
  <c r="EB27" i="52"/>
  <c r="EB105" i="52"/>
  <c r="EB204" i="52"/>
  <c r="EB196" i="52"/>
  <c r="EB202" i="52"/>
  <c r="EB183" i="52"/>
  <c r="EB186" i="52"/>
  <c r="EB173" i="52"/>
  <c r="EB166" i="52"/>
  <c r="EB153" i="52"/>
  <c r="EB189" i="52"/>
  <c r="EB169" i="52"/>
  <c r="EB155" i="52"/>
  <c r="EB145" i="52"/>
  <c r="EB152" i="52"/>
  <c r="EB161" i="52"/>
  <c r="EB137" i="52"/>
  <c r="EB154" i="52"/>
  <c r="EB134" i="52"/>
  <c r="EB126" i="52"/>
  <c r="EB118" i="52"/>
  <c r="EB110" i="52"/>
  <c r="EB180" i="52"/>
  <c r="EB138" i="52"/>
  <c r="EB87" i="52"/>
  <c r="EB81" i="52"/>
  <c r="EB76" i="52"/>
  <c r="EB91" i="52"/>
  <c r="EB164" i="52"/>
  <c r="EB117" i="52"/>
  <c r="EB74" i="52"/>
  <c r="EB58" i="52"/>
  <c r="EB43" i="52"/>
  <c r="EB160" i="52"/>
  <c r="EB103" i="52"/>
  <c r="EB56" i="52"/>
  <c r="EB40" i="52"/>
  <c r="EB115" i="52"/>
  <c r="EB92" i="52"/>
  <c r="EB98" i="52"/>
  <c r="EB107" i="52"/>
  <c r="BK157" i="52"/>
  <c r="BK177" i="52"/>
  <c r="BK191" i="52"/>
  <c r="BK203" i="52"/>
  <c r="BT26" i="51"/>
  <c r="CI203" i="51"/>
  <c r="BT187" i="51"/>
  <c r="CI184" i="51"/>
  <c r="CI181" i="51"/>
  <c r="CI165" i="51"/>
  <c r="BT177" i="51"/>
  <c r="BT182" i="51"/>
  <c r="CI180" i="51"/>
  <c r="BT160" i="51"/>
  <c r="CI146" i="51"/>
  <c r="BT151" i="51"/>
  <c r="BT136" i="51"/>
  <c r="CI134" i="51"/>
  <c r="CI119" i="51"/>
  <c r="CI104" i="51"/>
  <c r="CI87" i="51"/>
  <c r="BT162" i="51"/>
  <c r="BT138" i="51"/>
  <c r="BT121" i="51"/>
  <c r="BT104" i="51"/>
  <c r="BT191" i="51"/>
  <c r="BT113" i="51"/>
  <c r="CI93" i="51"/>
  <c r="BT73" i="51"/>
  <c r="CI120" i="51"/>
  <c r="CI86" i="51"/>
  <c r="CI75" i="51"/>
  <c r="CI61" i="51"/>
  <c r="CI116" i="51"/>
  <c r="CI74" i="51"/>
  <c r="BT61" i="51"/>
  <c r="BT41" i="51"/>
  <c r="BT146" i="51"/>
  <c r="BT27" i="51"/>
  <c r="BT202" i="51"/>
  <c r="CI186" i="51"/>
  <c r="BT184" i="51"/>
  <c r="CI179" i="51"/>
  <c r="CI163" i="51"/>
  <c r="BT175" i="51"/>
  <c r="BT180" i="51"/>
  <c r="CI176" i="51"/>
  <c r="BT159" i="51"/>
  <c r="BT145" i="51"/>
  <c r="BT149" i="51"/>
  <c r="BT134" i="51"/>
  <c r="BT133" i="51"/>
  <c r="BT118" i="51"/>
  <c r="BT101" i="51"/>
  <c r="BT86" i="51"/>
  <c r="BT156" i="51"/>
  <c r="BT137" i="51"/>
  <c r="BT119" i="51"/>
  <c r="CI102" i="51"/>
  <c r="CI174" i="51"/>
  <c r="BT109" i="51"/>
  <c r="CI88" i="51"/>
  <c r="BT161" i="51"/>
  <c r="BT120" i="51"/>
  <c r="BT85" i="51"/>
  <c r="CI73" i="51"/>
  <c r="BT58" i="51"/>
  <c r="CI108" i="51"/>
  <c r="BT74" i="51"/>
  <c r="BT59" i="51"/>
  <c r="CI39" i="51"/>
  <c r="BT139" i="51"/>
  <c r="CI68" i="51"/>
  <c r="CI46" i="51"/>
  <c r="CI32" i="51"/>
  <c r="CI64" i="51"/>
  <c r="CI49" i="51"/>
  <c r="CI38" i="51"/>
  <c r="CI22" i="51"/>
  <c r="CI6" i="51"/>
  <c r="CI15" i="51"/>
  <c r="CI41" i="51"/>
  <c r="BT11" i="51"/>
  <c r="CI23" i="51"/>
  <c r="BT24" i="51"/>
  <c r="BT45" i="51"/>
  <c r="CI57" i="51"/>
  <c r="BT34" i="51"/>
  <c r="BT55" i="51"/>
  <c r="BT105" i="51"/>
  <c r="CI56" i="51"/>
  <c r="CI90" i="51"/>
  <c r="BT68" i="51"/>
  <c r="CI110" i="51"/>
  <c r="CI80" i="51"/>
  <c r="CI133" i="51"/>
  <c r="CI113" i="51"/>
  <c r="CI142" i="51"/>
  <c r="BT95" i="51"/>
  <c r="BT127" i="51"/>
  <c r="CI143" i="51"/>
  <c r="CI154" i="51"/>
  <c r="BT174" i="51"/>
  <c r="BT206" i="51"/>
  <c r="BT199" i="51"/>
  <c r="BT189" i="51"/>
  <c r="CI8" i="51"/>
  <c r="BP209" i="52"/>
  <c r="EB101" i="52"/>
  <c r="EB131" i="52"/>
  <c r="DY190" i="52"/>
  <c r="DY186" i="52"/>
  <c r="DY172" i="52"/>
  <c r="EB32" i="52"/>
  <c r="EB97" i="52"/>
  <c r="EB35" i="52"/>
  <c r="EB66" i="52"/>
  <c r="EB133" i="52"/>
  <c r="EB100" i="52"/>
  <c r="EB84" i="52"/>
  <c r="EB148" i="52"/>
  <c r="EB114" i="52"/>
  <c r="EB130" i="52"/>
  <c r="EB178" i="52"/>
  <c r="EB201" i="52"/>
  <c r="EB149" i="52"/>
  <c r="EB182" i="52"/>
  <c r="EB159" i="52"/>
  <c r="EB181" i="52"/>
  <c r="EB190" i="52"/>
  <c r="EB198" i="52"/>
  <c r="BP209" i="51"/>
  <c r="BT132" i="51"/>
  <c r="BT6" i="51"/>
  <c r="BT8" i="51"/>
  <c r="CI30" i="51"/>
  <c r="BT46" i="51"/>
  <c r="CI77" i="51"/>
  <c r="CI40" i="51"/>
  <c r="CI55" i="51"/>
  <c r="CI31" i="51"/>
  <c r="BT64" i="51"/>
  <c r="CI135" i="51"/>
  <c r="BT81" i="51"/>
  <c r="BT140" i="51"/>
  <c r="BT103" i="51"/>
  <c r="CI94" i="51"/>
  <c r="CI126" i="51"/>
  <c r="CI170" i="51"/>
  <c r="BT110" i="51"/>
  <c r="CI149" i="51"/>
  <c r="BT157" i="51"/>
  <c r="BT164" i="51"/>
  <c r="BT167" i="51"/>
  <c r="CI171" i="51"/>
  <c r="CI204" i="51"/>
  <c r="BT71" i="51"/>
  <c r="EE195" i="52"/>
  <c r="EE197" i="52"/>
  <c r="EB29" i="52"/>
  <c r="EB25" i="52"/>
  <c r="EB12" i="52"/>
  <c r="EB11" i="52"/>
  <c r="EB10" i="52"/>
  <c r="EB9" i="52"/>
  <c r="EB8" i="52"/>
  <c r="EB7" i="52"/>
  <c r="EB6" i="52"/>
  <c r="BU206" i="52"/>
  <c r="BU204" i="52"/>
  <c r="BU199" i="52"/>
  <c r="BU195" i="52"/>
  <c r="BU203" i="52"/>
  <c r="BU202" i="52"/>
  <c r="BU198" i="52"/>
  <c r="CJ203" i="52"/>
  <c r="EB36" i="52"/>
  <c r="EB102" i="52"/>
  <c r="EB39" i="52"/>
  <c r="EB70" i="52"/>
  <c r="EB136" i="52"/>
  <c r="EB75" i="52"/>
  <c r="EB85" i="52"/>
  <c r="EB175" i="52"/>
  <c r="EB116" i="52"/>
  <c r="EB132" i="52"/>
  <c r="EB203" i="52"/>
  <c r="EB150" i="52"/>
  <c r="EB151" i="52"/>
  <c r="EB188" i="52"/>
  <c r="EB163" i="52"/>
  <c r="EB185" i="52"/>
  <c r="EB191" i="52"/>
  <c r="EB199" i="52"/>
  <c r="CJ205" i="52"/>
  <c r="CJ192" i="52"/>
  <c r="CJ206" i="52"/>
  <c r="CJ193" i="52"/>
  <c r="CJ199" i="52"/>
  <c r="CJ195" i="52"/>
  <c r="BU191" i="52"/>
  <c r="CJ190" i="52"/>
  <c r="CJ188" i="52"/>
  <c r="CJ187" i="52"/>
  <c r="BU185" i="52"/>
  <c r="CJ182" i="52"/>
  <c r="BU181" i="52"/>
  <c r="CJ178" i="52"/>
  <c r="BU177" i="52"/>
  <c r="BU176" i="52"/>
  <c r="CJ197" i="52"/>
  <c r="BU194" i="52"/>
  <c r="CJ184" i="52"/>
  <c r="BU183" i="52"/>
  <c r="CJ180" i="52"/>
  <c r="BU179" i="52"/>
  <c r="CJ176" i="52"/>
  <c r="CJ175" i="52"/>
  <c r="BU174" i="52"/>
  <c r="CJ198" i="52"/>
  <c r="BU187" i="52"/>
  <c r="CJ186" i="52"/>
  <c r="BU180" i="52"/>
  <c r="CJ179" i="52"/>
  <c r="BU175" i="52"/>
  <c r="BU171" i="52"/>
  <c r="CJ170" i="52"/>
  <c r="BU170" i="52"/>
  <c r="CJ166" i="52"/>
  <c r="BU166" i="52"/>
  <c r="CJ163" i="52"/>
  <c r="BU163" i="52"/>
  <c r="CJ159" i="52"/>
  <c r="BU159" i="52"/>
  <c r="CJ156" i="52"/>
  <c r="BU156" i="52"/>
  <c r="CJ153" i="52"/>
  <c r="BU152" i="52"/>
  <c r="BU150" i="52"/>
  <c r="BU148" i="52"/>
  <c r="BU146" i="52"/>
  <c r="CJ144" i="52"/>
  <c r="CJ142" i="52"/>
  <c r="CJ140" i="52"/>
  <c r="BU201" i="52"/>
  <c r="CJ191" i="52"/>
  <c r="BU190" i="52"/>
  <c r="CJ189" i="52"/>
  <c r="BU188" i="52"/>
  <c r="BU186" i="52"/>
  <c r="CJ185" i="52"/>
  <c r="BU178" i="52"/>
  <c r="CJ177" i="52"/>
  <c r="CJ173" i="52"/>
  <c r="CJ172" i="52"/>
  <c r="CJ171" i="52"/>
  <c r="CJ169" i="52"/>
  <c r="BU169" i="52"/>
  <c r="CJ165" i="52"/>
  <c r="BU165" i="52"/>
  <c r="CJ162" i="52"/>
  <c r="BU162" i="52"/>
  <c r="CJ158" i="52"/>
  <c r="CJ155" i="52"/>
  <c r="BU155" i="52"/>
  <c r="BU153" i="52"/>
  <c r="CJ151" i="52"/>
  <c r="CJ149" i="52"/>
  <c r="CJ147" i="52"/>
  <c r="BU144" i="52"/>
  <c r="BU142" i="52"/>
  <c r="BU140" i="52"/>
  <c r="BU138" i="52"/>
  <c r="BU205" i="52"/>
  <c r="BU189" i="52"/>
  <c r="BU184" i="52"/>
  <c r="BU182" i="52"/>
  <c r="BU164" i="52"/>
  <c r="CJ161" i="52"/>
  <c r="CJ160" i="52"/>
  <c r="CJ194" i="52"/>
  <c r="CJ183" i="52"/>
  <c r="BU173" i="52"/>
  <c r="BU161" i="52"/>
  <c r="BU160" i="52"/>
  <c r="CJ152" i="52"/>
  <c r="BU149" i="52"/>
  <c r="CJ145" i="52"/>
  <c r="BU145" i="52"/>
  <c r="CJ137" i="52"/>
  <c r="BU136" i="52"/>
  <c r="CJ181" i="52"/>
  <c r="CJ174" i="52"/>
  <c r="CJ167" i="52"/>
  <c r="CJ164" i="52"/>
  <c r="CJ150" i="52"/>
  <c r="CJ148" i="52"/>
  <c r="CJ141" i="52"/>
  <c r="BU141" i="52"/>
  <c r="BU139" i="52"/>
  <c r="CJ134" i="52"/>
  <c r="CJ132" i="52"/>
  <c r="CJ130" i="52"/>
  <c r="CJ128" i="52"/>
  <c r="CJ126" i="52"/>
  <c r="CJ124" i="52"/>
  <c r="CJ122" i="52"/>
  <c r="CJ120" i="52"/>
  <c r="CJ118" i="52"/>
  <c r="CJ116" i="52"/>
  <c r="CJ114" i="52"/>
  <c r="CJ112" i="52"/>
  <c r="CJ110" i="52"/>
  <c r="CJ108" i="52"/>
  <c r="CJ106" i="52"/>
  <c r="CJ104" i="52"/>
  <c r="BU192" i="52"/>
  <c r="BU172" i="52"/>
  <c r="CJ168" i="52"/>
  <c r="BU167" i="52"/>
  <c r="CJ157" i="52"/>
  <c r="CJ154" i="52"/>
  <c r="CJ146" i="52"/>
  <c r="BU143" i="52"/>
  <c r="CJ139" i="52"/>
  <c r="CJ138" i="52"/>
  <c r="BU134" i="52"/>
  <c r="BU132" i="52"/>
  <c r="BU130" i="52"/>
  <c r="BU128" i="52"/>
  <c r="BU126" i="52"/>
  <c r="BU124" i="52"/>
  <c r="BU122" i="52"/>
  <c r="BU120" i="52"/>
  <c r="BU118" i="52"/>
  <c r="BU116" i="52"/>
  <c r="BU114" i="52"/>
  <c r="BU112" i="52"/>
  <c r="BU110" i="52"/>
  <c r="BU108" i="52"/>
  <c r="BU106" i="52"/>
  <c r="BU104" i="52"/>
  <c r="BU102" i="52"/>
  <c r="BU100" i="52"/>
  <c r="BU168" i="52"/>
  <c r="BU157" i="52"/>
  <c r="CJ135" i="52"/>
  <c r="CJ95" i="52"/>
  <c r="BU94" i="52"/>
  <c r="CJ90" i="52"/>
  <c r="BU89" i="52"/>
  <c r="CJ87" i="52"/>
  <c r="CJ83" i="52"/>
  <c r="CJ79" i="52"/>
  <c r="CJ75" i="52"/>
  <c r="CJ196" i="52"/>
  <c r="BU137" i="52"/>
  <c r="CJ101" i="52"/>
  <c r="BU101" i="52"/>
  <c r="CJ100" i="52"/>
  <c r="CJ97" i="52"/>
  <c r="CJ94" i="52"/>
  <c r="BU93" i="52"/>
  <c r="CJ91" i="52"/>
  <c r="BU90" i="52"/>
  <c r="CJ86" i="52"/>
  <c r="CJ82" i="52"/>
  <c r="CJ78" i="52"/>
  <c r="BU158" i="52"/>
  <c r="BU154" i="52"/>
  <c r="BU151" i="52"/>
  <c r="BU133" i="52"/>
  <c r="CJ129" i="52"/>
  <c r="BU125" i="52"/>
  <c r="CJ121" i="52"/>
  <c r="BU117" i="52"/>
  <c r="CJ113" i="52"/>
  <c r="BU109" i="52"/>
  <c r="CJ105" i="52"/>
  <c r="CJ102" i="52"/>
  <c r="BU98" i="52"/>
  <c r="BU96" i="52"/>
  <c r="BU91" i="52"/>
  <c r="CJ89" i="52"/>
  <c r="BU86" i="52"/>
  <c r="BU85" i="52"/>
  <c r="BU84" i="52"/>
  <c r="BU78" i="52"/>
  <c r="BU77" i="52"/>
  <c r="BU76" i="52"/>
  <c r="CJ74" i="52"/>
  <c r="CJ70" i="52"/>
  <c r="CJ66" i="52"/>
  <c r="CJ62" i="52"/>
  <c r="CJ58" i="52"/>
  <c r="BU57" i="52"/>
  <c r="CJ55" i="52"/>
  <c r="BU53" i="52"/>
  <c r="CJ51" i="52"/>
  <c r="BU49" i="52"/>
  <c r="CJ47" i="52"/>
  <c r="BU45" i="52"/>
  <c r="CJ43" i="52"/>
  <c r="BU41" i="52"/>
  <c r="CJ39" i="52"/>
  <c r="BU37" i="52"/>
  <c r="CJ35" i="52"/>
  <c r="BU33" i="52"/>
  <c r="CJ31" i="52"/>
  <c r="CJ30" i="52"/>
  <c r="CJ29" i="52"/>
  <c r="CJ28" i="52"/>
  <c r="CJ27" i="52"/>
  <c r="CJ26" i="52"/>
  <c r="CJ25" i="52"/>
  <c r="BU147" i="52"/>
  <c r="CJ143" i="52"/>
  <c r="BU135" i="52"/>
  <c r="CJ131" i="52"/>
  <c r="BU127" i="52"/>
  <c r="CJ123" i="52"/>
  <c r="BU119" i="52"/>
  <c r="CJ115" i="52"/>
  <c r="BU111" i="52"/>
  <c r="CJ107" i="52"/>
  <c r="BU103" i="52"/>
  <c r="BU99" i="52"/>
  <c r="CJ98" i="52"/>
  <c r="CJ96" i="52"/>
  <c r="BU92" i="52"/>
  <c r="BU87" i="52"/>
  <c r="CJ85" i="52"/>
  <c r="CJ84" i="52"/>
  <c r="BU79" i="52"/>
  <c r="CJ77" i="52"/>
  <c r="CJ76" i="52"/>
  <c r="BU74" i="52"/>
  <c r="BU73" i="52"/>
  <c r="BU72" i="52"/>
  <c r="BU70" i="52"/>
  <c r="BU69" i="52"/>
  <c r="BU68" i="52"/>
  <c r="BU66" i="52"/>
  <c r="BU65" i="52"/>
  <c r="BU64" i="52"/>
  <c r="BU62" i="52"/>
  <c r="BU61" i="52"/>
  <c r="BU60" i="52"/>
  <c r="BU58" i="52"/>
  <c r="CJ56" i="52"/>
  <c r="BU54" i="52"/>
  <c r="CJ52" i="52"/>
  <c r="BU50" i="52"/>
  <c r="CJ48" i="52"/>
  <c r="BU46" i="52"/>
  <c r="CJ44" i="52"/>
  <c r="BU42" i="52"/>
  <c r="CJ40" i="52"/>
  <c r="BU38" i="52"/>
  <c r="CJ36" i="52"/>
  <c r="BU34" i="52"/>
  <c r="CJ32" i="52"/>
  <c r="CJ133" i="52"/>
  <c r="CJ117" i="52"/>
  <c r="BU88" i="52"/>
  <c r="BU82" i="52"/>
  <c r="CJ80" i="52"/>
  <c r="CJ72" i="52"/>
  <c r="CJ68" i="52"/>
  <c r="CJ64" i="52"/>
  <c r="CJ60" i="52"/>
  <c r="CJ54" i="52"/>
  <c r="BU51" i="52"/>
  <c r="CJ46" i="52"/>
  <c r="BU43" i="52"/>
  <c r="CJ38" i="52"/>
  <c r="BU35" i="52"/>
  <c r="BU29" i="52"/>
  <c r="BU25" i="52"/>
  <c r="CJ136" i="52"/>
  <c r="BU131" i="52"/>
  <c r="BU129" i="52"/>
  <c r="CJ119" i="52"/>
  <c r="BU115" i="52"/>
  <c r="BU113" i="52"/>
  <c r="CJ103" i="52"/>
  <c r="BU83" i="52"/>
  <c r="BU81" i="52"/>
  <c r="CJ73" i="52"/>
  <c r="CJ69" i="52"/>
  <c r="CJ65" i="52"/>
  <c r="CJ61" i="52"/>
  <c r="CJ57" i="52"/>
  <c r="BU52" i="52"/>
  <c r="CJ49" i="52"/>
  <c r="BU44" i="52"/>
  <c r="CJ41" i="52"/>
  <c r="BU36" i="52"/>
  <c r="CJ33" i="52"/>
  <c r="BU28" i="52"/>
  <c r="BU13" i="52"/>
  <c r="BU12" i="52"/>
  <c r="BU11" i="52"/>
  <c r="BU10" i="52"/>
  <c r="BU9" i="52"/>
  <c r="BU8" i="52"/>
  <c r="BU7" i="52"/>
  <c r="BU6" i="52"/>
  <c r="CJ10" i="52"/>
  <c r="CJ125" i="52"/>
  <c r="CJ109" i="52"/>
  <c r="CJ99" i="52"/>
  <c r="BU95" i="52"/>
  <c r="CJ93" i="52"/>
  <c r="CJ92" i="52"/>
  <c r="CJ88" i="52"/>
  <c r="BU80" i="52"/>
  <c r="BU55" i="52"/>
  <c r="CJ50" i="52"/>
  <c r="BU47" i="52"/>
  <c r="CJ42" i="52"/>
  <c r="BU39" i="52"/>
  <c r="CJ34" i="52"/>
  <c r="BU31" i="52"/>
  <c r="BU27" i="52"/>
  <c r="CJ127" i="52"/>
  <c r="BU123" i="52"/>
  <c r="BU121" i="52"/>
  <c r="CJ111" i="52"/>
  <c r="BU107" i="52"/>
  <c r="BU105" i="52"/>
  <c r="BU97" i="52"/>
  <c r="CJ81" i="52"/>
  <c r="BU75" i="52"/>
  <c r="CJ71" i="52"/>
  <c r="BU71" i="52"/>
  <c r="CJ67" i="52"/>
  <c r="BU67" i="52"/>
  <c r="CJ63" i="52"/>
  <c r="BU63" i="52"/>
  <c r="CJ59" i="52"/>
  <c r="BU59" i="52"/>
  <c r="BU56" i="52"/>
  <c r="CJ53" i="52"/>
  <c r="BU48" i="52"/>
  <c r="CJ45" i="52"/>
  <c r="BU40" i="52"/>
  <c r="CJ37" i="52"/>
  <c r="BU32" i="52"/>
  <c r="BU30" i="52"/>
  <c r="BU26" i="52"/>
  <c r="CJ24" i="52"/>
  <c r="BU24" i="52"/>
  <c r="CJ23" i="52"/>
  <c r="BU23" i="52"/>
  <c r="CJ22" i="52"/>
  <c r="BU22" i="52"/>
  <c r="CJ21" i="52"/>
  <c r="BU21" i="52"/>
  <c r="CJ20" i="52"/>
  <c r="BU20" i="52"/>
  <c r="CJ19" i="52"/>
  <c r="BU19" i="52"/>
  <c r="CJ18" i="52"/>
  <c r="BU18" i="52"/>
  <c r="CJ17" i="52"/>
  <c r="BU17" i="52"/>
  <c r="CJ16" i="52"/>
  <c r="BU16" i="52"/>
  <c r="CJ15" i="52"/>
  <c r="BU15" i="52"/>
  <c r="CJ14" i="52"/>
  <c r="BU14" i="52"/>
  <c r="CJ13" i="52"/>
  <c r="CJ12" i="52"/>
  <c r="CJ11" i="52"/>
  <c r="CJ9" i="52"/>
  <c r="CJ8" i="52"/>
  <c r="CJ7" i="52"/>
  <c r="CJ6" i="52"/>
  <c r="DU206" i="52"/>
  <c r="DU203" i="52"/>
  <c r="DU201" i="52"/>
  <c r="DU204" i="52"/>
  <c r="DU199" i="52"/>
  <c r="DU198" i="52"/>
  <c r="DU197" i="52"/>
  <c r="DU196" i="52"/>
  <c r="DU195" i="52"/>
  <c r="DU194" i="52"/>
  <c r="DU202" i="52"/>
  <c r="DU189" i="52"/>
  <c r="DU184" i="52"/>
  <c r="DU180" i="52"/>
  <c r="DU176" i="52"/>
  <c r="DU175" i="52"/>
  <c r="DU205" i="52"/>
  <c r="DU190" i="52"/>
  <c r="DU188" i="52"/>
  <c r="DU187" i="52"/>
  <c r="DU182" i="52"/>
  <c r="DU178" i="52"/>
  <c r="DU191" i="52"/>
  <c r="DU185" i="52"/>
  <c r="DU177" i="52"/>
  <c r="DU168" i="52"/>
  <c r="DU164" i="52"/>
  <c r="DU161" i="52"/>
  <c r="DU154" i="52"/>
  <c r="DU152" i="52"/>
  <c r="DU143" i="52"/>
  <c r="DU141" i="52"/>
  <c r="DU139" i="52"/>
  <c r="DU200" i="52"/>
  <c r="DU183" i="52"/>
  <c r="DU174" i="52"/>
  <c r="DU167" i="52"/>
  <c r="DU160" i="52"/>
  <c r="DU157" i="52"/>
  <c r="DU150" i="52"/>
  <c r="DU148" i="52"/>
  <c r="DU146" i="52"/>
  <c r="DU186" i="52"/>
  <c r="DU181" i="52"/>
  <c r="DU173" i="52"/>
  <c r="DU172" i="52"/>
  <c r="DU171" i="52"/>
  <c r="DU169" i="52"/>
  <c r="DU159" i="52"/>
  <c r="DU155" i="52"/>
  <c r="DU193" i="52"/>
  <c r="DU192" i="52"/>
  <c r="DU165" i="52"/>
  <c r="DU163" i="52"/>
  <c r="DU149" i="52"/>
  <c r="DU140" i="52"/>
  <c r="DU138" i="52"/>
  <c r="DU136" i="52"/>
  <c r="DU158" i="52"/>
  <c r="DU144" i="52"/>
  <c r="DU133" i="52"/>
  <c r="DU131" i="52"/>
  <c r="DU129" i="52"/>
  <c r="DU127" i="52"/>
  <c r="DU125" i="52"/>
  <c r="DU123" i="52"/>
  <c r="DU121" i="52"/>
  <c r="DU119" i="52"/>
  <c r="DU117" i="52"/>
  <c r="DU115" i="52"/>
  <c r="DU113" i="52"/>
  <c r="DU111" i="52"/>
  <c r="DU109" i="52"/>
  <c r="DU107" i="52"/>
  <c r="DU105" i="52"/>
  <c r="DU103" i="52"/>
  <c r="DU166" i="52"/>
  <c r="DU162" i="52"/>
  <c r="DU137" i="52"/>
  <c r="DU135" i="52"/>
  <c r="DU97" i="52"/>
  <c r="DU153" i="52"/>
  <c r="DU147" i="52"/>
  <c r="DU145" i="52"/>
  <c r="DU132" i="52"/>
  <c r="DU128" i="52"/>
  <c r="DU124" i="52"/>
  <c r="DU120" i="52"/>
  <c r="DU116" i="52"/>
  <c r="DU112" i="52"/>
  <c r="DU108" i="52"/>
  <c r="DU104" i="52"/>
  <c r="DU101" i="52"/>
  <c r="DU100" i="52"/>
  <c r="DU94" i="52"/>
  <c r="DU91" i="52"/>
  <c r="DU86" i="52"/>
  <c r="DU82" i="52"/>
  <c r="DU78" i="52"/>
  <c r="DU170" i="52"/>
  <c r="DU151" i="52"/>
  <c r="DU142" i="52"/>
  <c r="DU134" i="52"/>
  <c r="DU130" i="52"/>
  <c r="DU126" i="52"/>
  <c r="DU122" i="52"/>
  <c r="DU118" i="52"/>
  <c r="DU114" i="52"/>
  <c r="DU110" i="52"/>
  <c r="DU106" i="52"/>
  <c r="DU95" i="52"/>
  <c r="DU90" i="52"/>
  <c r="DU87" i="52"/>
  <c r="DU85" i="52"/>
  <c r="DU84" i="52"/>
  <c r="DU83" i="52"/>
  <c r="DU81" i="52"/>
  <c r="DU80" i="52"/>
  <c r="DU79" i="52"/>
  <c r="DU77" i="52"/>
  <c r="DU76" i="52"/>
  <c r="DU75" i="52"/>
  <c r="DU179" i="52"/>
  <c r="DU92" i="52"/>
  <c r="DU73" i="52"/>
  <c r="DU72" i="52"/>
  <c r="DU71" i="52"/>
  <c r="DU69" i="52"/>
  <c r="DU68" i="52"/>
  <c r="DU67" i="52"/>
  <c r="DU65" i="52"/>
  <c r="DU64" i="52"/>
  <c r="DU63" i="52"/>
  <c r="DU61" i="52"/>
  <c r="DU60" i="52"/>
  <c r="DU59" i="52"/>
  <c r="DU57" i="52"/>
  <c r="DU53" i="52"/>
  <c r="DU49" i="52"/>
  <c r="DU45" i="52"/>
  <c r="DU41" i="52"/>
  <c r="DU37" i="52"/>
  <c r="DU33" i="52"/>
  <c r="DU99" i="52"/>
  <c r="DU93" i="52"/>
  <c r="DU88" i="52"/>
  <c r="DU54" i="52"/>
  <c r="DU50" i="52"/>
  <c r="DU46" i="52"/>
  <c r="DU42" i="52"/>
  <c r="DU38" i="52"/>
  <c r="DU34" i="52"/>
  <c r="DU30" i="52"/>
  <c r="DU29" i="52"/>
  <c r="DU28" i="52"/>
  <c r="DU27" i="52"/>
  <c r="DU26" i="52"/>
  <c r="DU25" i="52"/>
  <c r="DU24" i="52"/>
  <c r="DU23" i="52"/>
  <c r="DU22" i="52"/>
  <c r="DU21" i="52"/>
  <c r="DU20" i="52"/>
  <c r="DU19" i="52"/>
  <c r="DU18" i="52"/>
  <c r="DU17" i="52"/>
  <c r="DU16" i="52"/>
  <c r="DU15" i="52"/>
  <c r="DU14" i="52"/>
  <c r="DU13" i="52"/>
  <c r="DU156" i="52"/>
  <c r="DU96" i="52"/>
  <c r="DU52" i="52"/>
  <c r="DU51" i="52"/>
  <c r="DU44" i="52"/>
  <c r="DU43" i="52"/>
  <c r="DU36" i="52"/>
  <c r="DU35" i="52"/>
  <c r="DU12" i="52"/>
  <c r="DU11" i="52"/>
  <c r="DU10" i="52"/>
  <c r="DU9" i="52"/>
  <c r="DU8" i="52"/>
  <c r="DU7" i="52"/>
  <c r="DU6" i="52"/>
  <c r="DU98" i="52"/>
  <c r="DU102" i="52"/>
  <c r="DU89" i="52"/>
  <c r="DU74" i="52"/>
  <c r="DU70" i="52"/>
  <c r="DU66" i="52"/>
  <c r="DU62" i="52"/>
  <c r="DU58" i="52"/>
  <c r="DU56" i="52"/>
  <c r="DU55" i="52"/>
  <c r="DU48" i="52"/>
  <c r="DU47" i="52"/>
  <c r="DU40" i="52"/>
  <c r="DU39" i="52"/>
  <c r="DU32" i="52"/>
  <c r="DU31" i="52"/>
  <c r="DY196" i="52"/>
  <c r="DY177" i="52"/>
  <c r="DY181" i="52"/>
  <c r="DY191" i="52"/>
  <c r="DY199" i="52"/>
  <c r="DY205" i="52"/>
  <c r="BS196" i="52"/>
  <c r="BS133" i="52"/>
  <c r="CH53" i="52"/>
  <c r="BS92" i="52"/>
  <c r="BS43" i="52"/>
  <c r="BS99" i="52"/>
  <c r="BS71" i="52"/>
  <c r="CH93" i="52"/>
  <c r="CH125" i="52"/>
  <c r="CH153" i="52"/>
  <c r="CH164" i="52"/>
  <c r="BP207" i="52"/>
  <c r="BL209" i="52"/>
  <c r="DY174" i="52"/>
  <c r="BS157" i="52"/>
  <c r="BS203" i="52"/>
  <c r="CH47" i="52"/>
  <c r="BS88" i="52"/>
  <c r="BS49" i="52"/>
  <c r="BS59" i="52"/>
  <c r="BS115" i="52"/>
  <c r="CH129" i="52"/>
  <c r="CH177" i="52"/>
  <c r="EC206" i="52"/>
  <c r="EC189" i="52"/>
  <c r="EC188" i="52"/>
  <c r="EC169" i="52"/>
  <c r="EC165" i="52"/>
  <c r="EC162" i="52"/>
  <c r="EC158" i="52"/>
  <c r="EC155" i="52"/>
  <c r="EC151" i="52"/>
  <c r="EC149" i="52"/>
  <c r="EC147" i="52"/>
  <c r="EC145" i="52"/>
  <c r="EC168" i="52"/>
  <c r="EC164" i="52"/>
  <c r="EC161" i="52"/>
  <c r="EC154" i="52"/>
  <c r="EC152" i="52"/>
  <c r="EC143" i="52"/>
  <c r="EC141" i="52"/>
  <c r="EC139" i="52"/>
  <c r="EC137" i="52"/>
  <c r="EC192" i="52"/>
  <c r="EC170" i="52"/>
  <c r="EC160" i="52"/>
  <c r="EC156" i="52"/>
  <c r="EC166" i="52"/>
  <c r="EC153" i="52"/>
  <c r="EC135" i="52"/>
  <c r="EC159" i="52"/>
  <c r="EC148" i="52"/>
  <c r="EC144" i="52"/>
  <c r="EC140" i="52"/>
  <c r="EC163" i="52"/>
  <c r="EC138" i="52"/>
  <c r="EC136" i="52"/>
  <c r="EC133" i="52"/>
  <c r="EC131" i="52"/>
  <c r="EC129" i="52"/>
  <c r="EC127" i="52"/>
  <c r="EC125" i="52"/>
  <c r="EC123" i="52"/>
  <c r="EC121" i="52"/>
  <c r="EC119" i="52"/>
  <c r="EC117" i="52"/>
  <c r="EC115" i="52"/>
  <c r="EC113" i="52"/>
  <c r="EC111" i="52"/>
  <c r="EC109" i="52"/>
  <c r="EC107" i="52"/>
  <c r="EC105" i="52"/>
  <c r="EC103" i="52"/>
  <c r="EC101" i="52"/>
  <c r="EC99" i="52"/>
  <c r="EC167" i="52"/>
  <c r="EC134" i="52"/>
  <c r="EC130" i="52"/>
  <c r="EC126" i="52"/>
  <c r="EC122" i="52"/>
  <c r="EC118" i="52"/>
  <c r="EC114" i="52"/>
  <c r="EC110" i="52"/>
  <c r="EC106" i="52"/>
  <c r="EC102" i="52"/>
  <c r="EC93" i="52"/>
  <c r="EC88" i="52"/>
  <c r="EC157" i="52"/>
  <c r="EC142" i="52"/>
  <c r="EC132" i="52"/>
  <c r="EC128" i="52"/>
  <c r="EC124" i="52"/>
  <c r="EC120" i="52"/>
  <c r="EC116" i="52"/>
  <c r="EC112" i="52"/>
  <c r="EC108" i="52"/>
  <c r="EC104" i="52"/>
  <c r="EC98" i="52"/>
  <c r="EC97" i="52"/>
  <c r="EC92" i="52"/>
  <c r="EC89" i="52"/>
  <c r="EC146" i="52"/>
  <c r="EC100" i="52"/>
  <c r="EC94" i="52"/>
  <c r="EC82" i="52"/>
  <c r="EC56" i="52"/>
  <c r="EC52" i="52"/>
  <c r="EC48" i="52"/>
  <c r="EC44" i="52"/>
  <c r="EC40" i="52"/>
  <c r="EC36" i="52"/>
  <c r="EC32" i="52"/>
  <c r="EC95" i="52"/>
  <c r="EC90" i="52"/>
  <c r="EC85" i="52"/>
  <c r="EC84" i="52"/>
  <c r="EC83" i="52"/>
  <c r="EC77" i="52"/>
  <c r="EC76" i="52"/>
  <c r="EC75" i="52"/>
  <c r="EC73" i="52"/>
  <c r="EC72" i="52"/>
  <c r="EC71" i="52"/>
  <c r="EC69" i="52"/>
  <c r="EC68" i="52"/>
  <c r="EC67" i="52"/>
  <c r="EC65" i="52"/>
  <c r="EC64" i="52"/>
  <c r="EC63" i="52"/>
  <c r="EC61" i="52"/>
  <c r="EC60" i="52"/>
  <c r="EC59" i="52"/>
  <c r="EC57" i="52"/>
  <c r="EC53" i="52"/>
  <c r="EC49" i="52"/>
  <c r="EC45" i="52"/>
  <c r="EC41" i="52"/>
  <c r="EC37" i="52"/>
  <c r="EC33" i="52"/>
  <c r="EC91" i="52"/>
  <c r="EC87" i="52"/>
  <c r="EC81" i="52"/>
  <c r="EC74" i="52"/>
  <c r="EC70" i="52"/>
  <c r="EC66" i="52"/>
  <c r="EC62" i="52"/>
  <c r="EC58" i="52"/>
  <c r="EC55" i="52"/>
  <c r="EC54" i="52"/>
  <c r="EC47" i="52"/>
  <c r="EC46" i="52"/>
  <c r="EC39" i="52"/>
  <c r="EC38" i="52"/>
  <c r="EC31" i="52"/>
  <c r="EC30" i="52"/>
  <c r="EC26" i="52"/>
  <c r="EC86" i="52"/>
  <c r="EC80" i="52"/>
  <c r="EC29" i="52"/>
  <c r="EC25" i="52"/>
  <c r="EC12" i="52"/>
  <c r="EC11" i="52"/>
  <c r="EC10" i="52"/>
  <c r="EC9" i="52"/>
  <c r="EC8" i="52"/>
  <c r="EC7" i="52"/>
  <c r="EC6" i="52"/>
  <c r="EC150" i="52"/>
  <c r="EC79" i="52"/>
  <c r="EC51" i="52"/>
  <c r="EC50" i="52"/>
  <c r="EC43" i="52"/>
  <c r="EC42" i="52"/>
  <c r="EC35" i="52"/>
  <c r="EC34" i="52"/>
  <c r="EC28" i="52"/>
  <c r="EC24" i="52"/>
  <c r="EC23" i="52"/>
  <c r="EC22" i="52"/>
  <c r="EC21" i="52"/>
  <c r="EC20" i="52"/>
  <c r="EC19" i="52"/>
  <c r="EC18" i="52"/>
  <c r="EC17" i="52"/>
  <c r="EC16" i="52"/>
  <c r="EC15" i="52"/>
  <c r="EC14" i="52"/>
  <c r="EC13" i="52"/>
  <c r="EC96" i="52"/>
  <c r="EC78" i="52"/>
  <c r="EC27" i="52"/>
  <c r="CB199" i="52"/>
  <c r="CB198" i="52"/>
  <c r="CB197" i="52"/>
  <c r="CB196" i="52"/>
  <c r="CB195" i="52"/>
  <c r="CB205" i="52"/>
  <c r="CB194" i="52"/>
  <c r="CB192" i="52"/>
  <c r="CB191" i="52"/>
  <c r="CB190" i="52"/>
  <c r="CB188" i="52"/>
  <c r="BM194" i="52"/>
  <c r="CB184" i="52"/>
  <c r="BM184" i="52"/>
  <c r="CB180" i="52"/>
  <c r="BM180" i="52"/>
  <c r="CB175" i="52"/>
  <c r="CB193" i="52"/>
  <c r="CB189" i="52"/>
  <c r="CB187" i="52"/>
  <c r="BM187" i="52"/>
  <c r="CB186" i="52"/>
  <c r="BM186" i="52"/>
  <c r="CB182" i="52"/>
  <c r="BM182" i="52"/>
  <c r="CB178" i="52"/>
  <c r="BM178" i="52"/>
  <c r="BM174" i="52"/>
  <c r="CB173" i="52"/>
  <c r="BM204" i="52"/>
  <c r="CB183" i="52"/>
  <c r="BM179" i="52"/>
  <c r="CB174" i="52"/>
  <c r="BM170" i="52"/>
  <c r="CB168" i="52"/>
  <c r="BM166" i="52"/>
  <c r="BM163" i="52"/>
  <c r="CB161" i="52"/>
  <c r="BM159" i="52"/>
  <c r="CB158" i="52"/>
  <c r="BM156" i="52"/>
  <c r="BM152" i="52"/>
  <c r="CB151" i="52"/>
  <c r="BM150" i="52"/>
  <c r="CB149" i="52"/>
  <c r="BM148" i="52"/>
  <c r="CB147" i="52"/>
  <c r="BM146" i="52"/>
  <c r="BM202" i="52"/>
  <c r="BM193" i="52"/>
  <c r="BM185" i="52"/>
  <c r="CB181" i="52"/>
  <c r="BM177" i="52"/>
  <c r="CB176" i="52"/>
  <c r="BM169" i="52"/>
  <c r="CB167" i="52"/>
  <c r="BM165" i="52"/>
  <c r="CB164" i="52"/>
  <c r="BM162" i="52"/>
  <c r="CB160" i="52"/>
  <c r="CB157" i="52"/>
  <c r="BM155" i="52"/>
  <c r="CB154" i="52"/>
  <c r="BM153" i="52"/>
  <c r="CB145" i="52"/>
  <c r="BM144" i="52"/>
  <c r="CB143" i="52"/>
  <c r="BM142" i="52"/>
  <c r="CB141" i="52"/>
  <c r="BM140" i="52"/>
  <c r="CB139" i="52"/>
  <c r="BM138" i="52"/>
  <c r="CB206" i="52"/>
  <c r="CB185" i="52"/>
  <c r="BM183" i="52"/>
  <c r="BM181" i="52"/>
  <c r="CB177" i="52"/>
  <c r="BM176" i="52"/>
  <c r="BM173" i="52"/>
  <c r="BM172" i="52"/>
  <c r="CB163" i="52"/>
  <c r="CB162" i="52"/>
  <c r="BM161" i="52"/>
  <c r="BM160" i="52"/>
  <c r="CB152" i="52"/>
  <c r="CB172" i="52"/>
  <c r="BM164" i="52"/>
  <c r="CB159" i="52"/>
  <c r="CB153" i="52"/>
  <c r="CB148" i="52"/>
  <c r="BM141" i="52"/>
  <c r="CB138" i="52"/>
  <c r="BM136" i="52"/>
  <c r="CB135" i="52"/>
  <c r="BM189" i="52"/>
  <c r="CB170" i="52"/>
  <c r="CB169" i="52"/>
  <c r="BM158" i="52"/>
  <c r="CB156" i="52"/>
  <c r="CB155" i="52"/>
  <c r="BM149" i="52"/>
  <c r="BM147" i="52"/>
  <c r="CB136" i="52"/>
  <c r="BM188" i="52"/>
  <c r="CB179" i="52"/>
  <c r="BM145" i="52"/>
  <c r="BM139" i="52"/>
  <c r="CB137" i="52"/>
  <c r="BM137" i="52"/>
  <c r="BM134" i="52"/>
  <c r="CB133" i="52"/>
  <c r="BM132" i="52"/>
  <c r="CB131" i="52"/>
  <c r="BM130" i="52"/>
  <c r="CB129" i="52"/>
  <c r="BM128" i="52"/>
  <c r="CB127" i="52"/>
  <c r="BM126" i="52"/>
  <c r="CB125" i="52"/>
  <c r="BM124" i="52"/>
  <c r="CB123" i="52"/>
  <c r="BM122" i="52"/>
  <c r="CB121" i="52"/>
  <c r="BM120" i="52"/>
  <c r="CB119" i="52"/>
  <c r="BM118" i="52"/>
  <c r="CB117" i="52"/>
  <c r="BM116" i="52"/>
  <c r="CB115" i="52"/>
  <c r="BM114" i="52"/>
  <c r="CB113" i="52"/>
  <c r="BM112" i="52"/>
  <c r="CB111" i="52"/>
  <c r="BM110" i="52"/>
  <c r="CB109" i="52"/>
  <c r="BM108" i="52"/>
  <c r="CB107" i="52"/>
  <c r="BM106" i="52"/>
  <c r="CB105" i="52"/>
  <c r="BM104" i="52"/>
  <c r="CB103" i="52"/>
  <c r="BM102" i="52"/>
  <c r="CB101" i="52"/>
  <c r="BM100" i="52"/>
  <c r="CB99" i="52"/>
  <c r="BM171" i="52"/>
  <c r="CB165" i="52"/>
  <c r="CB140" i="52"/>
  <c r="CB100" i="52"/>
  <c r="BM94" i="52"/>
  <c r="CB93" i="52"/>
  <c r="CB90" i="52"/>
  <c r="BM89" i="52"/>
  <c r="BM154" i="52"/>
  <c r="BM151" i="52"/>
  <c r="CB146" i="52"/>
  <c r="BM99" i="52"/>
  <c r="CB98" i="52"/>
  <c r="BM98" i="52"/>
  <c r="BM97" i="52"/>
  <c r="CB94" i="52"/>
  <c r="BM93" i="52"/>
  <c r="BM90" i="52"/>
  <c r="CB89" i="52"/>
  <c r="BM167" i="52"/>
  <c r="BM157" i="52"/>
  <c r="CB134" i="52"/>
  <c r="BM131" i="52"/>
  <c r="CB126" i="52"/>
  <c r="BM123" i="52"/>
  <c r="CB118" i="52"/>
  <c r="BM115" i="52"/>
  <c r="CB110" i="52"/>
  <c r="BM107" i="52"/>
  <c r="CB92" i="52"/>
  <c r="BM88" i="52"/>
  <c r="CB87" i="52"/>
  <c r="BM82" i="52"/>
  <c r="BM81" i="52"/>
  <c r="BM80" i="52"/>
  <c r="CB79" i="52"/>
  <c r="BM57" i="52"/>
  <c r="CB55" i="52"/>
  <c r="BM53" i="52"/>
  <c r="CB51" i="52"/>
  <c r="BM49" i="52"/>
  <c r="CB47" i="52"/>
  <c r="BM45" i="52"/>
  <c r="CB43" i="52"/>
  <c r="BM41" i="52"/>
  <c r="CB39" i="52"/>
  <c r="BM37" i="52"/>
  <c r="CB35" i="52"/>
  <c r="BM33" i="52"/>
  <c r="CB31" i="52"/>
  <c r="CB30" i="52"/>
  <c r="CB29" i="52"/>
  <c r="CB28" i="52"/>
  <c r="CB27" i="52"/>
  <c r="CB26" i="52"/>
  <c r="CB25" i="52"/>
  <c r="BM168" i="52"/>
  <c r="CB150" i="52"/>
  <c r="CB144" i="52"/>
  <c r="BM133" i="52"/>
  <c r="CB128" i="52"/>
  <c r="BM125" i="52"/>
  <c r="CB120" i="52"/>
  <c r="BM117" i="52"/>
  <c r="CB112" i="52"/>
  <c r="BM109" i="52"/>
  <c r="CB104" i="52"/>
  <c r="BM101" i="52"/>
  <c r="CB97" i="52"/>
  <c r="BM95" i="52"/>
  <c r="CB88" i="52"/>
  <c r="BM83" i="52"/>
  <c r="CB82" i="52"/>
  <c r="CB81" i="52"/>
  <c r="CB80" i="52"/>
  <c r="BM74" i="52"/>
  <c r="BM73" i="52"/>
  <c r="BM72" i="52"/>
  <c r="CB71" i="52"/>
  <c r="BM70" i="52"/>
  <c r="BM69" i="52"/>
  <c r="BM68" i="52"/>
  <c r="CB67" i="52"/>
  <c r="BM66" i="52"/>
  <c r="BM65" i="52"/>
  <c r="BM64" i="52"/>
  <c r="CB63" i="52"/>
  <c r="BM62" i="52"/>
  <c r="BM61" i="52"/>
  <c r="BM60" i="52"/>
  <c r="CB59" i="52"/>
  <c r="BM58" i="52"/>
  <c r="CB56" i="52"/>
  <c r="BM54" i="52"/>
  <c r="CB52" i="52"/>
  <c r="BM50" i="52"/>
  <c r="CB48" i="52"/>
  <c r="BM46" i="52"/>
  <c r="CB44" i="52"/>
  <c r="BM42" i="52"/>
  <c r="CB40" i="52"/>
  <c r="BM38" i="52"/>
  <c r="CB36" i="52"/>
  <c r="BM34" i="52"/>
  <c r="CB32" i="52"/>
  <c r="CB171" i="52"/>
  <c r="CB122" i="52"/>
  <c r="BM121" i="52"/>
  <c r="CB106" i="52"/>
  <c r="BM105" i="52"/>
  <c r="BM96" i="52"/>
  <c r="BM91" i="52"/>
  <c r="CB86" i="52"/>
  <c r="BM85" i="52"/>
  <c r="CB83" i="52"/>
  <c r="BM79" i="52"/>
  <c r="CB76" i="52"/>
  <c r="CB73" i="52"/>
  <c r="CB69" i="52"/>
  <c r="CB65" i="52"/>
  <c r="CB61" i="52"/>
  <c r="CB57" i="52"/>
  <c r="BM55" i="52"/>
  <c r="CB49" i="52"/>
  <c r="BM47" i="52"/>
  <c r="CB41" i="52"/>
  <c r="BM39" i="52"/>
  <c r="CB33" i="52"/>
  <c r="BM31" i="52"/>
  <c r="BM27" i="52"/>
  <c r="BM127" i="52"/>
  <c r="CB124" i="52"/>
  <c r="BM111" i="52"/>
  <c r="CB108" i="52"/>
  <c r="CB102" i="52"/>
  <c r="CB95" i="52"/>
  <c r="BM92" i="52"/>
  <c r="BM86" i="52"/>
  <c r="CB77" i="52"/>
  <c r="BM76" i="52"/>
  <c r="BM75" i="52"/>
  <c r="CB74" i="52"/>
  <c r="BM71" i="52"/>
  <c r="CB70" i="52"/>
  <c r="BM67" i="52"/>
  <c r="CB66" i="52"/>
  <c r="BM63" i="52"/>
  <c r="CB62" i="52"/>
  <c r="BM59" i="52"/>
  <c r="CB58" i="52"/>
  <c r="BM56" i="52"/>
  <c r="CB50" i="52"/>
  <c r="BM48" i="52"/>
  <c r="CB42" i="52"/>
  <c r="BM40" i="52"/>
  <c r="CB34" i="52"/>
  <c r="BM32" i="52"/>
  <c r="BM30" i="52"/>
  <c r="BM26" i="52"/>
  <c r="BM13" i="52"/>
  <c r="BM12" i="52"/>
  <c r="BM11" i="52"/>
  <c r="BM10" i="52"/>
  <c r="BM9" i="52"/>
  <c r="BM8" i="52"/>
  <c r="BM7" i="52"/>
  <c r="BM6" i="52"/>
  <c r="CB9" i="52"/>
  <c r="CB8" i="52"/>
  <c r="CB6" i="52"/>
  <c r="BM175" i="52"/>
  <c r="CB130" i="52"/>
  <c r="BM129" i="52"/>
  <c r="CB114" i="52"/>
  <c r="BM113" i="52"/>
  <c r="BM87" i="52"/>
  <c r="CB84" i="52"/>
  <c r="CB78" i="52"/>
  <c r="BM77" i="52"/>
  <c r="CB75" i="52"/>
  <c r="CB53" i="52"/>
  <c r="BM51" i="52"/>
  <c r="CB45" i="52"/>
  <c r="BM43" i="52"/>
  <c r="CB37" i="52"/>
  <c r="BM35" i="52"/>
  <c r="BM29" i="52"/>
  <c r="BM25" i="52"/>
  <c r="CB24" i="52"/>
  <c r="BM24" i="52"/>
  <c r="CB23" i="52"/>
  <c r="BM23" i="52"/>
  <c r="CB22" i="52"/>
  <c r="BM22" i="52"/>
  <c r="CB21" i="52"/>
  <c r="BM21" i="52"/>
  <c r="CB20" i="52"/>
  <c r="BM20" i="52"/>
  <c r="CB19" i="52"/>
  <c r="BM19" i="52"/>
  <c r="CB18" i="52"/>
  <c r="BM18" i="52"/>
  <c r="CB17" i="52"/>
  <c r="BM17" i="52"/>
  <c r="CB16" i="52"/>
  <c r="BM16" i="52"/>
  <c r="CB15" i="52"/>
  <c r="BM15" i="52"/>
  <c r="CB14" i="52"/>
  <c r="BM14" i="52"/>
  <c r="BM206" i="52"/>
  <c r="CB166" i="52"/>
  <c r="BM143" i="52"/>
  <c r="CB142" i="52"/>
  <c r="BM135" i="52"/>
  <c r="CB132" i="52"/>
  <c r="BM119" i="52"/>
  <c r="CB116" i="52"/>
  <c r="BM103" i="52"/>
  <c r="CB96" i="52"/>
  <c r="CB91" i="52"/>
  <c r="CB85" i="52"/>
  <c r="BM84" i="52"/>
  <c r="BM78" i="52"/>
  <c r="CB72" i="52"/>
  <c r="CB68" i="52"/>
  <c r="CB64" i="52"/>
  <c r="CB60" i="52"/>
  <c r="CB54" i="52"/>
  <c r="BM52" i="52"/>
  <c r="CB46" i="52"/>
  <c r="BM44" i="52"/>
  <c r="CB38" i="52"/>
  <c r="BM36" i="52"/>
  <c r="BM28" i="52"/>
  <c r="CB13" i="52"/>
  <c r="CB12" i="52"/>
  <c r="CB11" i="52"/>
  <c r="CB10" i="52"/>
  <c r="CB7" i="52"/>
  <c r="DY189" i="52"/>
  <c r="DY192" i="52"/>
  <c r="DY169" i="52"/>
  <c r="DY165" i="52"/>
  <c r="DY162" i="52"/>
  <c r="DY158" i="52"/>
  <c r="DY155" i="52"/>
  <c r="DY151" i="52"/>
  <c r="DY149" i="52"/>
  <c r="DY147" i="52"/>
  <c r="DY145" i="52"/>
  <c r="DY168" i="52"/>
  <c r="DY164" i="52"/>
  <c r="DY161" i="52"/>
  <c r="DY154" i="52"/>
  <c r="DY152" i="52"/>
  <c r="DY143" i="52"/>
  <c r="DY141" i="52"/>
  <c r="DY139" i="52"/>
  <c r="DY163" i="52"/>
  <c r="DY160" i="52"/>
  <c r="DY159" i="52"/>
  <c r="DY144" i="52"/>
  <c r="DY135" i="52"/>
  <c r="DY170" i="52"/>
  <c r="DY156" i="52"/>
  <c r="DY153" i="52"/>
  <c r="DY148" i="52"/>
  <c r="DY167" i="52"/>
  <c r="DY150" i="52"/>
  <c r="DY142" i="52"/>
  <c r="DY138" i="52"/>
  <c r="DY136" i="52"/>
  <c r="DY133" i="52"/>
  <c r="DY131" i="52"/>
  <c r="DY129" i="52"/>
  <c r="DY127" i="52"/>
  <c r="DY125" i="52"/>
  <c r="DY123" i="52"/>
  <c r="DY121" i="52"/>
  <c r="DY119" i="52"/>
  <c r="DY117" i="52"/>
  <c r="DY115" i="52"/>
  <c r="DY113" i="52"/>
  <c r="DY111" i="52"/>
  <c r="DY109" i="52"/>
  <c r="DY107" i="52"/>
  <c r="DY105" i="52"/>
  <c r="DY103" i="52"/>
  <c r="DY101" i="52"/>
  <c r="DY99" i="52"/>
  <c r="DY188" i="52"/>
  <c r="DY140" i="52"/>
  <c r="DY102" i="52"/>
  <c r="DY96" i="52"/>
  <c r="DY93" i="52"/>
  <c r="DY88" i="52"/>
  <c r="DY166" i="52"/>
  <c r="DY146" i="52"/>
  <c r="DY98" i="52"/>
  <c r="DY97" i="52"/>
  <c r="DY92" i="52"/>
  <c r="DY89" i="52"/>
  <c r="DY128" i="52"/>
  <c r="DY120" i="52"/>
  <c r="DY112" i="52"/>
  <c r="DY104" i="52"/>
  <c r="DY95" i="52"/>
  <c r="DY90" i="52"/>
  <c r="DY85" i="52"/>
  <c r="DY84" i="52"/>
  <c r="DY83" i="52"/>
  <c r="DY77" i="52"/>
  <c r="DY76" i="52"/>
  <c r="DY75" i="52"/>
  <c r="DY56" i="52"/>
  <c r="DY52" i="52"/>
  <c r="DY48" i="52"/>
  <c r="DY44" i="52"/>
  <c r="DY40" i="52"/>
  <c r="DY36" i="52"/>
  <c r="DY32" i="52"/>
  <c r="DY157" i="52"/>
  <c r="DY137" i="52"/>
  <c r="DY130" i="52"/>
  <c r="DY122" i="52"/>
  <c r="DY114" i="52"/>
  <c r="DY106" i="52"/>
  <c r="DY91" i="52"/>
  <c r="DY86" i="52"/>
  <c r="DY78" i="52"/>
  <c r="DY73" i="52"/>
  <c r="DY72" i="52"/>
  <c r="DY71" i="52"/>
  <c r="DY69" i="52"/>
  <c r="DY68" i="52"/>
  <c r="DY67" i="52"/>
  <c r="DY65" i="52"/>
  <c r="DY64" i="52"/>
  <c r="DY63" i="52"/>
  <c r="DY61" i="52"/>
  <c r="DY60" i="52"/>
  <c r="DY59" i="52"/>
  <c r="DY57" i="52"/>
  <c r="DY53" i="52"/>
  <c r="DY49" i="52"/>
  <c r="DY45" i="52"/>
  <c r="DY41" i="52"/>
  <c r="DY37" i="52"/>
  <c r="DY33" i="52"/>
  <c r="DY134" i="52"/>
  <c r="DY124" i="52"/>
  <c r="DY118" i="52"/>
  <c r="DY108" i="52"/>
  <c r="DY80" i="52"/>
  <c r="DY54" i="52"/>
  <c r="DY46" i="52"/>
  <c r="DY38" i="52"/>
  <c r="DY30" i="52"/>
  <c r="DY26" i="52"/>
  <c r="DY100" i="52"/>
  <c r="DY79" i="52"/>
  <c r="DY51" i="52"/>
  <c r="DY43" i="52"/>
  <c r="DY35" i="52"/>
  <c r="DY29" i="52"/>
  <c r="DY25" i="52"/>
  <c r="DY12" i="52"/>
  <c r="DY11" i="52"/>
  <c r="DY10" i="52"/>
  <c r="DY9" i="52"/>
  <c r="DY8" i="52"/>
  <c r="DY7" i="52"/>
  <c r="DY6" i="52"/>
  <c r="DY132" i="52"/>
  <c r="DY126" i="52"/>
  <c r="DY116" i="52"/>
  <c r="DY110" i="52"/>
  <c r="DY82" i="52"/>
  <c r="DY50" i="52"/>
  <c r="DY42" i="52"/>
  <c r="DY34" i="52"/>
  <c r="DY28" i="52"/>
  <c r="DY24" i="52"/>
  <c r="DY23" i="52"/>
  <c r="DY22" i="52"/>
  <c r="DY21" i="52"/>
  <c r="DY20" i="52"/>
  <c r="DY19" i="52"/>
  <c r="DY18" i="52"/>
  <c r="DY17" i="52"/>
  <c r="DY16" i="52"/>
  <c r="DY15" i="52"/>
  <c r="DY14" i="52"/>
  <c r="DY13" i="52"/>
  <c r="DY94" i="52"/>
  <c r="DY87" i="52"/>
  <c r="DY81" i="52"/>
  <c r="DY74" i="52"/>
  <c r="DY70" i="52"/>
  <c r="DY66" i="52"/>
  <c r="DY62" i="52"/>
  <c r="DY58" i="52"/>
  <c r="DY55" i="52"/>
  <c r="DY47" i="52"/>
  <c r="DY39" i="52"/>
  <c r="DY31" i="52"/>
  <c r="DY27" i="52"/>
  <c r="DY173" i="52"/>
  <c r="DY185" i="52"/>
  <c r="DY198" i="52"/>
  <c r="BS169" i="52"/>
  <c r="CH45" i="52"/>
  <c r="CH37" i="52"/>
  <c r="BS117" i="52"/>
  <c r="BS51" i="52"/>
  <c r="BS35" i="52"/>
  <c r="BS27" i="52"/>
  <c r="BS152" i="52"/>
  <c r="BS87" i="52"/>
  <c r="CH109" i="52"/>
  <c r="CH155" i="52"/>
  <c r="BS187" i="52"/>
  <c r="CH194" i="52"/>
  <c r="DY187" i="52"/>
  <c r="DY178" i="52"/>
  <c r="DY182" i="52"/>
  <c r="DY193" i="52"/>
  <c r="DY203" i="52"/>
  <c r="DY201" i="52"/>
  <c r="BS175" i="52"/>
  <c r="CH55" i="52"/>
  <c r="CH39" i="52"/>
  <c r="CH31" i="52"/>
  <c r="BS109" i="52"/>
  <c r="BS57" i="52"/>
  <c r="BS41" i="52"/>
  <c r="BS33" i="52"/>
  <c r="BS112" i="52"/>
  <c r="BS75" i="52"/>
  <c r="CH97" i="52"/>
  <c r="CH113" i="52"/>
  <c r="CH183" i="52"/>
  <c r="CH179" i="52"/>
  <c r="CH168" i="52"/>
  <c r="CH206" i="52"/>
  <c r="DT145" i="52"/>
  <c r="DT154" i="52"/>
  <c r="DT152" i="52"/>
  <c r="DT136" i="52"/>
  <c r="DT81" i="52"/>
  <c r="DT80" i="52"/>
  <c r="DT73" i="52"/>
  <c r="DT72" i="52"/>
  <c r="DT69" i="52"/>
  <c r="DT68" i="52"/>
  <c r="DT65" i="52"/>
  <c r="DT64" i="52"/>
  <c r="DT61" i="52"/>
  <c r="DT60" i="52"/>
  <c r="DT85" i="52"/>
  <c r="DT29" i="52"/>
  <c r="DT25" i="52"/>
  <c r="DT76" i="52"/>
  <c r="DT28" i="52"/>
  <c r="DT24" i="52"/>
  <c r="DT23" i="52"/>
  <c r="DT22" i="52"/>
  <c r="DT21" i="52"/>
  <c r="DT20" i="52"/>
  <c r="DT19" i="52"/>
  <c r="DT18" i="52"/>
  <c r="DT17" i="52"/>
  <c r="DT16" i="52"/>
  <c r="DT15" i="52"/>
  <c r="DT14" i="52"/>
  <c r="DT13" i="52"/>
  <c r="DT12" i="52"/>
  <c r="DT11" i="52"/>
  <c r="DT10" i="52"/>
  <c r="DT9" i="52"/>
  <c r="DT8" i="52"/>
  <c r="DT7" i="52"/>
  <c r="DT6" i="52"/>
  <c r="DT77" i="52"/>
  <c r="DT27" i="52"/>
  <c r="DT84" i="52"/>
  <c r="DT30" i="52"/>
  <c r="DT26" i="52"/>
  <c r="BT209" i="52"/>
  <c r="CG207" i="52"/>
  <c r="DY171" i="52"/>
  <c r="DY175" i="52"/>
  <c r="DY179" i="52"/>
  <c r="DY183" i="52"/>
  <c r="DY194" i="52"/>
  <c r="DY195" i="52"/>
  <c r="DY200" i="52"/>
  <c r="DY206" i="52"/>
  <c r="BS161" i="52"/>
  <c r="BS188" i="52"/>
  <c r="BS206" i="52"/>
  <c r="BK161" i="52"/>
  <c r="BK169" i="52"/>
  <c r="BK181" i="52"/>
  <c r="BK190" i="52"/>
  <c r="BK198" i="52"/>
  <c r="BS140" i="52"/>
  <c r="CH57" i="52"/>
  <c r="DT54" i="52"/>
  <c r="DT51" i="52"/>
  <c r="CH49" i="52"/>
  <c r="DT46" i="52"/>
  <c r="DT43" i="52"/>
  <c r="CH41" i="52"/>
  <c r="DT38" i="52"/>
  <c r="DT35" i="52"/>
  <c r="CH33" i="52"/>
  <c r="DT130" i="52"/>
  <c r="BS101" i="52"/>
  <c r="BS55" i="52"/>
  <c r="BS47" i="52"/>
  <c r="BS39" i="52"/>
  <c r="BS31" i="52"/>
  <c r="BS128" i="52"/>
  <c r="BS63" i="52"/>
  <c r="BS79" i="52"/>
  <c r="CH131" i="52"/>
  <c r="CH101" i="52"/>
  <c r="CH117" i="52"/>
  <c r="BS138" i="52"/>
  <c r="CH137" i="52"/>
  <c r="CH160" i="52"/>
  <c r="CH181" i="52"/>
  <c r="CH176" i="52"/>
  <c r="CH202" i="52"/>
  <c r="DT160" i="52"/>
  <c r="DT87" i="52"/>
  <c r="DT91" i="52"/>
  <c r="DT95" i="52"/>
  <c r="DT99" i="52"/>
  <c r="DT103" i="52"/>
  <c r="DT107" i="52"/>
  <c r="DT111" i="52"/>
  <c r="DT115" i="52"/>
  <c r="DT119" i="52"/>
  <c r="DT123" i="52"/>
  <c r="DT127" i="52"/>
  <c r="DT138" i="52"/>
  <c r="DT158" i="52"/>
  <c r="DT143" i="52"/>
  <c r="DT153" i="52"/>
  <c r="DT161" i="52"/>
  <c r="DT171" i="52"/>
  <c r="DT178" i="52"/>
  <c r="DT182" i="52"/>
  <c r="DT190" i="52"/>
  <c r="DT165" i="52"/>
  <c r="DT169" i="52"/>
  <c r="DT186" i="52"/>
  <c r="DT189" i="52"/>
  <c r="DT200" i="52"/>
  <c r="DT197" i="52"/>
  <c r="DT203" i="52"/>
  <c r="BK195" i="51"/>
  <c r="EB206" i="51"/>
  <c r="EB202" i="51"/>
  <c r="EB199" i="51"/>
  <c r="EB195" i="51"/>
  <c r="EB191" i="51"/>
  <c r="EB184" i="51"/>
  <c r="EB203" i="51"/>
  <c r="EB200" i="51"/>
  <c r="EB198" i="51"/>
  <c r="EB194" i="51"/>
  <c r="EB193" i="51"/>
  <c r="EB190" i="51"/>
  <c r="EB189" i="51"/>
  <c r="EB183" i="51"/>
  <c r="EB196" i="51"/>
  <c r="EB188" i="51"/>
  <c r="EB187" i="51"/>
  <c r="EB186" i="51"/>
  <c r="EB185" i="51"/>
  <c r="EB201" i="51"/>
  <c r="EB182" i="51"/>
  <c r="EB204" i="51"/>
  <c r="EB197" i="51"/>
  <c r="EB180" i="51"/>
  <c r="EB178" i="51"/>
  <c r="EB176" i="51"/>
  <c r="EB174" i="51"/>
  <c r="EB172" i="51"/>
  <c r="EB170" i="51"/>
  <c r="EB168" i="51"/>
  <c r="EB166" i="51"/>
  <c r="EB205" i="51"/>
  <c r="EB181" i="51"/>
  <c r="EB179" i="51"/>
  <c r="EB177" i="51"/>
  <c r="EB175" i="51"/>
  <c r="EB173" i="51"/>
  <c r="EB171" i="51"/>
  <c r="EB169" i="51"/>
  <c r="EB167" i="51"/>
  <c r="EB164" i="51"/>
  <c r="EB163" i="51"/>
  <c r="EB160" i="51"/>
  <c r="EB159" i="51"/>
  <c r="EB144" i="51"/>
  <c r="EB142" i="51"/>
  <c r="EB158" i="51"/>
  <c r="EB156" i="51"/>
  <c r="EB154" i="51"/>
  <c r="EB152" i="51"/>
  <c r="EB150" i="51"/>
  <c r="EB148" i="51"/>
  <c r="EB146" i="51"/>
  <c r="EB135" i="51"/>
  <c r="EB133" i="51"/>
  <c r="EB134" i="51"/>
  <c r="EB132" i="51"/>
  <c r="EB130" i="51"/>
  <c r="EB128" i="51"/>
  <c r="EB126" i="51"/>
  <c r="EB124" i="51"/>
  <c r="EB117" i="51"/>
  <c r="EB115" i="51"/>
  <c r="EB113" i="51"/>
  <c r="EB111" i="51"/>
  <c r="EB109" i="51"/>
  <c r="EB107" i="51"/>
  <c r="EB100" i="51"/>
  <c r="EB98" i="51"/>
  <c r="EB96" i="51"/>
  <c r="EB94" i="51"/>
  <c r="EB92" i="51"/>
  <c r="EB85" i="51"/>
  <c r="EB83" i="51"/>
  <c r="EB81" i="51"/>
  <c r="EB161" i="51"/>
  <c r="EB157" i="51"/>
  <c r="EB153" i="51"/>
  <c r="EB149" i="51"/>
  <c r="EB145" i="51"/>
  <c r="EB141" i="51"/>
  <c r="EB138" i="51"/>
  <c r="EB137" i="51"/>
  <c r="EB122" i="51"/>
  <c r="EB120" i="51"/>
  <c r="EB118" i="51"/>
  <c r="EB105" i="51"/>
  <c r="EB103" i="51"/>
  <c r="EB90" i="51"/>
  <c r="EB192" i="51"/>
  <c r="EB151" i="51"/>
  <c r="EB140" i="51"/>
  <c r="EB114" i="51"/>
  <c r="EB110" i="51"/>
  <c r="EB106" i="51"/>
  <c r="EB102" i="51"/>
  <c r="EB88" i="51"/>
  <c r="EB87" i="51"/>
  <c r="EB74" i="51"/>
  <c r="EB72" i="51"/>
  <c r="EB162" i="51"/>
  <c r="EB139" i="51"/>
  <c r="EB131" i="51"/>
  <c r="EB127" i="51"/>
  <c r="EB123" i="51"/>
  <c r="EB119" i="51"/>
  <c r="EB99" i="51"/>
  <c r="EB95" i="51"/>
  <c r="EB91" i="51"/>
  <c r="EB84" i="51"/>
  <c r="EB82" i="51"/>
  <c r="EB80" i="51"/>
  <c r="EB78" i="51"/>
  <c r="EB76" i="51"/>
  <c r="EB69" i="51"/>
  <c r="EB67" i="51"/>
  <c r="EB64" i="51"/>
  <c r="EB62" i="51"/>
  <c r="EB57" i="51"/>
  <c r="EB55" i="51"/>
  <c r="EB52" i="51"/>
  <c r="EB50" i="51"/>
  <c r="EB121" i="51"/>
  <c r="EB112" i="51"/>
  <c r="EB89" i="51"/>
  <c r="EB77" i="51"/>
  <c r="EB73" i="51"/>
  <c r="EB70" i="51"/>
  <c r="EB63" i="51"/>
  <c r="EB61" i="51"/>
  <c r="EB58" i="51"/>
  <c r="EB56" i="51"/>
  <c r="EB48" i="51"/>
  <c r="EB40" i="51"/>
  <c r="EB36" i="51"/>
  <c r="EB32" i="51"/>
  <c r="EB28" i="51"/>
  <c r="EB24" i="51"/>
  <c r="EB155" i="51"/>
  <c r="EB129" i="51"/>
  <c r="EB104" i="51"/>
  <c r="EB97" i="51"/>
  <c r="EB68" i="51"/>
  <c r="EB66" i="51"/>
  <c r="EB54" i="51"/>
  <c r="EB49" i="51"/>
  <c r="EB41" i="51"/>
  <c r="EB37" i="51"/>
  <c r="EB33" i="51"/>
  <c r="EB29" i="51"/>
  <c r="EB147" i="51"/>
  <c r="EB136" i="51"/>
  <c r="EB125" i="51"/>
  <c r="EB101" i="51"/>
  <c r="EB93" i="51"/>
  <c r="EB86" i="51"/>
  <c r="EB65" i="51"/>
  <c r="EB53" i="51"/>
  <c r="EB51" i="51"/>
  <c r="EB47" i="51"/>
  <c r="EB46" i="51"/>
  <c r="EB45" i="51"/>
  <c r="EB44" i="51"/>
  <c r="EB43" i="51"/>
  <c r="EB39" i="51"/>
  <c r="EB35" i="51"/>
  <c r="EB31" i="51"/>
  <c r="EB27" i="51"/>
  <c r="EB23" i="51"/>
  <c r="EB19" i="51"/>
  <c r="EB15" i="51"/>
  <c r="EB11" i="51"/>
  <c r="EB7" i="51"/>
  <c r="EB20" i="51"/>
  <c r="EB71" i="51"/>
  <c r="EB60" i="51"/>
  <c r="EB13" i="51"/>
  <c r="EB10" i="51"/>
  <c r="EB22" i="51"/>
  <c r="EB16" i="51"/>
  <c r="EB143" i="51"/>
  <c r="EB108" i="51"/>
  <c r="EB75" i="51"/>
  <c r="EB59" i="51"/>
  <c r="EB25" i="51"/>
  <c r="EB21" i="51"/>
  <c r="EB17" i="51"/>
  <c r="EB12" i="51"/>
  <c r="EB165" i="51"/>
  <c r="EB116" i="51"/>
  <c r="EB79" i="51"/>
  <c r="EB38" i="51"/>
  <c r="EB30" i="51"/>
  <c r="EB26" i="51"/>
  <c r="EB18" i="51"/>
  <c r="EB8" i="51"/>
  <c r="EB14" i="51"/>
  <c r="EB9" i="51"/>
  <c r="EB6" i="51"/>
  <c r="EB42" i="51"/>
  <c r="EB34" i="51"/>
  <c r="CJ198" i="51"/>
  <c r="CJ194" i="51"/>
  <c r="CJ193" i="51"/>
  <c r="CJ190" i="51"/>
  <c r="CJ189" i="51"/>
  <c r="CJ184" i="51"/>
  <c r="CJ197" i="51"/>
  <c r="CJ192" i="51"/>
  <c r="CJ183" i="51"/>
  <c r="CJ206" i="51"/>
  <c r="CJ199" i="51"/>
  <c r="CJ195" i="51"/>
  <c r="CJ191" i="51"/>
  <c r="CJ188" i="51"/>
  <c r="CJ187" i="51"/>
  <c r="CJ186" i="51"/>
  <c r="CJ185" i="51"/>
  <c r="CJ182" i="51"/>
  <c r="BU199" i="51"/>
  <c r="BU181" i="51"/>
  <c r="BU179" i="51"/>
  <c r="BU177" i="51"/>
  <c r="BU175" i="51"/>
  <c r="BU173" i="51"/>
  <c r="BU171" i="51"/>
  <c r="BU169" i="51"/>
  <c r="BU167" i="51"/>
  <c r="BU165" i="51"/>
  <c r="BU163" i="51"/>
  <c r="BU161" i="51"/>
  <c r="BU159" i="51"/>
  <c r="CJ205" i="51"/>
  <c r="BU201" i="51"/>
  <c r="CJ196" i="51"/>
  <c r="BU194" i="51"/>
  <c r="CJ180" i="51"/>
  <c r="CJ178" i="51"/>
  <c r="CJ176" i="51"/>
  <c r="CJ174" i="51"/>
  <c r="CJ172" i="51"/>
  <c r="CJ170" i="51"/>
  <c r="CJ168" i="51"/>
  <c r="CJ166" i="51"/>
  <c r="BU190" i="51"/>
  <c r="CJ181" i="51"/>
  <c r="CJ179" i="51"/>
  <c r="CJ177" i="51"/>
  <c r="CJ175" i="51"/>
  <c r="CJ173" i="51"/>
  <c r="CJ171" i="51"/>
  <c r="CJ169" i="51"/>
  <c r="CJ167" i="51"/>
  <c r="CJ163" i="51"/>
  <c r="CJ159" i="51"/>
  <c r="BU158" i="51"/>
  <c r="BU156" i="51"/>
  <c r="BU154" i="51"/>
  <c r="BU152" i="51"/>
  <c r="BU150" i="51"/>
  <c r="BU148" i="51"/>
  <c r="BU146" i="51"/>
  <c r="CJ144" i="51"/>
  <c r="CJ142" i="51"/>
  <c r="BU180" i="51"/>
  <c r="BU176" i="51"/>
  <c r="BU172" i="51"/>
  <c r="BU168" i="51"/>
  <c r="CJ164" i="51"/>
  <c r="BU164" i="51"/>
  <c r="CJ160" i="51"/>
  <c r="BU160" i="51"/>
  <c r="CJ158" i="51"/>
  <c r="CJ156" i="51"/>
  <c r="CJ154" i="51"/>
  <c r="CJ152" i="51"/>
  <c r="CJ150" i="51"/>
  <c r="CJ148" i="51"/>
  <c r="CJ146" i="51"/>
  <c r="BU145" i="51"/>
  <c r="BU143" i="51"/>
  <c r="BU141" i="51"/>
  <c r="BU139" i="51"/>
  <c r="BU137" i="51"/>
  <c r="CJ135" i="51"/>
  <c r="CJ133" i="51"/>
  <c r="BU178" i="51"/>
  <c r="BU170" i="51"/>
  <c r="CJ162" i="51"/>
  <c r="BU162" i="51"/>
  <c r="CJ161" i="51"/>
  <c r="CJ145" i="51"/>
  <c r="BU142" i="51"/>
  <c r="CJ138" i="51"/>
  <c r="BU138" i="51"/>
  <c r="BU136" i="51"/>
  <c r="BU134" i="51"/>
  <c r="CJ132" i="51"/>
  <c r="CJ130" i="51"/>
  <c r="CJ128" i="51"/>
  <c r="CJ126" i="51"/>
  <c r="CJ124" i="51"/>
  <c r="BU123" i="51"/>
  <c r="BU121" i="51"/>
  <c r="BU119" i="51"/>
  <c r="CJ117" i="51"/>
  <c r="CJ115" i="51"/>
  <c r="CJ113" i="51"/>
  <c r="CJ111" i="51"/>
  <c r="CJ109" i="51"/>
  <c r="BU106" i="51"/>
  <c r="BU104" i="51"/>
  <c r="CJ102" i="51"/>
  <c r="CJ100" i="51"/>
  <c r="CJ98" i="51"/>
  <c r="CJ96" i="51"/>
  <c r="CJ94" i="51"/>
  <c r="CJ92" i="51"/>
  <c r="BU91" i="51"/>
  <c r="BU89" i="51"/>
  <c r="BU87" i="51"/>
  <c r="CJ85" i="51"/>
  <c r="CJ83" i="51"/>
  <c r="CJ81" i="51"/>
  <c r="BU204" i="51"/>
  <c r="CJ155" i="51"/>
  <c r="BU155" i="51"/>
  <c r="CJ151" i="51"/>
  <c r="BU151" i="51"/>
  <c r="CJ147" i="51"/>
  <c r="BU147" i="51"/>
  <c r="CJ141" i="51"/>
  <c r="CJ137" i="51"/>
  <c r="BU132" i="51"/>
  <c r="BU130" i="51"/>
  <c r="BU128" i="51"/>
  <c r="BU126" i="51"/>
  <c r="BU124" i="51"/>
  <c r="CJ122" i="51"/>
  <c r="CJ120" i="51"/>
  <c r="BU117" i="51"/>
  <c r="BU115" i="51"/>
  <c r="BU113" i="51"/>
  <c r="BU111" i="51"/>
  <c r="BU109" i="51"/>
  <c r="CJ107" i="51"/>
  <c r="CJ105" i="51"/>
  <c r="CJ103" i="51"/>
  <c r="BU102" i="51"/>
  <c r="BU100" i="51"/>
  <c r="BU98" i="51"/>
  <c r="BU96" i="51"/>
  <c r="BU94" i="51"/>
  <c r="BU92" i="51"/>
  <c r="CJ153" i="51"/>
  <c r="BU122" i="51"/>
  <c r="CJ121" i="51"/>
  <c r="CJ116" i="51"/>
  <c r="BU116" i="51"/>
  <c r="CJ112" i="51"/>
  <c r="BU112" i="51"/>
  <c r="CJ108" i="51"/>
  <c r="BU108" i="51"/>
  <c r="CJ87" i="51"/>
  <c r="BU80" i="51"/>
  <c r="BU78" i="51"/>
  <c r="BU76" i="51"/>
  <c r="CJ74" i="51"/>
  <c r="CJ72" i="51"/>
  <c r="BU174" i="51"/>
  <c r="BU153" i="51"/>
  <c r="CJ134" i="51"/>
  <c r="BU133" i="51"/>
  <c r="CJ129" i="51"/>
  <c r="BU129" i="51"/>
  <c r="CJ125" i="51"/>
  <c r="BU125" i="51"/>
  <c r="BU107" i="51"/>
  <c r="CJ106" i="51"/>
  <c r="BU103" i="51"/>
  <c r="CJ101" i="51"/>
  <c r="BU101" i="51"/>
  <c r="CJ97" i="51"/>
  <c r="BU97" i="51"/>
  <c r="CJ93" i="51"/>
  <c r="BU93" i="51"/>
  <c r="CJ88" i="51"/>
  <c r="BU88" i="51"/>
  <c r="BU86" i="51"/>
  <c r="BU84" i="51"/>
  <c r="BU82" i="51"/>
  <c r="CJ80" i="51"/>
  <c r="CJ78" i="51"/>
  <c r="CJ76" i="51"/>
  <c r="BU75" i="51"/>
  <c r="BU73" i="51"/>
  <c r="BU71" i="51"/>
  <c r="CJ69" i="51"/>
  <c r="CJ67" i="51"/>
  <c r="BU66" i="51"/>
  <c r="CJ64" i="51"/>
  <c r="CJ62" i="51"/>
  <c r="BU61" i="51"/>
  <c r="CJ59" i="51"/>
  <c r="CJ57" i="51"/>
  <c r="CJ54" i="51"/>
  <c r="CJ52" i="51"/>
  <c r="CJ157" i="51"/>
  <c r="BU140" i="51"/>
  <c r="CJ119" i="51"/>
  <c r="CJ114" i="51"/>
  <c r="BU105" i="51"/>
  <c r="CJ104" i="51"/>
  <c r="CJ84" i="51"/>
  <c r="BU83" i="51"/>
  <c r="CJ79" i="51"/>
  <c r="BU79" i="51"/>
  <c r="CJ70" i="51"/>
  <c r="BU69" i="51"/>
  <c r="CJ68" i="51"/>
  <c r="BU67" i="51"/>
  <c r="BU65" i="51"/>
  <c r="BU63" i="51"/>
  <c r="CJ61" i="51"/>
  <c r="BU58" i="51"/>
  <c r="BU56" i="51"/>
  <c r="CJ55" i="51"/>
  <c r="BU55" i="51"/>
  <c r="BU50" i="51"/>
  <c r="CJ48" i="51"/>
  <c r="CJ47" i="51"/>
  <c r="CJ46" i="51"/>
  <c r="CJ45" i="51"/>
  <c r="CJ44" i="51"/>
  <c r="BU42" i="51"/>
  <c r="CJ40" i="51"/>
  <c r="BU38" i="51"/>
  <c r="CJ36" i="51"/>
  <c r="BU34" i="51"/>
  <c r="CJ32" i="51"/>
  <c r="BU30" i="51"/>
  <c r="BU26" i="51"/>
  <c r="CJ24" i="51"/>
  <c r="BU166" i="51"/>
  <c r="CJ165" i="51"/>
  <c r="BU149" i="51"/>
  <c r="BU144" i="51"/>
  <c r="CJ143" i="51"/>
  <c r="CJ140" i="51"/>
  <c r="CJ131" i="51"/>
  <c r="BU131" i="51"/>
  <c r="BU118" i="51"/>
  <c r="BU110" i="51"/>
  <c r="CJ99" i="51"/>
  <c r="BU99" i="51"/>
  <c r="CJ75" i="51"/>
  <c r="BU72" i="51"/>
  <c r="BU70" i="51"/>
  <c r="BU68" i="51"/>
  <c r="CJ66" i="51"/>
  <c r="CJ60" i="51"/>
  <c r="BU60" i="51"/>
  <c r="BU43" i="51"/>
  <c r="CJ41" i="51"/>
  <c r="BU39" i="51"/>
  <c r="CJ37" i="51"/>
  <c r="BU35" i="51"/>
  <c r="CJ33" i="51"/>
  <c r="BU31" i="51"/>
  <c r="CJ29" i="51"/>
  <c r="BU182" i="51"/>
  <c r="BU157" i="51"/>
  <c r="BU135" i="51"/>
  <c r="CJ127" i="51"/>
  <c r="BU127" i="51"/>
  <c r="BU114" i="51"/>
  <c r="CJ95" i="51"/>
  <c r="BU95" i="51"/>
  <c r="CJ90" i="51"/>
  <c r="BU90" i="51"/>
  <c r="CJ89" i="51"/>
  <c r="BU74" i="51"/>
  <c r="CJ73" i="51"/>
  <c r="CJ65" i="51"/>
  <c r="BU64" i="51"/>
  <c r="CJ63" i="51"/>
  <c r="BU62" i="51"/>
  <c r="BU59" i="51"/>
  <c r="CJ58" i="51"/>
  <c r="BU57" i="51"/>
  <c r="CJ56" i="51"/>
  <c r="BU53" i="51"/>
  <c r="BU51" i="51"/>
  <c r="CJ50" i="51"/>
  <c r="BU49" i="51"/>
  <c r="CJ43" i="51"/>
  <c r="BU41" i="51"/>
  <c r="CJ39" i="51"/>
  <c r="BU37" i="51"/>
  <c r="CJ35" i="51"/>
  <c r="BU33" i="51"/>
  <c r="CJ31" i="51"/>
  <c r="BU29" i="51"/>
  <c r="CJ27" i="51"/>
  <c r="BU25" i="51"/>
  <c r="CJ23" i="51"/>
  <c r="BU21" i="51"/>
  <c r="CJ19" i="51"/>
  <c r="BU17" i="51"/>
  <c r="CJ15" i="51"/>
  <c r="BU13" i="51"/>
  <c r="CJ11" i="51"/>
  <c r="BU9" i="51"/>
  <c r="CJ7" i="51"/>
  <c r="CJ28" i="51"/>
  <c r="BU22" i="51"/>
  <c r="CJ20" i="51"/>
  <c r="BU18" i="51"/>
  <c r="CJ123" i="51"/>
  <c r="BU85" i="51"/>
  <c r="BU77" i="51"/>
  <c r="BU48" i="51"/>
  <c r="BU46" i="51"/>
  <c r="BU44" i="51"/>
  <c r="BU36" i="51"/>
  <c r="BU27" i="51"/>
  <c r="CJ26" i="51"/>
  <c r="BU23" i="51"/>
  <c r="CJ22" i="51"/>
  <c r="BU19" i="51"/>
  <c r="CJ18" i="51"/>
  <c r="CJ16" i="51"/>
  <c r="BU12" i="51"/>
  <c r="CJ10" i="51"/>
  <c r="CJ8" i="51"/>
  <c r="CJ21" i="51"/>
  <c r="BU10" i="51"/>
  <c r="CJ9" i="51"/>
  <c r="BU7" i="51"/>
  <c r="CJ149" i="51"/>
  <c r="CJ91" i="51"/>
  <c r="BU81" i="51"/>
  <c r="CJ71" i="51"/>
  <c r="BU47" i="51"/>
  <c r="BU45" i="51"/>
  <c r="BU32" i="51"/>
  <c r="BU28" i="51"/>
  <c r="BU24" i="51"/>
  <c r="CJ6" i="51"/>
  <c r="CJ139" i="51"/>
  <c r="CJ110" i="51"/>
  <c r="CJ82" i="51"/>
  <c r="CJ49" i="51"/>
  <c r="CJ38" i="51"/>
  <c r="CJ30" i="51"/>
  <c r="BU14" i="51"/>
  <c r="CJ13" i="51"/>
  <c r="BU11" i="51"/>
  <c r="BU6" i="51"/>
  <c r="CJ136" i="51"/>
  <c r="BU120" i="51"/>
  <c r="CJ118" i="51"/>
  <c r="CJ86" i="51"/>
  <c r="CJ77" i="51"/>
  <c r="CJ53" i="51"/>
  <c r="CJ51" i="51"/>
  <c r="CJ42" i="51"/>
  <c r="CJ34" i="51"/>
  <c r="CJ25" i="51"/>
  <c r="CJ17" i="51"/>
  <c r="BU15" i="51"/>
  <c r="BU40" i="51"/>
  <c r="BU20" i="51"/>
  <c r="BU16" i="51"/>
  <c r="CJ14" i="51"/>
  <c r="CJ12" i="51"/>
  <c r="BU8" i="51"/>
  <c r="BU54" i="51"/>
  <c r="BU52" i="51"/>
  <c r="BU189" i="51"/>
  <c r="BU183" i="51"/>
  <c r="BU192" i="51"/>
  <c r="BK186" i="51"/>
  <c r="BK203" i="51"/>
  <c r="DY183" i="51"/>
  <c r="DY184" i="51"/>
  <c r="DY186" i="51"/>
  <c r="DY180" i="51"/>
  <c r="DY178" i="51"/>
  <c r="DY176" i="51"/>
  <c r="DY174" i="51"/>
  <c r="DY172" i="51"/>
  <c r="DY170" i="51"/>
  <c r="DY168" i="51"/>
  <c r="DY166" i="51"/>
  <c r="DY164" i="51"/>
  <c r="DY162" i="51"/>
  <c r="DY160" i="51"/>
  <c r="DY185" i="51"/>
  <c r="DY187" i="51"/>
  <c r="DY188" i="51"/>
  <c r="DY182" i="51"/>
  <c r="DY157" i="51"/>
  <c r="DY155" i="51"/>
  <c r="DY153" i="51"/>
  <c r="DY151" i="51"/>
  <c r="DY149" i="51"/>
  <c r="DY147" i="51"/>
  <c r="DY145" i="51"/>
  <c r="DY181" i="51"/>
  <c r="DY177" i="51"/>
  <c r="DY173" i="51"/>
  <c r="DY169" i="51"/>
  <c r="DY163" i="51"/>
  <c r="DY159" i="51"/>
  <c r="DY144" i="51"/>
  <c r="DY142" i="51"/>
  <c r="DY140" i="51"/>
  <c r="DY138" i="51"/>
  <c r="DY136" i="51"/>
  <c r="DY179" i="51"/>
  <c r="DY171" i="51"/>
  <c r="DY161" i="51"/>
  <c r="DY141" i="51"/>
  <c r="DY137" i="51"/>
  <c r="DY122" i="51"/>
  <c r="DY120" i="51"/>
  <c r="DY118" i="51"/>
  <c r="DY105" i="51"/>
  <c r="DY103" i="51"/>
  <c r="DY90" i="51"/>
  <c r="DY88" i="51"/>
  <c r="DY86" i="51"/>
  <c r="DY156" i="51"/>
  <c r="DY152" i="51"/>
  <c r="DY148" i="51"/>
  <c r="DY131" i="51"/>
  <c r="DY129" i="51"/>
  <c r="DY127" i="51"/>
  <c r="DY125" i="51"/>
  <c r="DY123" i="51"/>
  <c r="DY116" i="51"/>
  <c r="DY114" i="51"/>
  <c r="DY112" i="51"/>
  <c r="DY110" i="51"/>
  <c r="DY108" i="51"/>
  <c r="DY101" i="51"/>
  <c r="DY99" i="51"/>
  <c r="DY97" i="51"/>
  <c r="DY95" i="51"/>
  <c r="DY93" i="51"/>
  <c r="DY91" i="51"/>
  <c r="DY158" i="51"/>
  <c r="DY150" i="51"/>
  <c r="DY133" i="51"/>
  <c r="DY121" i="51"/>
  <c r="DY117" i="51"/>
  <c r="DY113" i="51"/>
  <c r="DY109" i="51"/>
  <c r="DY79" i="51"/>
  <c r="DY77" i="51"/>
  <c r="DY75" i="51"/>
  <c r="DY175" i="51"/>
  <c r="DY134" i="51"/>
  <c r="DY130" i="51"/>
  <c r="DY126" i="51"/>
  <c r="DY106" i="51"/>
  <c r="DY102" i="51"/>
  <c r="DY98" i="51"/>
  <c r="DY94" i="51"/>
  <c r="DY87" i="51"/>
  <c r="DY74" i="51"/>
  <c r="DY72" i="51"/>
  <c r="DY70" i="51"/>
  <c r="DY65" i="51"/>
  <c r="DY60" i="51"/>
  <c r="DY154" i="51"/>
  <c r="DY135" i="51"/>
  <c r="DY132" i="51"/>
  <c r="DY124" i="51"/>
  <c r="DY119" i="51"/>
  <c r="DY111" i="51"/>
  <c r="DY104" i="51"/>
  <c r="DY100" i="51"/>
  <c r="DY92" i="51"/>
  <c r="DY84" i="51"/>
  <c r="DY80" i="51"/>
  <c r="DY76" i="51"/>
  <c r="DY68" i="51"/>
  <c r="DY66" i="51"/>
  <c r="DY54" i="51"/>
  <c r="DY49" i="51"/>
  <c r="DY41" i="51"/>
  <c r="DY37" i="51"/>
  <c r="DY33" i="51"/>
  <c r="DY25" i="51"/>
  <c r="DY17" i="51"/>
  <c r="DY167" i="51"/>
  <c r="DY165" i="51"/>
  <c r="DY143" i="51"/>
  <c r="DY83" i="51"/>
  <c r="DY71" i="51"/>
  <c r="DY59" i="51"/>
  <c r="DY52" i="51"/>
  <c r="DY50" i="51"/>
  <c r="DY42" i="51"/>
  <c r="DY38" i="51"/>
  <c r="DY34" i="51"/>
  <c r="DY30" i="51"/>
  <c r="DY89" i="51"/>
  <c r="DY85" i="51"/>
  <c r="DY81" i="51"/>
  <c r="DY73" i="51"/>
  <c r="DY69" i="51"/>
  <c r="DY67" i="51"/>
  <c r="DY63" i="51"/>
  <c r="DY61" i="51"/>
  <c r="DY58" i="51"/>
  <c r="DY56" i="51"/>
  <c r="DY48" i="51"/>
  <c r="DY40" i="51"/>
  <c r="DY36" i="51"/>
  <c r="DY32" i="51"/>
  <c r="DY28" i="51"/>
  <c r="DY24" i="51"/>
  <c r="DY20" i="51"/>
  <c r="DY16" i="51"/>
  <c r="DY12" i="51"/>
  <c r="DY8" i="51"/>
  <c r="DY29" i="51"/>
  <c r="DY21" i="51"/>
  <c r="DY146" i="51"/>
  <c r="DY115" i="51"/>
  <c r="DY96" i="51"/>
  <c r="DY78" i="51"/>
  <c r="DY57" i="51"/>
  <c r="DY46" i="51"/>
  <c r="DY44" i="51"/>
  <c r="DY39" i="51"/>
  <c r="DY31" i="51"/>
  <c r="DY27" i="51"/>
  <c r="DY26" i="51"/>
  <c r="DY23" i="51"/>
  <c r="DY22" i="51"/>
  <c r="DY19" i="51"/>
  <c r="DY18" i="51"/>
  <c r="DY15" i="51"/>
  <c r="DY7" i="51"/>
  <c r="DY9" i="51"/>
  <c r="DY128" i="51"/>
  <c r="DY55" i="51"/>
  <c r="DY47" i="51"/>
  <c r="DY45" i="51"/>
  <c r="DY11" i="51"/>
  <c r="DY139" i="51"/>
  <c r="DY82" i="51"/>
  <c r="DY62" i="51"/>
  <c r="DY13" i="51"/>
  <c r="DY10" i="51"/>
  <c r="DY64" i="51"/>
  <c r="DY53" i="51"/>
  <c r="DY51" i="51"/>
  <c r="DY14" i="51"/>
  <c r="DY6" i="51"/>
  <c r="DY107" i="51"/>
  <c r="DY43" i="51"/>
  <c r="DY35" i="51"/>
  <c r="BU186" i="51"/>
  <c r="BU193" i="51"/>
  <c r="BU203" i="51"/>
  <c r="BU197" i="51"/>
  <c r="CJ200" i="51"/>
  <c r="DY203" i="51"/>
  <c r="DY196" i="51"/>
  <c r="DY200" i="51"/>
  <c r="BS202" i="51"/>
  <c r="BK187" i="51"/>
  <c r="CH113" i="51"/>
  <c r="CH69" i="51"/>
  <c r="CJ201" i="51"/>
  <c r="BL209" i="51"/>
  <c r="DY189" i="51"/>
  <c r="DY193" i="51"/>
  <c r="DY197" i="51"/>
  <c r="DY204" i="51"/>
  <c r="DY205" i="51"/>
  <c r="BK191" i="51"/>
  <c r="BK192" i="51"/>
  <c r="BS161" i="51"/>
  <c r="CH53" i="51"/>
  <c r="CH38" i="51"/>
  <c r="CH30" i="51"/>
  <c r="CH22" i="51"/>
  <c r="CH14" i="51"/>
  <c r="CH6" i="51"/>
  <c r="BS99" i="51"/>
  <c r="BS70" i="51"/>
  <c r="CH78" i="51"/>
  <c r="BS86" i="51"/>
  <c r="CH134" i="51"/>
  <c r="BS113" i="51"/>
  <c r="BS81" i="51"/>
  <c r="BS112" i="51"/>
  <c r="BS144" i="51"/>
  <c r="CH132" i="51"/>
  <c r="BS170" i="51"/>
  <c r="CH187" i="51"/>
  <c r="CH162" i="51"/>
  <c r="CH186" i="51"/>
  <c r="CH188" i="51"/>
  <c r="CH190" i="51"/>
  <c r="CI60" i="51"/>
  <c r="CI29" i="51"/>
  <c r="CI28" i="51"/>
  <c r="CI25" i="51"/>
  <c r="CI24" i="51"/>
  <c r="CI21" i="51"/>
  <c r="CI20" i="51"/>
  <c r="BT166" i="51"/>
  <c r="CI131" i="51"/>
  <c r="BT122" i="51"/>
  <c r="CI72" i="51"/>
  <c r="BT39" i="51"/>
  <c r="BT17" i="51"/>
  <c r="CI12" i="51"/>
  <c r="CI11" i="51"/>
  <c r="CI144" i="51"/>
  <c r="CI112" i="51"/>
  <c r="BT100" i="51"/>
  <c r="BT92" i="51"/>
  <c r="BT78" i="51"/>
  <c r="BT72" i="51"/>
  <c r="CI37" i="51"/>
  <c r="CI17" i="51"/>
  <c r="BT15" i="51"/>
  <c r="BT10" i="51"/>
  <c r="CI9" i="51"/>
  <c r="BT7" i="51"/>
  <c r="BT31" i="51"/>
  <c r="BT9" i="51"/>
  <c r="EC183" i="51"/>
  <c r="EC206" i="51"/>
  <c r="EC184" i="51"/>
  <c r="EC188" i="51"/>
  <c r="EC180" i="51"/>
  <c r="EC178" i="51"/>
  <c r="EC176" i="51"/>
  <c r="EC174" i="51"/>
  <c r="EC172" i="51"/>
  <c r="EC170" i="51"/>
  <c r="EC168" i="51"/>
  <c r="EC166" i="51"/>
  <c r="EC164" i="51"/>
  <c r="EC162" i="51"/>
  <c r="EC160" i="51"/>
  <c r="EC187" i="51"/>
  <c r="EC185" i="51"/>
  <c r="EC182" i="51"/>
  <c r="EC181" i="51"/>
  <c r="EC177" i="51"/>
  <c r="EC173" i="51"/>
  <c r="EC169" i="51"/>
  <c r="EC157" i="51"/>
  <c r="EC155" i="51"/>
  <c r="EC153" i="51"/>
  <c r="EC151" i="51"/>
  <c r="EC149" i="51"/>
  <c r="EC147" i="51"/>
  <c r="EC145" i="51"/>
  <c r="EC163" i="51"/>
  <c r="EC159" i="51"/>
  <c r="EC144" i="51"/>
  <c r="EC142" i="51"/>
  <c r="EC140" i="51"/>
  <c r="EC138" i="51"/>
  <c r="EC136" i="51"/>
  <c r="EC186" i="51"/>
  <c r="EC161" i="51"/>
  <c r="EC158" i="51"/>
  <c r="EC154" i="51"/>
  <c r="EC150" i="51"/>
  <c r="EC146" i="51"/>
  <c r="EC141" i="51"/>
  <c r="EC137" i="51"/>
  <c r="EC122" i="51"/>
  <c r="EC120" i="51"/>
  <c r="EC118" i="51"/>
  <c r="EC105" i="51"/>
  <c r="EC103" i="51"/>
  <c r="EC90" i="51"/>
  <c r="EC88" i="51"/>
  <c r="EC86" i="51"/>
  <c r="EC179" i="51"/>
  <c r="EC171" i="51"/>
  <c r="EC131" i="51"/>
  <c r="EC129" i="51"/>
  <c r="EC127" i="51"/>
  <c r="EC125" i="51"/>
  <c r="EC123" i="51"/>
  <c r="EC116" i="51"/>
  <c r="EC114" i="51"/>
  <c r="EC112" i="51"/>
  <c r="EC110" i="51"/>
  <c r="EC108" i="51"/>
  <c r="EC101" i="51"/>
  <c r="EC99" i="51"/>
  <c r="EC97" i="51"/>
  <c r="EC95" i="51"/>
  <c r="EC93" i="51"/>
  <c r="EC91" i="51"/>
  <c r="EC175" i="51"/>
  <c r="EC156" i="51"/>
  <c r="EC148" i="51"/>
  <c r="EC134" i="51"/>
  <c r="EC130" i="51"/>
  <c r="EC126" i="51"/>
  <c r="EC121" i="51"/>
  <c r="EC98" i="51"/>
  <c r="EC94" i="51"/>
  <c r="EC79" i="51"/>
  <c r="EC77" i="51"/>
  <c r="EC75" i="51"/>
  <c r="EC135" i="51"/>
  <c r="EC115" i="51"/>
  <c r="EC111" i="51"/>
  <c r="EC107" i="51"/>
  <c r="EC106" i="51"/>
  <c r="EC102" i="51"/>
  <c r="EC87" i="51"/>
  <c r="EC74" i="51"/>
  <c r="EC72" i="51"/>
  <c r="EC70" i="51"/>
  <c r="EC65" i="51"/>
  <c r="EC60" i="51"/>
  <c r="EC117" i="51"/>
  <c r="EC109" i="51"/>
  <c r="EC104" i="51"/>
  <c r="EC85" i="51"/>
  <c r="EC81" i="51"/>
  <c r="EC69" i="51"/>
  <c r="EC68" i="51"/>
  <c r="EC67" i="51"/>
  <c r="EC66" i="51"/>
  <c r="EC54" i="51"/>
  <c r="EC49" i="51"/>
  <c r="EC41" i="51"/>
  <c r="EC37" i="51"/>
  <c r="EC33" i="51"/>
  <c r="EC29" i="51"/>
  <c r="EC165" i="51"/>
  <c r="EC143" i="51"/>
  <c r="EC132" i="51"/>
  <c r="EC124" i="51"/>
  <c r="EC119" i="51"/>
  <c r="EC100" i="51"/>
  <c r="EC92" i="51"/>
  <c r="EC84" i="51"/>
  <c r="EC80" i="51"/>
  <c r="EC76" i="51"/>
  <c r="EC71" i="51"/>
  <c r="EC59" i="51"/>
  <c r="EC42" i="51"/>
  <c r="EC38" i="51"/>
  <c r="EC34" i="51"/>
  <c r="EC30" i="51"/>
  <c r="EC139" i="51"/>
  <c r="EC133" i="51"/>
  <c r="EC128" i="51"/>
  <c r="EC96" i="51"/>
  <c r="EC89" i="51"/>
  <c r="EC82" i="51"/>
  <c r="EC78" i="51"/>
  <c r="EC73" i="51"/>
  <c r="EC64" i="51"/>
  <c r="EC63" i="51"/>
  <c r="EC62" i="51"/>
  <c r="EC61" i="51"/>
  <c r="EC58" i="51"/>
  <c r="EC57" i="51"/>
  <c r="EC56" i="51"/>
  <c r="EC55" i="51"/>
  <c r="EC48" i="51"/>
  <c r="EC40" i="51"/>
  <c r="EC36" i="51"/>
  <c r="EC32" i="51"/>
  <c r="EC28" i="51"/>
  <c r="EC24" i="51"/>
  <c r="EC20" i="51"/>
  <c r="EC16" i="51"/>
  <c r="EC12" i="51"/>
  <c r="EC8" i="51"/>
  <c r="EC25" i="51"/>
  <c r="EC21" i="51"/>
  <c r="EC17" i="51"/>
  <c r="EC152" i="51"/>
  <c r="EC113" i="51"/>
  <c r="EC83" i="51"/>
  <c r="EC26" i="51"/>
  <c r="EC22" i="51"/>
  <c r="EC18" i="51"/>
  <c r="EC23" i="51"/>
  <c r="EC15" i="51"/>
  <c r="EC14" i="51"/>
  <c r="EC9" i="51"/>
  <c r="EC7" i="51"/>
  <c r="EC52" i="51"/>
  <c r="EC47" i="51"/>
  <c r="EC45" i="51"/>
  <c r="EC43" i="51"/>
  <c r="EC13" i="51"/>
  <c r="EC11" i="51"/>
  <c r="EC10" i="51"/>
  <c r="EC167" i="51"/>
  <c r="EC46" i="51"/>
  <c r="EC44" i="51"/>
  <c r="EC39" i="51"/>
  <c r="EC31" i="51"/>
  <c r="EC27" i="51"/>
  <c r="EC19" i="51"/>
  <c r="EC6" i="51"/>
  <c r="EC53" i="51"/>
  <c r="EC51" i="51"/>
  <c r="EC50" i="51"/>
  <c r="EC35" i="51"/>
  <c r="CB206" i="51"/>
  <c r="BM206" i="51"/>
  <c r="BM203" i="51"/>
  <c r="BM200" i="51"/>
  <c r="CB196" i="51"/>
  <c r="BM196" i="51"/>
  <c r="CB195" i="51"/>
  <c r="BM192" i="51"/>
  <c r="CB191" i="51"/>
  <c r="BM184" i="51"/>
  <c r="BM204" i="51"/>
  <c r="BM201" i="51"/>
  <c r="CB199" i="51"/>
  <c r="BM199" i="51"/>
  <c r="BM195" i="51"/>
  <c r="CB194" i="51"/>
  <c r="BM194" i="51"/>
  <c r="BM191" i="51"/>
  <c r="CB190" i="51"/>
  <c r="BM190" i="51"/>
  <c r="CB188" i="51"/>
  <c r="CB187" i="51"/>
  <c r="CB186" i="51"/>
  <c r="CB185" i="51"/>
  <c r="CB205" i="51"/>
  <c r="CB197" i="51"/>
  <c r="BM197" i="51"/>
  <c r="CB192" i="51"/>
  <c r="BM185" i="51"/>
  <c r="CB183" i="51"/>
  <c r="CB189" i="51"/>
  <c r="BM186" i="51"/>
  <c r="CB184" i="51"/>
  <c r="BM181" i="51"/>
  <c r="CB180" i="51"/>
  <c r="BM179" i="51"/>
  <c r="CB178" i="51"/>
  <c r="BM177" i="51"/>
  <c r="CB176" i="51"/>
  <c r="BM175" i="51"/>
  <c r="CB174" i="51"/>
  <c r="BM173" i="51"/>
  <c r="CB172" i="51"/>
  <c r="BM171" i="51"/>
  <c r="CB170" i="51"/>
  <c r="BM169" i="51"/>
  <c r="CB168" i="51"/>
  <c r="BM167" i="51"/>
  <c r="CB166" i="51"/>
  <c r="BM165" i="51"/>
  <c r="CB164" i="51"/>
  <c r="BM163" i="51"/>
  <c r="CB162" i="51"/>
  <c r="BM161" i="51"/>
  <c r="CB160" i="51"/>
  <c r="BM159" i="51"/>
  <c r="BM202" i="51"/>
  <c r="CB198" i="51"/>
  <c r="BM189" i="51"/>
  <c r="CB182" i="51"/>
  <c r="BM193" i="51"/>
  <c r="BM187" i="51"/>
  <c r="BM183" i="51"/>
  <c r="BM198" i="51"/>
  <c r="BM188" i="51"/>
  <c r="BM182" i="51"/>
  <c r="CB181" i="51"/>
  <c r="BM178" i="51"/>
  <c r="CB177" i="51"/>
  <c r="BM174" i="51"/>
  <c r="CB173" i="51"/>
  <c r="BM170" i="51"/>
  <c r="CB169" i="51"/>
  <c r="CB165" i="51"/>
  <c r="CB161" i="51"/>
  <c r="BM158" i="51"/>
  <c r="CB157" i="51"/>
  <c r="BM156" i="51"/>
  <c r="CB155" i="51"/>
  <c r="BM154" i="51"/>
  <c r="CB153" i="51"/>
  <c r="BM152" i="51"/>
  <c r="CB151" i="51"/>
  <c r="BM150" i="51"/>
  <c r="CB149" i="51"/>
  <c r="BM148" i="51"/>
  <c r="CB147" i="51"/>
  <c r="BM146" i="51"/>
  <c r="BM164" i="51"/>
  <c r="BM160" i="51"/>
  <c r="BM145" i="51"/>
  <c r="CB144" i="51"/>
  <c r="BM143" i="51"/>
  <c r="CB142" i="51"/>
  <c r="BM141" i="51"/>
  <c r="CB140" i="51"/>
  <c r="BM139" i="51"/>
  <c r="CB138" i="51"/>
  <c r="BM137" i="51"/>
  <c r="CB193" i="51"/>
  <c r="BM162" i="51"/>
  <c r="BM155" i="51"/>
  <c r="BM151" i="51"/>
  <c r="BM147" i="51"/>
  <c r="CB143" i="51"/>
  <c r="BM142" i="51"/>
  <c r="BM138" i="51"/>
  <c r="BM123" i="51"/>
  <c r="CB122" i="51"/>
  <c r="BM121" i="51"/>
  <c r="CB120" i="51"/>
  <c r="BM119" i="51"/>
  <c r="CB107" i="51"/>
  <c r="BM106" i="51"/>
  <c r="CB105" i="51"/>
  <c r="BM104" i="51"/>
  <c r="CB103" i="51"/>
  <c r="BM91" i="51"/>
  <c r="CB90" i="51"/>
  <c r="BM89" i="51"/>
  <c r="CB88" i="51"/>
  <c r="BM87" i="51"/>
  <c r="BM180" i="51"/>
  <c r="CB179" i="51"/>
  <c r="BM172" i="51"/>
  <c r="CB171" i="51"/>
  <c r="CB159" i="51"/>
  <c r="CB158" i="51"/>
  <c r="CB154" i="51"/>
  <c r="CB150" i="51"/>
  <c r="CB146" i="51"/>
  <c r="CB139" i="51"/>
  <c r="CB135" i="51"/>
  <c r="CB133" i="51"/>
  <c r="BM132" i="51"/>
  <c r="CB131" i="51"/>
  <c r="BM130" i="51"/>
  <c r="CB129" i="51"/>
  <c r="BM128" i="51"/>
  <c r="CB127" i="51"/>
  <c r="BM126" i="51"/>
  <c r="CB125" i="51"/>
  <c r="BM124" i="51"/>
  <c r="CB118" i="51"/>
  <c r="BM117" i="51"/>
  <c r="CB116" i="51"/>
  <c r="BM115" i="51"/>
  <c r="CB114" i="51"/>
  <c r="BM113" i="51"/>
  <c r="CB112" i="51"/>
  <c r="BM111" i="51"/>
  <c r="CB110" i="51"/>
  <c r="BM109" i="51"/>
  <c r="CB108" i="51"/>
  <c r="BM102" i="51"/>
  <c r="CB101" i="51"/>
  <c r="BM100" i="51"/>
  <c r="CB99" i="51"/>
  <c r="BM98" i="51"/>
  <c r="CB97" i="51"/>
  <c r="BM96" i="51"/>
  <c r="CB95" i="51"/>
  <c r="BM94" i="51"/>
  <c r="CB93" i="51"/>
  <c r="BM92" i="51"/>
  <c r="BM176" i="51"/>
  <c r="CB175" i="51"/>
  <c r="CB163" i="51"/>
  <c r="BM157" i="51"/>
  <c r="BM149" i="51"/>
  <c r="BM135" i="51"/>
  <c r="BM131" i="51"/>
  <c r="BM127" i="51"/>
  <c r="CB123" i="51"/>
  <c r="BM122" i="51"/>
  <c r="CB119" i="51"/>
  <c r="CB115" i="51"/>
  <c r="CB111" i="51"/>
  <c r="BM99" i="51"/>
  <c r="BM95" i="51"/>
  <c r="CB91" i="51"/>
  <c r="CB89" i="51"/>
  <c r="CB85" i="51"/>
  <c r="CB83" i="51"/>
  <c r="CB81" i="51"/>
  <c r="BM80" i="51"/>
  <c r="CB79" i="51"/>
  <c r="BM78" i="51"/>
  <c r="CB77" i="51"/>
  <c r="BM76" i="51"/>
  <c r="CB156" i="51"/>
  <c r="CB148" i="51"/>
  <c r="CB137" i="51"/>
  <c r="CB136" i="51"/>
  <c r="BM136" i="51"/>
  <c r="CB132" i="51"/>
  <c r="CB128" i="51"/>
  <c r="CB124" i="51"/>
  <c r="BM116" i="51"/>
  <c r="BM112" i="51"/>
  <c r="BM108" i="51"/>
  <c r="BM107" i="51"/>
  <c r="CB104" i="51"/>
  <c r="BM103" i="51"/>
  <c r="CB100" i="51"/>
  <c r="CB96" i="51"/>
  <c r="CB92" i="51"/>
  <c r="BM88" i="51"/>
  <c r="BM75" i="51"/>
  <c r="CB74" i="51"/>
  <c r="BM73" i="51"/>
  <c r="CB72" i="51"/>
  <c r="BM71" i="51"/>
  <c r="BM66" i="51"/>
  <c r="BM61" i="51"/>
  <c r="CB60" i="51"/>
  <c r="CB55" i="51"/>
  <c r="CB126" i="51"/>
  <c r="BM118" i="51"/>
  <c r="BM110" i="51"/>
  <c r="BM105" i="51"/>
  <c r="CB102" i="51"/>
  <c r="CB94" i="51"/>
  <c r="CB87" i="51"/>
  <c r="CB86" i="51"/>
  <c r="BM86" i="51"/>
  <c r="CB82" i="51"/>
  <c r="BM82" i="51"/>
  <c r="CB78" i="51"/>
  <c r="CB71" i="51"/>
  <c r="BM70" i="51"/>
  <c r="BM69" i="51"/>
  <c r="BM68" i="51"/>
  <c r="BM67" i="51"/>
  <c r="BM55" i="51"/>
  <c r="CB54" i="51"/>
  <c r="CB52" i="51"/>
  <c r="BM50" i="51"/>
  <c r="CB48" i="51"/>
  <c r="CB47" i="51"/>
  <c r="CB46" i="51"/>
  <c r="CB45" i="51"/>
  <c r="CB44" i="51"/>
  <c r="BM42" i="51"/>
  <c r="CB40" i="51"/>
  <c r="BM38" i="51"/>
  <c r="CB36" i="51"/>
  <c r="BM34" i="51"/>
  <c r="CB32" i="51"/>
  <c r="BM30" i="51"/>
  <c r="CB24" i="51"/>
  <c r="BM166" i="51"/>
  <c r="CB152" i="51"/>
  <c r="BM144" i="51"/>
  <c r="CB141" i="51"/>
  <c r="BM133" i="51"/>
  <c r="BM125" i="51"/>
  <c r="BM120" i="51"/>
  <c r="CB113" i="51"/>
  <c r="CB106" i="51"/>
  <c r="BM101" i="51"/>
  <c r="BM93" i="51"/>
  <c r="BM85" i="51"/>
  <c r="BM81" i="51"/>
  <c r="BM77" i="51"/>
  <c r="CB73" i="51"/>
  <c r="BM72" i="51"/>
  <c r="CB64" i="51"/>
  <c r="CB62" i="51"/>
  <c r="BM60" i="51"/>
  <c r="CB59" i="51"/>
  <c r="CB57" i="51"/>
  <c r="CB53" i="51"/>
  <c r="CB51" i="51"/>
  <c r="CB49" i="51"/>
  <c r="BM43" i="51"/>
  <c r="CB41" i="51"/>
  <c r="BM39" i="51"/>
  <c r="CB37" i="51"/>
  <c r="BM35" i="51"/>
  <c r="CB33" i="51"/>
  <c r="BM31" i="51"/>
  <c r="BM140" i="51"/>
  <c r="CB134" i="51"/>
  <c r="BM134" i="51"/>
  <c r="BM129" i="51"/>
  <c r="CB121" i="51"/>
  <c r="CB117" i="51"/>
  <c r="CB109" i="51"/>
  <c r="BM97" i="51"/>
  <c r="BM90" i="51"/>
  <c r="BM83" i="51"/>
  <c r="BM79" i="51"/>
  <c r="CB75" i="51"/>
  <c r="BM74" i="51"/>
  <c r="CB70" i="51"/>
  <c r="CB68" i="51"/>
  <c r="CB66" i="51"/>
  <c r="BM65" i="51"/>
  <c r="BM64" i="51"/>
  <c r="BM63" i="51"/>
  <c r="BM62" i="51"/>
  <c r="BM59" i="51"/>
  <c r="BM58" i="51"/>
  <c r="BM57" i="51"/>
  <c r="BM56" i="51"/>
  <c r="BM49" i="51"/>
  <c r="CB43" i="51"/>
  <c r="BM41" i="51"/>
  <c r="CB39" i="51"/>
  <c r="BM37" i="51"/>
  <c r="CB35" i="51"/>
  <c r="BM33" i="51"/>
  <c r="CB31" i="51"/>
  <c r="BM29" i="51"/>
  <c r="CB27" i="51"/>
  <c r="BM25" i="51"/>
  <c r="CB23" i="51"/>
  <c r="BM21" i="51"/>
  <c r="CB19" i="51"/>
  <c r="BM17" i="51"/>
  <c r="CB15" i="51"/>
  <c r="BM13" i="51"/>
  <c r="CB11" i="51"/>
  <c r="BM9" i="51"/>
  <c r="CB7" i="51"/>
  <c r="CB28" i="51"/>
  <c r="BM26" i="51"/>
  <c r="BM22" i="51"/>
  <c r="CB20" i="51"/>
  <c r="BM18" i="51"/>
  <c r="CB167" i="51"/>
  <c r="BM153" i="51"/>
  <c r="BM114" i="51"/>
  <c r="CB84" i="51"/>
  <c r="BM84" i="51"/>
  <c r="CB76" i="51"/>
  <c r="CB65" i="51"/>
  <c r="CB42" i="51"/>
  <c r="CB34" i="51"/>
  <c r="BM27" i="51"/>
  <c r="BM23" i="51"/>
  <c r="BM19" i="51"/>
  <c r="CB16" i="51"/>
  <c r="CB8" i="51"/>
  <c r="BM24" i="51"/>
  <c r="CB21" i="51"/>
  <c r="CB17" i="51"/>
  <c r="BM15" i="51"/>
  <c r="BM10" i="51"/>
  <c r="BM8" i="51"/>
  <c r="BM7" i="51"/>
  <c r="CB80" i="51"/>
  <c r="BM54" i="51"/>
  <c r="BM53" i="51"/>
  <c r="BM52" i="51"/>
  <c r="BM51" i="51"/>
  <c r="CB50" i="51"/>
  <c r="CB30" i="51"/>
  <c r="CB98" i="51"/>
  <c r="CB69" i="51"/>
  <c r="CB58" i="51"/>
  <c r="BM48" i="51"/>
  <c r="BM44" i="51"/>
  <c r="BM36" i="51"/>
  <c r="CB26" i="51"/>
  <c r="CB13" i="51"/>
  <c r="BM12" i="51"/>
  <c r="CB10" i="51"/>
  <c r="BM6" i="51"/>
  <c r="BM168" i="51"/>
  <c r="CB130" i="51"/>
  <c r="CB67" i="51"/>
  <c r="CB61" i="51"/>
  <c r="CB56" i="51"/>
  <c r="BM47" i="51"/>
  <c r="BM45" i="51"/>
  <c r="BM40" i="51"/>
  <c r="BM32" i="51"/>
  <c r="CB29" i="51"/>
  <c r="BM28" i="51"/>
  <c r="CB25" i="51"/>
  <c r="BM20" i="51"/>
  <c r="BM16" i="51"/>
  <c r="CB14" i="51"/>
  <c r="CB9" i="51"/>
  <c r="CB6" i="51"/>
  <c r="BM205" i="51"/>
  <c r="CB145" i="51"/>
  <c r="CB63" i="51"/>
  <c r="CB38" i="51"/>
  <c r="CB12" i="51"/>
  <c r="BM46" i="51"/>
  <c r="CB22" i="51"/>
  <c r="CB18" i="51"/>
  <c r="BM14" i="51"/>
  <c r="BM11" i="51"/>
  <c r="BU188" i="51"/>
  <c r="BU202" i="51"/>
  <c r="BU196" i="51"/>
  <c r="BU184" i="51"/>
  <c r="CI166" i="51"/>
  <c r="CI52" i="51"/>
  <c r="CI13" i="51"/>
  <c r="BT19" i="51"/>
  <c r="CI19" i="51"/>
  <c r="BT29" i="51"/>
  <c r="BT12" i="51"/>
  <c r="BT20" i="51"/>
  <c r="BT28" i="51"/>
  <c r="BT36" i="51"/>
  <c r="BT44" i="51"/>
  <c r="BT48" i="51"/>
  <c r="CI53" i="51"/>
  <c r="CI62" i="51"/>
  <c r="CI85" i="51"/>
  <c r="BT30" i="51"/>
  <c r="BT38" i="51"/>
  <c r="CI45" i="51"/>
  <c r="BT50" i="51"/>
  <c r="BT67" i="51"/>
  <c r="CI79" i="51"/>
  <c r="BT115" i="51"/>
  <c r="CI27" i="51"/>
  <c r="BT37" i="51"/>
  <c r="BT49" i="51"/>
  <c r="CI58" i="51"/>
  <c r="CI63" i="51"/>
  <c r="CI69" i="51"/>
  <c r="BT80" i="51"/>
  <c r="BT96" i="51"/>
  <c r="BT128" i="51"/>
  <c r="BT56" i="51"/>
  <c r="BT65" i="51"/>
  <c r="CI71" i="51"/>
  <c r="BT79" i="51"/>
  <c r="CI84" i="51"/>
  <c r="BT98" i="51"/>
  <c r="CI118" i="51"/>
  <c r="BT130" i="51"/>
  <c r="BT158" i="51"/>
  <c r="CI76" i="51"/>
  <c r="BT88" i="51"/>
  <c r="CI101" i="51"/>
  <c r="CI107" i="51"/>
  <c r="CI125" i="51"/>
  <c r="CI155" i="51"/>
  <c r="CI92" i="51"/>
  <c r="CI100" i="51"/>
  <c r="CI109" i="51"/>
  <c r="CI117" i="51"/>
  <c r="CI124" i="51"/>
  <c r="CI132" i="51"/>
  <c r="BT141" i="51"/>
  <c r="BT152" i="51"/>
  <c r="BT165" i="51"/>
  <c r="BT84" i="51"/>
  <c r="CI91" i="51"/>
  <c r="BT99" i="51"/>
  <c r="BT108" i="51"/>
  <c r="BT116" i="51"/>
  <c r="CI123" i="51"/>
  <c r="BT131" i="51"/>
  <c r="CI136" i="51"/>
  <c r="BT196" i="51"/>
  <c r="CI139" i="51"/>
  <c r="BT147" i="51"/>
  <c r="BT155" i="51"/>
  <c r="BT143" i="51"/>
  <c r="CI150" i="51"/>
  <c r="CI158" i="51"/>
  <c r="BT163" i="51"/>
  <c r="CI172" i="51"/>
  <c r="BT170" i="51"/>
  <c r="BT178" i="51"/>
  <c r="BT203" i="51"/>
  <c r="BT173" i="51"/>
  <c r="BT181" i="51"/>
  <c r="CI161" i="51"/>
  <c r="CI169" i="51"/>
  <c r="CI177" i="51"/>
  <c r="BT190" i="51"/>
  <c r="BT204" i="51"/>
  <c r="BT197" i="51"/>
  <c r="BT186" i="51"/>
  <c r="BT188" i="51"/>
  <c r="BT198" i="51"/>
  <c r="BT89" i="51"/>
  <c r="BT35" i="51"/>
  <c r="BT18" i="51"/>
  <c r="BK201" i="51"/>
  <c r="DU206" i="51"/>
  <c r="DU196" i="51"/>
  <c r="DU205" i="51"/>
  <c r="DU202" i="51"/>
  <c r="DU199" i="51"/>
  <c r="DU195" i="51"/>
  <c r="DU191" i="51"/>
  <c r="DU188" i="51"/>
  <c r="DU187" i="51"/>
  <c r="DU186" i="51"/>
  <c r="DU185" i="51"/>
  <c r="DU204" i="51"/>
  <c r="DU201" i="51"/>
  <c r="DU197" i="51"/>
  <c r="DU192" i="51"/>
  <c r="DU183" i="51"/>
  <c r="DU200" i="51"/>
  <c r="DU193" i="51"/>
  <c r="DU182" i="51"/>
  <c r="DU203" i="51"/>
  <c r="DU190" i="51"/>
  <c r="DU181" i="51"/>
  <c r="DU179" i="51"/>
  <c r="DU177" i="51"/>
  <c r="DU175" i="51"/>
  <c r="DU173" i="51"/>
  <c r="DU171" i="51"/>
  <c r="DU169" i="51"/>
  <c r="DU167" i="51"/>
  <c r="DU198" i="51"/>
  <c r="DU194" i="51"/>
  <c r="DU180" i="51"/>
  <c r="DU178" i="51"/>
  <c r="DU176" i="51"/>
  <c r="DU174" i="51"/>
  <c r="DU172" i="51"/>
  <c r="DU170" i="51"/>
  <c r="DU168" i="51"/>
  <c r="DU166" i="51"/>
  <c r="DU165" i="51"/>
  <c r="DU161" i="51"/>
  <c r="DU143" i="51"/>
  <c r="DU189" i="51"/>
  <c r="DU162" i="51"/>
  <c r="DU157" i="51"/>
  <c r="DU155" i="51"/>
  <c r="DU153" i="51"/>
  <c r="DU151" i="51"/>
  <c r="DU149" i="51"/>
  <c r="DU147" i="51"/>
  <c r="DU145" i="51"/>
  <c r="DU134" i="51"/>
  <c r="DU184" i="51"/>
  <c r="DU163" i="51"/>
  <c r="DU156" i="51"/>
  <c r="DU152" i="51"/>
  <c r="DU148" i="51"/>
  <c r="DU140" i="51"/>
  <c r="DU136" i="51"/>
  <c r="DU131" i="51"/>
  <c r="DU129" i="51"/>
  <c r="DU127" i="51"/>
  <c r="DU125" i="51"/>
  <c r="DU123" i="51"/>
  <c r="DU116" i="51"/>
  <c r="DU114" i="51"/>
  <c r="DU112" i="51"/>
  <c r="DU110" i="51"/>
  <c r="DU108" i="51"/>
  <c r="DU101" i="51"/>
  <c r="DU99" i="51"/>
  <c r="DU97" i="51"/>
  <c r="DU95" i="51"/>
  <c r="DU93" i="51"/>
  <c r="DU91" i="51"/>
  <c r="DU84" i="51"/>
  <c r="DU82" i="51"/>
  <c r="DU160" i="51"/>
  <c r="DU144" i="51"/>
  <c r="DU139" i="51"/>
  <c r="DU135" i="51"/>
  <c r="DU133" i="51"/>
  <c r="DU121" i="51"/>
  <c r="DU119" i="51"/>
  <c r="DU106" i="51"/>
  <c r="DU104" i="51"/>
  <c r="DU102" i="51"/>
  <c r="DU137" i="51"/>
  <c r="DU132" i="51"/>
  <c r="DU128" i="51"/>
  <c r="DU124" i="51"/>
  <c r="DU105" i="51"/>
  <c r="DU100" i="51"/>
  <c r="DU96" i="51"/>
  <c r="DU92" i="51"/>
  <c r="DU89" i="51"/>
  <c r="DU85" i="51"/>
  <c r="DU83" i="51"/>
  <c r="DU81" i="51"/>
  <c r="DU73" i="51"/>
  <c r="DU158" i="51"/>
  <c r="DU150" i="51"/>
  <c r="DU138" i="51"/>
  <c r="DU122" i="51"/>
  <c r="DU118" i="51"/>
  <c r="DU117" i="51"/>
  <c r="DU113" i="51"/>
  <c r="DU109" i="51"/>
  <c r="DU90" i="51"/>
  <c r="DU86" i="51"/>
  <c r="DU79" i="51"/>
  <c r="DU77" i="51"/>
  <c r="DU75" i="51"/>
  <c r="DU68" i="51"/>
  <c r="DU66" i="51"/>
  <c r="DU63" i="51"/>
  <c r="DU61" i="51"/>
  <c r="DU58" i="51"/>
  <c r="DU56" i="51"/>
  <c r="DU53" i="51"/>
  <c r="DU51" i="51"/>
  <c r="DU103" i="51"/>
  <c r="DU88" i="51"/>
  <c r="DU72" i="51"/>
  <c r="DU71" i="51"/>
  <c r="DU65" i="51"/>
  <c r="DU59" i="51"/>
  <c r="DU52" i="51"/>
  <c r="DU50" i="51"/>
  <c r="DU42" i="51"/>
  <c r="DU38" i="51"/>
  <c r="DU34" i="51"/>
  <c r="DU30" i="51"/>
  <c r="DU22" i="51"/>
  <c r="DU18" i="51"/>
  <c r="DU164" i="51"/>
  <c r="DU146" i="51"/>
  <c r="DU142" i="51"/>
  <c r="DU126" i="51"/>
  <c r="DU115" i="51"/>
  <c r="DU107" i="51"/>
  <c r="DU94" i="51"/>
  <c r="DU87" i="51"/>
  <c r="DU78" i="51"/>
  <c r="DU70" i="51"/>
  <c r="DU64" i="51"/>
  <c r="DU62" i="51"/>
  <c r="DU57" i="51"/>
  <c r="DU55" i="51"/>
  <c r="DU47" i="51"/>
  <c r="DU46" i="51"/>
  <c r="DU45" i="51"/>
  <c r="DU44" i="51"/>
  <c r="DU43" i="51"/>
  <c r="DU39" i="51"/>
  <c r="DU35" i="51"/>
  <c r="DU31" i="51"/>
  <c r="DU154" i="51"/>
  <c r="DU130" i="51"/>
  <c r="DU111" i="51"/>
  <c r="DU98" i="51"/>
  <c r="DU80" i="51"/>
  <c r="DU76" i="51"/>
  <c r="DU60" i="51"/>
  <c r="DU54" i="51"/>
  <c r="DU49" i="51"/>
  <c r="DU41" i="51"/>
  <c r="DU37" i="51"/>
  <c r="DU33" i="51"/>
  <c r="DU29" i="51"/>
  <c r="DU25" i="51"/>
  <c r="DU21" i="51"/>
  <c r="DU17" i="51"/>
  <c r="DU13" i="51"/>
  <c r="DU9" i="51"/>
  <c r="DU26" i="51"/>
  <c r="DU141" i="51"/>
  <c r="DU69" i="51"/>
  <c r="DU28" i="51"/>
  <c r="DU24" i="51"/>
  <c r="DU20" i="51"/>
  <c r="DU14" i="51"/>
  <c r="DU12" i="51"/>
  <c r="DU6" i="51"/>
  <c r="DU11" i="51"/>
  <c r="DU159" i="51"/>
  <c r="DU16" i="51"/>
  <c r="DU10" i="51"/>
  <c r="DU48" i="51"/>
  <c r="DU23" i="51"/>
  <c r="DU19" i="51"/>
  <c r="DU15" i="51"/>
  <c r="DU7" i="51"/>
  <c r="DU120" i="51"/>
  <c r="DU74" i="51"/>
  <c r="DU40" i="51"/>
  <c r="DU32" i="51"/>
  <c r="DU67" i="51"/>
  <c r="DU8" i="51"/>
  <c r="DU36" i="51"/>
  <c r="DU27" i="51"/>
  <c r="BU185" i="51"/>
  <c r="BU200" i="51"/>
  <c r="CJ203" i="51"/>
  <c r="BU191" i="51"/>
  <c r="CJ204" i="51"/>
  <c r="DY192" i="51"/>
  <c r="DY202" i="51"/>
  <c r="BK205" i="51"/>
  <c r="CH45" i="51"/>
  <c r="CH36" i="51"/>
  <c r="CH28" i="51"/>
  <c r="CH20" i="51"/>
  <c r="CH12" i="51"/>
  <c r="CH52" i="51"/>
  <c r="BS68" i="51"/>
  <c r="BS73" i="51"/>
  <c r="BS118" i="51"/>
  <c r="BS105" i="51"/>
  <c r="BS77" i="51"/>
  <c r="BS104" i="51"/>
  <c r="CH130" i="51"/>
  <c r="BS147" i="51"/>
  <c r="BS153" i="51"/>
  <c r="CH191" i="51"/>
  <c r="CH158" i="51"/>
  <c r="BS182" i="51"/>
  <c r="CH180" i="51"/>
  <c r="BU187" i="51"/>
  <c r="BU198" i="51"/>
  <c r="BU195" i="51"/>
  <c r="BU206" i="51"/>
  <c r="BU205" i="51"/>
  <c r="CI54" i="51"/>
  <c r="BT14" i="51"/>
  <c r="BT22" i="51"/>
  <c r="CI7" i="51"/>
  <c r="BT25" i="51"/>
  <c r="CI10" i="51"/>
  <c r="CI18" i="51"/>
  <c r="CI26" i="51"/>
  <c r="CI34" i="51"/>
  <c r="CI42" i="51"/>
  <c r="BT47" i="51"/>
  <c r="BT52" i="51"/>
  <c r="CI59" i="51"/>
  <c r="CI81" i="51"/>
  <c r="BT154" i="51"/>
  <c r="CI36" i="51"/>
  <c r="CI44" i="51"/>
  <c r="CI48" i="51"/>
  <c r="BT66" i="51"/>
  <c r="CI70" i="51"/>
  <c r="CI105" i="51"/>
  <c r="CI151" i="51"/>
  <c r="CI35" i="51"/>
  <c r="CI43" i="51"/>
  <c r="BT57" i="51"/>
  <c r="BT62" i="51"/>
  <c r="CI67" i="51"/>
  <c r="BT76" i="51"/>
  <c r="CI95" i="51"/>
  <c r="CI127" i="51"/>
  <c r="BT53" i="51"/>
  <c r="BT63" i="51"/>
  <c r="BT70" i="51"/>
  <c r="BT77" i="51"/>
  <c r="BT83" i="51"/>
  <c r="BT94" i="51"/>
  <c r="CI114" i="51"/>
  <c r="BT126" i="51"/>
  <c r="BT150" i="51"/>
  <c r="BT75" i="51"/>
  <c r="BT87" i="51"/>
  <c r="CI97" i="51"/>
  <c r="BT107" i="51"/>
  <c r="BT117" i="51"/>
  <c r="CI147" i="51"/>
  <c r="BT91" i="51"/>
  <c r="CI98" i="51"/>
  <c r="BT106" i="51"/>
  <c r="CI115" i="51"/>
  <c r="BT123" i="51"/>
  <c r="CI130" i="51"/>
  <c r="CI138" i="51"/>
  <c r="BT148" i="51"/>
  <c r="CI162" i="51"/>
  <c r="BT82" i="51"/>
  <c r="CI89" i="51"/>
  <c r="BT97" i="51"/>
  <c r="CI106" i="51"/>
  <c r="BT114" i="51"/>
  <c r="CI121" i="51"/>
  <c r="BT129" i="51"/>
  <c r="BT135" i="51"/>
  <c r="CI157" i="51"/>
  <c r="CI137" i="51"/>
  <c r="CI145" i="51"/>
  <c r="BT153" i="51"/>
  <c r="BT200" i="51"/>
  <c r="CI148" i="51"/>
  <c r="CI156" i="51"/>
  <c r="CI160" i="51"/>
  <c r="CI168" i="51"/>
  <c r="BT168" i="51"/>
  <c r="BT176" i="51"/>
  <c r="CI182" i="51"/>
  <c r="BT171" i="51"/>
  <c r="BT179" i="51"/>
  <c r="CI159" i="51"/>
  <c r="CI167" i="51"/>
  <c r="CI175" i="51"/>
  <c r="BT195" i="51"/>
  <c r="BT201" i="51"/>
  <c r="BT192" i="51"/>
  <c r="CI185" i="51"/>
  <c r="CI187" i="51"/>
  <c r="BT193" i="51"/>
  <c r="CI99" i="51"/>
  <c r="BT43" i="51"/>
  <c r="BT23" i="51"/>
  <c r="BT144" i="51"/>
  <c r="BR209" i="52"/>
  <c r="CI209" i="52"/>
  <c r="CE209" i="52"/>
  <c r="CE207" i="52"/>
  <c r="CA209" i="52"/>
  <c r="BR207" i="52"/>
  <c r="CA209" i="51"/>
  <c r="BL207" i="51"/>
  <c r="CE207" i="51"/>
  <c r="CA207" i="51"/>
  <c r="CL205" i="52"/>
  <c r="CL206" i="52"/>
  <c r="CL204" i="52"/>
  <c r="CL203" i="52"/>
  <c r="CL198" i="52"/>
  <c r="CL197" i="52"/>
  <c r="CL201" i="52"/>
  <c r="CL202" i="52"/>
  <c r="CL200" i="52"/>
  <c r="CL199" i="52"/>
  <c r="CL196" i="52"/>
  <c r="CL194" i="52"/>
  <c r="CL192" i="52"/>
  <c r="CL190" i="52"/>
  <c r="CL188" i="52"/>
  <c r="CL193" i="52"/>
  <c r="CL187" i="52"/>
  <c r="CL186" i="52"/>
  <c r="CL173" i="52"/>
  <c r="CL170" i="52"/>
  <c r="CL169" i="52"/>
  <c r="CL168" i="52"/>
  <c r="CL167" i="52"/>
  <c r="CL166" i="52"/>
  <c r="CL165" i="52"/>
  <c r="CL164" i="52"/>
  <c r="CL163" i="52"/>
  <c r="CL162" i="52"/>
  <c r="CL195" i="52"/>
  <c r="CL176" i="52"/>
  <c r="CL172" i="52"/>
  <c r="CL189" i="52"/>
  <c r="CL183" i="52"/>
  <c r="CL179" i="52"/>
  <c r="CL181" i="52"/>
  <c r="CL182" i="52"/>
  <c r="CL175" i="52"/>
  <c r="CL174" i="52"/>
  <c r="CL180" i="52"/>
  <c r="CL178" i="52"/>
  <c r="CL171" i="52"/>
  <c r="CL184" i="52"/>
  <c r="CL177" i="52"/>
  <c r="CL160" i="52"/>
  <c r="CL158" i="52"/>
  <c r="CL156" i="52"/>
  <c r="CL154" i="52"/>
  <c r="CL191" i="52"/>
  <c r="CL159" i="52"/>
  <c r="CL149" i="52"/>
  <c r="CL145" i="52"/>
  <c r="CL141" i="52"/>
  <c r="CL137" i="52"/>
  <c r="CL133" i="52"/>
  <c r="CL185" i="52"/>
  <c r="CL161" i="52"/>
  <c r="CL153" i="52"/>
  <c r="CL152" i="52"/>
  <c r="CL148" i="52"/>
  <c r="CL144" i="52"/>
  <c r="CL140" i="52"/>
  <c r="CL136" i="52"/>
  <c r="CL132" i="52"/>
  <c r="CL129" i="52"/>
  <c r="CL128" i="52"/>
  <c r="CL127" i="52"/>
  <c r="CL126" i="52"/>
  <c r="CL125" i="52"/>
  <c r="CL124" i="52"/>
  <c r="CL123" i="52"/>
  <c r="CL122" i="52"/>
  <c r="CL121" i="52"/>
  <c r="CL120" i="52"/>
  <c r="CL119" i="52"/>
  <c r="CL118" i="52"/>
  <c r="CL117" i="52"/>
  <c r="CL116" i="52"/>
  <c r="CL115" i="52"/>
  <c r="CL114" i="52"/>
  <c r="CL113" i="52"/>
  <c r="CL112" i="52"/>
  <c r="CL111" i="52"/>
  <c r="CL110" i="52"/>
  <c r="CL109" i="52"/>
  <c r="CL108" i="52"/>
  <c r="CL107" i="52"/>
  <c r="CL106" i="52"/>
  <c r="CL105" i="52"/>
  <c r="CL104" i="52"/>
  <c r="CL103" i="52"/>
  <c r="CL102" i="52"/>
  <c r="CL101" i="52"/>
  <c r="CL100" i="52"/>
  <c r="CL99" i="52"/>
  <c r="CL98" i="52"/>
  <c r="CL97" i="52"/>
  <c r="CL96" i="52"/>
  <c r="CL95" i="52"/>
  <c r="CL94" i="52"/>
  <c r="CL93" i="52"/>
  <c r="CL92" i="52"/>
  <c r="CL91" i="52"/>
  <c r="CL90" i="52"/>
  <c r="CL89" i="52"/>
  <c r="CL88" i="52"/>
  <c r="CL150" i="52"/>
  <c r="CL147" i="52"/>
  <c r="CL142" i="52"/>
  <c r="CL139" i="52"/>
  <c r="CL134" i="52"/>
  <c r="CL131" i="52"/>
  <c r="CL155" i="52"/>
  <c r="CL151" i="52"/>
  <c r="CL135" i="52"/>
  <c r="CL87" i="52"/>
  <c r="CL83" i="52"/>
  <c r="CL79" i="52"/>
  <c r="CL75" i="52"/>
  <c r="CL71" i="52"/>
  <c r="CL64" i="52"/>
  <c r="CL60" i="52"/>
  <c r="CL57" i="52"/>
  <c r="CL56" i="52"/>
  <c r="CL55" i="52"/>
  <c r="CL54" i="52"/>
  <c r="CL53" i="52"/>
  <c r="CL52" i="52"/>
  <c r="CL51" i="52"/>
  <c r="CL50" i="52"/>
  <c r="CL49" i="52"/>
  <c r="CL48" i="52"/>
  <c r="CL47" i="52"/>
  <c r="CL46" i="52"/>
  <c r="CL45" i="52"/>
  <c r="CL44" i="52"/>
  <c r="CL43" i="52"/>
  <c r="CL42" i="52"/>
  <c r="CL41" i="52"/>
  <c r="CL40" i="52"/>
  <c r="CL39" i="52"/>
  <c r="CL38" i="52"/>
  <c r="CL37" i="52"/>
  <c r="CL36" i="52"/>
  <c r="CL35" i="52"/>
  <c r="CL34" i="52"/>
  <c r="CL33" i="52"/>
  <c r="CL32" i="52"/>
  <c r="CL31" i="52"/>
  <c r="CL30" i="52"/>
  <c r="CL29" i="52"/>
  <c r="CL28" i="52"/>
  <c r="CL27" i="52"/>
  <c r="CL26" i="52"/>
  <c r="CL25" i="52"/>
  <c r="CL24" i="52"/>
  <c r="CL23" i="52"/>
  <c r="CL22" i="52"/>
  <c r="CL21" i="52"/>
  <c r="CL146" i="52"/>
  <c r="CL84" i="52"/>
  <c r="CL80" i="52"/>
  <c r="CL76" i="52"/>
  <c r="CL72" i="52"/>
  <c r="CL68" i="52"/>
  <c r="CL65" i="52"/>
  <c r="CL61" i="52"/>
  <c r="CL157" i="52"/>
  <c r="CL143" i="52"/>
  <c r="CL138" i="52"/>
  <c r="BW129" i="52"/>
  <c r="BW114" i="52"/>
  <c r="BW113" i="52"/>
  <c r="BW23" i="52"/>
  <c r="BW122" i="52"/>
  <c r="BW121" i="52"/>
  <c r="BW106" i="52"/>
  <c r="BW105" i="52"/>
  <c r="BW25" i="52"/>
  <c r="BW21" i="52"/>
  <c r="BW18" i="52"/>
  <c r="BW12" i="52"/>
  <c r="BW11" i="52"/>
  <c r="BW10" i="52"/>
  <c r="BW8" i="52"/>
  <c r="BW7" i="52"/>
  <c r="BW6" i="52"/>
  <c r="BW94" i="52"/>
  <c r="BW90" i="52"/>
  <c r="CL85" i="52"/>
  <c r="CL82" i="52"/>
  <c r="CL77" i="52"/>
  <c r="CL74" i="52"/>
  <c r="BW26" i="52"/>
  <c r="BW22" i="52"/>
  <c r="BW137" i="52"/>
  <c r="CL130" i="52"/>
  <c r="BW96" i="52"/>
  <c r="BW92" i="52"/>
  <c r="BW88" i="52"/>
  <c r="CL86" i="52"/>
  <c r="CL81" i="52"/>
  <c r="CL78" i="52"/>
  <c r="CL73" i="52"/>
  <c r="CL70" i="52"/>
  <c r="CL67" i="52"/>
  <c r="CL66" i="52"/>
  <c r="CL59" i="52"/>
  <c r="CL58" i="52"/>
  <c r="BW24" i="52"/>
  <c r="CL20" i="52"/>
  <c r="CL19" i="52"/>
  <c r="CL18" i="52"/>
  <c r="CL17" i="52"/>
  <c r="CL16" i="52"/>
  <c r="CL15" i="52"/>
  <c r="CL14" i="52"/>
  <c r="CL13" i="52"/>
  <c r="CL12" i="52"/>
  <c r="CL11" i="52"/>
  <c r="CL10" i="52"/>
  <c r="CL9" i="52"/>
  <c r="CL8" i="52"/>
  <c r="CL7" i="52"/>
  <c r="CL6" i="52"/>
  <c r="BW153" i="52"/>
  <c r="BW20" i="52"/>
  <c r="BW19" i="52"/>
  <c r="BW17" i="52"/>
  <c r="BW16" i="52"/>
  <c r="BW15" i="52"/>
  <c r="BW14" i="52"/>
  <c r="BW13" i="52"/>
  <c r="BW9" i="52"/>
  <c r="BW138" i="52"/>
  <c r="BW98" i="52"/>
  <c r="CL69" i="52"/>
  <c r="CL63" i="52"/>
  <c r="CL62" i="52"/>
  <c r="BW126" i="52"/>
  <c r="BW91" i="52"/>
  <c r="BW112" i="52"/>
  <c r="BW61" i="52"/>
  <c r="BW69" i="52"/>
  <c r="BW77" i="52"/>
  <c r="BW85" i="52"/>
  <c r="BW123" i="52"/>
  <c r="BW150" i="52"/>
  <c r="BW136" i="52"/>
  <c r="BW186" i="52"/>
  <c r="BW161" i="52"/>
  <c r="BW169" i="52"/>
  <c r="BW180" i="52"/>
  <c r="BW184" i="52"/>
  <c r="BW190" i="52"/>
  <c r="BW194" i="52"/>
  <c r="BW198" i="52"/>
  <c r="BW205" i="52"/>
  <c r="CK206" i="52"/>
  <c r="CK205" i="52"/>
  <c r="BV206" i="52"/>
  <c r="BV204" i="52"/>
  <c r="BV203" i="52"/>
  <c r="BV202" i="52"/>
  <c r="BV201" i="52"/>
  <c r="BV200" i="52"/>
  <c r="CK204" i="52"/>
  <c r="CK200" i="52"/>
  <c r="BV199" i="52"/>
  <c r="BV205" i="52"/>
  <c r="CK203" i="52"/>
  <c r="CK198" i="52"/>
  <c r="CK197" i="52"/>
  <c r="CK196" i="52"/>
  <c r="CK195" i="52"/>
  <c r="CK194" i="52"/>
  <c r="CK193" i="52"/>
  <c r="CK192" i="52"/>
  <c r="CK191" i="52"/>
  <c r="CK190" i="52"/>
  <c r="CK189" i="52"/>
  <c r="CK188" i="52"/>
  <c r="CK202" i="52"/>
  <c r="BV198" i="52"/>
  <c r="BV197" i="52"/>
  <c r="BV195" i="52"/>
  <c r="BV193" i="52"/>
  <c r="BV191" i="52"/>
  <c r="BV189" i="52"/>
  <c r="BV187" i="52"/>
  <c r="BV186" i="52"/>
  <c r="CK199" i="52"/>
  <c r="BV194" i="52"/>
  <c r="CK187" i="52"/>
  <c r="BV185" i="52"/>
  <c r="BV184" i="52"/>
  <c r="BV183" i="52"/>
  <c r="BV182" i="52"/>
  <c r="BV181" i="52"/>
  <c r="BV180" i="52"/>
  <c r="BV179" i="52"/>
  <c r="BV178" i="52"/>
  <c r="BV177" i="52"/>
  <c r="CK201" i="52"/>
  <c r="BV196" i="52"/>
  <c r="CK185" i="52"/>
  <c r="CK184" i="52"/>
  <c r="CK183" i="52"/>
  <c r="CK182" i="52"/>
  <c r="CK181" i="52"/>
  <c r="CK180" i="52"/>
  <c r="CK179" i="52"/>
  <c r="CK178" i="52"/>
  <c r="CK177" i="52"/>
  <c r="BV176" i="52"/>
  <c r="CK174" i="52"/>
  <c r="BV172" i="52"/>
  <c r="CK186" i="52"/>
  <c r="BV175" i="52"/>
  <c r="CK173" i="52"/>
  <c r="BV171" i="52"/>
  <c r="CK170" i="52"/>
  <c r="CK169" i="52"/>
  <c r="CK168" i="52"/>
  <c r="CK167" i="52"/>
  <c r="CK166" i="52"/>
  <c r="CK165" i="52"/>
  <c r="CK164" i="52"/>
  <c r="CK163" i="52"/>
  <c r="CK162" i="52"/>
  <c r="CK161" i="52"/>
  <c r="CK160" i="52"/>
  <c r="CK159" i="52"/>
  <c r="CK158" i="52"/>
  <c r="CK157" i="52"/>
  <c r="CK156" i="52"/>
  <c r="CK155" i="52"/>
  <c r="CK154" i="52"/>
  <c r="CK153" i="52"/>
  <c r="BV192" i="52"/>
  <c r="CK175" i="52"/>
  <c r="CK172" i="52"/>
  <c r="BV170" i="52"/>
  <c r="BV169" i="52"/>
  <c r="BV168" i="52"/>
  <c r="BV167" i="52"/>
  <c r="BV166" i="52"/>
  <c r="BV165" i="52"/>
  <c r="BV164" i="52"/>
  <c r="BV190" i="52"/>
  <c r="BV188" i="52"/>
  <c r="BV173" i="52"/>
  <c r="BV153" i="52"/>
  <c r="BV152" i="52"/>
  <c r="BV151" i="52"/>
  <c r="BV150" i="52"/>
  <c r="BV149" i="52"/>
  <c r="BV148" i="52"/>
  <c r="BV147" i="52"/>
  <c r="BV146" i="52"/>
  <c r="BV145" i="52"/>
  <c r="BV144" i="52"/>
  <c r="BV143" i="52"/>
  <c r="BV142" i="52"/>
  <c r="BV141" i="52"/>
  <c r="BV140" i="52"/>
  <c r="BV139" i="52"/>
  <c r="BV138" i="52"/>
  <c r="BV137" i="52"/>
  <c r="BV136" i="52"/>
  <c r="BV135" i="52"/>
  <c r="BV134" i="52"/>
  <c r="BV133" i="52"/>
  <c r="BV132" i="52"/>
  <c r="BV131" i="52"/>
  <c r="CK171" i="52"/>
  <c r="BV163" i="52"/>
  <c r="BV161" i="52"/>
  <c r="BV159" i="52"/>
  <c r="BV157" i="52"/>
  <c r="BV155" i="52"/>
  <c r="BV174" i="52"/>
  <c r="BV158" i="52"/>
  <c r="CK150" i="52"/>
  <c r="CK146" i="52"/>
  <c r="CK142" i="52"/>
  <c r="CK138" i="52"/>
  <c r="CK134" i="52"/>
  <c r="CK130" i="52"/>
  <c r="BV130" i="52"/>
  <c r="BV160" i="52"/>
  <c r="CK149" i="52"/>
  <c r="CK145" i="52"/>
  <c r="CK141" i="52"/>
  <c r="CK137" i="52"/>
  <c r="CK133" i="52"/>
  <c r="BV162" i="52"/>
  <c r="CK127" i="52"/>
  <c r="BV126" i="52"/>
  <c r="CK123" i="52"/>
  <c r="BV122" i="52"/>
  <c r="CK119" i="52"/>
  <c r="BV118" i="52"/>
  <c r="CK115" i="52"/>
  <c r="BV114" i="52"/>
  <c r="CK111" i="52"/>
  <c r="BV110" i="52"/>
  <c r="CK107" i="52"/>
  <c r="BV106" i="52"/>
  <c r="CK103" i="52"/>
  <c r="BV102" i="52"/>
  <c r="CK99" i="52"/>
  <c r="BV98" i="52"/>
  <c r="CK97" i="52"/>
  <c r="BV96" i="52"/>
  <c r="CK95" i="52"/>
  <c r="BV94" i="52"/>
  <c r="CK93" i="52"/>
  <c r="BV92" i="52"/>
  <c r="CK91" i="52"/>
  <c r="BV90" i="52"/>
  <c r="CK89" i="52"/>
  <c r="BV88" i="52"/>
  <c r="CK87" i="52"/>
  <c r="CK86" i="52"/>
  <c r="CK85" i="52"/>
  <c r="CK84" i="52"/>
  <c r="CK83" i="52"/>
  <c r="CK82" i="52"/>
  <c r="CK81" i="52"/>
  <c r="CK80" i="52"/>
  <c r="CK79" i="52"/>
  <c r="CK78" i="52"/>
  <c r="CK77" i="52"/>
  <c r="CK76" i="52"/>
  <c r="CK75" i="52"/>
  <c r="CK74" i="52"/>
  <c r="CK73" i="52"/>
  <c r="CK72" i="52"/>
  <c r="CK71" i="52"/>
  <c r="CK70" i="52"/>
  <c r="CK69" i="52"/>
  <c r="CK68" i="52"/>
  <c r="CK67" i="52"/>
  <c r="CK66" i="52"/>
  <c r="CK65" i="52"/>
  <c r="CK64" i="52"/>
  <c r="CK63" i="52"/>
  <c r="CK62" i="52"/>
  <c r="CK61" i="52"/>
  <c r="CK60" i="52"/>
  <c r="CK59" i="52"/>
  <c r="CK58" i="52"/>
  <c r="CK176" i="52"/>
  <c r="BV156" i="52"/>
  <c r="CK148" i="52"/>
  <c r="CK147" i="52"/>
  <c r="CK140" i="52"/>
  <c r="CK139" i="52"/>
  <c r="CK132" i="52"/>
  <c r="CK131" i="52"/>
  <c r="CK128" i="52"/>
  <c r="BV127" i="52"/>
  <c r="CK124" i="52"/>
  <c r="BV123" i="52"/>
  <c r="CK120" i="52"/>
  <c r="BV119" i="52"/>
  <c r="CK116" i="52"/>
  <c r="BV115" i="52"/>
  <c r="CK112" i="52"/>
  <c r="BV111" i="52"/>
  <c r="CK108" i="52"/>
  <c r="BV107" i="52"/>
  <c r="CK104" i="52"/>
  <c r="BV103" i="52"/>
  <c r="CK100" i="52"/>
  <c r="BV87" i="52"/>
  <c r="BV86" i="52"/>
  <c r="BV85" i="52"/>
  <c r="BV84" i="52"/>
  <c r="BV83" i="52"/>
  <c r="BV82" i="52"/>
  <c r="BV81" i="52"/>
  <c r="BV80" i="52"/>
  <c r="BV79" i="52"/>
  <c r="BV78" i="52"/>
  <c r="BV77" i="52"/>
  <c r="BV76" i="52"/>
  <c r="BV75" i="52"/>
  <c r="BV74" i="52"/>
  <c r="BV73" i="52"/>
  <c r="BV72" i="52"/>
  <c r="BV71" i="52"/>
  <c r="BV70" i="52"/>
  <c r="BV69" i="52"/>
  <c r="BV68" i="52"/>
  <c r="BV154" i="52"/>
  <c r="CK152" i="52"/>
  <c r="CK136" i="52"/>
  <c r="BV129" i="52"/>
  <c r="BV124" i="52"/>
  <c r="BV121" i="52"/>
  <c r="BV116" i="52"/>
  <c r="BV113" i="52"/>
  <c r="BV108" i="52"/>
  <c r="BV105" i="52"/>
  <c r="BV100" i="52"/>
  <c r="BV65" i="52"/>
  <c r="BV61" i="52"/>
  <c r="CK151" i="52"/>
  <c r="CK135" i="52"/>
  <c r="CK126" i="52"/>
  <c r="CK125" i="52"/>
  <c r="CK118" i="52"/>
  <c r="CK117" i="52"/>
  <c r="CK110" i="52"/>
  <c r="CK109" i="52"/>
  <c r="CK102" i="52"/>
  <c r="CK101" i="52"/>
  <c r="BV99" i="52"/>
  <c r="BV97" i="52"/>
  <c r="BV95" i="52"/>
  <c r="BV93" i="52"/>
  <c r="BV91" i="52"/>
  <c r="BV89" i="52"/>
  <c r="BV66" i="52"/>
  <c r="BV62" i="52"/>
  <c r="BV58" i="52"/>
  <c r="CK57" i="52"/>
  <c r="CK56" i="52"/>
  <c r="CK55" i="52"/>
  <c r="CK54" i="52"/>
  <c r="CK53" i="52"/>
  <c r="CK52" i="52"/>
  <c r="CK51" i="52"/>
  <c r="CK50" i="52"/>
  <c r="CK49" i="52"/>
  <c r="CK48" i="52"/>
  <c r="CK47" i="52"/>
  <c r="CK46" i="52"/>
  <c r="CK45" i="52"/>
  <c r="CK44" i="52"/>
  <c r="CK43" i="52"/>
  <c r="CK42" i="52"/>
  <c r="CK41" i="52"/>
  <c r="CK40" i="52"/>
  <c r="CK39" i="52"/>
  <c r="CK38" i="52"/>
  <c r="CK37" i="52"/>
  <c r="CK36" i="52"/>
  <c r="CK35" i="52"/>
  <c r="CK34" i="52"/>
  <c r="CK33" i="52"/>
  <c r="CK32" i="52"/>
  <c r="CK31" i="52"/>
  <c r="CK30" i="52"/>
  <c r="CK29" i="52"/>
  <c r="CK28" i="52"/>
  <c r="CK27" i="52"/>
  <c r="CK144" i="52"/>
  <c r="BV117" i="52"/>
  <c r="BV101" i="52"/>
  <c r="BV64" i="52"/>
  <c r="BV56" i="52"/>
  <c r="BV52" i="52"/>
  <c r="BV48" i="52"/>
  <c r="BV44" i="52"/>
  <c r="BV40" i="52"/>
  <c r="BV36" i="52"/>
  <c r="BV32" i="52"/>
  <c r="BV26" i="52"/>
  <c r="CK24" i="52"/>
  <c r="BV22" i="52"/>
  <c r="BV125" i="52"/>
  <c r="BV60" i="52"/>
  <c r="BV54" i="52"/>
  <c r="BV50" i="52"/>
  <c r="BV46" i="52"/>
  <c r="BV34" i="52"/>
  <c r="BV24" i="52"/>
  <c r="CK18" i="52"/>
  <c r="CK12" i="52"/>
  <c r="CK11" i="52"/>
  <c r="CK10" i="52"/>
  <c r="CK8" i="52"/>
  <c r="CK7" i="52"/>
  <c r="CK6" i="52"/>
  <c r="BV128" i="52"/>
  <c r="CK122" i="52"/>
  <c r="CK121" i="52"/>
  <c r="CK94" i="52"/>
  <c r="BV63" i="52"/>
  <c r="BV45" i="52"/>
  <c r="BV41" i="52"/>
  <c r="BV37" i="52"/>
  <c r="BV30" i="52"/>
  <c r="BV28" i="52"/>
  <c r="BV25" i="52"/>
  <c r="CK23" i="52"/>
  <c r="BV21" i="52"/>
  <c r="BV20" i="52"/>
  <c r="BV18" i="52"/>
  <c r="BV17" i="52"/>
  <c r="BV16" i="52"/>
  <c r="BV15" i="52"/>
  <c r="BV12" i="52"/>
  <c r="BV11" i="52"/>
  <c r="BV10" i="52"/>
  <c r="BV8" i="52"/>
  <c r="BV7" i="52"/>
  <c r="CK143" i="52"/>
  <c r="CK129" i="52"/>
  <c r="BV120" i="52"/>
  <c r="CK114" i="52"/>
  <c r="CK113" i="52"/>
  <c r="BV104" i="52"/>
  <c r="CK96" i="52"/>
  <c r="CK92" i="52"/>
  <c r="CK88" i="52"/>
  <c r="BV67" i="52"/>
  <c r="BV59" i="52"/>
  <c r="BV55" i="52"/>
  <c r="BV51" i="52"/>
  <c r="BV47" i="52"/>
  <c r="BV43" i="52"/>
  <c r="BV39" i="52"/>
  <c r="BV35" i="52"/>
  <c r="BV31" i="52"/>
  <c r="BV29" i="52"/>
  <c r="BV27" i="52"/>
  <c r="CK25" i="52"/>
  <c r="BV23" i="52"/>
  <c r="CK21" i="52"/>
  <c r="BV109" i="52"/>
  <c r="BV42" i="52"/>
  <c r="BV38" i="52"/>
  <c r="CK26" i="52"/>
  <c r="CK22" i="52"/>
  <c r="CK20" i="52"/>
  <c r="CK19" i="52"/>
  <c r="CK17" i="52"/>
  <c r="CK16" i="52"/>
  <c r="CK15" i="52"/>
  <c r="CK14" i="52"/>
  <c r="CK13" i="52"/>
  <c r="CK9" i="52"/>
  <c r="BV112" i="52"/>
  <c r="CK106" i="52"/>
  <c r="CK105" i="52"/>
  <c r="CK98" i="52"/>
  <c r="CK90" i="52"/>
  <c r="BV57" i="52"/>
  <c r="BV53" i="52"/>
  <c r="BV49" i="52"/>
  <c r="BV33" i="52"/>
  <c r="BV19" i="52"/>
  <c r="BV14" i="52"/>
  <c r="BV13" i="52"/>
  <c r="BV9" i="52"/>
  <c r="BV6" i="52"/>
  <c r="BS162" i="52"/>
  <c r="BS170" i="52"/>
  <c r="BS189" i="52"/>
  <c r="BS200" i="52"/>
  <c r="BW56" i="52"/>
  <c r="BW52" i="52"/>
  <c r="BW48" i="52"/>
  <c r="BW44" i="52"/>
  <c r="BW40" i="52"/>
  <c r="BW36" i="52"/>
  <c r="BW32" i="52"/>
  <c r="BS100" i="52"/>
  <c r="BS144" i="52"/>
  <c r="BS60" i="52"/>
  <c r="BS68" i="52"/>
  <c r="BS76" i="52"/>
  <c r="BS84" i="52"/>
  <c r="BS119" i="52"/>
  <c r="CH90" i="52"/>
  <c r="CH94" i="52"/>
  <c r="CH102" i="52"/>
  <c r="CH110" i="52"/>
  <c r="CH118" i="52"/>
  <c r="CH126" i="52"/>
  <c r="CH148" i="52"/>
  <c r="BS131" i="52"/>
  <c r="BS147" i="52"/>
  <c r="CH174" i="52"/>
  <c r="CH187" i="52"/>
  <c r="BS183" i="52"/>
  <c r="CH165" i="52"/>
  <c r="CH193" i="52"/>
  <c r="CH196" i="52"/>
  <c r="BW93" i="52"/>
  <c r="BW116" i="52"/>
  <c r="BW62" i="52"/>
  <c r="BW70" i="52"/>
  <c r="BW78" i="52"/>
  <c r="BW86" i="52"/>
  <c r="BW111" i="52"/>
  <c r="BW141" i="52"/>
  <c r="BW147" i="52"/>
  <c r="BW172" i="52"/>
  <c r="BW162" i="52"/>
  <c r="BW170" i="52"/>
  <c r="BW185" i="52"/>
  <c r="CD206" i="52"/>
  <c r="BO204" i="52"/>
  <c r="CD202" i="52"/>
  <c r="BO203" i="52"/>
  <c r="CD201" i="52"/>
  <c r="CD204" i="52"/>
  <c r="CD203" i="52"/>
  <c r="BO202" i="52"/>
  <c r="BO199" i="52"/>
  <c r="CD198" i="52"/>
  <c r="CD197" i="52"/>
  <c r="BO201" i="52"/>
  <c r="CD199" i="52"/>
  <c r="BO198" i="52"/>
  <c r="BO197" i="52"/>
  <c r="BO196" i="52"/>
  <c r="BO195" i="52"/>
  <c r="BO194" i="52"/>
  <c r="BO193" i="52"/>
  <c r="BO192" i="52"/>
  <c r="BO191" i="52"/>
  <c r="BO190" i="52"/>
  <c r="BO189" i="52"/>
  <c r="BO188" i="52"/>
  <c r="BO200" i="52"/>
  <c r="CD195" i="52"/>
  <c r="CD193" i="52"/>
  <c r="CD191" i="52"/>
  <c r="CD189" i="52"/>
  <c r="CD188" i="52"/>
  <c r="BO186" i="52"/>
  <c r="CD194" i="52"/>
  <c r="BO187" i="52"/>
  <c r="CD186" i="52"/>
  <c r="CD192" i="52"/>
  <c r="CD190" i="52"/>
  <c r="CD187" i="52"/>
  <c r="CD185" i="52"/>
  <c r="CD184" i="52"/>
  <c r="CD183" i="52"/>
  <c r="CD182" i="52"/>
  <c r="CD181" i="52"/>
  <c r="CD180" i="52"/>
  <c r="CD179" i="52"/>
  <c r="CD178" i="52"/>
  <c r="CD177" i="52"/>
  <c r="CD175" i="52"/>
  <c r="BO174" i="52"/>
  <c r="CD171" i="52"/>
  <c r="CD170" i="52"/>
  <c r="CD169" i="52"/>
  <c r="CD168" i="52"/>
  <c r="CD167" i="52"/>
  <c r="CD166" i="52"/>
  <c r="CD165" i="52"/>
  <c r="CD164" i="52"/>
  <c r="CD163" i="52"/>
  <c r="CD205" i="52"/>
  <c r="CD200" i="52"/>
  <c r="BO185" i="52"/>
  <c r="BO184" i="52"/>
  <c r="BO183" i="52"/>
  <c r="BO182" i="52"/>
  <c r="BO181" i="52"/>
  <c r="BO180" i="52"/>
  <c r="BO179" i="52"/>
  <c r="BO178" i="52"/>
  <c r="BO177" i="52"/>
  <c r="CD174" i="52"/>
  <c r="BO173" i="52"/>
  <c r="BO170" i="52"/>
  <c r="BO169" i="52"/>
  <c r="BO168" i="52"/>
  <c r="BO167" i="52"/>
  <c r="BO166" i="52"/>
  <c r="BO165" i="52"/>
  <c r="BO164" i="52"/>
  <c r="BO163" i="52"/>
  <c r="BO162" i="52"/>
  <c r="BO161" i="52"/>
  <c r="BO160" i="52"/>
  <c r="BO159" i="52"/>
  <c r="BO158" i="52"/>
  <c r="BO157" i="52"/>
  <c r="BO156" i="52"/>
  <c r="BO155" i="52"/>
  <c r="BO154" i="52"/>
  <c r="CD196" i="52"/>
  <c r="CD172" i="52"/>
  <c r="BO172" i="52"/>
  <c r="BO171" i="52"/>
  <c r="CD176" i="52"/>
  <c r="BO176" i="52"/>
  <c r="CD173" i="52"/>
  <c r="CD161" i="52"/>
  <c r="CD159" i="52"/>
  <c r="CD157" i="52"/>
  <c r="CD155" i="52"/>
  <c r="CD158" i="52"/>
  <c r="CD151" i="52"/>
  <c r="BO150" i="52"/>
  <c r="CD147" i="52"/>
  <c r="BO146" i="52"/>
  <c r="CD143" i="52"/>
  <c r="BO142" i="52"/>
  <c r="CD139" i="52"/>
  <c r="BO138" i="52"/>
  <c r="CD135" i="52"/>
  <c r="BO134" i="52"/>
  <c r="CD131" i="52"/>
  <c r="CD160" i="52"/>
  <c r="BO153" i="52"/>
  <c r="CD150" i="52"/>
  <c r="BO149" i="52"/>
  <c r="CD146" i="52"/>
  <c r="BO145" i="52"/>
  <c r="CD142" i="52"/>
  <c r="BO141" i="52"/>
  <c r="CD138" i="52"/>
  <c r="BO137" i="52"/>
  <c r="CD134" i="52"/>
  <c r="BO133" i="52"/>
  <c r="CD129" i="52"/>
  <c r="CD128" i="52"/>
  <c r="CD127" i="52"/>
  <c r="CD126" i="52"/>
  <c r="CD125" i="52"/>
  <c r="CD124" i="52"/>
  <c r="CD123" i="52"/>
  <c r="CD122" i="52"/>
  <c r="CD121" i="52"/>
  <c r="CD120" i="52"/>
  <c r="CD119" i="52"/>
  <c r="CD118" i="52"/>
  <c r="CD117" i="52"/>
  <c r="CD116" i="52"/>
  <c r="CD115" i="52"/>
  <c r="CD114" i="52"/>
  <c r="CD113" i="52"/>
  <c r="CD112" i="52"/>
  <c r="CD111" i="52"/>
  <c r="CD110" i="52"/>
  <c r="CD109" i="52"/>
  <c r="CD108" i="52"/>
  <c r="CD107" i="52"/>
  <c r="CD106" i="52"/>
  <c r="CD105" i="52"/>
  <c r="CD104" i="52"/>
  <c r="CD103" i="52"/>
  <c r="CD102" i="52"/>
  <c r="CD101" i="52"/>
  <c r="CD100" i="52"/>
  <c r="CD99" i="52"/>
  <c r="CD98" i="52"/>
  <c r="CD97" i="52"/>
  <c r="CD96" i="52"/>
  <c r="CD95" i="52"/>
  <c r="CD94" i="52"/>
  <c r="CD93" i="52"/>
  <c r="CD92" i="52"/>
  <c r="CD91" i="52"/>
  <c r="CD90" i="52"/>
  <c r="CD89" i="52"/>
  <c r="CD88" i="52"/>
  <c r="BO175" i="52"/>
  <c r="BO152" i="52"/>
  <c r="BO147" i="52"/>
  <c r="BO144" i="52"/>
  <c r="BO139" i="52"/>
  <c r="BO136" i="52"/>
  <c r="BO131" i="52"/>
  <c r="BO128" i="52"/>
  <c r="BO124" i="52"/>
  <c r="BO120" i="52"/>
  <c r="BO116" i="52"/>
  <c r="BO112" i="52"/>
  <c r="BO108" i="52"/>
  <c r="BO104" i="52"/>
  <c r="BO100" i="52"/>
  <c r="BO87" i="52"/>
  <c r="BO86" i="52"/>
  <c r="BO85" i="52"/>
  <c r="BO84" i="52"/>
  <c r="BO83" i="52"/>
  <c r="BO82" i="52"/>
  <c r="BO81" i="52"/>
  <c r="BO80" i="52"/>
  <c r="BO79" i="52"/>
  <c r="BO78" i="52"/>
  <c r="BO77" i="52"/>
  <c r="BO76" i="52"/>
  <c r="BO75" i="52"/>
  <c r="BO74" i="52"/>
  <c r="BO73" i="52"/>
  <c r="BO72" i="52"/>
  <c r="BO71" i="52"/>
  <c r="BO70" i="52"/>
  <c r="BO69" i="52"/>
  <c r="BO68" i="52"/>
  <c r="BO67" i="52"/>
  <c r="BO66" i="52"/>
  <c r="BO65" i="52"/>
  <c r="BO64" i="52"/>
  <c r="BO63" i="52"/>
  <c r="BO62" i="52"/>
  <c r="BO61" i="52"/>
  <c r="BO60" i="52"/>
  <c r="BO59" i="52"/>
  <c r="BO58" i="52"/>
  <c r="CD162" i="52"/>
  <c r="CD156" i="52"/>
  <c r="CD153" i="52"/>
  <c r="CD148" i="52"/>
  <c r="CD145" i="52"/>
  <c r="CD140" i="52"/>
  <c r="CD137" i="52"/>
  <c r="CD132" i="52"/>
  <c r="BO129" i="52"/>
  <c r="BO125" i="52"/>
  <c r="BO121" i="52"/>
  <c r="BO117" i="52"/>
  <c r="BO113" i="52"/>
  <c r="BO109" i="52"/>
  <c r="BO105" i="52"/>
  <c r="BO101" i="52"/>
  <c r="BO99" i="52"/>
  <c r="BO97" i="52"/>
  <c r="BO95" i="52"/>
  <c r="BO93" i="52"/>
  <c r="BO91" i="52"/>
  <c r="BO89" i="52"/>
  <c r="CD152" i="52"/>
  <c r="BO151" i="52"/>
  <c r="CD141" i="52"/>
  <c r="CD136" i="52"/>
  <c r="BO135" i="52"/>
  <c r="BO130" i="52"/>
  <c r="BO123" i="52"/>
  <c r="BO122" i="52"/>
  <c r="BO115" i="52"/>
  <c r="BO114" i="52"/>
  <c r="BO107" i="52"/>
  <c r="BO106" i="52"/>
  <c r="BO98" i="52"/>
  <c r="BO96" i="52"/>
  <c r="BO94" i="52"/>
  <c r="BO92" i="52"/>
  <c r="BO90" i="52"/>
  <c r="BO88" i="52"/>
  <c r="CD85" i="52"/>
  <c r="CD81" i="52"/>
  <c r="CD77" i="52"/>
  <c r="CD73" i="52"/>
  <c r="CD69" i="52"/>
  <c r="CD65" i="52"/>
  <c r="CD61" i="52"/>
  <c r="CD57" i="52"/>
  <c r="CD56" i="52"/>
  <c r="CD55" i="52"/>
  <c r="CD54" i="52"/>
  <c r="CD53" i="52"/>
  <c r="CD52" i="52"/>
  <c r="CD51" i="52"/>
  <c r="CD50" i="52"/>
  <c r="CD49" i="52"/>
  <c r="CD48" i="52"/>
  <c r="CD47" i="52"/>
  <c r="CD46" i="52"/>
  <c r="CD45" i="52"/>
  <c r="CD44" i="52"/>
  <c r="CD43" i="52"/>
  <c r="CD42" i="52"/>
  <c r="CD41" i="52"/>
  <c r="CD40" i="52"/>
  <c r="CD39" i="52"/>
  <c r="CD38" i="52"/>
  <c r="CD37" i="52"/>
  <c r="CD36" i="52"/>
  <c r="CD35" i="52"/>
  <c r="CD34" i="52"/>
  <c r="CD33" i="52"/>
  <c r="CD32" i="52"/>
  <c r="CD31" i="52"/>
  <c r="CD30" i="52"/>
  <c r="CD29" i="52"/>
  <c r="CD28" i="52"/>
  <c r="CD27" i="52"/>
  <c r="CD26" i="52"/>
  <c r="CD25" i="52"/>
  <c r="CD24" i="52"/>
  <c r="CD23" i="52"/>
  <c r="CD22" i="52"/>
  <c r="CD21" i="52"/>
  <c r="CD154" i="52"/>
  <c r="BO148" i="52"/>
  <c r="BO132" i="52"/>
  <c r="CD86" i="52"/>
  <c r="CD82" i="52"/>
  <c r="CD78" i="52"/>
  <c r="CD74" i="52"/>
  <c r="CD70" i="52"/>
  <c r="CD66" i="52"/>
  <c r="CD62" i="52"/>
  <c r="CD58" i="52"/>
  <c r="BO57" i="52"/>
  <c r="BO56" i="52"/>
  <c r="BO55" i="52"/>
  <c r="BO54" i="52"/>
  <c r="BO53" i="52"/>
  <c r="BO52" i="52"/>
  <c r="BO51" i="52"/>
  <c r="BO50" i="52"/>
  <c r="BO49" i="52"/>
  <c r="BO48" i="52"/>
  <c r="BO47" i="52"/>
  <c r="BO46" i="52"/>
  <c r="BO45" i="52"/>
  <c r="BO44" i="52"/>
  <c r="BO43" i="52"/>
  <c r="BO42" i="52"/>
  <c r="BO41" i="52"/>
  <c r="BO40" i="52"/>
  <c r="BO39" i="52"/>
  <c r="BO38" i="52"/>
  <c r="BO37" i="52"/>
  <c r="BO36" i="52"/>
  <c r="BO35" i="52"/>
  <c r="BO34" i="52"/>
  <c r="BO33" i="52"/>
  <c r="BO32" i="52"/>
  <c r="BO31" i="52"/>
  <c r="BO30" i="52"/>
  <c r="BO29" i="52"/>
  <c r="BO28" i="52"/>
  <c r="BO27" i="52"/>
  <c r="CD149" i="52"/>
  <c r="CD144" i="52"/>
  <c r="BO143" i="52"/>
  <c r="CD133" i="52"/>
  <c r="BO126" i="52"/>
  <c r="BO110" i="52"/>
  <c r="CD87" i="52"/>
  <c r="CD79" i="52"/>
  <c r="CD71" i="52"/>
  <c r="CD64" i="52"/>
  <c r="CD63" i="52"/>
  <c r="BO23" i="52"/>
  <c r="BO118" i="52"/>
  <c r="BO102" i="52"/>
  <c r="CD75" i="52"/>
  <c r="CD67" i="52"/>
  <c r="CD60" i="52"/>
  <c r="BO25" i="52"/>
  <c r="BO18" i="52"/>
  <c r="BO12" i="52"/>
  <c r="BO11" i="52"/>
  <c r="BO10" i="52"/>
  <c r="BO8" i="52"/>
  <c r="BO7" i="52"/>
  <c r="BO6" i="52"/>
  <c r="BO127" i="52"/>
  <c r="BO111" i="52"/>
  <c r="BO26" i="52"/>
  <c r="BO22" i="52"/>
  <c r="BO140" i="52"/>
  <c r="CD130" i="52"/>
  <c r="BO119" i="52"/>
  <c r="BO103" i="52"/>
  <c r="CD80" i="52"/>
  <c r="CD72" i="52"/>
  <c r="BO24" i="52"/>
  <c r="CD20" i="52"/>
  <c r="CD19" i="52"/>
  <c r="CD18" i="52"/>
  <c r="CD17" i="52"/>
  <c r="CD16" i="52"/>
  <c r="CD15" i="52"/>
  <c r="CD14" i="52"/>
  <c r="CD13" i="52"/>
  <c r="CD12" i="52"/>
  <c r="CD11" i="52"/>
  <c r="CD10" i="52"/>
  <c r="CD9" i="52"/>
  <c r="CD8" i="52"/>
  <c r="CD7" i="52"/>
  <c r="CD6" i="52"/>
  <c r="CD83" i="52"/>
  <c r="CD59" i="52"/>
  <c r="BO21" i="52"/>
  <c r="BO20" i="52"/>
  <c r="BO19" i="52"/>
  <c r="BO17" i="52"/>
  <c r="BO16" i="52"/>
  <c r="BO15" i="52"/>
  <c r="BO14" i="52"/>
  <c r="BO13" i="52"/>
  <c r="BO9" i="52"/>
  <c r="CD84" i="52"/>
  <c r="CD76" i="52"/>
  <c r="CD68" i="52"/>
  <c r="CC206" i="52"/>
  <c r="CC205" i="52"/>
  <c r="BN205" i="52"/>
  <c r="BN204" i="52"/>
  <c r="BN203" i="52"/>
  <c r="BN202" i="52"/>
  <c r="BN201" i="52"/>
  <c r="BN200" i="52"/>
  <c r="BN206" i="52"/>
  <c r="CC203" i="52"/>
  <c r="CC202" i="52"/>
  <c r="BN199" i="52"/>
  <c r="CC204" i="52"/>
  <c r="CC198" i="52"/>
  <c r="CC197" i="52"/>
  <c r="CC196" i="52"/>
  <c r="CC195" i="52"/>
  <c r="CC194" i="52"/>
  <c r="CC193" i="52"/>
  <c r="CC192" i="52"/>
  <c r="CC191" i="52"/>
  <c r="CC190" i="52"/>
  <c r="CC189" i="52"/>
  <c r="CC188" i="52"/>
  <c r="CC200" i="52"/>
  <c r="CC201" i="52"/>
  <c r="BN196" i="52"/>
  <c r="BN194" i="52"/>
  <c r="BN192" i="52"/>
  <c r="BN190" i="52"/>
  <c r="BN188" i="52"/>
  <c r="BN187" i="52"/>
  <c r="BN186" i="52"/>
  <c r="BN195" i="52"/>
  <c r="BN191" i="52"/>
  <c r="BN185" i="52"/>
  <c r="BN184" i="52"/>
  <c r="BN183" i="52"/>
  <c r="BN182" i="52"/>
  <c r="BN181" i="52"/>
  <c r="BN180" i="52"/>
  <c r="BN179" i="52"/>
  <c r="BN178" i="52"/>
  <c r="BN177" i="52"/>
  <c r="BN197" i="52"/>
  <c r="CC176" i="52"/>
  <c r="BN175" i="52"/>
  <c r="CC172" i="52"/>
  <c r="BN171" i="52"/>
  <c r="BN198" i="52"/>
  <c r="CC187" i="52"/>
  <c r="CC186" i="52"/>
  <c r="CC185" i="52"/>
  <c r="CC184" i="52"/>
  <c r="CC183" i="52"/>
  <c r="CC182" i="52"/>
  <c r="CC181" i="52"/>
  <c r="CC180" i="52"/>
  <c r="CC179" i="52"/>
  <c r="CC178" i="52"/>
  <c r="CC177" i="52"/>
  <c r="CC175" i="52"/>
  <c r="BN174" i="52"/>
  <c r="CC171" i="52"/>
  <c r="CC170" i="52"/>
  <c r="CC169" i="52"/>
  <c r="CC168" i="52"/>
  <c r="CC167" i="52"/>
  <c r="CC166" i="52"/>
  <c r="CC165" i="52"/>
  <c r="CC164" i="52"/>
  <c r="CC163" i="52"/>
  <c r="CC162" i="52"/>
  <c r="CC161" i="52"/>
  <c r="CC160" i="52"/>
  <c r="CC159" i="52"/>
  <c r="CC158" i="52"/>
  <c r="CC157" i="52"/>
  <c r="CC156" i="52"/>
  <c r="CC155" i="52"/>
  <c r="CC154" i="52"/>
  <c r="BN172" i="52"/>
  <c r="CC199" i="52"/>
  <c r="CC174" i="52"/>
  <c r="BN173" i="52"/>
  <c r="BN189" i="52"/>
  <c r="BN153" i="52"/>
  <c r="BN152" i="52"/>
  <c r="BN151" i="52"/>
  <c r="BN150" i="52"/>
  <c r="BN149" i="52"/>
  <c r="BN148" i="52"/>
  <c r="BN147" i="52"/>
  <c r="BN146" i="52"/>
  <c r="BN145" i="52"/>
  <c r="BN144" i="52"/>
  <c r="BN143" i="52"/>
  <c r="BN142" i="52"/>
  <c r="BN141" i="52"/>
  <c r="BN140" i="52"/>
  <c r="BN139" i="52"/>
  <c r="BN138" i="52"/>
  <c r="BN137" i="52"/>
  <c r="BN136" i="52"/>
  <c r="BN135" i="52"/>
  <c r="BN134" i="52"/>
  <c r="BN133" i="52"/>
  <c r="BN132" i="52"/>
  <c r="BN131" i="52"/>
  <c r="BN193" i="52"/>
  <c r="BN170" i="52"/>
  <c r="BN169" i="52"/>
  <c r="BN168" i="52"/>
  <c r="BN167" i="52"/>
  <c r="BN166" i="52"/>
  <c r="BN165" i="52"/>
  <c r="BN162" i="52"/>
  <c r="BN160" i="52"/>
  <c r="BN158" i="52"/>
  <c r="BN156" i="52"/>
  <c r="BN154" i="52"/>
  <c r="BN176" i="52"/>
  <c r="BN163" i="52"/>
  <c r="BN161" i="52"/>
  <c r="CC152" i="52"/>
  <c r="CC148" i="52"/>
  <c r="CC144" i="52"/>
  <c r="CC140" i="52"/>
  <c r="CC136" i="52"/>
  <c r="CC132" i="52"/>
  <c r="CC173" i="52"/>
  <c r="BN155" i="52"/>
  <c r="CC151" i="52"/>
  <c r="CC147" i="52"/>
  <c r="CC143" i="52"/>
  <c r="CC139" i="52"/>
  <c r="CC135" i="52"/>
  <c r="CC131" i="52"/>
  <c r="CC149" i="52"/>
  <c r="CC141" i="52"/>
  <c r="CC133" i="52"/>
  <c r="CC130" i="52"/>
  <c r="BN127" i="52"/>
  <c r="CC126" i="52"/>
  <c r="BN123" i="52"/>
  <c r="CC122" i="52"/>
  <c r="BN119" i="52"/>
  <c r="CC118" i="52"/>
  <c r="BN115" i="52"/>
  <c r="CC114" i="52"/>
  <c r="BN111" i="52"/>
  <c r="CC110" i="52"/>
  <c r="BN107" i="52"/>
  <c r="CC106" i="52"/>
  <c r="BN103" i="52"/>
  <c r="CC102" i="52"/>
  <c r="CC98" i="52"/>
  <c r="BN98" i="52"/>
  <c r="CC96" i="52"/>
  <c r="BN96" i="52"/>
  <c r="CC94" i="52"/>
  <c r="BN94" i="52"/>
  <c r="CC92" i="52"/>
  <c r="BN92" i="52"/>
  <c r="CC90" i="52"/>
  <c r="BN90" i="52"/>
  <c r="CC88" i="52"/>
  <c r="BN88" i="52"/>
  <c r="CC87" i="52"/>
  <c r="CC86" i="52"/>
  <c r="CC85" i="52"/>
  <c r="CC84" i="52"/>
  <c r="CC83" i="52"/>
  <c r="CC82" i="52"/>
  <c r="CC81" i="52"/>
  <c r="CC80" i="52"/>
  <c r="CC79" i="52"/>
  <c r="CC78" i="52"/>
  <c r="CC77" i="52"/>
  <c r="CC76" i="52"/>
  <c r="CC75" i="52"/>
  <c r="CC74" i="52"/>
  <c r="CC73" i="52"/>
  <c r="CC72" i="52"/>
  <c r="CC71" i="52"/>
  <c r="CC70" i="52"/>
  <c r="CC69" i="52"/>
  <c r="CC68" i="52"/>
  <c r="CC67" i="52"/>
  <c r="CC66" i="52"/>
  <c r="CC65" i="52"/>
  <c r="CC64" i="52"/>
  <c r="CC63" i="52"/>
  <c r="CC62" i="52"/>
  <c r="CC61" i="52"/>
  <c r="CC60" i="52"/>
  <c r="CC59" i="52"/>
  <c r="CC58" i="52"/>
  <c r="BN164" i="52"/>
  <c r="CC150" i="52"/>
  <c r="CC142" i="52"/>
  <c r="CC134" i="52"/>
  <c r="BN128" i="52"/>
  <c r="CC127" i="52"/>
  <c r="BN124" i="52"/>
  <c r="CC123" i="52"/>
  <c r="BN120" i="52"/>
  <c r="CC119" i="52"/>
  <c r="BN116" i="52"/>
  <c r="CC115" i="52"/>
  <c r="BN112" i="52"/>
  <c r="CC111" i="52"/>
  <c r="BN108" i="52"/>
  <c r="CC107" i="52"/>
  <c r="BN104" i="52"/>
  <c r="CC103" i="52"/>
  <c r="BN100" i="52"/>
  <c r="BN87" i="52"/>
  <c r="BN86" i="52"/>
  <c r="BN85" i="52"/>
  <c r="BN84" i="52"/>
  <c r="BN83" i="52"/>
  <c r="BN82" i="52"/>
  <c r="BN81" i="52"/>
  <c r="BN80" i="52"/>
  <c r="BN79" i="52"/>
  <c r="BN78" i="52"/>
  <c r="BN77" i="52"/>
  <c r="BN76" i="52"/>
  <c r="BN75" i="52"/>
  <c r="BN74" i="52"/>
  <c r="BN73" i="52"/>
  <c r="BN72" i="52"/>
  <c r="BN71" i="52"/>
  <c r="BN70" i="52"/>
  <c r="BN69" i="52"/>
  <c r="BN68" i="52"/>
  <c r="CC153" i="52"/>
  <c r="CC137" i="52"/>
  <c r="CC129" i="52"/>
  <c r="BN125" i="52"/>
  <c r="CC121" i="52"/>
  <c r="BN117" i="52"/>
  <c r="CC113" i="52"/>
  <c r="BN109" i="52"/>
  <c r="CC105" i="52"/>
  <c r="BN101" i="52"/>
  <c r="BN67" i="52"/>
  <c r="BN63" i="52"/>
  <c r="BN59" i="52"/>
  <c r="BN159" i="52"/>
  <c r="BN157" i="52"/>
  <c r="CC146" i="52"/>
  <c r="BN130" i="52"/>
  <c r="CC124" i="52"/>
  <c r="BN122" i="52"/>
  <c r="CC116" i="52"/>
  <c r="BN114" i="52"/>
  <c r="CC108" i="52"/>
  <c r="BN106" i="52"/>
  <c r="CC100" i="52"/>
  <c r="BN64" i="52"/>
  <c r="BN60" i="52"/>
  <c r="CC57" i="52"/>
  <c r="CC56" i="52"/>
  <c r="CC55" i="52"/>
  <c r="CC54" i="52"/>
  <c r="CC53" i="52"/>
  <c r="CC52" i="52"/>
  <c r="CC51" i="52"/>
  <c r="CC50" i="52"/>
  <c r="CC49" i="52"/>
  <c r="CC48" i="52"/>
  <c r="CC47" i="52"/>
  <c r="CC46" i="52"/>
  <c r="CC45" i="52"/>
  <c r="CC44" i="52"/>
  <c r="CC43" i="52"/>
  <c r="CC42" i="52"/>
  <c r="CC41" i="52"/>
  <c r="CC40" i="52"/>
  <c r="CC39" i="52"/>
  <c r="CC38" i="52"/>
  <c r="CC37" i="52"/>
  <c r="CC36" i="52"/>
  <c r="CC35" i="52"/>
  <c r="CC34" i="52"/>
  <c r="CC33" i="52"/>
  <c r="CC32" i="52"/>
  <c r="CC31" i="52"/>
  <c r="CC30" i="52"/>
  <c r="CC29" i="52"/>
  <c r="CC28" i="52"/>
  <c r="CC27" i="52"/>
  <c r="CC145" i="52"/>
  <c r="CC138" i="52"/>
  <c r="CC128" i="52"/>
  <c r="BN121" i="52"/>
  <c r="CC112" i="52"/>
  <c r="BN105" i="52"/>
  <c r="CC97" i="52"/>
  <c r="CC93" i="52"/>
  <c r="CC89" i="52"/>
  <c r="BN66" i="52"/>
  <c r="BN61" i="52"/>
  <c r="BN58" i="52"/>
  <c r="BN54" i="52"/>
  <c r="BN50" i="52"/>
  <c r="BN46" i="52"/>
  <c r="BN42" i="52"/>
  <c r="BN38" i="52"/>
  <c r="BN34" i="52"/>
  <c r="CC26" i="52"/>
  <c r="BN26" i="52"/>
  <c r="CC22" i="52"/>
  <c r="BN22" i="52"/>
  <c r="BN129" i="52"/>
  <c r="CC104" i="52"/>
  <c r="CC99" i="52"/>
  <c r="CC91" i="52"/>
  <c r="BN62" i="52"/>
  <c r="BN52" i="52"/>
  <c r="BN44" i="52"/>
  <c r="BN36" i="52"/>
  <c r="BN32" i="52"/>
  <c r="CC24" i="52"/>
  <c r="CC18" i="52"/>
  <c r="CC12" i="52"/>
  <c r="CC11" i="52"/>
  <c r="CC10" i="52"/>
  <c r="CC8" i="52"/>
  <c r="CC7" i="52"/>
  <c r="CC6" i="52"/>
  <c r="CC125" i="52"/>
  <c r="BN93" i="52"/>
  <c r="BN89" i="52"/>
  <c r="BN29" i="52"/>
  <c r="BN27" i="52"/>
  <c r="CC25" i="52"/>
  <c r="CC21" i="52"/>
  <c r="BN19" i="52"/>
  <c r="BN14" i="52"/>
  <c r="BN13" i="52"/>
  <c r="BN6" i="52"/>
  <c r="BN126" i="52"/>
  <c r="CC117" i="52"/>
  <c r="BN110" i="52"/>
  <c r="CC101" i="52"/>
  <c r="BN99" i="52"/>
  <c r="BN95" i="52"/>
  <c r="BN91" i="52"/>
  <c r="BN57" i="52"/>
  <c r="BN53" i="52"/>
  <c r="BN49" i="52"/>
  <c r="BN45" i="52"/>
  <c r="BN41" i="52"/>
  <c r="BN37" i="52"/>
  <c r="BN33" i="52"/>
  <c r="BN30" i="52"/>
  <c r="BN28" i="52"/>
  <c r="CC23" i="52"/>
  <c r="BN23" i="52"/>
  <c r="CC120" i="52"/>
  <c r="BN113" i="52"/>
  <c r="CC95" i="52"/>
  <c r="BN65" i="52"/>
  <c r="BN56" i="52"/>
  <c r="BN48" i="52"/>
  <c r="BN40" i="52"/>
  <c r="BN24" i="52"/>
  <c r="CC20" i="52"/>
  <c r="CC19" i="52"/>
  <c r="CC17" i="52"/>
  <c r="CC16" i="52"/>
  <c r="CC15" i="52"/>
  <c r="CC14" i="52"/>
  <c r="CC13" i="52"/>
  <c r="CC9" i="52"/>
  <c r="BN118" i="52"/>
  <c r="CC109" i="52"/>
  <c r="BN102" i="52"/>
  <c r="BN97" i="52"/>
  <c r="BN55" i="52"/>
  <c r="BN51" i="52"/>
  <c r="BN47" i="52"/>
  <c r="BN43" i="52"/>
  <c r="BN39" i="52"/>
  <c r="BN35" i="52"/>
  <c r="BN31" i="52"/>
  <c r="BN25" i="52"/>
  <c r="BN21" i="52"/>
  <c r="BN20" i="52"/>
  <c r="BN18" i="52"/>
  <c r="BN17" i="52"/>
  <c r="BN16" i="52"/>
  <c r="BN15" i="52"/>
  <c r="BN12" i="52"/>
  <c r="BN11" i="52"/>
  <c r="BN10" i="52"/>
  <c r="BN9" i="52"/>
  <c r="BN8" i="52"/>
  <c r="BN7" i="52"/>
  <c r="BO205" i="52"/>
  <c r="BS155" i="52"/>
  <c r="BS159" i="52"/>
  <c r="BS163" i="52"/>
  <c r="BS167" i="52"/>
  <c r="BS174" i="52"/>
  <c r="BS202" i="52"/>
  <c r="BS190" i="52"/>
  <c r="BS194" i="52"/>
  <c r="BS198" i="52"/>
  <c r="BS204" i="52"/>
  <c r="BK155" i="52"/>
  <c r="BK159" i="52"/>
  <c r="BK163" i="52"/>
  <c r="BK167" i="52"/>
  <c r="BK173" i="52"/>
  <c r="BK179" i="52"/>
  <c r="BK183" i="52"/>
  <c r="BK188" i="52"/>
  <c r="BK192" i="52"/>
  <c r="BK196" i="52"/>
  <c r="BK204" i="52"/>
  <c r="CH151" i="52"/>
  <c r="BS149" i="52"/>
  <c r="BW110" i="52"/>
  <c r="CH56" i="52"/>
  <c r="CH54" i="52"/>
  <c r="CH52" i="52"/>
  <c r="CH50" i="52"/>
  <c r="CH48" i="52"/>
  <c r="CH46" i="52"/>
  <c r="CH44" i="52"/>
  <c r="CH42" i="52"/>
  <c r="CH40" i="52"/>
  <c r="CH38" i="52"/>
  <c r="CH36" i="52"/>
  <c r="CH34" i="52"/>
  <c r="CH32" i="52"/>
  <c r="CH150" i="52"/>
  <c r="BW145" i="52"/>
  <c r="BS98" i="52"/>
  <c r="BS94" i="52"/>
  <c r="BS90" i="52"/>
  <c r="CH85" i="52"/>
  <c r="CH81" i="52"/>
  <c r="CH77" i="52"/>
  <c r="CH73" i="52"/>
  <c r="CH69" i="52"/>
  <c r="CH66" i="52"/>
  <c r="CH62" i="52"/>
  <c r="CH58" i="52"/>
  <c r="BS56" i="52"/>
  <c r="BS54" i="52"/>
  <c r="BS52" i="52"/>
  <c r="BS50" i="52"/>
  <c r="BS48" i="52"/>
  <c r="BS46" i="52"/>
  <c r="BS44" i="52"/>
  <c r="BS42" i="52"/>
  <c r="BS40" i="52"/>
  <c r="BS38" i="52"/>
  <c r="BS36" i="52"/>
  <c r="BS34" i="52"/>
  <c r="BS32" i="52"/>
  <c r="BS30" i="52"/>
  <c r="BS28" i="52"/>
  <c r="BS95" i="52"/>
  <c r="BS104" i="52"/>
  <c r="BS120" i="52"/>
  <c r="BS136" i="52"/>
  <c r="BS145" i="52"/>
  <c r="CH188" i="52"/>
  <c r="BS61" i="52"/>
  <c r="BS65" i="52"/>
  <c r="BS69" i="52"/>
  <c r="BS73" i="52"/>
  <c r="BS77" i="52"/>
  <c r="BS81" i="52"/>
  <c r="BS85" i="52"/>
  <c r="BS107" i="52"/>
  <c r="BS123" i="52"/>
  <c r="CH147" i="52"/>
  <c r="CH91" i="52"/>
  <c r="CH95" i="52"/>
  <c r="CH99" i="52"/>
  <c r="CH103" i="52"/>
  <c r="CH107" i="52"/>
  <c r="CH111" i="52"/>
  <c r="CH115" i="52"/>
  <c r="CH119" i="52"/>
  <c r="CH123" i="52"/>
  <c r="CH127" i="52"/>
  <c r="BS134" i="52"/>
  <c r="BS142" i="52"/>
  <c r="BS150" i="52"/>
  <c r="BS178" i="52"/>
  <c r="CH133" i="52"/>
  <c r="CH141" i="52"/>
  <c r="CH149" i="52"/>
  <c r="BS177" i="52"/>
  <c r="CH156" i="52"/>
  <c r="BS176" i="52"/>
  <c r="BS182" i="52"/>
  <c r="BS173" i="52"/>
  <c r="BS184" i="52"/>
  <c r="CH185" i="52"/>
  <c r="CH162" i="52"/>
  <c r="CH166" i="52"/>
  <c r="CH170" i="52"/>
  <c r="CH190" i="52"/>
  <c r="CH204" i="52"/>
  <c r="CH199" i="52"/>
  <c r="CH198" i="52"/>
  <c r="BW95" i="52"/>
  <c r="BW104" i="52"/>
  <c r="BW120" i="52"/>
  <c r="BW59" i="52"/>
  <c r="BW63" i="52"/>
  <c r="BW67" i="52"/>
  <c r="BW71" i="52"/>
  <c r="BW75" i="52"/>
  <c r="BW79" i="52"/>
  <c r="BW83" i="52"/>
  <c r="BW87" i="52"/>
  <c r="BW115" i="52"/>
  <c r="BW130" i="52"/>
  <c r="BW142" i="52"/>
  <c r="BW135" i="52"/>
  <c r="BW151" i="52"/>
  <c r="BW144" i="52"/>
  <c r="BW173" i="52"/>
  <c r="BW155" i="52"/>
  <c r="BW159" i="52"/>
  <c r="BW163" i="52"/>
  <c r="BW167" i="52"/>
  <c r="BW174" i="52"/>
  <c r="BW178" i="52"/>
  <c r="BW182" i="52"/>
  <c r="BW187" i="52"/>
  <c r="BW188" i="52"/>
  <c r="BW192" i="52"/>
  <c r="BW196" i="52"/>
  <c r="BW201" i="52"/>
  <c r="CI207" i="52"/>
  <c r="CA207" i="52"/>
  <c r="BT207" i="52"/>
  <c r="BL207" i="52"/>
  <c r="CG209" i="52"/>
  <c r="CF205" i="52"/>
  <c r="CF204" i="52"/>
  <c r="CF203" i="52"/>
  <c r="CF202" i="52"/>
  <c r="CF201" i="52"/>
  <c r="CF200" i="52"/>
  <c r="BQ202" i="52"/>
  <c r="BQ205" i="52"/>
  <c r="BQ201" i="52"/>
  <c r="CF199" i="52"/>
  <c r="BQ200" i="52"/>
  <c r="BQ204" i="52"/>
  <c r="CF206" i="52"/>
  <c r="CF198" i="52"/>
  <c r="BQ198" i="52"/>
  <c r="CF197" i="52"/>
  <c r="BQ197" i="52"/>
  <c r="CF196" i="52"/>
  <c r="BQ195" i="52"/>
  <c r="CF194" i="52"/>
  <c r="BQ193" i="52"/>
  <c r="CF192" i="52"/>
  <c r="BQ191" i="52"/>
  <c r="CF190" i="52"/>
  <c r="BQ189" i="52"/>
  <c r="CF188" i="52"/>
  <c r="CF187" i="52"/>
  <c r="CF186" i="52"/>
  <c r="BQ194" i="52"/>
  <c r="CF193" i="52"/>
  <c r="CF185" i="52"/>
  <c r="CF184" i="52"/>
  <c r="CF183" i="52"/>
  <c r="CF182" i="52"/>
  <c r="CF181" i="52"/>
  <c r="CF180" i="52"/>
  <c r="CF179" i="52"/>
  <c r="CF178" i="52"/>
  <c r="CF177" i="52"/>
  <c r="BQ203" i="52"/>
  <c r="CF189" i="52"/>
  <c r="BQ185" i="52"/>
  <c r="BQ184" i="52"/>
  <c r="BQ183" i="52"/>
  <c r="BQ182" i="52"/>
  <c r="BQ181" i="52"/>
  <c r="BQ180" i="52"/>
  <c r="BQ179" i="52"/>
  <c r="BQ178" i="52"/>
  <c r="BQ177" i="52"/>
  <c r="BQ176" i="52"/>
  <c r="BQ175" i="52"/>
  <c r="BQ174" i="52"/>
  <c r="BQ173" i="52"/>
  <c r="BQ172" i="52"/>
  <c r="BQ171" i="52"/>
  <c r="BQ187" i="52"/>
  <c r="CF174" i="52"/>
  <c r="BQ192" i="52"/>
  <c r="CF191" i="52"/>
  <c r="BQ190" i="52"/>
  <c r="CF173" i="52"/>
  <c r="BQ186" i="52"/>
  <c r="BQ196" i="52"/>
  <c r="CF195" i="52"/>
  <c r="CF176" i="52"/>
  <c r="CF170" i="52"/>
  <c r="BQ170" i="52"/>
  <c r="CF169" i="52"/>
  <c r="BQ169" i="52"/>
  <c r="CF168" i="52"/>
  <c r="BQ168" i="52"/>
  <c r="CF167" i="52"/>
  <c r="BQ167" i="52"/>
  <c r="CF166" i="52"/>
  <c r="BQ166" i="52"/>
  <c r="CF165" i="52"/>
  <c r="BQ165" i="52"/>
  <c r="CF164" i="52"/>
  <c r="BQ164" i="52"/>
  <c r="BQ199" i="52"/>
  <c r="BQ188" i="52"/>
  <c r="CF175" i="52"/>
  <c r="CF171" i="52"/>
  <c r="CF153" i="52"/>
  <c r="CF152" i="52"/>
  <c r="CF151" i="52"/>
  <c r="CF150" i="52"/>
  <c r="CF149" i="52"/>
  <c r="CF148" i="52"/>
  <c r="CF147" i="52"/>
  <c r="CF146" i="52"/>
  <c r="CF145" i="52"/>
  <c r="CF144" i="52"/>
  <c r="CF143" i="52"/>
  <c r="CF142" i="52"/>
  <c r="CF141" i="52"/>
  <c r="CF140" i="52"/>
  <c r="CF139" i="52"/>
  <c r="CF138" i="52"/>
  <c r="CF137" i="52"/>
  <c r="CF136" i="52"/>
  <c r="CF135" i="52"/>
  <c r="CF134" i="52"/>
  <c r="CF133" i="52"/>
  <c r="CF132" i="52"/>
  <c r="CF131" i="52"/>
  <c r="CF172" i="52"/>
  <c r="CF163" i="52"/>
  <c r="BQ163" i="52"/>
  <c r="CF162" i="52"/>
  <c r="BQ161" i="52"/>
  <c r="CF160" i="52"/>
  <c r="BQ159" i="52"/>
  <c r="CF158" i="52"/>
  <c r="BQ157" i="52"/>
  <c r="CF156" i="52"/>
  <c r="BQ155" i="52"/>
  <c r="CF154" i="52"/>
  <c r="BQ153" i="52"/>
  <c r="BQ152" i="52"/>
  <c r="BQ151" i="52"/>
  <c r="BQ150" i="52"/>
  <c r="BQ149" i="52"/>
  <c r="BQ148" i="52"/>
  <c r="BQ147" i="52"/>
  <c r="BQ146" i="52"/>
  <c r="BQ145" i="52"/>
  <c r="BQ144" i="52"/>
  <c r="BQ143" i="52"/>
  <c r="BQ142" i="52"/>
  <c r="BQ141" i="52"/>
  <c r="BQ140" i="52"/>
  <c r="BQ139" i="52"/>
  <c r="BQ138" i="52"/>
  <c r="BQ137" i="52"/>
  <c r="BQ136" i="52"/>
  <c r="BQ135" i="52"/>
  <c r="BQ134" i="52"/>
  <c r="BQ133" i="52"/>
  <c r="BQ132" i="52"/>
  <c r="BQ131" i="52"/>
  <c r="BQ130" i="52"/>
  <c r="CF159" i="52"/>
  <c r="BQ158" i="52"/>
  <c r="BQ129" i="52"/>
  <c r="BQ128" i="52"/>
  <c r="BQ127" i="52"/>
  <c r="BQ126" i="52"/>
  <c r="BQ125" i="52"/>
  <c r="BQ124" i="52"/>
  <c r="BQ123" i="52"/>
  <c r="BQ122" i="52"/>
  <c r="BQ121" i="52"/>
  <c r="BQ120" i="52"/>
  <c r="BQ119" i="52"/>
  <c r="BQ118" i="52"/>
  <c r="BQ117" i="52"/>
  <c r="BQ116" i="52"/>
  <c r="BQ115" i="52"/>
  <c r="BQ114" i="52"/>
  <c r="BQ113" i="52"/>
  <c r="BQ112" i="52"/>
  <c r="BQ111" i="52"/>
  <c r="BQ110" i="52"/>
  <c r="BQ109" i="52"/>
  <c r="BQ108" i="52"/>
  <c r="BQ107" i="52"/>
  <c r="BQ106" i="52"/>
  <c r="BQ105" i="52"/>
  <c r="BQ104" i="52"/>
  <c r="BQ103" i="52"/>
  <c r="BQ102" i="52"/>
  <c r="BQ101" i="52"/>
  <c r="BQ100" i="52"/>
  <c r="CF161" i="52"/>
  <c r="BQ160" i="52"/>
  <c r="CF130" i="52"/>
  <c r="BQ162" i="52"/>
  <c r="CF127" i="52"/>
  <c r="CF123" i="52"/>
  <c r="CF119" i="52"/>
  <c r="CF115" i="52"/>
  <c r="CF111" i="52"/>
  <c r="CF107" i="52"/>
  <c r="CF103" i="52"/>
  <c r="CF99" i="52"/>
  <c r="CF97" i="52"/>
  <c r="CF95" i="52"/>
  <c r="CF93" i="52"/>
  <c r="CF91" i="52"/>
  <c r="CF89" i="52"/>
  <c r="BQ156" i="52"/>
  <c r="CF128" i="52"/>
  <c r="CF124" i="52"/>
  <c r="CF120" i="52"/>
  <c r="CF116" i="52"/>
  <c r="CF112" i="52"/>
  <c r="CF108" i="52"/>
  <c r="CF104" i="52"/>
  <c r="CF100" i="52"/>
  <c r="BQ98" i="52"/>
  <c r="BQ96" i="52"/>
  <c r="BQ94" i="52"/>
  <c r="BQ92" i="52"/>
  <c r="BQ90" i="52"/>
  <c r="BQ88" i="52"/>
  <c r="CF87" i="52"/>
  <c r="CF86" i="52"/>
  <c r="CF85" i="52"/>
  <c r="CF84" i="52"/>
  <c r="CF83" i="52"/>
  <c r="CF82" i="52"/>
  <c r="CF81" i="52"/>
  <c r="CF80" i="52"/>
  <c r="CF79" i="52"/>
  <c r="CF78" i="52"/>
  <c r="CF77" i="52"/>
  <c r="CF76" i="52"/>
  <c r="CF75" i="52"/>
  <c r="CF74" i="52"/>
  <c r="CF73" i="52"/>
  <c r="CF72" i="52"/>
  <c r="CF71" i="52"/>
  <c r="CF70" i="52"/>
  <c r="CF69" i="52"/>
  <c r="CF68" i="52"/>
  <c r="BQ154" i="52"/>
  <c r="BQ86" i="52"/>
  <c r="BQ82" i="52"/>
  <c r="BQ78" i="52"/>
  <c r="BQ74" i="52"/>
  <c r="BQ70" i="52"/>
  <c r="CF67" i="52"/>
  <c r="BQ65" i="52"/>
  <c r="CF63" i="52"/>
  <c r="BQ61" i="52"/>
  <c r="CF59" i="52"/>
  <c r="CF126" i="52"/>
  <c r="CF125" i="52"/>
  <c r="CF118" i="52"/>
  <c r="CF117" i="52"/>
  <c r="CF110" i="52"/>
  <c r="CF109" i="52"/>
  <c r="CF102" i="52"/>
  <c r="CF101" i="52"/>
  <c r="BQ99" i="52"/>
  <c r="BQ97" i="52"/>
  <c r="BQ95" i="52"/>
  <c r="BQ93" i="52"/>
  <c r="BQ91" i="52"/>
  <c r="BQ89" i="52"/>
  <c r="BQ87" i="52"/>
  <c r="BQ83" i="52"/>
  <c r="BQ79" i="52"/>
  <c r="BQ75" i="52"/>
  <c r="BQ71" i="52"/>
  <c r="BQ66" i="52"/>
  <c r="CF64" i="52"/>
  <c r="BQ62" i="52"/>
  <c r="CF60" i="52"/>
  <c r="BQ58" i="52"/>
  <c r="CF157" i="52"/>
  <c r="BQ81" i="52"/>
  <c r="BQ80" i="52"/>
  <c r="BQ73" i="52"/>
  <c r="BQ72" i="52"/>
  <c r="BQ64" i="52"/>
  <c r="CF56" i="52"/>
  <c r="BQ56" i="52"/>
  <c r="CF52" i="52"/>
  <c r="BQ52" i="52"/>
  <c r="CF48" i="52"/>
  <c r="BQ48" i="52"/>
  <c r="CF44" i="52"/>
  <c r="BQ44" i="52"/>
  <c r="CF40" i="52"/>
  <c r="BQ40" i="52"/>
  <c r="CF36" i="52"/>
  <c r="BQ36" i="52"/>
  <c r="CF32" i="52"/>
  <c r="BQ32" i="52"/>
  <c r="BQ25" i="52"/>
  <c r="CF24" i="52"/>
  <c r="BQ21" i="52"/>
  <c r="BQ20" i="52"/>
  <c r="BQ19" i="52"/>
  <c r="BQ18" i="52"/>
  <c r="BQ17" i="52"/>
  <c r="BQ16" i="52"/>
  <c r="BQ15" i="52"/>
  <c r="BQ14" i="52"/>
  <c r="BQ13" i="52"/>
  <c r="BQ12" i="52"/>
  <c r="BQ11" i="52"/>
  <c r="BQ10" i="52"/>
  <c r="BQ9" i="52"/>
  <c r="BQ8" i="52"/>
  <c r="BQ7" i="52"/>
  <c r="BQ6" i="52"/>
  <c r="BQ85" i="52"/>
  <c r="BQ76" i="52"/>
  <c r="BQ69" i="52"/>
  <c r="BQ68" i="52"/>
  <c r="BQ60" i="52"/>
  <c r="CF54" i="52"/>
  <c r="BQ54" i="52"/>
  <c r="CF50" i="52"/>
  <c r="CF46" i="52"/>
  <c r="BQ42" i="52"/>
  <c r="CF34" i="52"/>
  <c r="BQ34" i="52"/>
  <c r="CF26" i="52"/>
  <c r="BQ23" i="52"/>
  <c r="CF106" i="52"/>
  <c r="CF105" i="52"/>
  <c r="CF98" i="52"/>
  <c r="CF94" i="52"/>
  <c r="CF61" i="52"/>
  <c r="CF57" i="52"/>
  <c r="BQ57" i="52"/>
  <c r="BQ53" i="52"/>
  <c r="CF45" i="52"/>
  <c r="BQ45" i="52"/>
  <c r="CF41" i="52"/>
  <c r="CF37" i="52"/>
  <c r="BQ37" i="52"/>
  <c r="CF30" i="52"/>
  <c r="BQ30" i="52"/>
  <c r="CF28" i="52"/>
  <c r="BQ28" i="52"/>
  <c r="CF19" i="52"/>
  <c r="CF14" i="52"/>
  <c r="CF13" i="52"/>
  <c r="CF9" i="52"/>
  <c r="CF6" i="52"/>
  <c r="CF129" i="52"/>
  <c r="CF114" i="52"/>
  <c r="CF113" i="52"/>
  <c r="CF96" i="52"/>
  <c r="CF92" i="52"/>
  <c r="CF88" i="52"/>
  <c r="BQ67" i="52"/>
  <c r="CF66" i="52"/>
  <c r="CF65" i="52"/>
  <c r="BQ59" i="52"/>
  <c r="CF58" i="52"/>
  <c r="CF55" i="52"/>
  <c r="BQ55" i="52"/>
  <c r="CF51" i="52"/>
  <c r="BQ51" i="52"/>
  <c r="CF47" i="52"/>
  <c r="BQ47" i="52"/>
  <c r="CF43" i="52"/>
  <c r="BQ43" i="52"/>
  <c r="CF39" i="52"/>
  <c r="BQ39" i="52"/>
  <c r="CF35" i="52"/>
  <c r="BQ35" i="52"/>
  <c r="CF31" i="52"/>
  <c r="BQ31" i="52"/>
  <c r="CF29" i="52"/>
  <c r="BQ29" i="52"/>
  <c r="CF27" i="52"/>
  <c r="BQ27" i="52"/>
  <c r="BQ26" i="52"/>
  <c r="CF25" i="52"/>
  <c r="BQ22" i="52"/>
  <c r="CF21" i="52"/>
  <c r="BQ84" i="52"/>
  <c r="BQ77" i="52"/>
  <c r="BQ50" i="52"/>
  <c r="BQ46" i="52"/>
  <c r="CF42" i="52"/>
  <c r="CF38" i="52"/>
  <c r="BQ38" i="52"/>
  <c r="CF22" i="52"/>
  <c r="CF155" i="52"/>
  <c r="CF122" i="52"/>
  <c r="CF121" i="52"/>
  <c r="CF90" i="52"/>
  <c r="BQ63" i="52"/>
  <c r="CF62" i="52"/>
  <c r="CF53" i="52"/>
  <c r="CF49" i="52"/>
  <c r="BQ49" i="52"/>
  <c r="BQ41" i="52"/>
  <c r="CF33" i="52"/>
  <c r="BQ33" i="52"/>
  <c r="BQ24" i="52"/>
  <c r="CF23" i="52"/>
  <c r="CF20" i="52"/>
  <c r="CF18" i="52"/>
  <c r="CF17" i="52"/>
  <c r="CF16" i="52"/>
  <c r="CF15" i="52"/>
  <c r="CF12" i="52"/>
  <c r="CF11" i="52"/>
  <c r="CF10" i="52"/>
  <c r="CF8" i="52"/>
  <c r="CF7" i="52"/>
  <c r="BQ206" i="52"/>
  <c r="BW99" i="52"/>
  <c r="BW128" i="52"/>
  <c r="BW65" i="52"/>
  <c r="BW73" i="52"/>
  <c r="BW81" i="52"/>
  <c r="BW107" i="52"/>
  <c r="BW134" i="52"/>
  <c r="BW143" i="52"/>
  <c r="BW152" i="52"/>
  <c r="BW157" i="52"/>
  <c r="BW165" i="52"/>
  <c r="BW175" i="52"/>
  <c r="BW203" i="52"/>
  <c r="CH30" i="52"/>
  <c r="CH29" i="52"/>
  <c r="CH28" i="52"/>
  <c r="CH27" i="52"/>
  <c r="CH26" i="52"/>
  <c r="CH25" i="52"/>
  <c r="CH24" i="52"/>
  <c r="CH23" i="52"/>
  <c r="CH22" i="52"/>
  <c r="CH21" i="52"/>
  <c r="CH159" i="52"/>
  <c r="BS148" i="52"/>
  <c r="CH143" i="52"/>
  <c r="BS141" i="52"/>
  <c r="CH142" i="52"/>
  <c r="CH86" i="52"/>
  <c r="CH83" i="52"/>
  <c r="CH78" i="52"/>
  <c r="CH75" i="52"/>
  <c r="CH70" i="52"/>
  <c r="CH67" i="52"/>
  <c r="CH59" i="52"/>
  <c r="BS23" i="52"/>
  <c r="BS132" i="52"/>
  <c r="CH82" i="52"/>
  <c r="BS25" i="52"/>
  <c r="BS21" i="52"/>
  <c r="BS18" i="52"/>
  <c r="BS12" i="52"/>
  <c r="BS11" i="52"/>
  <c r="BS10" i="52"/>
  <c r="BS8" i="52"/>
  <c r="BS7" i="52"/>
  <c r="BS6" i="52"/>
  <c r="BS129" i="52"/>
  <c r="BS118" i="52"/>
  <c r="BS102" i="52"/>
  <c r="CH60" i="52"/>
  <c r="BS26" i="52"/>
  <c r="BS22" i="52"/>
  <c r="BS126" i="52"/>
  <c r="BS121" i="52"/>
  <c r="BS110" i="52"/>
  <c r="BS105" i="52"/>
  <c r="CH64" i="52"/>
  <c r="BS24" i="52"/>
  <c r="CH20" i="52"/>
  <c r="CH19" i="52"/>
  <c r="CH18" i="52"/>
  <c r="CH17" i="52"/>
  <c r="CH16" i="52"/>
  <c r="CH15" i="52"/>
  <c r="CH14" i="52"/>
  <c r="CH13" i="52"/>
  <c r="CH12" i="52"/>
  <c r="CH11" i="52"/>
  <c r="CH10" i="52"/>
  <c r="CH9" i="52"/>
  <c r="CH8" i="52"/>
  <c r="CH7" i="52"/>
  <c r="CH6" i="52"/>
  <c r="CH87" i="52"/>
  <c r="CH79" i="52"/>
  <c r="CH74" i="52"/>
  <c r="CH71" i="52"/>
  <c r="CH63" i="52"/>
  <c r="BS20" i="52"/>
  <c r="BS19" i="52"/>
  <c r="BS17" i="52"/>
  <c r="BS16" i="52"/>
  <c r="BS15" i="52"/>
  <c r="BS14" i="52"/>
  <c r="BS13" i="52"/>
  <c r="BS9" i="52"/>
  <c r="BS113" i="52"/>
  <c r="BS154" i="52"/>
  <c r="BS158" i="52"/>
  <c r="BS166" i="52"/>
  <c r="BS186" i="52"/>
  <c r="BS193" i="52"/>
  <c r="BS197" i="52"/>
  <c r="BW102" i="52"/>
  <c r="BW54" i="52"/>
  <c r="BW50" i="52"/>
  <c r="BW46" i="52"/>
  <c r="BW42" i="52"/>
  <c r="BW38" i="52"/>
  <c r="BW34" i="52"/>
  <c r="BW30" i="52"/>
  <c r="BW28" i="52"/>
  <c r="BS93" i="52"/>
  <c r="BS116" i="52"/>
  <c r="CH130" i="52"/>
  <c r="BS153" i="52"/>
  <c r="BS64" i="52"/>
  <c r="BS72" i="52"/>
  <c r="BS80" i="52"/>
  <c r="BS103" i="52"/>
  <c r="CH139" i="52"/>
  <c r="CH98" i="52"/>
  <c r="CH106" i="52"/>
  <c r="CH114" i="52"/>
  <c r="CH122" i="52"/>
  <c r="CH132" i="52"/>
  <c r="CH140" i="52"/>
  <c r="BS172" i="52"/>
  <c r="BS139" i="52"/>
  <c r="CH161" i="52"/>
  <c r="CH154" i="52"/>
  <c r="BS181" i="52"/>
  <c r="BS180" i="52"/>
  <c r="CH175" i="52"/>
  <c r="CH169" i="52"/>
  <c r="CH189" i="52"/>
  <c r="CH197" i="52"/>
  <c r="CH205" i="52"/>
  <c r="BW100" i="52"/>
  <c r="BW58" i="52"/>
  <c r="BW66" i="52"/>
  <c r="BW74" i="52"/>
  <c r="BW82" i="52"/>
  <c r="BW127" i="52"/>
  <c r="BW131" i="52"/>
  <c r="BW140" i="52"/>
  <c r="BW154" i="52"/>
  <c r="BW158" i="52"/>
  <c r="BW166" i="52"/>
  <c r="BW177" i="52"/>
  <c r="BW181" i="52"/>
  <c r="BW204" i="52"/>
  <c r="BW191" i="52"/>
  <c r="BW195" i="52"/>
  <c r="BW200" i="52"/>
  <c r="BW206" i="52"/>
  <c r="BZ205" i="52"/>
  <c r="BZ204" i="52"/>
  <c r="BZ200" i="52"/>
  <c r="BZ201" i="52"/>
  <c r="BZ198" i="52"/>
  <c r="BZ197" i="52"/>
  <c r="BZ206" i="52"/>
  <c r="BZ203" i="52"/>
  <c r="BZ199" i="52"/>
  <c r="BZ195" i="52"/>
  <c r="BZ193" i="52"/>
  <c r="BZ191" i="52"/>
  <c r="BZ202" i="52"/>
  <c r="BZ196" i="52"/>
  <c r="BZ192" i="52"/>
  <c r="BZ190" i="52"/>
  <c r="BZ189" i="52"/>
  <c r="BZ186" i="52"/>
  <c r="BZ194" i="52"/>
  <c r="BZ174" i="52"/>
  <c r="BZ170" i="52"/>
  <c r="BZ169" i="52"/>
  <c r="BZ168" i="52"/>
  <c r="BZ167" i="52"/>
  <c r="BZ166" i="52"/>
  <c r="BZ165" i="52"/>
  <c r="BZ164" i="52"/>
  <c r="BZ163" i="52"/>
  <c r="BZ173" i="52"/>
  <c r="BZ188" i="52"/>
  <c r="BK186" i="52"/>
  <c r="BZ187" i="52"/>
  <c r="BZ184" i="52"/>
  <c r="BZ180" i="52"/>
  <c r="BZ182" i="52"/>
  <c r="BZ181" i="52"/>
  <c r="BK175" i="52"/>
  <c r="BK199" i="52"/>
  <c r="BZ177" i="52"/>
  <c r="BZ176" i="52"/>
  <c r="BK172" i="52"/>
  <c r="BZ171" i="52"/>
  <c r="BZ179" i="52"/>
  <c r="BZ178" i="52"/>
  <c r="BZ161" i="52"/>
  <c r="BZ159" i="52"/>
  <c r="BZ157" i="52"/>
  <c r="BZ155" i="52"/>
  <c r="BZ183" i="52"/>
  <c r="BK176" i="52"/>
  <c r="BK171" i="52"/>
  <c r="BZ160" i="52"/>
  <c r="BK153" i="52"/>
  <c r="BZ151" i="52"/>
  <c r="BK149" i="52"/>
  <c r="BZ147" i="52"/>
  <c r="BK145" i="52"/>
  <c r="BZ143" i="52"/>
  <c r="BK141" i="52"/>
  <c r="BZ139" i="52"/>
  <c r="BK137" i="52"/>
  <c r="BZ135" i="52"/>
  <c r="BK133" i="52"/>
  <c r="BZ131" i="52"/>
  <c r="BZ185" i="52"/>
  <c r="BZ162" i="52"/>
  <c r="BZ154" i="52"/>
  <c r="BK152" i="52"/>
  <c r="BZ150" i="52"/>
  <c r="BK148" i="52"/>
  <c r="BZ146" i="52"/>
  <c r="BK144" i="52"/>
  <c r="BZ142" i="52"/>
  <c r="BK140" i="52"/>
  <c r="BZ138" i="52"/>
  <c r="BK136" i="52"/>
  <c r="BZ134" i="52"/>
  <c r="BK132" i="52"/>
  <c r="BZ129" i="52"/>
  <c r="BZ128" i="52"/>
  <c r="BZ127" i="52"/>
  <c r="BZ126" i="52"/>
  <c r="BZ125" i="52"/>
  <c r="BZ124" i="52"/>
  <c r="BZ123" i="52"/>
  <c r="BZ122" i="52"/>
  <c r="BZ121" i="52"/>
  <c r="BZ120" i="52"/>
  <c r="BZ119" i="52"/>
  <c r="BZ118" i="52"/>
  <c r="BZ117" i="52"/>
  <c r="BZ116" i="52"/>
  <c r="BZ115" i="52"/>
  <c r="BZ114" i="52"/>
  <c r="BZ113" i="52"/>
  <c r="BZ112" i="52"/>
  <c r="BZ111" i="52"/>
  <c r="BZ110" i="52"/>
  <c r="BZ109" i="52"/>
  <c r="BZ108" i="52"/>
  <c r="BZ107" i="52"/>
  <c r="BZ106" i="52"/>
  <c r="BZ105" i="52"/>
  <c r="BZ104" i="52"/>
  <c r="BZ103" i="52"/>
  <c r="BZ102" i="52"/>
  <c r="BZ101" i="52"/>
  <c r="BZ100" i="52"/>
  <c r="BZ99" i="52"/>
  <c r="BZ98" i="52"/>
  <c r="BZ97" i="52"/>
  <c r="BZ96" i="52"/>
  <c r="BZ95" i="52"/>
  <c r="BZ94" i="52"/>
  <c r="BZ93" i="52"/>
  <c r="BZ92" i="52"/>
  <c r="BZ91" i="52"/>
  <c r="BZ90" i="52"/>
  <c r="BZ89" i="52"/>
  <c r="BZ88" i="52"/>
  <c r="BZ175" i="52"/>
  <c r="BZ156" i="52"/>
  <c r="BZ148" i="52"/>
  <c r="BZ140" i="52"/>
  <c r="BZ132" i="52"/>
  <c r="BK128" i="52"/>
  <c r="BK124" i="52"/>
  <c r="BK120" i="52"/>
  <c r="BK116" i="52"/>
  <c r="BK112" i="52"/>
  <c r="BK108" i="52"/>
  <c r="BK104" i="52"/>
  <c r="BK100" i="52"/>
  <c r="BK87" i="52"/>
  <c r="BK86" i="52"/>
  <c r="BK85" i="52"/>
  <c r="BK84" i="52"/>
  <c r="BK83" i="52"/>
  <c r="BK82" i="52"/>
  <c r="BK81" i="52"/>
  <c r="BK80" i="52"/>
  <c r="BK79" i="52"/>
  <c r="BK78" i="52"/>
  <c r="BK77" i="52"/>
  <c r="BK76" i="52"/>
  <c r="BK75" i="52"/>
  <c r="BK74" i="52"/>
  <c r="BK73" i="52"/>
  <c r="BK72" i="52"/>
  <c r="BK71" i="52"/>
  <c r="BK70" i="52"/>
  <c r="BK69" i="52"/>
  <c r="BK68" i="52"/>
  <c r="BK67" i="52"/>
  <c r="BK66" i="52"/>
  <c r="BK65" i="52"/>
  <c r="BK64" i="52"/>
  <c r="BK63" i="52"/>
  <c r="BK62" i="52"/>
  <c r="BK61" i="52"/>
  <c r="BK60" i="52"/>
  <c r="BK59" i="52"/>
  <c r="BK58" i="52"/>
  <c r="BZ172" i="52"/>
  <c r="BZ153" i="52"/>
  <c r="BK151" i="52"/>
  <c r="BK146" i="52"/>
  <c r="BZ145" i="52"/>
  <c r="BK143" i="52"/>
  <c r="BK138" i="52"/>
  <c r="BZ137" i="52"/>
  <c r="BK135" i="52"/>
  <c r="BK129" i="52"/>
  <c r="BK125" i="52"/>
  <c r="BK121" i="52"/>
  <c r="BK117" i="52"/>
  <c r="BK113" i="52"/>
  <c r="BK109" i="52"/>
  <c r="BK105" i="52"/>
  <c r="BK101" i="52"/>
  <c r="BK99" i="52"/>
  <c r="BK97" i="52"/>
  <c r="BK95" i="52"/>
  <c r="BK93" i="52"/>
  <c r="BK91" i="52"/>
  <c r="BK89" i="52"/>
  <c r="BK130" i="52"/>
  <c r="BK122" i="52"/>
  <c r="BK114" i="52"/>
  <c r="BK106" i="52"/>
  <c r="BZ86" i="52"/>
  <c r="BZ82" i="52"/>
  <c r="BZ78" i="52"/>
  <c r="BZ74" i="52"/>
  <c r="BZ70" i="52"/>
  <c r="BZ66" i="52"/>
  <c r="BZ62" i="52"/>
  <c r="BZ58" i="52"/>
  <c r="BZ57" i="52"/>
  <c r="BZ56" i="52"/>
  <c r="BZ55" i="52"/>
  <c r="BZ54" i="52"/>
  <c r="BZ53" i="52"/>
  <c r="BZ52" i="52"/>
  <c r="BZ51" i="52"/>
  <c r="BZ50" i="52"/>
  <c r="BZ49" i="52"/>
  <c r="BZ48" i="52"/>
  <c r="BZ47" i="52"/>
  <c r="BZ46" i="52"/>
  <c r="BZ45" i="52"/>
  <c r="BZ44" i="52"/>
  <c r="BZ43" i="52"/>
  <c r="BZ42" i="52"/>
  <c r="BZ41" i="52"/>
  <c r="BZ40" i="52"/>
  <c r="BZ39" i="52"/>
  <c r="BZ38" i="52"/>
  <c r="BZ37" i="52"/>
  <c r="BZ36" i="52"/>
  <c r="BZ35" i="52"/>
  <c r="BZ34" i="52"/>
  <c r="BZ33" i="52"/>
  <c r="BZ32" i="52"/>
  <c r="BZ31" i="52"/>
  <c r="BZ30" i="52"/>
  <c r="BZ29" i="52"/>
  <c r="BZ28" i="52"/>
  <c r="BZ27" i="52"/>
  <c r="BZ26" i="52"/>
  <c r="BZ25" i="52"/>
  <c r="BZ24" i="52"/>
  <c r="BZ23" i="52"/>
  <c r="BZ22" i="52"/>
  <c r="BZ21" i="52"/>
  <c r="BZ149" i="52"/>
  <c r="BZ144" i="52"/>
  <c r="BK142" i="52"/>
  <c r="BK139" i="52"/>
  <c r="BZ133" i="52"/>
  <c r="BK127" i="52"/>
  <c r="BK119" i="52"/>
  <c r="BK111" i="52"/>
  <c r="BK103" i="52"/>
  <c r="BZ87" i="52"/>
  <c r="BZ83" i="52"/>
  <c r="BZ79" i="52"/>
  <c r="BZ75" i="52"/>
  <c r="BZ71" i="52"/>
  <c r="BZ67" i="52"/>
  <c r="BZ63" i="52"/>
  <c r="BZ59" i="52"/>
  <c r="BK57" i="52"/>
  <c r="BK56" i="52"/>
  <c r="BK55" i="52"/>
  <c r="BK54" i="52"/>
  <c r="BK53" i="52"/>
  <c r="BK52" i="52"/>
  <c r="BK51" i="52"/>
  <c r="BK50" i="52"/>
  <c r="BK49" i="52"/>
  <c r="BK48" i="52"/>
  <c r="BK47" i="52"/>
  <c r="BK46" i="52"/>
  <c r="BK45" i="52"/>
  <c r="BK44" i="52"/>
  <c r="BK43" i="52"/>
  <c r="BK42" i="52"/>
  <c r="BK41" i="52"/>
  <c r="BK40" i="52"/>
  <c r="BK39" i="52"/>
  <c r="BK38" i="52"/>
  <c r="BK37" i="52"/>
  <c r="BK36" i="52"/>
  <c r="BK35" i="52"/>
  <c r="BK34" i="52"/>
  <c r="BK33" i="52"/>
  <c r="BK32" i="52"/>
  <c r="BK31" i="52"/>
  <c r="BK30" i="52"/>
  <c r="BK29" i="52"/>
  <c r="BK28" i="52"/>
  <c r="BK27" i="52"/>
  <c r="BZ158" i="52"/>
  <c r="BZ141" i="52"/>
  <c r="BZ136" i="52"/>
  <c r="BZ130" i="52"/>
  <c r="BK126" i="52"/>
  <c r="BK123" i="52"/>
  <c r="BK110" i="52"/>
  <c r="BK107" i="52"/>
  <c r="BK96" i="52"/>
  <c r="BK92" i="52"/>
  <c r="BK88" i="52"/>
  <c r="BZ81" i="52"/>
  <c r="BZ80" i="52"/>
  <c r="BZ73" i="52"/>
  <c r="BZ72" i="52"/>
  <c r="BK23" i="52"/>
  <c r="BK150" i="52"/>
  <c r="BK147" i="52"/>
  <c r="BK118" i="52"/>
  <c r="BK102" i="52"/>
  <c r="BK94" i="52"/>
  <c r="BK90" i="52"/>
  <c r="BZ85" i="52"/>
  <c r="BZ76" i="52"/>
  <c r="BZ69" i="52"/>
  <c r="BZ68" i="52"/>
  <c r="BK21" i="52"/>
  <c r="BK18" i="52"/>
  <c r="BK16" i="52"/>
  <c r="BK12" i="52"/>
  <c r="BK11" i="52"/>
  <c r="BK10" i="52"/>
  <c r="BK8" i="52"/>
  <c r="BK7" i="52"/>
  <c r="BK6" i="52"/>
  <c r="BK134" i="52"/>
  <c r="BK131" i="52"/>
  <c r="BZ65" i="52"/>
  <c r="BZ60" i="52"/>
  <c r="BK24" i="52"/>
  <c r="BZ20" i="52"/>
  <c r="BZ19" i="52"/>
  <c r="BZ18" i="52"/>
  <c r="BZ17" i="52"/>
  <c r="BZ16" i="52"/>
  <c r="BZ15" i="52"/>
  <c r="BZ14" i="52"/>
  <c r="BZ13" i="52"/>
  <c r="BZ12" i="52"/>
  <c r="BZ11" i="52"/>
  <c r="BZ10" i="52"/>
  <c r="BZ9" i="52"/>
  <c r="BZ8" i="52"/>
  <c r="BZ7" i="52"/>
  <c r="BZ6" i="52"/>
  <c r="BZ152" i="52"/>
  <c r="BK115" i="52"/>
  <c r="BK98" i="52"/>
  <c r="BZ84" i="52"/>
  <c r="BZ77" i="52"/>
  <c r="BK25" i="52"/>
  <c r="BK20" i="52"/>
  <c r="BK19" i="52"/>
  <c r="BK17" i="52"/>
  <c r="BK15" i="52"/>
  <c r="BK14" i="52"/>
  <c r="BK13" i="52"/>
  <c r="BK9" i="52"/>
  <c r="BZ64" i="52"/>
  <c r="BZ61" i="52"/>
  <c r="BK26" i="52"/>
  <c r="BK22" i="52"/>
  <c r="DX205" i="52"/>
  <c r="DX203" i="52"/>
  <c r="DX202" i="52"/>
  <c r="DX198" i="52"/>
  <c r="DX197" i="52"/>
  <c r="DX201" i="52"/>
  <c r="DX199" i="52"/>
  <c r="DX204" i="52"/>
  <c r="DX206" i="52"/>
  <c r="DX200" i="52"/>
  <c r="DX195" i="52"/>
  <c r="DX193" i="52"/>
  <c r="DX191" i="52"/>
  <c r="DX189" i="52"/>
  <c r="DX187" i="52"/>
  <c r="DX196" i="52"/>
  <c r="DX192" i="52"/>
  <c r="DX186" i="52"/>
  <c r="DX188" i="52"/>
  <c r="DX172" i="52"/>
  <c r="DX170" i="52"/>
  <c r="DX169" i="52"/>
  <c r="DX168" i="52"/>
  <c r="DX167" i="52"/>
  <c r="DX166" i="52"/>
  <c r="DX165" i="52"/>
  <c r="DX164" i="52"/>
  <c r="DX163" i="52"/>
  <c r="DX162" i="52"/>
  <c r="DX190" i="52"/>
  <c r="DX185" i="52"/>
  <c r="DX184" i="52"/>
  <c r="DX183" i="52"/>
  <c r="DX182" i="52"/>
  <c r="DX181" i="52"/>
  <c r="DX180" i="52"/>
  <c r="DX179" i="52"/>
  <c r="DX178" i="52"/>
  <c r="DX177" i="52"/>
  <c r="DX176" i="52"/>
  <c r="DX175" i="52"/>
  <c r="DX171" i="52"/>
  <c r="DX194" i="52"/>
  <c r="DX174" i="52"/>
  <c r="DX173" i="52"/>
  <c r="DX161" i="52"/>
  <c r="DX159" i="52"/>
  <c r="DX157" i="52"/>
  <c r="DX155" i="52"/>
  <c r="DX153" i="52"/>
  <c r="DX156" i="52"/>
  <c r="DX151" i="52"/>
  <c r="DX147" i="52"/>
  <c r="DX143" i="52"/>
  <c r="DX139" i="52"/>
  <c r="DX135" i="52"/>
  <c r="DX131" i="52"/>
  <c r="DX158" i="52"/>
  <c r="DX150" i="52"/>
  <c r="DX146" i="52"/>
  <c r="DX142" i="52"/>
  <c r="DX138" i="52"/>
  <c r="DX134" i="52"/>
  <c r="DX129" i="52"/>
  <c r="DX128" i="52"/>
  <c r="DX127" i="52"/>
  <c r="DX126" i="52"/>
  <c r="DX125" i="52"/>
  <c r="DX124" i="52"/>
  <c r="DX123" i="52"/>
  <c r="DX122" i="52"/>
  <c r="DX121" i="52"/>
  <c r="DX120" i="52"/>
  <c r="DX119" i="52"/>
  <c r="DX118" i="52"/>
  <c r="DX117" i="52"/>
  <c r="DX116" i="52"/>
  <c r="DX115" i="52"/>
  <c r="DX114" i="52"/>
  <c r="DX113" i="52"/>
  <c r="DX112" i="52"/>
  <c r="DX111" i="52"/>
  <c r="DX110" i="52"/>
  <c r="DX109" i="52"/>
  <c r="DX108" i="52"/>
  <c r="DX107" i="52"/>
  <c r="DX106" i="52"/>
  <c r="DX105" i="52"/>
  <c r="DX104" i="52"/>
  <c r="DX103" i="52"/>
  <c r="DX102" i="52"/>
  <c r="DX101" i="52"/>
  <c r="DX100" i="52"/>
  <c r="DX99" i="52"/>
  <c r="DX98" i="52"/>
  <c r="DX97" i="52"/>
  <c r="DX96" i="52"/>
  <c r="DX95" i="52"/>
  <c r="DX94" i="52"/>
  <c r="DX93" i="52"/>
  <c r="DX92" i="52"/>
  <c r="DX91" i="52"/>
  <c r="DX90" i="52"/>
  <c r="DX89" i="52"/>
  <c r="DX88" i="52"/>
  <c r="DX87" i="52"/>
  <c r="DX149" i="52"/>
  <c r="DX141" i="52"/>
  <c r="DX133" i="52"/>
  <c r="DX160" i="52"/>
  <c r="DX148" i="52"/>
  <c r="DX140" i="52"/>
  <c r="DX132" i="52"/>
  <c r="DX86" i="52"/>
  <c r="DX82" i="52"/>
  <c r="DX78" i="52"/>
  <c r="DX74" i="52"/>
  <c r="DX70" i="52"/>
  <c r="DX66" i="52"/>
  <c r="DX62" i="52"/>
  <c r="DX58" i="52"/>
  <c r="DX57" i="52"/>
  <c r="DX56" i="52"/>
  <c r="DX55" i="52"/>
  <c r="DX54" i="52"/>
  <c r="DX53" i="52"/>
  <c r="DX52" i="52"/>
  <c r="DX51" i="52"/>
  <c r="DX50" i="52"/>
  <c r="DX49" i="52"/>
  <c r="DX48" i="52"/>
  <c r="DX47" i="52"/>
  <c r="DX46" i="52"/>
  <c r="DX45" i="52"/>
  <c r="DX44" i="52"/>
  <c r="DX43" i="52"/>
  <c r="DX42" i="52"/>
  <c r="DX41" i="52"/>
  <c r="DX40" i="52"/>
  <c r="DX39" i="52"/>
  <c r="DX38" i="52"/>
  <c r="DX37" i="52"/>
  <c r="DX36" i="52"/>
  <c r="DX35" i="52"/>
  <c r="DX34" i="52"/>
  <c r="DX33" i="52"/>
  <c r="DX32" i="52"/>
  <c r="DX31" i="52"/>
  <c r="DX30" i="52"/>
  <c r="DX29" i="52"/>
  <c r="DX28" i="52"/>
  <c r="DX27" i="52"/>
  <c r="DX26" i="52"/>
  <c r="DX25" i="52"/>
  <c r="DX24" i="52"/>
  <c r="DX23" i="52"/>
  <c r="DX22" i="52"/>
  <c r="DX21" i="52"/>
  <c r="DX144" i="52"/>
  <c r="DX137" i="52"/>
  <c r="DX130" i="52"/>
  <c r="DX83" i="52"/>
  <c r="DX79" i="52"/>
  <c r="DX75" i="52"/>
  <c r="DX71" i="52"/>
  <c r="DX67" i="52"/>
  <c r="DX63" i="52"/>
  <c r="DX59" i="52"/>
  <c r="DX154" i="52"/>
  <c r="DX145" i="52"/>
  <c r="DX61" i="52"/>
  <c r="DX65" i="52"/>
  <c r="DX84" i="52"/>
  <c r="DX76" i="52"/>
  <c r="DX69" i="52"/>
  <c r="DX68" i="52"/>
  <c r="DX81" i="52"/>
  <c r="DX80" i="52"/>
  <c r="DX73" i="52"/>
  <c r="DX72" i="52"/>
  <c r="DX60" i="52"/>
  <c r="DX20" i="52"/>
  <c r="DX19" i="52"/>
  <c r="DX18" i="52"/>
  <c r="DX17" i="52"/>
  <c r="DX16" i="52"/>
  <c r="DX15" i="52"/>
  <c r="DX14" i="52"/>
  <c r="DX13" i="52"/>
  <c r="DX12" i="52"/>
  <c r="DX11" i="52"/>
  <c r="DX10" i="52"/>
  <c r="DX9" i="52"/>
  <c r="DX8" i="52"/>
  <c r="DX7" i="52"/>
  <c r="DX6" i="52"/>
  <c r="DX152" i="52"/>
  <c r="DX136" i="52"/>
  <c r="DX85" i="52"/>
  <c r="DX77" i="52"/>
  <c r="DX64" i="52"/>
  <c r="BS156" i="52"/>
  <c r="BS160" i="52"/>
  <c r="BS164" i="52"/>
  <c r="BS168" i="52"/>
  <c r="BS171" i="52"/>
  <c r="BS201" i="52"/>
  <c r="BS191" i="52"/>
  <c r="BS195" i="52"/>
  <c r="BS199" i="52"/>
  <c r="BS205" i="52"/>
  <c r="BK156" i="52"/>
  <c r="BK160" i="52"/>
  <c r="BK164" i="52"/>
  <c r="BK168" i="52"/>
  <c r="BK174" i="52"/>
  <c r="BK180" i="52"/>
  <c r="BK184" i="52"/>
  <c r="BK189" i="52"/>
  <c r="BK193" i="52"/>
  <c r="BK197" i="52"/>
  <c r="BK201" i="52"/>
  <c r="BK206" i="52"/>
  <c r="BW146" i="52"/>
  <c r="BW118" i="52"/>
  <c r="CH84" i="52"/>
  <c r="CH80" i="52"/>
  <c r="CH76" i="52"/>
  <c r="CH72" i="52"/>
  <c r="CH68" i="52"/>
  <c r="CH65" i="52"/>
  <c r="CH61" i="52"/>
  <c r="CH134" i="52"/>
  <c r="BS130" i="52"/>
  <c r="BW125" i="52"/>
  <c r="BS122" i="52"/>
  <c r="BW117" i="52"/>
  <c r="BS114" i="52"/>
  <c r="BW109" i="52"/>
  <c r="BS106" i="52"/>
  <c r="BW101" i="52"/>
  <c r="BW57" i="52"/>
  <c r="BW55" i="52"/>
  <c r="BW53" i="52"/>
  <c r="BW51" i="52"/>
  <c r="BW49" i="52"/>
  <c r="BW47" i="52"/>
  <c r="BW45" i="52"/>
  <c r="BW43" i="52"/>
  <c r="BW41" i="52"/>
  <c r="BW39" i="52"/>
  <c r="BW37" i="52"/>
  <c r="BW35" i="52"/>
  <c r="BW33" i="52"/>
  <c r="BW31" i="52"/>
  <c r="BW29" i="52"/>
  <c r="BW27" i="52"/>
  <c r="BS89" i="52"/>
  <c r="BS97" i="52"/>
  <c r="BS108" i="52"/>
  <c r="BS124" i="52"/>
  <c r="BS137" i="52"/>
  <c r="CH146" i="52"/>
  <c r="BS58" i="52"/>
  <c r="BS62" i="52"/>
  <c r="BS66" i="52"/>
  <c r="BS70" i="52"/>
  <c r="BS74" i="52"/>
  <c r="BS78" i="52"/>
  <c r="BS82" i="52"/>
  <c r="BS86" i="52"/>
  <c r="BS111" i="52"/>
  <c r="BS127" i="52"/>
  <c r="CH88" i="52"/>
  <c r="CH92" i="52"/>
  <c r="CH96" i="52"/>
  <c r="CH100" i="52"/>
  <c r="CH104" i="52"/>
  <c r="CH108" i="52"/>
  <c r="CH112" i="52"/>
  <c r="CH116" i="52"/>
  <c r="CH120" i="52"/>
  <c r="CH124" i="52"/>
  <c r="CH128" i="52"/>
  <c r="CH136" i="52"/>
  <c r="CH144" i="52"/>
  <c r="CH152" i="52"/>
  <c r="CH182" i="52"/>
  <c r="BS135" i="52"/>
  <c r="BS143" i="52"/>
  <c r="BS151" i="52"/>
  <c r="BS185" i="52"/>
  <c r="CH158" i="52"/>
  <c r="CH178" i="52"/>
  <c r="CH184" i="52"/>
  <c r="CH173" i="52"/>
  <c r="BS179" i="52"/>
  <c r="CH186" i="52"/>
  <c r="CH163" i="52"/>
  <c r="CH167" i="52"/>
  <c r="CH172" i="52"/>
  <c r="CH191" i="52"/>
  <c r="CH192" i="52"/>
  <c r="CH201" i="52"/>
  <c r="CH200" i="52"/>
  <c r="BW89" i="52"/>
  <c r="BW97" i="52"/>
  <c r="BW108" i="52"/>
  <c r="BW124" i="52"/>
  <c r="BW60" i="52"/>
  <c r="BW64" i="52"/>
  <c r="BW68" i="52"/>
  <c r="BW72" i="52"/>
  <c r="BW76" i="52"/>
  <c r="BW80" i="52"/>
  <c r="BW84" i="52"/>
  <c r="BW103" i="52"/>
  <c r="BW119" i="52"/>
  <c r="BW133" i="52"/>
  <c r="BW149" i="52"/>
  <c r="BW139" i="52"/>
  <c r="BW132" i="52"/>
  <c r="BW148" i="52"/>
  <c r="BW176" i="52"/>
  <c r="BW156" i="52"/>
  <c r="BW160" i="52"/>
  <c r="BW164" i="52"/>
  <c r="BW168" i="52"/>
  <c r="BW171" i="52"/>
  <c r="BW179" i="52"/>
  <c r="BW183" i="52"/>
  <c r="BW199" i="52"/>
  <c r="BW189" i="52"/>
  <c r="BW193" i="52"/>
  <c r="BW197" i="52"/>
  <c r="BW202" i="52"/>
  <c r="CF205" i="51"/>
  <c r="CF204" i="51"/>
  <c r="CF203" i="51"/>
  <c r="CF202" i="51"/>
  <c r="CF201" i="51"/>
  <c r="CF200" i="51"/>
  <c r="BQ202" i="51"/>
  <c r="BQ205" i="51"/>
  <c r="BQ201" i="51"/>
  <c r="CF199" i="51"/>
  <c r="CF198" i="51"/>
  <c r="CF197" i="51"/>
  <c r="CF196" i="51"/>
  <c r="BQ204" i="51"/>
  <c r="BQ200" i="51"/>
  <c r="BQ199" i="51"/>
  <c r="BQ198" i="51"/>
  <c r="BQ197" i="51"/>
  <c r="BQ196" i="51"/>
  <c r="BQ195" i="51"/>
  <c r="BQ194" i="51"/>
  <c r="BQ193" i="51"/>
  <c r="BQ192" i="51"/>
  <c r="BQ191" i="51"/>
  <c r="BQ190" i="51"/>
  <c r="CF206" i="51"/>
  <c r="CF192" i="51"/>
  <c r="CF195" i="51"/>
  <c r="CF191" i="51"/>
  <c r="CF188" i="51"/>
  <c r="CF187" i="51"/>
  <c r="CF186" i="51"/>
  <c r="CF190" i="51"/>
  <c r="BQ203" i="51"/>
  <c r="BQ188" i="51"/>
  <c r="BQ189" i="51"/>
  <c r="BQ183" i="51"/>
  <c r="BQ182" i="51"/>
  <c r="BQ186" i="51"/>
  <c r="CF185" i="51"/>
  <c r="BQ185" i="51"/>
  <c r="CF183" i="51"/>
  <c r="CF184" i="51"/>
  <c r="BQ181" i="51"/>
  <c r="BQ180" i="51"/>
  <c r="BQ179" i="51"/>
  <c r="BQ178" i="51"/>
  <c r="BQ177" i="51"/>
  <c r="BQ176" i="51"/>
  <c r="BQ175" i="51"/>
  <c r="BQ174" i="51"/>
  <c r="BQ173" i="51"/>
  <c r="BQ172" i="51"/>
  <c r="BQ171" i="51"/>
  <c r="BQ170" i="51"/>
  <c r="CF189" i="51"/>
  <c r="BQ184" i="51"/>
  <c r="CF180" i="51"/>
  <c r="CF176" i="51"/>
  <c r="CF172" i="51"/>
  <c r="CF194" i="51"/>
  <c r="CF179" i="51"/>
  <c r="CF175" i="51"/>
  <c r="CF171" i="51"/>
  <c r="BQ169" i="51"/>
  <c r="BQ168" i="51"/>
  <c r="BQ167" i="51"/>
  <c r="BQ166" i="51"/>
  <c r="BQ165" i="51"/>
  <c r="BQ164" i="51"/>
  <c r="BQ163" i="51"/>
  <c r="BQ162" i="51"/>
  <c r="BQ161" i="51"/>
  <c r="BQ160" i="51"/>
  <c r="BQ159" i="51"/>
  <c r="BQ158" i="51"/>
  <c r="BQ157" i="51"/>
  <c r="BQ156" i="51"/>
  <c r="BQ155" i="51"/>
  <c r="BQ154" i="51"/>
  <c r="BQ153" i="51"/>
  <c r="BQ152" i="51"/>
  <c r="BQ151" i="51"/>
  <c r="BQ150" i="51"/>
  <c r="CF182" i="51"/>
  <c r="CF166" i="51"/>
  <c r="CF162" i="51"/>
  <c r="CF158" i="51"/>
  <c r="CF178" i="51"/>
  <c r="CF177" i="51"/>
  <c r="CF170" i="51"/>
  <c r="CF167" i="51"/>
  <c r="CF163" i="51"/>
  <c r="CF159" i="51"/>
  <c r="CF155" i="51"/>
  <c r="CF151" i="51"/>
  <c r="CF174" i="51"/>
  <c r="CF173" i="51"/>
  <c r="CF169" i="51"/>
  <c r="CF168" i="51"/>
  <c r="CF161" i="51"/>
  <c r="CF160" i="51"/>
  <c r="CF153" i="51"/>
  <c r="BQ149" i="51"/>
  <c r="BQ147" i="51"/>
  <c r="BQ146" i="51"/>
  <c r="BQ145" i="51"/>
  <c r="BQ144" i="51"/>
  <c r="BQ143" i="51"/>
  <c r="BQ142" i="51"/>
  <c r="BQ141" i="51"/>
  <c r="BQ140" i="51"/>
  <c r="BQ139" i="51"/>
  <c r="BQ138" i="51"/>
  <c r="BQ137" i="51"/>
  <c r="BQ136" i="51"/>
  <c r="BQ135" i="51"/>
  <c r="BQ134" i="51"/>
  <c r="BQ133" i="51"/>
  <c r="BQ132" i="51"/>
  <c r="BQ131" i="51"/>
  <c r="BQ130" i="51"/>
  <c r="CF193" i="51"/>
  <c r="CF156" i="51"/>
  <c r="CF154" i="51"/>
  <c r="CF149" i="51"/>
  <c r="CF147" i="51"/>
  <c r="CF146" i="51"/>
  <c r="CF145" i="51"/>
  <c r="CF144" i="51"/>
  <c r="CF143" i="51"/>
  <c r="CF142" i="51"/>
  <c r="CF141" i="51"/>
  <c r="CF140" i="51"/>
  <c r="CF139" i="51"/>
  <c r="CF138" i="51"/>
  <c r="CF137" i="51"/>
  <c r="CF136" i="51"/>
  <c r="CF135" i="51"/>
  <c r="CF134" i="51"/>
  <c r="CF133" i="51"/>
  <c r="CF132" i="51"/>
  <c r="CF131" i="51"/>
  <c r="CF130" i="51"/>
  <c r="CF129" i="51"/>
  <c r="CF128" i="51"/>
  <c r="CF127" i="51"/>
  <c r="CF126" i="51"/>
  <c r="CF125" i="51"/>
  <c r="CF152" i="51"/>
  <c r="CF148" i="51"/>
  <c r="BQ124" i="51"/>
  <c r="BQ123" i="51"/>
  <c r="BQ122" i="51"/>
  <c r="BQ121" i="51"/>
  <c r="BQ120" i="51"/>
  <c r="BQ119" i="51"/>
  <c r="BQ118" i="51"/>
  <c r="BQ117" i="51"/>
  <c r="BQ116" i="51"/>
  <c r="BQ115" i="51"/>
  <c r="BQ114" i="51"/>
  <c r="BQ113" i="51"/>
  <c r="BQ112" i="51"/>
  <c r="BQ111" i="51"/>
  <c r="BQ110" i="51"/>
  <c r="BQ109" i="51"/>
  <c r="BQ108" i="51"/>
  <c r="BQ107" i="51"/>
  <c r="BQ106" i="51"/>
  <c r="BQ105" i="51"/>
  <c r="BQ104" i="51"/>
  <c r="BQ103" i="51"/>
  <c r="BQ102" i="51"/>
  <c r="BQ101" i="51"/>
  <c r="BQ100" i="51"/>
  <c r="BQ99" i="51"/>
  <c r="BQ98" i="51"/>
  <c r="BQ97" i="51"/>
  <c r="BQ96" i="51"/>
  <c r="BQ95" i="51"/>
  <c r="BQ94" i="51"/>
  <c r="BQ93" i="51"/>
  <c r="BQ92" i="51"/>
  <c r="BQ91" i="51"/>
  <c r="BQ90" i="51"/>
  <c r="BQ89" i="51"/>
  <c r="BQ88" i="51"/>
  <c r="BQ87" i="51"/>
  <c r="BQ86" i="51"/>
  <c r="BQ85" i="51"/>
  <c r="BQ84" i="51"/>
  <c r="BQ83" i="51"/>
  <c r="CF150" i="51"/>
  <c r="BQ129" i="51"/>
  <c r="BQ128" i="51"/>
  <c r="BQ127" i="51"/>
  <c r="BQ126" i="51"/>
  <c r="BQ125" i="51"/>
  <c r="CF124" i="51"/>
  <c r="CF123" i="51"/>
  <c r="CF122" i="51"/>
  <c r="CF121" i="51"/>
  <c r="CF120" i="51"/>
  <c r="CF119" i="51"/>
  <c r="CF118" i="51"/>
  <c r="CF117" i="51"/>
  <c r="CF116" i="51"/>
  <c r="CF115" i="51"/>
  <c r="CF114" i="51"/>
  <c r="CF113" i="51"/>
  <c r="CF112" i="51"/>
  <c r="CF111" i="51"/>
  <c r="CF110" i="51"/>
  <c r="CF109" i="51"/>
  <c r="CF108" i="51"/>
  <c r="CF107" i="51"/>
  <c r="CF106" i="51"/>
  <c r="CF105" i="51"/>
  <c r="CF104" i="51"/>
  <c r="CF103" i="51"/>
  <c r="CF102" i="51"/>
  <c r="CF101" i="51"/>
  <c r="CF100" i="51"/>
  <c r="CF99" i="51"/>
  <c r="CF98" i="51"/>
  <c r="CF97" i="51"/>
  <c r="CF96" i="51"/>
  <c r="CF95" i="51"/>
  <c r="CF94" i="51"/>
  <c r="CF93" i="51"/>
  <c r="CF92" i="51"/>
  <c r="CF91" i="51"/>
  <c r="CF90" i="51"/>
  <c r="CF89" i="51"/>
  <c r="CF88" i="51"/>
  <c r="CF87" i="51"/>
  <c r="CF86" i="51"/>
  <c r="CF85" i="51"/>
  <c r="CF84" i="51"/>
  <c r="CF83" i="51"/>
  <c r="CF82" i="51"/>
  <c r="CF81" i="51"/>
  <c r="CF80" i="51"/>
  <c r="CF79" i="51"/>
  <c r="CF78" i="51"/>
  <c r="CF77" i="51"/>
  <c r="CF76" i="51"/>
  <c r="BQ187" i="51"/>
  <c r="BQ75" i="51"/>
  <c r="BQ74" i="51"/>
  <c r="BQ73" i="51"/>
  <c r="BQ72" i="51"/>
  <c r="BQ71" i="51"/>
  <c r="BQ70" i="51"/>
  <c r="BQ69" i="51"/>
  <c r="BQ68" i="51"/>
  <c r="BQ67" i="51"/>
  <c r="BQ66" i="51"/>
  <c r="BQ65" i="51"/>
  <c r="BQ64" i="51"/>
  <c r="BQ63" i="51"/>
  <c r="BQ62" i="51"/>
  <c r="BQ61" i="51"/>
  <c r="BQ60" i="51"/>
  <c r="BQ59" i="51"/>
  <c r="BQ58" i="51"/>
  <c r="BQ57" i="51"/>
  <c r="BQ56" i="51"/>
  <c r="BQ55" i="51"/>
  <c r="BQ54" i="51"/>
  <c r="BQ53" i="51"/>
  <c r="BQ52" i="51"/>
  <c r="BQ51" i="51"/>
  <c r="BQ50" i="51"/>
  <c r="BQ49" i="51"/>
  <c r="CF181" i="51"/>
  <c r="CF165" i="51"/>
  <c r="CF75" i="51"/>
  <c r="CF74" i="51"/>
  <c r="CF73" i="51"/>
  <c r="CF72" i="51"/>
  <c r="CF71" i="51"/>
  <c r="CF70" i="51"/>
  <c r="CF69" i="51"/>
  <c r="CF68" i="51"/>
  <c r="CF67" i="51"/>
  <c r="CF66" i="51"/>
  <c r="CF65" i="51"/>
  <c r="CF64" i="51"/>
  <c r="CF63" i="51"/>
  <c r="CF62" i="51"/>
  <c r="CF61" i="51"/>
  <c r="CF60" i="51"/>
  <c r="CF59" i="51"/>
  <c r="CF58" i="51"/>
  <c r="CF57" i="51"/>
  <c r="CF56" i="51"/>
  <c r="CF55" i="51"/>
  <c r="CF54" i="51"/>
  <c r="CF53" i="51"/>
  <c r="CF52" i="51"/>
  <c r="CF51" i="51"/>
  <c r="CF50" i="51"/>
  <c r="CF49" i="51"/>
  <c r="CF48" i="51"/>
  <c r="CF47" i="51"/>
  <c r="CF46" i="51"/>
  <c r="CF45" i="51"/>
  <c r="CF44" i="51"/>
  <c r="BQ80" i="51"/>
  <c r="BQ76" i="51"/>
  <c r="CF157" i="51"/>
  <c r="BQ81" i="51"/>
  <c r="BQ77" i="51"/>
  <c r="BQ79" i="51"/>
  <c r="BQ78" i="51"/>
  <c r="BQ48" i="51"/>
  <c r="BQ47" i="51"/>
  <c r="BQ46" i="51"/>
  <c r="BQ45" i="51"/>
  <c r="BQ44" i="51"/>
  <c r="CF164" i="51"/>
  <c r="CF40" i="51"/>
  <c r="BQ40" i="51"/>
  <c r="CF36" i="51"/>
  <c r="BQ36" i="51"/>
  <c r="CF32" i="51"/>
  <c r="BQ32" i="51"/>
  <c r="CF28" i="51"/>
  <c r="BQ28" i="51"/>
  <c r="CF24" i="51"/>
  <c r="BQ24" i="51"/>
  <c r="CF20" i="51"/>
  <c r="BQ20" i="51"/>
  <c r="CF16" i="51"/>
  <c r="BQ16" i="51"/>
  <c r="CF12" i="51"/>
  <c r="BQ12" i="51"/>
  <c r="CF8" i="51"/>
  <c r="BQ8" i="51"/>
  <c r="CF42" i="51"/>
  <c r="CF38" i="51"/>
  <c r="BQ38" i="51"/>
  <c r="CF34" i="51"/>
  <c r="BQ34" i="51"/>
  <c r="CF30" i="51"/>
  <c r="BQ30" i="51"/>
  <c r="CF18" i="51"/>
  <c r="CF14" i="51"/>
  <c r="BQ14" i="51"/>
  <c r="BQ10" i="51"/>
  <c r="CF41" i="51"/>
  <c r="BQ41" i="51"/>
  <c r="CF33" i="51"/>
  <c r="BQ33" i="51"/>
  <c r="CF29" i="51"/>
  <c r="BQ29" i="51"/>
  <c r="CF25" i="51"/>
  <c r="BQ25" i="51"/>
  <c r="CF21" i="51"/>
  <c r="BQ21" i="51"/>
  <c r="CF17" i="51"/>
  <c r="BQ17" i="51"/>
  <c r="CF13" i="51"/>
  <c r="BQ13" i="51"/>
  <c r="BQ82" i="51"/>
  <c r="CF43" i="51"/>
  <c r="BQ43" i="51"/>
  <c r="CF39" i="51"/>
  <c r="BQ39" i="51"/>
  <c r="CF35" i="51"/>
  <c r="BQ35" i="51"/>
  <c r="CF31" i="51"/>
  <c r="BQ31" i="51"/>
  <c r="CF27" i="51"/>
  <c r="BQ27" i="51"/>
  <c r="CF23" i="51"/>
  <c r="BQ23" i="51"/>
  <c r="CF19" i="51"/>
  <c r="BQ19" i="51"/>
  <c r="CF15" i="51"/>
  <c r="BQ15" i="51"/>
  <c r="CF11" i="51"/>
  <c r="BQ11" i="51"/>
  <c r="CF7" i="51"/>
  <c r="BQ7" i="51"/>
  <c r="BQ42" i="51"/>
  <c r="CF26" i="51"/>
  <c r="BQ26" i="51"/>
  <c r="CF22" i="51"/>
  <c r="BQ22" i="51"/>
  <c r="BQ18" i="51"/>
  <c r="CF10" i="51"/>
  <c r="CF6" i="51"/>
  <c r="BQ6" i="51"/>
  <c r="BQ148" i="51"/>
  <c r="CF37" i="51"/>
  <c r="BQ37" i="51"/>
  <c r="CF9" i="51"/>
  <c r="BQ9" i="51"/>
  <c r="BQ206" i="51"/>
  <c r="BW91" i="51"/>
  <c r="BW49" i="51"/>
  <c r="BW44" i="51"/>
  <c r="BW73" i="51"/>
  <c r="BW104" i="51"/>
  <c r="BW76" i="51"/>
  <c r="BW98" i="51"/>
  <c r="BW85" i="51"/>
  <c r="BW117" i="51"/>
  <c r="BW154" i="51"/>
  <c r="BW148" i="51"/>
  <c r="BW160" i="51"/>
  <c r="BW158" i="51"/>
  <c r="BW179" i="51"/>
  <c r="BW191" i="51"/>
  <c r="BW186" i="51"/>
  <c r="BW201" i="51"/>
  <c r="BW78" i="51"/>
  <c r="BW41" i="51"/>
  <c r="BW37" i="51"/>
  <c r="BW33" i="51"/>
  <c r="BW29" i="51"/>
  <c r="BW23" i="51"/>
  <c r="BW19" i="51"/>
  <c r="BW17" i="51"/>
  <c r="BW13" i="51"/>
  <c r="BW9" i="51"/>
  <c r="BW7" i="51"/>
  <c r="CH121" i="51"/>
  <c r="BS154" i="51"/>
  <c r="BS149" i="51"/>
  <c r="CH142" i="51"/>
  <c r="BS140" i="51"/>
  <c r="CH124" i="51"/>
  <c r="BS123" i="51"/>
  <c r="BS91" i="51"/>
  <c r="CH89" i="51"/>
  <c r="BS75" i="51"/>
  <c r="CH61" i="51"/>
  <c r="BS57" i="51"/>
  <c r="CH51" i="51"/>
  <c r="BS50" i="51"/>
  <c r="BS49" i="51"/>
  <c r="BS45" i="51"/>
  <c r="BS107" i="51"/>
  <c r="CH105" i="51"/>
  <c r="BS66" i="51"/>
  <c r="CH60" i="51"/>
  <c r="CH57" i="51"/>
  <c r="BS55" i="51"/>
  <c r="CH76" i="51"/>
  <c r="CH67" i="51"/>
  <c r="BS61" i="51"/>
  <c r="BS98" i="51"/>
  <c r="CH92" i="51"/>
  <c r="BS74" i="51"/>
  <c r="BS62" i="51"/>
  <c r="BS46" i="51"/>
  <c r="BS47" i="51"/>
  <c r="CH126" i="51"/>
  <c r="BS114" i="51"/>
  <c r="CH108" i="51"/>
  <c r="CH73" i="51"/>
  <c r="CH64" i="51"/>
  <c r="CH63" i="51"/>
  <c r="BS59" i="51"/>
  <c r="BS48" i="51"/>
  <c r="BS44" i="51"/>
  <c r="BS193" i="51"/>
  <c r="BS106" i="51"/>
  <c r="CH59" i="51"/>
  <c r="BS53" i="51"/>
  <c r="BW47" i="51"/>
  <c r="BW45" i="51"/>
  <c r="BW95" i="51"/>
  <c r="BW128" i="51"/>
  <c r="BW102" i="51"/>
  <c r="BW141" i="51"/>
  <c r="BW105" i="51"/>
  <c r="BW140" i="51"/>
  <c r="BW147" i="51"/>
  <c r="BW173" i="51"/>
  <c r="BW163" i="51"/>
  <c r="BW183" i="51"/>
  <c r="BW194" i="51"/>
  <c r="BW192" i="51"/>
  <c r="BW203" i="51"/>
  <c r="BW137" i="51"/>
  <c r="CH125" i="51"/>
  <c r="CH84" i="51"/>
  <c r="BW72" i="51"/>
  <c r="BW58" i="51"/>
  <c r="BS43" i="51"/>
  <c r="BS39" i="51"/>
  <c r="BS33" i="51"/>
  <c r="BS29" i="51"/>
  <c r="BS23" i="51"/>
  <c r="BS19" i="51"/>
  <c r="BS11" i="51"/>
  <c r="BS7" i="51"/>
  <c r="CH62" i="51"/>
  <c r="CH82" i="51"/>
  <c r="BS141" i="51"/>
  <c r="CH75" i="51"/>
  <c r="BS110" i="51"/>
  <c r="CH83" i="51"/>
  <c r="CH99" i="51"/>
  <c r="CH115" i="51"/>
  <c r="BS157" i="51"/>
  <c r="BS82" i="51"/>
  <c r="CH98" i="51"/>
  <c r="CH106" i="51"/>
  <c r="CH122" i="51"/>
  <c r="BS136" i="51"/>
  <c r="CH133" i="51"/>
  <c r="BS164" i="51"/>
  <c r="BS142" i="51"/>
  <c r="BS160" i="51"/>
  <c r="BS163" i="51"/>
  <c r="BS171" i="51"/>
  <c r="CH155" i="51"/>
  <c r="CH163" i="51"/>
  <c r="CH167" i="51"/>
  <c r="CH182" i="51"/>
  <c r="CH173" i="51"/>
  <c r="BS190" i="51"/>
  <c r="BW146" i="51"/>
  <c r="CE209" i="51"/>
  <c r="CD206" i="51"/>
  <c r="BO204" i="51"/>
  <c r="CD202" i="51"/>
  <c r="CD204" i="51"/>
  <c r="CD203" i="51"/>
  <c r="BO203" i="51"/>
  <c r="CD201" i="51"/>
  <c r="CD200" i="51"/>
  <c r="BO199" i="51"/>
  <c r="BO198" i="51"/>
  <c r="BO197" i="51"/>
  <c r="BO196" i="51"/>
  <c r="CD193" i="51"/>
  <c r="BO192" i="51"/>
  <c r="CD189" i="51"/>
  <c r="BO189" i="51"/>
  <c r="BO188" i="51"/>
  <c r="BO187" i="51"/>
  <c r="BO186" i="51"/>
  <c r="BO185" i="51"/>
  <c r="BO184" i="51"/>
  <c r="BO201" i="51"/>
  <c r="BO195" i="51"/>
  <c r="CD192" i="51"/>
  <c r="BO191" i="51"/>
  <c r="BO200" i="51"/>
  <c r="CD196" i="51"/>
  <c r="CD205" i="51"/>
  <c r="CD199" i="51"/>
  <c r="CD194" i="51"/>
  <c r="BO194" i="51"/>
  <c r="BO193" i="51"/>
  <c r="CD186" i="51"/>
  <c r="CD198" i="51"/>
  <c r="CD197" i="51"/>
  <c r="CD190" i="51"/>
  <c r="CD187" i="51"/>
  <c r="CD181" i="51"/>
  <c r="CD180" i="51"/>
  <c r="CD179" i="51"/>
  <c r="CD178" i="51"/>
  <c r="CD177" i="51"/>
  <c r="CD176" i="51"/>
  <c r="CD175" i="51"/>
  <c r="CD174" i="51"/>
  <c r="CD173" i="51"/>
  <c r="CD172" i="51"/>
  <c r="CD171" i="51"/>
  <c r="CD170" i="51"/>
  <c r="BO202" i="51"/>
  <c r="BO190" i="51"/>
  <c r="CD183" i="51"/>
  <c r="BO181" i="51"/>
  <c r="BO177" i="51"/>
  <c r="BO173" i="51"/>
  <c r="CD169" i="51"/>
  <c r="CD168" i="51"/>
  <c r="CD167" i="51"/>
  <c r="CD166" i="51"/>
  <c r="CD165" i="51"/>
  <c r="CD164" i="51"/>
  <c r="CD163" i="51"/>
  <c r="CD162" i="51"/>
  <c r="CD161" i="51"/>
  <c r="CD160" i="51"/>
  <c r="CD159" i="51"/>
  <c r="CD158" i="51"/>
  <c r="CD157" i="51"/>
  <c r="CD156" i="51"/>
  <c r="CD155" i="51"/>
  <c r="CD154" i="51"/>
  <c r="CD153" i="51"/>
  <c r="CD152" i="51"/>
  <c r="CD151" i="51"/>
  <c r="CD150" i="51"/>
  <c r="CD149" i="51"/>
  <c r="CD148" i="51"/>
  <c r="CD195" i="51"/>
  <c r="CD191" i="51"/>
  <c r="BO183" i="51"/>
  <c r="BO180" i="51"/>
  <c r="BO176" i="51"/>
  <c r="BO172" i="51"/>
  <c r="CD185" i="51"/>
  <c r="BO175" i="51"/>
  <c r="BO174" i="51"/>
  <c r="BO167" i="51"/>
  <c r="BO163" i="51"/>
  <c r="BO159" i="51"/>
  <c r="CD188" i="51"/>
  <c r="CD184" i="51"/>
  <c r="CD182" i="51"/>
  <c r="BO182" i="51"/>
  <c r="BO168" i="51"/>
  <c r="BO164" i="51"/>
  <c r="BO160" i="51"/>
  <c r="BO156" i="51"/>
  <c r="BO152" i="51"/>
  <c r="BO179" i="51"/>
  <c r="BO157" i="51"/>
  <c r="BO155" i="51"/>
  <c r="BO154" i="51"/>
  <c r="BO170" i="51"/>
  <c r="BO166" i="51"/>
  <c r="BO165" i="51"/>
  <c r="BO158" i="51"/>
  <c r="BO153" i="51"/>
  <c r="BO151" i="51"/>
  <c r="BO150" i="51"/>
  <c r="BO148" i="51"/>
  <c r="BO171" i="51"/>
  <c r="BO161" i="51"/>
  <c r="BO149" i="51"/>
  <c r="CD146" i="51"/>
  <c r="BO145" i="51"/>
  <c r="CD142" i="51"/>
  <c r="BO141" i="51"/>
  <c r="CD138" i="51"/>
  <c r="BO137" i="51"/>
  <c r="CD134" i="51"/>
  <c r="BO133" i="51"/>
  <c r="CD130" i="51"/>
  <c r="BO178" i="51"/>
  <c r="BO162" i="51"/>
  <c r="CD147" i="51"/>
  <c r="BO146" i="51"/>
  <c r="CD143" i="51"/>
  <c r="BO142" i="51"/>
  <c r="CD139" i="51"/>
  <c r="BO138" i="51"/>
  <c r="CD135" i="51"/>
  <c r="BO134" i="51"/>
  <c r="CD131" i="51"/>
  <c r="BO130" i="51"/>
  <c r="BO169" i="51"/>
  <c r="CD145" i="51"/>
  <c r="CD140" i="51"/>
  <c r="CD137" i="51"/>
  <c r="CD132" i="51"/>
  <c r="CD129" i="51"/>
  <c r="CD128" i="51"/>
  <c r="CD127" i="51"/>
  <c r="CD126" i="51"/>
  <c r="CD125" i="51"/>
  <c r="CD124" i="51"/>
  <c r="BO123" i="51"/>
  <c r="CD120" i="51"/>
  <c r="BO119" i="51"/>
  <c r="CD116" i="51"/>
  <c r="BO115" i="51"/>
  <c r="CD112" i="51"/>
  <c r="BO111" i="51"/>
  <c r="CD108" i="51"/>
  <c r="BO107" i="51"/>
  <c r="CD104" i="51"/>
  <c r="BO103" i="51"/>
  <c r="CD100" i="51"/>
  <c r="BO99" i="51"/>
  <c r="CD96" i="51"/>
  <c r="BO95" i="51"/>
  <c r="CD92" i="51"/>
  <c r="BO91" i="51"/>
  <c r="CD88" i="51"/>
  <c r="BO87" i="51"/>
  <c r="CD84" i="51"/>
  <c r="BO83" i="51"/>
  <c r="CD82" i="51"/>
  <c r="BO82" i="51"/>
  <c r="CD81" i="51"/>
  <c r="BO81" i="51"/>
  <c r="CD80" i="51"/>
  <c r="BO80" i="51"/>
  <c r="CD79" i="51"/>
  <c r="BO79" i="51"/>
  <c r="CD78" i="51"/>
  <c r="BO78" i="51"/>
  <c r="CD77" i="51"/>
  <c r="BO77" i="51"/>
  <c r="CD76" i="51"/>
  <c r="BO76" i="51"/>
  <c r="BO147" i="51"/>
  <c r="BO144" i="51"/>
  <c r="BO139" i="51"/>
  <c r="BO136" i="51"/>
  <c r="BO131" i="51"/>
  <c r="BO129" i="51"/>
  <c r="BO128" i="51"/>
  <c r="BO127" i="51"/>
  <c r="BO126" i="51"/>
  <c r="BO125" i="51"/>
  <c r="BO124" i="51"/>
  <c r="CD121" i="51"/>
  <c r="BO120" i="51"/>
  <c r="CD117" i="51"/>
  <c r="BO116" i="51"/>
  <c r="CD113" i="51"/>
  <c r="BO112" i="51"/>
  <c r="CD109" i="51"/>
  <c r="BO108" i="51"/>
  <c r="CD105" i="51"/>
  <c r="BO104" i="51"/>
  <c r="CD101" i="51"/>
  <c r="BO100" i="51"/>
  <c r="CD97" i="51"/>
  <c r="BO96" i="51"/>
  <c r="CD93" i="51"/>
  <c r="BO92" i="51"/>
  <c r="CD89" i="51"/>
  <c r="BO88" i="51"/>
  <c r="CD85" i="51"/>
  <c r="BO84" i="51"/>
  <c r="BO132" i="51"/>
  <c r="CD122" i="51"/>
  <c r="CD119" i="51"/>
  <c r="CD114" i="51"/>
  <c r="CD111" i="51"/>
  <c r="CD106" i="51"/>
  <c r="CD103" i="51"/>
  <c r="CD98" i="51"/>
  <c r="CD95" i="51"/>
  <c r="CD90" i="51"/>
  <c r="CD87" i="51"/>
  <c r="CD73" i="51"/>
  <c r="BO72" i="51"/>
  <c r="CD144" i="51"/>
  <c r="BO143" i="51"/>
  <c r="CD133" i="51"/>
  <c r="BO122" i="51"/>
  <c r="BO117" i="51"/>
  <c r="BO114" i="51"/>
  <c r="BO109" i="51"/>
  <c r="BO106" i="51"/>
  <c r="BO101" i="51"/>
  <c r="BO98" i="51"/>
  <c r="BO93" i="51"/>
  <c r="BO90" i="51"/>
  <c r="BO85" i="51"/>
  <c r="BO75" i="51"/>
  <c r="CD72" i="51"/>
  <c r="BO71" i="51"/>
  <c r="CD68" i="51"/>
  <c r="BO67" i="51"/>
  <c r="CD64" i="51"/>
  <c r="BO63" i="51"/>
  <c r="CD60" i="51"/>
  <c r="BO59" i="51"/>
  <c r="CD56" i="51"/>
  <c r="BO55" i="51"/>
  <c r="CD52" i="51"/>
  <c r="BO135" i="51"/>
  <c r="BO113" i="51"/>
  <c r="CD110" i="51"/>
  <c r="BO97" i="51"/>
  <c r="CD94" i="51"/>
  <c r="CD74" i="51"/>
  <c r="CD71" i="51"/>
  <c r="BO70" i="51"/>
  <c r="CD67" i="51"/>
  <c r="BO65" i="51"/>
  <c r="BO64" i="51"/>
  <c r="CD61" i="51"/>
  <c r="CD58" i="51"/>
  <c r="BO54" i="51"/>
  <c r="BO51" i="51"/>
  <c r="CD43" i="51"/>
  <c r="CD42" i="51"/>
  <c r="CD41" i="51"/>
  <c r="CD40" i="51"/>
  <c r="CD39" i="51"/>
  <c r="CD38" i="51"/>
  <c r="CD37" i="51"/>
  <c r="CD36" i="51"/>
  <c r="CD35" i="51"/>
  <c r="CD34" i="51"/>
  <c r="CD33" i="51"/>
  <c r="CD32" i="51"/>
  <c r="CD31" i="51"/>
  <c r="CD30" i="51"/>
  <c r="CD29" i="51"/>
  <c r="CD28" i="51"/>
  <c r="CD27" i="51"/>
  <c r="CD26" i="51"/>
  <c r="CD25" i="51"/>
  <c r="CD24" i="51"/>
  <c r="CD23" i="51"/>
  <c r="CD22" i="51"/>
  <c r="CD21" i="51"/>
  <c r="CD20" i="51"/>
  <c r="CD19" i="51"/>
  <c r="CD18" i="51"/>
  <c r="CD17" i="51"/>
  <c r="CD16" i="51"/>
  <c r="CD15" i="51"/>
  <c r="CD14" i="51"/>
  <c r="CD13" i="51"/>
  <c r="CD12" i="51"/>
  <c r="CD11" i="51"/>
  <c r="CD10" i="51"/>
  <c r="CD9" i="51"/>
  <c r="CD8" i="51"/>
  <c r="CD7" i="51"/>
  <c r="CD6" i="51"/>
  <c r="BO121" i="51"/>
  <c r="BO140" i="51"/>
  <c r="CD136" i="51"/>
  <c r="BO118" i="51"/>
  <c r="CD115" i="51"/>
  <c r="BO102" i="51"/>
  <c r="CD99" i="51"/>
  <c r="BO86" i="51"/>
  <c r="CD83" i="51"/>
  <c r="BO74" i="51"/>
  <c r="CD70" i="51"/>
  <c r="BO66" i="51"/>
  <c r="CD63" i="51"/>
  <c r="BO61" i="51"/>
  <c r="BO60" i="51"/>
  <c r="CD57" i="51"/>
  <c r="CD54" i="51"/>
  <c r="CD51" i="51"/>
  <c r="BO50" i="51"/>
  <c r="BO43" i="51"/>
  <c r="BO42" i="51"/>
  <c r="BO41" i="51"/>
  <c r="BO40" i="51"/>
  <c r="BO39" i="51"/>
  <c r="BO38" i="51"/>
  <c r="BO37" i="51"/>
  <c r="BO36" i="51"/>
  <c r="BO35" i="51"/>
  <c r="BO34" i="51"/>
  <c r="BO33" i="51"/>
  <c r="BO32" i="51"/>
  <c r="BO31" i="51"/>
  <c r="BO30" i="51"/>
  <c r="BO29" i="51"/>
  <c r="BO28" i="51"/>
  <c r="BO27" i="51"/>
  <c r="BO26" i="51"/>
  <c r="BO25" i="51"/>
  <c r="BO24" i="51"/>
  <c r="BO23" i="51"/>
  <c r="BO22" i="51"/>
  <c r="BO21" i="51"/>
  <c r="BO20" i="51"/>
  <c r="BO19" i="51"/>
  <c r="BO18" i="51"/>
  <c r="BO17" i="51"/>
  <c r="BO16" i="51"/>
  <c r="BO15" i="51"/>
  <c r="BO14" i="51"/>
  <c r="BO13" i="51"/>
  <c r="BO12" i="51"/>
  <c r="BO11" i="51"/>
  <c r="BO10" i="51"/>
  <c r="BO9" i="51"/>
  <c r="BO8" i="51"/>
  <c r="BO7" i="51"/>
  <c r="BO6" i="51"/>
  <c r="CD141" i="51"/>
  <c r="CD118" i="51"/>
  <c r="CD107" i="51"/>
  <c r="BO89" i="51"/>
  <c r="CD75" i="51"/>
  <c r="CD69" i="51"/>
  <c r="BO62" i="51"/>
  <c r="BO58" i="51"/>
  <c r="BO56" i="51"/>
  <c r="CD55" i="51"/>
  <c r="CD50" i="51"/>
  <c r="CD47" i="51"/>
  <c r="BO46" i="51"/>
  <c r="BO105" i="51"/>
  <c r="CD66" i="51"/>
  <c r="CD53" i="51"/>
  <c r="CD45" i="51"/>
  <c r="BO44" i="51"/>
  <c r="CD86" i="51"/>
  <c r="CD62" i="51"/>
  <c r="BO57" i="51"/>
  <c r="BO52" i="51"/>
  <c r="BO49" i="51"/>
  <c r="CD102" i="51"/>
  <c r="BO94" i="51"/>
  <c r="BO68" i="51"/>
  <c r="BO53" i="51"/>
  <c r="CD48" i="51"/>
  <c r="BO47" i="51"/>
  <c r="CD44" i="51"/>
  <c r="CD123" i="51"/>
  <c r="CD91" i="51"/>
  <c r="CD49" i="51"/>
  <c r="BO48" i="51"/>
  <c r="BO110" i="51"/>
  <c r="BO73" i="51"/>
  <c r="BO69" i="51"/>
  <c r="CD65" i="51"/>
  <c r="CD59" i="51"/>
  <c r="CD46" i="51"/>
  <c r="BO45" i="51"/>
  <c r="CC206" i="51"/>
  <c r="CC205" i="51"/>
  <c r="BN205" i="51"/>
  <c r="BN204" i="51"/>
  <c r="BN203" i="51"/>
  <c r="BN202" i="51"/>
  <c r="BN201" i="51"/>
  <c r="BN200" i="51"/>
  <c r="BN206" i="51"/>
  <c r="CC203" i="51"/>
  <c r="BN199" i="51"/>
  <c r="BN198" i="51"/>
  <c r="BN197" i="51"/>
  <c r="BN196" i="51"/>
  <c r="CC204" i="51"/>
  <c r="CC201" i="51"/>
  <c r="CC199" i="51"/>
  <c r="CC198" i="51"/>
  <c r="CC197" i="51"/>
  <c r="CC196" i="51"/>
  <c r="CC194" i="51"/>
  <c r="BN193" i="51"/>
  <c r="CC190" i="51"/>
  <c r="CC188" i="51"/>
  <c r="CC187" i="51"/>
  <c r="CC186" i="51"/>
  <c r="CC185" i="51"/>
  <c r="CC184" i="51"/>
  <c r="CC193" i="51"/>
  <c r="BN192" i="51"/>
  <c r="CC189" i="51"/>
  <c r="BN189" i="51"/>
  <c r="BN188" i="51"/>
  <c r="BN187" i="51"/>
  <c r="BN186" i="51"/>
  <c r="BN194" i="51"/>
  <c r="CC191" i="51"/>
  <c r="CC200" i="51"/>
  <c r="BN195" i="51"/>
  <c r="CC195" i="51"/>
  <c r="BN191" i="51"/>
  <c r="BN190" i="51"/>
  <c r="CC202" i="51"/>
  <c r="BN184" i="51"/>
  <c r="CC182" i="51"/>
  <c r="BN182" i="51"/>
  <c r="BN183" i="51"/>
  <c r="BN180" i="51"/>
  <c r="CC179" i="51"/>
  <c r="BN176" i="51"/>
  <c r="CC175" i="51"/>
  <c r="BN172" i="51"/>
  <c r="CC171" i="51"/>
  <c r="CC192" i="51"/>
  <c r="BN179" i="51"/>
  <c r="CC178" i="51"/>
  <c r="BN175" i="51"/>
  <c r="CC174" i="51"/>
  <c r="BN171" i="51"/>
  <c r="CC170" i="51"/>
  <c r="CC181" i="51"/>
  <c r="BN177" i="51"/>
  <c r="CC173" i="51"/>
  <c r="CC169" i="51"/>
  <c r="BN166" i="51"/>
  <c r="CC165" i="51"/>
  <c r="BN162" i="51"/>
  <c r="CC161" i="51"/>
  <c r="BN158" i="51"/>
  <c r="CC183" i="51"/>
  <c r="CC176" i="51"/>
  <c r="BN174" i="51"/>
  <c r="BN167" i="51"/>
  <c r="CC166" i="51"/>
  <c r="BN163" i="51"/>
  <c r="CC162" i="51"/>
  <c r="BN159" i="51"/>
  <c r="CC158" i="51"/>
  <c r="BN155" i="51"/>
  <c r="CC154" i="51"/>
  <c r="BN151" i="51"/>
  <c r="CC150" i="51"/>
  <c r="CC149" i="51"/>
  <c r="BN149" i="51"/>
  <c r="CC177" i="51"/>
  <c r="BN170" i="51"/>
  <c r="CC167" i="51"/>
  <c r="BN165" i="51"/>
  <c r="CC159" i="51"/>
  <c r="CC156" i="51"/>
  <c r="CC155" i="51"/>
  <c r="BN153" i="51"/>
  <c r="BN150" i="51"/>
  <c r="CC148" i="51"/>
  <c r="BN148" i="51"/>
  <c r="BN181" i="51"/>
  <c r="CC172" i="51"/>
  <c r="BN168" i="51"/>
  <c r="CC164" i="51"/>
  <c r="BN160" i="51"/>
  <c r="CC152" i="51"/>
  <c r="CC151" i="51"/>
  <c r="BN147" i="51"/>
  <c r="BN146" i="51"/>
  <c r="BN145" i="51"/>
  <c r="BN144" i="51"/>
  <c r="BN143" i="51"/>
  <c r="BN142" i="51"/>
  <c r="BN141" i="51"/>
  <c r="BN140" i="51"/>
  <c r="BN139" i="51"/>
  <c r="BN138" i="51"/>
  <c r="BN137" i="51"/>
  <c r="BN136" i="51"/>
  <c r="BN135" i="51"/>
  <c r="BN134" i="51"/>
  <c r="BN133" i="51"/>
  <c r="BN132" i="51"/>
  <c r="BN131" i="51"/>
  <c r="BN130" i="51"/>
  <c r="BN129" i="51"/>
  <c r="BN128" i="51"/>
  <c r="BN127" i="51"/>
  <c r="BN126" i="51"/>
  <c r="BN125" i="51"/>
  <c r="BN178" i="51"/>
  <c r="CC163" i="51"/>
  <c r="CC147" i="51"/>
  <c r="CC143" i="51"/>
  <c r="CC139" i="51"/>
  <c r="CC135" i="51"/>
  <c r="CC131" i="51"/>
  <c r="BN185" i="51"/>
  <c r="CC180" i="51"/>
  <c r="BN169" i="51"/>
  <c r="CC160" i="51"/>
  <c r="CC157" i="51"/>
  <c r="CC153" i="51"/>
  <c r="CC144" i="51"/>
  <c r="CC140" i="51"/>
  <c r="CC136" i="51"/>
  <c r="CC132" i="51"/>
  <c r="BN124" i="51"/>
  <c r="BN123" i="51"/>
  <c r="BN122" i="51"/>
  <c r="BN121" i="51"/>
  <c r="BN120" i="51"/>
  <c r="BN119" i="51"/>
  <c r="BN118" i="51"/>
  <c r="BN117" i="51"/>
  <c r="BN116" i="51"/>
  <c r="BN115" i="51"/>
  <c r="BN114" i="51"/>
  <c r="BN113" i="51"/>
  <c r="BN112" i="51"/>
  <c r="BN111" i="51"/>
  <c r="BN110" i="51"/>
  <c r="BN109" i="51"/>
  <c r="BN108" i="51"/>
  <c r="BN107" i="51"/>
  <c r="BN106" i="51"/>
  <c r="BN105" i="51"/>
  <c r="BN104" i="51"/>
  <c r="BN103" i="51"/>
  <c r="BN102" i="51"/>
  <c r="BN101" i="51"/>
  <c r="BN100" i="51"/>
  <c r="BN99" i="51"/>
  <c r="BN98" i="51"/>
  <c r="BN97" i="51"/>
  <c r="BN96" i="51"/>
  <c r="BN95" i="51"/>
  <c r="BN94" i="51"/>
  <c r="BN93" i="51"/>
  <c r="BN92" i="51"/>
  <c r="BN91" i="51"/>
  <c r="BN90" i="51"/>
  <c r="BN89" i="51"/>
  <c r="BN88" i="51"/>
  <c r="BN87" i="51"/>
  <c r="BN86" i="51"/>
  <c r="BN85" i="51"/>
  <c r="BN84" i="51"/>
  <c r="BN83" i="51"/>
  <c r="BN82" i="51"/>
  <c r="BN81" i="51"/>
  <c r="BN80" i="51"/>
  <c r="BN79" i="51"/>
  <c r="BN78" i="51"/>
  <c r="BN77" i="51"/>
  <c r="BN76" i="51"/>
  <c r="BN161" i="51"/>
  <c r="BN152" i="51"/>
  <c r="CC142" i="51"/>
  <c r="CC134" i="51"/>
  <c r="CC121" i="51"/>
  <c r="CC117" i="51"/>
  <c r="CC113" i="51"/>
  <c r="CC109" i="51"/>
  <c r="CC105" i="51"/>
  <c r="CC101" i="51"/>
  <c r="CC97" i="51"/>
  <c r="CC93" i="51"/>
  <c r="CC89" i="51"/>
  <c r="CC85" i="51"/>
  <c r="BN156" i="51"/>
  <c r="CC141" i="51"/>
  <c r="CC133" i="51"/>
  <c r="CC122" i="51"/>
  <c r="CC118" i="51"/>
  <c r="CC114" i="51"/>
  <c r="CC110" i="51"/>
  <c r="CC106" i="51"/>
  <c r="CC102" i="51"/>
  <c r="CC98" i="51"/>
  <c r="CC94" i="51"/>
  <c r="CC90" i="51"/>
  <c r="CC86" i="51"/>
  <c r="BN75" i="51"/>
  <c r="BN74" i="51"/>
  <c r="BN73" i="51"/>
  <c r="BN72" i="51"/>
  <c r="BN71" i="51"/>
  <c r="BN70" i="51"/>
  <c r="BN69" i="51"/>
  <c r="BN68" i="51"/>
  <c r="BN67" i="51"/>
  <c r="BN66" i="51"/>
  <c r="BN65" i="51"/>
  <c r="BN64" i="51"/>
  <c r="BN63" i="51"/>
  <c r="BN62" i="51"/>
  <c r="BN61" i="51"/>
  <c r="BN60" i="51"/>
  <c r="BN59" i="51"/>
  <c r="BN58" i="51"/>
  <c r="BN57" i="51"/>
  <c r="BN56" i="51"/>
  <c r="BN55" i="51"/>
  <c r="BN54" i="51"/>
  <c r="BN53" i="51"/>
  <c r="BN52" i="51"/>
  <c r="BN51" i="51"/>
  <c r="BN50" i="51"/>
  <c r="BN49" i="51"/>
  <c r="BN48" i="51"/>
  <c r="BN47" i="51"/>
  <c r="BN46" i="51"/>
  <c r="BN45" i="51"/>
  <c r="BN44" i="51"/>
  <c r="BN157" i="51"/>
  <c r="CC146" i="51"/>
  <c r="CC130" i="51"/>
  <c r="CC126" i="51"/>
  <c r="CC124" i="51"/>
  <c r="CC116" i="51"/>
  <c r="CC108" i="51"/>
  <c r="CC100" i="51"/>
  <c r="CC92" i="51"/>
  <c r="CC84" i="51"/>
  <c r="CC79" i="51"/>
  <c r="CC74" i="51"/>
  <c r="CC168" i="51"/>
  <c r="BN164" i="51"/>
  <c r="CC145" i="51"/>
  <c r="CC129" i="51"/>
  <c r="CC125" i="51"/>
  <c r="CC119" i="51"/>
  <c r="CC111" i="51"/>
  <c r="CC103" i="51"/>
  <c r="CC95" i="51"/>
  <c r="CC87" i="51"/>
  <c r="CC80" i="51"/>
  <c r="CC76" i="51"/>
  <c r="CC73" i="51"/>
  <c r="CC69" i="51"/>
  <c r="CC65" i="51"/>
  <c r="CC61" i="51"/>
  <c r="CC57" i="51"/>
  <c r="CC53" i="51"/>
  <c r="BN173" i="51"/>
  <c r="CC128" i="51"/>
  <c r="CC123" i="51"/>
  <c r="CC120" i="51"/>
  <c r="CC107" i="51"/>
  <c r="CC104" i="51"/>
  <c r="CC91" i="51"/>
  <c r="CC88" i="51"/>
  <c r="CC82" i="51"/>
  <c r="CC77" i="51"/>
  <c r="CC64" i="51"/>
  <c r="CC62" i="51"/>
  <c r="CC55" i="51"/>
  <c r="CC49" i="51"/>
  <c r="CC48" i="51"/>
  <c r="CC47" i="51"/>
  <c r="CC46" i="51"/>
  <c r="CC45" i="51"/>
  <c r="CC44" i="51"/>
  <c r="CC137" i="51"/>
  <c r="BN154" i="51"/>
  <c r="CC127" i="51"/>
  <c r="CC71" i="51"/>
  <c r="CC67" i="51"/>
  <c r="CC60" i="51"/>
  <c r="CC58" i="51"/>
  <c r="CC43" i="51"/>
  <c r="CC42" i="51"/>
  <c r="CC41" i="51"/>
  <c r="CC40" i="51"/>
  <c r="CC39" i="51"/>
  <c r="CC38" i="51"/>
  <c r="CC37" i="51"/>
  <c r="CC36" i="51"/>
  <c r="CC35" i="51"/>
  <c r="CC34" i="51"/>
  <c r="CC33" i="51"/>
  <c r="CC32" i="51"/>
  <c r="CC31" i="51"/>
  <c r="CC30" i="51"/>
  <c r="CC29" i="51"/>
  <c r="CC28" i="51"/>
  <c r="CC27" i="51"/>
  <c r="CC26" i="51"/>
  <c r="CC25" i="51"/>
  <c r="CC24" i="51"/>
  <c r="CC23" i="51"/>
  <c r="CC22" i="51"/>
  <c r="CC21" i="51"/>
  <c r="CC20" i="51"/>
  <c r="CC19" i="51"/>
  <c r="CC18" i="51"/>
  <c r="CC17" i="51"/>
  <c r="CC16" i="51"/>
  <c r="CC15" i="51"/>
  <c r="CC14" i="51"/>
  <c r="CC13" i="51"/>
  <c r="CC12" i="51"/>
  <c r="CC11" i="51"/>
  <c r="CC10" i="51"/>
  <c r="CC9" i="51"/>
  <c r="CC8" i="51"/>
  <c r="CC7" i="51"/>
  <c r="CC6" i="51"/>
  <c r="CC112" i="51"/>
  <c r="CC70" i="51"/>
  <c r="CC59" i="51"/>
  <c r="BN42" i="51"/>
  <c r="BN38" i="51"/>
  <c r="BN34" i="51"/>
  <c r="BN30" i="51"/>
  <c r="BN26" i="51"/>
  <c r="BN22" i="51"/>
  <c r="BN18" i="51"/>
  <c r="BN14" i="51"/>
  <c r="BN10" i="51"/>
  <c r="BN6" i="51"/>
  <c r="CC81" i="51"/>
  <c r="CC54" i="51"/>
  <c r="CC51" i="51"/>
  <c r="BN36" i="51"/>
  <c r="BN28" i="51"/>
  <c r="CC99" i="51"/>
  <c r="CC52" i="51"/>
  <c r="BN43" i="51"/>
  <c r="BN35" i="51"/>
  <c r="BN31" i="51"/>
  <c r="BN27" i="51"/>
  <c r="BN23" i="51"/>
  <c r="BN11" i="51"/>
  <c r="BN7" i="51"/>
  <c r="CC115" i="51"/>
  <c r="CC83" i="51"/>
  <c r="CC75" i="51"/>
  <c r="CC72" i="51"/>
  <c r="CC68" i="51"/>
  <c r="CC63" i="51"/>
  <c r="CC56" i="51"/>
  <c r="CC50" i="51"/>
  <c r="BN41" i="51"/>
  <c r="BN37" i="51"/>
  <c r="BN33" i="51"/>
  <c r="BN29" i="51"/>
  <c r="BN25" i="51"/>
  <c r="BN21" i="51"/>
  <c r="BN17" i="51"/>
  <c r="BN13" i="51"/>
  <c r="BN9" i="51"/>
  <c r="CC96" i="51"/>
  <c r="CC78" i="51"/>
  <c r="BN40" i="51"/>
  <c r="BN32" i="51"/>
  <c r="BN24" i="51"/>
  <c r="BN20" i="51"/>
  <c r="BN16" i="51"/>
  <c r="BN12" i="51"/>
  <c r="BN8" i="51"/>
  <c r="CC138" i="51"/>
  <c r="CC66" i="51"/>
  <c r="BN39" i="51"/>
  <c r="BN19" i="51"/>
  <c r="BN15" i="51"/>
  <c r="BO205" i="51"/>
  <c r="BS192" i="51"/>
  <c r="BS187" i="51"/>
  <c r="BS203" i="51"/>
  <c r="BS205" i="51"/>
  <c r="BK184" i="51"/>
  <c r="BK188" i="51"/>
  <c r="BK202" i="51"/>
  <c r="BW123" i="51"/>
  <c r="BS90" i="51"/>
  <c r="CH79" i="51"/>
  <c r="CH72" i="51"/>
  <c r="BS58" i="51"/>
  <c r="CH56" i="51"/>
  <c r="CH48" i="51"/>
  <c r="CH46" i="51"/>
  <c r="CH43" i="51"/>
  <c r="CH41" i="51"/>
  <c r="CH39" i="51"/>
  <c r="CH37" i="51"/>
  <c r="CH35" i="51"/>
  <c r="CH33" i="51"/>
  <c r="CH31" i="51"/>
  <c r="CH29" i="51"/>
  <c r="CH27" i="51"/>
  <c r="CH25" i="51"/>
  <c r="CH23" i="51"/>
  <c r="CH21" i="51"/>
  <c r="CH19" i="51"/>
  <c r="CH17" i="51"/>
  <c r="CH15" i="51"/>
  <c r="CH13" i="51"/>
  <c r="CH11" i="51"/>
  <c r="CH9" i="51"/>
  <c r="CH7" i="51"/>
  <c r="BW65" i="51"/>
  <c r="BW81" i="51"/>
  <c r="BW96" i="51"/>
  <c r="BW112" i="51"/>
  <c r="BW138" i="51"/>
  <c r="BW125" i="51"/>
  <c r="BW90" i="51"/>
  <c r="BW106" i="51"/>
  <c r="BW122" i="51"/>
  <c r="BW142" i="51"/>
  <c r="BW93" i="51"/>
  <c r="BW109" i="51"/>
  <c r="BW157" i="51"/>
  <c r="BW144" i="51"/>
  <c r="BW135" i="51"/>
  <c r="BW164" i="51"/>
  <c r="BW156" i="51"/>
  <c r="BW174" i="51"/>
  <c r="BW151" i="51"/>
  <c r="BW167" i="51"/>
  <c r="BW166" i="51"/>
  <c r="BW171" i="51"/>
  <c r="BW176" i="51"/>
  <c r="BW198" i="51"/>
  <c r="BW190" i="51"/>
  <c r="BW184" i="51"/>
  <c r="BW188" i="51"/>
  <c r="BW204" i="51"/>
  <c r="BW205" i="51"/>
  <c r="BW116" i="51"/>
  <c r="BW100" i="51"/>
  <c r="BW84" i="51"/>
  <c r="CH65" i="51"/>
  <c r="BS63" i="51"/>
  <c r="BW56" i="51"/>
  <c r="BS51" i="51"/>
  <c r="BW42" i="51"/>
  <c r="BW40" i="51"/>
  <c r="BW38" i="51"/>
  <c r="BW36" i="51"/>
  <c r="BW34" i="51"/>
  <c r="BW32" i="51"/>
  <c r="BW30" i="51"/>
  <c r="BW28" i="51"/>
  <c r="BW26" i="51"/>
  <c r="BW24" i="51"/>
  <c r="BW22" i="51"/>
  <c r="BW20" i="51"/>
  <c r="BW18" i="51"/>
  <c r="BW16" i="51"/>
  <c r="BW14" i="51"/>
  <c r="BW12" i="51"/>
  <c r="BW10" i="51"/>
  <c r="BW8" i="51"/>
  <c r="BS56" i="51"/>
  <c r="BS64" i="51"/>
  <c r="BS72" i="51"/>
  <c r="CH85" i="51"/>
  <c r="CH117" i="51"/>
  <c r="CH143" i="51"/>
  <c r="CH77" i="51"/>
  <c r="CH88" i="51"/>
  <c r="BS102" i="51"/>
  <c r="BS111" i="51"/>
  <c r="CH120" i="51"/>
  <c r="BS85" i="51"/>
  <c r="BS93" i="51"/>
  <c r="BS101" i="51"/>
  <c r="BS109" i="51"/>
  <c r="BS117" i="51"/>
  <c r="CH131" i="51"/>
  <c r="BS173" i="51"/>
  <c r="BS79" i="51"/>
  <c r="BS84" i="51"/>
  <c r="BS92" i="51"/>
  <c r="BS100" i="51"/>
  <c r="BS108" i="51"/>
  <c r="BS116" i="51"/>
  <c r="BS124" i="51"/>
  <c r="BS128" i="51"/>
  <c r="BS137" i="51"/>
  <c r="CH146" i="51"/>
  <c r="BS135" i="51"/>
  <c r="BS143" i="51"/>
  <c r="BS169" i="51"/>
  <c r="CH136" i="51"/>
  <c r="CH144" i="51"/>
  <c r="BS156" i="51"/>
  <c r="BS165" i="51"/>
  <c r="BS151" i="51"/>
  <c r="BS167" i="51"/>
  <c r="BS162" i="51"/>
  <c r="BS175" i="51"/>
  <c r="CH148" i="51"/>
  <c r="CH152" i="51"/>
  <c r="CH156" i="51"/>
  <c r="CH160" i="51"/>
  <c r="CH164" i="51"/>
  <c r="CH168" i="51"/>
  <c r="BS180" i="51"/>
  <c r="CH183" i="51"/>
  <c r="CH170" i="51"/>
  <c r="CH174" i="51"/>
  <c r="CH178" i="51"/>
  <c r="CH184" i="51"/>
  <c r="BS191" i="51"/>
  <c r="BS195" i="51"/>
  <c r="CH189" i="51"/>
  <c r="CH198" i="51"/>
  <c r="CH200" i="51"/>
  <c r="CH205" i="51"/>
  <c r="CL205" i="51"/>
  <c r="CL206" i="51"/>
  <c r="CL204" i="51"/>
  <c r="CL203" i="51"/>
  <c r="CL195" i="51"/>
  <c r="CL191" i="51"/>
  <c r="CL194" i="51"/>
  <c r="CL190" i="51"/>
  <c r="CL202" i="51"/>
  <c r="CL201" i="51"/>
  <c r="CL196" i="51"/>
  <c r="CL199" i="51"/>
  <c r="CL198" i="51"/>
  <c r="CL200" i="51"/>
  <c r="CL197" i="51"/>
  <c r="CL186" i="51"/>
  <c r="CL185" i="51"/>
  <c r="CL184" i="51"/>
  <c r="CL183" i="51"/>
  <c r="CL181" i="51"/>
  <c r="CL180" i="51"/>
  <c r="CL179" i="51"/>
  <c r="CL178" i="51"/>
  <c r="CL177" i="51"/>
  <c r="CL176" i="51"/>
  <c r="CL175" i="51"/>
  <c r="CL174" i="51"/>
  <c r="CL173" i="51"/>
  <c r="CL172" i="51"/>
  <c r="CL171" i="51"/>
  <c r="CL170" i="51"/>
  <c r="CL192" i="51"/>
  <c r="CL189" i="51"/>
  <c r="CL187" i="51"/>
  <c r="CL182" i="51"/>
  <c r="CL169" i="51"/>
  <c r="CL168" i="51"/>
  <c r="CL167" i="51"/>
  <c r="CL166" i="51"/>
  <c r="CL165" i="51"/>
  <c r="CL164" i="51"/>
  <c r="CL163" i="51"/>
  <c r="CL162" i="51"/>
  <c r="CL161" i="51"/>
  <c r="CL160" i="51"/>
  <c r="CL159" i="51"/>
  <c r="CL158" i="51"/>
  <c r="CL157" i="51"/>
  <c r="CL156" i="51"/>
  <c r="CL155" i="51"/>
  <c r="CL154" i="51"/>
  <c r="CL153" i="51"/>
  <c r="CL152" i="51"/>
  <c r="CL151" i="51"/>
  <c r="CL150" i="51"/>
  <c r="CL149" i="51"/>
  <c r="CL148" i="51"/>
  <c r="CL193" i="51"/>
  <c r="CL188" i="51"/>
  <c r="CL144" i="51"/>
  <c r="CL140" i="51"/>
  <c r="CL136" i="51"/>
  <c r="CL132" i="51"/>
  <c r="CL145" i="51"/>
  <c r="CL141" i="51"/>
  <c r="CL137" i="51"/>
  <c r="CL133" i="51"/>
  <c r="CL129" i="51"/>
  <c r="CL122" i="51"/>
  <c r="CL118" i="51"/>
  <c r="CL114" i="51"/>
  <c r="CL110" i="51"/>
  <c r="CL106" i="51"/>
  <c r="CL102" i="51"/>
  <c r="CL98" i="51"/>
  <c r="CL94" i="51"/>
  <c r="CL90" i="51"/>
  <c r="CL86" i="51"/>
  <c r="CL147" i="51"/>
  <c r="CL142" i="51"/>
  <c r="CL139" i="51"/>
  <c r="CL134" i="51"/>
  <c r="CL131" i="51"/>
  <c r="CL128" i="51"/>
  <c r="CL127" i="51"/>
  <c r="CL126" i="51"/>
  <c r="CL125" i="51"/>
  <c r="CL123" i="51"/>
  <c r="CL119" i="51"/>
  <c r="CL115" i="51"/>
  <c r="CL111" i="51"/>
  <c r="CL107" i="51"/>
  <c r="CL103" i="51"/>
  <c r="CL99" i="51"/>
  <c r="CL95" i="51"/>
  <c r="CL91" i="51"/>
  <c r="CL87" i="51"/>
  <c r="CL83" i="51"/>
  <c r="CL146" i="51"/>
  <c r="CL130" i="51"/>
  <c r="CL81" i="51"/>
  <c r="CL77" i="51"/>
  <c r="CL75" i="51"/>
  <c r="CL71" i="51"/>
  <c r="CL143" i="51"/>
  <c r="CL120" i="51"/>
  <c r="CL117" i="51"/>
  <c r="CL112" i="51"/>
  <c r="CL109" i="51"/>
  <c r="CL104" i="51"/>
  <c r="CL101" i="51"/>
  <c r="CL96" i="51"/>
  <c r="CL93" i="51"/>
  <c r="CL88" i="51"/>
  <c r="CL85" i="51"/>
  <c r="CL82" i="51"/>
  <c r="CL78" i="51"/>
  <c r="CL74" i="51"/>
  <c r="CL70" i="51"/>
  <c r="CL66" i="51"/>
  <c r="CL62" i="51"/>
  <c r="CL58" i="51"/>
  <c r="CL54" i="51"/>
  <c r="CL124" i="51"/>
  <c r="CL108" i="51"/>
  <c r="CL92" i="51"/>
  <c r="CL79" i="51"/>
  <c r="CL76" i="51"/>
  <c r="CL69" i="51"/>
  <c r="CL63" i="51"/>
  <c r="CL56" i="51"/>
  <c r="CL53" i="51"/>
  <c r="CL50" i="51"/>
  <c r="CL48" i="51"/>
  <c r="CL47" i="51"/>
  <c r="CL46" i="51"/>
  <c r="CL45" i="51"/>
  <c r="CL44" i="51"/>
  <c r="CL43" i="51"/>
  <c r="CL42" i="51"/>
  <c r="CL41" i="51"/>
  <c r="CL40" i="51"/>
  <c r="CL39" i="51"/>
  <c r="CL38" i="51"/>
  <c r="CL37" i="51"/>
  <c r="CL36" i="51"/>
  <c r="CL35" i="51"/>
  <c r="CL34" i="51"/>
  <c r="CL33" i="51"/>
  <c r="CL32" i="51"/>
  <c r="CL31" i="51"/>
  <c r="CL30" i="51"/>
  <c r="CL29" i="51"/>
  <c r="CL28" i="51"/>
  <c r="CL27" i="51"/>
  <c r="CL26" i="51"/>
  <c r="CL25" i="51"/>
  <c r="CL24" i="51"/>
  <c r="CL23" i="51"/>
  <c r="CL22" i="51"/>
  <c r="CL21" i="51"/>
  <c r="CL20" i="51"/>
  <c r="CL19" i="51"/>
  <c r="CL18" i="51"/>
  <c r="CL17" i="51"/>
  <c r="CL16" i="51"/>
  <c r="CL15" i="51"/>
  <c r="CL14" i="51"/>
  <c r="CL13" i="51"/>
  <c r="CL12" i="51"/>
  <c r="CL11" i="51"/>
  <c r="CL10" i="51"/>
  <c r="CL9" i="51"/>
  <c r="CL8" i="51"/>
  <c r="CL7" i="51"/>
  <c r="CL6" i="51"/>
  <c r="CL135" i="51"/>
  <c r="CL113" i="51"/>
  <c r="CL97" i="51"/>
  <c r="CL72" i="51"/>
  <c r="CL68" i="51"/>
  <c r="CL65" i="51"/>
  <c r="CL59" i="51"/>
  <c r="CL52" i="51"/>
  <c r="CL49" i="51"/>
  <c r="BW124" i="51"/>
  <c r="CL116" i="51"/>
  <c r="BW115" i="51"/>
  <c r="CL84" i="51"/>
  <c r="BW83" i="51"/>
  <c r="CL73" i="51"/>
  <c r="BW68" i="51"/>
  <c r="CL67" i="51"/>
  <c r="BW63" i="51"/>
  <c r="CL61" i="51"/>
  <c r="BW59" i="51"/>
  <c r="CL55" i="51"/>
  <c r="CL100" i="51"/>
  <c r="BW99" i="51"/>
  <c r="BW52" i="51"/>
  <c r="BW126" i="51"/>
  <c r="BW108" i="51"/>
  <c r="CL105" i="51"/>
  <c r="CL80" i="51"/>
  <c r="BW70" i="51"/>
  <c r="BW66" i="51"/>
  <c r="CL64" i="51"/>
  <c r="BW64" i="51"/>
  <c r="CL60" i="51"/>
  <c r="CL121" i="51"/>
  <c r="BW92" i="51"/>
  <c r="CL89" i="51"/>
  <c r="BW82" i="51"/>
  <c r="BW75" i="51"/>
  <c r="BW54" i="51"/>
  <c r="CL51" i="51"/>
  <c r="BW51" i="51"/>
  <c r="BW50" i="51"/>
  <c r="BW130" i="51"/>
  <c r="BW181" i="51"/>
  <c r="CL138" i="51"/>
  <c r="CL57" i="51"/>
  <c r="BW127" i="51"/>
  <c r="BW60" i="51"/>
  <c r="BW57" i="51"/>
  <c r="BW88" i="51"/>
  <c r="BW120" i="51"/>
  <c r="BW145" i="51"/>
  <c r="BW114" i="51"/>
  <c r="BW134" i="51"/>
  <c r="BW101" i="51"/>
  <c r="BW136" i="51"/>
  <c r="BW143" i="51"/>
  <c r="BW169" i="51"/>
  <c r="BW159" i="51"/>
  <c r="BW178" i="51"/>
  <c r="BW182" i="51"/>
  <c r="BW197" i="51"/>
  <c r="BW193" i="51"/>
  <c r="BW43" i="51"/>
  <c r="BW39" i="51"/>
  <c r="BW35" i="51"/>
  <c r="BW31" i="51"/>
  <c r="BW27" i="51"/>
  <c r="BW25" i="51"/>
  <c r="BW21" i="51"/>
  <c r="BW15" i="51"/>
  <c r="BW11" i="51"/>
  <c r="CK206" i="51"/>
  <c r="CK205" i="51"/>
  <c r="BV206" i="51"/>
  <c r="BV204" i="51"/>
  <c r="BV203" i="51"/>
  <c r="BV202" i="51"/>
  <c r="BV201" i="51"/>
  <c r="BV200" i="51"/>
  <c r="CK204" i="51"/>
  <c r="BV205" i="51"/>
  <c r="CK200" i="51"/>
  <c r="BV199" i="51"/>
  <c r="BV198" i="51"/>
  <c r="BV197" i="51"/>
  <c r="BV196" i="51"/>
  <c r="CK203" i="51"/>
  <c r="CK202" i="51"/>
  <c r="CK201" i="51"/>
  <c r="BV194" i="51"/>
  <c r="CK192" i="51"/>
  <c r="BV190" i="51"/>
  <c r="CK188" i="51"/>
  <c r="CK187" i="51"/>
  <c r="CK186" i="51"/>
  <c r="CK185" i="51"/>
  <c r="CK184" i="51"/>
  <c r="CK183" i="51"/>
  <c r="CK195" i="51"/>
  <c r="BV193" i="51"/>
  <c r="CK191" i="51"/>
  <c r="BV189" i="51"/>
  <c r="BV188" i="51"/>
  <c r="BV187" i="51"/>
  <c r="BV186" i="51"/>
  <c r="CK199" i="51"/>
  <c r="CK194" i="51"/>
  <c r="CK198" i="51"/>
  <c r="BV192" i="51"/>
  <c r="CK197" i="51"/>
  <c r="CK189" i="51"/>
  <c r="BV191" i="51"/>
  <c r="CK190" i="51"/>
  <c r="BV185" i="51"/>
  <c r="CK182" i="51"/>
  <c r="BV182" i="51"/>
  <c r="CK196" i="51"/>
  <c r="BV195" i="51"/>
  <c r="BV183" i="51"/>
  <c r="BV184" i="51"/>
  <c r="CK180" i="51"/>
  <c r="BV179" i="51"/>
  <c r="CK176" i="51"/>
  <c r="BV175" i="51"/>
  <c r="CK172" i="51"/>
  <c r="BV171" i="51"/>
  <c r="CK179" i="51"/>
  <c r="BV178" i="51"/>
  <c r="CK175" i="51"/>
  <c r="BV174" i="51"/>
  <c r="CK171" i="51"/>
  <c r="BV170" i="51"/>
  <c r="CK193" i="51"/>
  <c r="BV181" i="51"/>
  <c r="BV176" i="51"/>
  <c r="BV173" i="51"/>
  <c r="BV169" i="51"/>
  <c r="CK166" i="51"/>
  <c r="BV165" i="51"/>
  <c r="CK162" i="51"/>
  <c r="BV161" i="51"/>
  <c r="CK158" i="51"/>
  <c r="CK178" i="51"/>
  <c r="CK177" i="51"/>
  <c r="CK170" i="51"/>
  <c r="CK167" i="51"/>
  <c r="BV166" i="51"/>
  <c r="CK163" i="51"/>
  <c r="BV162" i="51"/>
  <c r="CK159" i="51"/>
  <c r="BV158" i="51"/>
  <c r="CK155" i="51"/>
  <c r="BV154" i="51"/>
  <c r="CK151" i="51"/>
  <c r="BV150" i="51"/>
  <c r="BV149" i="51"/>
  <c r="BV180" i="51"/>
  <c r="CK174" i="51"/>
  <c r="CK173" i="51"/>
  <c r="CK169" i="51"/>
  <c r="CK168" i="51"/>
  <c r="CK161" i="51"/>
  <c r="CK160" i="51"/>
  <c r="BV156" i="51"/>
  <c r="CK153" i="51"/>
  <c r="BV148" i="51"/>
  <c r="BV177" i="51"/>
  <c r="BV167" i="51"/>
  <c r="BV164" i="51"/>
  <c r="BV159" i="51"/>
  <c r="CK156" i="51"/>
  <c r="BV155" i="51"/>
  <c r="CK154" i="51"/>
  <c r="BV152" i="51"/>
  <c r="CK149" i="51"/>
  <c r="BV147" i="51"/>
  <c r="BV146" i="51"/>
  <c r="BV145" i="51"/>
  <c r="BV144" i="51"/>
  <c r="BV143" i="51"/>
  <c r="BV142" i="51"/>
  <c r="BV141" i="51"/>
  <c r="BV140" i="51"/>
  <c r="BV139" i="51"/>
  <c r="BV138" i="51"/>
  <c r="BV137" i="51"/>
  <c r="BV136" i="51"/>
  <c r="BV135" i="51"/>
  <c r="BV134" i="51"/>
  <c r="BV133" i="51"/>
  <c r="BV132" i="51"/>
  <c r="BV131" i="51"/>
  <c r="BV130" i="51"/>
  <c r="BV129" i="51"/>
  <c r="BV128" i="51"/>
  <c r="BV127" i="51"/>
  <c r="BV126" i="51"/>
  <c r="BV125" i="51"/>
  <c r="BV172" i="51"/>
  <c r="BV168" i="51"/>
  <c r="CK152" i="51"/>
  <c r="CK148" i="51"/>
  <c r="CK145" i="51"/>
  <c r="CK141" i="51"/>
  <c r="CK137" i="51"/>
  <c r="CK133" i="51"/>
  <c r="CK129" i="51"/>
  <c r="BV163" i="51"/>
  <c r="BV157" i="51"/>
  <c r="CK150" i="51"/>
  <c r="CK146" i="51"/>
  <c r="CK142" i="51"/>
  <c r="CK138" i="51"/>
  <c r="CK134" i="51"/>
  <c r="CK130" i="51"/>
  <c r="CK128" i="51"/>
  <c r="CK127" i="51"/>
  <c r="CK126" i="51"/>
  <c r="CK125" i="51"/>
  <c r="BV124" i="51"/>
  <c r="BV123" i="51"/>
  <c r="BV122" i="51"/>
  <c r="BV121" i="51"/>
  <c r="BV120" i="51"/>
  <c r="BV119" i="51"/>
  <c r="BV118" i="51"/>
  <c r="BV117" i="51"/>
  <c r="BV116" i="51"/>
  <c r="BV115" i="51"/>
  <c r="BV114" i="51"/>
  <c r="BV113" i="51"/>
  <c r="BV112" i="51"/>
  <c r="BV111" i="51"/>
  <c r="BV110" i="51"/>
  <c r="BV109" i="51"/>
  <c r="BV108" i="51"/>
  <c r="BV107" i="51"/>
  <c r="BV106" i="51"/>
  <c r="BV105" i="51"/>
  <c r="BV104" i="51"/>
  <c r="BV103" i="51"/>
  <c r="BV102" i="51"/>
  <c r="BV101" i="51"/>
  <c r="BV100" i="51"/>
  <c r="BV99" i="51"/>
  <c r="BV98" i="51"/>
  <c r="BV97" i="51"/>
  <c r="BV96" i="51"/>
  <c r="BV95" i="51"/>
  <c r="BV94" i="51"/>
  <c r="BV93" i="51"/>
  <c r="BV92" i="51"/>
  <c r="BV91" i="51"/>
  <c r="BV90" i="51"/>
  <c r="BV89" i="51"/>
  <c r="BV88" i="51"/>
  <c r="BV87" i="51"/>
  <c r="BV86" i="51"/>
  <c r="BV85" i="51"/>
  <c r="BV84" i="51"/>
  <c r="BV83" i="51"/>
  <c r="BV82" i="51"/>
  <c r="BV81" i="51"/>
  <c r="BV80" i="51"/>
  <c r="BV79" i="51"/>
  <c r="BV78" i="51"/>
  <c r="BV77" i="51"/>
  <c r="BV76" i="51"/>
  <c r="BV160" i="51"/>
  <c r="CK147" i="51"/>
  <c r="CK140" i="51"/>
  <c r="CK139" i="51"/>
  <c r="CK132" i="51"/>
  <c r="CK131" i="51"/>
  <c r="CK123" i="51"/>
  <c r="CK119" i="51"/>
  <c r="CK115" i="51"/>
  <c r="CK111" i="51"/>
  <c r="CK107" i="51"/>
  <c r="CK103" i="51"/>
  <c r="CK99" i="51"/>
  <c r="CK95" i="51"/>
  <c r="CK91" i="51"/>
  <c r="CK87" i="51"/>
  <c r="CK83" i="51"/>
  <c r="CK181" i="51"/>
  <c r="CK165" i="51"/>
  <c r="CK124" i="51"/>
  <c r="CK120" i="51"/>
  <c r="CK116" i="51"/>
  <c r="CK112" i="51"/>
  <c r="CK108" i="51"/>
  <c r="CK104" i="51"/>
  <c r="CK100" i="51"/>
  <c r="CK96" i="51"/>
  <c r="CK92" i="51"/>
  <c r="CK88" i="51"/>
  <c r="CK84" i="51"/>
  <c r="BV75" i="51"/>
  <c r="BV74" i="51"/>
  <c r="BV73" i="51"/>
  <c r="BV72" i="51"/>
  <c r="BV71" i="51"/>
  <c r="BV70" i="51"/>
  <c r="BV69" i="51"/>
  <c r="BV68" i="51"/>
  <c r="BV67" i="51"/>
  <c r="BV66" i="51"/>
  <c r="BV65" i="51"/>
  <c r="BV64" i="51"/>
  <c r="BV63" i="51"/>
  <c r="BV62" i="51"/>
  <c r="BV61" i="51"/>
  <c r="BV60" i="51"/>
  <c r="BV59" i="51"/>
  <c r="BV58" i="51"/>
  <c r="BV57" i="51"/>
  <c r="BV56" i="51"/>
  <c r="BV55" i="51"/>
  <c r="BV54" i="51"/>
  <c r="BV53" i="51"/>
  <c r="BV52" i="51"/>
  <c r="BV51" i="51"/>
  <c r="BV50" i="51"/>
  <c r="BV49" i="51"/>
  <c r="BV48" i="51"/>
  <c r="BV47" i="51"/>
  <c r="BV46" i="51"/>
  <c r="BV45" i="51"/>
  <c r="BV44" i="51"/>
  <c r="CK135" i="51"/>
  <c r="CK122" i="51"/>
  <c r="CK121" i="51"/>
  <c r="CK114" i="51"/>
  <c r="CK113" i="51"/>
  <c r="CK106" i="51"/>
  <c r="CK105" i="51"/>
  <c r="CK98" i="51"/>
  <c r="CK97" i="51"/>
  <c r="CK90" i="51"/>
  <c r="CK89" i="51"/>
  <c r="CK80" i="51"/>
  <c r="CK76" i="51"/>
  <c r="CK72" i="51"/>
  <c r="CK157" i="51"/>
  <c r="CK144" i="51"/>
  <c r="CK81" i="51"/>
  <c r="CK77" i="51"/>
  <c r="CK75" i="51"/>
  <c r="CK71" i="51"/>
  <c r="CK67" i="51"/>
  <c r="CK63" i="51"/>
  <c r="CK59" i="51"/>
  <c r="CK55" i="51"/>
  <c r="CK117" i="51"/>
  <c r="CK110" i="51"/>
  <c r="CK101" i="51"/>
  <c r="CK94" i="51"/>
  <c r="CK85" i="51"/>
  <c r="CK82" i="51"/>
  <c r="CK74" i="51"/>
  <c r="CK73" i="51"/>
  <c r="CK60" i="51"/>
  <c r="CK58" i="51"/>
  <c r="CK57" i="51"/>
  <c r="CK51" i="51"/>
  <c r="BV153" i="51"/>
  <c r="CK143" i="51"/>
  <c r="CK136" i="51"/>
  <c r="CK79" i="51"/>
  <c r="CK70" i="51"/>
  <c r="CK69" i="51"/>
  <c r="CK56" i="51"/>
  <c r="CK54" i="51"/>
  <c r="CK53" i="51"/>
  <c r="CK50" i="51"/>
  <c r="CK48" i="51"/>
  <c r="CK47" i="51"/>
  <c r="CK46" i="51"/>
  <c r="CK45" i="51"/>
  <c r="CK44" i="51"/>
  <c r="CK43" i="51"/>
  <c r="CK42" i="51"/>
  <c r="CK41" i="51"/>
  <c r="CK40" i="51"/>
  <c r="CK39" i="51"/>
  <c r="CK38" i="51"/>
  <c r="CK37" i="51"/>
  <c r="CK36" i="51"/>
  <c r="CK35" i="51"/>
  <c r="CK34" i="51"/>
  <c r="CK33" i="51"/>
  <c r="CK32" i="51"/>
  <c r="CK31" i="51"/>
  <c r="CK30" i="51"/>
  <c r="CK29" i="51"/>
  <c r="CK28" i="51"/>
  <c r="CK27" i="51"/>
  <c r="CK26" i="51"/>
  <c r="CK25" i="51"/>
  <c r="CK24" i="51"/>
  <c r="CK23" i="51"/>
  <c r="CK22" i="51"/>
  <c r="CK21" i="51"/>
  <c r="CK20" i="51"/>
  <c r="CK19" i="51"/>
  <c r="CK18" i="51"/>
  <c r="CK17" i="51"/>
  <c r="CK16" i="51"/>
  <c r="CK15" i="51"/>
  <c r="CK14" i="51"/>
  <c r="CK13" i="51"/>
  <c r="CK12" i="51"/>
  <c r="CK11" i="51"/>
  <c r="CK10" i="51"/>
  <c r="CK9" i="51"/>
  <c r="CK8" i="51"/>
  <c r="CK7" i="51"/>
  <c r="CK6" i="51"/>
  <c r="CK164" i="51"/>
  <c r="BV151" i="51"/>
  <c r="CK118" i="51"/>
  <c r="CK93" i="51"/>
  <c r="CK64" i="51"/>
  <c r="BV40" i="51"/>
  <c r="BV36" i="51"/>
  <c r="BV32" i="51"/>
  <c r="BV28" i="51"/>
  <c r="BV24" i="51"/>
  <c r="BV20" i="51"/>
  <c r="BV16" i="51"/>
  <c r="BV12" i="51"/>
  <c r="BV8" i="51"/>
  <c r="CK109" i="51"/>
  <c r="CK66" i="51"/>
  <c r="CK49" i="51"/>
  <c r="BV42" i="51"/>
  <c r="BV38" i="51"/>
  <c r="BV34" i="51"/>
  <c r="BV30" i="51"/>
  <c r="BV18" i="51"/>
  <c r="BV14" i="51"/>
  <c r="CK65" i="51"/>
  <c r="BV41" i="51"/>
  <c r="BV33" i="51"/>
  <c r="BV29" i="51"/>
  <c r="BV25" i="51"/>
  <c r="BV21" i="51"/>
  <c r="BV17" i="51"/>
  <c r="BV13" i="51"/>
  <c r="CK102" i="51"/>
  <c r="CK68" i="51"/>
  <c r="CK61" i="51"/>
  <c r="BV43" i="51"/>
  <c r="BV39" i="51"/>
  <c r="BV35" i="51"/>
  <c r="BV31" i="51"/>
  <c r="BV27" i="51"/>
  <c r="BV23" i="51"/>
  <c r="BV19" i="51"/>
  <c r="BV15" i="51"/>
  <c r="BV11" i="51"/>
  <c r="BV7" i="51"/>
  <c r="CK78" i="51"/>
  <c r="BV26" i="51"/>
  <c r="BV22" i="51"/>
  <c r="BV10" i="51"/>
  <c r="BV6" i="51"/>
  <c r="CK86" i="51"/>
  <c r="CK62" i="51"/>
  <c r="CK52" i="51"/>
  <c r="BV37" i="51"/>
  <c r="BV9" i="51"/>
  <c r="BS186" i="51"/>
  <c r="BS204" i="51"/>
  <c r="CH135" i="51"/>
  <c r="CH97" i="51"/>
  <c r="BS69" i="51"/>
  <c r="BW61" i="51"/>
  <c r="BW77" i="51"/>
  <c r="BW111" i="51"/>
  <c r="BW80" i="51"/>
  <c r="BW86" i="51"/>
  <c r="BW118" i="51"/>
  <c r="BW89" i="51"/>
  <c r="BW121" i="51"/>
  <c r="BW131" i="51"/>
  <c r="BW149" i="51"/>
  <c r="BW168" i="51"/>
  <c r="BW162" i="51"/>
  <c r="BW172" i="51"/>
  <c r="BW196" i="51"/>
  <c r="BW187" i="51"/>
  <c r="BW202" i="51"/>
  <c r="CH116" i="51"/>
  <c r="CH100" i="51"/>
  <c r="BS83" i="51"/>
  <c r="BW67" i="51"/>
  <c r="BS41" i="51"/>
  <c r="BS37" i="51"/>
  <c r="BS35" i="51"/>
  <c r="BS31" i="51"/>
  <c r="BS27" i="51"/>
  <c r="BS25" i="51"/>
  <c r="BS21" i="51"/>
  <c r="BS17" i="51"/>
  <c r="BS15" i="51"/>
  <c r="BS13" i="51"/>
  <c r="BS9" i="51"/>
  <c r="CH54" i="51"/>
  <c r="CH70" i="51"/>
  <c r="CH109" i="51"/>
  <c r="BS87" i="51"/>
  <c r="CH96" i="51"/>
  <c r="BS119" i="51"/>
  <c r="CH91" i="51"/>
  <c r="CH107" i="51"/>
  <c r="CH123" i="51"/>
  <c r="BS78" i="51"/>
  <c r="CH90" i="51"/>
  <c r="CH114" i="51"/>
  <c r="BS127" i="51"/>
  <c r="BS145" i="51"/>
  <c r="CH141" i="51"/>
  <c r="BS134" i="51"/>
  <c r="BS148" i="51"/>
  <c r="BS181" i="51"/>
  <c r="BS158" i="51"/>
  <c r="BS196" i="51"/>
  <c r="CH151" i="51"/>
  <c r="CH159" i="51"/>
  <c r="BS176" i="51"/>
  <c r="BS199" i="51"/>
  <c r="CH177" i="51"/>
  <c r="CH181" i="51"/>
  <c r="BS197" i="51"/>
  <c r="CH204" i="51"/>
  <c r="CH197" i="51"/>
  <c r="CH194" i="51"/>
  <c r="CH202" i="51"/>
  <c r="BZ205" i="51"/>
  <c r="BZ204" i="51"/>
  <c r="BZ200" i="51"/>
  <c r="BZ206" i="51"/>
  <c r="BZ203" i="51"/>
  <c r="BZ202" i="51"/>
  <c r="BZ201" i="51"/>
  <c r="BZ192" i="51"/>
  <c r="BZ195" i="51"/>
  <c r="BZ191" i="51"/>
  <c r="BZ198" i="51"/>
  <c r="BK198" i="51"/>
  <c r="BK200" i="51"/>
  <c r="BZ197" i="51"/>
  <c r="BK197" i="51"/>
  <c r="BK194" i="51"/>
  <c r="BZ193" i="51"/>
  <c r="BZ194" i="51"/>
  <c r="BK193" i="51"/>
  <c r="BZ189" i="51"/>
  <c r="BZ186" i="51"/>
  <c r="BZ185" i="51"/>
  <c r="BZ199" i="51"/>
  <c r="BZ184" i="51"/>
  <c r="BZ181" i="51"/>
  <c r="BZ180" i="51"/>
  <c r="BZ179" i="51"/>
  <c r="BZ178" i="51"/>
  <c r="BZ177" i="51"/>
  <c r="BZ176" i="51"/>
  <c r="BZ175" i="51"/>
  <c r="BZ174" i="51"/>
  <c r="BZ173" i="51"/>
  <c r="BZ172" i="51"/>
  <c r="BZ171" i="51"/>
  <c r="BZ170" i="51"/>
  <c r="BK199" i="51"/>
  <c r="BZ196" i="51"/>
  <c r="BZ190" i="51"/>
  <c r="BZ188" i="51"/>
  <c r="BZ183" i="51"/>
  <c r="BK181" i="51"/>
  <c r="BK177" i="51"/>
  <c r="BK173" i="51"/>
  <c r="BZ169" i="51"/>
  <c r="BZ168" i="51"/>
  <c r="BZ167" i="51"/>
  <c r="BZ166" i="51"/>
  <c r="BZ165" i="51"/>
  <c r="BZ164" i="51"/>
  <c r="BZ163" i="51"/>
  <c r="BZ162" i="51"/>
  <c r="BZ161" i="51"/>
  <c r="BZ160" i="51"/>
  <c r="BZ159" i="51"/>
  <c r="BZ158" i="51"/>
  <c r="BZ157" i="51"/>
  <c r="BZ156" i="51"/>
  <c r="BZ155" i="51"/>
  <c r="BZ154" i="51"/>
  <c r="BZ153" i="51"/>
  <c r="BZ152" i="51"/>
  <c r="BZ151" i="51"/>
  <c r="BZ150" i="51"/>
  <c r="BZ149" i="51"/>
  <c r="BZ148" i="51"/>
  <c r="BK196" i="51"/>
  <c r="BK190" i="51"/>
  <c r="BK183" i="51"/>
  <c r="BK180" i="51"/>
  <c r="BK176" i="51"/>
  <c r="BK172" i="51"/>
  <c r="BZ187" i="51"/>
  <c r="BZ182" i="51"/>
  <c r="BK182" i="51"/>
  <c r="BK174" i="51"/>
  <c r="BK167" i="51"/>
  <c r="BK163" i="51"/>
  <c r="BK159" i="51"/>
  <c r="BK179" i="51"/>
  <c r="BK171" i="51"/>
  <c r="BK168" i="51"/>
  <c r="BK164" i="51"/>
  <c r="BK160" i="51"/>
  <c r="BK156" i="51"/>
  <c r="BK152" i="51"/>
  <c r="BK162" i="51"/>
  <c r="BK157" i="51"/>
  <c r="BK154" i="51"/>
  <c r="BK170" i="51"/>
  <c r="BK165" i="51"/>
  <c r="BK155" i="51"/>
  <c r="BK153" i="51"/>
  <c r="BK150" i="51"/>
  <c r="BK148" i="51"/>
  <c r="BK161" i="51"/>
  <c r="BK158" i="51"/>
  <c r="BK151" i="51"/>
  <c r="BZ146" i="51"/>
  <c r="BK144" i="51"/>
  <c r="BZ142" i="51"/>
  <c r="BK140" i="51"/>
  <c r="BZ138" i="51"/>
  <c r="BK136" i="51"/>
  <c r="BZ134" i="51"/>
  <c r="BK132" i="51"/>
  <c r="BZ130" i="51"/>
  <c r="BK129" i="51"/>
  <c r="BK128" i="51"/>
  <c r="BK127" i="51"/>
  <c r="BK126" i="51"/>
  <c r="BK125" i="51"/>
  <c r="BK178" i="51"/>
  <c r="BK149" i="51"/>
  <c r="BZ147" i="51"/>
  <c r="BK145" i="51"/>
  <c r="BZ143" i="51"/>
  <c r="BK141" i="51"/>
  <c r="BZ139" i="51"/>
  <c r="BK137" i="51"/>
  <c r="BZ135" i="51"/>
  <c r="BK133" i="51"/>
  <c r="BZ131" i="51"/>
  <c r="BK166" i="51"/>
  <c r="BK146" i="51"/>
  <c r="BZ145" i="51"/>
  <c r="BK143" i="51"/>
  <c r="BK138" i="51"/>
  <c r="BZ137" i="51"/>
  <c r="BK135" i="51"/>
  <c r="BK130" i="51"/>
  <c r="BZ129" i="51"/>
  <c r="BZ128" i="51"/>
  <c r="BZ127" i="51"/>
  <c r="BZ126" i="51"/>
  <c r="BZ125" i="51"/>
  <c r="BZ124" i="51"/>
  <c r="BK122" i="51"/>
  <c r="BZ120" i="51"/>
  <c r="BK118" i="51"/>
  <c r="BZ116" i="51"/>
  <c r="BK114" i="51"/>
  <c r="BZ112" i="51"/>
  <c r="BK110" i="51"/>
  <c r="BZ108" i="51"/>
  <c r="BK106" i="51"/>
  <c r="BZ104" i="51"/>
  <c r="BK102" i="51"/>
  <c r="BZ100" i="51"/>
  <c r="BK98" i="51"/>
  <c r="BZ96" i="51"/>
  <c r="BK94" i="51"/>
  <c r="BZ92" i="51"/>
  <c r="BK90" i="51"/>
  <c r="BZ88" i="51"/>
  <c r="BK86" i="51"/>
  <c r="BZ84" i="51"/>
  <c r="BZ82" i="51"/>
  <c r="BZ81" i="51"/>
  <c r="BZ80" i="51"/>
  <c r="BZ79" i="51"/>
  <c r="BZ78" i="51"/>
  <c r="BZ77" i="51"/>
  <c r="BZ76" i="51"/>
  <c r="BK169" i="51"/>
  <c r="BZ140" i="51"/>
  <c r="BZ132" i="51"/>
  <c r="BK123" i="51"/>
  <c r="BZ121" i="51"/>
  <c r="BK119" i="51"/>
  <c r="BZ117" i="51"/>
  <c r="BK115" i="51"/>
  <c r="BZ113" i="51"/>
  <c r="BK111" i="51"/>
  <c r="BZ109" i="51"/>
  <c r="BK107" i="51"/>
  <c r="BZ105" i="51"/>
  <c r="BK103" i="51"/>
  <c r="BZ101" i="51"/>
  <c r="BK99" i="51"/>
  <c r="BZ97" i="51"/>
  <c r="BK95" i="51"/>
  <c r="BZ93" i="51"/>
  <c r="BK91" i="51"/>
  <c r="BZ89" i="51"/>
  <c r="BK87" i="51"/>
  <c r="BZ85" i="51"/>
  <c r="BK83" i="51"/>
  <c r="BK82" i="51"/>
  <c r="BK81" i="51"/>
  <c r="BK80" i="51"/>
  <c r="BK79" i="51"/>
  <c r="BK78" i="51"/>
  <c r="BK77" i="51"/>
  <c r="BK76" i="51"/>
  <c r="BZ144" i="51"/>
  <c r="BK142" i="51"/>
  <c r="BK139" i="51"/>
  <c r="BZ133" i="51"/>
  <c r="BK120" i="51"/>
  <c r="BZ119" i="51"/>
  <c r="BK117" i="51"/>
  <c r="BK112" i="51"/>
  <c r="BZ111" i="51"/>
  <c r="BK109" i="51"/>
  <c r="BK104" i="51"/>
  <c r="BZ103" i="51"/>
  <c r="BK101" i="51"/>
  <c r="BK96" i="51"/>
  <c r="BZ95" i="51"/>
  <c r="BK93" i="51"/>
  <c r="BK88" i="51"/>
  <c r="BZ87" i="51"/>
  <c r="BK85" i="51"/>
  <c r="BK75" i="51"/>
  <c r="BZ73" i="51"/>
  <c r="BK71" i="51"/>
  <c r="BK175" i="51"/>
  <c r="BZ118" i="51"/>
  <c r="BZ110" i="51"/>
  <c r="BZ102" i="51"/>
  <c r="BZ94" i="51"/>
  <c r="BZ86" i="51"/>
  <c r="BK74" i="51"/>
  <c r="BZ72" i="51"/>
  <c r="BK70" i="51"/>
  <c r="BZ68" i="51"/>
  <c r="BK66" i="51"/>
  <c r="BZ64" i="51"/>
  <c r="BK62" i="51"/>
  <c r="BZ60" i="51"/>
  <c r="BK58" i="51"/>
  <c r="BZ56" i="51"/>
  <c r="BK54" i="51"/>
  <c r="BZ52" i="51"/>
  <c r="BK147" i="51"/>
  <c r="BZ136" i="51"/>
  <c r="BK116" i="51"/>
  <c r="BK100" i="51"/>
  <c r="BK84" i="51"/>
  <c r="BK72" i="51"/>
  <c r="BZ71" i="51"/>
  <c r="BZ67" i="51"/>
  <c r="BK61" i="51"/>
  <c r="BK60" i="51"/>
  <c r="BZ58" i="51"/>
  <c r="BZ57" i="51"/>
  <c r="BK55" i="51"/>
  <c r="BK50" i="51"/>
  <c r="BZ43" i="51"/>
  <c r="BZ42" i="51"/>
  <c r="BZ41" i="51"/>
  <c r="BZ40" i="51"/>
  <c r="BZ39" i="51"/>
  <c r="BZ38" i="51"/>
  <c r="BZ37" i="51"/>
  <c r="BZ36" i="51"/>
  <c r="BZ35" i="51"/>
  <c r="BZ34" i="51"/>
  <c r="BZ33" i="51"/>
  <c r="BZ32" i="51"/>
  <c r="BZ31" i="51"/>
  <c r="BZ30" i="51"/>
  <c r="BZ29" i="51"/>
  <c r="BZ28" i="51"/>
  <c r="BZ27" i="51"/>
  <c r="BZ26" i="51"/>
  <c r="BZ25" i="51"/>
  <c r="BZ24" i="51"/>
  <c r="BZ23" i="51"/>
  <c r="BZ22" i="51"/>
  <c r="BZ21" i="51"/>
  <c r="BZ20" i="51"/>
  <c r="BZ19" i="51"/>
  <c r="BZ18" i="51"/>
  <c r="BZ17" i="51"/>
  <c r="BZ16" i="51"/>
  <c r="BZ15" i="51"/>
  <c r="BZ14" i="51"/>
  <c r="BZ13" i="51"/>
  <c r="BZ12" i="51"/>
  <c r="BZ11" i="51"/>
  <c r="BZ10" i="51"/>
  <c r="BZ9" i="51"/>
  <c r="BZ8" i="51"/>
  <c r="BZ7" i="51"/>
  <c r="BZ6" i="51"/>
  <c r="BK134" i="51"/>
  <c r="BK131" i="51"/>
  <c r="BZ141" i="51"/>
  <c r="BZ122" i="51"/>
  <c r="BK121" i="51"/>
  <c r="BZ115" i="51"/>
  <c r="BZ106" i="51"/>
  <c r="BK105" i="51"/>
  <c r="BZ99" i="51"/>
  <c r="BZ90" i="51"/>
  <c r="BK89" i="51"/>
  <c r="BZ83" i="51"/>
  <c r="BZ70" i="51"/>
  <c r="BZ69" i="51"/>
  <c r="BK67" i="51"/>
  <c r="BZ63" i="51"/>
  <c r="BK57" i="51"/>
  <c r="BK56" i="51"/>
  <c r="BZ54" i="51"/>
  <c r="BZ53" i="51"/>
  <c r="BZ51" i="51"/>
  <c r="BK49" i="51"/>
  <c r="BK43" i="51"/>
  <c r="BK42" i="51"/>
  <c r="BK41" i="51"/>
  <c r="BK40" i="51"/>
  <c r="BK39" i="51"/>
  <c r="BK38" i="51"/>
  <c r="BK37" i="51"/>
  <c r="BK36" i="51"/>
  <c r="BK35" i="51"/>
  <c r="BK34" i="51"/>
  <c r="BK33" i="51"/>
  <c r="BK32" i="51"/>
  <c r="BK31" i="51"/>
  <c r="BK30" i="51"/>
  <c r="BK29" i="51"/>
  <c r="BK28" i="51"/>
  <c r="BK27" i="51"/>
  <c r="BK26" i="51"/>
  <c r="BK25" i="51"/>
  <c r="BK24" i="51"/>
  <c r="BK23" i="51"/>
  <c r="BK22" i="51"/>
  <c r="BK21" i="51"/>
  <c r="BK20" i="51"/>
  <c r="BK19" i="51"/>
  <c r="BK18" i="51"/>
  <c r="BK17" i="51"/>
  <c r="BK16" i="51"/>
  <c r="BK15" i="51"/>
  <c r="BK14" i="51"/>
  <c r="BK13" i="51"/>
  <c r="BK12" i="51"/>
  <c r="BK11" i="51"/>
  <c r="BK10" i="51"/>
  <c r="BK9" i="51"/>
  <c r="BK8" i="51"/>
  <c r="BK7" i="51"/>
  <c r="BK6" i="51"/>
  <c r="BK124" i="51"/>
  <c r="BZ114" i="51"/>
  <c r="BK97" i="51"/>
  <c r="BK92" i="51"/>
  <c r="BZ75" i="51"/>
  <c r="BK68" i="51"/>
  <c r="BZ61" i="51"/>
  <c r="BK59" i="51"/>
  <c r="BK53" i="51"/>
  <c r="BK51" i="51"/>
  <c r="BZ50" i="51"/>
  <c r="BZ48" i="51"/>
  <c r="BK47" i="51"/>
  <c r="BZ44" i="51"/>
  <c r="BK113" i="51"/>
  <c r="BK108" i="51"/>
  <c r="BK73" i="51"/>
  <c r="BK69" i="51"/>
  <c r="BZ66" i="51"/>
  <c r="BK64" i="51"/>
  <c r="BK45" i="51"/>
  <c r="BZ107" i="51"/>
  <c r="BK63" i="51"/>
  <c r="BZ59" i="51"/>
  <c r="BZ55" i="51"/>
  <c r="BZ123" i="51"/>
  <c r="BZ91" i="51"/>
  <c r="BK65" i="51"/>
  <c r="BZ49" i="51"/>
  <c r="BK48" i="51"/>
  <c r="BZ45" i="51"/>
  <c r="BK44" i="51"/>
  <c r="BZ98" i="51"/>
  <c r="BZ74" i="51"/>
  <c r="BZ65" i="51"/>
  <c r="BZ62" i="51"/>
  <c r="BK52" i="51"/>
  <c r="BZ46" i="51"/>
  <c r="BZ47" i="51"/>
  <c r="BK46" i="51"/>
  <c r="DX205" i="51"/>
  <c r="DX203" i="51"/>
  <c r="DX201" i="51"/>
  <c r="DX204" i="51"/>
  <c r="DX200" i="51"/>
  <c r="DX199" i="51"/>
  <c r="DX198" i="51"/>
  <c r="DX197" i="51"/>
  <c r="DX196" i="51"/>
  <c r="DX195" i="51"/>
  <c r="DX194" i="51"/>
  <c r="DX190" i="51"/>
  <c r="DX206" i="51"/>
  <c r="DX193" i="51"/>
  <c r="DX189" i="51"/>
  <c r="DX202" i="51"/>
  <c r="DX192" i="51"/>
  <c r="DX186" i="51"/>
  <c r="DX191" i="51"/>
  <c r="DX187" i="51"/>
  <c r="DX180" i="51"/>
  <c r="DX179" i="51"/>
  <c r="DX178" i="51"/>
  <c r="DX177" i="51"/>
  <c r="DX176" i="51"/>
  <c r="DX175" i="51"/>
  <c r="DX174" i="51"/>
  <c r="DX173" i="51"/>
  <c r="DX172" i="51"/>
  <c r="DX171" i="51"/>
  <c r="DX170" i="51"/>
  <c r="DX184" i="51"/>
  <c r="DX183" i="51"/>
  <c r="DX181" i="51"/>
  <c r="DX188" i="51"/>
  <c r="DX168" i="51"/>
  <c r="DX167" i="51"/>
  <c r="DX166" i="51"/>
  <c r="DX165" i="51"/>
  <c r="DX164" i="51"/>
  <c r="DX163" i="51"/>
  <c r="DX162" i="51"/>
  <c r="DX161" i="51"/>
  <c r="DX160" i="51"/>
  <c r="DX159" i="51"/>
  <c r="DX158" i="51"/>
  <c r="DX157" i="51"/>
  <c r="DX156" i="51"/>
  <c r="DX155" i="51"/>
  <c r="DX154" i="51"/>
  <c r="DX153" i="51"/>
  <c r="DX152" i="51"/>
  <c r="DX151" i="51"/>
  <c r="DX150" i="51"/>
  <c r="DX149" i="51"/>
  <c r="DX148" i="51"/>
  <c r="DX147" i="51"/>
  <c r="DX169" i="51"/>
  <c r="DX185" i="51"/>
  <c r="DX146" i="51"/>
  <c r="DX142" i="51"/>
  <c r="DX138" i="51"/>
  <c r="DX134" i="51"/>
  <c r="DX130" i="51"/>
  <c r="DX143" i="51"/>
  <c r="DX139" i="51"/>
  <c r="DX135" i="51"/>
  <c r="DX131" i="51"/>
  <c r="DX140" i="51"/>
  <c r="DX132" i="51"/>
  <c r="DX128" i="51"/>
  <c r="DX127" i="51"/>
  <c r="DX126" i="51"/>
  <c r="DX125" i="51"/>
  <c r="DX124" i="51"/>
  <c r="DX120" i="51"/>
  <c r="DX116" i="51"/>
  <c r="DX112" i="51"/>
  <c r="DX108" i="51"/>
  <c r="DX104" i="51"/>
  <c r="DX100" i="51"/>
  <c r="DX96" i="51"/>
  <c r="DX92" i="51"/>
  <c r="DX88" i="51"/>
  <c r="DX84" i="51"/>
  <c r="DX82" i="51"/>
  <c r="DX81" i="51"/>
  <c r="DX80" i="51"/>
  <c r="DX79" i="51"/>
  <c r="DX78" i="51"/>
  <c r="DX77" i="51"/>
  <c r="DX76" i="51"/>
  <c r="DX141" i="51"/>
  <c r="DX133" i="51"/>
  <c r="DX121" i="51"/>
  <c r="DX117" i="51"/>
  <c r="DX113" i="51"/>
  <c r="DX109" i="51"/>
  <c r="DX105" i="51"/>
  <c r="DX101" i="51"/>
  <c r="DX97" i="51"/>
  <c r="DX93" i="51"/>
  <c r="DX89" i="51"/>
  <c r="DX85" i="51"/>
  <c r="DX144" i="51"/>
  <c r="DX137" i="51"/>
  <c r="DX122" i="51"/>
  <c r="DX114" i="51"/>
  <c r="DX106" i="51"/>
  <c r="DX98" i="51"/>
  <c r="DX90" i="51"/>
  <c r="DX73" i="51"/>
  <c r="DX119" i="51"/>
  <c r="DX111" i="51"/>
  <c r="DX103" i="51"/>
  <c r="DX95" i="51"/>
  <c r="DX87" i="51"/>
  <c r="DX72" i="51"/>
  <c r="DX68" i="51"/>
  <c r="DX64" i="51"/>
  <c r="DX60" i="51"/>
  <c r="DX56" i="51"/>
  <c r="DX52" i="51"/>
  <c r="DX129" i="51"/>
  <c r="DX110" i="51"/>
  <c r="DX94" i="51"/>
  <c r="DX74" i="51"/>
  <c r="DX67" i="51"/>
  <c r="DX62" i="51"/>
  <c r="DX57" i="51"/>
  <c r="DX48" i="51"/>
  <c r="DX43" i="51"/>
  <c r="DX42" i="51"/>
  <c r="DX41" i="51"/>
  <c r="DX40" i="51"/>
  <c r="DX39" i="51"/>
  <c r="DX38" i="51"/>
  <c r="DX37" i="51"/>
  <c r="DX36" i="51"/>
  <c r="DX35" i="51"/>
  <c r="DX34" i="51"/>
  <c r="DX33" i="51"/>
  <c r="DX32" i="51"/>
  <c r="DX31" i="51"/>
  <c r="DX30" i="51"/>
  <c r="DX29" i="51"/>
  <c r="DX28" i="51"/>
  <c r="DX27" i="51"/>
  <c r="DX26" i="51"/>
  <c r="DX25" i="51"/>
  <c r="DX24" i="51"/>
  <c r="DX23" i="51"/>
  <c r="DX22" i="51"/>
  <c r="DX21" i="51"/>
  <c r="DX20" i="51"/>
  <c r="DX19" i="51"/>
  <c r="DX18" i="51"/>
  <c r="DX17" i="51"/>
  <c r="DX16" i="51"/>
  <c r="DX15" i="51"/>
  <c r="DX14" i="51"/>
  <c r="DX13" i="51"/>
  <c r="DX12" i="51"/>
  <c r="DX11" i="51"/>
  <c r="DX10" i="51"/>
  <c r="DX9" i="51"/>
  <c r="DX8" i="51"/>
  <c r="DX7" i="51"/>
  <c r="DX6" i="51"/>
  <c r="DX118" i="51"/>
  <c r="DX115" i="51"/>
  <c r="DX99" i="51"/>
  <c r="DX83" i="51"/>
  <c r="DX71" i="51"/>
  <c r="DX69" i="51"/>
  <c r="DX63" i="51"/>
  <c r="DX58" i="51"/>
  <c r="DX53" i="51"/>
  <c r="DX51" i="51"/>
  <c r="DX182" i="51"/>
  <c r="DX145" i="51"/>
  <c r="DX136" i="51"/>
  <c r="DX123" i="51"/>
  <c r="DX75" i="51"/>
  <c r="DX66" i="51"/>
  <c r="DX47" i="51"/>
  <c r="DX61" i="51"/>
  <c r="DX55" i="51"/>
  <c r="DX45" i="51"/>
  <c r="DX91" i="51"/>
  <c r="DX46" i="51"/>
  <c r="DX107" i="51"/>
  <c r="DX86" i="51"/>
  <c r="DX65" i="51"/>
  <c r="DX54" i="51"/>
  <c r="DX50" i="51"/>
  <c r="DX44" i="51"/>
  <c r="DX59" i="51"/>
  <c r="DX49" i="51"/>
  <c r="DX102" i="51"/>
  <c r="DX70" i="51"/>
  <c r="BS184" i="51"/>
  <c r="BS188" i="51"/>
  <c r="BS200" i="51"/>
  <c r="BS206" i="51"/>
  <c r="BK185" i="51"/>
  <c r="BK189" i="51"/>
  <c r="BK204" i="51"/>
  <c r="BW107" i="51"/>
  <c r="BW79" i="51"/>
  <c r="BS71" i="51"/>
  <c r="BW62" i="51"/>
  <c r="BW55" i="51"/>
  <c r="CH50" i="51"/>
  <c r="BW48" i="51"/>
  <c r="BW46" i="51"/>
  <c r="CH44" i="51"/>
  <c r="BW53" i="51"/>
  <c r="BW69" i="51"/>
  <c r="BW87" i="51"/>
  <c r="BW103" i="51"/>
  <c r="BW119" i="51"/>
  <c r="BW74" i="51"/>
  <c r="BW129" i="51"/>
  <c r="BW94" i="51"/>
  <c r="BW110" i="51"/>
  <c r="BW133" i="51"/>
  <c r="BW150" i="51"/>
  <c r="BW97" i="51"/>
  <c r="BW113" i="51"/>
  <c r="BW132" i="51"/>
  <c r="BW152" i="51"/>
  <c r="BW139" i="51"/>
  <c r="BW165" i="51"/>
  <c r="BW161" i="51"/>
  <c r="BW153" i="51"/>
  <c r="BW155" i="51"/>
  <c r="BW177" i="51"/>
  <c r="BW170" i="51"/>
  <c r="BW175" i="51"/>
  <c r="BW180" i="51"/>
  <c r="BW199" i="51"/>
  <c r="BW195" i="51"/>
  <c r="BW185" i="51"/>
  <c r="BW189" i="51"/>
  <c r="BW200" i="51"/>
  <c r="BW206" i="51"/>
  <c r="BS152" i="51"/>
  <c r="BS133" i="51"/>
  <c r="BW71" i="51"/>
  <c r="BS65" i="51"/>
  <c r="CH55" i="51"/>
  <c r="CH49" i="51"/>
  <c r="BS42" i="51"/>
  <c r="BS40" i="51"/>
  <c r="BS38" i="51"/>
  <c r="BS36" i="51"/>
  <c r="BS34" i="51"/>
  <c r="BS32" i="51"/>
  <c r="BS30" i="51"/>
  <c r="BS28" i="51"/>
  <c r="BS26" i="51"/>
  <c r="BS24" i="51"/>
  <c r="BS22" i="51"/>
  <c r="BS20" i="51"/>
  <c r="BS18" i="51"/>
  <c r="BS16" i="51"/>
  <c r="BS14" i="51"/>
  <c r="BS12" i="51"/>
  <c r="BS10" i="51"/>
  <c r="BS8" i="51"/>
  <c r="BS6" i="51"/>
  <c r="CH58" i="51"/>
  <c r="CH66" i="51"/>
  <c r="CH74" i="51"/>
  <c r="CH93" i="51"/>
  <c r="CH127" i="51"/>
  <c r="CH71" i="51"/>
  <c r="CH81" i="51"/>
  <c r="BS94" i="51"/>
  <c r="BS103" i="51"/>
  <c r="CH112" i="51"/>
  <c r="CH128" i="51"/>
  <c r="CH87" i="51"/>
  <c r="CH95" i="51"/>
  <c r="CH103" i="51"/>
  <c r="CH111" i="51"/>
  <c r="CH119" i="51"/>
  <c r="CH139" i="51"/>
  <c r="BS76" i="51"/>
  <c r="BS80" i="51"/>
  <c r="CH86" i="51"/>
  <c r="CH94" i="51"/>
  <c r="CH102" i="51"/>
  <c r="CH110" i="51"/>
  <c r="CH118" i="51"/>
  <c r="BS125" i="51"/>
  <c r="BS129" i="51"/>
  <c r="CH138" i="51"/>
  <c r="CH129" i="51"/>
  <c r="CH137" i="51"/>
  <c r="CH145" i="51"/>
  <c r="BS130" i="51"/>
  <c r="BS138" i="51"/>
  <c r="BS146" i="51"/>
  <c r="BS150" i="51"/>
  <c r="BS168" i="51"/>
  <c r="BS155" i="51"/>
  <c r="BS174" i="51"/>
  <c r="BS166" i="51"/>
  <c r="BS179" i="51"/>
  <c r="CH149" i="51"/>
  <c r="CH153" i="51"/>
  <c r="CH157" i="51"/>
  <c r="CH161" i="51"/>
  <c r="CH165" i="51"/>
  <c r="CH169" i="51"/>
  <c r="BS183" i="51"/>
  <c r="CH185" i="51"/>
  <c r="CH171" i="51"/>
  <c r="CH175" i="51"/>
  <c r="CH179" i="51"/>
  <c r="BS201" i="51"/>
  <c r="BS194" i="51"/>
  <c r="CH195" i="51"/>
  <c r="CH193" i="51"/>
  <c r="CH199" i="51"/>
  <c r="CH201" i="51"/>
  <c r="CH203" i="51"/>
  <c r="CP203" i="51" l="1"/>
  <c r="CT106" i="52"/>
  <c r="CT188" i="52"/>
  <c r="CT72" i="52"/>
  <c r="CT11" i="52"/>
  <c r="CT144" i="52"/>
  <c r="CT206" i="52"/>
  <c r="CT45" i="52"/>
  <c r="CT26" i="52"/>
  <c r="CT35" i="52"/>
  <c r="CT91" i="52"/>
  <c r="CT88" i="52"/>
  <c r="CT174" i="52"/>
  <c r="CT176" i="52"/>
  <c r="CT104" i="52"/>
  <c r="CT121" i="52"/>
  <c r="CT116" i="52"/>
  <c r="CT107" i="52"/>
  <c r="CT136" i="52"/>
  <c r="CT178" i="52"/>
  <c r="CV85" i="52"/>
  <c r="CT19" i="52"/>
  <c r="CT34" i="52"/>
  <c r="CT155" i="52"/>
  <c r="CT80" i="52"/>
  <c r="CT167" i="52"/>
  <c r="CT152" i="52"/>
  <c r="DI193" i="52"/>
  <c r="DI40" i="52"/>
  <c r="DI135" i="52"/>
  <c r="DI51" i="52"/>
  <c r="DI7" i="52"/>
  <c r="DI91" i="52"/>
  <c r="CT192" i="52"/>
  <c r="DI20" i="52"/>
  <c r="DI164" i="52"/>
  <c r="DI120" i="52"/>
  <c r="DI75" i="52"/>
  <c r="CT31" i="52"/>
  <c r="CT7" i="52"/>
  <c r="CT128" i="52"/>
  <c r="CT30" i="52"/>
  <c r="CT66" i="52"/>
  <c r="CT68" i="52"/>
  <c r="CT84" i="52"/>
  <c r="CT123" i="52"/>
  <c r="CT157" i="52"/>
  <c r="CT140" i="52"/>
  <c r="CT160" i="52"/>
  <c r="CT182" i="52"/>
  <c r="CT203" i="52"/>
  <c r="DI96" i="52"/>
  <c r="DI31" i="52"/>
  <c r="DI116" i="52"/>
  <c r="DI86" i="52"/>
  <c r="DI175" i="52"/>
  <c r="CT44" i="52"/>
  <c r="CT17" i="52"/>
  <c r="CT51" i="52"/>
  <c r="CT63" i="52"/>
  <c r="CT100" i="52"/>
  <c r="CT76" i="52"/>
  <c r="CT96" i="52"/>
  <c r="CT122" i="52"/>
  <c r="CT132" i="52"/>
  <c r="CT148" i="52"/>
  <c r="CT173" i="52"/>
  <c r="DI90" i="52"/>
  <c r="DI43" i="52"/>
  <c r="DI137" i="52"/>
  <c r="DI185" i="52"/>
  <c r="CT202" i="52"/>
  <c r="CP161" i="51"/>
  <c r="CT29" i="51"/>
  <c r="CT162" i="51"/>
  <c r="CT99" i="51"/>
  <c r="CP182" i="51"/>
  <c r="CP12" i="51"/>
  <c r="CP88" i="51"/>
  <c r="CT167" i="51"/>
  <c r="CT61" i="51"/>
  <c r="CT18" i="51"/>
  <c r="CT128" i="51"/>
  <c r="CT199" i="51"/>
  <c r="CT123" i="51"/>
  <c r="CT188" i="51"/>
  <c r="CT69" i="51"/>
  <c r="CT23" i="51"/>
  <c r="CT91" i="51"/>
  <c r="CP68" i="51"/>
  <c r="CT183" i="51"/>
  <c r="CT27" i="51"/>
  <c r="CT45" i="51"/>
  <c r="CT151" i="51"/>
  <c r="CT107" i="51"/>
  <c r="CT136" i="51"/>
  <c r="CT170" i="51"/>
  <c r="CP9" i="51"/>
  <c r="CP109" i="51"/>
  <c r="CP202" i="51"/>
  <c r="CT28" i="51"/>
  <c r="CT53" i="51"/>
  <c r="CT83" i="51"/>
  <c r="CT115" i="51"/>
  <c r="CT144" i="51"/>
  <c r="CP46" i="51"/>
  <c r="CP129" i="51"/>
  <c r="CT201" i="51"/>
  <c r="DI206" i="51"/>
  <c r="DE205" i="51"/>
  <c r="CG207" i="51"/>
  <c r="CP25" i="51"/>
  <c r="CP41" i="51"/>
  <c r="CP52" i="51"/>
  <c r="CP73" i="51"/>
  <c r="CP93" i="51"/>
  <c r="CP115" i="51"/>
  <c r="CP134" i="51"/>
  <c r="CP155" i="51"/>
  <c r="CP181" i="51"/>
  <c r="CP14" i="51"/>
  <c r="CP27" i="51"/>
  <c r="CP57" i="51"/>
  <c r="CP77" i="51"/>
  <c r="CP99" i="51"/>
  <c r="CP120" i="51"/>
  <c r="CP139" i="51"/>
  <c r="CP160" i="51"/>
  <c r="CP192" i="51"/>
  <c r="CG209" i="51"/>
  <c r="CP38" i="51"/>
  <c r="CP150" i="51"/>
  <c r="CP62" i="51"/>
  <c r="CP83" i="51"/>
  <c r="CP104" i="51"/>
  <c r="CP158" i="51"/>
  <c r="CP145" i="51"/>
  <c r="CP167" i="51"/>
  <c r="CP196" i="51"/>
  <c r="DE82" i="51"/>
  <c r="DE117" i="51"/>
  <c r="DE83" i="51"/>
  <c r="CT195" i="51"/>
  <c r="BR209" i="51"/>
  <c r="BT209" i="51"/>
  <c r="CP200" i="51"/>
  <c r="CT7" i="51"/>
  <c r="CT6" i="51"/>
  <c r="CT172" i="51"/>
  <c r="CT57" i="51"/>
  <c r="CT73" i="51"/>
  <c r="CT87" i="51"/>
  <c r="CT103" i="51"/>
  <c r="CT119" i="51"/>
  <c r="CT132" i="51"/>
  <c r="CT149" i="51"/>
  <c r="CT165" i="51"/>
  <c r="CT192" i="51"/>
  <c r="CT202" i="51"/>
  <c r="CP29" i="51"/>
  <c r="CP42" i="51"/>
  <c r="CP11" i="51"/>
  <c r="CP154" i="51"/>
  <c r="CP53" i="51"/>
  <c r="CP64" i="51"/>
  <c r="CP74" i="51"/>
  <c r="CP84" i="51"/>
  <c r="CP95" i="51"/>
  <c r="CP105" i="51"/>
  <c r="CP116" i="51"/>
  <c r="CP125" i="51"/>
  <c r="CP135" i="51"/>
  <c r="CP146" i="51"/>
  <c r="CP183" i="51"/>
  <c r="CP170" i="51"/>
  <c r="CP184" i="51"/>
  <c r="CP197" i="51"/>
  <c r="BR207" i="51"/>
  <c r="CT12" i="51"/>
  <c r="CT13" i="51"/>
  <c r="CT49" i="51"/>
  <c r="CT65" i="51"/>
  <c r="CT79" i="51"/>
  <c r="CT95" i="51"/>
  <c r="CT111" i="51"/>
  <c r="CT164" i="51"/>
  <c r="CT140" i="51"/>
  <c r="CT180" i="51"/>
  <c r="CT175" i="51"/>
  <c r="CP16" i="51"/>
  <c r="CP22" i="51"/>
  <c r="CP13" i="51"/>
  <c r="CP31" i="51"/>
  <c r="CP48" i="51"/>
  <c r="CP58" i="51"/>
  <c r="CP69" i="51"/>
  <c r="CP79" i="51"/>
  <c r="CP89" i="51"/>
  <c r="CP100" i="51"/>
  <c r="CP111" i="51"/>
  <c r="CP121" i="51"/>
  <c r="CP130" i="51"/>
  <c r="CP141" i="51"/>
  <c r="CP162" i="51"/>
  <c r="CP164" i="51"/>
  <c r="CP176" i="51"/>
  <c r="CP188" i="51"/>
  <c r="CP24" i="51"/>
  <c r="CP6" i="51"/>
  <c r="CP26" i="51"/>
  <c r="CP20" i="51"/>
  <c r="CP21" i="51"/>
  <c r="CP15" i="51"/>
  <c r="CP35" i="51"/>
  <c r="CP44" i="51"/>
  <c r="CP49" i="51"/>
  <c r="CP54" i="51"/>
  <c r="CP60" i="51"/>
  <c r="CP65" i="51"/>
  <c r="CP70" i="51"/>
  <c r="CP166" i="51"/>
  <c r="CP80" i="51"/>
  <c r="CP85" i="51"/>
  <c r="CP91" i="51"/>
  <c r="CP96" i="51"/>
  <c r="CP101" i="51"/>
  <c r="CP107" i="51"/>
  <c r="CP112" i="51"/>
  <c r="CP117" i="51"/>
  <c r="CP123" i="51"/>
  <c r="CP126" i="51"/>
  <c r="CP131" i="51"/>
  <c r="CP137" i="51"/>
  <c r="CP142" i="51"/>
  <c r="CP147" i="51"/>
  <c r="CP174" i="51"/>
  <c r="CP149" i="51"/>
  <c r="CP168" i="51"/>
  <c r="CP178" i="51"/>
  <c r="CP180" i="51"/>
  <c r="CP185" i="51"/>
  <c r="CP189" i="51"/>
  <c r="CP199" i="51"/>
  <c r="DE24" i="51"/>
  <c r="DE156" i="51"/>
  <c r="CP36" i="51"/>
  <c r="CP10" i="51"/>
  <c r="CP30" i="51"/>
  <c r="CP40" i="51"/>
  <c r="CP33" i="51"/>
  <c r="CP19" i="51"/>
  <c r="CP43" i="51"/>
  <c r="CP45" i="51"/>
  <c r="CP50" i="51"/>
  <c r="CP56" i="51"/>
  <c r="CP61" i="51"/>
  <c r="CP66" i="51"/>
  <c r="CP72" i="51"/>
  <c r="CP76" i="51"/>
  <c r="CP81" i="51"/>
  <c r="CP87" i="51"/>
  <c r="CP92" i="51"/>
  <c r="CP97" i="51"/>
  <c r="CP103" i="51"/>
  <c r="CP108" i="51"/>
  <c r="CP113" i="51"/>
  <c r="CP119" i="51"/>
  <c r="CP124" i="51"/>
  <c r="CP127" i="51"/>
  <c r="CP133" i="51"/>
  <c r="CP138" i="51"/>
  <c r="CP143" i="51"/>
  <c r="CP153" i="51"/>
  <c r="CP148" i="51"/>
  <c r="CP152" i="51"/>
  <c r="CP163" i="51"/>
  <c r="CP179" i="51"/>
  <c r="CP173" i="51"/>
  <c r="CP191" i="51"/>
  <c r="CP193" i="51"/>
  <c r="DE52" i="51"/>
  <c r="DE182" i="51"/>
  <c r="CP206" i="51"/>
  <c r="CT22" i="51"/>
  <c r="CT11" i="51"/>
  <c r="CT31" i="51"/>
  <c r="CT16" i="51"/>
  <c r="CT32" i="51"/>
  <c r="CT26" i="51"/>
  <c r="CT35" i="51"/>
  <c r="CT17" i="51"/>
  <c r="CT33" i="51"/>
  <c r="CT155" i="51"/>
  <c r="CT46" i="51"/>
  <c r="CT50" i="51"/>
  <c r="CT54" i="51"/>
  <c r="CT58" i="51"/>
  <c r="CT62" i="51"/>
  <c r="CT66" i="51"/>
  <c r="CT70" i="51"/>
  <c r="CT74" i="51"/>
  <c r="CT76" i="51"/>
  <c r="CT80" i="51"/>
  <c r="CT84" i="51"/>
  <c r="CT88" i="51"/>
  <c r="CT92" i="51"/>
  <c r="CT96" i="51"/>
  <c r="CT100" i="51"/>
  <c r="CT104" i="51"/>
  <c r="CT108" i="51"/>
  <c r="CT112" i="51"/>
  <c r="CT116" i="51"/>
  <c r="CT120" i="51"/>
  <c r="CT124" i="51"/>
  <c r="CT125" i="51"/>
  <c r="CT129" i="51"/>
  <c r="CT133" i="51"/>
  <c r="CT137" i="51"/>
  <c r="CT141" i="51"/>
  <c r="CT145" i="51"/>
  <c r="CT157" i="51"/>
  <c r="CT168" i="51"/>
  <c r="CT150" i="51"/>
  <c r="CT166" i="51"/>
  <c r="CT169" i="51"/>
  <c r="CT174" i="51"/>
  <c r="CT179" i="51"/>
  <c r="CT184" i="51"/>
  <c r="CT193" i="51"/>
  <c r="CT190" i="51"/>
  <c r="CT196" i="51"/>
  <c r="CT206" i="51"/>
  <c r="CT203" i="51"/>
  <c r="CT10" i="51"/>
  <c r="CT34" i="51"/>
  <c r="CT15" i="51"/>
  <c r="CT39" i="51"/>
  <c r="CT20" i="51"/>
  <c r="CT36" i="51"/>
  <c r="CT30" i="51"/>
  <c r="CT43" i="51"/>
  <c r="CT21" i="51"/>
  <c r="CT37" i="51"/>
  <c r="CT156" i="51"/>
  <c r="CT47" i="51"/>
  <c r="CT51" i="51"/>
  <c r="CT55" i="51"/>
  <c r="CT59" i="51"/>
  <c r="CT63" i="51"/>
  <c r="CT67" i="51"/>
  <c r="CT71" i="51"/>
  <c r="CT75" i="51"/>
  <c r="CT77" i="51"/>
  <c r="CT81" i="51"/>
  <c r="CT85" i="51"/>
  <c r="CT89" i="51"/>
  <c r="CT93" i="51"/>
  <c r="CT97" i="51"/>
  <c r="CT101" i="51"/>
  <c r="CT105" i="51"/>
  <c r="CT109" i="51"/>
  <c r="CT113" i="51"/>
  <c r="CT117" i="51"/>
  <c r="CT121" i="51"/>
  <c r="CT153" i="51"/>
  <c r="CT126" i="51"/>
  <c r="CT130" i="51"/>
  <c r="CT134" i="51"/>
  <c r="CT138" i="51"/>
  <c r="CT142" i="51"/>
  <c r="CT146" i="51"/>
  <c r="CT159" i="51"/>
  <c r="CT173" i="51"/>
  <c r="CT154" i="51"/>
  <c r="CT185" i="51"/>
  <c r="CT176" i="51"/>
  <c r="CT178" i="51"/>
  <c r="CT182" i="51"/>
  <c r="CT205" i="51"/>
  <c r="CT186" i="51"/>
  <c r="CT194" i="51"/>
  <c r="CT197" i="51"/>
  <c r="CT200" i="51"/>
  <c r="CT204" i="51"/>
  <c r="CT14" i="51"/>
  <c r="CT38" i="51"/>
  <c r="CT19" i="51"/>
  <c r="CT8" i="51"/>
  <c r="CT24" i="51"/>
  <c r="CT40" i="51"/>
  <c r="CT42" i="51"/>
  <c r="CT9" i="51"/>
  <c r="CT25" i="51"/>
  <c r="CT41" i="51"/>
  <c r="CT44" i="51"/>
  <c r="CT48" i="51"/>
  <c r="CT52" i="51"/>
  <c r="CT56" i="51"/>
  <c r="CT60" i="51"/>
  <c r="CT64" i="51"/>
  <c r="CT68" i="51"/>
  <c r="CT72" i="51"/>
  <c r="CT148" i="51"/>
  <c r="CT78" i="51"/>
  <c r="CT82" i="51"/>
  <c r="CT86" i="51"/>
  <c r="CT90" i="51"/>
  <c r="CT94" i="51"/>
  <c r="CT98" i="51"/>
  <c r="CT102" i="51"/>
  <c r="CT106" i="51"/>
  <c r="CT110" i="51"/>
  <c r="CT114" i="51"/>
  <c r="CT118" i="51"/>
  <c r="CT122" i="51"/>
  <c r="CT163" i="51"/>
  <c r="CT127" i="51"/>
  <c r="CT131" i="51"/>
  <c r="CT135" i="51"/>
  <c r="CT139" i="51"/>
  <c r="CT143" i="51"/>
  <c r="CT147" i="51"/>
  <c r="CT160" i="51"/>
  <c r="CT152" i="51"/>
  <c r="CT158" i="51"/>
  <c r="CT161" i="51"/>
  <c r="CT177" i="51"/>
  <c r="CT171" i="51"/>
  <c r="CT181" i="51"/>
  <c r="CT189" i="51"/>
  <c r="CT187" i="51"/>
  <c r="CT191" i="51"/>
  <c r="CT198" i="51"/>
  <c r="DE9" i="51"/>
  <c r="DE40" i="51"/>
  <c r="DE93" i="51"/>
  <c r="AW93" i="51" s="1"/>
  <c r="S93" i="51" s="1"/>
  <c r="AH93" i="51" s="1"/>
  <c r="DE100" i="51"/>
  <c r="DE125" i="51"/>
  <c r="DE170" i="51"/>
  <c r="DE188" i="51"/>
  <c r="DE85" i="51"/>
  <c r="DE16" i="51"/>
  <c r="DE41" i="51"/>
  <c r="DE71" i="51"/>
  <c r="DE173" i="51"/>
  <c r="DE142" i="51"/>
  <c r="DE171" i="51"/>
  <c r="DE192" i="51"/>
  <c r="DE53" i="51"/>
  <c r="DE32" i="51"/>
  <c r="DE65" i="51"/>
  <c r="DE114" i="51"/>
  <c r="DE149" i="51"/>
  <c r="DE161" i="51"/>
  <c r="DE189" i="51"/>
  <c r="DK204" i="52"/>
  <c r="CT112" i="52"/>
  <c r="CT40" i="52"/>
  <c r="CT164" i="52"/>
  <c r="CT16" i="52"/>
  <c r="CT54" i="52"/>
  <c r="CT47" i="52"/>
  <c r="CT28" i="52"/>
  <c r="CT57" i="52"/>
  <c r="CT62" i="52"/>
  <c r="CT97" i="52"/>
  <c r="CT125" i="52"/>
  <c r="CT75" i="52"/>
  <c r="CT83" i="52"/>
  <c r="CT94" i="52"/>
  <c r="CT119" i="52"/>
  <c r="CT118" i="52"/>
  <c r="CT163" i="52"/>
  <c r="CT131" i="52"/>
  <c r="CT139" i="52"/>
  <c r="CT147" i="52"/>
  <c r="CT158" i="52"/>
  <c r="CT197" i="52"/>
  <c r="CT181" i="52"/>
  <c r="CT186" i="52"/>
  <c r="DI10" i="52"/>
  <c r="DI15" i="52"/>
  <c r="DI32" i="52"/>
  <c r="DI55" i="52"/>
  <c r="DI66" i="52"/>
  <c r="DI140" i="52"/>
  <c r="CT201" i="52"/>
  <c r="CT196" i="52"/>
  <c r="CT195" i="52"/>
  <c r="CT184" i="52"/>
  <c r="CT180" i="52"/>
  <c r="CT205" i="52"/>
  <c r="CT193" i="52"/>
  <c r="CT187" i="52"/>
  <c r="CT156" i="52"/>
  <c r="CT150" i="52"/>
  <c r="CT146" i="52"/>
  <c r="CT142" i="52"/>
  <c r="CT138" i="52"/>
  <c r="CT134" i="52"/>
  <c r="CT198" i="52"/>
  <c r="CT168" i="52"/>
  <c r="CT162" i="52"/>
  <c r="CT130" i="52"/>
  <c r="CT114" i="52"/>
  <c r="CT169" i="52"/>
  <c r="CT115" i="52"/>
  <c r="CT99" i="52"/>
  <c r="CT92" i="52"/>
  <c r="CT86" i="52"/>
  <c r="CT82" i="52"/>
  <c r="CT78" i="52"/>
  <c r="CT74" i="52"/>
  <c r="CT70" i="52"/>
  <c r="CT124" i="52"/>
  <c r="CT108" i="52"/>
  <c r="CT95" i="52"/>
  <c r="CT65" i="52"/>
  <c r="CT58" i="52"/>
  <c r="CT113" i="52"/>
  <c r="CT53" i="52"/>
  <c r="CT37" i="52"/>
  <c r="CT25" i="52"/>
  <c r="CT60" i="52"/>
  <c r="CT43" i="52"/>
  <c r="BA43" i="52" s="1"/>
  <c r="W43" i="52" s="1"/>
  <c r="AL43" i="52" s="1"/>
  <c r="CT27" i="52"/>
  <c r="CT42" i="52"/>
  <c r="CT20" i="52"/>
  <c r="CT15" i="52"/>
  <c r="CT9" i="52"/>
  <c r="CT161" i="52"/>
  <c r="CT52" i="52"/>
  <c r="CT36" i="52"/>
  <c r="CT67" i="52"/>
  <c r="CT50" i="52"/>
  <c r="CT13" i="52"/>
  <c r="CT204" i="52"/>
  <c r="CT200" i="52"/>
  <c r="CT194" i="52"/>
  <c r="CT191" i="52"/>
  <c r="CT183" i="52"/>
  <c r="CT179" i="52"/>
  <c r="CT190" i="52"/>
  <c r="CT189" i="52"/>
  <c r="CT171" i="52"/>
  <c r="CT154" i="52"/>
  <c r="CT149" i="52"/>
  <c r="CT145" i="52"/>
  <c r="CT141" i="52"/>
  <c r="CT137" i="52"/>
  <c r="CT133" i="52"/>
  <c r="CT175" i="52"/>
  <c r="BA175" i="52" s="1"/>
  <c r="W175" i="52" s="1"/>
  <c r="AL175" i="52" s="1"/>
  <c r="CT166" i="52"/>
  <c r="CT159" i="52"/>
  <c r="CT126" i="52"/>
  <c r="CT110" i="52"/>
  <c r="CT127" i="52"/>
  <c r="CT111" i="52"/>
  <c r="CT98" i="52"/>
  <c r="CT90" i="52"/>
  <c r="BA90" i="52" s="1"/>
  <c r="W90" i="52" s="1"/>
  <c r="AL90" i="52" s="1"/>
  <c r="CT85" i="52"/>
  <c r="CT81" i="52"/>
  <c r="CT77" i="52"/>
  <c r="CT73" i="52"/>
  <c r="CT69" i="52"/>
  <c r="CT117" i="52"/>
  <c r="CT101" i="52"/>
  <c r="CT93" i="52"/>
  <c r="CT61" i="52"/>
  <c r="CT165" i="52"/>
  <c r="CT64" i="52"/>
  <c r="CT49" i="52"/>
  <c r="CT33" i="52"/>
  <c r="CT21" i="52"/>
  <c r="CT59" i="52"/>
  <c r="CT39" i="52"/>
  <c r="CT23" i="52"/>
  <c r="CT38" i="52"/>
  <c r="CT18" i="52"/>
  <c r="CT12" i="52"/>
  <c r="CT8" i="52"/>
  <c r="CT120" i="52"/>
  <c r="CT48" i="52"/>
  <c r="CT32" i="52"/>
  <c r="CT55" i="52"/>
  <c r="CT46" i="52"/>
  <c r="CT6" i="52"/>
  <c r="CT14" i="52"/>
  <c r="CT22" i="52"/>
  <c r="CT56" i="52"/>
  <c r="CT10" i="52"/>
  <c r="CT24" i="52"/>
  <c r="CT29" i="52"/>
  <c r="CT105" i="52"/>
  <c r="CT41" i="52"/>
  <c r="CT129" i="52"/>
  <c r="CT89" i="52"/>
  <c r="CT109" i="52"/>
  <c r="CT71" i="52"/>
  <c r="CT79" i="52"/>
  <c r="CT87" i="52"/>
  <c r="CT103" i="52"/>
  <c r="CT102" i="52"/>
  <c r="CT153" i="52"/>
  <c r="CT170" i="52"/>
  <c r="CT135" i="52"/>
  <c r="BA135" i="52" s="1"/>
  <c r="W135" i="52" s="1"/>
  <c r="AL135" i="52" s="1"/>
  <c r="CT143" i="52"/>
  <c r="CT151" i="52"/>
  <c r="CT172" i="52"/>
  <c r="CT177" i="52"/>
  <c r="CT185" i="52"/>
  <c r="CT199" i="52"/>
  <c r="DI206" i="52"/>
  <c r="DI202" i="52"/>
  <c r="DI190" i="52"/>
  <c r="DI171" i="52"/>
  <c r="DI160" i="52"/>
  <c r="DI178" i="52"/>
  <c r="DI136" i="52"/>
  <c r="DI129" i="52"/>
  <c r="DI83" i="52"/>
  <c r="DI74" i="52"/>
  <c r="DI62" i="52"/>
  <c r="DI118" i="52"/>
  <c r="DI89" i="52"/>
  <c r="DI100" i="52"/>
  <c r="DI48" i="52"/>
  <c r="DI39" i="52"/>
  <c r="DI27" i="52"/>
  <c r="DI92" i="52"/>
  <c r="DI127" i="52"/>
  <c r="DI14" i="52"/>
  <c r="DI197" i="52"/>
  <c r="DI186" i="52"/>
  <c r="DI165" i="52"/>
  <c r="DI156" i="52"/>
  <c r="DI152" i="52"/>
  <c r="DI139" i="52"/>
  <c r="DI113" i="52"/>
  <c r="DI78" i="52"/>
  <c r="DI67" i="52"/>
  <c r="DI58" i="52"/>
  <c r="DI97" i="52"/>
  <c r="DI123" i="52"/>
  <c r="DI198" i="52"/>
  <c r="DI189" i="52"/>
  <c r="DI168" i="52"/>
  <c r="DI157" i="52"/>
  <c r="DI176" i="52"/>
  <c r="DI151" i="52"/>
  <c r="DI117" i="52"/>
  <c r="DI82" i="52"/>
  <c r="DI70" i="52"/>
  <c r="DI59" i="52"/>
  <c r="DI114" i="52"/>
  <c r="DI134" i="52"/>
  <c r="DI56" i="52"/>
  <c r="DI47" i="52"/>
  <c r="DI35" i="52"/>
  <c r="DI184" i="52"/>
  <c r="DI88" i="52"/>
  <c r="DI103" i="52"/>
  <c r="DI11" i="52"/>
  <c r="CJ207" i="52"/>
  <c r="CV156" i="52"/>
  <c r="CP186" i="51"/>
  <c r="CP194" i="51"/>
  <c r="CP205" i="51"/>
  <c r="CP204" i="51"/>
  <c r="DE8" i="51"/>
  <c r="DE25" i="51"/>
  <c r="DE48" i="51"/>
  <c r="DE67" i="51"/>
  <c r="DE121" i="51"/>
  <c r="DE111" i="51"/>
  <c r="DE145" i="51"/>
  <c r="DE177" i="51"/>
  <c r="DE203" i="51"/>
  <c r="CI207" i="51"/>
  <c r="CB207" i="51"/>
  <c r="CP8" i="51"/>
  <c r="CP32" i="51"/>
  <c r="CP37" i="51"/>
  <c r="CP18" i="51"/>
  <c r="CP34" i="51"/>
  <c r="CP28" i="51"/>
  <c r="CP17" i="51"/>
  <c r="CP7" i="51"/>
  <c r="CP23" i="51"/>
  <c r="CP39" i="51"/>
  <c r="CP175" i="51"/>
  <c r="CP47" i="51"/>
  <c r="CP51" i="51"/>
  <c r="CP55" i="51"/>
  <c r="CP59" i="51"/>
  <c r="CP63" i="51"/>
  <c r="CP67" i="51"/>
  <c r="CP71" i="51"/>
  <c r="CP75" i="51"/>
  <c r="CP78" i="51"/>
  <c r="CP82" i="51"/>
  <c r="CP86" i="51"/>
  <c r="CP90" i="51"/>
  <c r="CP94" i="51"/>
  <c r="CP98" i="51"/>
  <c r="CP102" i="51"/>
  <c r="CP106" i="51"/>
  <c r="CP110" i="51"/>
  <c r="CP114" i="51"/>
  <c r="CP118" i="51"/>
  <c r="CP122" i="51"/>
  <c r="CP165" i="51"/>
  <c r="CP128" i="51"/>
  <c r="CP132" i="51"/>
  <c r="CP136" i="51"/>
  <c r="CP140" i="51"/>
  <c r="CP144" i="51"/>
  <c r="CP151" i="51"/>
  <c r="CP169" i="51"/>
  <c r="CP157" i="51"/>
  <c r="CP156" i="51"/>
  <c r="CP159" i="51"/>
  <c r="CP171" i="51"/>
  <c r="CP172" i="51"/>
  <c r="CP177" i="51"/>
  <c r="CP195" i="51"/>
  <c r="CP187" i="51"/>
  <c r="CP190" i="51"/>
  <c r="CP198" i="51"/>
  <c r="CP201" i="51"/>
  <c r="DE54" i="51"/>
  <c r="DE17" i="51"/>
  <c r="DE33" i="51"/>
  <c r="DE50" i="51"/>
  <c r="DE102" i="51"/>
  <c r="DE89" i="51"/>
  <c r="DE104" i="51"/>
  <c r="DE115" i="51"/>
  <c r="DE146" i="51"/>
  <c r="DE168" i="51"/>
  <c r="DE175" i="51"/>
  <c r="DE191" i="51"/>
  <c r="CV33" i="52"/>
  <c r="CV204" i="52"/>
  <c r="CJ209" i="51"/>
  <c r="CB209" i="52"/>
  <c r="CJ209" i="52"/>
  <c r="CV105" i="52"/>
  <c r="CB209" i="51"/>
  <c r="BT207" i="51"/>
  <c r="CV168" i="52"/>
  <c r="DI16" i="52"/>
  <c r="DI119" i="52"/>
  <c r="DI19" i="52"/>
  <c r="DI94" i="52"/>
  <c r="DI28" i="52"/>
  <c r="DI36" i="52"/>
  <c r="DI44" i="52"/>
  <c r="DI52" i="52"/>
  <c r="DI107" i="52"/>
  <c r="DI149" i="52"/>
  <c r="DI102" i="52"/>
  <c r="DI138" i="52"/>
  <c r="DI63" i="52"/>
  <c r="DI71" i="52"/>
  <c r="DI79" i="52"/>
  <c r="DI101" i="52"/>
  <c r="DI183" i="52"/>
  <c r="DI177" i="52"/>
  <c r="DI180" i="52"/>
  <c r="DI153" i="52"/>
  <c r="DI161" i="52"/>
  <c r="DI169" i="52"/>
  <c r="DI200" i="52"/>
  <c r="DI194" i="52"/>
  <c r="DI205" i="52"/>
  <c r="CV19" i="52"/>
  <c r="CV25" i="52"/>
  <c r="CV89" i="52"/>
  <c r="CV179" i="52"/>
  <c r="DI6" i="52"/>
  <c r="DI13" i="52"/>
  <c r="DI18" i="52"/>
  <c r="DI24" i="52"/>
  <c r="DI26" i="52"/>
  <c r="DI9" i="52"/>
  <c r="DI25" i="52"/>
  <c r="DI23" i="52"/>
  <c r="DI104" i="52"/>
  <c r="DI142" i="52"/>
  <c r="DI30" i="52"/>
  <c r="DI34" i="52"/>
  <c r="DI38" i="52"/>
  <c r="DI42" i="52"/>
  <c r="DI46" i="52"/>
  <c r="DI50" i="52"/>
  <c r="DI54" i="52"/>
  <c r="DI99" i="52"/>
  <c r="DI115" i="52"/>
  <c r="DI133" i="52"/>
  <c r="DI87" i="52"/>
  <c r="DI95" i="52"/>
  <c r="DI110" i="52"/>
  <c r="DI126" i="52"/>
  <c r="DI146" i="52"/>
  <c r="DI61" i="52"/>
  <c r="DI65" i="52"/>
  <c r="DI69" i="52"/>
  <c r="DI73" i="52"/>
  <c r="DI77" i="52"/>
  <c r="DI81" i="52"/>
  <c r="DI85" i="52"/>
  <c r="DI109" i="52"/>
  <c r="DI125" i="52"/>
  <c r="DI131" i="52"/>
  <c r="DI147" i="52"/>
  <c r="DI132" i="52"/>
  <c r="DI148" i="52"/>
  <c r="DI173" i="52"/>
  <c r="DI182" i="52"/>
  <c r="DI155" i="52"/>
  <c r="DI159" i="52"/>
  <c r="DI163" i="52"/>
  <c r="DI167" i="52"/>
  <c r="DI174" i="52"/>
  <c r="DI204" i="52"/>
  <c r="DI188" i="52"/>
  <c r="DI192" i="52"/>
  <c r="DI196" i="52"/>
  <c r="DI201" i="52"/>
  <c r="CV160" i="52"/>
  <c r="CV43" i="52"/>
  <c r="CV121" i="52"/>
  <c r="CV200" i="52"/>
  <c r="BU207" i="52"/>
  <c r="BU209" i="52"/>
  <c r="BA89" i="52"/>
  <c r="W89" i="52" s="1"/>
  <c r="AL89" i="52" s="1"/>
  <c r="CB207" i="52"/>
  <c r="CV11" i="52"/>
  <c r="CV80" i="52"/>
  <c r="CV62" i="52"/>
  <c r="DI111" i="52"/>
  <c r="DI12" i="52"/>
  <c r="DI17" i="52"/>
  <c r="DI112" i="52"/>
  <c r="DI22" i="52"/>
  <c r="DI8" i="52"/>
  <c r="DI21" i="52"/>
  <c r="DI128" i="52"/>
  <c r="DI98" i="52"/>
  <c r="DI141" i="52"/>
  <c r="DI29" i="52"/>
  <c r="DI33" i="52"/>
  <c r="DI37" i="52"/>
  <c r="DI41" i="52"/>
  <c r="DI45" i="52"/>
  <c r="DI49" i="52"/>
  <c r="DI53" i="52"/>
  <c r="DI57" i="52"/>
  <c r="DI108" i="52"/>
  <c r="DI124" i="52"/>
  <c r="DI150" i="52"/>
  <c r="DI93" i="52"/>
  <c r="DI106" i="52"/>
  <c r="DI122" i="52"/>
  <c r="DI145" i="52"/>
  <c r="DI60" i="52"/>
  <c r="DI64" i="52"/>
  <c r="DI68" i="52"/>
  <c r="DI72" i="52"/>
  <c r="DI76" i="52"/>
  <c r="DI80" i="52"/>
  <c r="DI84" i="52"/>
  <c r="DI105" i="52"/>
  <c r="DI121" i="52"/>
  <c r="DI130" i="52"/>
  <c r="DI143" i="52"/>
  <c r="DI179" i="52"/>
  <c r="DI144" i="52"/>
  <c r="DI172" i="52"/>
  <c r="DI181" i="52"/>
  <c r="DI154" i="52"/>
  <c r="DI158" i="52"/>
  <c r="DI162" i="52"/>
  <c r="DI166" i="52"/>
  <c r="DI170" i="52"/>
  <c r="DI203" i="52"/>
  <c r="DI187" i="52"/>
  <c r="DI191" i="52"/>
  <c r="DI195" i="52"/>
  <c r="DI199" i="52"/>
  <c r="BM207" i="52"/>
  <c r="BM209" i="52"/>
  <c r="DE58" i="51"/>
  <c r="DE69" i="51"/>
  <c r="DE144" i="51"/>
  <c r="DE13" i="51"/>
  <c r="DE21" i="51"/>
  <c r="DE29" i="51"/>
  <c r="DE37" i="51"/>
  <c r="DE45" i="51"/>
  <c r="DE76" i="51"/>
  <c r="DE74" i="51"/>
  <c r="DE55" i="51"/>
  <c r="DE148" i="51"/>
  <c r="DE105" i="51"/>
  <c r="DE88" i="51"/>
  <c r="DE120" i="51"/>
  <c r="DE99" i="51"/>
  <c r="DE132" i="51"/>
  <c r="DE130" i="51"/>
  <c r="DE133" i="51"/>
  <c r="DE150" i="51"/>
  <c r="DE159" i="51"/>
  <c r="DE162" i="51"/>
  <c r="DE172" i="51"/>
  <c r="DE190" i="51"/>
  <c r="DE185" i="51"/>
  <c r="DE206" i="51"/>
  <c r="BU209" i="51"/>
  <c r="BU207" i="51"/>
  <c r="CI209" i="51"/>
  <c r="DE49" i="51"/>
  <c r="DE110" i="51"/>
  <c r="DE12" i="51"/>
  <c r="DE20" i="51"/>
  <c r="DE28" i="51"/>
  <c r="DE36" i="51"/>
  <c r="DE44" i="51"/>
  <c r="DE64" i="51"/>
  <c r="DE73" i="51"/>
  <c r="DE135" i="51"/>
  <c r="DE136" i="51"/>
  <c r="DE98" i="51"/>
  <c r="DE84" i="51"/>
  <c r="DE116" i="51"/>
  <c r="DE95" i="51"/>
  <c r="DE131" i="51"/>
  <c r="DE128" i="51"/>
  <c r="DE129" i="51"/>
  <c r="DE147" i="51"/>
  <c r="DE155" i="51"/>
  <c r="DE158" i="51"/>
  <c r="DE197" i="51"/>
  <c r="DE198" i="51"/>
  <c r="DE184" i="51"/>
  <c r="CJ207" i="51"/>
  <c r="BM207" i="51"/>
  <c r="BM209" i="51"/>
  <c r="CV10" i="52"/>
  <c r="CV18" i="52"/>
  <c r="CV82" i="52"/>
  <c r="CV131" i="52"/>
  <c r="CV76" i="52"/>
  <c r="CV24" i="52"/>
  <c r="CV32" i="52"/>
  <c r="CV42" i="52"/>
  <c r="CV58" i="52"/>
  <c r="CV88" i="52"/>
  <c r="CV104" i="52"/>
  <c r="CV120" i="52"/>
  <c r="CV152" i="52"/>
  <c r="CV178" i="52"/>
  <c r="CV167" i="52"/>
  <c r="DK90" i="52"/>
  <c r="DK47" i="52"/>
  <c r="DK46" i="52"/>
  <c r="DK103" i="52"/>
  <c r="DK134" i="52"/>
  <c r="DK187" i="52"/>
  <c r="DK203" i="52"/>
  <c r="CV202" i="52"/>
  <c r="CV197" i="52"/>
  <c r="CV203" i="52"/>
  <c r="CV189" i="52"/>
  <c r="CV192" i="52"/>
  <c r="CV170" i="52"/>
  <c r="CV166" i="52"/>
  <c r="CV162" i="52"/>
  <c r="CV181" i="52"/>
  <c r="CV183" i="52"/>
  <c r="CV176" i="52"/>
  <c r="CV159" i="52"/>
  <c r="CV154" i="52"/>
  <c r="CV137" i="52"/>
  <c r="CV148" i="52"/>
  <c r="CV132" i="52"/>
  <c r="CV127" i="52"/>
  <c r="CV123" i="52"/>
  <c r="CV119" i="52"/>
  <c r="CV115" i="52"/>
  <c r="CV111" i="52"/>
  <c r="CV107" i="52"/>
  <c r="CV103" i="52"/>
  <c r="CV99" i="52"/>
  <c r="CV95" i="52"/>
  <c r="CV91" i="52"/>
  <c r="CV151" i="52"/>
  <c r="CV135" i="52"/>
  <c r="CV87" i="52"/>
  <c r="CV71" i="52"/>
  <c r="CV57" i="52"/>
  <c r="CV53" i="52"/>
  <c r="CV49" i="52"/>
  <c r="CV45" i="52"/>
  <c r="CV41" i="52"/>
  <c r="CV201" i="52"/>
  <c r="CV205" i="52"/>
  <c r="CV195" i="52"/>
  <c r="CV187" i="52"/>
  <c r="CV194" i="52"/>
  <c r="CV169" i="52"/>
  <c r="CV165" i="52"/>
  <c r="CV174" i="52"/>
  <c r="CV190" i="52"/>
  <c r="CV180" i="52"/>
  <c r="CV173" i="52"/>
  <c r="CV157" i="52"/>
  <c r="CV149" i="52"/>
  <c r="CV133" i="52"/>
  <c r="CV144" i="52"/>
  <c r="CV130" i="52"/>
  <c r="CV126" i="52"/>
  <c r="CV122" i="52"/>
  <c r="CV118" i="52"/>
  <c r="CV114" i="52"/>
  <c r="CV110" i="52"/>
  <c r="CV106" i="52"/>
  <c r="CV102" i="52"/>
  <c r="CV98" i="52"/>
  <c r="CV94" i="52"/>
  <c r="CV90" i="52"/>
  <c r="CV146" i="52"/>
  <c r="CV172" i="52"/>
  <c r="CV83" i="52"/>
  <c r="CV66" i="52"/>
  <c r="CV56" i="52"/>
  <c r="CV52" i="52"/>
  <c r="CV48" i="52"/>
  <c r="CV44" i="52"/>
  <c r="CV40" i="52"/>
  <c r="CV199" i="52"/>
  <c r="CV193" i="52"/>
  <c r="CV175" i="52"/>
  <c r="CV164" i="52"/>
  <c r="CV177" i="52"/>
  <c r="CV182" i="52"/>
  <c r="CV145" i="52"/>
  <c r="CV140" i="52"/>
  <c r="CV125" i="52"/>
  <c r="CV117" i="52"/>
  <c r="CV109" i="52"/>
  <c r="CV101" i="52"/>
  <c r="CV93" i="52"/>
  <c r="CV143" i="52"/>
  <c r="CV79" i="52"/>
  <c r="CV55" i="52"/>
  <c r="CV47" i="52"/>
  <c r="CV39" i="52"/>
  <c r="CV35" i="52"/>
  <c r="CV31" i="52"/>
  <c r="CV27" i="52"/>
  <c r="CV23" i="52"/>
  <c r="CV134" i="52"/>
  <c r="CV72" i="52"/>
  <c r="CV59" i="52"/>
  <c r="CV86" i="52"/>
  <c r="CV64" i="52"/>
  <c r="CV77" i="52"/>
  <c r="CV60" i="52"/>
  <c r="CV17" i="52"/>
  <c r="CV13" i="52"/>
  <c r="CV9" i="52"/>
  <c r="CV73" i="52"/>
  <c r="CV198" i="52"/>
  <c r="CV191" i="52"/>
  <c r="CV171" i="52"/>
  <c r="CV163" i="52"/>
  <c r="CV184" i="52"/>
  <c r="CV161" i="52"/>
  <c r="CV141" i="52"/>
  <c r="CV136" i="52"/>
  <c r="CV124" i="52"/>
  <c r="CV116" i="52"/>
  <c r="CV108" i="52"/>
  <c r="CV100" i="52"/>
  <c r="CV92" i="52"/>
  <c r="CV138" i="52"/>
  <c r="CV75" i="52"/>
  <c r="CV54" i="52"/>
  <c r="CV46" i="52"/>
  <c r="BC46" i="52" s="1"/>
  <c r="Y46" i="52" s="1"/>
  <c r="AN46" i="52" s="1"/>
  <c r="CV38" i="52"/>
  <c r="CV34" i="52"/>
  <c r="CV30" i="52"/>
  <c r="CV26" i="52"/>
  <c r="CV22" i="52"/>
  <c r="CV84" i="52"/>
  <c r="CV68" i="52"/>
  <c r="CV147" i="52"/>
  <c r="CV81" i="52"/>
  <c r="CV142" i="52"/>
  <c r="CV74" i="52"/>
  <c r="CV20" i="52"/>
  <c r="CV16" i="52"/>
  <c r="CV12" i="52"/>
  <c r="CV8" i="52"/>
  <c r="CV65" i="52"/>
  <c r="DK22" i="52"/>
  <c r="DK55" i="52"/>
  <c r="DK50" i="52"/>
  <c r="DK104" i="52"/>
  <c r="DK135" i="52"/>
  <c r="DK200" i="52"/>
  <c r="DK205" i="52"/>
  <c r="DK198" i="52"/>
  <c r="DK193" i="52"/>
  <c r="DK178" i="52"/>
  <c r="DK186" i="52"/>
  <c r="DK168" i="52"/>
  <c r="DK158" i="52"/>
  <c r="DK147" i="52"/>
  <c r="DK139" i="52"/>
  <c r="DK131" i="52"/>
  <c r="DK124" i="52"/>
  <c r="DK116" i="52"/>
  <c r="DK108" i="52"/>
  <c r="DK100" i="52"/>
  <c r="DK89" i="52"/>
  <c r="DK64" i="52"/>
  <c r="DK155" i="52"/>
  <c r="DK34" i="52"/>
  <c r="DK14" i="52"/>
  <c r="DK6" i="52"/>
  <c r="DK94" i="52"/>
  <c r="DK31" i="52"/>
  <c r="DK67" i="52"/>
  <c r="DK41" i="52"/>
  <c r="DK56" i="52"/>
  <c r="DK39" i="52"/>
  <c r="DK197" i="52"/>
  <c r="DK185" i="52"/>
  <c r="DK177" i="52"/>
  <c r="DK195" i="52"/>
  <c r="DK167" i="52"/>
  <c r="DK156" i="52"/>
  <c r="DK146" i="52"/>
  <c r="DK138" i="52"/>
  <c r="DK130" i="52"/>
  <c r="DK123" i="52"/>
  <c r="DK115" i="52"/>
  <c r="DK107" i="52"/>
  <c r="DK99" i="52"/>
  <c r="DK87" i="52"/>
  <c r="DK60" i="52"/>
  <c r="DK81" i="52"/>
  <c r="DK24" i="52"/>
  <c r="DK13" i="52"/>
  <c r="DK85" i="52"/>
  <c r="DK80" i="52"/>
  <c r="DK23" i="52"/>
  <c r="DK66" i="52"/>
  <c r="DK37" i="52"/>
  <c r="DK52" i="52"/>
  <c r="DK29" i="52"/>
  <c r="DK194" i="52"/>
  <c r="DK174" i="52"/>
  <c r="DK163" i="52"/>
  <c r="DK143" i="52"/>
  <c r="DK128" i="52"/>
  <c r="DK112" i="52"/>
  <c r="DK97" i="52"/>
  <c r="DK75" i="52"/>
  <c r="DK18" i="52"/>
  <c r="DK44" i="52"/>
  <c r="DK88" i="52"/>
  <c r="DK28" i="52"/>
  <c r="DK192" i="52"/>
  <c r="DK173" i="52"/>
  <c r="DK162" i="52"/>
  <c r="BC162" i="52" s="1"/>
  <c r="Y162" i="52" s="1"/>
  <c r="AN162" i="52" s="1"/>
  <c r="DK142" i="52"/>
  <c r="DK127" i="52"/>
  <c r="DK111" i="52"/>
  <c r="DK95" i="52"/>
  <c r="DK71" i="52"/>
  <c r="DK17" i="52"/>
  <c r="DK36" i="52"/>
  <c r="DK84" i="52"/>
  <c r="DK25" i="52"/>
  <c r="CV6" i="52"/>
  <c r="CV14" i="52"/>
  <c r="CV61" i="52"/>
  <c r="CV70" i="52"/>
  <c r="CV63" i="52"/>
  <c r="CV150" i="52"/>
  <c r="CV28" i="52"/>
  <c r="CV36" i="52"/>
  <c r="CV50" i="52"/>
  <c r="CV139" i="52"/>
  <c r="CV96" i="52"/>
  <c r="CV112" i="52"/>
  <c r="CV128" i="52"/>
  <c r="CV153" i="52"/>
  <c r="CV185" i="52"/>
  <c r="CV196" i="52"/>
  <c r="CV206" i="52"/>
  <c r="DK53" i="52"/>
  <c r="DK9" i="52"/>
  <c r="DK78" i="52"/>
  <c r="DK119" i="52"/>
  <c r="DK150" i="52"/>
  <c r="DK181" i="52"/>
  <c r="CV7" i="52"/>
  <c r="CV15" i="52"/>
  <c r="CV69" i="52"/>
  <c r="CV78" i="52"/>
  <c r="CV67" i="52"/>
  <c r="CV21" i="52"/>
  <c r="CV29" i="52"/>
  <c r="CV37" i="52"/>
  <c r="CV51" i="52"/>
  <c r="CV158" i="52"/>
  <c r="CV97" i="52"/>
  <c r="CV113" i="52"/>
  <c r="CV129" i="52"/>
  <c r="CV155" i="52"/>
  <c r="CV188" i="52"/>
  <c r="CV186" i="52"/>
  <c r="DK57" i="52"/>
  <c r="DK10" i="52"/>
  <c r="DK82" i="52"/>
  <c r="DK120" i="52"/>
  <c r="DK151" i="52"/>
  <c r="DK182" i="52"/>
  <c r="BW207" i="51"/>
  <c r="CH209" i="51"/>
  <c r="CH207" i="51"/>
  <c r="DE204" i="51"/>
  <c r="DE187" i="51"/>
  <c r="DE183" i="51"/>
  <c r="DE199" i="51"/>
  <c r="DE196" i="51"/>
  <c r="DE180" i="51"/>
  <c r="DE181" i="51"/>
  <c r="DE201" i="51"/>
  <c r="DE202" i="51"/>
  <c r="DE167" i="51"/>
  <c r="DE151" i="51"/>
  <c r="DE160" i="51"/>
  <c r="DE157" i="51"/>
  <c r="DE141" i="51"/>
  <c r="DE165" i="51"/>
  <c r="DE138" i="51"/>
  <c r="DE127" i="51"/>
  <c r="DE140" i="51"/>
  <c r="DE123" i="51"/>
  <c r="DE107" i="51"/>
  <c r="DE91" i="51"/>
  <c r="DE153" i="51"/>
  <c r="DE112" i="51"/>
  <c r="DE96" i="51"/>
  <c r="DE143" i="51"/>
  <c r="DE113" i="51"/>
  <c r="DE97" i="51"/>
  <c r="DE78" i="51"/>
  <c r="DE79" i="51"/>
  <c r="DE63" i="51"/>
  <c r="DE118" i="51"/>
  <c r="DE86" i="51"/>
  <c r="DE68" i="51"/>
  <c r="DE51" i="51"/>
  <c r="DE62" i="51"/>
  <c r="DE47" i="51"/>
  <c r="DE43" i="51"/>
  <c r="DE39" i="51"/>
  <c r="DE35" i="51"/>
  <c r="DE31" i="51"/>
  <c r="DE27" i="51"/>
  <c r="DE23" i="51"/>
  <c r="DE19" i="51"/>
  <c r="DE15" i="51"/>
  <c r="DE11" i="51"/>
  <c r="DE7" i="51"/>
  <c r="DE60" i="51"/>
  <c r="DE80" i="51"/>
  <c r="DE101" i="51"/>
  <c r="DE94" i="51"/>
  <c r="DE200" i="51"/>
  <c r="DE186" i="51"/>
  <c r="DE195" i="51"/>
  <c r="DE193" i="51"/>
  <c r="DE194" i="51"/>
  <c r="DE176" i="51"/>
  <c r="DE179" i="51"/>
  <c r="DE166" i="51"/>
  <c r="DE178" i="51"/>
  <c r="DE163" i="51"/>
  <c r="DE169" i="51"/>
  <c r="DE152" i="51"/>
  <c r="DE174" i="51"/>
  <c r="DE137" i="51"/>
  <c r="DE164" i="51"/>
  <c r="DE134" i="51"/>
  <c r="DE126" i="51"/>
  <c r="DE139" i="51"/>
  <c r="DE119" i="51"/>
  <c r="DE103" i="51"/>
  <c r="DE87" i="51"/>
  <c r="DE124" i="51"/>
  <c r="DE108" i="51"/>
  <c r="DE92" i="51"/>
  <c r="DE122" i="51"/>
  <c r="DE106" i="51"/>
  <c r="DE90" i="51"/>
  <c r="DE72" i="51"/>
  <c r="DE75" i="51"/>
  <c r="DE59" i="51"/>
  <c r="DE109" i="51"/>
  <c r="DE81" i="51"/>
  <c r="DE66" i="51"/>
  <c r="DE154" i="51"/>
  <c r="DE61" i="51"/>
  <c r="DE46" i="51"/>
  <c r="DE42" i="51"/>
  <c r="DE38" i="51"/>
  <c r="DE34" i="51"/>
  <c r="DE30" i="51"/>
  <c r="DE26" i="51"/>
  <c r="DE22" i="51"/>
  <c r="DE18" i="51"/>
  <c r="DE14" i="51"/>
  <c r="DE10" i="51"/>
  <c r="DE6" i="51"/>
  <c r="DE57" i="51"/>
  <c r="DE70" i="51"/>
  <c r="DE56" i="51"/>
  <c r="DE77" i="51"/>
  <c r="CH209" i="52"/>
  <c r="CH207" i="52"/>
  <c r="CX205" i="52"/>
  <c r="CX204" i="52"/>
  <c r="CX203" i="52"/>
  <c r="CX202" i="52"/>
  <c r="CX201" i="52"/>
  <c r="CX200" i="52"/>
  <c r="CX199" i="52"/>
  <c r="CX206" i="52"/>
  <c r="CX198" i="52"/>
  <c r="CX197" i="52"/>
  <c r="CX196" i="52"/>
  <c r="CX194" i="52"/>
  <c r="CX192" i="52"/>
  <c r="CX190" i="52"/>
  <c r="CX188" i="52"/>
  <c r="CX186" i="52"/>
  <c r="CX189" i="52"/>
  <c r="CX185" i="52"/>
  <c r="CX184" i="52"/>
  <c r="CX183" i="52"/>
  <c r="CX182" i="52"/>
  <c r="CX181" i="52"/>
  <c r="CX180" i="52"/>
  <c r="CX179" i="52"/>
  <c r="CX178" i="52"/>
  <c r="CX177" i="52"/>
  <c r="CX193" i="52"/>
  <c r="CX187" i="52"/>
  <c r="CX174" i="52"/>
  <c r="CX191" i="52"/>
  <c r="CX173" i="52"/>
  <c r="CX195" i="52"/>
  <c r="CX175" i="52"/>
  <c r="CX172" i="52"/>
  <c r="CX170" i="52"/>
  <c r="CX169" i="52"/>
  <c r="CX168" i="52"/>
  <c r="CX167" i="52"/>
  <c r="CX166" i="52"/>
  <c r="CX165" i="52"/>
  <c r="CX164" i="52"/>
  <c r="CX176" i="52"/>
  <c r="CX152" i="52"/>
  <c r="CX151" i="52"/>
  <c r="CX150" i="52"/>
  <c r="CX149" i="52"/>
  <c r="CX148" i="52"/>
  <c r="CX147" i="52"/>
  <c r="CX146" i="52"/>
  <c r="CX145" i="52"/>
  <c r="CX144" i="52"/>
  <c r="CX143" i="52"/>
  <c r="CX142" i="52"/>
  <c r="CX141" i="52"/>
  <c r="CX140" i="52"/>
  <c r="CX139" i="52"/>
  <c r="CX138" i="52"/>
  <c r="CX137" i="52"/>
  <c r="CX136" i="52"/>
  <c r="CX135" i="52"/>
  <c r="CX134" i="52"/>
  <c r="CX133" i="52"/>
  <c r="CX132" i="52"/>
  <c r="CX131" i="52"/>
  <c r="CX163" i="52"/>
  <c r="CX162" i="52"/>
  <c r="CX160" i="52"/>
  <c r="CX158" i="52"/>
  <c r="CX156" i="52"/>
  <c r="CX154" i="52"/>
  <c r="CX159" i="52"/>
  <c r="CX130" i="52"/>
  <c r="CX161" i="52"/>
  <c r="CX153" i="52"/>
  <c r="CX128" i="52"/>
  <c r="CX124" i="52"/>
  <c r="CX120" i="52"/>
  <c r="CX116" i="52"/>
  <c r="CX112" i="52"/>
  <c r="CX108" i="52"/>
  <c r="CX104" i="52"/>
  <c r="CX100" i="52"/>
  <c r="CX97" i="52"/>
  <c r="CX95" i="52"/>
  <c r="CX93" i="52"/>
  <c r="CX91" i="52"/>
  <c r="CX89" i="52"/>
  <c r="CX157" i="52"/>
  <c r="CX155" i="52"/>
  <c r="CX129" i="52"/>
  <c r="CX125" i="52"/>
  <c r="CX121" i="52"/>
  <c r="CX117" i="52"/>
  <c r="CX113" i="52"/>
  <c r="CX109" i="52"/>
  <c r="CX105" i="52"/>
  <c r="CX101" i="52"/>
  <c r="CX87" i="52"/>
  <c r="CX86" i="52"/>
  <c r="CX85" i="52"/>
  <c r="CX84" i="52"/>
  <c r="CX83" i="52"/>
  <c r="CX82" i="52"/>
  <c r="CX81" i="52"/>
  <c r="CX80" i="52"/>
  <c r="CX79" i="52"/>
  <c r="CX78" i="52"/>
  <c r="CX77" i="52"/>
  <c r="CX76" i="52"/>
  <c r="CX75" i="52"/>
  <c r="CX74" i="52"/>
  <c r="CX73" i="52"/>
  <c r="CX72" i="52"/>
  <c r="CX71" i="52"/>
  <c r="CX70" i="52"/>
  <c r="CX69" i="52"/>
  <c r="CX68" i="52"/>
  <c r="CX123" i="52"/>
  <c r="CX122" i="52"/>
  <c r="CX115" i="52"/>
  <c r="CX114" i="52"/>
  <c r="CX107" i="52"/>
  <c r="CX106" i="52"/>
  <c r="CX99" i="52"/>
  <c r="CX64" i="52"/>
  <c r="CX60" i="52"/>
  <c r="CX65" i="52"/>
  <c r="CX61" i="52"/>
  <c r="CX127" i="52"/>
  <c r="CX126" i="52"/>
  <c r="CX111" i="52"/>
  <c r="CX110" i="52"/>
  <c r="CX55" i="52"/>
  <c r="CX51" i="52"/>
  <c r="CX47" i="52"/>
  <c r="CX43" i="52"/>
  <c r="CX39" i="52"/>
  <c r="CX35" i="52"/>
  <c r="CX31" i="52"/>
  <c r="CX29" i="52"/>
  <c r="CX27" i="52"/>
  <c r="CX24" i="52"/>
  <c r="CX119" i="52"/>
  <c r="CX118" i="52"/>
  <c r="CX103" i="52"/>
  <c r="CX102" i="52"/>
  <c r="CX57" i="52"/>
  <c r="CX53" i="52"/>
  <c r="CX41" i="52"/>
  <c r="CX37" i="52"/>
  <c r="CX92" i="52"/>
  <c r="CX88" i="52"/>
  <c r="CX63" i="52"/>
  <c r="CX52" i="52"/>
  <c r="CX32" i="52"/>
  <c r="CX23" i="52"/>
  <c r="CX20" i="52"/>
  <c r="CX18" i="52"/>
  <c r="CX17" i="52"/>
  <c r="CX16" i="52"/>
  <c r="CX15" i="52"/>
  <c r="CX12" i="52"/>
  <c r="CX11" i="52"/>
  <c r="CX10" i="52"/>
  <c r="CX9" i="52"/>
  <c r="CX8" i="52"/>
  <c r="CX7" i="52"/>
  <c r="CX171" i="52"/>
  <c r="CX98" i="52"/>
  <c r="CX94" i="52"/>
  <c r="CX90" i="52"/>
  <c r="CX67" i="52"/>
  <c r="CX66" i="52"/>
  <c r="CX59" i="52"/>
  <c r="CX58" i="52"/>
  <c r="CX54" i="52"/>
  <c r="CX50" i="52"/>
  <c r="CX46" i="52"/>
  <c r="CX42" i="52"/>
  <c r="CX38" i="52"/>
  <c r="CX34" i="52"/>
  <c r="CX25" i="52"/>
  <c r="CX21" i="52"/>
  <c r="CX49" i="52"/>
  <c r="CX45" i="52"/>
  <c r="CX33" i="52"/>
  <c r="CX30" i="52"/>
  <c r="CX28" i="52"/>
  <c r="CX26" i="52"/>
  <c r="CX22" i="52"/>
  <c r="CX96" i="52"/>
  <c r="CX62" i="52"/>
  <c r="CX56" i="52"/>
  <c r="CX48" i="52"/>
  <c r="CX44" i="52"/>
  <c r="CX40" i="52"/>
  <c r="CX36" i="52"/>
  <c r="CX19" i="52"/>
  <c r="CX14" i="52"/>
  <c r="CX13" i="52"/>
  <c r="CX6" i="52"/>
  <c r="BZ209" i="52"/>
  <c r="BZ207" i="52"/>
  <c r="BK207" i="52"/>
  <c r="BK209" i="52"/>
  <c r="CF207" i="52"/>
  <c r="CF209" i="52"/>
  <c r="BQ209" i="52"/>
  <c r="BQ207" i="52"/>
  <c r="CC207" i="52"/>
  <c r="CC209" i="52"/>
  <c r="BV207" i="52"/>
  <c r="BV209" i="52"/>
  <c r="BW207" i="52"/>
  <c r="BW209" i="52"/>
  <c r="DK51" i="52"/>
  <c r="DK32" i="52"/>
  <c r="DK77" i="52"/>
  <c r="DK30" i="52"/>
  <c r="DK45" i="52"/>
  <c r="DK58" i="52"/>
  <c r="DK68" i="52"/>
  <c r="DK92" i="52"/>
  <c r="DK35" i="52"/>
  <c r="DK63" i="52"/>
  <c r="DK98" i="52"/>
  <c r="DK48" i="52"/>
  <c r="DK7" i="52"/>
  <c r="DK11" i="52"/>
  <c r="DK15" i="52"/>
  <c r="DK19" i="52"/>
  <c r="DK38" i="52"/>
  <c r="DK54" i="52"/>
  <c r="DK61" i="52"/>
  <c r="DK79" i="52"/>
  <c r="DK70" i="52"/>
  <c r="DK86" i="52"/>
  <c r="BC86" i="52" s="1"/>
  <c r="Y86" i="52" s="1"/>
  <c r="AN86" i="52" s="1"/>
  <c r="DK91" i="52"/>
  <c r="DK153" i="52"/>
  <c r="DK101" i="52"/>
  <c r="DK105" i="52"/>
  <c r="DK109" i="52"/>
  <c r="DK113" i="52"/>
  <c r="DK117" i="52"/>
  <c r="DK121" i="52"/>
  <c r="DK125" i="52"/>
  <c r="DK129" i="52"/>
  <c r="DK132" i="52"/>
  <c r="DK136" i="52"/>
  <c r="DK140" i="52"/>
  <c r="DK144" i="52"/>
  <c r="DK148" i="52"/>
  <c r="DK152" i="52"/>
  <c r="DK160" i="52"/>
  <c r="DK165" i="52"/>
  <c r="DK169" i="52"/>
  <c r="DK191" i="52"/>
  <c r="DK171" i="52"/>
  <c r="DK175" i="52"/>
  <c r="DK179" i="52"/>
  <c r="DK183" i="52"/>
  <c r="DK188" i="52"/>
  <c r="DK196" i="52"/>
  <c r="DK202" i="52"/>
  <c r="DK206" i="52"/>
  <c r="CP206" i="52"/>
  <c r="CP204" i="52"/>
  <c r="CP203" i="52"/>
  <c r="CP202" i="52"/>
  <c r="CP201" i="52"/>
  <c r="CP200" i="52"/>
  <c r="CP205" i="52"/>
  <c r="CP199" i="52"/>
  <c r="CP198" i="52"/>
  <c r="CP197" i="52"/>
  <c r="CP195" i="52"/>
  <c r="CP193" i="52"/>
  <c r="CP191" i="52"/>
  <c r="CP189" i="52"/>
  <c r="CP187" i="52"/>
  <c r="CP186" i="52"/>
  <c r="CP185" i="52"/>
  <c r="CP184" i="52"/>
  <c r="CP183" i="52"/>
  <c r="CP182" i="52"/>
  <c r="CP181" i="52"/>
  <c r="CP180" i="52"/>
  <c r="CP179" i="52"/>
  <c r="CP178" i="52"/>
  <c r="CP177" i="52"/>
  <c r="CP194" i="52"/>
  <c r="CP190" i="52"/>
  <c r="CP188" i="52"/>
  <c r="CP176" i="52"/>
  <c r="CP172" i="52"/>
  <c r="CP192" i="52"/>
  <c r="CP175" i="52"/>
  <c r="CP171" i="52"/>
  <c r="CP170" i="52"/>
  <c r="CP169" i="52"/>
  <c r="CP168" i="52"/>
  <c r="CP167" i="52"/>
  <c r="CP166" i="52"/>
  <c r="CP165" i="52"/>
  <c r="CP164" i="52"/>
  <c r="CP152" i="52"/>
  <c r="CP151" i="52"/>
  <c r="CP150" i="52"/>
  <c r="CP149" i="52"/>
  <c r="CP148" i="52"/>
  <c r="CP147" i="52"/>
  <c r="CP146" i="52"/>
  <c r="CP145" i="52"/>
  <c r="CP144" i="52"/>
  <c r="CP143" i="52"/>
  <c r="CP142" i="52"/>
  <c r="CP141" i="52"/>
  <c r="CP140" i="52"/>
  <c r="CP139" i="52"/>
  <c r="CP138" i="52"/>
  <c r="CP137" i="52"/>
  <c r="CP136" i="52"/>
  <c r="CP135" i="52"/>
  <c r="CP134" i="52"/>
  <c r="CP133" i="52"/>
  <c r="CP132" i="52"/>
  <c r="CP131" i="52"/>
  <c r="CP163" i="52"/>
  <c r="CP162" i="52"/>
  <c r="CP161" i="52"/>
  <c r="CP159" i="52"/>
  <c r="CP157" i="52"/>
  <c r="CP155" i="52"/>
  <c r="CP153" i="52"/>
  <c r="CP174" i="52"/>
  <c r="CP158" i="52"/>
  <c r="CP160" i="52"/>
  <c r="CP154" i="52"/>
  <c r="CP128" i="52"/>
  <c r="CP124" i="52"/>
  <c r="CP120" i="52"/>
  <c r="CP116" i="52"/>
  <c r="CP112" i="52"/>
  <c r="CP108" i="52"/>
  <c r="CP104" i="52"/>
  <c r="CP100" i="52"/>
  <c r="CP98" i="52"/>
  <c r="CP96" i="52"/>
  <c r="CP94" i="52"/>
  <c r="CP92" i="52"/>
  <c r="CP90" i="52"/>
  <c r="CP88" i="52"/>
  <c r="CP173" i="52"/>
  <c r="CP156" i="52"/>
  <c r="CP130" i="52"/>
  <c r="CP129" i="52"/>
  <c r="CP125" i="52"/>
  <c r="CP121" i="52"/>
  <c r="CP117" i="52"/>
  <c r="CP113" i="52"/>
  <c r="CP109" i="52"/>
  <c r="CP105" i="52"/>
  <c r="CP101" i="52"/>
  <c r="CP87" i="52"/>
  <c r="CP86" i="52"/>
  <c r="CP85" i="52"/>
  <c r="CP84" i="52"/>
  <c r="CP83" i="52"/>
  <c r="CP82" i="52"/>
  <c r="CP81" i="52"/>
  <c r="CP80" i="52"/>
  <c r="CP79" i="52"/>
  <c r="CP78" i="52"/>
  <c r="CP77" i="52"/>
  <c r="CP76" i="52"/>
  <c r="CP75" i="52"/>
  <c r="CP74" i="52"/>
  <c r="CP73" i="52"/>
  <c r="CP72" i="52"/>
  <c r="CP71" i="52"/>
  <c r="CP70" i="52"/>
  <c r="CP69" i="52"/>
  <c r="CP68" i="52"/>
  <c r="CP127" i="52"/>
  <c r="CP126" i="52"/>
  <c r="CP119" i="52"/>
  <c r="CP118" i="52"/>
  <c r="CP111" i="52"/>
  <c r="CP110" i="52"/>
  <c r="CP103" i="52"/>
  <c r="CP102" i="52"/>
  <c r="CP66" i="52"/>
  <c r="CP62" i="52"/>
  <c r="CP58" i="52"/>
  <c r="CP97" i="52"/>
  <c r="CP95" i="52"/>
  <c r="CP93" i="52"/>
  <c r="CP91" i="52"/>
  <c r="CP89" i="52"/>
  <c r="CP67" i="52"/>
  <c r="CP63" i="52"/>
  <c r="CP59" i="52"/>
  <c r="CP123" i="52"/>
  <c r="CP114" i="52"/>
  <c r="CP107" i="52"/>
  <c r="CP55" i="52"/>
  <c r="CP51" i="52"/>
  <c r="CP47" i="52"/>
  <c r="CP43" i="52"/>
  <c r="CP39" i="52"/>
  <c r="CP35" i="52"/>
  <c r="CP31" i="52"/>
  <c r="CP29" i="52"/>
  <c r="CP27" i="52"/>
  <c r="CP26" i="52"/>
  <c r="CP22" i="52"/>
  <c r="CP106" i="52"/>
  <c r="CP99" i="52"/>
  <c r="CP49" i="52"/>
  <c r="CP45" i="52"/>
  <c r="CP24" i="52"/>
  <c r="CP56" i="52"/>
  <c r="CP48" i="52"/>
  <c r="CP44" i="52"/>
  <c r="CP40" i="52"/>
  <c r="CP25" i="52"/>
  <c r="CP21" i="52"/>
  <c r="CP20" i="52"/>
  <c r="CP18" i="52"/>
  <c r="CP17" i="52"/>
  <c r="CP16" i="52"/>
  <c r="CP15" i="52"/>
  <c r="CP12" i="52"/>
  <c r="CP11" i="52"/>
  <c r="CP10" i="52"/>
  <c r="CP9" i="52"/>
  <c r="CP8" i="52"/>
  <c r="CP7" i="52"/>
  <c r="CP65" i="52"/>
  <c r="CP64" i="52"/>
  <c r="CP54" i="52"/>
  <c r="CP50" i="52"/>
  <c r="CP46" i="52"/>
  <c r="CP42" i="52"/>
  <c r="CP38" i="52"/>
  <c r="CP34" i="52"/>
  <c r="CP23" i="52"/>
  <c r="CP196" i="52"/>
  <c r="CP122" i="52"/>
  <c r="CP115" i="52"/>
  <c r="CP57" i="52"/>
  <c r="CP53" i="52"/>
  <c r="CP41" i="52"/>
  <c r="CP37" i="52"/>
  <c r="CP33" i="52"/>
  <c r="CP30" i="52"/>
  <c r="CP28" i="52"/>
  <c r="CP61" i="52"/>
  <c r="CP60" i="52"/>
  <c r="CP52" i="52"/>
  <c r="CP36" i="52"/>
  <c r="CP32" i="52"/>
  <c r="CP19" i="52"/>
  <c r="CP14" i="52"/>
  <c r="CP13" i="52"/>
  <c r="CP6" i="52"/>
  <c r="DM206" i="52"/>
  <c r="DM205" i="52"/>
  <c r="DM203" i="52"/>
  <c r="DM202" i="52"/>
  <c r="DM201" i="52"/>
  <c r="DM204" i="52"/>
  <c r="DM200" i="52"/>
  <c r="DM199" i="52"/>
  <c r="DM198" i="52"/>
  <c r="DM197" i="52"/>
  <c r="DM196" i="52"/>
  <c r="DM195" i="52"/>
  <c r="DM194" i="52"/>
  <c r="DM193" i="52"/>
  <c r="DM192" i="52"/>
  <c r="DM191" i="52"/>
  <c r="DM190" i="52"/>
  <c r="DM189" i="52"/>
  <c r="DM188" i="52"/>
  <c r="DM187" i="52"/>
  <c r="DM186" i="52"/>
  <c r="DM185" i="52"/>
  <c r="DM184" i="52"/>
  <c r="DM183" i="52"/>
  <c r="DM182" i="52"/>
  <c r="DM181" i="52"/>
  <c r="DM180" i="52"/>
  <c r="DM179" i="52"/>
  <c r="DM178" i="52"/>
  <c r="DM177" i="52"/>
  <c r="DM176" i="52"/>
  <c r="DM172" i="52"/>
  <c r="DM175" i="52"/>
  <c r="DM171" i="52"/>
  <c r="DM170" i="52"/>
  <c r="DM169" i="52"/>
  <c r="DM168" i="52"/>
  <c r="DM167" i="52"/>
  <c r="DM166" i="52"/>
  <c r="DM165" i="52"/>
  <c r="DM164" i="52"/>
  <c r="DM163" i="52"/>
  <c r="DM162" i="52"/>
  <c r="DM161" i="52"/>
  <c r="DM160" i="52"/>
  <c r="DM159" i="52"/>
  <c r="DM158" i="52"/>
  <c r="DM157" i="52"/>
  <c r="DM156" i="52"/>
  <c r="DM155" i="52"/>
  <c r="DM154" i="52"/>
  <c r="DM153" i="52"/>
  <c r="DM150" i="52"/>
  <c r="DM146" i="52"/>
  <c r="DM142" i="52"/>
  <c r="DM138" i="52"/>
  <c r="DM134" i="52"/>
  <c r="DM173" i="52"/>
  <c r="DM149" i="52"/>
  <c r="DM145" i="52"/>
  <c r="DM141" i="52"/>
  <c r="DM137" i="52"/>
  <c r="DM133" i="52"/>
  <c r="DM127" i="52"/>
  <c r="DM123" i="52"/>
  <c r="DM119" i="52"/>
  <c r="DM115" i="52"/>
  <c r="DM111" i="52"/>
  <c r="DM107" i="52"/>
  <c r="DM103" i="52"/>
  <c r="DM99" i="52"/>
  <c r="DM98" i="52"/>
  <c r="DM96" i="52"/>
  <c r="DM94" i="52"/>
  <c r="DM92" i="52"/>
  <c r="DM90" i="52"/>
  <c r="DM88" i="52"/>
  <c r="DM86" i="52"/>
  <c r="DM85" i="52"/>
  <c r="DM84" i="52"/>
  <c r="DM83" i="52"/>
  <c r="DM82" i="52"/>
  <c r="DM81" i="52"/>
  <c r="DM80" i="52"/>
  <c r="DM79" i="52"/>
  <c r="DM78" i="52"/>
  <c r="DM77" i="52"/>
  <c r="DM76" i="52"/>
  <c r="DM75" i="52"/>
  <c r="DM74" i="52"/>
  <c r="DM73" i="52"/>
  <c r="DM72" i="52"/>
  <c r="DM71" i="52"/>
  <c r="DM70" i="52"/>
  <c r="DM69" i="52"/>
  <c r="DM68" i="52"/>
  <c r="DM67" i="52"/>
  <c r="DM66" i="52"/>
  <c r="DM65" i="52"/>
  <c r="DM64" i="52"/>
  <c r="DM63" i="52"/>
  <c r="DM62" i="52"/>
  <c r="DM61" i="52"/>
  <c r="DM60" i="52"/>
  <c r="DM59" i="52"/>
  <c r="DM58" i="52"/>
  <c r="DM152" i="52"/>
  <c r="DM151" i="52"/>
  <c r="DM144" i="52"/>
  <c r="DM143" i="52"/>
  <c r="DM136" i="52"/>
  <c r="DM135" i="52"/>
  <c r="DM130" i="52"/>
  <c r="DM128" i="52"/>
  <c r="DM124" i="52"/>
  <c r="DM120" i="52"/>
  <c r="DM116" i="52"/>
  <c r="DM112" i="52"/>
  <c r="DM108" i="52"/>
  <c r="DM104" i="52"/>
  <c r="DM100" i="52"/>
  <c r="DM174" i="52"/>
  <c r="DM148" i="52"/>
  <c r="DM132" i="52"/>
  <c r="DM147" i="52"/>
  <c r="DM131" i="52"/>
  <c r="DM129" i="52"/>
  <c r="DM122" i="52"/>
  <c r="DM121" i="52"/>
  <c r="DM114" i="52"/>
  <c r="DM113" i="52"/>
  <c r="DM106" i="52"/>
  <c r="DM105" i="52"/>
  <c r="DM97" i="52"/>
  <c r="DM95" i="52"/>
  <c r="DM93" i="52"/>
  <c r="DM91" i="52"/>
  <c r="DM89" i="52"/>
  <c r="DM87" i="52"/>
  <c r="DM57" i="52"/>
  <c r="DM56" i="52"/>
  <c r="DM55" i="52"/>
  <c r="DM54" i="52"/>
  <c r="DM53" i="52"/>
  <c r="DM52" i="52"/>
  <c r="DM51" i="52"/>
  <c r="DM50" i="52"/>
  <c r="DM49" i="52"/>
  <c r="DM48" i="52"/>
  <c r="DM47" i="52"/>
  <c r="DM46" i="52"/>
  <c r="DM45" i="52"/>
  <c r="DM44" i="52"/>
  <c r="DM43" i="52"/>
  <c r="DM42" i="52"/>
  <c r="DM41" i="52"/>
  <c r="DM40" i="52"/>
  <c r="DM39" i="52"/>
  <c r="DM38" i="52"/>
  <c r="DM37" i="52"/>
  <c r="DM36" i="52"/>
  <c r="DM35" i="52"/>
  <c r="DM34" i="52"/>
  <c r="DM33" i="52"/>
  <c r="DM32" i="52"/>
  <c r="DM31" i="52"/>
  <c r="DM30" i="52"/>
  <c r="DM29" i="52"/>
  <c r="DM28" i="52"/>
  <c r="DM27" i="52"/>
  <c r="DM140" i="52"/>
  <c r="DM139" i="52"/>
  <c r="DM26" i="52"/>
  <c r="DM22" i="52"/>
  <c r="DM24" i="52"/>
  <c r="DM20" i="52"/>
  <c r="DM18" i="52"/>
  <c r="DM17" i="52"/>
  <c r="DM16" i="52"/>
  <c r="DM14" i="52"/>
  <c r="DM12" i="52"/>
  <c r="DM11" i="52"/>
  <c r="DM6" i="52"/>
  <c r="DM126" i="52"/>
  <c r="DM101" i="52"/>
  <c r="DM25" i="52"/>
  <c r="DM125" i="52"/>
  <c r="DM118" i="52"/>
  <c r="DM109" i="52"/>
  <c r="DM102" i="52"/>
  <c r="DM23" i="52"/>
  <c r="DM19" i="52"/>
  <c r="DM15" i="52"/>
  <c r="DM13" i="52"/>
  <c r="DM10" i="52"/>
  <c r="DM9" i="52"/>
  <c r="DM8" i="52"/>
  <c r="DM7" i="52"/>
  <c r="DM117" i="52"/>
  <c r="DM110" i="52"/>
  <c r="DM21" i="52"/>
  <c r="CL209" i="52"/>
  <c r="CL207" i="52"/>
  <c r="CD209" i="52"/>
  <c r="CD207" i="52"/>
  <c r="BS207" i="52"/>
  <c r="BS209" i="52"/>
  <c r="DE206" i="52"/>
  <c r="DE205" i="52"/>
  <c r="DE204" i="52"/>
  <c r="DE200" i="52"/>
  <c r="DE202" i="52"/>
  <c r="DE201" i="52"/>
  <c r="DE198" i="52"/>
  <c r="DE197" i="52"/>
  <c r="DE196" i="52"/>
  <c r="DE195" i="52"/>
  <c r="DE194" i="52"/>
  <c r="DE193" i="52"/>
  <c r="DE192" i="52"/>
  <c r="DE191" i="52"/>
  <c r="DE190" i="52"/>
  <c r="DE189" i="52"/>
  <c r="DE188" i="52"/>
  <c r="DE187" i="52"/>
  <c r="DE199" i="52"/>
  <c r="DE203" i="52"/>
  <c r="DE185" i="52"/>
  <c r="DE184" i="52"/>
  <c r="DE183" i="52"/>
  <c r="DE182" i="52"/>
  <c r="DE181" i="52"/>
  <c r="DE180" i="52"/>
  <c r="DE179" i="52"/>
  <c r="DE178" i="52"/>
  <c r="DE177" i="52"/>
  <c r="DE174" i="52"/>
  <c r="DE173" i="52"/>
  <c r="DE170" i="52"/>
  <c r="DE169" i="52"/>
  <c r="DE168" i="52"/>
  <c r="DE167" i="52"/>
  <c r="DE166" i="52"/>
  <c r="DE165" i="52"/>
  <c r="DE164" i="52"/>
  <c r="DE163" i="52"/>
  <c r="DE162" i="52"/>
  <c r="DE161" i="52"/>
  <c r="DE160" i="52"/>
  <c r="DE159" i="52"/>
  <c r="DE158" i="52"/>
  <c r="DE157" i="52"/>
  <c r="DE156" i="52"/>
  <c r="DE155" i="52"/>
  <c r="DE154" i="52"/>
  <c r="DE153" i="52"/>
  <c r="DE186" i="52"/>
  <c r="DE176" i="52"/>
  <c r="DE171" i="52"/>
  <c r="DE175" i="52"/>
  <c r="DE172" i="52"/>
  <c r="DE150" i="52"/>
  <c r="DE146" i="52"/>
  <c r="DE142" i="52"/>
  <c r="DE138" i="52"/>
  <c r="DE134" i="52"/>
  <c r="DE130" i="52"/>
  <c r="DE149" i="52"/>
  <c r="DE145" i="52"/>
  <c r="DE141" i="52"/>
  <c r="DE137" i="52"/>
  <c r="DE133" i="52"/>
  <c r="DE127" i="52"/>
  <c r="DE123" i="52"/>
  <c r="DE119" i="52"/>
  <c r="DE115" i="52"/>
  <c r="DE111" i="52"/>
  <c r="DE107" i="52"/>
  <c r="DE103" i="52"/>
  <c r="DE99" i="52"/>
  <c r="DE97" i="52"/>
  <c r="DE95" i="52"/>
  <c r="DE93" i="52"/>
  <c r="DE91" i="52"/>
  <c r="DE89" i="52"/>
  <c r="DE87" i="52"/>
  <c r="DE86" i="52"/>
  <c r="DE85" i="52"/>
  <c r="DE84" i="52"/>
  <c r="DE83" i="52"/>
  <c r="DE82" i="52"/>
  <c r="DE81" i="52"/>
  <c r="DE80" i="52"/>
  <c r="DE79" i="52"/>
  <c r="DE78" i="52"/>
  <c r="DE77" i="52"/>
  <c r="DE76" i="52"/>
  <c r="DE75" i="52"/>
  <c r="DE74" i="52"/>
  <c r="DE73" i="52"/>
  <c r="DE72" i="52"/>
  <c r="DE71" i="52"/>
  <c r="DE70" i="52"/>
  <c r="DE69" i="52"/>
  <c r="DE68" i="52"/>
  <c r="DE67" i="52"/>
  <c r="DE66" i="52"/>
  <c r="DE65" i="52"/>
  <c r="DE64" i="52"/>
  <c r="DE63" i="52"/>
  <c r="DE62" i="52"/>
  <c r="DE61" i="52"/>
  <c r="DE60" i="52"/>
  <c r="DE59" i="52"/>
  <c r="DE58" i="52"/>
  <c r="DE148" i="52"/>
  <c r="DE147" i="52"/>
  <c r="DE140" i="52"/>
  <c r="DE139" i="52"/>
  <c r="DE132" i="52"/>
  <c r="DE131" i="52"/>
  <c r="DE128" i="52"/>
  <c r="DE124" i="52"/>
  <c r="DE120" i="52"/>
  <c r="DE116" i="52"/>
  <c r="DE112" i="52"/>
  <c r="DE108" i="52"/>
  <c r="DE104" i="52"/>
  <c r="DE100" i="52"/>
  <c r="DE144" i="52"/>
  <c r="DE98" i="52"/>
  <c r="DE96" i="52"/>
  <c r="DE94" i="52"/>
  <c r="DE92" i="52"/>
  <c r="DE90" i="52"/>
  <c r="DE88" i="52"/>
  <c r="DE143" i="52"/>
  <c r="DE126" i="52"/>
  <c r="DE125" i="52"/>
  <c r="DE118" i="52"/>
  <c r="DE117" i="52"/>
  <c r="DE110" i="52"/>
  <c r="DE109" i="52"/>
  <c r="DE102" i="52"/>
  <c r="DE101" i="52"/>
  <c r="DE57" i="52"/>
  <c r="DE56" i="52"/>
  <c r="DE55" i="52"/>
  <c r="DE54" i="52"/>
  <c r="DE53" i="52"/>
  <c r="DE52" i="52"/>
  <c r="DE51" i="52"/>
  <c r="DE50" i="52"/>
  <c r="DE49" i="52"/>
  <c r="DE48" i="52"/>
  <c r="DE47" i="52"/>
  <c r="DE46" i="52"/>
  <c r="DE45" i="52"/>
  <c r="DE44" i="52"/>
  <c r="DE43" i="52"/>
  <c r="DE42" i="52"/>
  <c r="DE41" i="52"/>
  <c r="DE40" i="52"/>
  <c r="DE39" i="52"/>
  <c r="DE38" i="52"/>
  <c r="DE37" i="52"/>
  <c r="DE36" i="52"/>
  <c r="DE35" i="52"/>
  <c r="DE34" i="52"/>
  <c r="DE33" i="52"/>
  <c r="DE32" i="52"/>
  <c r="DE31" i="52"/>
  <c r="DE30" i="52"/>
  <c r="DE29" i="52"/>
  <c r="DE28" i="52"/>
  <c r="DE27" i="52"/>
  <c r="DE152" i="52"/>
  <c r="DE24" i="52"/>
  <c r="DE135" i="52"/>
  <c r="DE26" i="52"/>
  <c r="DE18" i="52"/>
  <c r="DE16" i="52"/>
  <c r="DE12" i="52"/>
  <c r="DE11" i="52"/>
  <c r="DE10" i="52"/>
  <c r="DE6" i="52"/>
  <c r="DE129" i="52"/>
  <c r="DE114" i="52"/>
  <c r="DE23" i="52"/>
  <c r="DE151" i="52"/>
  <c r="DE136" i="52"/>
  <c r="DE122" i="52"/>
  <c r="DE121" i="52"/>
  <c r="DE106" i="52"/>
  <c r="DE105" i="52"/>
  <c r="DE25" i="52"/>
  <c r="DE21" i="52"/>
  <c r="DE22" i="52"/>
  <c r="DE20" i="52"/>
  <c r="DE19" i="52"/>
  <c r="DE17" i="52"/>
  <c r="DE15" i="52"/>
  <c r="DE14" i="52"/>
  <c r="DE13" i="52"/>
  <c r="DE9" i="52"/>
  <c r="DE8" i="52"/>
  <c r="DE7" i="52"/>
  <c r="DE113" i="52"/>
  <c r="BN207" i="52"/>
  <c r="BN209" i="52"/>
  <c r="BO207" i="52"/>
  <c r="BO209" i="52"/>
  <c r="CK207" i="52"/>
  <c r="CK209" i="52"/>
  <c r="DK27" i="52"/>
  <c r="DK62" i="52"/>
  <c r="DK40" i="52"/>
  <c r="DK21" i="52"/>
  <c r="DK33" i="52"/>
  <c r="BC33" i="52" s="1"/>
  <c r="Y33" i="52" s="1"/>
  <c r="AN33" i="52" s="1"/>
  <c r="DK49" i="52"/>
  <c r="DK59" i="52"/>
  <c r="DK76" i="52"/>
  <c r="DK96" i="52"/>
  <c r="DK43" i="52"/>
  <c r="DK72" i="52"/>
  <c r="DK26" i="52"/>
  <c r="DK69" i="52"/>
  <c r="DK8" i="52"/>
  <c r="DK12" i="52"/>
  <c r="DK16" i="52"/>
  <c r="DK20" i="52"/>
  <c r="BC20" i="52" s="1"/>
  <c r="Y20" i="52" s="1"/>
  <c r="AN20" i="52" s="1"/>
  <c r="DK42" i="52"/>
  <c r="DK73" i="52"/>
  <c r="DK65" i="52"/>
  <c r="DK83" i="52"/>
  <c r="BC83" i="52" s="1"/>
  <c r="Y83" i="52" s="1"/>
  <c r="AN83" i="52" s="1"/>
  <c r="DK74" i="52"/>
  <c r="DK157" i="52"/>
  <c r="DK93" i="52"/>
  <c r="DK161" i="52"/>
  <c r="DK102" i="52"/>
  <c r="DK106" i="52"/>
  <c r="DK110" i="52"/>
  <c r="DK114" i="52"/>
  <c r="DK118" i="52"/>
  <c r="DK122" i="52"/>
  <c r="DK126" i="52"/>
  <c r="DK159" i="52"/>
  <c r="BC159" i="52" s="1"/>
  <c r="Y159" i="52" s="1"/>
  <c r="AN159" i="52" s="1"/>
  <c r="DK133" i="52"/>
  <c r="DK137" i="52"/>
  <c r="DK141" i="52"/>
  <c r="DK145" i="52"/>
  <c r="DK149" i="52"/>
  <c r="DK154" i="52"/>
  <c r="DK164" i="52"/>
  <c r="DK166" i="52"/>
  <c r="DK170" i="52"/>
  <c r="DK189" i="52"/>
  <c r="DK172" i="52"/>
  <c r="DK176" i="52"/>
  <c r="DK180" i="52"/>
  <c r="DK184" i="52"/>
  <c r="DK190" i="52"/>
  <c r="DK199" i="52"/>
  <c r="DK201" i="52"/>
  <c r="BZ209" i="51"/>
  <c r="BZ207" i="51"/>
  <c r="BQ209" i="51"/>
  <c r="BQ207" i="51"/>
  <c r="BW209" i="51"/>
  <c r="DI54" i="51"/>
  <c r="DI55" i="51"/>
  <c r="DI100" i="51"/>
  <c r="DI64" i="51"/>
  <c r="DI13" i="51"/>
  <c r="DI21" i="51"/>
  <c r="DI29" i="51"/>
  <c r="DI37" i="51"/>
  <c r="DI58" i="51"/>
  <c r="DI133" i="51"/>
  <c r="DI53" i="51"/>
  <c r="DI95" i="51"/>
  <c r="DI76" i="51"/>
  <c r="DI80" i="51"/>
  <c r="DI106" i="51"/>
  <c r="DI85" i="51"/>
  <c r="DI117" i="51"/>
  <c r="DI132" i="51"/>
  <c r="DI135" i="51"/>
  <c r="DI151" i="51"/>
  <c r="DI175" i="51"/>
  <c r="DI177" i="51"/>
  <c r="DI195" i="51"/>
  <c r="DI184" i="51"/>
  <c r="DI201" i="51"/>
  <c r="CF207" i="51"/>
  <c r="CF209" i="51"/>
  <c r="DI75" i="51"/>
  <c r="DI115" i="51"/>
  <c r="DI6" i="51"/>
  <c r="DI10" i="51"/>
  <c r="DI18" i="51"/>
  <c r="DI26" i="51"/>
  <c r="DI34" i="51"/>
  <c r="DI42" i="51"/>
  <c r="DI108" i="51"/>
  <c r="DI67" i="51"/>
  <c r="DI73" i="51"/>
  <c r="DI96" i="51"/>
  <c r="DI77" i="51"/>
  <c r="DI110" i="51"/>
  <c r="DI147" i="51"/>
  <c r="DI121" i="51"/>
  <c r="DI136" i="51"/>
  <c r="DI127" i="51"/>
  <c r="DI156" i="51"/>
  <c r="DI161" i="51"/>
  <c r="DI168" i="51"/>
  <c r="DI178" i="51"/>
  <c r="DI198" i="51"/>
  <c r="DI202" i="51"/>
  <c r="BV207" i="51"/>
  <c r="BV209" i="51"/>
  <c r="CD209" i="51"/>
  <c r="CD207" i="51"/>
  <c r="DI99" i="51"/>
  <c r="DI44" i="51"/>
  <c r="DI70" i="51"/>
  <c r="DI52" i="51"/>
  <c r="DI51" i="51"/>
  <c r="DI7" i="51"/>
  <c r="DI11" i="51"/>
  <c r="DI15" i="51"/>
  <c r="DI19" i="51"/>
  <c r="DI23" i="51"/>
  <c r="DI27" i="51"/>
  <c r="DI31" i="51"/>
  <c r="DI35" i="51"/>
  <c r="DI39" i="51"/>
  <c r="DI43" i="51"/>
  <c r="DI91" i="51"/>
  <c r="DI123" i="51"/>
  <c r="DI49" i="51"/>
  <c r="DI71" i="51"/>
  <c r="DI61" i="51"/>
  <c r="DI141" i="51"/>
  <c r="DI87" i="51"/>
  <c r="DI103" i="51"/>
  <c r="DI119" i="51"/>
  <c r="DI78" i="51"/>
  <c r="DI82" i="51"/>
  <c r="DI98" i="51"/>
  <c r="DI114" i="51"/>
  <c r="DI163" i="51"/>
  <c r="DI93" i="51"/>
  <c r="DI109" i="51"/>
  <c r="DI129" i="51"/>
  <c r="DI145" i="51"/>
  <c r="DI140" i="51"/>
  <c r="DI162" i="51"/>
  <c r="DI128" i="51"/>
  <c r="DI143" i="51"/>
  <c r="DI180" i="51"/>
  <c r="DI158" i="51"/>
  <c r="DI179" i="51"/>
  <c r="DI165" i="51"/>
  <c r="DI182" i="51"/>
  <c r="DI181" i="51"/>
  <c r="DI204" i="51"/>
  <c r="DI194" i="51"/>
  <c r="DI192" i="51"/>
  <c r="DI199" i="51"/>
  <c r="DI186" i="51"/>
  <c r="DI193" i="51"/>
  <c r="DI205" i="51"/>
  <c r="BK207" i="51"/>
  <c r="BK209" i="51"/>
  <c r="CC207" i="51"/>
  <c r="CC209" i="51"/>
  <c r="DI45" i="51"/>
  <c r="DI47" i="51"/>
  <c r="DI9" i="51"/>
  <c r="DI17" i="51"/>
  <c r="DI25" i="51"/>
  <c r="DI33" i="51"/>
  <c r="DI41" i="51"/>
  <c r="DI107" i="51"/>
  <c r="DI62" i="51"/>
  <c r="DI69" i="51"/>
  <c r="DI172" i="51"/>
  <c r="DI111" i="51"/>
  <c r="DI90" i="51"/>
  <c r="DI122" i="51"/>
  <c r="DI101" i="51"/>
  <c r="DI137" i="51"/>
  <c r="DI150" i="51"/>
  <c r="DI126" i="51"/>
  <c r="DI152" i="51"/>
  <c r="DI166" i="51"/>
  <c r="DI157" i="51"/>
  <c r="DI164" i="51"/>
  <c r="DI174" i="51"/>
  <c r="DI197" i="51"/>
  <c r="DI188" i="51"/>
  <c r="CL209" i="51"/>
  <c r="CL207" i="51"/>
  <c r="BO207" i="51"/>
  <c r="BO209" i="51"/>
  <c r="DI66" i="51"/>
  <c r="DI68" i="51"/>
  <c r="DI50" i="51"/>
  <c r="DI14" i="51"/>
  <c r="DI22" i="51"/>
  <c r="DI30" i="51"/>
  <c r="DI38" i="51"/>
  <c r="DI63" i="51"/>
  <c r="DI134" i="51"/>
  <c r="DI57" i="51"/>
  <c r="DI74" i="51"/>
  <c r="DI112" i="51"/>
  <c r="DI81" i="51"/>
  <c r="DI94" i="51"/>
  <c r="DI89" i="51"/>
  <c r="DI105" i="51"/>
  <c r="DI138" i="51"/>
  <c r="DI155" i="51"/>
  <c r="DI139" i="51"/>
  <c r="DI154" i="51"/>
  <c r="DI167" i="51"/>
  <c r="DI176" i="51"/>
  <c r="DI191" i="51"/>
  <c r="DI203" i="51"/>
  <c r="DI185" i="51"/>
  <c r="DI189" i="51"/>
  <c r="BS207" i="51"/>
  <c r="BS209" i="51"/>
  <c r="CK207" i="51"/>
  <c r="CK209" i="51"/>
  <c r="BN207" i="51"/>
  <c r="BN209" i="51"/>
  <c r="DI46" i="51"/>
  <c r="DI116" i="51"/>
  <c r="DI48" i="51"/>
  <c r="DI83" i="51"/>
  <c r="DI84" i="51"/>
  <c r="DI59" i="51"/>
  <c r="DI8" i="51"/>
  <c r="DI12" i="51"/>
  <c r="DI16" i="51"/>
  <c r="DI20" i="51"/>
  <c r="DI24" i="51"/>
  <c r="DI28" i="51"/>
  <c r="DI32" i="51"/>
  <c r="DI36" i="51"/>
  <c r="DI40" i="51"/>
  <c r="DI56" i="51"/>
  <c r="DI92" i="51"/>
  <c r="DI124" i="51"/>
  <c r="DI60" i="51"/>
  <c r="DI72" i="51"/>
  <c r="DI65" i="51"/>
  <c r="DI142" i="51"/>
  <c r="DI88" i="51"/>
  <c r="DI104" i="51"/>
  <c r="DI120" i="51"/>
  <c r="DI79" i="51"/>
  <c r="DI86" i="51"/>
  <c r="DI102" i="51"/>
  <c r="DI118" i="51"/>
  <c r="DI171" i="51"/>
  <c r="DI97" i="51"/>
  <c r="DI113" i="51"/>
  <c r="DI130" i="51"/>
  <c r="DI146" i="51"/>
  <c r="DI144" i="51"/>
  <c r="DI125" i="51"/>
  <c r="DI131" i="51"/>
  <c r="DI148" i="51"/>
  <c r="DI149" i="51"/>
  <c r="DI159" i="51"/>
  <c r="DI153" i="51"/>
  <c r="DI169" i="51"/>
  <c r="DI160" i="51"/>
  <c r="DI173" i="51"/>
  <c r="DI170" i="51"/>
  <c r="DI190" i="51"/>
  <c r="DI196" i="51"/>
  <c r="DI183" i="51"/>
  <c r="DI187" i="51"/>
  <c r="DI200" i="51"/>
  <c r="BA137" i="52" l="1"/>
  <c r="W137" i="52" s="1"/>
  <c r="AL137" i="52" s="1"/>
  <c r="BC47" i="52"/>
  <c r="Y47" i="52" s="1"/>
  <c r="AN47" i="52" s="1"/>
  <c r="AW9" i="51"/>
  <c r="S9" i="51" s="1"/>
  <c r="AH9" i="51" s="1"/>
  <c r="BA7" i="52"/>
  <c r="W7" i="52" s="1"/>
  <c r="AL7" i="52" s="1"/>
  <c r="BA185" i="52"/>
  <c r="W185" i="52" s="1"/>
  <c r="AL185" i="52" s="1"/>
  <c r="BA51" i="52"/>
  <c r="W51" i="52" s="1"/>
  <c r="AL51" i="52" s="1"/>
  <c r="BA188" i="52"/>
  <c r="W188" i="52" s="1"/>
  <c r="AL188" i="52" s="1"/>
  <c r="AW203" i="51"/>
  <c r="S203" i="51" s="1"/>
  <c r="AH203" i="51" s="1"/>
  <c r="BA26" i="52"/>
  <c r="W26" i="52" s="1"/>
  <c r="AL26" i="52" s="1"/>
  <c r="BA160" i="52"/>
  <c r="W160" i="52" s="1"/>
  <c r="AL160" i="52" s="1"/>
  <c r="BA136" i="51"/>
  <c r="W136" i="51" s="1"/>
  <c r="AL136" i="51" s="1"/>
  <c r="BA75" i="51"/>
  <c r="W75" i="51" s="1"/>
  <c r="AL75" i="51" s="1"/>
  <c r="BA184" i="51"/>
  <c r="W184" i="51" s="1"/>
  <c r="AL184" i="51" s="1"/>
  <c r="BA64" i="51"/>
  <c r="W64" i="51" s="1"/>
  <c r="AL64" i="51" s="1"/>
  <c r="AW202" i="51"/>
  <c r="S202" i="51" s="1"/>
  <c r="AH202" i="51" s="1"/>
  <c r="AW150" i="51"/>
  <c r="S150" i="51" s="1"/>
  <c r="AH150" i="51" s="1"/>
  <c r="BA69" i="51"/>
  <c r="W69" i="51" s="1"/>
  <c r="AL69" i="51" s="1"/>
  <c r="BA128" i="51"/>
  <c r="W128" i="51" s="1"/>
  <c r="AL128" i="51" s="1"/>
  <c r="CX11" i="51"/>
  <c r="AW161" i="51"/>
  <c r="S161" i="51" s="1"/>
  <c r="AH161" i="51" s="1"/>
  <c r="BA174" i="52"/>
  <c r="W174" i="52" s="1"/>
  <c r="AL174" i="52" s="1"/>
  <c r="BA126" i="52"/>
  <c r="W126" i="52" s="1"/>
  <c r="AL126" i="52" s="1"/>
  <c r="BA133" i="52"/>
  <c r="W133" i="52" s="1"/>
  <c r="AL133" i="52" s="1"/>
  <c r="BA50" i="52"/>
  <c r="W50" i="52" s="1"/>
  <c r="AL50" i="52" s="1"/>
  <c r="BA206" i="52"/>
  <c r="W206" i="52" s="1"/>
  <c r="AL206" i="52" s="1"/>
  <c r="BA98" i="52"/>
  <c r="W98" i="52" s="1"/>
  <c r="AL98" i="52" s="1"/>
  <c r="BA201" i="52"/>
  <c r="W201" i="52" s="1"/>
  <c r="AL201" i="52" s="1"/>
  <c r="BA86" i="52"/>
  <c r="W86" i="52" s="1"/>
  <c r="AL86" i="52" s="1"/>
  <c r="BA106" i="52"/>
  <c r="W106" i="52" s="1"/>
  <c r="AL106" i="52" s="1"/>
  <c r="BC160" i="52"/>
  <c r="Y160" i="52" s="1"/>
  <c r="AN160" i="52" s="1"/>
  <c r="BA45" i="52"/>
  <c r="W45" i="52" s="1"/>
  <c r="AL45" i="52" s="1"/>
  <c r="BA72" i="52"/>
  <c r="W72" i="52" s="1"/>
  <c r="AL72" i="52" s="1"/>
  <c r="BC187" i="52"/>
  <c r="Y187" i="52" s="1"/>
  <c r="AN187" i="52" s="1"/>
  <c r="BC43" i="52"/>
  <c r="Y43" i="52" s="1"/>
  <c r="AN43" i="52" s="1"/>
  <c r="BA11" i="52"/>
  <c r="W11" i="52" s="1"/>
  <c r="AL11" i="52" s="1"/>
  <c r="BA170" i="52"/>
  <c r="W170" i="52" s="1"/>
  <c r="AL170" i="52" s="1"/>
  <c r="BA53" i="52"/>
  <c r="W53" i="52" s="1"/>
  <c r="AL53" i="52" s="1"/>
  <c r="BA100" i="52"/>
  <c r="W100" i="52" s="1"/>
  <c r="AL100" i="52" s="1"/>
  <c r="BA120" i="52"/>
  <c r="W120" i="52" s="1"/>
  <c r="AL120" i="52" s="1"/>
  <c r="BA40" i="52"/>
  <c r="W40" i="52" s="1"/>
  <c r="AL40" i="52" s="1"/>
  <c r="BA116" i="52"/>
  <c r="W116" i="52" s="1"/>
  <c r="AL116" i="52" s="1"/>
  <c r="BA80" i="52"/>
  <c r="W80" i="52" s="1"/>
  <c r="AL80" i="52" s="1"/>
  <c r="BA163" i="52"/>
  <c r="W163" i="52" s="1"/>
  <c r="AL163" i="52" s="1"/>
  <c r="DF137" i="52"/>
  <c r="BA159" i="52"/>
  <c r="W159" i="52" s="1"/>
  <c r="AL159" i="52" s="1"/>
  <c r="BA187" i="52"/>
  <c r="W187" i="52" s="1"/>
  <c r="AL187" i="52" s="1"/>
  <c r="BA47" i="52"/>
  <c r="W47" i="52" s="1"/>
  <c r="AL47" i="52" s="1"/>
  <c r="BA109" i="52"/>
  <c r="W109" i="52" s="1"/>
  <c r="AL109" i="52" s="1"/>
  <c r="BA38" i="52"/>
  <c r="W38" i="52" s="1"/>
  <c r="AL38" i="52" s="1"/>
  <c r="BA169" i="52"/>
  <c r="W169" i="52" s="1"/>
  <c r="AL169" i="52" s="1"/>
  <c r="BA177" i="52"/>
  <c r="W177" i="52" s="1"/>
  <c r="AL177" i="52" s="1"/>
  <c r="BA103" i="52"/>
  <c r="W103" i="52" s="1"/>
  <c r="AL103" i="52" s="1"/>
  <c r="BA144" i="52"/>
  <c r="W144" i="52" s="1"/>
  <c r="AL144" i="52" s="1"/>
  <c r="BA76" i="52"/>
  <c r="W76" i="52" s="1"/>
  <c r="AL76" i="52" s="1"/>
  <c r="DF131" i="52"/>
  <c r="BC156" i="52"/>
  <c r="Y156" i="52" s="1"/>
  <c r="AN156" i="52" s="1"/>
  <c r="BC85" i="52"/>
  <c r="Y85" i="52" s="1"/>
  <c r="AN85" i="52" s="1"/>
  <c r="BA154" i="52"/>
  <c r="W154" i="52" s="1"/>
  <c r="AL154" i="52" s="1"/>
  <c r="BA179" i="52"/>
  <c r="W179" i="52" s="1"/>
  <c r="AL179" i="52" s="1"/>
  <c r="BA105" i="52"/>
  <c r="W105" i="52" s="1"/>
  <c r="AL105" i="52" s="1"/>
  <c r="BA37" i="52"/>
  <c r="W37" i="52" s="1"/>
  <c r="AL37" i="52" s="1"/>
  <c r="BA111" i="52"/>
  <c r="W111" i="52" s="1"/>
  <c r="AL111" i="52" s="1"/>
  <c r="BA192" i="52"/>
  <c r="W192" i="52" s="1"/>
  <c r="AL192" i="52" s="1"/>
  <c r="BA167" i="52"/>
  <c r="W167" i="52" s="1"/>
  <c r="AL167" i="52" s="1"/>
  <c r="BA182" i="52"/>
  <c r="W182" i="52" s="1"/>
  <c r="AL182" i="52" s="1"/>
  <c r="BA107" i="52"/>
  <c r="W107" i="52" s="1"/>
  <c r="AL107" i="52" s="1"/>
  <c r="BA56" i="52"/>
  <c r="W56" i="52" s="1"/>
  <c r="AL56" i="52" s="1"/>
  <c r="BA70" i="52"/>
  <c r="W70" i="52" s="1"/>
  <c r="AL70" i="52" s="1"/>
  <c r="BA176" i="52"/>
  <c r="W176" i="52" s="1"/>
  <c r="AL176" i="52" s="1"/>
  <c r="BA67" i="52"/>
  <c r="W67" i="52" s="1"/>
  <c r="AL67" i="52" s="1"/>
  <c r="BA197" i="52"/>
  <c r="W197" i="52" s="1"/>
  <c r="AL197" i="52" s="1"/>
  <c r="BA27" i="52"/>
  <c r="W27" i="52" s="1"/>
  <c r="AL27" i="52" s="1"/>
  <c r="BA15" i="52"/>
  <c r="W15" i="52" s="1"/>
  <c r="AL15" i="52" s="1"/>
  <c r="BA131" i="52"/>
  <c r="W131" i="52" s="1"/>
  <c r="AL131" i="52" s="1"/>
  <c r="BA81" i="52"/>
  <c r="W81" i="52" s="1"/>
  <c r="AL81" i="52" s="1"/>
  <c r="BA65" i="52"/>
  <c r="W65" i="52" s="1"/>
  <c r="AL65" i="52" s="1"/>
  <c r="BA46" i="52"/>
  <c r="W46" i="52" s="1"/>
  <c r="AL46" i="52" s="1"/>
  <c r="BA30" i="52"/>
  <c r="W30" i="52" s="1"/>
  <c r="AL30" i="52" s="1"/>
  <c r="BA94" i="52"/>
  <c r="W94" i="52" s="1"/>
  <c r="AL94" i="52" s="1"/>
  <c r="BA184" i="52"/>
  <c r="W184" i="52" s="1"/>
  <c r="AL184" i="52" s="1"/>
  <c r="BA123" i="52"/>
  <c r="W123" i="52" s="1"/>
  <c r="AL123" i="52" s="1"/>
  <c r="BA151" i="52"/>
  <c r="W151" i="52" s="1"/>
  <c r="AL151" i="52" s="1"/>
  <c r="BA75" i="52"/>
  <c r="W75" i="52" s="1"/>
  <c r="AL75" i="52" s="1"/>
  <c r="BA21" i="52"/>
  <c r="W21" i="52" s="1"/>
  <c r="AL21" i="52" s="1"/>
  <c r="BA17" i="52"/>
  <c r="W17" i="52" s="1"/>
  <c r="AL17" i="52" s="1"/>
  <c r="BA148" i="52"/>
  <c r="W148" i="52" s="1"/>
  <c r="AL148" i="52" s="1"/>
  <c r="BA142" i="52"/>
  <c r="W142" i="52" s="1"/>
  <c r="AL142" i="52" s="1"/>
  <c r="BA9" i="52"/>
  <c r="W9" i="52" s="1"/>
  <c r="AL9" i="52" s="1"/>
  <c r="BA200" i="52"/>
  <c r="W200" i="52" s="1"/>
  <c r="AL200" i="52" s="1"/>
  <c r="BA19" i="52"/>
  <c r="W19" i="52" s="1"/>
  <c r="AL19" i="52" s="1"/>
  <c r="BA35" i="52"/>
  <c r="W35" i="52" s="1"/>
  <c r="AL35" i="52" s="1"/>
  <c r="BA117" i="52"/>
  <c r="W117" i="52" s="1"/>
  <c r="AL117" i="52" s="1"/>
  <c r="BA168" i="52"/>
  <c r="W168" i="52" s="1"/>
  <c r="AL168" i="52" s="1"/>
  <c r="BA97" i="52"/>
  <c r="W97" i="52" s="1"/>
  <c r="AL97" i="52" s="1"/>
  <c r="BA165" i="52"/>
  <c r="W165" i="52" s="1"/>
  <c r="AL165" i="52" s="1"/>
  <c r="BC206" i="52"/>
  <c r="Y206" i="52" s="1"/>
  <c r="AN206" i="52" s="1"/>
  <c r="BC63" i="52"/>
  <c r="Y63" i="52" s="1"/>
  <c r="AN63" i="52" s="1"/>
  <c r="BA48" i="52"/>
  <c r="W48" i="52" s="1"/>
  <c r="AL48" i="52" s="1"/>
  <c r="BA59" i="52"/>
  <c r="W59" i="52" s="1"/>
  <c r="AL59" i="52" s="1"/>
  <c r="BA161" i="52"/>
  <c r="W161" i="52" s="1"/>
  <c r="AL161" i="52" s="1"/>
  <c r="BA34" i="52"/>
  <c r="W34" i="52" s="1"/>
  <c r="AL34" i="52" s="1"/>
  <c r="BA136" i="52"/>
  <c r="W136" i="52" s="1"/>
  <c r="AL136" i="52" s="1"/>
  <c r="BA91" i="52"/>
  <c r="W91" i="52" s="1"/>
  <c r="AL91" i="52" s="1"/>
  <c r="BA121" i="52"/>
  <c r="W121" i="52" s="1"/>
  <c r="AL121" i="52" s="1"/>
  <c r="BA155" i="52"/>
  <c r="W155" i="52" s="1"/>
  <c r="AL155" i="52" s="1"/>
  <c r="BA205" i="52"/>
  <c r="W205" i="52" s="1"/>
  <c r="AL205" i="52" s="1"/>
  <c r="DF68" i="52"/>
  <c r="BC78" i="52"/>
  <c r="Y78" i="52" s="1"/>
  <c r="AN78" i="52" s="1"/>
  <c r="BA203" i="52"/>
  <c r="W203" i="52" s="1"/>
  <c r="AL203" i="52" s="1"/>
  <c r="BA104" i="52"/>
  <c r="W104" i="52" s="1"/>
  <c r="AL104" i="52" s="1"/>
  <c r="BA6" i="52"/>
  <c r="W6" i="52" s="1"/>
  <c r="AL6" i="52" s="1"/>
  <c r="BA71" i="52"/>
  <c r="W71" i="52" s="1"/>
  <c r="AL71" i="52" s="1"/>
  <c r="BA149" i="52"/>
  <c r="W149" i="52" s="1"/>
  <c r="AL149" i="52" s="1"/>
  <c r="BA119" i="52"/>
  <c r="W119" i="52" s="1"/>
  <c r="AL119" i="52" s="1"/>
  <c r="DF197" i="52"/>
  <c r="DN44" i="52"/>
  <c r="BA157" i="52"/>
  <c r="W157" i="52" s="1"/>
  <c r="AL157" i="52" s="1"/>
  <c r="BA156" i="52"/>
  <c r="W156" i="52" s="1"/>
  <c r="AL156" i="52" s="1"/>
  <c r="BA32" i="52"/>
  <c r="W32" i="52" s="1"/>
  <c r="AL32" i="52" s="1"/>
  <c r="BA20" i="52"/>
  <c r="W20" i="52" s="1"/>
  <c r="AL20" i="52" s="1"/>
  <c r="BA96" i="52"/>
  <c r="W96" i="52" s="1"/>
  <c r="AL96" i="52" s="1"/>
  <c r="BA178" i="52"/>
  <c r="W178" i="52" s="1"/>
  <c r="AL178" i="52" s="1"/>
  <c r="BA173" i="52"/>
  <c r="W173" i="52" s="1"/>
  <c r="AL173" i="52" s="1"/>
  <c r="BA115" i="52"/>
  <c r="W115" i="52" s="1"/>
  <c r="AL115" i="52" s="1"/>
  <c r="BA25" i="52"/>
  <c r="W25" i="52" s="1"/>
  <c r="AL25" i="52" s="1"/>
  <c r="BA18" i="52"/>
  <c r="W18" i="52" s="1"/>
  <c r="AL18" i="52" s="1"/>
  <c r="BA194" i="52"/>
  <c r="W194" i="52" s="1"/>
  <c r="AL194" i="52" s="1"/>
  <c r="BA101" i="52"/>
  <c r="W101" i="52" s="1"/>
  <c r="AL101" i="52" s="1"/>
  <c r="BA138" i="52"/>
  <c r="W138" i="52" s="1"/>
  <c r="AL138" i="52" s="1"/>
  <c r="BA162" i="52"/>
  <c r="W162" i="52" s="1"/>
  <c r="AL162" i="52" s="1"/>
  <c r="BA64" i="52"/>
  <c r="W64" i="52" s="1"/>
  <c r="AL64" i="52" s="1"/>
  <c r="BA125" i="52"/>
  <c r="W125" i="52" s="1"/>
  <c r="AL125" i="52" s="1"/>
  <c r="BA152" i="52"/>
  <c r="W152" i="52" s="1"/>
  <c r="AL152" i="52" s="1"/>
  <c r="BA66" i="52"/>
  <c r="W66" i="52" s="1"/>
  <c r="AL66" i="52" s="1"/>
  <c r="DF27" i="52"/>
  <c r="DF97" i="52"/>
  <c r="DF185" i="52"/>
  <c r="BC132" i="52"/>
  <c r="Y132" i="52" s="1"/>
  <c r="AN132" i="52" s="1"/>
  <c r="BC117" i="52"/>
  <c r="Y117" i="52" s="1"/>
  <c r="AN117" i="52" s="1"/>
  <c r="BC190" i="52"/>
  <c r="Y190" i="52" s="1"/>
  <c r="AN190" i="52" s="1"/>
  <c r="BC126" i="52"/>
  <c r="Y126" i="52" s="1"/>
  <c r="AN126" i="52" s="1"/>
  <c r="BC65" i="52"/>
  <c r="Y65" i="52" s="1"/>
  <c r="AN65" i="52" s="1"/>
  <c r="DN176" i="52"/>
  <c r="BC184" i="52"/>
  <c r="Y184" i="52" s="1"/>
  <c r="AN184" i="52" s="1"/>
  <c r="BC189" i="52"/>
  <c r="Y189" i="52" s="1"/>
  <c r="AN189" i="52" s="1"/>
  <c r="DN49" i="52"/>
  <c r="DF10" i="52"/>
  <c r="DF43" i="52"/>
  <c r="DF110" i="52"/>
  <c r="DF168" i="52"/>
  <c r="BC113" i="52"/>
  <c r="Y113" i="52" s="1"/>
  <c r="AN113" i="52" s="1"/>
  <c r="BC48" i="52"/>
  <c r="Y48" i="52" s="1"/>
  <c r="AN48" i="52" s="1"/>
  <c r="BC92" i="52"/>
  <c r="Y92" i="52" s="1"/>
  <c r="AN92" i="52" s="1"/>
  <c r="BC110" i="52"/>
  <c r="Y110" i="52" s="1"/>
  <c r="AN110" i="52" s="1"/>
  <c r="BC26" i="52"/>
  <c r="Y26" i="52" s="1"/>
  <c r="AN26" i="52" s="1"/>
  <c r="BC201" i="52"/>
  <c r="Y201" i="52" s="1"/>
  <c r="AN201" i="52" s="1"/>
  <c r="BC149" i="52"/>
  <c r="Y149" i="52" s="1"/>
  <c r="AN149" i="52" s="1"/>
  <c r="DF81" i="52"/>
  <c r="DF57" i="52"/>
  <c r="DF124" i="52"/>
  <c r="BC23" i="52"/>
  <c r="Y23" i="52" s="1"/>
  <c r="AN23" i="52" s="1"/>
  <c r="BC99" i="52"/>
  <c r="Y99" i="52" s="1"/>
  <c r="AN99" i="52" s="1"/>
  <c r="BC135" i="52"/>
  <c r="Y135" i="52" s="1"/>
  <c r="AN135" i="52" s="1"/>
  <c r="BA88" i="52"/>
  <c r="W88" i="52" s="1"/>
  <c r="AL88" i="52" s="1"/>
  <c r="BA193" i="52"/>
  <c r="W193" i="52" s="1"/>
  <c r="AL193" i="52" s="1"/>
  <c r="DN157" i="52"/>
  <c r="DN126" i="52"/>
  <c r="DN29" i="52"/>
  <c r="DN8" i="52"/>
  <c r="DN106" i="52"/>
  <c r="DN150" i="52"/>
  <c r="DN167" i="52"/>
  <c r="DN154" i="52"/>
  <c r="DN6" i="52"/>
  <c r="DN198" i="52"/>
  <c r="BA31" i="52"/>
  <c r="W31" i="52" s="1"/>
  <c r="AL31" i="52" s="1"/>
  <c r="BC115" i="52"/>
  <c r="Y115" i="52" s="1"/>
  <c r="AN115" i="52" s="1"/>
  <c r="BC94" i="52"/>
  <c r="Y94" i="52" s="1"/>
  <c r="AN94" i="52" s="1"/>
  <c r="BC203" i="52"/>
  <c r="Y203" i="52" s="1"/>
  <c r="AN203" i="52" s="1"/>
  <c r="DF206" i="52"/>
  <c r="DN58" i="52"/>
  <c r="BA93" i="52"/>
  <c r="W93" i="52" s="1"/>
  <c r="AL93" i="52" s="1"/>
  <c r="BA189" i="52"/>
  <c r="W189" i="52" s="1"/>
  <c r="AL189" i="52" s="1"/>
  <c r="BA99" i="52"/>
  <c r="W99" i="52" s="1"/>
  <c r="AL99" i="52" s="1"/>
  <c r="BA150" i="52"/>
  <c r="W150" i="52" s="1"/>
  <c r="AL150" i="52" s="1"/>
  <c r="BA186" i="52"/>
  <c r="W186" i="52" s="1"/>
  <c r="AL186" i="52" s="1"/>
  <c r="BA118" i="52"/>
  <c r="W118" i="52" s="1"/>
  <c r="AL118" i="52" s="1"/>
  <c r="BA57" i="52"/>
  <c r="W57" i="52" s="1"/>
  <c r="AL57" i="52" s="1"/>
  <c r="BC204" i="52"/>
  <c r="Y204" i="52" s="1"/>
  <c r="AN204" i="52" s="1"/>
  <c r="BA202" i="52"/>
  <c r="W202" i="52" s="1"/>
  <c r="AL202" i="52" s="1"/>
  <c r="BA63" i="52"/>
  <c r="W63" i="52" s="1"/>
  <c r="AL63" i="52" s="1"/>
  <c r="BA140" i="52"/>
  <c r="W140" i="52" s="1"/>
  <c r="AL140" i="52" s="1"/>
  <c r="BC107" i="52"/>
  <c r="Y107" i="52" s="1"/>
  <c r="AN107" i="52" s="1"/>
  <c r="BC123" i="52"/>
  <c r="Y123" i="52" s="1"/>
  <c r="AN123" i="52" s="1"/>
  <c r="BC90" i="52"/>
  <c r="Y90" i="52" s="1"/>
  <c r="AN90" i="52" s="1"/>
  <c r="BA129" i="52"/>
  <c r="W129" i="52" s="1"/>
  <c r="AL129" i="52" s="1"/>
  <c r="BA14" i="52"/>
  <c r="W14" i="52" s="1"/>
  <c r="AL14" i="52" s="1"/>
  <c r="BA73" i="52"/>
  <c r="W73" i="52" s="1"/>
  <c r="AL73" i="52" s="1"/>
  <c r="DN199" i="52"/>
  <c r="DN163" i="52"/>
  <c r="DN149" i="52"/>
  <c r="DN122" i="52"/>
  <c r="DN102" i="52"/>
  <c r="DN131" i="52"/>
  <c r="DN45" i="52"/>
  <c r="DN25" i="52"/>
  <c r="DN65" i="52"/>
  <c r="DN70" i="52"/>
  <c r="DF15" i="52"/>
  <c r="DF135" i="52"/>
  <c r="DF80" i="52"/>
  <c r="DF33" i="52"/>
  <c r="DF46" i="52"/>
  <c r="DF64" i="52"/>
  <c r="DF150" i="52"/>
  <c r="DF100" i="52"/>
  <c r="DF113" i="52"/>
  <c r="DF129" i="52"/>
  <c r="DF145" i="52"/>
  <c r="DF183" i="52"/>
  <c r="DF191" i="52"/>
  <c r="DF202" i="52"/>
  <c r="BC188" i="52"/>
  <c r="Y188" i="52" s="1"/>
  <c r="AN188" i="52" s="1"/>
  <c r="DN178" i="52"/>
  <c r="DN59" i="52"/>
  <c r="DN128" i="52"/>
  <c r="DN20" i="52"/>
  <c r="BC131" i="52"/>
  <c r="Y131" i="52" s="1"/>
  <c r="AN131" i="52" s="1"/>
  <c r="DN62" i="52"/>
  <c r="BA78" i="52"/>
  <c r="W78" i="52" s="1"/>
  <c r="AL78" i="52" s="1"/>
  <c r="DN193" i="52"/>
  <c r="DN183" i="52"/>
  <c r="DN133" i="52"/>
  <c r="DN118" i="52"/>
  <c r="DN94" i="52"/>
  <c r="DN71" i="52"/>
  <c r="DN41" i="52"/>
  <c r="DN76" i="52"/>
  <c r="DN18" i="52"/>
  <c r="DF69" i="52"/>
  <c r="DF18" i="52"/>
  <c r="DF74" i="52"/>
  <c r="DF22" i="52"/>
  <c r="DF35" i="52"/>
  <c r="DF49" i="52"/>
  <c r="DF153" i="52"/>
  <c r="DF89" i="52"/>
  <c r="DF102" i="52"/>
  <c r="DF118" i="52"/>
  <c r="DF140" i="52"/>
  <c r="DF181" i="52"/>
  <c r="DF163" i="52"/>
  <c r="DF199" i="52"/>
  <c r="DF205" i="52"/>
  <c r="DN121" i="52"/>
  <c r="DN61" i="52"/>
  <c r="DN88" i="52"/>
  <c r="DN85" i="52"/>
  <c r="DN79" i="52"/>
  <c r="DN134" i="52"/>
  <c r="BC37" i="52"/>
  <c r="Y37" i="52" s="1"/>
  <c r="AN37" i="52" s="1"/>
  <c r="BC71" i="52"/>
  <c r="Y71" i="52" s="1"/>
  <c r="AN71" i="52" s="1"/>
  <c r="BC42" i="52"/>
  <c r="Y42" i="52" s="1"/>
  <c r="AN42" i="52" s="1"/>
  <c r="DN171" i="52"/>
  <c r="DN182" i="52"/>
  <c r="DN144" i="52"/>
  <c r="DN110" i="52"/>
  <c r="DN90" i="52"/>
  <c r="DN57" i="52"/>
  <c r="DN33" i="52"/>
  <c r="DN63" i="52"/>
  <c r="DN14" i="52"/>
  <c r="DF7" i="52"/>
  <c r="DF20" i="52"/>
  <c r="DF177" i="52"/>
  <c r="DF25" i="52"/>
  <c r="DF38" i="52"/>
  <c r="DF54" i="52"/>
  <c r="DF161" i="52"/>
  <c r="DF92" i="52"/>
  <c r="DF108" i="52"/>
  <c r="DF121" i="52"/>
  <c r="DF148" i="52"/>
  <c r="DF184" i="52"/>
  <c r="DF166" i="52"/>
  <c r="DF192" i="52"/>
  <c r="DN89" i="52"/>
  <c r="DN147" i="52"/>
  <c r="DN143" i="52"/>
  <c r="DN141" i="52"/>
  <c r="BA127" i="52"/>
  <c r="W127" i="52" s="1"/>
  <c r="AL127" i="52" s="1"/>
  <c r="BA39" i="52"/>
  <c r="W39" i="52" s="1"/>
  <c r="AL39" i="52" s="1"/>
  <c r="BA134" i="52"/>
  <c r="W134" i="52" s="1"/>
  <c r="AL134" i="52" s="1"/>
  <c r="BA147" i="52"/>
  <c r="W147" i="52" s="1"/>
  <c r="AL147" i="52" s="1"/>
  <c r="BA16" i="52"/>
  <c r="W16" i="52" s="1"/>
  <c r="AL16" i="52" s="1"/>
  <c r="BC170" i="52"/>
  <c r="Y170" i="52" s="1"/>
  <c r="AN170" i="52" s="1"/>
  <c r="BC118" i="52"/>
  <c r="Y118" i="52" s="1"/>
  <c r="AN118" i="52" s="1"/>
  <c r="BC102" i="52"/>
  <c r="Y102" i="52" s="1"/>
  <c r="AN102" i="52" s="1"/>
  <c r="DN186" i="52"/>
  <c r="DN196" i="52"/>
  <c r="DN155" i="52"/>
  <c r="DN130" i="52"/>
  <c r="DN114" i="52"/>
  <c r="DN98" i="52"/>
  <c r="DN138" i="52"/>
  <c r="DN53" i="52"/>
  <c r="DN37" i="52"/>
  <c r="DN21" i="52"/>
  <c r="DN82" i="52"/>
  <c r="DN10" i="52"/>
  <c r="DF58" i="52"/>
  <c r="DF12" i="52"/>
  <c r="DF70" i="52"/>
  <c r="DF85" i="52"/>
  <c r="DF138" i="52"/>
  <c r="DF30" i="52"/>
  <c r="DF41" i="52"/>
  <c r="DF51" i="52"/>
  <c r="DF79" i="52"/>
  <c r="DF142" i="52"/>
  <c r="DF94" i="52"/>
  <c r="DF105" i="52"/>
  <c r="DF116" i="52"/>
  <c r="DF126" i="52"/>
  <c r="DF175" i="52"/>
  <c r="DF158" i="52"/>
  <c r="DF172" i="52"/>
  <c r="DF173" i="52"/>
  <c r="DN194" i="52"/>
  <c r="DN153" i="52"/>
  <c r="DN113" i="52"/>
  <c r="DN135" i="52"/>
  <c r="DN36" i="52"/>
  <c r="DN77" i="52"/>
  <c r="DN139" i="52"/>
  <c r="DN111" i="52"/>
  <c r="DN84" i="52"/>
  <c r="DN181" i="52"/>
  <c r="DN22" i="52"/>
  <c r="DN99" i="52"/>
  <c r="DN174" i="52"/>
  <c r="DN68" i="52"/>
  <c r="DN92" i="52"/>
  <c r="DN179" i="52"/>
  <c r="BC53" i="52"/>
  <c r="Y53" i="52" s="1"/>
  <c r="AN53" i="52" s="1"/>
  <c r="BC17" i="52"/>
  <c r="Y17" i="52" s="1"/>
  <c r="AN17" i="52" s="1"/>
  <c r="BC194" i="52"/>
  <c r="Y194" i="52" s="1"/>
  <c r="AN194" i="52" s="1"/>
  <c r="DN16" i="52"/>
  <c r="DN164" i="52"/>
  <c r="BC18" i="52"/>
  <c r="Y18" i="52" s="1"/>
  <c r="AN18" i="52" s="1"/>
  <c r="BA110" i="52"/>
  <c r="W110" i="52" s="1"/>
  <c r="AL110" i="52" s="1"/>
  <c r="BA153" i="52"/>
  <c r="W153" i="52" s="1"/>
  <c r="AL153" i="52" s="1"/>
  <c r="BA52" i="52"/>
  <c r="W52" i="52" s="1"/>
  <c r="AL52" i="52" s="1"/>
  <c r="BA164" i="52"/>
  <c r="W164" i="52" s="1"/>
  <c r="AL164" i="52" s="1"/>
  <c r="BC179" i="52"/>
  <c r="Y179" i="52" s="1"/>
  <c r="AN179" i="52" s="1"/>
  <c r="DN166" i="52"/>
  <c r="DN160" i="52"/>
  <c r="DN105" i="52"/>
  <c r="DN66" i="52"/>
  <c r="DN28" i="52"/>
  <c r="DN17" i="52"/>
  <c r="DN69" i="52"/>
  <c r="DN158" i="52"/>
  <c r="DN51" i="52"/>
  <c r="DN202" i="52"/>
  <c r="DN38" i="52"/>
  <c r="DN115" i="52"/>
  <c r="DN187" i="52"/>
  <c r="DN31" i="52"/>
  <c r="DN108" i="52"/>
  <c r="DN169" i="52"/>
  <c r="DN188" i="52"/>
  <c r="DN103" i="52"/>
  <c r="BA145" i="52"/>
  <c r="W145" i="52" s="1"/>
  <c r="AL145" i="52" s="1"/>
  <c r="BA13" i="52"/>
  <c r="W13" i="52" s="1"/>
  <c r="AL13" i="52" s="1"/>
  <c r="BA79" i="52"/>
  <c r="W79" i="52" s="1"/>
  <c r="AL79" i="52" s="1"/>
  <c r="DN206" i="52"/>
  <c r="DN185" i="52"/>
  <c r="DN129" i="52"/>
  <c r="DN97" i="52"/>
  <c r="DN52" i="52"/>
  <c r="DN142" i="52"/>
  <c r="DN9" i="52"/>
  <c r="DN172" i="52"/>
  <c r="DN34" i="52"/>
  <c r="DN175" i="52"/>
  <c r="DN96" i="52"/>
  <c r="DN11" i="52"/>
  <c r="DN54" i="52"/>
  <c r="DN132" i="52"/>
  <c r="DN81" i="52"/>
  <c r="DN47" i="52"/>
  <c r="DN124" i="52"/>
  <c r="DN203" i="52"/>
  <c r="DN87" i="52"/>
  <c r="DN152" i="52"/>
  <c r="DN26" i="52"/>
  <c r="BA191" i="52"/>
  <c r="W191" i="52" s="1"/>
  <c r="AL191" i="52" s="1"/>
  <c r="BA68" i="52"/>
  <c r="W68" i="52" s="1"/>
  <c r="AL68" i="52" s="1"/>
  <c r="BA122" i="52"/>
  <c r="W122" i="52" s="1"/>
  <c r="AL122" i="52" s="1"/>
  <c r="BA49" i="52"/>
  <c r="W49" i="52" s="1"/>
  <c r="AL49" i="52" s="1"/>
  <c r="BA29" i="52"/>
  <c r="W29" i="52" s="1"/>
  <c r="AL29" i="52" s="1"/>
  <c r="BA55" i="52"/>
  <c r="W55" i="52" s="1"/>
  <c r="AL55" i="52" s="1"/>
  <c r="BA23" i="52"/>
  <c r="W23" i="52" s="1"/>
  <c r="AL23" i="52" s="1"/>
  <c r="BA69" i="52"/>
  <c r="W69" i="52" s="1"/>
  <c r="AL69" i="52" s="1"/>
  <c r="BA85" i="52"/>
  <c r="W85" i="52" s="1"/>
  <c r="AL85" i="52" s="1"/>
  <c r="BA171" i="52"/>
  <c r="W171" i="52" s="1"/>
  <c r="AL171" i="52" s="1"/>
  <c r="BA183" i="52"/>
  <c r="W183" i="52" s="1"/>
  <c r="AL183" i="52" s="1"/>
  <c r="BA74" i="52"/>
  <c r="W74" i="52" s="1"/>
  <c r="AL74" i="52" s="1"/>
  <c r="BA92" i="52"/>
  <c r="W92" i="52" s="1"/>
  <c r="AL92" i="52" s="1"/>
  <c r="BA114" i="52"/>
  <c r="W114" i="52" s="1"/>
  <c r="AL114" i="52" s="1"/>
  <c r="BA198" i="52"/>
  <c r="W198" i="52" s="1"/>
  <c r="AL198" i="52" s="1"/>
  <c r="BA10" i="52"/>
  <c r="W10" i="52" s="1"/>
  <c r="AL10" i="52" s="1"/>
  <c r="BA83" i="52"/>
  <c r="W83" i="52" s="1"/>
  <c r="AL83" i="52" s="1"/>
  <c r="BA62" i="52"/>
  <c r="W62" i="52" s="1"/>
  <c r="AL62" i="52" s="1"/>
  <c r="BA54" i="52"/>
  <c r="W54" i="52" s="1"/>
  <c r="AL54" i="52" s="1"/>
  <c r="DN191" i="52"/>
  <c r="DN162" i="52"/>
  <c r="DN161" i="52"/>
  <c r="DN140" i="52"/>
  <c r="DN117" i="52"/>
  <c r="DN101" i="52"/>
  <c r="DN151" i="52"/>
  <c r="DN56" i="52"/>
  <c r="DN40" i="52"/>
  <c r="DN24" i="52"/>
  <c r="DN73" i="52"/>
  <c r="DN13" i="52"/>
  <c r="DN120" i="52"/>
  <c r="DN7" i="52"/>
  <c r="DN50" i="52"/>
  <c r="DN127" i="52"/>
  <c r="DN205" i="52"/>
  <c r="DN35" i="52"/>
  <c r="DN112" i="52"/>
  <c r="DN190" i="52"/>
  <c r="DN19" i="52"/>
  <c r="DN30" i="52"/>
  <c r="DN75" i="52"/>
  <c r="DN107" i="52"/>
  <c r="DN137" i="52"/>
  <c r="DN168" i="52"/>
  <c r="DN12" i="52"/>
  <c r="DN23" i="52"/>
  <c r="DN55" i="52"/>
  <c r="DN100" i="52"/>
  <c r="DN136" i="52"/>
  <c r="DN192" i="52"/>
  <c r="DN201" i="52"/>
  <c r="DN119" i="52"/>
  <c r="DN104" i="52"/>
  <c r="DN148" i="52"/>
  <c r="DN15" i="52"/>
  <c r="DN195" i="52"/>
  <c r="DN204" i="52"/>
  <c r="DN170" i="52"/>
  <c r="DN180" i="52"/>
  <c r="DN145" i="52"/>
  <c r="DN125" i="52"/>
  <c r="DN109" i="52"/>
  <c r="DN93" i="52"/>
  <c r="DN83" i="52"/>
  <c r="DN48" i="52"/>
  <c r="DN32" i="52"/>
  <c r="DN72" i="52"/>
  <c r="DN64" i="52"/>
  <c r="DN86" i="52"/>
  <c r="DN197" i="52"/>
  <c r="DN43" i="52"/>
  <c r="DN80" i="52"/>
  <c r="DN95" i="52"/>
  <c r="DN184" i="52"/>
  <c r="DN74" i="52"/>
  <c r="DN156" i="52"/>
  <c r="DN173" i="52"/>
  <c r="DN78" i="52"/>
  <c r="DN67" i="52"/>
  <c r="DN46" i="52"/>
  <c r="DN91" i="52"/>
  <c r="DN123" i="52"/>
  <c r="DN177" i="52"/>
  <c r="DN200" i="52"/>
  <c r="DN60" i="52"/>
  <c r="DN39" i="52"/>
  <c r="DN146" i="52"/>
  <c r="DN116" i="52"/>
  <c r="DN159" i="52"/>
  <c r="DN189" i="52"/>
  <c r="DN42" i="52"/>
  <c r="DN165" i="52"/>
  <c r="DN27" i="52"/>
  <c r="BC164" i="52"/>
  <c r="Y164" i="52" s="1"/>
  <c r="AN164" i="52" s="1"/>
  <c r="BC141" i="52"/>
  <c r="Y141" i="52" s="1"/>
  <c r="AN141" i="52" s="1"/>
  <c r="BC171" i="52"/>
  <c r="Y171" i="52" s="1"/>
  <c r="AN171" i="52" s="1"/>
  <c r="BC140" i="52"/>
  <c r="Y140" i="52" s="1"/>
  <c r="AN140" i="52" s="1"/>
  <c r="BC91" i="52"/>
  <c r="Y91" i="52" s="1"/>
  <c r="AN91" i="52" s="1"/>
  <c r="BC77" i="52"/>
  <c r="Y77" i="52" s="1"/>
  <c r="AN77" i="52" s="1"/>
  <c r="BC41" i="52"/>
  <c r="Y41" i="52" s="1"/>
  <c r="AN41" i="52" s="1"/>
  <c r="BC80" i="52"/>
  <c r="Y80" i="52" s="1"/>
  <c r="AN80" i="52" s="1"/>
  <c r="BC165" i="52"/>
  <c r="Y165" i="52" s="1"/>
  <c r="AN165" i="52" s="1"/>
  <c r="BC144" i="52"/>
  <c r="Y144" i="52" s="1"/>
  <c r="AN144" i="52" s="1"/>
  <c r="BC7" i="52"/>
  <c r="Y7" i="52" s="1"/>
  <c r="AN7" i="52" s="1"/>
  <c r="BC173" i="52"/>
  <c r="Y173" i="52" s="1"/>
  <c r="AN173" i="52" s="1"/>
  <c r="BC146" i="52"/>
  <c r="Y146" i="52" s="1"/>
  <c r="AN146" i="52" s="1"/>
  <c r="BC56" i="52"/>
  <c r="Y56" i="52" s="1"/>
  <c r="AN56" i="52" s="1"/>
  <c r="BC161" i="52"/>
  <c r="Y161" i="52" s="1"/>
  <c r="AN161" i="52" s="1"/>
  <c r="BC134" i="52"/>
  <c r="Y134" i="52" s="1"/>
  <c r="AN134" i="52" s="1"/>
  <c r="BC66" i="52"/>
  <c r="Y66" i="52" s="1"/>
  <c r="AN66" i="52" s="1"/>
  <c r="BC87" i="52"/>
  <c r="Y87" i="52" s="1"/>
  <c r="AN87" i="52" s="1"/>
  <c r="BC95" i="52"/>
  <c r="Y95" i="52" s="1"/>
  <c r="AN95" i="52" s="1"/>
  <c r="BC127" i="52"/>
  <c r="Y127" i="52" s="1"/>
  <c r="AN127" i="52" s="1"/>
  <c r="BC181" i="52"/>
  <c r="Y181" i="52" s="1"/>
  <c r="AN181" i="52" s="1"/>
  <c r="BC10" i="52"/>
  <c r="Y10" i="52" s="1"/>
  <c r="AN10" i="52" s="1"/>
  <c r="BA195" i="52"/>
  <c r="W195" i="52" s="1"/>
  <c r="AL195" i="52" s="1"/>
  <c r="BA84" i="52"/>
  <c r="W84" i="52" s="1"/>
  <c r="AL84" i="52" s="1"/>
  <c r="BA128" i="52"/>
  <c r="W128" i="52" s="1"/>
  <c r="AL128" i="52" s="1"/>
  <c r="BA199" i="52"/>
  <c r="W199" i="52" s="1"/>
  <c r="AL199" i="52" s="1"/>
  <c r="BA60" i="52"/>
  <c r="W60" i="52" s="1"/>
  <c r="AL60" i="52" s="1"/>
  <c r="BA12" i="52"/>
  <c r="W12" i="52" s="1"/>
  <c r="AL12" i="52" s="1"/>
  <c r="BA24" i="52"/>
  <c r="W24" i="52" s="1"/>
  <c r="AL24" i="52" s="1"/>
  <c r="BA22" i="52"/>
  <c r="W22" i="52" s="1"/>
  <c r="AL22" i="52" s="1"/>
  <c r="BA44" i="52"/>
  <c r="W44" i="52" s="1"/>
  <c r="AL44" i="52" s="1"/>
  <c r="BA172" i="52"/>
  <c r="W172" i="52" s="1"/>
  <c r="AL172" i="52" s="1"/>
  <c r="BA130" i="52"/>
  <c r="W130" i="52" s="1"/>
  <c r="AL130" i="52" s="1"/>
  <c r="BA108" i="52"/>
  <c r="W108" i="52" s="1"/>
  <c r="AL108" i="52" s="1"/>
  <c r="BA196" i="52"/>
  <c r="W196" i="52" s="1"/>
  <c r="AL196" i="52" s="1"/>
  <c r="BA132" i="52"/>
  <c r="W132" i="52" s="1"/>
  <c r="AL132" i="52" s="1"/>
  <c r="BA146" i="52"/>
  <c r="W146" i="52" s="1"/>
  <c r="AL146" i="52" s="1"/>
  <c r="BA87" i="52"/>
  <c r="W87" i="52" s="1"/>
  <c r="AL87" i="52" s="1"/>
  <c r="BA36" i="52"/>
  <c r="W36" i="52" s="1"/>
  <c r="AL36" i="52" s="1"/>
  <c r="BA113" i="52"/>
  <c r="W113" i="52" s="1"/>
  <c r="AL113" i="52" s="1"/>
  <c r="BA41" i="52"/>
  <c r="W41" i="52" s="1"/>
  <c r="AL41" i="52" s="1"/>
  <c r="BA190" i="52"/>
  <c r="W190" i="52" s="1"/>
  <c r="AL190" i="52" s="1"/>
  <c r="BA58" i="52"/>
  <c r="W58" i="52" s="1"/>
  <c r="AL58" i="52" s="1"/>
  <c r="BA82" i="52"/>
  <c r="W82" i="52" s="1"/>
  <c r="AL82" i="52" s="1"/>
  <c r="BA139" i="52"/>
  <c r="W139" i="52" s="1"/>
  <c r="AL139" i="52" s="1"/>
  <c r="BA28" i="52"/>
  <c r="W28" i="52" s="1"/>
  <c r="AL28" i="52" s="1"/>
  <c r="DF203" i="52"/>
  <c r="BA183" i="51"/>
  <c r="W183" i="51" s="1"/>
  <c r="AL183" i="51" s="1"/>
  <c r="BA83" i="51"/>
  <c r="W83" i="51" s="1"/>
  <c r="AL83" i="51" s="1"/>
  <c r="BA162" i="51"/>
  <c r="W162" i="51" s="1"/>
  <c r="AL162" i="51" s="1"/>
  <c r="BA107" i="51"/>
  <c r="W107" i="51" s="1"/>
  <c r="AL107" i="51" s="1"/>
  <c r="DF59" i="51"/>
  <c r="BA188" i="51"/>
  <c r="W188" i="51" s="1"/>
  <c r="AL188" i="51" s="1"/>
  <c r="BA105" i="51"/>
  <c r="W105" i="51" s="1"/>
  <c r="AL105" i="51" s="1"/>
  <c r="BA199" i="51"/>
  <c r="W199" i="51" s="1"/>
  <c r="AL199" i="51" s="1"/>
  <c r="BA27" i="51"/>
  <c r="W27" i="51" s="1"/>
  <c r="AL27" i="51" s="1"/>
  <c r="BA70" i="51"/>
  <c r="W70" i="51" s="1"/>
  <c r="AL70" i="51" s="1"/>
  <c r="BA8" i="51"/>
  <c r="W8" i="51" s="1"/>
  <c r="AL8" i="51" s="1"/>
  <c r="BA48" i="51"/>
  <c r="W48" i="51" s="1"/>
  <c r="AL48" i="51" s="1"/>
  <c r="BA149" i="51"/>
  <c r="W149" i="51" s="1"/>
  <c r="AL149" i="51" s="1"/>
  <c r="BA29" i="51"/>
  <c r="W29" i="51" s="1"/>
  <c r="AL29" i="51" s="1"/>
  <c r="BA191" i="51"/>
  <c r="W191" i="51" s="1"/>
  <c r="AL191" i="51" s="1"/>
  <c r="BA139" i="51"/>
  <c r="W139" i="51" s="1"/>
  <c r="AL139" i="51" s="1"/>
  <c r="BA89" i="51"/>
  <c r="W89" i="51" s="1"/>
  <c r="AL89" i="51" s="1"/>
  <c r="BA166" i="51"/>
  <c r="W166" i="51" s="1"/>
  <c r="AL166" i="51" s="1"/>
  <c r="BA87" i="51"/>
  <c r="W87" i="51" s="1"/>
  <c r="AL87" i="51" s="1"/>
  <c r="BA23" i="51"/>
  <c r="W23" i="51" s="1"/>
  <c r="AL23" i="51" s="1"/>
  <c r="BA121" i="51"/>
  <c r="W121" i="51" s="1"/>
  <c r="AL121" i="51" s="1"/>
  <c r="BA100" i="51"/>
  <c r="W100" i="51" s="1"/>
  <c r="AL100" i="51" s="1"/>
  <c r="AW77" i="51"/>
  <c r="S77" i="51" s="1"/>
  <c r="AH77" i="51" s="1"/>
  <c r="AW160" i="51"/>
  <c r="S160" i="51" s="1"/>
  <c r="AH160" i="51" s="1"/>
  <c r="BA32" i="51"/>
  <c r="W32" i="51" s="1"/>
  <c r="AL32" i="51" s="1"/>
  <c r="BA84" i="51"/>
  <c r="W84" i="51" s="1"/>
  <c r="AL84" i="51" s="1"/>
  <c r="BA176" i="51"/>
  <c r="W176" i="51" s="1"/>
  <c r="AL176" i="51" s="1"/>
  <c r="BA94" i="51"/>
  <c r="W94" i="51" s="1"/>
  <c r="AL94" i="51" s="1"/>
  <c r="BA30" i="51"/>
  <c r="W30" i="51" s="1"/>
  <c r="AL30" i="51" s="1"/>
  <c r="BA152" i="51"/>
  <c r="W152" i="51" s="1"/>
  <c r="AL152" i="51" s="1"/>
  <c r="BA9" i="51"/>
  <c r="W9" i="51" s="1"/>
  <c r="AL9" i="51" s="1"/>
  <c r="BA145" i="51"/>
  <c r="W145" i="51" s="1"/>
  <c r="AL145" i="51" s="1"/>
  <c r="BA163" i="51"/>
  <c r="W163" i="51" s="1"/>
  <c r="AL163" i="51" s="1"/>
  <c r="BA78" i="51"/>
  <c r="W78" i="51" s="1"/>
  <c r="AL78" i="51" s="1"/>
  <c r="BA99" i="51"/>
  <c r="W99" i="51" s="1"/>
  <c r="AL99" i="51" s="1"/>
  <c r="BA156" i="51"/>
  <c r="W156" i="51" s="1"/>
  <c r="AL156" i="51" s="1"/>
  <c r="BA6" i="51"/>
  <c r="W6" i="51" s="1"/>
  <c r="AL6" i="51" s="1"/>
  <c r="AW181" i="51"/>
  <c r="S181" i="51" s="1"/>
  <c r="AH181" i="51" s="1"/>
  <c r="AW158" i="51"/>
  <c r="S158" i="51" s="1"/>
  <c r="AH158" i="51" s="1"/>
  <c r="BA171" i="51"/>
  <c r="W171" i="51" s="1"/>
  <c r="AL171" i="51" s="1"/>
  <c r="BA59" i="51"/>
  <c r="W59" i="51" s="1"/>
  <c r="AL59" i="51" s="1"/>
  <c r="BA116" i="51"/>
  <c r="W116" i="51" s="1"/>
  <c r="AL116" i="51" s="1"/>
  <c r="BA159" i="51"/>
  <c r="W159" i="51" s="1"/>
  <c r="AL159" i="51" s="1"/>
  <c r="CX56" i="51"/>
  <c r="BA167" i="51"/>
  <c r="W167" i="51" s="1"/>
  <c r="AL167" i="51" s="1"/>
  <c r="BA134" i="51"/>
  <c r="W134" i="51" s="1"/>
  <c r="AL134" i="51" s="1"/>
  <c r="BA22" i="51"/>
  <c r="W22" i="51" s="1"/>
  <c r="AL22" i="51" s="1"/>
  <c r="BA33" i="51"/>
  <c r="W33" i="51" s="1"/>
  <c r="AL33" i="51" s="1"/>
  <c r="BA186" i="51"/>
  <c r="W186" i="51" s="1"/>
  <c r="AL186" i="51" s="1"/>
  <c r="BA204" i="51"/>
  <c r="W204" i="51" s="1"/>
  <c r="AL204" i="51" s="1"/>
  <c r="BA129" i="51"/>
  <c r="W129" i="51" s="1"/>
  <c r="AL129" i="51" s="1"/>
  <c r="BA15" i="51"/>
  <c r="W15" i="51" s="1"/>
  <c r="AL15" i="51" s="1"/>
  <c r="BA110" i="51"/>
  <c r="W110" i="51" s="1"/>
  <c r="AL110" i="51" s="1"/>
  <c r="BA115" i="51"/>
  <c r="W115" i="51" s="1"/>
  <c r="AL115" i="51" s="1"/>
  <c r="BA201" i="51"/>
  <c r="W201" i="51" s="1"/>
  <c r="AL201" i="51" s="1"/>
  <c r="BA13" i="51"/>
  <c r="W13" i="51" s="1"/>
  <c r="AL13" i="51" s="1"/>
  <c r="BA54" i="51"/>
  <c r="W54" i="51" s="1"/>
  <c r="AL54" i="51" s="1"/>
  <c r="AW30" i="51"/>
  <c r="S30" i="51" s="1"/>
  <c r="AH30" i="51" s="1"/>
  <c r="AW81" i="51"/>
  <c r="S81" i="51" s="1"/>
  <c r="AH81" i="51" s="1"/>
  <c r="AW103" i="51"/>
  <c r="S103" i="51" s="1"/>
  <c r="AH103" i="51" s="1"/>
  <c r="AW193" i="51"/>
  <c r="S193" i="51" s="1"/>
  <c r="AH193" i="51" s="1"/>
  <c r="DF66" i="51"/>
  <c r="DF110" i="51"/>
  <c r="DF194" i="51"/>
  <c r="AW109" i="51"/>
  <c r="S109" i="51" s="1"/>
  <c r="AH109" i="51" s="1"/>
  <c r="AW88" i="51"/>
  <c r="S88" i="51" s="1"/>
  <c r="AH88" i="51" s="1"/>
  <c r="DM14" i="51"/>
  <c r="CX87" i="51"/>
  <c r="BA61" i="51"/>
  <c r="W61" i="51" s="1"/>
  <c r="AL61" i="51" s="1"/>
  <c r="BA91" i="51"/>
  <c r="W91" i="51" s="1"/>
  <c r="AL91" i="51" s="1"/>
  <c r="BA28" i="51"/>
  <c r="W28" i="51" s="1"/>
  <c r="AL28" i="51" s="1"/>
  <c r="BA111" i="51"/>
  <c r="W111" i="51" s="1"/>
  <c r="AL111" i="51" s="1"/>
  <c r="BA49" i="51"/>
  <c r="W49" i="51" s="1"/>
  <c r="AL49" i="51" s="1"/>
  <c r="BA173" i="51"/>
  <c r="W173" i="51" s="1"/>
  <c r="AL173" i="51" s="1"/>
  <c r="BA104" i="51"/>
  <c r="W104" i="51" s="1"/>
  <c r="AL104" i="51" s="1"/>
  <c r="CX193" i="51"/>
  <c r="BA123" i="51"/>
  <c r="W123" i="51" s="1"/>
  <c r="AL123" i="51" s="1"/>
  <c r="DM64" i="51"/>
  <c r="AW100" i="51"/>
  <c r="S100" i="51" s="1"/>
  <c r="AH100" i="51" s="1"/>
  <c r="CX148" i="51"/>
  <c r="DM78" i="51"/>
  <c r="CX63" i="51"/>
  <c r="CX147" i="51"/>
  <c r="DM129" i="51"/>
  <c r="AW182" i="51"/>
  <c r="S182" i="51" s="1"/>
  <c r="AH182" i="51" s="1"/>
  <c r="AW68" i="51"/>
  <c r="S68" i="51" s="1"/>
  <c r="AH68" i="51" s="1"/>
  <c r="AW12" i="51"/>
  <c r="S12" i="51" s="1"/>
  <c r="AH12" i="51" s="1"/>
  <c r="BA168" i="51"/>
  <c r="W168" i="51" s="1"/>
  <c r="AL168" i="51" s="1"/>
  <c r="BA108" i="51"/>
  <c r="W108" i="51" s="1"/>
  <c r="AL108" i="51" s="1"/>
  <c r="BA18" i="51"/>
  <c r="W18" i="51" s="1"/>
  <c r="AL18" i="51" s="1"/>
  <c r="BA151" i="51"/>
  <c r="W151" i="51" s="1"/>
  <c r="AL151" i="51" s="1"/>
  <c r="BA97" i="51"/>
  <c r="W97" i="51" s="1"/>
  <c r="AL97" i="51" s="1"/>
  <c r="BA86" i="51"/>
  <c r="W86" i="51" s="1"/>
  <c r="AL86" i="51" s="1"/>
  <c r="BA40" i="51"/>
  <c r="W40" i="51" s="1"/>
  <c r="AL40" i="51" s="1"/>
  <c r="BA189" i="51"/>
  <c r="W189" i="51" s="1"/>
  <c r="AL189" i="51" s="1"/>
  <c r="BA57" i="51"/>
  <c r="W57" i="51" s="1"/>
  <c r="AL57" i="51" s="1"/>
  <c r="BA174" i="51"/>
  <c r="W174" i="51" s="1"/>
  <c r="AL174" i="51" s="1"/>
  <c r="BA41" i="51"/>
  <c r="W41" i="51" s="1"/>
  <c r="AL41" i="51" s="1"/>
  <c r="BA35" i="51"/>
  <c r="W35" i="51" s="1"/>
  <c r="AL35" i="51" s="1"/>
  <c r="BA51" i="51"/>
  <c r="W51" i="51" s="1"/>
  <c r="AL51" i="51" s="1"/>
  <c r="DK192" i="51"/>
  <c r="CV93" i="51"/>
  <c r="CV25" i="51"/>
  <c r="DK121" i="51"/>
  <c r="DF19" i="51"/>
  <c r="CV175" i="51"/>
  <c r="DK39" i="51"/>
  <c r="DK55" i="51"/>
  <c r="DK177" i="51"/>
  <c r="AW121" i="51"/>
  <c r="S121" i="51" s="1"/>
  <c r="AH121" i="51" s="1"/>
  <c r="AW108" i="51"/>
  <c r="S108" i="51" s="1"/>
  <c r="AH108" i="51" s="1"/>
  <c r="AW164" i="51"/>
  <c r="S164" i="51" s="1"/>
  <c r="AH164" i="51" s="1"/>
  <c r="AW79" i="51"/>
  <c r="S79" i="51" s="1"/>
  <c r="AH79" i="51" s="1"/>
  <c r="DF172" i="51"/>
  <c r="AW120" i="51"/>
  <c r="S120" i="51" s="1"/>
  <c r="AH120" i="51" s="1"/>
  <c r="AW27" i="51"/>
  <c r="S27" i="51" s="1"/>
  <c r="AH27" i="51" s="1"/>
  <c r="BA142" i="51"/>
  <c r="W142" i="51" s="1"/>
  <c r="AL142" i="51" s="1"/>
  <c r="BA124" i="51"/>
  <c r="W124" i="51" s="1"/>
  <c r="AL124" i="51" s="1"/>
  <c r="BA20" i="51"/>
  <c r="W20" i="51" s="1"/>
  <c r="AL20" i="51" s="1"/>
  <c r="BA81" i="51"/>
  <c r="W81" i="51" s="1"/>
  <c r="AL81" i="51" s="1"/>
  <c r="BA119" i="51"/>
  <c r="W119" i="51" s="1"/>
  <c r="AL119" i="51" s="1"/>
  <c r="BA31" i="51"/>
  <c r="W31" i="51" s="1"/>
  <c r="AL31" i="51" s="1"/>
  <c r="DF56" i="51"/>
  <c r="DF30" i="51"/>
  <c r="DF109" i="51"/>
  <c r="DF144" i="51"/>
  <c r="BA161" i="51"/>
  <c r="W161" i="51" s="1"/>
  <c r="AL161" i="51" s="1"/>
  <c r="BA10" i="51"/>
  <c r="W10" i="51" s="1"/>
  <c r="AL10" i="51" s="1"/>
  <c r="BA53" i="51"/>
  <c r="W53" i="51" s="1"/>
  <c r="AL53" i="51" s="1"/>
  <c r="DK36" i="51"/>
  <c r="DK71" i="51"/>
  <c r="CV157" i="51"/>
  <c r="DM206" i="51"/>
  <c r="AW52" i="51"/>
  <c r="S52" i="51" s="1"/>
  <c r="AH52" i="51" s="1"/>
  <c r="CX47" i="51"/>
  <c r="BA206" i="51"/>
  <c r="W206" i="51" s="1"/>
  <c r="AL206" i="51" s="1"/>
  <c r="BA62" i="51"/>
  <c r="W62" i="51" s="1"/>
  <c r="AL62" i="51" s="1"/>
  <c r="DF67" i="51"/>
  <c r="DF41" i="51"/>
  <c r="DF138" i="51"/>
  <c r="DF158" i="51"/>
  <c r="DK54" i="51"/>
  <c r="DK110" i="51"/>
  <c r="CV98" i="51"/>
  <c r="DK175" i="51"/>
  <c r="BA190" i="51"/>
  <c r="W190" i="51" s="1"/>
  <c r="AL190" i="51" s="1"/>
  <c r="BA164" i="51"/>
  <c r="W164" i="51" s="1"/>
  <c r="AL164" i="51" s="1"/>
  <c r="BA126" i="51"/>
  <c r="W126" i="51" s="1"/>
  <c r="AL126" i="51" s="1"/>
  <c r="BA131" i="51"/>
  <c r="W131" i="51" s="1"/>
  <c r="AL131" i="51" s="1"/>
  <c r="BA118" i="51"/>
  <c r="W118" i="51" s="1"/>
  <c r="AL118" i="51" s="1"/>
  <c r="BA65" i="51"/>
  <c r="W65" i="51" s="1"/>
  <c r="AL65" i="51" s="1"/>
  <c r="BA92" i="51"/>
  <c r="W92" i="51" s="1"/>
  <c r="AL92" i="51" s="1"/>
  <c r="BA46" i="51"/>
  <c r="W46" i="51" s="1"/>
  <c r="AL46" i="51" s="1"/>
  <c r="BA154" i="51"/>
  <c r="W154" i="51" s="1"/>
  <c r="AL154" i="51" s="1"/>
  <c r="BA113" i="51"/>
  <c r="W113" i="51" s="1"/>
  <c r="AL113" i="51" s="1"/>
  <c r="BA102" i="51"/>
  <c r="W102" i="51" s="1"/>
  <c r="AL102" i="51" s="1"/>
  <c r="BA72" i="51"/>
  <c r="W72" i="51" s="1"/>
  <c r="AL72" i="51" s="1"/>
  <c r="BA56" i="51"/>
  <c r="W56" i="51" s="1"/>
  <c r="AL56" i="51" s="1"/>
  <c r="BA38" i="51"/>
  <c r="W38" i="51" s="1"/>
  <c r="AL38" i="51" s="1"/>
  <c r="BA197" i="51"/>
  <c r="W197" i="51" s="1"/>
  <c r="AL197" i="51" s="1"/>
  <c r="BA137" i="51"/>
  <c r="W137" i="51" s="1"/>
  <c r="AL137" i="51" s="1"/>
  <c r="BA192" i="51"/>
  <c r="W192" i="51" s="1"/>
  <c r="AL192" i="51" s="1"/>
  <c r="BA182" i="51"/>
  <c r="W182" i="51" s="1"/>
  <c r="AL182" i="51" s="1"/>
  <c r="DF9" i="51"/>
  <c r="DF61" i="51"/>
  <c r="DF123" i="51"/>
  <c r="BA67" i="51"/>
  <c r="W67" i="51" s="1"/>
  <c r="AL67" i="51" s="1"/>
  <c r="BA76" i="51"/>
  <c r="W76" i="51" s="1"/>
  <c r="AL76" i="51" s="1"/>
  <c r="AW46" i="51"/>
  <c r="S46" i="51" s="1"/>
  <c r="AH46" i="51" s="1"/>
  <c r="AW134" i="51"/>
  <c r="S134" i="51" s="1"/>
  <c r="AH134" i="51" s="1"/>
  <c r="AW167" i="51"/>
  <c r="S167" i="51" s="1"/>
  <c r="AH167" i="51" s="1"/>
  <c r="DK40" i="51"/>
  <c r="DK89" i="51"/>
  <c r="CV36" i="51"/>
  <c r="BC36" i="51" s="1"/>
  <c r="Y36" i="51" s="1"/>
  <c r="AN36" i="51" s="1"/>
  <c r="DK111" i="51"/>
  <c r="AW99" i="51"/>
  <c r="S99" i="51" s="1"/>
  <c r="AH99" i="51" s="1"/>
  <c r="CX94" i="51"/>
  <c r="DM52" i="51"/>
  <c r="DM179" i="51"/>
  <c r="AW59" i="51"/>
  <c r="S59" i="51" s="1"/>
  <c r="AH59" i="51" s="1"/>
  <c r="AW106" i="51"/>
  <c r="S106" i="51" s="1"/>
  <c r="AH106" i="51" s="1"/>
  <c r="DK87" i="51"/>
  <c r="DK84" i="51"/>
  <c r="DK123" i="51"/>
  <c r="DK120" i="51"/>
  <c r="DK156" i="51"/>
  <c r="DK144" i="51"/>
  <c r="CV185" i="51"/>
  <c r="CV95" i="51"/>
  <c r="CV115" i="51"/>
  <c r="CV156" i="51"/>
  <c r="CX146" i="51"/>
  <c r="CX24" i="51"/>
  <c r="CX119" i="51"/>
  <c r="BA138" i="51"/>
  <c r="W138" i="51" s="1"/>
  <c r="AL138" i="51" s="1"/>
  <c r="BA47" i="51"/>
  <c r="W47" i="51" s="1"/>
  <c r="AL47" i="51" s="1"/>
  <c r="BA114" i="51"/>
  <c r="W114" i="51" s="1"/>
  <c r="AL114" i="51" s="1"/>
  <c r="BA52" i="51"/>
  <c r="W52" i="51" s="1"/>
  <c r="AL52" i="51" s="1"/>
  <c r="CX192" i="51"/>
  <c r="DM72" i="51"/>
  <c r="BA198" i="51"/>
  <c r="W198" i="51" s="1"/>
  <c r="AL198" i="51" s="1"/>
  <c r="BA147" i="51"/>
  <c r="W147" i="51" s="1"/>
  <c r="AL147" i="51" s="1"/>
  <c r="BA21" i="51"/>
  <c r="W21" i="51" s="1"/>
  <c r="AL21" i="51" s="1"/>
  <c r="AW42" i="51"/>
  <c r="S42" i="51" s="1"/>
  <c r="AH42" i="51" s="1"/>
  <c r="AW194" i="51"/>
  <c r="S194" i="51" s="1"/>
  <c r="AH194" i="51" s="1"/>
  <c r="AW62" i="51"/>
  <c r="S62" i="51" s="1"/>
  <c r="AH62" i="51" s="1"/>
  <c r="DK21" i="51"/>
  <c r="DK17" i="51"/>
  <c r="DK202" i="51"/>
  <c r="DK187" i="51"/>
  <c r="DK186" i="51"/>
  <c r="CV170" i="51"/>
  <c r="CV131" i="51"/>
  <c r="DF166" i="51"/>
  <c r="AW145" i="51"/>
  <c r="S145" i="51" s="1"/>
  <c r="AH145" i="51" s="1"/>
  <c r="AW205" i="51"/>
  <c r="S205" i="51" s="1"/>
  <c r="AH205" i="51" s="1"/>
  <c r="DK69" i="51"/>
  <c r="BA170" i="51"/>
  <c r="W170" i="51" s="1"/>
  <c r="AL170" i="51" s="1"/>
  <c r="BA153" i="51"/>
  <c r="W153" i="51" s="1"/>
  <c r="AL153" i="51" s="1"/>
  <c r="BA120" i="51"/>
  <c r="W120" i="51" s="1"/>
  <c r="AL120" i="51" s="1"/>
  <c r="CX130" i="51"/>
  <c r="CX72" i="51"/>
  <c r="CX9" i="51"/>
  <c r="BA172" i="51"/>
  <c r="W172" i="51" s="1"/>
  <c r="AL172" i="51" s="1"/>
  <c r="BA193" i="51"/>
  <c r="W193" i="51" s="1"/>
  <c r="AL193" i="51" s="1"/>
  <c r="BA194" i="51"/>
  <c r="W194" i="51" s="1"/>
  <c r="AL194" i="51" s="1"/>
  <c r="BA165" i="51"/>
  <c r="W165" i="51" s="1"/>
  <c r="AL165" i="51" s="1"/>
  <c r="BA143" i="51"/>
  <c r="W143" i="51" s="1"/>
  <c r="AL143" i="51" s="1"/>
  <c r="CX137" i="51"/>
  <c r="CX78" i="51"/>
  <c r="CX14" i="51"/>
  <c r="BE14" i="51" s="1"/>
  <c r="AA14" i="51" s="1"/>
  <c r="AP14" i="51" s="1"/>
  <c r="DF128" i="51"/>
  <c r="DF14" i="51"/>
  <c r="DF35" i="51"/>
  <c r="DF130" i="51"/>
  <c r="DF135" i="51"/>
  <c r="DF86" i="51"/>
  <c r="DF151" i="51"/>
  <c r="DF198" i="51"/>
  <c r="BA178" i="51"/>
  <c r="W178" i="51" s="1"/>
  <c r="AL178" i="51" s="1"/>
  <c r="BA127" i="51"/>
  <c r="W127" i="51" s="1"/>
  <c r="AL127" i="51" s="1"/>
  <c r="BA26" i="51"/>
  <c r="W26" i="51" s="1"/>
  <c r="AL26" i="51" s="1"/>
  <c r="BA175" i="51"/>
  <c r="W175" i="51" s="1"/>
  <c r="AL175" i="51" s="1"/>
  <c r="AW14" i="51"/>
  <c r="S14" i="51" s="1"/>
  <c r="AH14" i="51" s="1"/>
  <c r="AW166" i="51"/>
  <c r="S166" i="51" s="1"/>
  <c r="AH166" i="51" s="1"/>
  <c r="AW94" i="51"/>
  <c r="S94" i="51" s="1"/>
  <c r="AH94" i="51" s="1"/>
  <c r="AW7" i="51"/>
  <c r="S7" i="51" s="1"/>
  <c r="AH7" i="51" s="1"/>
  <c r="AW63" i="51"/>
  <c r="S63" i="51" s="1"/>
  <c r="AH63" i="51" s="1"/>
  <c r="AW140" i="51"/>
  <c r="S140" i="51" s="1"/>
  <c r="AH140" i="51" s="1"/>
  <c r="DK47" i="51"/>
  <c r="DK151" i="51"/>
  <c r="DK29" i="51"/>
  <c r="DK91" i="51"/>
  <c r="DK25" i="51"/>
  <c r="DK88" i="51"/>
  <c r="DK66" i="51"/>
  <c r="DK139" i="51"/>
  <c r="DK206" i="51"/>
  <c r="DK149" i="51"/>
  <c r="DK191" i="51"/>
  <c r="AW197" i="51"/>
  <c r="S197" i="51" s="1"/>
  <c r="AH197" i="51" s="1"/>
  <c r="AW129" i="51"/>
  <c r="S129" i="51" s="1"/>
  <c r="AH129" i="51" s="1"/>
  <c r="DK57" i="51"/>
  <c r="DK16" i="51"/>
  <c r="CX74" i="51"/>
  <c r="AW146" i="51"/>
  <c r="S146" i="51" s="1"/>
  <c r="AH146" i="51" s="1"/>
  <c r="BA144" i="51"/>
  <c r="W144" i="51" s="1"/>
  <c r="AL144" i="51" s="1"/>
  <c r="BA88" i="51"/>
  <c r="W88" i="51" s="1"/>
  <c r="AL88" i="51" s="1"/>
  <c r="BA24" i="51"/>
  <c r="W24" i="51" s="1"/>
  <c r="AL24" i="51" s="1"/>
  <c r="CX159" i="51"/>
  <c r="CX103" i="51"/>
  <c r="CX179" i="51"/>
  <c r="BA203" i="51"/>
  <c r="W203" i="51" s="1"/>
  <c r="AL203" i="51" s="1"/>
  <c r="BA63" i="51"/>
  <c r="W63" i="51" s="1"/>
  <c r="AL63" i="51" s="1"/>
  <c r="BA14" i="51"/>
  <c r="W14" i="51" s="1"/>
  <c r="AL14" i="51" s="1"/>
  <c r="BA157" i="51"/>
  <c r="W157" i="51" s="1"/>
  <c r="AL157" i="51" s="1"/>
  <c r="BA25" i="51"/>
  <c r="W25" i="51" s="1"/>
  <c r="AL25" i="51" s="1"/>
  <c r="BA45" i="51"/>
  <c r="W45" i="51" s="1"/>
  <c r="AL45" i="51" s="1"/>
  <c r="BA103" i="51"/>
  <c r="W103" i="51" s="1"/>
  <c r="AL103" i="51" s="1"/>
  <c r="CX180" i="51"/>
  <c r="CX110" i="51"/>
  <c r="DF81" i="51"/>
  <c r="DF105" i="51"/>
  <c r="DF25" i="51"/>
  <c r="DF46" i="51"/>
  <c r="DF85" i="51"/>
  <c r="DF103" i="51"/>
  <c r="DF133" i="51"/>
  <c r="AW31" i="51"/>
  <c r="S31" i="51" s="1"/>
  <c r="AH31" i="51" s="1"/>
  <c r="DK154" i="51"/>
  <c r="DL111" i="51"/>
  <c r="DK46" i="51"/>
  <c r="DK76" i="51"/>
  <c r="DK158" i="51"/>
  <c r="DK48" i="51"/>
  <c r="DK155" i="51"/>
  <c r="DK105" i="51"/>
  <c r="DK172" i="51"/>
  <c r="DK94" i="51"/>
  <c r="DK161" i="51"/>
  <c r="AW64" i="51"/>
  <c r="S64" i="51" s="1"/>
  <c r="AH64" i="51" s="1"/>
  <c r="AW105" i="51"/>
  <c r="S105" i="51" s="1"/>
  <c r="AH105" i="51" s="1"/>
  <c r="AW192" i="51"/>
  <c r="S192" i="51" s="1"/>
  <c r="AH192" i="51" s="1"/>
  <c r="CX205" i="51"/>
  <c r="AW24" i="51"/>
  <c r="S24" i="51" s="1"/>
  <c r="AH24" i="51" s="1"/>
  <c r="CV48" i="51"/>
  <c r="AW187" i="51"/>
  <c r="S187" i="51" s="1"/>
  <c r="AH187" i="51" s="1"/>
  <c r="CV132" i="51"/>
  <c r="CV58" i="51"/>
  <c r="CV55" i="51"/>
  <c r="CV162" i="51"/>
  <c r="CV181" i="51"/>
  <c r="CV9" i="51"/>
  <c r="AW25" i="51"/>
  <c r="S25" i="51" s="1"/>
  <c r="AH25" i="51" s="1"/>
  <c r="CX88" i="51"/>
  <c r="CX108" i="51"/>
  <c r="CV187" i="51"/>
  <c r="CV84" i="51"/>
  <c r="CV47" i="51"/>
  <c r="AW82" i="51"/>
  <c r="S82" i="51" s="1"/>
  <c r="AH82" i="51" s="1"/>
  <c r="CX124" i="51"/>
  <c r="CV20" i="51"/>
  <c r="CV189" i="51"/>
  <c r="CV118" i="51"/>
  <c r="CV41" i="51"/>
  <c r="CV46" i="51"/>
  <c r="BA202" i="51"/>
  <c r="W202" i="51" s="1"/>
  <c r="AL202" i="51" s="1"/>
  <c r="BA195" i="51"/>
  <c r="W195" i="51" s="1"/>
  <c r="AL195" i="51" s="1"/>
  <c r="BA106" i="51"/>
  <c r="W106" i="51" s="1"/>
  <c r="AL106" i="51" s="1"/>
  <c r="AW57" i="51"/>
  <c r="S57" i="51" s="1"/>
  <c r="AH57" i="51" s="1"/>
  <c r="AW119" i="51"/>
  <c r="S119" i="51" s="1"/>
  <c r="AH119" i="51" s="1"/>
  <c r="AW196" i="51"/>
  <c r="S196" i="51" s="1"/>
  <c r="AH196" i="51" s="1"/>
  <c r="DM184" i="51"/>
  <c r="BA96" i="51"/>
  <c r="W96" i="51" s="1"/>
  <c r="AL96" i="51" s="1"/>
  <c r="DK56" i="51"/>
  <c r="BA12" i="51"/>
  <c r="W12" i="51" s="1"/>
  <c r="AL12" i="51" s="1"/>
  <c r="BA205" i="51"/>
  <c r="W205" i="51" s="1"/>
  <c r="AL205" i="51" s="1"/>
  <c r="BA140" i="51"/>
  <c r="W140" i="51" s="1"/>
  <c r="AL140" i="51" s="1"/>
  <c r="BA7" i="51"/>
  <c r="W7" i="51" s="1"/>
  <c r="AL7" i="51" s="1"/>
  <c r="BA44" i="51"/>
  <c r="W44" i="51" s="1"/>
  <c r="AL44" i="51" s="1"/>
  <c r="DM7" i="51"/>
  <c r="DM35" i="51"/>
  <c r="DM67" i="51"/>
  <c r="DM120" i="51"/>
  <c r="DM130" i="51"/>
  <c r="DM162" i="51"/>
  <c r="DM190" i="51"/>
  <c r="AW72" i="51"/>
  <c r="S72" i="51" s="1"/>
  <c r="AH72" i="51" s="1"/>
  <c r="AW92" i="51"/>
  <c r="S92" i="51" s="1"/>
  <c r="AH92" i="51" s="1"/>
  <c r="AW113" i="51"/>
  <c r="S113" i="51" s="1"/>
  <c r="AH113" i="51" s="1"/>
  <c r="AW141" i="51"/>
  <c r="S141" i="51" s="1"/>
  <c r="AH141" i="51" s="1"/>
  <c r="DK170" i="51"/>
  <c r="DK103" i="51"/>
  <c r="DK125" i="51"/>
  <c r="DK31" i="51"/>
  <c r="DK167" i="51"/>
  <c r="DK100" i="51"/>
  <c r="DK81" i="51"/>
  <c r="DK23" i="51"/>
  <c r="DK13" i="51"/>
  <c r="DK24" i="51"/>
  <c r="DK45" i="51"/>
  <c r="DK51" i="51"/>
  <c r="DK83" i="51"/>
  <c r="DK115" i="51"/>
  <c r="DK150" i="51"/>
  <c r="DK184" i="51"/>
  <c r="DK9" i="51"/>
  <c r="DK20" i="51"/>
  <c r="DK44" i="51"/>
  <c r="DK50" i="51"/>
  <c r="DK73" i="51"/>
  <c r="DK112" i="51"/>
  <c r="DK146" i="51"/>
  <c r="DK179" i="51"/>
  <c r="DK62" i="51"/>
  <c r="DK85" i="51"/>
  <c r="DK101" i="51"/>
  <c r="DK117" i="51"/>
  <c r="DK135" i="51"/>
  <c r="DK152" i="51"/>
  <c r="DK168" i="51"/>
  <c r="DK200" i="51"/>
  <c r="DK198" i="51"/>
  <c r="DK67" i="51"/>
  <c r="DK90" i="51"/>
  <c r="DK106" i="51"/>
  <c r="DK122" i="51"/>
  <c r="DK140" i="51"/>
  <c r="DK157" i="51"/>
  <c r="DK173" i="51"/>
  <c r="DK201" i="51"/>
  <c r="DK205" i="51"/>
  <c r="AW147" i="51"/>
  <c r="S147" i="51" s="1"/>
  <c r="AH147" i="51" s="1"/>
  <c r="AW44" i="51"/>
  <c r="S44" i="51" s="1"/>
  <c r="AH44" i="51" s="1"/>
  <c r="DK108" i="51"/>
  <c r="DK12" i="51"/>
  <c r="DK95" i="51"/>
  <c r="DK37" i="51"/>
  <c r="DK145" i="51"/>
  <c r="DK42" i="51"/>
  <c r="BA200" i="51"/>
  <c r="W200" i="51" s="1"/>
  <c r="AL200" i="51" s="1"/>
  <c r="BA148" i="51"/>
  <c r="W148" i="51" s="1"/>
  <c r="AL148" i="51" s="1"/>
  <c r="BA146" i="51"/>
  <c r="W146" i="51" s="1"/>
  <c r="AL146" i="51" s="1"/>
  <c r="BA79" i="51"/>
  <c r="W79" i="51" s="1"/>
  <c r="AL79" i="51" s="1"/>
  <c r="BA36" i="51"/>
  <c r="W36" i="51" s="1"/>
  <c r="AL36" i="51" s="1"/>
  <c r="BA112" i="51"/>
  <c r="W112" i="51" s="1"/>
  <c r="AL112" i="51" s="1"/>
  <c r="BA122" i="51"/>
  <c r="W122" i="51" s="1"/>
  <c r="AL122" i="51" s="1"/>
  <c r="DM47" i="51"/>
  <c r="DM23" i="51"/>
  <c r="DM160" i="51"/>
  <c r="DM109" i="51"/>
  <c r="DM103" i="51"/>
  <c r="DM147" i="51"/>
  <c r="DM195" i="51"/>
  <c r="BA73" i="51"/>
  <c r="W73" i="51" s="1"/>
  <c r="AL73" i="51" s="1"/>
  <c r="BA34" i="51"/>
  <c r="W34" i="51" s="1"/>
  <c r="AL34" i="51" s="1"/>
  <c r="BA132" i="51"/>
  <c r="W132" i="51" s="1"/>
  <c r="AL132" i="51" s="1"/>
  <c r="AW22" i="51"/>
  <c r="S22" i="51" s="1"/>
  <c r="AH22" i="51" s="1"/>
  <c r="AW38" i="51"/>
  <c r="S38" i="51" s="1"/>
  <c r="AH38" i="51" s="1"/>
  <c r="AW154" i="51"/>
  <c r="S154" i="51" s="1"/>
  <c r="AH154" i="51" s="1"/>
  <c r="AW139" i="51"/>
  <c r="S139" i="51" s="1"/>
  <c r="AH139" i="51" s="1"/>
  <c r="AW107" i="51"/>
  <c r="S107" i="51" s="1"/>
  <c r="AH107" i="51" s="1"/>
  <c r="AW201" i="51"/>
  <c r="S201" i="51" s="1"/>
  <c r="AH201" i="51" s="1"/>
  <c r="AW199" i="51"/>
  <c r="S199" i="51" s="1"/>
  <c r="AH199" i="51" s="1"/>
  <c r="DK203" i="51"/>
  <c r="DK137" i="51"/>
  <c r="DK64" i="51"/>
  <c r="DK26" i="51"/>
  <c r="DK15" i="51"/>
  <c r="DK197" i="51"/>
  <c r="DK134" i="51"/>
  <c r="DK61" i="51"/>
  <c r="DK22" i="51"/>
  <c r="DK11" i="51"/>
  <c r="DK7" i="51"/>
  <c r="DK80" i="51"/>
  <c r="DK18" i="51"/>
  <c r="DK77" i="51"/>
  <c r="DK60" i="51"/>
  <c r="DK99" i="51"/>
  <c r="DK133" i="51"/>
  <c r="DK166" i="51"/>
  <c r="DK196" i="51"/>
  <c r="DK41" i="51"/>
  <c r="DK14" i="51"/>
  <c r="DK82" i="51"/>
  <c r="DK58" i="51"/>
  <c r="DK96" i="51"/>
  <c r="DK130" i="51"/>
  <c r="DK163" i="51"/>
  <c r="DK193" i="51"/>
  <c r="DK70" i="51"/>
  <c r="DK93" i="51"/>
  <c r="BC93" i="51" s="1"/>
  <c r="Y93" i="51" s="1"/>
  <c r="AN93" i="51" s="1"/>
  <c r="DK109" i="51"/>
  <c r="DK148" i="51"/>
  <c r="DK143" i="51"/>
  <c r="DK160" i="51"/>
  <c r="DK176" i="51"/>
  <c r="DK190" i="51"/>
  <c r="DK59" i="51"/>
  <c r="DK75" i="51"/>
  <c r="DK98" i="51"/>
  <c r="DK114" i="51"/>
  <c r="DK132" i="51"/>
  <c r="DK188" i="51"/>
  <c r="DK165" i="51"/>
  <c r="DK183" i="51"/>
  <c r="DK195" i="51"/>
  <c r="AW84" i="51"/>
  <c r="S84" i="51" s="1"/>
  <c r="AH84" i="51" s="1"/>
  <c r="AW73" i="51"/>
  <c r="S73" i="51" s="1"/>
  <c r="AH73" i="51" s="1"/>
  <c r="DK128" i="51"/>
  <c r="DK162" i="51"/>
  <c r="DK78" i="51"/>
  <c r="AW58" i="51"/>
  <c r="S58" i="51" s="1"/>
  <c r="AH58" i="51" s="1"/>
  <c r="DK72" i="51"/>
  <c r="DK43" i="51"/>
  <c r="AW104" i="51"/>
  <c r="S104" i="51" s="1"/>
  <c r="AH104" i="51" s="1"/>
  <c r="DK79" i="51"/>
  <c r="DK33" i="51"/>
  <c r="DK124" i="51"/>
  <c r="DK159" i="51"/>
  <c r="DM49" i="51"/>
  <c r="DM29" i="51"/>
  <c r="DM89" i="51"/>
  <c r="DM96" i="51"/>
  <c r="DM123" i="51"/>
  <c r="DM149" i="51"/>
  <c r="BA117" i="51"/>
  <c r="W117" i="51" s="1"/>
  <c r="AL117" i="51" s="1"/>
  <c r="DK182" i="51"/>
  <c r="DK119" i="51"/>
  <c r="DK53" i="51"/>
  <c r="DK32" i="51"/>
  <c r="DK185" i="51"/>
  <c r="DK116" i="51"/>
  <c r="DK52" i="51"/>
  <c r="DK28" i="51"/>
  <c r="DK27" i="51"/>
  <c r="DK8" i="51"/>
  <c r="DK34" i="51"/>
  <c r="DK127" i="51"/>
  <c r="DK68" i="51"/>
  <c r="DK107" i="51"/>
  <c r="DK141" i="51"/>
  <c r="DK174" i="51"/>
  <c r="DK19" i="51"/>
  <c r="DK35" i="51"/>
  <c r="DK30" i="51"/>
  <c r="DK126" i="51"/>
  <c r="DK65" i="51"/>
  <c r="DK104" i="51"/>
  <c r="DK138" i="51"/>
  <c r="DK171" i="51"/>
  <c r="DK204" i="51"/>
  <c r="DK74" i="51"/>
  <c r="DK97" i="51"/>
  <c r="DK113" i="51"/>
  <c r="DK131" i="51"/>
  <c r="DK147" i="51"/>
  <c r="DK164" i="51"/>
  <c r="DK180" i="51"/>
  <c r="DK194" i="51"/>
  <c r="DK63" i="51"/>
  <c r="DK86" i="51"/>
  <c r="DK102" i="51"/>
  <c r="DK118" i="51"/>
  <c r="DK136" i="51"/>
  <c r="DK153" i="51"/>
  <c r="DK169" i="51"/>
  <c r="DK181" i="51"/>
  <c r="DK199" i="51"/>
  <c r="AW155" i="51"/>
  <c r="S155" i="51" s="1"/>
  <c r="AH155" i="51" s="1"/>
  <c r="DK142" i="51"/>
  <c r="DK38" i="51"/>
  <c r="DK129" i="51"/>
  <c r="DK10" i="51"/>
  <c r="AW148" i="51"/>
  <c r="S148" i="51" s="1"/>
  <c r="AH148" i="51" s="1"/>
  <c r="DK178" i="51"/>
  <c r="DK49" i="51"/>
  <c r="AW170" i="51"/>
  <c r="S170" i="51" s="1"/>
  <c r="AH170" i="51" s="1"/>
  <c r="DK6" i="51"/>
  <c r="AW189" i="51"/>
  <c r="S189" i="51" s="1"/>
  <c r="AH189" i="51" s="1"/>
  <c r="DK92" i="51"/>
  <c r="DK189" i="51"/>
  <c r="AW125" i="51"/>
  <c r="S125" i="51" s="1"/>
  <c r="AH125" i="51" s="1"/>
  <c r="AW83" i="51"/>
  <c r="S83" i="51" s="1"/>
  <c r="AH83" i="51" s="1"/>
  <c r="AW173" i="51"/>
  <c r="S173" i="51" s="1"/>
  <c r="AH173" i="51" s="1"/>
  <c r="AW41" i="51"/>
  <c r="S41" i="51" s="1"/>
  <c r="AH41" i="51" s="1"/>
  <c r="CX93" i="51"/>
  <c r="AW115" i="51"/>
  <c r="S115" i="51" s="1"/>
  <c r="AH115" i="51" s="1"/>
  <c r="AW50" i="51"/>
  <c r="S50" i="51" s="1"/>
  <c r="AH50" i="51" s="1"/>
  <c r="AW117" i="51"/>
  <c r="S117" i="51" s="1"/>
  <c r="AH117" i="51" s="1"/>
  <c r="CV49" i="51"/>
  <c r="CV151" i="51"/>
  <c r="CV124" i="51"/>
  <c r="CV145" i="51"/>
  <c r="CV105" i="51"/>
  <c r="CV73" i="51"/>
  <c r="CV67" i="51"/>
  <c r="CV147" i="51"/>
  <c r="CV190" i="51"/>
  <c r="AW188" i="51"/>
  <c r="S188" i="51" s="1"/>
  <c r="AH188" i="51" s="1"/>
  <c r="DF204" i="51"/>
  <c r="DF73" i="51"/>
  <c r="DF63" i="51"/>
  <c r="DF92" i="51"/>
  <c r="DF68" i="51"/>
  <c r="DF146" i="51"/>
  <c r="DF72" i="51"/>
  <c r="DF124" i="51"/>
  <c r="DF10" i="51"/>
  <c r="DF15" i="51"/>
  <c r="DF21" i="51"/>
  <c r="DF26" i="51"/>
  <c r="DF31" i="51"/>
  <c r="DF37" i="51"/>
  <c r="DF42" i="51"/>
  <c r="DF47" i="51"/>
  <c r="DF84" i="51"/>
  <c r="DF143" i="51"/>
  <c r="DF70" i="51"/>
  <c r="DF93" i="51"/>
  <c r="DF112" i="51"/>
  <c r="DF71" i="51"/>
  <c r="DF87" i="51"/>
  <c r="DF107" i="51"/>
  <c r="DF131" i="51"/>
  <c r="DF94" i="51"/>
  <c r="DF114" i="51"/>
  <c r="DF141" i="51"/>
  <c r="DF188" i="51"/>
  <c r="DF152" i="51"/>
  <c r="DF159" i="51"/>
  <c r="DF182" i="51"/>
  <c r="DF174" i="51"/>
  <c r="DF186" i="51"/>
  <c r="DF195" i="51"/>
  <c r="DF113" i="51"/>
  <c r="DF69" i="51"/>
  <c r="DF53" i="51"/>
  <c r="DF52" i="51"/>
  <c r="DF49" i="51"/>
  <c r="DF82" i="51"/>
  <c r="DF6" i="51"/>
  <c r="DF11" i="51"/>
  <c r="DF17" i="51"/>
  <c r="DF22" i="51"/>
  <c r="DF27" i="51"/>
  <c r="DF33" i="51"/>
  <c r="DF38" i="51"/>
  <c r="DF43" i="51"/>
  <c r="DF50" i="51"/>
  <c r="DF100" i="51"/>
  <c r="DF54" i="51"/>
  <c r="DF76" i="51"/>
  <c r="DF96" i="51"/>
  <c r="DF117" i="51"/>
  <c r="DF79" i="51"/>
  <c r="DF91" i="51"/>
  <c r="DF111" i="51"/>
  <c r="DF139" i="51"/>
  <c r="DF98" i="51"/>
  <c r="DF118" i="51"/>
  <c r="DF132" i="51"/>
  <c r="DF147" i="51"/>
  <c r="DF154" i="51"/>
  <c r="DF162" i="51"/>
  <c r="DF183" i="51"/>
  <c r="DF176" i="51"/>
  <c r="DF199" i="51"/>
  <c r="DF206" i="51"/>
  <c r="DF51" i="51"/>
  <c r="DF78" i="51"/>
  <c r="DF108" i="51"/>
  <c r="DF65" i="51"/>
  <c r="DF60" i="51"/>
  <c r="DF89" i="51"/>
  <c r="DF7" i="51"/>
  <c r="DF13" i="51"/>
  <c r="DF18" i="51"/>
  <c r="DF23" i="51"/>
  <c r="DF29" i="51"/>
  <c r="DF34" i="51"/>
  <c r="DF39" i="51"/>
  <c r="DF45" i="51"/>
  <c r="DF55" i="51"/>
  <c r="DF116" i="51"/>
  <c r="DF62" i="51"/>
  <c r="DF80" i="51"/>
  <c r="DF101" i="51"/>
  <c r="DF125" i="51"/>
  <c r="DF126" i="51"/>
  <c r="DF95" i="51"/>
  <c r="DF119" i="51"/>
  <c r="DF142" i="51"/>
  <c r="DF102" i="51"/>
  <c r="DF129" i="51"/>
  <c r="DF140" i="51"/>
  <c r="DF148" i="51"/>
  <c r="DF156" i="51"/>
  <c r="DF164" i="51"/>
  <c r="DF184" i="51"/>
  <c r="DF179" i="51"/>
  <c r="DF196" i="51"/>
  <c r="CV193" i="51"/>
  <c r="CV18" i="51"/>
  <c r="BC18" i="51" s="1"/>
  <c r="Y18" i="51" s="1"/>
  <c r="AN18" i="51" s="1"/>
  <c r="BA180" i="51"/>
  <c r="W180" i="51" s="1"/>
  <c r="AL180" i="51" s="1"/>
  <c r="DM185" i="51"/>
  <c r="AW40" i="51"/>
  <c r="S40" i="51" s="1"/>
  <c r="AH40" i="51" s="1"/>
  <c r="AW142" i="51"/>
  <c r="S142" i="51" s="1"/>
  <c r="AH142" i="51" s="1"/>
  <c r="AW16" i="51"/>
  <c r="S16" i="51" s="1"/>
  <c r="AH16" i="51" s="1"/>
  <c r="AW116" i="51"/>
  <c r="S116" i="51" s="1"/>
  <c r="AH116" i="51" s="1"/>
  <c r="AW48" i="51"/>
  <c r="S48" i="51" s="1"/>
  <c r="AH48" i="51" s="1"/>
  <c r="CV168" i="51"/>
  <c r="CV81" i="51"/>
  <c r="CV15" i="51"/>
  <c r="CV180" i="51"/>
  <c r="BC180" i="51" s="1"/>
  <c r="Y180" i="51" s="1"/>
  <c r="AN180" i="51" s="1"/>
  <c r="CV138" i="51"/>
  <c r="CV30" i="51"/>
  <c r="CV194" i="51"/>
  <c r="CV94" i="51"/>
  <c r="CV35" i="51"/>
  <c r="CV101" i="51"/>
  <c r="CV42" i="51"/>
  <c r="CV90" i="51"/>
  <c r="CV183" i="51"/>
  <c r="AW53" i="51"/>
  <c r="S53" i="51" s="1"/>
  <c r="AH53" i="51" s="1"/>
  <c r="DM46" i="51"/>
  <c r="DM13" i="51"/>
  <c r="DM25" i="51"/>
  <c r="DM39" i="51"/>
  <c r="DM69" i="51"/>
  <c r="DM71" i="51"/>
  <c r="DM125" i="51"/>
  <c r="DM77" i="51"/>
  <c r="DM107" i="51"/>
  <c r="DM146" i="51"/>
  <c r="DM178" i="51"/>
  <c r="DM169" i="51"/>
  <c r="DM191" i="51"/>
  <c r="DM203" i="51"/>
  <c r="BA95" i="51"/>
  <c r="W95" i="51" s="1"/>
  <c r="AL95" i="51" s="1"/>
  <c r="AW176" i="51"/>
  <c r="S176" i="51" s="1"/>
  <c r="AH176" i="51" s="1"/>
  <c r="AW80" i="51"/>
  <c r="S80" i="51" s="1"/>
  <c r="AH80" i="51" s="1"/>
  <c r="AW138" i="51"/>
  <c r="S138" i="51" s="1"/>
  <c r="AH138" i="51" s="1"/>
  <c r="AW95" i="51"/>
  <c r="S95" i="51" s="1"/>
  <c r="AH95" i="51" s="1"/>
  <c r="CV178" i="51"/>
  <c r="CV149" i="51"/>
  <c r="CV130" i="51"/>
  <c r="CV97" i="51"/>
  <c r="CV28" i="51"/>
  <c r="CV139" i="51"/>
  <c r="AW45" i="51"/>
  <c r="S45" i="51" s="1"/>
  <c r="AH45" i="51" s="1"/>
  <c r="AW13" i="51"/>
  <c r="S13" i="51" s="1"/>
  <c r="AH13" i="51" s="1"/>
  <c r="CV206" i="51"/>
  <c r="CV191" i="51"/>
  <c r="CV126" i="51"/>
  <c r="BC126" i="51" s="1"/>
  <c r="Y126" i="51" s="1"/>
  <c r="AN126" i="51" s="1"/>
  <c r="CV83" i="51"/>
  <c r="CV104" i="51"/>
  <c r="BC104" i="51" s="1"/>
  <c r="Y104" i="51" s="1"/>
  <c r="AN104" i="51" s="1"/>
  <c r="CV17" i="51"/>
  <c r="CV65" i="51"/>
  <c r="CX116" i="51"/>
  <c r="CX42" i="51"/>
  <c r="CX17" i="51"/>
  <c r="CX176" i="51"/>
  <c r="CX132" i="51"/>
  <c r="CX28" i="51"/>
  <c r="CX39" i="51"/>
  <c r="CV152" i="51"/>
  <c r="BC152" i="51" s="1"/>
  <c r="Y152" i="51" s="1"/>
  <c r="AN152" i="51" s="1"/>
  <c r="CV108" i="51"/>
  <c r="CV53" i="51"/>
  <c r="CV167" i="51"/>
  <c r="CV80" i="51"/>
  <c r="BC80" i="51" s="1"/>
  <c r="Y80" i="51" s="1"/>
  <c r="AN80" i="51" s="1"/>
  <c r="CV14" i="51"/>
  <c r="CV199" i="51"/>
  <c r="CV91" i="51"/>
  <c r="CV19" i="51"/>
  <c r="CV89" i="51"/>
  <c r="CV122" i="51"/>
  <c r="CV127" i="51"/>
  <c r="CV72" i="51"/>
  <c r="CV121" i="51"/>
  <c r="CV163" i="51"/>
  <c r="CV10" i="51"/>
  <c r="BC10" i="51" s="1"/>
  <c r="Y10" i="51" s="1"/>
  <c r="AN10" i="51" s="1"/>
  <c r="CV119" i="51"/>
  <c r="CV201" i="51"/>
  <c r="CV112" i="51"/>
  <c r="CV27" i="51"/>
  <c r="CV92" i="51"/>
  <c r="CV123" i="51"/>
  <c r="CV148" i="51"/>
  <c r="CV177" i="51"/>
  <c r="CV59" i="51"/>
  <c r="BC59" i="51" s="1"/>
  <c r="Y59" i="51" s="1"/>
  <c r="AN59" i="51" s="1"/>
  <c r="CV22" i="51"/>
  <c r="BC22" i="51" s="1"/>
  <c r="Y22" i="51" s="1"/>
  <c r="AN22" i="51" s="1"/>
  <c r="CV66" i="51"/>
  <c r="CV103" i="51"/>
  <c r="CV140" i="51"/>
  <c r="BC140" i="51" s="1"/>
  <c r="Y140" i="51" s="1"/>
  <c r="AN140" i="51" s="1"/>
  <c r="CV172" i="51"/>
  <c r="BC172" i="51" s="1"/>
  <c r="Y172" i="51" s="1"/>
  <c r="AN172" i="51" s="1"/>
  <c r="CV7" i="51"/>
  <c r="CV39" i="51"/>
  <c r="CV75" i="51"/>
  <c r="CV110" i="51"/>
  <c r="CV160" i="51"/>
  <c r="CV198" i="51"/>
  <c r="BC198" i="51" s="1"/>
  <c r="Y198" i="51" s="1"/>
  <c r="AN198" i="51" s="1"/>
  <c r="CV117" i="51"/>
  <c r="CV142" i="51"/>
  <c r="CV13" i="51"/>
  <c r="CV29" i="51"/>
  <c r="CV57" i="51"/>
  <c r="CV100" i="51"/>
  <c r="CV79" i="51"/>
  <c r="CV135" i="51"/>
  <c r="CV137" i="51"/>
  <c r="CV150" i="51"/>
  <c r="BC150" i="51" s="1"/>
  <c r="Y150" i="51" s="1"/>
  <c r="AN150" i="51" s="1"/>
  <c r="CV166" i="51"/>
  <c r="CV179" i="51"/>
  <c r="CV200" i="51"/>
  <c r="CV52" i="51"/>
  <c r="CV56" i="51"/>
  <c r="CV16" i="51"/>
  <c r="BC16" i="51" s="1"/>
  <c r="Y16" i="51" s="1"/>
  <c r="AN16" i="51" s="1"/>
  <c r="CV32" i="51"/>
  <c r="CV88" i="51"/>
  <c r="CV113" i="51"/>
  <c r="CV82" i="51"/>
  <c r="CV146" i="51"/>
  <c r="CV125" i="51"/>
  <c r="BC125" i="51" s="1"/>
  <c r="Y125" i="51" s="1"/>
  <c r="AN125" i="51" s="1"/>
  <c r="CV153" i="51"/>
  <c r="CV169" i="51"/>
  <c r="CV188" i="51"/>
  <c r="CV120" i="51"/>
  <c r="CV155" i="51"/>
  <c r="CV69" i="51"/>
  <c r="CV76" i="51"/>
  <c r="BC76" i="51" s="1"/>
  <c r="Y76" i="51" s="1"/>
  <c r="AN76" i="51" s="1"/>
  <c r="CV176" i="51"/>
  <c r="CV26" i="51"/>
  <c r="CV45" i="51"/>
  <c r="CV11" i="51"/>
  <c r="CV43" i="51"/>
  <c r="CV77" i="51"/>
  <c r="CV129" i="51"/>
  <c r="CV164" i="51"/>
  <c r="CV203" i="51"/>
  <c r="BC203" i="51" s="1"/>
  <c r="Y203" i="51" s="1"/>
  <c r="AN203" i="51" s="1"/>
  <c r="CV6" i="51"/>
  <c r="CV38" i="51"/>
  <c r="CV71" i="51"/>
  <c r="CV106" i="51"/>
  <c r="CV159" i="51"/>
  <c r="CV197" i="51"/>
  <c r="CV64" i="51"/>
  <c r="CV23" i="51"/>
  <c r="CV70" i="51"/>
  <c r="CV107" i="51"/>
  <c r="CV144" i="51"/>
  <c r="CV173" i="51"/>
  <c r="CV202" i="51"/>
  <c r="CV68" i="51"/>
  <c r="CV109" i="51"/>
  <c r="CV21" i="51"/>
  <c r="CV37" i="51"/>
  <c r="CV62" i="51"/>
  <c r="BC62" i="51" s="1"/>
  <c r="Y62" i="51" s="1"/>
  <c r="AN62" i="51" s="1"/>
  <c r="CV196" i="51"/>
  <c r="CV99" i="51"/>
  <c r="CV102" i="51"/>
  <c r="CV136" i="51"/>
  <c r="CV158" i="51"/>
  <c r="CV171" i="51"/>
  <c r="CV195" i="51"/>
  <c r="CV96" i="51"/>
  <c r="CV8" i="51"/>
  <c r="CV24" i="51"/>
  <c r="CV40" i="51"/>
  <c r="CV74" i="51"/>
  <c r="CV134" i="51"/>
  <c r="CV111" i="51"/>
  <c r="CV114" i="51"/>
  <c r="CV182" i="51"/>
  <c r="CV161" i="51"/>
  <c r="CV174" i="51"/>
  <c r="CV192" i="51"/>
  <c r="DM113" i="51"/>
  <c r="DM61" i="51"/>
  <c r="DM18" i="51"/>
  <c r="DM34" i="51"/>
  <c r="DM65" i="51"/>
  <c r="DM121" i="51"/>
  <c r="DM102" i="51"/>
  <c r="DM104" i="51"/>
  <c r="DM82" i="51"/>
  <c r="DM154" i="51"/>
  <c r="DM133" i="51"/>
  <c r="DM163" i="51"/>
  <c r="DM198" i="51"/>
  <c r="AW70" i="51"/>
  <c r="S70" i="51" s="1"/>
  <c r="AH70" i="51" s="1"/>
  <c r="AW152" i="51"/>
  <c r="S152" i="51" s="1"/>
  <c r="AH152" i="51" s="1"/>
  <c r="AW153" i="51"/>
  <c r="S153" i="51" s="1"/>
  <c r="AH153" i="51" s="1"/>
  <c r="AW180" i="51"/>
  <c r="S180" i="51" s="1"/>
  <c r="AH180" i="51" s="1"/>
  <c r="AW49" i="51"/>
  <c r="S49" i="51" s="1"/>
  <c r="AH49" i="51" s="1"/>
  <c r="CV204" i="51"/>
  <c r="CV165" i="51"/>
  <c r="CV133" i="51"/>
  <c r="CV78" i="51"/>
  <c r="CV50" i="51"/>
  <c r="CV12" i="51"/>
  <c r="CV85" i="51"/>
  <c r="AW162" i="51"/>
  <c r="S162" i="51" s="1"/>
  <c r="AH162" i="51" s="1"/>
  <c r="AW130" i="51"/>
  <c r="S130" i="51" s="1"/>
  <c r="AH130" i="51" s="1"/>
  <c r="AW74" i="51"/>
  <c r="S74" i="51" s="1"/>
  <c r="AH74" i="51" s="1"/>
  <c r="AW29" i="51"/>
  <c r="S29" i="51" s="1"/>
  <c r="AH29" i="51" s="1"/>
  <c r="AW69" i="51"/>
  <c r="S69" i="51" s="1"/>
  <c r="AH69" i="51" s="1"/>
  <c r="CV186" i="51"/>
  <c r="CV154" i="51"/>
  <c r="CV86" i="51"/>
  <c r="CV116" i="51"/>
  <c r="CV33" i="51"/>
  <c r="CV63" i="51"/>
  <c r="CV184" i="51"/>
  <c r="CV143" i="51"/>
  <c r="CV31" i="51"/>
  <c r="CV205" i="51"/>
  <c r="CV141" i="51"/>
  <c r="BC141" i="51" s="1"/>
  <c r="Y141" i="51" s="1"/>
  <c r="AN141" i="51" s="1"/>
  <c r="CV60" i="51"/>
  <c r="CV44" i="51"/>
  <c r="CV128" i="51"/>
  <c r="CV54" i="51"/>
  <c r="CV51" i="51"/>
  <c r="CV61" i="51"/>
  <c r="CV34" i="51"/>
  <c r="CV87" i="51"/>
  <c r="AW179" i="51"/>
  <c r="S179" i="51" s="1"/>
  <c r="AH179" i="51" s="1"/>
  <c r="AW101" i="51"/>
  <c r="S101" i="51" s="1"/>
  <c r="AH101" i="51" s="1"/>
  <c r="AW11" i="51"/>
  <c r="S11" i="51" s="1"/>
  <c r="AH11" i="51" s="1"/>
  <c r="AW91" i="51"/>
  <c r="S91" i="51" s="1"/>
  <c r="AH91" i="51" s="1"/>
  <c r="AW127" i="51"/>
  <c r="S127" i="51" s="1"/>
  <c r="AH127" i="51" s="1"/>
  <c r="DL47" i="51"/>
  <c r="AW184" i="51"/>
  <c r="S184" i="51" s="1"/>
  <c r="AH184" i="51" s="1"/>
  <c r="AW131" i="51"/>
  <c r="S131" i="51" s="1"/>
  <c r="AH131" i="51" s="1"/>
  <c r="AW98" i="51"/>
  <c r="S98" i="51" s="1"/>
  <c r="AH98" i="51" s="1"/>
  <c r="AW76" i="51"/>
  <c r="S76" i="51" s="1"/>
  <c r="AH76" i="51" s="1"/>
  <c r="AW21" i="51"/>
  <c r="S21" i="51" s="1"/>
  <c r="AH21" i="51" s="1"/>
  <c r="AW191" i="51"/>
  <c r="S191" i="51" s="1"/>
  <c r="AH191" i="51" s="1"/>
  <c r="AW71" i="51"/>
  <c r="S71" i="51" s="1"/>
  <c r="AH71" i="51" s="1"/>
  <c r="AW111" i="51"/>
  <c r="S111" i="51" s="1"/>
  <c r="AH111" i="51" s="1"/>
  <c r="AW149" i="51"/>
  <c r="S149" i="51" s="1"/>
  <c r="AH149" i="51" s="1"/>
  <c r="AW56" i="51"/>
  <c r="S56" i="51" s="1"/>
  <c r="AH56" i="51" s="1"/>
  <c r="AW10" i="51"/>
  <c r="S10" i="51" s="1"/>
  <c r="AH10" i="51" s="1"/>
  <c r="AW26" i="51"/>
  <c r="S26" i="51" s="1"/>
  <c r="AH26" i="51" s="1"/>
  <c r="AW66" i="51"/>
  <c r="S66" i="51" s="1"/>
  <c r="AH66" i="51" s="1"/>
  <c r="AW75" i="51"/>
  <c r="S75" i="51" s="1"/>
  <c r="AH75" i="51" s="1"/>
  <c r="AW122" i="51"/>
  <c r="S122" i="51" s="1"/>
  <c r="AH122" i="51" s="1"/>
  <c r="AW87" i="51"/>
  <c r="S87" i="51" s="1"/>
  <c r="AH87" i="51" s="1"/>
  <c r="AW174" i="51"/>
  <c r="S174" i="51" s="1"/>
  <c r="AH174" i="51" s="1"/>
  <c r="AW200" i="51"/>
  <c r="S200" i="51" s="1"/>
  <c r="AH200" i="51" s="1"/>
  <c r="AW60" i="51"/>
  <c r="S60" i="51" s="1"/>
  <c r="AH60" i="51" s="1"/>
  <c r="AW19" i="51"/>
  <c r="S19" i="51" s="1"/>
  <c r="AH19" i="51" s="1"/>
  <c r="AW35" i="51"/>
  <c r="S35" i="51" s="1"/>
  <c r="AH35" i="51" s="1"/>
  <c r="AW97" i="51"/>
  <c r="S97" i="51" s="1"/>
  <c r="AH97" i="51" s="1"/>
  <c r="AW112" i="51"/>
  <c r="S112" i="51" s="1"/>
  <c r="AH112" i="51" s="1"/>
  <c r="AW123" i="51"/>
  <c r="S123" i="51" s="1"/>
  <c r="AH123" i="51" s="1"/>
  <c r="AW183" i="51"/>
  <c r="S183" i="51" s="1"/>
  <c r="AH183" i="51" s="1"/>
  <c r="AW135" i="51"/>
  <c r="S135" i="51" s="1"/>
  <c r="AH135" i="51" s="1"/>
  <c r="AW168" i="51"/>
  <c r="S168" i="51" s="1"/>
  <c r="AH168" i="51" s="1"/>
  <c r="AW89" i="51"/>
  <c r="S89" i="51" s="1"/>
  <c r="AH89" i="51" s="1"/>
  <c r="BA177" i="51"/>
  <c r="W177" i="51" s="1"/>
  <c r="AL177" i="51" s="1"/>
  <c r="BA109" i="51"/>
  <c r="W109" i="51" s="1"/>
  <c r="AL109" i="51" s="1"/>
  <c r="BA98" i="51"/>
  <c r="W98" i="51" s="1"/>
  <c r="AL98" i="51" s="1"/>
  <c r="BA43" i="51"/>
  <c r="W43" i="51" s="1"/>
  <c r="AL43" i="51" s="1"/>
  <c r="BA58" i="51"/>
  <c r="W58" i="51" s="1"/>
  <c r="AL58" i="51" s="1"/>
  <c r="AW206" i="51"/>
  <c r="S206" i="51" s="1"/>
  <c r="AH206" i="51" s="1"/>
  <c r="DF205" i="51"/>
  <c r="DF201" i="51"/>
  <c r="DF189" i="51"/>
  <c r="DF178" i="51"/>
  <c r="DF171" i="51"/>
  <c r="DF167" i="51"/>
  <c r="DF160" i="51"/>
  <c r="DF155" i="51"/>
  <c r="DF150" i="51"/>
  <c r="DF185" i="51"/>
  <c r="DF145" i="51"/>
  <c r="DF122" i="51"/>
  <c r="DF106" i="51"/>
  <c r="DF90" i="51"/>
  <c r="DF134" i="51"/>
  <c r="DF115" i="51"/>
  <c r="DF99" i="51"/>
  <c r="DF83" i="51"/>
  <c r="DF75" i="51"/>
  <c r="DF120" i="51"/>
  <c r="DF104" i="51"/>
  <c r="DF88" i="51"/>
  <c r="DF74" i="51"/>
  <c r="DF58" i="51"/>
  <c r="DF127" i="51"/>
  <c r="DF64" i="51"/>
  <c r="DF48" i="51"/>
  <c r="DF44" i="51"/>
  <c r="DF40" i="51"/>
  <c r="DF36" i="51"/>
  <c r="DF32" i="51"/>
  <c r="DF28" i="51"/>
  <c r="DF24" i="51"/>
  <c r="DF20" i="51"/>
  <c r="DF16" i="51"/>
  <c r="DF12" i="51"/>
  <c r="DF8" i="51"/>
  <c r="DF121" i="51"/>
  <c r="DF77" i="51"/>
  <c r="DF57" i="51"/>
  <c r="DF97" i="51"/>
  <c r="BA135" i="51"/>
  <c r="W135" i="51" s="1"/>
  <c r="AL135" i="51" s="1"/>
  <c r="BA42" i="51"/>
  <c r="W42" i="51" s="1"/>
  <c r="AL42" i="51" s="1"/>
  <c r="BA141" i="51"/>
  <c r="W141" i="51" s="1"/>
  <c r="AL141" i="51" s="1"/>
  <c r="AW85" i="51"/>
  <c r="S85" i="51" s="1"/>
  <c r="AH85" i="51" s="1"/>
  <c r="BA74" i="51"/>
  <c r="W74" i="51" s="1"/>
  <c r="AL74" i="51" s="1"/>
  <c r="BA181" i="51"/>
  <c r="W181" i="51" s="1"/>
  <c r="AL181" i="51" s="1"/>
  <c r="BA158" i="51"/>
  <c r="W158" i="51" s="1"/>
  <c r="AL158" i="51" s="1"/>
  <c r="BA11" i="51"/>
  <c r="W11" i="51" s="1"/>
  <c r="AL11" i="51" s="1"/>
  <c r="BA169" i="51"/>
  <c r="W169" i="51" s="1"/>
  <c r="AL169" i="51" s="1"/>
  <c r="BA155" i="51"/>
  <c r="W155" i="51" s="1"/>
  <c r="AL155" i="51" s="1"/>
  <c r="BA68" i="51"/>
  <c r="W68" i="51" s="1"/>
  <c r="AL68" i="51" s="1"/>
  <c r="BA93" i="51"/>
  <c r="W93" i="51" s="1"/>
  <c r="AL93" i="51" s="1"/>
  <c r="BA82" i="51"/>
  <c r="W82" i="51" s="1"/>
  <c r="AL82" i="51" s="1"/>
  <c r="BA39" i="51"/>
  <c r="W39" i="51" s="1"/>
  <c r="AL39" i="51" s="1"/>
  <c r="AW6" i="51"/>
  <c r="S6" i="51" s="1"/>
  <c r="AH6" i="51" s="1"/>
  <c r="AW124" i="51"/>
  <c r="S124" i="51" s="1"/>
  <c r="AH124" i="51" s="1"/>
  <c r="AW137" i="51"/>
  <c r="S137" i="51" s="1"/>
  <c r="AH137" i="51" s="1"/>
  <c r="AW163" i="51"/>
  <c r="S163" i="51" s="1"/>
  <c r="AH163" i="51" s="1"/>
  <c r="AW186" i="51"/>
  <c r="S186" i="51" s="1"/>
  <c r="AH186" i="51" s="1"/>
  <c r="AW15" i="51"/>
  <c r="S15" i="51" s="1"/>
  <c r="AH15" i="51" s="1"/>
  <c r="AW96" i="51"/>
  <c r="S96" i="51" s="1"/>
  <c r="AH96" i="51" s="1"/>
  <c r="DM194" i="51"/>
  <c r="DM197" i="51"/>
  <c r="DM172" i="51"/>
  <c r="DM167" i="51"/>
  <c r="DM148" i="51"/>
  <c r="DM152" i="51"/>
  <c r="DM135" i="51"/>
  <c r="DM87" i="51"/>
  <c r="DM124" i="51"/>
  <c r="DM131" i="51"/>
  <c r="DM86" i="51"/>
  <c r="DM122" i="51"/>
  <c r="DM51" i="51"/>
  <c r="DM41" i="51"/>
  <c r="DM30" i="51"/>
  <c r="DM19" i="51"/>
  <c r="DM9" i="51"/>
  <c r="DM58" i="51"/>
  <c r="DM132" i="51"/>
  <c r="AW86" i="51"/>
  <c r="S86" i="51" s="1"/>
  <c r="AH86" i="51" s="1"/>
  <c r="AW32" i="51"/>
  <c r="S32" i="51" s="1"/>
  <c r="AH32" i="51" s="1"/>
  <c r="BA77" i="51"/>
  <c r="W77" i="51" s="1"/>
  <c r="AL77" i="51" s="1"/>
  <c r="BA133" i="51"/>
  <c r="W133" i="51" s="1"/>
  <c r="AL133" i="51" s="1"/>
  <c r="AW61" i="51"/>
  <c r="S61" i="51" s="1"/>
  <c r="AH61" i="51" s="1"/>
  <c r="AW43" i="51"/>
  <c r="S43" i="51" s="1"/>
  <c r="AH43" i="51" s="1"/>
  <c r="AW143" i="51"/>
  <c r="S143" i="51" s="1"/>
  <c r="AH143" i="51" s="1"/>
  <c r="AW36" i="51"/>
  <c r="S36" i="51" s="1"/>
  <c r="AH36" i="51" s="1"/>
  <c r="AW110" i="51"/>
  <c r="S110" i="51" s="1"/>
  <c r="AH110" i="51" s="1"/>
  <c r="AW185" i="51"/>
  <c r="S185" i="51" s="1"/>
  <c r="AH185" i="51" s="1"/>
  <c r="AW54" i="51"/>
  <c r="S54" i="51" s="1"/>
  <c r="AH54" i="51" s="1"/>
  <c r="AW126" i="51"/>
  <c r="S126" i="51" s="1"/>
  <c r="AH126" i="51" s="1"/>
  <c r="AW178" i="51"/>
  <c r="S178" i="51" s="1"/>
  <c r="AH178" i="51" s="1"/>
  <c r="AW165" i="51"/>
  <c r="S165" i="51" s="1"/>
  <c r="AH165" i="51" s="1"/>
  <c r="AW20" i="51"/>
  <c r="S20" i="51" s="1"/>
  <c r="AH20" i="51" s="1"/>
  <c r="AW133" i="51"/>
  <c r="S133" i="51" s="1"/>
  <c r="AH133" i="51" s="1"/>
  <c r="AW55" i="51"/>
  <c r="S55" i="51" s="1"/>
  <c r="AH55" i="51" s="1"/>
  <c r="AW33" i="51"/>
  <c r="S33" i="51" s="1"/>
  <c r="AH33" i="51" s="1"/>
  <c r="AW156" i="51"/>
  <c r="S156" i="51" s="1"/>
  <c r="AH156" i="51" s="1"/>
  <c r="AW114" i="51"/>
  <c r="S114" i="51" s="1"/>
  <c r="AH114" i="51" s="1"/>
  <c r="AW8" i="51"/>
  <c r="S8" i="51" s="1"/>
  <c r="AH8" i="51" s="1"/>
  <c r="DM204" i="51"/>
  <c r="AW65" i="51"/>
  <c r="S65" i="51" s="1"/>
  <c r="AH65" i="51" s="1"/>
  <c r="DM73" i="51"/>
  <c r="DM60" i="51"/>
  <c r="DM62" i="51"/>
  <c r="DM126" i="51"/>
  <c r="DM10" i="51"/>
  <c r="DM15" i="51"/>
  <c r="DM21" i="51"/>
  <c r="DM26" i="51"/>
  <c r="DM31" i="51"/>
  <c r="DM37" i="51"/>
  <c r="DM42" i="51"/>
  <c r="DM66" i="51"/>
  <c r="DM54" i="51"/>
  <c r="DM90" i="51"/>
  <c r="DM55" i="51"/>
  <c r="DM128" i="51"/>
  <c r="DM93" i="51"/>
  <c r="DM110" i="51"/>
  <c r="DM88" i="51"/>
  <c r="DM108" i="51"/>
  <c r="BE108" i="51" s="1"/>
  <c r="AA108" i="51" s="1"/>
  <c r="AP108" i="51" s="1"/>
  <c r="DM150" i="51"/>
  <c r="DM80" i="51"/>
  <c r="DM91" i="51"/>
  <c r="DM111" i="51"/>
  <c r="DM143" i="51"/>
  <c r="DM134" i="51"/>
  <c r="DM156" i="51"/>
  <c r="DM141" i="51"/>
  <c r="DM157" i="51"/>
  <c r="DM151" i="51"/>
  <c r="DM174" i="51"/>
  <c r="DM182" i="51"/>
  <c r="DM176" i="51"/>
  <c r="DM200" i="51"/>
  <c r="DM189" i="51"/>
  <c r="DM186" i="51"/>
  <c r="DM202" i="51"/>
  <c r="DM57" i="51"/>
  <c r="DM74" i="51"/>
  <c r="DM97" i="51"/>
  <c r="DM48" i="51"/>
  <c r="DM6" i="51"/>
  <c r="DM11" i="51"/>
  <c r="DM17" i="51"/>
  <c r="DM22" i="51"/>
  <c r="DM27" i="51"/>
  <c r="DM33" i="51"/>
  <c r="DM38" i="51"/>
  <c r="DM43" i="51"/>
  <c r="DM139" i="51"/>
  <c r="DM56" i="51"/>
  <c r="DM105" i="51"/>
  <c r="DM63" i="51"/>
  <c r="DM140" i="51"/>
  <c r="DM94" i="51"/>
  <c r="DM118" i="51"/>
  <c r="DM92" i="51"/>
  <c r="DM112" i="51"/>
  <c r="DM76" i="51"/>
  <c r="DM81" i="51"/>
  <c r="DM95" i="51"/>
  <c r="DM119" i="51"/>
  <c r="BE119" i="51" s="1"/>
  <c r="AA119" i="51" s="1"/>
  <c r="AP119" i="51" s="1"/>
  <c r="DM144" i="51"/>
  <c r="DM138" i="51"/>
  <c r="DM168" i="51"/>
  <c r="DM145" i="51"/>
  <c r="DM164" i="51"/>
  <c r="DM159" i="51"/>
  <c r="DM158" i="51"/>
  <c r="DM171" i="51"/>
  <c r="DM181" i="51"/>
  <c r="DM196" i="51"/>
  <c r="DM193" i="51"/>
  <c r="DM188" i="51"/>
  <c r="DL139" i="51"/>
  <c r="BA187" i="51"/>
  <c r="W187" i="51" s="1"/>
  <c r="AL187" i="51" s="1"/>
  <c r="BA130" i="51"/>
  <c r="W130" i="51" s="1"/>
  <c r="AL130" i="51" s="1"/>
  <c r="BA16" i="51"/>
  <c r="W16" i="51" s="1"/>
  <c r="AL16" i="51" s="1"/>
  <c r="BA50" i="51"/>
  <c r="W50" i="51" s="1"/>
  <c r="AL50" i="51" s="1"/>
  <c r="BA150" i="51"/>
  <c r="W150" i="51" s="1"/>
  <c r="AL150" i="51" s="1"/>
  <c r="BA90" i="51"/>
  <c r="W90" i="51" s="1"/>
  <c r="AL90" i="51" s="1"/>
  <c r="BA19" i="51"/>
  <c r="W19" i="51" s="1"/>
  <c r="AL19" i="51" s="1"/>
  <c r="BA85" i="51"/>
  <c r="W85" i="51" s="1"/>
  <c r="AL85" i="51" s="1"/>
  <c r="BA37" i="51"/>
  <c r="W37" i="51" s="1"/>
  <c r="AL37" i="51" s="1"/>
  <c r="BA125" i="51"/>
  <c r="W125" i="51" s="1"/>
  <c r="AL125" i="51" s="1"/>
  <c r="BA17" i="51"/>
  <c r="W17" i="51" s="1"/>
  <c r="AL17" i="51" s="1"/>
  <c r="BA179" i="51"/>
  <c r="W179" i="51" s="1"/>
  <c r="AL179" i="51" s="1"/>
  <c r="BA196" i="51"/>
  <c r="W196" i="51" s="1"/>
  <c r="AL196" i="51" s="1"/>
  <c r="BA160" i="51"/>
  <c r="W160" i="51" s="1"/>
  <c r="AL160" i="51" s="1"/>
  <c r="BA60" i="51"/>
  <c r="W60" i="51" s="1"/>
  <c r="AL60" i="51" s="1"/>
  <c r="BA185" i="51"/>
  <c r="W185" i="51" s="1"/>
  <c r="AL185" i="51" s="1"/>
  <c r="BA66" i="51"/>
  <c r="W66" i="51" s="1"/>
  <c r="AL66" i="51" s="1"/>
  <c r="BA101" i="51"/>
  <c r="W101" i="51" s="1"/>
  <c r="AL101" i="51" s="1"/>
  <c r="BA71" i="51"/>
  <c r="W71" i="51" s="1"/>
  <c r="AL71" i="51" s="1"/>
  <c r="BA80" i="51"/>
  <c r="W80" i="51" s="1"/>
  <c r="AL80" i="51" s="1"/>
  <c r="BA55" i="51"/>
  <c r="W55" i="51" s="1"/>
  <c r="AL55" i="51" s="1"/>
  <c r="AW39" i="51"/>
  <c r="S39" i="51" s="1"/>
  <c r="AH39" i="51" s="1"/>
  <c r="AW28" i="51"/>
  <c r="S28" i="51" s="1"/>
  <c r="AH28" i="51" s="1"/>
  <c r="AW159" i="51"/>
  <c r="S159" i="51" s="1"/>
  <c r="AH159" i="51" s="1"/>
  <c r="AW132" i="51"/>
  <c r="S132" i="51" s="1"/>
  <c r="AH132" i="51" s="1"/>
  <c r="AW195" i="51"/>
  <c r="S195" i="51" s="1"/>
  <c r="AH195" i="51" s="1"/>
  <c r="AW171" i="51"/>
  <c r="S171" i="51" s="1"/>
  <c r="AH171" i="51" s="1"/>
  <c r="AW136" i="51"/>
  <c r="S136" i="51" s="1"/>
  <c r="AH136" i="51" s="1"/>
  <c r="AW118" i="51"/>
  <c r="S118" i="51" s="1"/>
  <c r="AH118" i="51" s="1"/>
  <c r="AW151" i="51"/>
  <c r="S151" i="51" s="1"/>
  <c r="AH151" i="51" s="1"/>
  <c r="DF6" i="52"/>
  <c r="DF11" i="52"/>
  <c r="DF16" i="52"/>
  <c r="DF63" i="52"/>
  <c r="DF86" i="52"/>
  <c r="DF77" i="52"/>
  <c r="DF65" i="52"/>
  <c r="DF84" i="52"/>
  <c r="DF23" i="52"/>
  <c r="DF29" i="52"/>
  <c r="DF34" i="52"/>
  <c r="DF39" i="52"/>
  <c r="DF45" i="52"/>
  <c r="DF50" i="52"/>
  <c r="DF55" i="52"/>
  <c r="DF75" i="52"/>
  <c r="DF159" i="52"/>
  <c r="DF134" i="52"/>
  <c r="DF88" i="52"/>
  <c r="DF93" i="52"/>
  <c r="DF98" i="52"/>
  <c r="DF104" i="52"/>
  <c r="DF109" i="52"/>
  <c r="DF114" i="52"/>
  <c r="DF120" i="52"/>
  <c r="DF125" i="52"/>
  <c r="DF132" i="52"/>
  <c r="DF157" i="52"/>
  <c r="DF141" i="52"/>
  <c r="DF154" i="52"/>
  <c r="DF182" i="52"/>
  <c r="DF187" i="52"/>
  <c r="DF164" i="52"/>
  <c r="DF170" i="52"/>
  <c r="DF195" i="52"/>
  <c r="DF194" i="52"/>
  <c r="DF201" i="52"/>
  <c r="BC121" i="52"/>
  <c r="Y121" i="52" s="1"/>
  <c r="AN121" i="52" s="1"/>
  <c r="BC105" i="52"/>
  <c r="Y105" i="52" s="1"/>
  <c r="AN105" i="52" s="1"/>
  <c r="BC158" i="52"/>
  <c r="Y158" i="52" s="1"/>
  <c r="AN158" i="52" s="1"/>
  <c r="BC28" i="52"/>
  <c r="Y28" i="52" s="1"/>
  <c r="AN28" i="52" s="1"/>
  <c r="BC168" i="52"/>
  <c r="Y168" i="52" s="1"/>
  <c r="AN168" i="52" s="1"/>
  <c r="BC101" i="52"/>
  <c r="Y101" i="52" s="1"/>
  <c r="AN101" i="52" s="1"/>
  <c r="BC45" i="52"/>
  <c r="Y45" i="52" s="1"/>
  <c r="AN45" i="52" s="1"/>
  <c r="BC197" i="52"/>
  <c r="Y197" i="52" s="1"/>
  <c r="AN197" i="52" s="1"/>
  <c r="BA166" i="52"/>
  <c r="W166" i="52" s="1"/>
  <c r="AL166" i="52" s="1"/>
  <c r="BA181" i="52"/>
  <c r="W181" i="52" s="1"/>
  <c r="AL181" i="52" s="1"/>
  <c r="BA143" i="52"/>
  <c r="W143" i="52" s="1"/>
  <c r="AL143" i="52" s="1"/>
  <c r="BA124" i="52"/>
  <c r="W124" i="52" s="1"/>
  <c r="AL124" i="52" s="1"/>
  <c r="BA33" i="52"/>
  <c r="W33" i="52" s="1"/>
  <c r="AL33" i="52" s="1"/>
  <c r="BA112" i="52"/>
  <c r="W112" i="52" s="1"/>
  <c r="AL112" i="52" s="1"/>
  <c r="BA180" i="52"/>
  <c r="W180" i="52" s="1"/>
  <c r="AL180" i="52" s="1"/>
  <c r="BA102" i="52"/>
  <c r="W102" i="52" s="1"/>
  <c r="AL102" i="52" s="1"/>
  <c r="BC51" i="52"/>
  <c r="Y51" i="52" s="1"/>
  <c r="AN51" i="52" s="1"/>
  <c r="BC202" i="52"/>
  <c r="Y202" i="52" s="1"/>
  <c r="AN202" i="52" s="1"/>
  <c r="BC145" i="52"/>
  <c r="Y145" i="52" s="1"/>
  <c r="AN145" i="52" s="1"/>
  <c r="BC69" i="52"/>
  <c r="Y69" i="52" s="1"/>
  <c r="AN69" i="52" s="1"/>
  <c r="DF66" i="52"/>
  <c r="DF8" i="52"/>
  <c r="DF14" i="52"/>
  <c r="DF19" i="52"/>
  <c r="DF73" i="52"/>
  <c r="DF67" i="52"/>
  <c r="DF151" i="52"/>
  <c r="DF72" i="52"/>
  <c r="DF21" i="52"/>
  <c r="DF26" i="52"/>
  <c r="DF31" i="52"/>
  <c r="DF37" i="52"/>
  <c r="DF42" i="52"/>
  <c r="DF47" i="52"/>
  <c r="DF53" i="52"/>
  <c r="DF60" i="52"/>
  <c r="DF83" i="52"/>
  <c r="DF130" i="52"/>
  <c r="DF147" i="52"/>
  <c r="DF90" i="52"/>
  <c r="DF96" i="52"/>
  <c r="DF101" i="52"/>
  <c r="DF106" i="52"/>
  <c r="DF112" i="52"/>
  <c r="DF117" i="52"/>
  <c r="DF122" i="52"/>
  <c r="DF128" i="52"/>
  <c r="DF144" i="52"/>
  <c r="DF180" i="52"/>
  <c r="DF155" i="52"/>
  <c r="DF160" i="52"/>
  <c r="DF186" i="52"/>
  <c r="DF162" i="52"/>
  <c r="DF167" i="52"/>
  <c r="DF193" i="52"/>
  <c r="DF190" i="52"/>
  <c r="DF200" i="52"/>
  <c r="BC129" i="52"/>
  <c r="Y129" i="52" s="1"/>
  <c r="AN129" i="52" s="1"/>
  <c r="BC153" i="52"/>
  <c r="Y153" i="52" s="1"/>
  <c r="AN153" i="52" s="1"/>
  <c r="BC79" i="52"/>
  <c r="Y79" i="52" s="1"/>
  <c r="AN79" i="52" s="1"/>
  <c r="BC19" i="52"/>
  <c r="Y19" i="52" s="1"/>
  <c r="AN19" i="52" s="1"/>
  <c r="BA158" i="52"/>
  <c r="W158" i="52" s="1"/>
  <c r="AL158" i="52" s="1"/>
  <c r="BA141" i="52"/>
  <c r="W141" i="52" s="1"/>
  <c r="AL141" i="52" s="1"/>
  <c r="BA8" i="52"/>
  <c r="W8" i="52" s="1"/>
  <c r="AL8" i="52" s="1"/>
  <c r="BA204" i="52"/>
  <c r="W204" i="52" s="1"/>
  <c r="AL204" i="52" s="1"/>
  <c r="BA77" i="52"/>
  <c r="W77" i="52" s="1"/>
  <c r="AL77" i="52" s="1"/>
  <c r="BA61" i="52"/>
  <c r="W61" i="52" s="1"/>
  <c r="AL61" i="52" s="1"/>
  <c r="BA95" i="52"/>
  <c r="W95" i="52" s="1"/>
  <c r="AL95" i="52" s="1"/>
  <c r="BA42" i="52"/>
  <c r="W42" i="52" s="1"/>
  <c r="AL42" i="52" s="1"/>
  <c r="DL9" i="51"/>
  <c r="DL94" i="51"/>
  <c r="DL171" i="51"/>
  <c r="DF202" i="51"/>
  <c r="DF200" i="51"/>
  <c r="DF193" i="51"/>
  <c r="DF180" i="51"/>
  <c r="DF175" i="51"/>
  <c r="DF170" i="51"/>
  <c r="DF168" i="51"/>
  <c r="DF163" i="51"/>
  <c r="DM205" i="51"/>
  <c r="DM201" i="51"/>
  <c r="DM187" i="51"/>
  <c r="DM183" i="51"/>
  <c r="DM192" i="51"/>
  <c r="DM199" i="51"/>
  <c r="DM180" i="51"/>
  <c r="DM175" i="51"/>
  <c r="DM166" i="51"/>
  <c r="DM173" i="51"/>
  <c r="DM155" i="51"/>
  <c r="DM165" i="51"/>
  <c r="DM153" i="51"/>
  <c r="DM137" i="51"/>
  <c r="DM161" i="51"/>
  <c r="DM142" i="51"/>
  <c r="DM170" i="51"/>
  <c r="DM136" i="51"/>
  <c r="DM115" i="51"/>
  <c r="DM99" i="51"/>
  <c r="DM83" i="51"/>
  <c r="DM79" i="51"/>
  <c r="DM177" i="51"/>
  <c r="DM116" i="51"/>
  <c r="DM100" i="51"/>
  <c r="DM84" i="51"/>
  <c r="DM117" i="51"/>
  <c r="DM101" i="51"/>
  <c r="DM85" i="51"/>
  <c r="DM75" i="51"/>
  <c r="DM59" i="51"/>
  <c r="DM106" i="51"/>
  <c r="DM70" i="51"/>
  <c r="DM53" i="51"/>
  <c r="DM68" i="51"/>
  <c r="DM50" i="51"/>
  <c r="DM40" i="51"/>
  <c r="DM36" i="51"/>
  <c r="DM32" i="51"/>
  <c r="DM28" i="51"/>
  <c r="DM24" i="51"/>
  <c r="DM20" i="51"/>
  <c r="DM16" i="51"/>
  <c r="DM12" i="51"/>
  <c r="DM8" i="51"/>
  <c r="DM127" i="51"/>
  <c r="DM44" i="51"/>
  <c r="DM98" i="51"/>
  <c r="DM114" i="51"/>
  <c r="DM45" i="51"/>
  <c r="DL48" i="51"/>
  <c r="DL195" i="51"/>
  <c r="DL175" i="51"/>
  <c r="DL149" i="51"/>
  <c r="DL78" i="51"/>
  <c r="DL8" i="51"/>
  <c r="DL79" i="51"/>
  <c r="DL155" i="51"/>
  <c r="AW37" i="51"/>
  <c r="S37" i="51" s="1"/>
  <c r="AH37" i="51" s="1"/>
  <c r="AW177" i="51"/>
  <c r="S177" i="51" s="1"/>
  <c r="AH177" i="51" s="1"/>
  <c r="AW67" i="51"/>
  <c r="S67" i="51" s="1"/>
  <c r="AH67" i="51" s="1"/>
  <c r="AW90" i="51"/>
  <c r="S90" i="51" s="1"/>
  <c r="AH90" i="51" s="1"/>
  <c r="AW169" i="51"/>
  <c r="S169" i="51" s="1"/>
  <c r="AH169" i="51" s="1"/>
  <c r="AW204" i="51"/>
  <c r="S204" i="51" s="1"/>
  <c r="AH204" i="51" s="1"/>
  <c r="CX13" i="51"/>
  <c r="AW190" i="51"/>
  <c r="S190" i="51" s="1"/>
  <c r="AH190" i="51" s="1"/>
  <c r="AW47" i="51"/>
  <c r="S47" i="51" s="1"/>
  <c r="AH47" i="51" s="1"/>
  <c r="BC175" i="52"/>
  <c r="Y175" i="52" s="1"/>
  <c r="AN175" i="52" s="1"/>
  <c r="BC44" i="52"/>
  <c r="Y44" i="52" s="1"/>
  <c r="AN44" i="52" s="1"/>
  <c r="CX174" i="51"/>
  <c r="CX165" i="51"/>
  <c r="CX133" i="51"/>
  <c r="CX122" i="51"/>
  <c r="CX106" i="51"/>
  <c r="CX90" i="51"/>
  <c r="CX75" i="51"/>
  <c r="CX59" i="51"/>
  <c r="CX169" i="51"/>
  <c r="CX29" i="51"/>
  <c r="CX21" i="51"/>
  <c r="BC16" i="52"/>
  <c r="Y16" i="52" s="1"/>
  <c r="AN16" i="52" s="1"/>
  <c r="BC76" i="52"/>
  <c r="Y76" i="52" s="1"/>
  <c r="AN76" i="52" s="1"/>
  <c r="AW23" i="51"/>
  <c r="S23" i="51" s="1"/>
  <c r="AH23" i="51" s="1"/>
  <c r="AW51" i="51"/>
  <c r="S51" i="51" s="1"/>
  <c r="AH51" i="51" s="1"/>
  <c r="CX112" i="51"/>
  <c r="CX41" i="51"/>
  <c r="CX136" i="51"/>
  <c r="CX57" i="51"/>
  <c r="CX26" i="51"/>
  <c r="CX81" i="51"/>
  <c r="CX140" i="51"/>
  <c r="CX203" i="51"/>
  <c r="CX194" i="51"/>
  <c r="CX96" i="51"/>
  <c r="CX6" i="51"/>
  <c r="AW144" i="51"/>
  <c r="S144" i="51" s="1"/>
  <c r="AH144" i="51" s="1"/>
  <c r="CX62" i="51"/>
  <c r="CX73" i="51"/>
  <c r="AW172" i="51"/>
  <c r="S172" i="51" s="1"/>
  <c r="AH172" i="51" s="1"/>
  <c r="CX196" i="51"/>
  <c r="CX183" i="51"/>
  <c r="CX151" i="51"/>
  <c r="CX138" i="51"/>
  <c r="CX157" i="51"/>
  <c r="CX111" i="51"/>
  <c r="CX95" i="51"/>
  <c r="CX79" i="51"/>
  <c r="CX64" i="51"/>
  <c r="BE64" i="51" s="1"/>
  <c r="AA64" i="51" s="1"/>
  <c r="AP64" i="51" s="1"/>
  <c r="CX48" i="51"/>
  <c r="CX15" i="51"/>
  <c r="CX18" i="51"/>
  <c r="CX202" i="51"/>
  <c r="CX189" i="51"/>
  <c r="CX181" i="51"/>
  <c r="CX145" i="51"/>
  <c r="CX129" i="51"/>
  <c r="CX118" i="51"/>
  <c r="CX102" i="51"/>
  <c r="CX86" i="51"/>
  <c r="CX71" i="51"/>
  <c r="CX55" i="51"/>
  <c r="CX43" i="51"/>
  <c r="CX8" i="51"/>
  <c r="CX40" i="51"/>
  <c r="DL12" i="51"/>
  <c r="DL63" i="51"/>
  <c r="DL110" i="51"/>
  <c r="DL140" i="51"/>
  <c r="CX168" i="51"/>
  <c r="CX80" i="51"/>
  <c r="CX127" i="51"/>
  <c r="CX46" i="51"/>
  <c r="CX182" i="51"/>
  <c r="CX155" i="51"/>
  <c r="CX105" i="51"/>
  <c r="CX167" i="51"/>
  <c r="CX144" i="51"/>
  <c r="CX65" i="51"/>
  <c r="CX149" i="51"/>
  <c r="CX104" i="51"/>
  <c r="BC205" i="52"/>
  <c r="Y205" i="52" s="1"/>
  <c r="AN205" i="52" s="1"/>
  <c r="BC111" i="52"/>
  <c r="Y111" i="52" s="1"/>
  <c r="AN111" i="52" s="1"/>
  <c r="CX7" i="51"/>
  <c r="BE7" i="51" s="1"/>
  <c r="AA7" i="51" s="1"/>
  <c r="AP7" i="51" s="1"/>
  <c r="CX201" i="51"/>
  <c r="CX38" i="51"/>
  <c r="CX178" i="51"/>
  <c r="CX19" i="51"/>
  <c r="CX76" i="51"/>
  <c r="CX117" i="51"/>
  <c r="CX153" i="51"/>
  <c r="CX198" i="51"/>
  <c r="CX152" i="51"/>
  <c r="CX162" i="51"/>
  <c r="CX97" i="51"/>
  <c r="CX66" i="51"/>
  <c r="CX23" i="51"/>
  <c r="CX12" i="51"/>
  <c r="CX32" i="51"/>
  <c r="CX69" i="51"/>
  <c r="CX109" i="51"/>
  <c r="CX154" i="51"/>
  <c r="CX36" i="51"/>
  <c r="CX49" i="51"/>
  <c r="CX92" i="51"/>
  <c r="CX128" i="51"/>
  <c r="CX173" i="51"/>
  <c r="CX171" i="51"/>
  <c r="CX185" i="51"/>
  <c r="CX143" i="51"/>
  <c r="CX131" i="51"/>
  <c r="CX84" i="51"/>
  <c r="CX45" i="51"/>
  <c r="CX85" i="51"/>
  <c r="CX161" i="51"/>
  <c r="CX172" i="51"/>
  <c r="CX186" i="51"/>
  <c r="CX158" i="51"/>
  <c r="CX121" i="51"/>
  <c r="CX89" i="51"/>
  <c r="BE89" i="51" s="1"/>
  <c r="AA89" i="51" s="1"/>
  <c r="AP89" i="51" s="1"/>
  <c r="CX58" i="51"/>
  <c r="CX25" i="51"/>
  <c r="CX200" i="51"/>
  <c r="CX35" i="51"/>
  <c r="CX77" i="51"/>
  <c r="CX120" i="51"/>
  <c r="CX164" i="51"/>
  <c r="CX22" i="51"/>
  <c r="CX61" i="51"/>
  <c r="CX101" i="51"/>
  <c r="CX139" i="51"/>
  <c r="CX197" i="51"/>
  <c r="CX206" i="51"/>
  <c r="CX190" i="51"/>
  <c r="CX160" i="51"/>
  <c r="CX142" i="51"/>
  <c r="CX126" i="51"/>
  <c r="CX115" i="51"/>
  <c r="CX99" i="51"/>
  <c r="CX83" i="51"/>
  <c r="CX68" i="51"/>
  <c r="CX52" i="51"/>
  <c r="CX31" i="51"/>
  <c r="CX34" i="51"/>
  <c r="CX20" i="51"/>
  <c r="CX187" i="51"/>
  <c r="CX188" i="51"/>
  <c r="CX175" i="51"/>
  <c r="CX166" i="51"/>
  <c r="CX134" i="51"/>
  <c r="CX123" i="51"/>
  <c r="CX107" i="51"/>
  <c r="CX91" i="51"/>
  <c r="CX150" i="51"/>
  <c r="CX60" i="51"/>
  <c r="CX44" i="51"/>
  <c r="CX37" i="51"/>
  <c r="CX33" i="51"/>
  <c r="CX199" i="51"/>
  <c r="CX184" i="51"/>
  <c r="BE184" i="51" s="1"/>
  <c r="AA184" i="51" s="1"/>
  <c r="AP184" i="51" s="1"/>
  <c r="CX156" i="51"/>
  <c r="CX141" i="51"/>
  <c r="CX125" i="51"/>
  <c r="CX114" i="51"/>
  <c r="CX98" i="51"/>
  <c r="CX82" i="51"/>
  <c r="CX67" i="51"/>
  <c r="CX51" i="51"/>
  <c r="CX27" i="51"/>
  <c r="CX30" i="51"/>
  <c r="CX16" i="51"/>
  <c r="BC180" i="52"/>
  <c r="Y180" i="52" s="1"/>
  <c r="AN180" i="52" s="1"/>
  <c r="BC133" i="52"/>
  <c r="Y133" i="52" s="1"/>
  <c r="AN133" i="52" s="1"/>
  <c r="BC49" i="52"/>
  <c r="Y49" i="52" s="1"/>
  <c r="AN49" i="52" s="1"/>
  <c r="BC62" i="52"/>
  <c r="Y62" i="52" s="1"/>
  <c r="AN62" i="52" s="1"/>
  <c r="CX170" i="51"/>
  <c r="CX70" i="51"/>
  <c r="DL201" i="51"/>
  <c r="DL205" i="51"/>
  <c r="DL172" i="51"/>
  <c r="DL152" i="51"/>
  <c r="DL95" i="51"/>
  <c r="DL64" i="51"/>
  <c r="DL13" i="51"/>
  <c r="CX195" i="51"/>
  <c r="CX100" i="51"/>
  <c r="CX10" i="51"/>
  <c r="CX191" i="51"/>
  <c r="CX50" i="51"/>
  <c r="CX113" i="51"/>
  <c r="CX177" i="51"/>
  <c r="CX135" i="51"/>
  <c r="CX54" i="51"/>
  <c r="BC155" i="52"/>
  <c r="Y155" i="52" s="1"/>
  <c r="AN155" i="52" s="1"/>
  <c r="BC150" i="52"/>
  <c r="Y150" i="52" s="1"/>
  <c r="AN150" i="52" s="1"/>
  <c r="BC195" i="52"/>
  <c r="Y195" i="52" s="1"/>
  <c r="AN195" i="52" s="1"/>
  <c r="AW128" i="51"/>
  <c r="S128" i="51" s="1"/>
  <c r="AH128" i="51" s="1"/>
  <c r="CX204" i="51"/>
  <c r="CX163" i="51"/>
  <c r="CX53" i="51"/>
  <c r="DF204" i="52"/>
  <c r="DF198" i="52"/>
  <c r="DF196" i="52"/>
  <c r="DF188" i="52"/>
  <c r="DF189" i="52"/>
  <c r="DF169" i="52"/>
  <c r="DF165" i="52"/>
  <c r="DF176" i="52"/>
  <c r="DF179" i="52"/>
  <c r="DF171" i="52"/>
  <c r="DF156" i="52"/>
  <c r="DF149" i="52"/>
  <c r="DF133" i="52"/>
  <c r="DF152" i="52"/>
  <c r="DF136" i="52"/>
  <c r="DF127" i="52"/>
  <c r="DF123" i="52"/>
  <c r="DF119" i="52"/>
  <c r="DF115" i="52"/>
  <c r="DF111" i="52"/>
  <c r="DF107" i="52"/>
  <c r="DF103" i="52"/>
  <c r="DF99" i="52"/>
  <c r="DF95" i="52"/>
  <c r="DF91" i="52"/>
  <c r="DF87" i="52"/>
  <c r="DF139" i="52"/>
  <c r="DF178" i="52"/>
  <c r="DF143" i="52"/>
  <c r="DF71" i="52"/>
  <c r="DF56" i="52"/>
  <c r="DF52" i="52"/>
  <c r="DF48" i="52"/>
  <c r="DF44" i="52"/>
  <c r="DF40" i="52"/>
  <c r="DF36" i="52"/>
  <c r="DF32" i="52"/>
  <c r="DF28" i="52"/>
  <c r="DF24" i="52"/>
  <c r="DF174" i="52"/>
  <c r="DF76" i="52"/>
  <c r="DF61" i="52"/>
  <c r="DF82" i="52"/>
  <c r="DF59" i="52"/>
  <c r="DF78" i="52"/>
  <c r="DF62" i="52"/>
  <c r="DF17" i="52"/>
  <c r="DF13" i="52"/>
  <c r="DF9" i="52"/>
  <c r="DF146" i="52"/>
  <c r="DF203" i="51"/>
  <c r="DF191" i="51"/>
  <c r="DF190" i="51"/>
  <c r="DF192" i="51"/>
  <c r="DF181" i="51"/>
  <c r="DF177" i="51"/>
  <c r="DF173" i="51"/>
  <c r="DF187" i="51"/>
  <c r="DF169" i="51"/>
  <c r="DF165" i="51"/>
  <c r="DF161" i="51"/>
  <c r="DF157" i="51"/>
  <c r="DF153" i="51"/>
  <c r="DF149" i="51"/>
  <c r="DF197" i="51"/>
  <c r="DF136" i="51"/>
  <c r="DF137" i="51"/>
  <c r="BC137" i="52"/>
  <c r="Y137" i="52" s="1"/>
  <c r="AN137" i="52" s="1"/>
  <c r="BC12" i="52"/>
  <c r="Y12" i="52" s="1"/>
  <c r="AN12" i="52" s="1"/>
  <c r="BC72" i="52"/>
  <c r="Y72" i="52" s="1"/>
  <c r="AN72" i="52" s="1"/>
  <c r="BC40" i="52"/>
  <c r="Y40" i="52" s="1"/>
  <c r="AN40" i="52" s="1"/>
  <c r="BC183" i="52"/>
  <c r="Y183" i="52" s="1"/>
  <c r="AN183" i="52" s="1"/>
  <c r="BC191" i="52"/>
  <c r="Y191" i="52" s="1"/>
  <c r="AN191" i="52" s="1"/>
  <c r="BC152" i="52"/>
  <c r="Y152" i="52" s="1"/>
  <c r="AN152" i="52" s="1"/>
  <c r="BC58" i="52"/>
  <c r="Y58" i="52" s="1"/>
  <c r="AN58" i="52" s="1"/>
  <c r="AW18" i="51"/>
  <c r="S18" i="51" s="1"/>
  <c r="AH18" i="51" s="1"/>
  <c r="AW34" i="51"/>
  <c r="S34" i="51" s="1"/>
  <c r="AH34" i="51" s="1"/>
  <c r="AW157" i="51"/>
  <c r="S157" i="51" s="1"/>
  <c r="AH157" i="51" s="1"/>
  <c r="BC186" i="52"/>
  <c r="Y186" i="52" s="1"/>
  <c r="AN186" i="52" s="1"/>
  <c r="BC50" i="52"/>
  <c r="Y50" i="52" s="1"/>
  <c r="AN50" i="52" s="1"/>
  <c r="AW198" i="51"/>
  <c r="S198" i="51" s="1"/>
  <c r="AH198" i="51" s="1"/>
  <c r="AW175" i="51"/>
  <c r="S175" i="51" s="1"/>
  <c r="AH175" i="51" s="1"/>
  <c r="AW17" i="51"/>
  <c r="S17" i="51" s="1"/>
  <c r="AH17" i="51" s="1"/>
  <c r="BE45" i="52"/>
  <c r="AA45" i="52" s="1"/>
  <c r="AP45" i="52" s="1"/>
  <c r="BE98" i="52"/>
  <c r="AA98" i="52" s="1"/>
  <c r="AP98" i="52" s="1"/>
  <c r="BE9" i="52"/>
  <c r="AA9" i="52" s="1"/>
  <c r="AP9" i="52" s="1"/>
  <c r="BE20" i="52"/>
  <c r="AA20" i="52" s="1"/>
  <c r="AP20" i="52" s="1"/>
  <c r="BE41" i="52"/>
  <c r="AA41" i="52" s="1"/>
  <c r="AP41" i="52" s="1"/>
  <c r="BE127" i="52"/>
  <c r="AA127" i="52" s="1"/>
  <c r="AP127" i="52" s="1"/>
  <c r="BE64" i="52"/>
  <c r="AA64" i="52" s="1"/>
  <c r="AP64" i="52" s="1"/>
  <c r="BE68" i="52"/>
  <c r="AA68" i="52" s="1"/>
  <c r="AP68" i="52" s="1"/>
  <c r="BE72" i="52"/>
  <c r="AA72" i="52" s="1"/>
  <c r="AP72" i="52" s="1"/>
  <c r="BE76" i="52"/>
  <c r="AA76" i="52" s="1"/>
  <c r="AP76" i="52" s="1"/>
  <c r="BE80" i="52"/>
  <c r="AA80" i="52" s="1"/>
  <c r="AP80" i="52" s="1"/>
  <c r="BE84" i="52"/>
  <c r="AA84" i="52" s="1"/>
  <c r="AP84" i="52" s="1"/>
  <c r="BE93" i="52"/>
  <c r="AA93" i="52" s="1"/>
  <c r="AP93" i="52" s="1"/>
  <c r="BE104" i="52"/>
  <c r="AA104" i="52" s="1"/>
  <c r="AP104" i="52" s="1"/>
  <c r="BE120" i="52"/>
  <c r="AA120" i="52" s="1"/>
  <c r="AP120" i="52" s="1"/>
  <c r="BE161" i="52"/>
  <c r="AA161" i="52" s="1"/>
  <c r="AP161" i="52" s="1"/>
  <c r="BE138" i="52"/>
  <c r="AA138" i="52" s="1"/>
  <c r="AP138" i="52" s="1"/>
  <c r="AW78" i="51"/>
  <c r="S78" i="51" s="1"/>
  <c r="AH78" i="51" s="1"/>
  <c r="BC97" i="52"/>
  <c r="Y97" i="52" s="1"/>
  <c r="AN97" i="52" s="1"/>
  <c r="BC9" i="52"/>
  <c r="Y9" i="52" s="1"/>
  <c r="AN9" i="52" s="1"/>
  <c r="BC25" i="52"/>
  <c r="Y25" i="52" s="1"/>
  <c r="AN25" i="52" s="1"/>
  <c r="BC29" i="52"/>
  <c r="Y29" i="52" s="1"/>
  <c r="AN29" i="52" s="1"/>
  <c r="BC24" i="52"/>
  <c r="Y24" i="52" s="1"/>
  <c r="AN24" i="52" s="1"/>
  <c r="BC67" i="52"/>
  <c r="Y67" i="52" s="1"/>
  <c r="AN67" i="52" s="1"/>
  <c r="BC14" i="52"/>
  <c r="Y14" i="52" s="1"/>
  <c r="AN14" i="52" s="1"/>
  <c r="BC89" i="52"/>
  <c r="Y89" i="52" s="1"/>
  <c r="AN89" i="52" s="1"/>
  <c r="BC68" i="52"/>
  <c r="Y68" i="52" s="1"/>
  <c r="AN68" i="52" s="1"/>
  <c r="BC100" i="52"/>
  <c r="Y100" i="52" s="1"/>
  <c r="AN100" i="52" s="1"/>
  <c r="BC163" i="52"/>
  <c r="Y163" i="52" s="1"/>
  <c r="AN163" i="52" s="1"/>
  <c r="BC73" i="52"/>
  <c r="Y73" i="52" s="1"/>
  <c r="AN73" i="52" s="1"/>
  <c r="BC60" i="52"/>
  <c r="Y60" i="52" s="1"/>
  <c r="AN60" i="52" s="1"/>
  <c r="BC177" i="52"/>
  <c r="Y177" i="52" s="1"/>
  <c r="AN177" i="52" s="1"/>
  <c r="BC199" i="52"/>
  <c r="Y199" i="52" s="1"/>
  <c r="AN199" i="52" s="1"/>
  <c r="BC52" i="52"/>
  <c r="Y52" i="52" s="1"/>
  <c r="AN52" i="52" s="1"/>
  <c r="BC174" i="52"/>
  <c r="Y174" i="52" s="1"/>
  <c r="AN174" i="52" s="1"/>
  <c r="BC57" i="52"/>
  <c r="Y57" i="52" s="1"/>
  <c r="AN57" i="52" s="1"/>
  <c r="BC151" i="52"/>
  <c r="Y151" i="52" s="1"/>
  <c r="AN151" i="52" s="1"/>
  <c r="BC103" i="52"/>
  <c r="Y103" i="52" s="1"/>
  <c r="AN103" i="52" s="1"/>
  <c r="BC119" i="52"/>
  <c r="Y119" i="52" s="1"/>
  <c r="AN119" i="52" s="1"/>
  <c r="BC148" i="52"/>
  <c r="Y148" i="52" s="1"/>
  <c r="AN148" i="52" s="1"/>
  <c r="BC104" i="52"/>
  <c r="Y104" i="52" s="1"/>
  <c r="AN104" i="52" s="1"/>
  <c r="BC82" i="52"/>
  <c r="Y82" i="52" s="1"/>
  <c r="AN82" i="52" s="1"/>
  <c r="BC11" i="52"/>
  <c r="Y11" i="52" s="1"/>
  <c r="AN11" i="52" s="1"/>
  <c r="AW102" i="51"/>
  <c r="S102" i="51" s="1"/>
  <c r="AH102" i="51" s="1"/>
  <c r="BC169" i="52"/>
  <c r="Y169" i="52" s="1"/>
  <c r="AN169" i="52" s="1"/>
  <c r="BC38" i="52"/>
  <c r="Y38" i="52" s="1"/>
  <c r="AN38" i="52" s="1"/>
  <c r="BC35" i="52"/>
  <c r="Y35" i="52" s="1"/>
  <c r="AN35" i="52" s="1"/>
  <c r="BC139" i="52"/>
  <c r="Y139" i="52" s="1"/>
  <c r="AN139" i="52" s="1"/>
  <c r="BC74" i="52"/>
  <c r="Y74" i="52" s="1"/>
  <c r="AN74" i="52" s="1"/>
  <c r="BC130" i="52"/>
  <c r="Y130" i="52" s="1"/>
  <c r="AN130" i="52" s="1"/>
  <c r="BC96" i="52"/>
  <c r="Y96" i="52" s="1"/>
  <c r="AN96" i="52" s="1"/>
  <c r="BC93" i="52"/>
  <c r="Y93" i="52" s="1"/>
  <c r="AN93" i="52" s="1"/>
  <c r="BE6" i="52"/>
  <c r="AA6" i="52" s="1"/>
  <c r="AP6" i="52" s="1"/>
  <c r="BE34" i="52"/>
  <c r="AA34" i="52" s="1"/>
  <c r="AP34" i="52" s="1"/>
  <c r="BE117" i="52"/>
  <c r="AA117" i="52" s="1"/>
  <c r="AP117" i="52" s="1"/>
  <c r="BE142" i="52"/>
  <c r="AA142" i="52" s="1"/>
  <c r="AP142" i="52" s="1"/>
  <c r="BE192" i="52"/>
  <c r="AA192" i="52" s="1"/>
  <c r="AP192" i="52" s="1"/>
  <c r="BC167" i="52"/>
  <c r="Y167" i="52" s="1"/>
  <c r="AN167" i="52" s="1"/>
  <c r="BC176" i="52"/>
  <c r="Y176" i="52" s="1"/>
  <c r="AN176" i="52" s="1"/>
  <c r="BC166" i="52"/>
  <c r="Y166" i="52" s="1"/>
  <c r="AN166" i="52" s="1"/>
  <c r="BC27" i="52"/>
  <c r="Y27" i="52" s="1"/>
  <c r="AN27" i="52" s="1"/>
  <c r="BC172" i="52"/>
  <c r="Y172" i="52" s="1"/>
  <c r="AN172" i="52" s="1"/>
  <c r="BC21" i="52"/>
  <c r="Y21" i="52" s="1"/>
  <c r="AN21" i="52" s="1"/>
  <c r="BE50" i="52"/>
  <c r="AA50" i="52" s="1"/>
  <c r="AP50" i="52" s="1"/>
  <c r="BC154" i="52"/>
  <c r="Y154" i="52" s="1"/>
  <c r="AN154" i="52" s="1"/>
  <c r="BC122" i="52"/>
  <c r="Y122" i="52" s="1"/>
  <c r="AN122" i="52" s="1"/>
  <c r="BC106" i="52"/>
  <c r="Y106" i="52" s="1"/>
  <c r="AN106" i="52" s="1"/>
  <c r="AW6" i="52"/>
  <c r="S6" i="52" s="1"/>
  <c r="AH6" i="52" s="1"/>
  <c r="AW61" i="52"/>
  <c r="S61" i="52" s="1"/>
  <c r="AH61" i="52" s="1"/>
  <c r="AW37" i="52"/>
  <c r="S37" i="52" s="1"/>
  <c r="AH37" i="52" s="1"/>
  <c r="AW115" i="52"/>
  <c r="S115" i="52" s="1"/>
  <c r="AH115" i="52" s="1"/>
  <c r="AW34" i="52"/>
  <c r="S34" i="52" s="1"/>
  <c r="AH34" i="52" s="1"/>
  <c r="AW50" i="52"/>
  <c r="S50" i="52" s="1"/>
  <c r="AH50" i="52" s="1"/>
  <c r="AW11" i="52"/>
  <c r="S11" i="52" s="1"/>
  <c r="AH11" i="52" s="1"/>
  <c r="AW17" i="52"/>
  <c r="S17" i="52" s="1"/>
  <c r="AH17" i="52" s="1"/>
  <c r="AW25" i="52"/>
  <c r="S25" i="52" s="1"/>
  <c r="AH25" i="52" s="1"/>
  <c r="AW99" i="52"/>
  <c r="S99" i="52" s="1"/>
  <c r="AH99" i="52" s="1"/>
  <c r="AW27" i="52"/>
  <c r="S27" i="52" s="1"/>
  <c r="AH27" i="52" s="1"/>
  <c r="AW39" i="52"/>
  <c r="S39" i="52" s="1"/>
  <c r="AH39" i="52" s="1"/>
  <c r="AW55" i="52"/>
  <c r="S55" i="52" s="1"/>
  <c r="AH55" i="52" s="1"/>
  <c r="AW59" i="52"/>
  <c r="S59" i="52" s="1"/>
  <c r="AH59" i="52" s="1"/>
  <c r="AW91" i="52"/>
  <c r="S91" i="52" s="1"/>
  <c r="AH91" i="52" s="1"/>
  <c r="AW69" i="52"/>
  <c r="S69" i="52" s="1"/>
  <c r="AH69" i="52" s="1"/>
  <c r="AW73" i="52"/>
  <c r="S73" i="52" s="1"/>
  <c r="AH73" i="52" s="1"/>
  <c r="AW77" i="52"/>
  <c r="S77" i="52" s="1"/>
  <c r="AH77" i="52" s="1"/>
  <c r="AW81" i="52"/>
  <c r="S81" i="52" s="1"/>
  <c r="AH81" i="52" s="1"/>
  <c r="AW85" i="52"/>
  <c r="S85" i="52" s="1"/>
  <c r="AH85" i="52" s="1"/>
  <c r="AW121" i="52"/>
  <c r="S121" i="52" s="1"/>
  <c r="AH121" i="52" s="1"/>
  <c r="AW156" i="52"/>
  <c r="S156" i="52" s="1"/>
  <c r="AH156" i="52" s="1"/>
  <c r="AW92" i="52"/>
  <c r="S92" i="52" s="1"/>
  <c r="AH92" i="52" s="1"/>
  <c r="AW100" i="52"/>
  <c r="S100" i="52" s="1"/>
  <c r="AH100" i="52" s="1"/>
  <c r="AW116" i="52"/>
  <c r="S116" i="52" s="1"/>
  <c r="AH116" i="52" s="1"/>
  <c r="AW153" i="52"/>
  <c r="S153" i="52" s="1"/>
  <c r="AH153" i="52" s="1"/>
  <c r="AW161" i="52"/>
  <c r="S161" i="52" s="1"/>
  <c r="AH161" i="52" s="1"/>
  <c r="AW132" i="52"/>
  <c r="S132" i="52" s="1"/>
  <c r="AH132" i="52" s="1"/>
  <c r="AW140" i="52"/>
  <c r="S140" i="52" s="1"/>
  <c r="AH140" i="52" s="1"/>
  <c r="AW144" i="52"/>
  <c r="S144" i="52" s="1"/>
  <c r="AH144" i="52" s="1"/>
  <c r="AW148" i="52"/>
  <c r="S148" i="52" s="1"/>
  <c r="AH148" i="52" s="1"/>
  <c r="AW152" i="52"/>
  <c r="S152" i="52" s="1"/>
  <c r="AH152" i="52" s="1"/>
  <c r="AW167" i="52"/>
  <c r="S167" i="52" s="1"/>
  <c r="AH167" i="52" s="1"/>
  <c r="AW176" i="52"/>
  <c r="S176" i="52" s="1"/>
  <c r="AH176" i="52" s="1"/>
  <c r="AW177" i="52"/>
  <c r="S177" i="52" s="1"/>
  <c r="AH177" i="52" s="1"/>
  <c r="AW181" i="52"/>
  <c r="S181" i="52" s="1"/>
  <c r="AH181" i="52" s="1"/>
  <c r="AW185" i="52"/>
  <c r="S185" i="52" s="1"/>
  <c r="AH185" i="52" s="1"/>
  <c r="AW191" i="52"/>
  <c r="S191" i="52" s="1"/>
  <c r="AH191" i="52" s="1"/>
  <c r="AW198" i="52"/>
  <c r="S198" i="52" s="1"/>
  <c r="AH198" i="52" s="1"/>
  <c r="AW201" i="52"/>
  <c r="S201" i="52" s="1"/>
  <c r="AH201" i="52" s="1"/>
  <c r="AW206" i="52"/>
  <c r="S206" i="52" s="1"/>
  <c r="AH206" i="52" s="1"/>
  <c r="BC125" i="52"/>
  <c r="Y125" i="52" s="1"/>
  <c r="AN125" i="52" s="1"/>
  <c r="BC109" i="52"/>
  <c r="Y109" i="52" s="1"/>
  <c r="AN109" i="52" s="1"/>
  <c r="BC61" i="52"/>
  <c r="Y61" i="52" s="1"/>
  <c r="AN61" i="52" s="1"/>
  <c r="BC15" i="52"/>
  <c r="Y15" i="52" s="1"/>
  <c r="AN15" i="52" s="1"/>
  <c r="BC98" i="52"/>
  <c r="Y98" i="52" s="1"/>
  <c r="AN98" i="52" s="1"/>
  <c r="BC196" i="52"/>
  <c r="Y196" i="52" s="1"/>
  <c r="AN196" i="52" s="1"/>
  <c r="BC112" i="52"/>
  <c r="Y112" i="52" s="1"/>
  <c r="AN112" i="52" s="1"/>
  <c r="BC36" i="52"/>
  <c r="Y36" i="52" s="1"/>
  <c r="AN36" i="52" s="1"/>
  <c r="BC70" i="52"/>
  <c r="Y70" i="52" s="1"/>
  <c r="AN70" i="52" s="1"/>
  <c r="BC192" i="52"/>
  <c r="Y192" i="52" s="1"/>
  <c r="AN192" i="52" s="1"/>
  <c r="BC13" i="52"/>
  <c r="Y13" i="52" s="1"/>
  <c r="AN13" i="52" s="1"/>
  <c r="BC6" i="52"/>
  <c r="Y6" i="52" s="1"/>
  <c r="AN6" i="52" s="1"/>
  <c r="BC200" i="52"/>
  <c r="Y200" i="52" s="1"/>
  <c r="AN200" i="52" s="1"/>
  <c r="CQ206" i="52"/>
  <c r="AX206" i="52" s="1"/>
  <c r="T206" i="52" s="1"/>
  <c r="AI206" i="52" s="1"/>
  <c r="CQ204" i="52"/>
  <c r="CQ198" i="52"/>
  <c r="CQ194" i="52"/>
  <c r="AX194" i="52" s="1"/>
  <c r="T194" i="52" s="1"/>
  <c r="AI194" i="52" s="1"/>
  <c r="CQ190" i="52"/>
  <c r="AX190" i="52" s="1"/>
  <c r="T190" i="52" s="1"/>
  <c r="AI190" i="52" s="1"/>
  <c r="CQ186" i="52"/>
  <c r="CQ170" i="52"/>
  <c r="CQ166" i="52"/>
  <c r="CQ162" i="52"/>
  <c r="CQ158" i="52"/>
  <c r="CQ154" i="52"/>
  <c r="CQ184" i="52"/>
  <c r="CQ178" i="52"/>
  <c r="CQ176" i="52"/>
  <c r="CQ140" i="52"/>
  <c r="AX140" i="52" s="1"/>
  <c r="T140" i="52" s="1"/>
  <c r="AI140" i="52" s="1"/>
  <c r="CQ147" i="52"/>
  <c r="AX147" i="52" s="1"/>
  <c r="T147" i="52" s="1"/>
  <c r="AI147" i="52" s="1"/>
  <c r="CQ131" i="52"/>
  <c r="CQ125" i="52"/>
  <c r="AX125" i="52" s="1"/>
  <c r="T125" i="52" s="1"/>
  <c r="AI125" i="52" s="1"/>
  <c r="CQ109" i="52"/>
  <c r="AX109" i="52" s="1"/>
  <c r="T109" i="52" s="1"/>
  <c r="AI109" i="52" s="1"/>
  <c r="CQ86" i="52"/>
  <c r="CQ82" i="52"/>
  <c r="CQ78" i="52"/>
  <c r="CQ74" i="52"/>
  <c r="AX74" i="52" s="1"/>
  <c r="T74" i="52" s="1"/>
  <c r="AI74" i="52" s="1"/>
  <c r="CQ70" i="52"/>
  <c r="CQ66" i="52"/>
  <c r="CQ62" i="52"/>
  <c r="AX62" i="52" s="1"/>
  <c r="T62" i="52" s="1"/>
  <c r="AI62" i="52" s="1"/>
  <c r="CQ58" i="52"/>
  <c r="CQ137" i="52"/>
  <c r="CQ114" i="52"/>
  <c r="CQ97" i="52"/>
  <c r="CQ89" i="52"/>
  <c r="CQ123" i="52"/>
  <c r="CQ107" i="52"/>
  <c r="AX107" i="52" s="1"/>
  <c r="T107" i="52" s="1"/>
  <c r="AI107" i="52" s="1"/>
  <c r="CQ96" i="52"/>
  <c r="AX96" i="52" s="1"/>
  <c r="T96" i="52" s="1"/>
  <c r="AI96" i="52" s="1"/>
  <c r="CQ88" i="52"/>
  <c r="AX88" i="52" s="1"/>
  <c r="T88" i="52" s="1"/>
  <c r="AI88" i="52" s="1"/>
  <c r="CQ54" i="52"/>
  <c r="CQ50" i="52"/>
  <c r="CQ46" i="52"/>
  <c r="AX46" i="52" s="1"/>
  <c r="T46" i="52" s="1"/>
  <c r="AI46" i="52" s="1"/>
  <c r="CQ42" i="52"/>
  <c r="CQ38" i="52"/>
  <c r="CQ34" i="52"/>
  <c r="CQ30" i="52"/>
  <c r="CQ150" i="52"/>
  <c r="CQ112" i="52"/>
  <c r="CQ21" i="52"/>
  <c r="CQ16" i="52"/>
  <c r="CQ9" i="52"/>
  <c r="CQ127" i="52"/>
  <c r="CQ18" i="52"/>
  <c r="CQ8" i="52"/>
  <c r="CQ103" i="52"/>
  <c r="CQ205" i="52"/>
  <c r="CQ203" i="52"/>
  <c r="CQ197" i="52"/>
  <c r="CQ193" i="52"/>
  <c r="CQ189" i="52"/>
  <c r="CQ175" i="52"/>
  <c r="CQ169" i="52"/>
  <c r="AX169" i="52" s="1"/>
  <c r="T169" i="52" s="1"/>
  <c r="AI169" i="52" s="1"/>
  <c r="CQ165" i="52"/>
  <c r="AX165" i="52" s="1"/>
  <c r="T165" i="52" s="1"/>
  <c r="AI165" i="52" s="1"/>
  <c r="CQ161" i="52"/>
  <c r="AX161" i="52" s="1"/>
  <c r="T161" i="52" s="1"/>
  <c r="AI161" i="52" s="1"/>
  <c r="CQ157" i="52"/>
  <c r="CQ153" i="52"/>
  <c r="CQ183" i="52"/>
  <c r="CQ181" i="52"/>
  <c r="AX181" i="52" s="1"/>
  <c r="T181" i="52" s="1"/>
  <c r="AI181" i="52" s="1"/>
  <c r="CQ152" i="52"/>
  <c r="CQ136" i="52"/>
  <c r="CQ143" i="52"/>
  <c r="CQ130" i="52"/>
  <c r="CQ121" i="52"/>
  <c r="CQ105" i="52"/>
  <c r="CQ85" i="52"/>
  <c r="AX85" i="52" s="1"/>
  <c r="T85" i="52" s="1"/>
  <c r="AI85" i="52" s="1"/>
  <c r="CQ81" i="52"/>
  <c r="CQ77" i="52"/>
  <c r="CQ73" i="52"/>
  <c r="AX73" i="52" s="1"/>
  <c r="T73" i="52" s="1"/>
  <c r="AI73" i="52" s="1"/>
  <c r="CQ69" i="52"/>
  <c r="CQ65" i="52"/>
  <c r="CQ61" i="52"/>
  <c r="CQ146" i="52"/>
  <c r="AX146" i="52" s="1"/>
  <c r="T146" i="52" s="1"/>
  <c r="AI146" i="52" s="1"/>
  <c r="CQ126" i="52"/>
  <c r="CQ110" i="52"/>
  <c r="CQ95" i="52"/>
  <c r="CQ142" i="52"/>
  <c r="CQ116" i="52"/>
  <c r="CQ100" i="52"/>
  <c r="CQ94" i="52"/>
  <c r="CQ57" i="52"/>
  <c r="CQ53" i="52"/>
  <c r="CQ49" i="52"/>
  <c r="CQ45" i="52"/>
  <c r="AX45" i="52" s="1"/>
  <c r="T45" i="52" s="1"/>
  <c r="AI45" i="52" s="1"/>
  <c r="CQ41" i="52"/>
  <c r="AX41" i="52" s="1"/>
  <c r="T41" i="52" s="1"/>
  <c r="AI41" i="52" s="1"/>
  <c r="CQ37" i="52"/>
  <c r="CQ33" i="52"/>
  <c r="CQ29" i="52"/>
  <c r="CQ149" i="52"/>
  <c r="CQ23" i="52"/>
  <c r="CQ20" i="52"/>
  <c r="CQ15" i="52"/>
  <c r="CQ26" i="52"/>
  <c r="CQ111" i="52"/>
  <c r="CQ12" i="52"/>
  <c r="CQ7" i="52"/>
  <c r="CQ201" i="52"/>
  <c r="CQ195" i="52"/>
  <c r="AX195" i="52" s="1"/>
  <c r="T195" i="52" s="1"/>
  <c r="AI195" i="52" s="1"/>
  <c r="CQ187" i="52"/>
  <c r="AX187" i="52" s="1"/>
  <c r="T187" i="52" s="1"/>
  <c r="AI187" i="52" s="1"/>
  <c r="CQ167" i="52"/>
  <c r="CQ159" i="52"/>
  <c r="CQ182" i="52"/>
  <c r="AX182" i="52" s="1"/>
  <c r="T182" i="52" s="1"/>
  <c r="AI182" i="52" s="1"/>
  <c r="CQ177" i="52"/>
  <c r="AX177" i="52" s="1"/>
  <c r="T177" i="52" s="1"/>
  <c r="AI177" i="52" s="1"/>
  <c r="CQ151" i="52"/>
  <c r="CQ129" i="52"/>
  <c r="CQ87" i="52"/>
  <c r="CQ79" i="52"/>
  <c r="AX79" i="52" s="1"/>
  <c r="T79" i="52" s="1"/>
  <c r="AI79" i="52" s="1"/>
  <c r="CQ71" i="52"/>
  <c r="CQ63" i="52"/>
  <c r="CQ138" i="52"/>
  <c r="CQ102" i="52"/>
  <c r="CQ124" i="52"/>
  <c r="AX124" i="52" s="1"/>
  <c r="T124" i="52" s="1"/>
  <c r="AI124" i="52" s="1"/>
  <c r="CQ98" i="52"/>
  <c r="CQ55" i="52"/>
  <c r="AX55" i="52" s="1"/>
  <c r="T55" i="52" s="1"/>
  <c r="AI55" i="52" s="1"/>
  <c r="CQ47" i="52"/>
  <c r="CQ39" i="52"/>
  <c r="CQ31" i="52"/>
  <c r="CQ128" i="52"/>
  <c r="CQ17" i="52"/>
  <c r="CQ134" i="52"/>
  <c r="CQ10" i="52"/>
  <c r="CQ200" i="52"/>
  <c r="CQ192" i="52"/>
  <c r="CQ171" i="52"/>
  <c r="CQ164" i="52"/>
  <c r="CQ156" i="52"/>
  <c r="AX156" i="52" s="1"/>
  <c r="T156" i="52" s="1"/>
  <c r="AI156" i="52" s="1"/>
  <c r="CQ180" i="52"/>
  <c r="CQ148" i="52"/>
  <c r="CQ139" i="52"/>
  <c r="CQ117" i="52"/>
  <c r="CQ84" i="52"/>
  <c r="AX84" i="52" s="1"/>
  <c r="T84" i="52" s="1"/>
  <c r="AI84" i="52" s="1"/>
  <c r="CQ76" i="52"/>
  <c r="CQ68" i="52"/>
  <c r="CQ60" i="52"/>
  <c r="CQ122" i="52"/>
  <c r="CQ93" i="52"/>
  <c r="CQ115" i="52"/>
  <c r="CQ92" i="52"/>
  <c r="CQ52" i="52"/>
  <c r="CQ44" i="52"/>
  <c r="CQ36" i="52"/>
  <c r="CQ28" i="52"/>
  <c r="CQ120" i="52"/>
  <c r="CQ14" i="52"/>
  <c r="CQ24" i="52"/>
  <c r="CQ6" i="52"/>
  <c r="CQ199" i="52"/>
  <c r="CQ191" i="52"/>
  <c r="CQ174" i="52"/>
  <c r="CQ163" i="52"/>
  <c r="CQ155" i="52"/>
  <c r="CQ179" i="52"/>
  <c r="AX179" i="52" s="1"/>
  <c r="T179" i="52" s="1"/>
  <c r="AI179" i="52" s="1"/>
  <c r="CQ144" i="52"/>
  <c r="CQ135" i="52"/>
  <c r="AX135" i="52" s="1"/>
  <c r="T135" i="52" s="1"/>
  <c r="AI135" i="52" s="1"/>
  <c r="CQ113" i="52"/>
  <c r="CQ83" i="52"/>
  <c r="CQ75" i="52"/>
  <c r="CQ67" i="52"/>
  <c r="AX67" i="52" s="1"/>
  <c r="T67" i="52" s="1"/>
  <c r="AI67" i="52" s="1"/>
  <c r="CQ59" i="52"/>
  <c r="CQ118" i="52"/>
  <c r="CQ91" i="52"/>
  <c r="CQ108" i="52"/>
  <c r="CQ90" i="52"/>
  <c r="CQ51" i="52"/>
  <c r="CQ43" i="52"/>
  <c r="CQ35" i="52"/>
  <c r="CQ27" i="52"/>
  <c r="AX27" i="52" s="1"/>
  <c r="T27" i="52" s="1"/>
  <c r="AI27" i="52" s="1"/>
  <c r="CQ25" i="52"/>
  <c r="AX25" i="52" s="1"/>
  <c r="T25" i="52" s="1"/>
  <c r="AI25" i="52" s="1"/>
  <c r="CQ13" i="52"/>
  <c r="CQ104" i="52"/>
  <c r="CQ119" i="52"/>
  <c r="CQ202" i="52"/>
  <c r="CQ196" i="52"/>
  <c r="CQ188" i="52"/>
  <c r="CQ168" i="52"/>
  <c r="CQ160" i="52"/>
  <c r="CQ185" i="52"/>
  <c r="AX185" i="52" s="1"/>
  <c r="T185" i="52" s="1"/>
  <c r="AI185" i="52" s="1"/>
  <c r="CQ172" i="52"/>
  <c r="CQ132" i="52"/>
  <c r="CQ173" i="52"/>
  <c r="AX173" i="52" s="1"/>
  <c r="T173" i="52" s="1"/>
  <c r="AI173" i="52" s="1"/>
  <c r="CQ101" i="52"/>
  <c r="CQ80" i="52"/>
  <c r="CQ72" i="52"/>
  <c r="CQ64" i="52"/>
  <c r="CQ145" i="52"/>
  <c r="CQ106" i="52"/>
  <c r="CQ141" i="52"/>
  <c r="CQ99" i="52"/>
  <c r="CQ56" i="52"/>
  <c r="CQ48" i="52"/>
  <c r="CQ40" i="52"/>
  <c r="CQ32" i="52"/>
  <c r="AX32" i="52" s="1"/>
  <c r="T32" i="52" s="1"/>
  <c r="AI32" i="52" s="1"/>
  <c r="CQ133" i="52"/>
  <c r="CQ19" i="52"/>
  <c r="CQ22" i="52"/>
  <c r="AX22" i="52" s="1"/>
  <c r="T22" i="52" s="1"/>
  <c r="AI22" i="52" s="1"/>
  <c r="CQ11" i="52"/>
  <c r="CY204" i="52"/>
  <c r="CY197" i="52"/>
  <c r="CY193" i="52"/>
  <c r="BF193" i="52" s="1"/>
  <c r="AB193" i="52" s="1"/>
  <c r="AQ193" i="52" s="1"/>
  <c r="CY189" i="52"/>
  <c r="BF189" i="52" s="1"/>
  <c r="AB189" i="52" s="1"/>
  <c r="AQ189" i="52" s="1"/>
  <c r="CY199" i="52"/>
  <c r="CY172" i="52"/>
  <c r="CY167" i="52"/>
  <c r="CY163" i="52"/>
  <c r="BF163" i="52" s="1"/>
  <c r="AB163" i="52" s="1"/>
  <c r="AQ163" i="52" s="1"/>
  <c r="CY159" i="52"/>
  <c r="CY155" i="52"/>
  <c r="CY184" i="52"/>
  <c r="CY174" i="52"/>
  <c r="CY152" i="52"/>
  <c r="CY136" i="52"/>
  <c r="CY143" i="52"/>
  <c r="CY129" i="52"/>
  <c r="CY113" i="52"/>
  <c r="CY87" i="52"/>
  <c r="CY83" i="52"/>
  <c r="CY79" i="52"/>
  <c r="CY75" i="52"/>
  <c r="CY71" i="52"/>
  <c r="CY67" i="52"/>
  <c r="CY63" i="52"/>
  <c r="CY59" i="52"/>
  <c r="BF59" i="52" s="1"/>
  <c r="AB59" i="52" s="1"/>
  <c r="AQ59" i="52" s="1"/>
  <c r="CY142" i="52"/>
  <c r="CY126" i="52"/>
  <c r="BF126" i="52" s="1"/>
  <c r="AB126" i="52" s="1"/>
  <c r="AQ126" i="52" s="1"/>
  <c r="CY110" i="52"/>
  <c r="CY96" i="52"/>
  <c r="CY88" i="52"/>
  <c r="CY130" i="52"/>
  <c r="CY119" i="52"/>
  <c r="CY103" i="52"/>
  <c r="BF103" i="52" s="1"/>
  <c r="AB103" i="52" s="1"/>
  <c r="AQ103" i="52" s="1"/>
  <c r="CY54" i="52"/>
  <c r="CY50" i="52"/>
  <c r="BF50" i="52" s="1"/>
  <c r="AB50" i="52" s="1"/>
  <c r="AQ50" i="52" s="1"/>
  <c r="CY46" i="52"/>
  <c r="CY42" i="52"/>
  <c r="BF42" i="52" s="1"/>
  <c r="AB42" i="52" s="1"/>
  <c r="AQ42" i="52" s="1"/>
  <c r="CY38" i="52"/>
  <c r="BF38" i="52" s="1"/>
  <c r="AB38" i="52" s="1"/>
  <c r="AQ38" i="52" s="1"/>
  <c r="CY34" i="52"/>
  <c r="CY30" i="52"/>
  <c r="CY182" i="52"/>
  <c r="BF182" i="52" s="1"/>
  <c r="AB182" i="52" s="1"/>
  <c r="AQ182" i="52" s="1"/>
  <c r="CY178" i="52"/>
  <c r="CY91" i="52"/>
  <c r="BF91" i="52" s="1"/>
  <c r="AB91" i="52" s="1"/>
  <c r="AQ91" i="52" s="1"/>
  <c r="CY108" i="52"/>
  <c r="CY17" i="52"/>
  <c r="BF17" i="52" s="1"/>
  <c r="AB17" i="52" s="1"/>
  <c r="AQ17" i="52" s="1"/>
  <c r="CY9" i="52"/>
  <c r="CY26" i="52"/>
  <c r="CY23" i="52"/>
  <c r="BF23" i="52" s="1"/>
  <c r="AB23" i="52" s="1"/>
  <c r="AQ23" i="52" s="1"/>
  <c r="CY11" i="52"/>
  <c r="CY6" i="52"/>
  <c r="BF6" i="52" s="1"/>
  <c r="AB6" i="52" s="1"/>
  <c r="AQ6" i="52" s="1"/>
  <c r="CY203" i="52"/>
  <c r="CY196" i="52"/>
  <c r="BF196" i="52" s="1"/>
  <c r="AB196" i="52" s="1"/>
  <c r="AQ196" i="52" s="1"/>
  <c r="CY192" i="52"/>
  <c r="CY188" i="52"/>
  <c r="CY186" i="52"/>
  <c r="BF186" i="52" s="1"/>
  <c r="AB186" i="52" s="1"/>
  <c r="AQ186" i="52" s="1"/>
  <c r="CY170" i="52"/>
  <c r="BF170" i="52" s="1"/>
  <c r="AB170" i="52" s="1"/>
  <c r="AQ170" i="52" s="1"/>
  <c r="CY166" i="52"/>
  <c r="CY162" i="52"/>
  <c r="BF162" i="52" s="1"/>
  <c r="AB162" i="52" s="1"/>
  <c r="AQ162" i="52" s="1"/>
  <c r="CY158" i="52"/>
  <c r="BF158" i="52" s="1"/>
  <c r="AB158" i="52" s="1"/>
  <c r="AQ158" i="52" s="1"/>
  <c r="CY154" i="52"/>
  <c r="CY180" i="52"/>
  <c r="BF180" i="52" s="1"/>
  <c r="AB180" i="52" s="1"/>
  <c r="AQ180" i="52" s="1"/>
  <c r="CY183" i="52"/>
  <c r="CY148" i="52"/>
  <c r="CY132" i="52"/>
  <c r="CY139" i="52"/>
  <c r="CY125" i="52"/>
  <c r="CY109" i="52"/>
  <c r="CY86" i="52"/>
  <c r="CY82" i="52"/>
  <c r="BF82" i="52" s="1"/>
  <c r="AB82" i="52" s="1"/>
  <c r="AQ82" i="52" s="1"/>
  <c r="CY78" i="52"/>
  <c r="CY74" i="52"/>
  <c r="CY70" i="52"/>
  <c r="BF70" i="52" s="1"/>
  <c r="AB70" i="52" s="1"/>
  <c r="AQ70" i="52" s="1"/>
  <c r="CY66" i="52"/>
  <c r="CY62" i="52"/>
  <c r="CY58" i="52"/>
  <c r="CY141" i="52"/>
  <c r="CY122" i="52"/>
  <c r="CY106" i="52"/>
  <c r="BF106" i="52" s="1"/>
  <c r="AB106" i="52" s="1"/>
  <c r="AQ106" i="52" s="1"/>
  <c r="CY94" i="52"/>
  <c r="BF94" i="52" s="1"/>
  <c r="AB94" i="52" s="1"/>
  <c r="AQ94" i="52" s="1"/>
  <c r="CY179" i="52"/>
  <c r="BF179" i="52" s="1"/>
  <c r="AB179" i="52" s="1"/>
  <c r="AQ179" i="52" s="1"/>
  <c r="CY128" i="52"/>
  <c r="CY112" i="52"/>
  <c r="CY57" i="52"/>
  <c r="CY53" i="52"/>
  <c r="CY49" i="52"/>
  <c r="CY45" i="52"/>
  <c r="CY41" i="52"/>
  <c r="CY37" i="52"/>
  <c r="CY33" i="52"/>
  <c r="CY29" i="52"/>
  <c r="CY171" i="52"/>
  <c r="CY116" i="52"/>
  <c r="CY25" i="52"/>
  <c r="CY93" i="52"/>
  <c r="CY15" i="52"/>
  <c r="CY123" i="52"/>
  <c r="BF123" i="52" s="1"/>
  <c r="AB123" i="52" s="1"/>
  <c r="AQ123" i="52" s="1"/>
  <c r="CY22" i="52"/>
  <c r="CY18" i="52"/>
  <c r="CY10" i="52"/>
  <c r="CY107" i="52"/>
  <c r="BF107" i="52" s="1"/>
  <c r="AB107" i="52" s="1"/>
  <c r="AQ107" i="52" s="1"/>
  <c r="CY206" i="52"/>
  <c r="BF206" i="52" s="1"/>
  <c r="AB206" i="52" s="1"/>
  <c r="AQ206" i="52" s="1"/>
  <c r="CY200" i="52"/>
  <c r="BF200" i="52" s="1"/>
  <c r="AB200" i="52" s="1"/>
  <c r="AQ200" i="52" s="1"/>
  <c r="CY195" i="52"/>
  <c r="CY191" i="52"/>
  <c r="CY187" i="52"/>
  <c r="CY173" i="52"/>
  <c r="CY165" i="52"/>
  <c r="CY161" i="52"/>
  <c r="CY157" i="52"/>
  <c r="CY153" i="52"/>
  <c r="BF153" i="52" s="1"/>
  <c r="AB153" i="52" s="1"/>
  <c r="AQ153" i="52" s="1"/>
  <c r="CY177" i="52"/>
  <c r="CY144" i="52"/>
  <c r="CY151" i="52"/>
  <c r="CY135" i="52"/>
  <c r="CY105" i="52"/>
  <c r="CY85" i="52"/>
  <c r="CY81" i="52"/>
  <c r="CY73" i="52"/>
  <c r="CY65" i="52"/>
  <c r="BF65" i="52" s="1"/>
  <c r="AB65" i="52" s="1"/>
  <c r="AQ65" i="52" s="1"/>
  <c r="CY150" i="52"/>
  <c r="CY134" i="52"/>
  <c r="CY102" i="52"/>
  <c r="CY146" i="52"/>
  <c r="CY111" i="52"/>
  <c r="BF111" i="52" s="1"/>
  <c r="AB111" i="52" s="1"/>
  <c r="AQ111" i="52" s="1"/>
  <c r="CY52" i="52"/>
  <c r="BF52" i="52" s="1"/>
  <c r="AB52" i="52" s="1"/>
  <c r="AQ52" i="52" s="1"/>
  <c r="CY48" i="52"/>
  <c r="CY40" i="52"/>
  <c r="CY36" i="52"/>
  <c r="CY28" i="52"/>
  <c r="CY145" i="52"/>
  <c r="BF145" i="52" s="1"/>
  <c r="AB145" i="52" s="1"/>
  <c r="AQ145" i="52" s="1"/>
  <c r="CY21" i="52"/>
  <c r="CY14" i="52"/>
  <c r="BF14" i="52" s="1"/>
  <c r="AB14" i="52" s="1"/>
  <c r="AQ14" i="52" s="1"/>
  <c r="CY97" i="52"/>
  <c r="CY8" i="52"/>
  <c r="CY24" i="52"/>
  <c r="CY169" i="52"/>
  <c r="CY181" i="52"/>
  <c r="CY121" i="52"/>
  <c r="CY77" i="52"/>
  <c r="CY69" i="52"/>
  <c r="CY61" i="52"/>
  <c r="CY118" i="52"/>
  <c r="BF118" i="52" s="1"/>
  <c r="AB118" i="52" s="1"/>
  <c r="AQ118" i="52" s="1"/>
  <c r="CY92" i="52"/>
  <c r="BF92" i="52" s="1"/>
  <c r="AB92" i="52" s="1"/>
  <c r="AQ92" i="52" s="1"/>
  <c r="CY127" i="52"/>
  <c r="BF127" i="52" s="1"/>
  <c r="AB127" i="52" s="1"/>
  <c r="AQ127" i="52" s="1"/>
  <c r="CY56" i="52"/>
  <c r="CY44" i="52"/>
  <c r="CY32" i="52"/>
  <c r="CY100" i="52"/>
  <c r="CY20" i="52"/>
  <c r="CY115" i="52"/>
  <c r="CY16" i="52"/>
  <c r="CY205" i="52"/>
  <c r="CY198" i="52"/>
  <c r="CY194" i="52"/>
  <c r="CY190" i="52"/>
  <c r="CY201" i="52"/>
  <c r="CY176" i="52"/>
  <c r="CY168" i="52"/>
  <c r="BF168" i="52" s="1"/>
  <c r="AB168" i="52" s="1"/>
  <c r="AQ168" i="52" s="1"/>
  <c r="CY164" i="52"/>
  <c r="CY160" i="52"/>
  <c r="CY156" i="52"/>
  <c r="CY202" i="52"/>
  <c r="CY175" i="52"/>
  <c r="CY185" i="52"/>
  <c r="CY140" i="52"/>
  <c r="CY147" i="52"/>
  <c r="CY131" i="52"/>
  <c r="CY117" i="52"/>
  <c r="CY101" i="52"/>
  <c r="CY84" i="52"/>
  <c r="CY80" i="52"/>
  <c r="CY76" i="52"/>
  <c r="CY72" i="52"/>
  <c r="BF72" i="52" s="1"/>
  <c r="AB72" i="52" s="1"/>
  <c r="AQ72" i="52" s="1"/>
  <c r="CY68" i="52"/>
  <c r="BF68" i="52" s="1"/>
  <c r="AB68" i="52" s="1"/>
  <c r="AQ68" i="52" s="1"/>
  <c r="CY64" i="52"/>
  <c r="CY60" i="52"/>
  <c r="CY149" i="52"/>
  <c r="CY133" i="52"/>
  <c r="CY114" i="52"/>
  <c r="BF114" i="52" s="1"/>
  <c r="AB114" i="52" s="1"/>
  <c r="AQ114" i="52" s="1"/>
  <c r="CY98" i="52"/>
  <c r="BF98" i="52" s="1"/>
  <c r="AB98" i="52" s="1"/>
  <c r="AQ98" i="52" s="1"/>
  <c r="CY90" i="52"/>
  <c r="CY137" i="52"/>
  <c r="CY120" i="52"/>
  <c r="CY47" i="52"/>
  <c r="BF47" i="52" s="1"/>
  <c r="AB47" i="52" s="1"/>
  <c r="AQ47" i="52" s="1"/>
  <c r="CY31" i="52"/>
  <c r="BF31" i="52" s="1"/>
  <c r="AB31" i="52" s="1"/>
  <c r="AQ31" i="52" s="1"/>
  <c r="CY124" i="52"/>
  <c r="CY89" i="52"/>
  <c r="BF89" i="52" s="1"/>
  <c r="AB89" i="52" s="1"/>
  <c r="AQ89" i="52" s="1"/>
  <c r="CY104" i="52"/>
  <c r="CY43" i="52"/>
  <c r="BF43" i="52" s="1"/>
  <c r="AB43" i="52" s="1"/>
  <c r="AQ43" i="52" s="1"/>
  <c r="CY27" i="52"/>
  <c r="CY19" i="52"/>
  <c r="CY12" i="52"/>
  <c r="CY55" i="52"/>
  <c r="BF55" i="52" s="1"/>
  <c r="AB55" i="52" s="1"/>
  <c r="AQ55" i="52" s="1"/>
  <c r="CY39" i="52"/>
  <c r="CY138" i="52"/>
  <c r="CY13" i="52"/>
  <c r="BF13" i="52" s="1"/>
  <c r="AB13" i="52" s="1"/>
  <c r="AQ13" i="52" s="1"/>
  <c r="CY7" i="52"/>
  <c r="CY51" i="52"/>
  <c r="CY35" i="52"/>
  <c r="CY95" i="52"/>
  <c r="CY99" i="52"/>
  <c r="DL7" i="51"/>
  <c r="DL6" i="51"/>
  <c r="DL180" i="51"/>
  <c r="DL56" i="51"/>
  <c r="DL72" i="51"/>
  <c r="DL87" i="51"/>
  <c r="DL103" i="51"/>
  <c r="DL119" i="51"/>
  <c r="DL132" i="51"/>
  <c r="DL151" i="51"/>
  <c r="DL176" i="51"/>
  <c r="DL184" i="51"/>
  <c r="DL202" i="51"/>
  <c r="DN206" i="51"/>
  <c r="DN203" i="51"/>
  <c r="DN189" i="51"/>
  <c r="DN194" i="51"/>
  <c r="DN195" i="51"/>
  <c r="DN180" i="51"/>
  <c r="DN176" i="51"/>
  <c r="DN172" i="51"/>
  <c r="DN182" i="51"/>
  <c r="DN166" i="51"/>
  <c r="DN162" i="51"/>
  <c r="DN158" i="51"/>
  <c r="DN154" i="51"/>
  <c r="DN150" i="51"/>
  <c r="DN183" i="51"/>
  <c r="DN136" i="51"/>
  <c r="DN126" i="51"/>
  <c r="DN137" i="51"/>
  <c r="DN122" i="51"/>
  <c r="DN106" i="51"/>
  <c r="DN90" i="51"/>
  <c r="DN138" i="51"/>
  <c r="DN119" i="51"/>
  <c r="DN103" i="51"/>
  <c r="DN87" i="51"/>
  <c r="DN80" i="51"/>
  <c r="DN76" i="51"/>
  <c r="DN71" i="51"/>
  <c r="DN116" i="51"/>
  <c r="DN100" i="51"/>
  <c r="DN84" i="51"/>
  <c r="DN62" i="51"/>
  <c r="DN96" i="51"/>
  <c r="DN52" i="51"/>
  <c r="DN41" i="51"/>
  <c r="DN37" i="51"/>
  <c r="DN33" i="51"/>
  <c r="DN29" i="51"/>
  <c r="DN25" i="51"/>
  <c r="DN21" i="51"/>
  <c r="DN17" i="51"/>
  <c r="DN13" i="51"/>
  <c r="DN9" i="51"/>
  <c r="DN134" i="51"/>
  <c r="DN85" i="51"/>
  <c r="DN55" i="51"/>
  <c r="DN63" i="51"/>
  <c r="DN104" i="51"/>
  <c r="DN51" i="51"/>
  <c r="DN56" i="51"/>
  <c r="DN48" i="51"/>
  <c r="DN200" i="51"/>
  <c r="DN198" i="51"/>
  <c r="DN199" i="51"/>
  <c r="DN178" i="51"/>
  <c r="DN170" i="51"/>
  <c r="DN164" i="51"/>
  <c r="DN156" i="51"/>
  <c r="DN148" i="51"/>
  <c r="DN128" i="51"/>
  <c r="DN129" i="51"/>
  <c r="DN98" i="51"/>
  <c r="DN146" i="51"/>
  <c r="DN111" i="51"/>
  <c r="DN82" i="51"/>
  <c r="DN142" i="51"/>
  <c r="DN108" i="51"/>
  <c r="DN70" i="51"/>
  <c r="DN65" i="51"/>
  <c r="DN39" i="51"/>
  <c r="DN31" i="51"/>
  <c r="DN23" i="51"/>
  <c r="DN15" i="51"/>
  <c r="DN7" i="51"/>
  <c r="DN64" i="51"/>
  <c r="DN60" i="51"/>
  <c r="DN109" i="51"/>
  <c r="DN202" i="51"/>
  <c r="DN201" i="51"/>
  <c r="DN192" i="51"/>
  <c r="DN185" i="51"/>
  <c r="DN186" i="51"/>
  <c r="DN179" i="51"/>
  <c r="DN175" i="51"/>
  <c r="DN171" i="51"/>
  <c r="DN181" i="51"/>
  <c r="DN165" i="51"/>
  <c r="DN161" i="51"/>
  <c r="DN157" i="51"/>
  <c r="DN153" i="51"/>
  <c r="DN149" i="51"/>
  <c r="DN190" i="51"/>
  <c r="DN132" i="51"/>
  <c r="DN125" i="51"/>
  <c r="DN133" i="51"/>
  <c r="DN118" i="51"/>
  <c r="DN102" i="51"/>
  <c r="DN86" i="51"/>
  <c r="DN135" i="51"/>
  <c r="DN115" i="51"/>
  <c r="DN99" i="51"/>
  <c r="DN83" i="51"/>
  <c r="DN79" i="51"/>
  <c r="DN169" i="51"/>
  <c r="DN139" i="51"/>
  <c r="DN113" i="51"/>
  <c r="DN97" i="51"/>
  <c r="DN74" i="51"/>
  <c r="DN58" i="51"/>
  <c r="DN68" i="51"/>
  <c r="DN50" i="51"/>
  <c r="DN40" i="51"/>
  <c r="DN36" i="51"/>
  <c r="DN32" i="51"/>
  <c r="DN28" i="51"/>
  <c r="DN24" i="51"/>
  <c r="DN20" i="51"/>
  <c r="DN16" i="51"/>
  <c r="DN12" i="51"/>
  <c r="DN8" i="51"/>
  <c r="DN131" i="51"/>
  <c r="DN73" i="51"/>
  <c r="DN49" i="51"/>
  <c r="DN45" i="51"/>
  <c r="DN93" i="51"/>
  <c r="DN44" i="51"/>
  <c r="DN46" i="51"/>
  <c r="DN205" i="51"/>
  <c r="DN191" i="51"/>
  <c r="DN174" i="51"/>
  <c r="DN168" i="51"/>
  <c r="DN160" i="51"/>
  <c r="DN152" i="51"/>
  <c r="DN144" i="51"/>
  <c r="DN145" i="51"/>
  <c r="DN114" i="51"/>
  <c r="DN130" i="51"/>
  <c r="DN95" i="51"/>
  <c r="DN78" i="51"/>
  <c r="DN124" i="51"/>
  <c r="DN92" i="51"/>
  <c r="DN54" i="51"/>
  <c r="DN43" i="51"/>
  <c r="DN35" i="51"/>
  <c r="DN27" i="51"/>
  <c r="DN19" i="51"/>
  <c r="DN11" i="51"/>
  <c r="DN117" i="51"/>
  <c r="DN120" i="51"/>
  <c r="DN72" i="51"/>
  <c r="DN53" i="51"/>
  <c r="DN204" i="51"/>
  <c r="DN193" i="51"/>
  <c r="DN197" i="51"/>
  <c r="DN196" i="51"/>
  <c r="DN188" i="51"/>
  <c r="DN177" i="51"/>
  <c r="DN173" i="51"/>
  <c r="DN184" i="51"/>
  <c r="DN167" i="51"/>
  <c r="DN163" i="51"/>
  <c r="DN159" i="51"/>
  <c r="DN155" i="51"/>
  <c r="DN151" i="51"/>
  <c r="DN147" i="51"/>
  <c r="DN140" i="51"/>
  <c r="DN127" i="51"/>
  <c r="DN141" i="51"/>
  <c r="DN187" i="51"/>
  <c r="DN110" i="51"/>
  <c r="DN94" i="51"/>
  <c r="DN143" i="51"/>
  <c r="DN123" i="51"/>
  <c r="DN107" i="51"/>
  <c r="DN91" i="51"/>
  <c r="DN81" i="51"/>
  <c r="DN77" i="51"/>
  <c r="DN75" i="51"/>
  <c r="DN121" i="51"/>
  <c r="DN105" i="51"/>
  <c r="DN89" i="51"/>
  <c r="DN66" i="51"/>
  <c r="DN112" i="51"/>
  <c r="DN59" i="51"/>
  <c r="DN42" i="51"/>
  <c r="DN38" i="51"/>
  <c r="DN34" i="51"/>
  <c r="DN30" i="51"/>
  <c r="DN26" i="51"/>
  <c r="DN22" i="51"/>
  <c r="DN18" i="51"/>
  <c r="DN14" i="51"/>
  <c r="DN10" i="51"/>
  <c r="DN6" i="51"/>
  <c r="DN101" i="51"/>
  <c r="DN61" i="51"/>
  <c r="DN69" i="51"/>
  <c r="DN57" i="51"/>
  <c r="DN67" i="51"/>
  <c r="DN88" i="51"/>
  <c r="DN47" i="51"/>
  <c r="DA204" i="51"/>
  <c r="CY204" i="51"/>
  <c r="CY191" i="51"/>
  <c r="CY185" i="51"/>
  <c r="CY198" i="51"/>
  <c r="CY190" i="51"/>
  <c r="CY181" i="51"/>
  <c r="CY174" i="51"/>
  <c r="CY173" i="51"/>
  <c r="CY180" i="51"/>
  <c r="CY169" i="51"/>
  <c r="CY153" i="51"/>
  <c r="CY155" i="51"/>
  <c r="CY151" i="51"/>
  <c r="CY143" i="51"/>
  <c r="CY158" i="51"/>
  <c r="CY140" i="51"/>
  <c r="CY141" i="51"/>
  <c r="CY117" i="51"/>
  <c r="CY101" i="51"/>
  <c r="CY85" i="51"/>
  <c r="CY126" i="51"/>
  <c r="CY114" i="51"/>
  <c r="CY98" i="51"/>
  <c r="CY124" i="51"/>
  <c r="CY108" i="51"/>
  <c r="CY92" i="51"/>
  <c r="CY81" i="51"/>
  <c r="CY145" i="51"/>
  <c r="CY78" i="51"/>
  <c r="CY61" i="51"/>
  <c r="CY75" i="51"/>
  <c r="CY49" i="51"/>
  <c r="CY45" i="51"/>
  <c r="CY152" i="51"/>
  <c r="CY103" i="51"/>
  <c r="CY68" i="51"/>
  <c r="CY43" i="51"/>
  <c r="CY39" i="51"/>
  <c r="CY35" i="51"/>
  <c r="CY31" i="51"/>
  <c r="CY27" i="51"/>
  <c r="CY23" i="51"/>
  <c r="CY19" i="51"/>
  <c r="CY15" i="51"/>
  <c r="CY11" i="51"/>
  <c r="CY7" i="51"/>
  <c r="CY88" i="51"/>
  <c r="CY50" i="51"/>
  <c r="CY79" i="51"/>
  <c r="CY55" i="51"/>
  <c r="CY202" i="51"/>
  <c r="CY183" i="51"/>
  <c r="CY192" i="51"/>
  <c r="CY201" i="51"/>
  <c r="CY172" i="51"/>
  <c r="CY163" i="51"/>
  <c r="CY167" i="51"/>
  <c r="CY148" i="51"/>
  <c r="CY132" i="51"/>
  <c r="CY109" i="51"/>
  <c r="CY128" i="51"/>
  <c r="CY106" i="51"/>
  <c r="CY116" i="51"/>
  <c r="CY84" i="51"/>
  <c r="CY129" i="51"/>
  <c r="CY53" i="51"/>
  <c r="CY47" i="51"/>
  <c r="CY119" i="51"/>
  <c r="CY54" i="51"/>
  <c r="CY37" i="51"/>
  <c r="CY29" i="51"/>
  <c r="CY21" i="51"/>
  <c r="CY13" i="51"/>
  <c r="CY203" i="51"/>
  <c r="CY188" i="51"/>
  <c r="CY184" i="51"/>
  <c r="CY197" i="51"/>
  <c r="CY200" i="51"/>
  <c r="CY182" i="51"/>
  <c r="CY170" i="51"/>
  <c r="CY168" i="51"/>
  <c r="CY179" i="51"/>
  <c r="CY165" i="51"/>
  <c r="CY175" i="51"/>
  <c r="CY149" i="51"/>
  <c r="CY147" i="51"/>
  <c r="CY139" i="51"/>
  <c r="CY154" i="51"/>
  <c r="CY136" i="51"/>
  <c r="CY134" i="51"/>
  <c r="CY113" i="51"/>
  <c r="CY97" i="51"/>
  <c r="CY166" i="51"/>
  <c r="CY125" i="51"/>
  <c r="CY110" i="51"/>
  <c r="CY94" i="51"/>
  <c r="CY123" i="51"/>
  <c r="CY107" i="51"/>
  <c r="CY91" i="51"/>
  <c r="CY77" i="51"/>
  <c r="CY138" i="51"/>
  <c r="CY73" i="51"/>
  <c r="CY57" i="51"/>
  <c r="CY63" i="51"/>
  <c r="CY48" i="51"/>
  <c r="CY44" i="51"/>
  <c r="CY130" i="51"/>
  <c r="CY96" i="51"/>
  <c r="CY59" i="51"/>
  <c r="CY42" i="51"/>
  <c r="CY38" i="51"/>
  <c r="CY34" i="51"/>
  <c r="CY30" i="51"/>
  <c r="CY26" i="51"/>
  <c r="CY22" i="51"/>
  <c r="CY18" i="51"/>
  <c r="CY14" i="51"/>
  <c r="CY10" i="51"/>
  <c r="CY104" i="51"/>
  <c r="CY71" i="51"/>
  <c r="CY146" i="51"/>
  <c r="CY64" i="51"/>
  <c r="CY111" i="51"/>
  <c r="CY206" i="51"/>
  <c r="CY187" i="51"/>
  <c r="CY196" i="51"/>
  <c r="CY189" i="51"/>
  <c r="CY164" i="51"/>
  <c r="CY161" i="51"/>
  <c r="CY176" i="51"/>
  <c r="CY135" i="51"/>
  <c r="CY133" i="51"/>
  <c r="CY93" i="51"/>
  <c r="CY122" i="51"/>
  <c r="CY90" i="51"/>
  <c r="CY100" i="51"/>
  <c r="CY74" i="51"/>
  <c r="CY69" i="51"/>
  <c r="CY58" i="51"/>
  <c r="CY6" i="51"/>
  <c r="CY87" i="51"/>
  <c r="CY41" i="51"/>
  <c r="CY33" i="51"/>
  <c r="CY25" i="51"/>
  <c r="CY17" i="51"/>
  <c r="CY9" i="51"/>
  <c r="CY205" i="51"/>
  <c r="CY195" i="51"/>
  <c r="CY186" i="51"/>
  <c r="CY199" i="51"/>
  <c r="CY194" i="51"/>
  <c r="CY193" i="51"/>
  <c r="CY178" i="51"/>
  <c r="CY177" i="51"/>
  <c r="CY160" i="51"/>
  <c r="CY171" i="51"/>
  <c r="CY157" i="51"/>
  <c r="CY162" i="51"/>
  <c r="CY156" i="51"/>
  <c r="CY150" i="51"/>
  <c r="CY131" i="51"/>
  <c r="CY144" i="51"/>
  <c r="CY142" i="51"/>
  <c r="CY121" i="51"/>
  <c r="CY105" i="51"/>
  <c r="CY89" i="51"/>
  <c r="CY127" i="51"/>
  <c r="CY118" i="51"/>
  <c r="CY102" i="51"/>
  <c r="CY86" i="51"/>
  <c r="CY115" i="51"/>
  <c r="CY99" i="51"/>
  <c r="CY83" i="51"/>
  <c r="CY159" i="51"/>
  <c r="CY82" i="51"/>
  <c r="CY65" i="51"/>
  <c r="CY80" i="51"/>
  <c r="CY56" i="51"/>
  <c r="CY46" i="51"/>
  <c r="CY137" i="51"/>
  <c r="CY112" i="51"/>
  <c r="CY70" i="51"/>
  <c r="CY52" i="51"/>
  <c r="CY40" i="51"/>
  <c r="CY36" i="51"/>
  <c r="CY32" i="51"/>
  <c r="CY28" i="51"/>
  <c r="CY24" i="51"/>
  <c r="CY20" i="51"/>
  <c r="CY16" i="51"/>
  <c r="CY12" i="51"/>
  <c r="CY8" i="51"/>
  <c r="CY66" i="51"/>
  <c r="CY51" i="51"/>
  <c r="CY95" i="51"/>
  <c r="CY60" i="51"/>
  <c r="CY72" i="51"/>
  <c r="CY76" i="51"/>
  <c r="CY62" i="51"/>
  <c r="CY67" i="51"/>
  <c r="CY120" i="51"/>
  <c r="DL38" i="51"/>
  <c r="DL40" i="51"/>
  <c r="DL41" i="51"/>
  <c r="DL55" i="51"/>
  <c r="DL71" i="51"/>
  <c r="DL86" i="51"/>
  <c r="DL102" i="51"/>
  <c r="DL118" i="51"/>
  <c r="DL131" i="51"/>
  <c r="DL147" i="51"/>
  <c r="DL165" i="51"/>
  <c r="DL181" i="51"/>
  <c r="CQ202" i="51"/>
  <c r="CQ200" i="51"/>
  <c r="CQ187" i="51"/>
  <c r="CQ183" i="51"/>
  <c r="CQ196" i="51"/>
  <c r="CQ195" i="51"/>
  <c r="CQ178" i="51"/>
  <c r="CQ173" i="51"/>
  <c r="CQ176" i="51"/>
  <c r="CQ161" i="51"/>
  <c r="CQ167" i="51"/>
  <c r="CQ150" i="51"/>
  <c r="CQ163" i="51"/>
  <c r="CQ143" i="51"/>
  <c r="CQ128" i="51"/>
  <c r="CQ180" i="51"/>
  <c r="CQ144" i="51"/>
  <c r="CQ146" i="51"/>
  <c r="CQ130" i="51"/>
  <c r="CQ113" i="51"/>
  <c r="CQ97" i="51"/>
  <c r="CQ179" i="51"/>
  <c r="CQ110" i="51"/>
  <c r="CQ94" i="51"/>
  <c r="CQ81" i="51"/>
  <c r="CQ77" i="51"/>
  <c r="CQ112" i="51"/>
  <c r="CQ96" i="51"/>
  <c r="CQ74" i="51"/>
  <c r="CQ69" i="51"/>
  <c r="CQ53" i="51"/>
  <c r="CQ70" i="51"/>
  <c r="CQ52" i="51"/>
  <c r="CQ115" i="51"/>
  <c r="CQ83" i="51"/>
  <c r="CQ43" i="51"/>
  <c r="CQ39" i="51"/>
  <c r="CQ35" i="51"/>
  <c r="CQ31" i="51"/>
  <c r="CQ27" i="51"/>
  <c r="CQ23" i="51"/>
  <c r="CQ19" i="51"/>
  <c r="CQ15" i="51"/>
  <c r="CQ11" i="51"/>
  <c r="CQ7" i="51"/>
  <c r="CQ75" i="51"/>
  <c r="CQ45" i="51"/>
  <c r="CQ142" i="51"/>
  <c r="CQ92" i="51"/>
  <c r="CQ67" i="51"/>
  <c r="CQ204" i="51"/>
  <c r="CQ193" i="51"/>
  <c r="CQ186" i="51"/>
  <c r="CQ192" i="51"/>
  <c r="CQ174" i="51"/>
  <c r="CQ175" i="51"/>
  <c r="CQ166" i="51"/>
  <c r="CQ154" i="51"/>
  <c r="CQ127" i="51"/>
  <c r="CQ140" i="51"/>
  <c r="CQ129" i="51"/>
  <c r="CQ109" i="51"/>
  <c r="CQ122" i="51"/>
  <c r="CQ90" i="51"/>
  <c r="CQ76" i="51"/>
  <c r="CQ95" i="51"/>
  <c r="CQ65" i="51"/>
  <c r="CQ68" i="51"/>
  <c r="CQ100" i="51"/>
  <c r="CQ42" i="51"/>
  <c r="CQ34" i="51"/>
  <c r="CQ26" i="51"/>
  <c r="CQ18" i="51"/>
  <c r="CQ10" i="51"/>
  <c r="CQ63" i="51"/>
  <c r="CQ124" i="51"/>
  <c r="CQ48" i="51"/>
  <c r="CQ199" i="51"/>
  <c r="CQ191" i="51"/>
  <c r="CQ168" i="51"/>
  <c r="CQ157" i="51"/>
  <c r="CQ172" i="51"/>
  <c r="CQ139" i="51"/>
  <c r="CQ156" i="51"/>
  <c r="CQ145" i="51"/>
  <c r="CQ93" i="51"/>
  <c r="CQ106" i="51"/>
  <c r="CQ80" i="51"/>
  <c r="CQ111" i="51"/>
  <c r="CQ134" i="51"/>
  <c r="CQ162" i="51"/>
  <c r="CQ49" i="51"/>
  <c r="CQ66" i="51"/>
  <c r="CQ38" i="51"/>
  <c r="CQ30" i="51"/>
  <c r="CQ22" i="51"/>
  <c r="CQ14" i="51"/>
  <c r="CQ141" i="51"/>
  <c r="CQ123" i="51"/>
  <c r="AX123" i="51" s="1"/>
  <c r="T123" i="51" s="1"/>
  <c r="AI123" i="51" s="1"/>
  <c r="CQ91" i="51"/>
  <c r="CQ205" i="51"/>
  <c r="CQ201" i="51"/>
  <c r="CQ188" i="51"/>
  <c r="CQ184" i="51"/>
  <c r="CQ197" i="51"/>
  <c r="CQ190" i="51"/>
  <c r="CQ181" i="51"/>
  <c r="CQ177" i="51"/>
  <c r="CQ160" i="51"/>
  <c r="CQ165" i="51"/>
  <c r="CQ171" i="51"/>
  <c r="CQ158" i="51"/>
  <c r="CQ148" i="51"/>
  <c r="CQ147" i="51"/>
  <c r="CQ131" i="51"/>
  <c r="CQ125" i="51"/>
  <c r="CQ151" i="51"/>
  <c r="CQ132" i="51"/>
  <c r="CQ137" i="51"/>
  <c r="CQ117" i="51"/>
  <c r="CQ101" i="51"/>
  <c r="CQ85" i="51"/>
  <c r="CQ114" i="51"/>
  <c r="CQ98" i="51"/>
  <c r="CQ82" i="51"/>
  <c r="CQ78" i="51"/>
  <c r="CQ119" i="51"/>
  <c r="AX119" i="51" s="1"/>
  <c r="T119" i="51" s="1"/>
  <c r="AI119" i="51" s="1"/>
  <c r="CQ103" i="51"/>
  <c r="CQ87" i="51"/>
  <c r="CQ73" i="51"/>
  <c r="CQ57" i="51"/>
  <c r="CQ71" i="51"/>
  <c r="CQ54" i="51"/>
  <c r="CQ116" i="51"/>
  <c r="CQ84" i="51"/>
  <c r="CQ55" i="51"/>
  <c r="CQ40" i="51"/>
  <c r="CQ36" i="51"/>
  <c r="CQ32" i="51"/>
  <c r="CQ28" i="51"/>
  <c r="CQ24" i="51"/>
  <c r="CQ20" i="51"/>
  <c r="CQ16" i="51"/>
  <c r="CQ12" i="51"/>
  <c r="CQ8" i="51"/>
  <c r="CQ107" i="51"/>
  <c r="CQ50" i="51"/>
  <c r="CQ58" i="51"/>
  <c r="CQ46" i="51"/>
  <c r="CQ47" i="51"/>
  <c r="CQ203" i="51"/>
  <c r="CQ194" i="51"/>
  <c r="CQ169" i="51"/>
  <c r="CQ149" i="51"/>
  <c r="CQ136" i="51"/>
  <c r="CQ89" i="51"/>
  <c r="CQ79" i="51"/>
  <c r="CQ133" i="51"/>
  <c r="CQ6" i="51"/>
  <c r="CQ37" i="51"/>
  <c r="CQ21" i="51"/>
  <c r="CQ108" i="51"/>
  <c r="CQ62" i="51"/>
  <c r="CQ153" i="51"/>
  <c r="CQ61" i="51"/>
  <c r="CQ17" i="51"/>
  <c r="CQ206" i="51"/>
  <c r="CQ198" i="51"/>
  <c r="CQ164" i="51"/>
  <c r="CQ155" i="51"/>
  <c r="CQ152" i="51"/>
  <c r="CQ105" i="51"/>
  <c r="CQ86" i="51"/>
  <c r="CQ88" i="51"/>
  <c r="CQ59" i="51"/>
  <c r="CQ41" i="51"/>
  <c r="AX41" i="51" s="1"/>
  <c r="T41" i="51" s="1"/>
  <c r="AI41" i="51" s="1"/>
  <c r="CQ25" i="51"/>
  <c r="CQ9" i="51"/>
  <c r="CQ56" i="51"/>
  <c r="CQ189" i="51"/>
  <c r="CQ182" i="51"/>
  <c r="CQ135" i="51"/>
  <c r="CQ138" i="51"/>
  <c r="CQ118" i="51"/>
  <c r="CQ120" i="51"/>
  <c r="CQ99" i="51"/>
  <c r="CQ33" i="51"/>
  <c r="CQ51" i="51"/>
  <c r="CQ44" i="51"/>
  <c r="CQ185" i="51"/>
  <c r="CQ170" i="51"/>
  <c r="CQ159" i="51"/>
  <c r="CQ126" i="51"/>
  <c r="CQ121" i="51"/>
  <c r="CQ102" i="51"/>
  <c r="CQ104" i="51"/>
  <c r="CQ72" i="51"/>
  <c r="CQ64" i="51"/>
  <c r="CQ29" i="51"/>
  <c r="AX29" i="51" s="1"/>
  <c r="T29" i="51" s="1"/>
  <c r="AI29" i="51" s="1"/>
  <c r="CQ13" i="51"/>
  <c r="CQ60" i="51"/>
  <c r="BC157" i="52"/>
  <c r="Y157" i="52" s="1"/>
  <c r="AN157" i="52" s="1"/>
  <c r="BC59" i="52"/>
  <c r="Y59" i="52" s="1"/>
  <c r="AN59" i="52" s="1"/>
  <c r="AW13" i="52"/>
  <c r="S13" i="52" s="1"/>
  <c r="AH13" i="52" s="1"/>
  <c r="AW122" i="52"/>
  <c r="S122" i="52" s="1"/>
  <c r="AH122" i="52" s="1"/>
  <c r="AW38" i="52"/>
  <c r="S38" i="52" s="1"/>
  <c r="AH38" i="52" s="1"/>
  <c r="AW54" i="52"/>
  <c r="S54" i="52" s="1"/>
  <c r="AH54" i="52" s="1"/>
  <c r="AW18" i="52"/>
  <c r="S18" i="52" s="1"/>
  <c r="AH18" i="52" s="1"/>
  <c r="AW43" i="52"/>
  <c r="S43" i="52" s="1"/>
  <c r="AH43" i="52" s="1"/>
  <c r="AW94" i="52"/>
  <c r="S94" i="52" s="1"/>
  <c r="AH94" i="52" s="1"/>
  <c r="AW104" i="52"/>
  <c r="S104" i="52" s="1"/>
  <c r="AH104" i="52" s="1"/>
  <c r="AW120" i="52"/>
  <c r="S120" i="52" s="1"/>
  <c r="AH120" i="52" s="1"/>
  <c r="AW160" i="52"/>
  <c r="S160" i="52" s="1"/>
  <c r="AH160" i="52" s="1"/>
  <c r="BE36" i="52"/>
  <c r="AA36" i="52" s="1"/>
  <c r="AP36" i="52" s="1"/>
  <c r="BE56" i="52"/>
  <c r="AA56" i="52" s="1"/>
  <c r="AP56" i="52" s="1"/>
  <c r="BE26" i="52"/>
  <c r="AA26" i="52" s="1"/>
  <c r="AP26" i="52" s="1"/>
  <c r="BE15" i="52"/>
  <c r="AA15" i="52" s="1"/>
  <c r="AP15" i="52" s="1"/>
  <c r="BE63" i="52"/>
  <c r="AA63" i="52" s="1"/>
  <c r="AP63" i="52" s="1"/>
  <c r="BE101" i="52"/>
  <c r="AA101" i="52" s="1"/>
  <c r="AP101" i="52" s="1"/>
  <c r="BE156" i="52"/>
  <c r="AA156" i="52" s="1"/>
  <c r="AP156" i="52" s="1"/>
  <c r="BE134" i="52"/>
  <c r="AA134" i="52" s="1"/>
  <c r="AP134" i="52" s="1"/>
  <c r="BE150" i="52"/>
  <c r="AA150" i="52" s="1"/>
  <c r="AP150" i="52" s="1"/>
  <c r="BE164" i="52"/>
  <c r="AA164" i="52" s="1"/>
  <c r="AP164" i="52" s="1"/>
  <c r="BE168" i="52"/>
  <c r="AA168" i="52" s="1"/>
  <c r="AP168" i="52" s="1"/>
  <c r="BE175" i="52"/>
  <c r="AA175" i="52" s="1"/>
  <c r="AP175" i="52" s="1"/>
  <c r="BE178" i="52"/>
  <c r="AA178" i="52" s="1"/>
  <c r="AP178" i="52" s="1"/>
  <c r="BE182" i="52"/>
  <c r="AA182" i="52" s="1"/>
  <c r="AP182" i="52" s="1"/>
  <c r="BE198" i="52"/>
  <c r="AA198" i="52" s="1"/>
  <c r="AP198" i="52" s="1"/>
  <c r="BE201" i="52"/>
  <c r="AA201" i="52" s="1"/>
  <c r="AP201" i="52" s="1"/>
  <c r="BC114" i="52"/>
  <c r="Y114" i="52" s="1"/>
  <c r="AN114" i="52" s="1"/>
  <c r="BC8" i="52"/>
  <c r="Y8" i="52" s="1"/>
  <c r="AN8" i="52" s="1"/>
  <c r="AW60" i="52"/>
  <c r="S60" i="52" s="1"/>
  <c r="AH60" i="52" s="1"/>
  <c r="AW23" i="52"/>
  <c r="S23" i="52" s="1"/>
  <c r="AH23" i="52" s="1"/>
  <c r="AW46" i="52"/>
  <c r="S46" i="52" s="1"/>
  <c r="AH46" i="52" s="1"/>
  <c r="AW10" i="52"/>
  <c r="S10" i="52" s="1"/>
  <c r="AH10" i="52" s="1"/>
  <c r="AW21" i="52"/>
  <c r="S21" i="52" s="1"/>
  <c r="AH21" i="52" s="1"/>
  <c r="AW89" i="52"/>
  <c r="S89" i="52" s="1"/>
  <c r="AH89" i="52" s="1"/>
  <c r="AW97" i="52"/>
  <c r="S97" i="52" s="1"/>
  <c r="AH97" i="52" s="1"/>
  <c r="AW68" i="52"/>
  <c r="S68" i="52" s="1"/>
  <c r="AH68" i="52" s="1"/>
  <c r="AW72" i="52"/>
  <c r="S72" i="52" s="1"/>
  <c r="AH72" i="52" s="1"/>
  <c r="AW76" i="52"/>
  <c r="S76" i="52" s="1"/>
  <c r="AH76" i="52" s="1"/>
  <c r="AW80" i="52"/>
  <c r="S80" i="52" s="1"/>
  <c r="AH80" i="52" s="1"/>
  <c r="AW84" i="52"/>
  <c r="S84" i="52" s="1"/>
  <c r="AH84" i="52" s="1"/>
  <c r="AW101" i="52"/>
  <c r="S101" i="52" s="1"/>
  <c r="AH101" i="52" s="1"/>
  <c r="AW117" i="52"/>
  <c r="S117" i="52" s="1"/>
  <c r="AH117" i="52" s="1"/>
  <c r="AW174" i="52"/>
  <c r="S174" i="52" s="1"/>
  <c r="AH174" i="52" s="1"/>
  <c r="AW131" i="52"/>
  <c r="S131" i="52" s="1"/>
  <c r="AH131" i="52" s="1"/>
  <c r="AW143" i="52"/>
  <c r="S143" i="52" s="1"/>
  <c r="AH143" i="52" s="1"/>
  <c r="AW147" i="52"/>
  <c r="S147" i="52" s="1"/>
  <c r="AH147" i="52" s="1"/>
  <c r="AW172" i="52"/>
  <c r="S172" i="52" s="1"/>
  <c r="AH172" i="52" s="1"/>
  <c r="AW180" i="52"/>
  <c r="S180" i="52" s="1"/>
  <c r="AH180" i="52" s="1"/>
  <c r="AW184" i="52"/>
  <c r="S184" i="52" s="1"/>
  <c r="AH184" i="52" s="1"/>
  <c r="BC30" i="52"/>
  <c r="Y30" i="52" s="1"/>
  <c r="AN30" i="52" s="1"/>
  <c r="BE19" i="52"/>
  <c r="AA19" i="52" s="1"/>
  <c r="AP19" i="52" s="1"/>
  <c r="BE33" i="52"/>
  <c r="AA33" i="52" s="1"/>
  <c r="AP33" i="52" s="1"/>
  <c r="BE37" i="52"/>
  <c r="AA37" i="52" s="1"/>
  <c r="AP37" i="52" s="1"/>
  <c r="BE126" i="52"/>
  <c r="AA126" i="52" s="1"/>
  <c r="AP126" i="52" s="1"/>
  <c r="BE60" i="52"/>
  <c r="AA60" i="52" s="1"/>
  <c r="AP60" i="52" s="1"/>
  <c r="BE153" i="52"/>
  <c r="AA153" i="52" s="1"/>
  <c r="AP153" i="52" s="1"/>
  <c r="BE145" i="52"/>
  <c r="AA145" i="52" s="1"/>
  <c r="AP145" i="52" s="1"/>
  <c r="BE172" i="52"/>
  <c r="AA172" i="52" s="1"/>
  <c r="AP172" i="52" s="1"/>
  <c r="BE191" i="52"/>
  <c r="AA191" i="52" s="1"/>
  <c r="AP191" i="52" s="1"/>
  <c r="BC128" i="52"/>
  <c r="Y128" i="52" s="1"/>
  <c r="AN128" i="52" s="1"/>
  <c r="BC147" i="52"/>
  <c r="Y147" i="52" s="1"/>
  <c r="AN147" i="52" s="1"/>
  <c r="BC124" i="52"/>
  <c r="Y124" i="52" s="1"/>
  <c r="AN124" i="52" s="1"/>
  <c r="BC198" i="52"/>
  <c r="Y198" i="52" s="1"/>
  <c r="AN198" i="52" s="1"/>
  <c r="BC39" i="52"/>
  <c r="Y39" i="52" s="1"/>
  <c r="AN39" i="52" s="1"/>
  <c r="BC143" i="52"/>
  <c r="Y143" i="52" s="1"/>
  <c r="AN143" i="52" s="1"/>
  <c r="BC182" i="52"/>
  <c r="Y182" i="52" s="1"/>
  <c r="AN182" i="52" s="1"/>
  <c r="BC193" i="52"/>
  <c r="Y193" i="52" s="1"/>
  <c r="AN193" i="52" s="1"/>
  <c r="BC120" i="52"/>
  <c r="Y120" i="52" s="1"/>
  <c r="AN120" i="52" s="1"/>
  <c r="AW133" i="52"/>
  <c r="S133" i="52" s="1"/>
  <c r="AH133" i="52" s="1"/>
  <c r="AW145" i="52"/>
  <c r="S145" i="52" s="1"/>
  <c r="AH145" i="52" s="1"/>
  <c r="AW149" i="52"/>
  <c r="S149" i="52" s="1"/>
  <c r="AH149" i="52" s="1"/>
  <c r="AW164" i="52"/>
  <c r="S164" i="52" s="1"/>
  <c r="AH164" i="52" s="1"/>
  <c r="AW168" i="52"/>
  <c r="S168" i="52" s="1"/>
  <c r="AH168" i="52" s="1"/>
  <c r="AW175" i="52"/>
  <c r="S175" i="52" s="1"/>
  <c r="AH175" i="52" s="1"/>
  <c r="AW188" i="52"/>
  <c r="S188" i="52" s="1"/>
  <c r="AH188" i="52" s="1"/>
  <c r="AW186" i="52"/>
  <c r="S186" i="52" s="1"/>
  <c r="AH186" i="52" s="1"/>
  <c r="AW202" i="52"/>
  <c r="S202" i="52" s="1"/>
  <c r="AH202" i="52" s="1"/>
  <c r="BC136" i="52"/>
  <c r="Y136" i="52" s="1"/>
  <c r="AN136" i="52" s="1"/>
  <c r="BC54" i="52"/>
  <c r="Y54" i="52" s="1"/>
  <c r="AN54" i="52" s="1"/>
  <c r="BC32" i="52"/>
  <c r="Y32" i="52" s="1"/>
  <c r="AN32" i="52" s="1"/>
  <c r="BE49" i="52"/>
  <c r="AA49" i="52" s="1"/>
  <c r="AP49" i="52" s="1"/>
  <c r="BE38" i="52"/>
  <c r="AA38" i="52" s="1"/>
  <c r="AP38" i="52" s="1"/>
  <c r="BE54" i="52"/>
  <c r="AA54" i="52" s="1"/>
  <c r="AP54" i="52" s="1"/>
  <c r="BE10" i="52"/>
  <c r="AA10" i="52" s="1"/>
  <c r="AP10" i="52" s="1"/>
  <c r="BE16" i="52"/>
  <c r="AA16" i="52" s="1"/>
  <c r="AP16" i="52" s="1"/>
  <c r="BE23" i="52"/>
  <c r="AA23" i="52" s="1"/>
  <c r="AP23" i="52" s="1"/>
  <c r="BE53" i="52"/>
  <c r="AA53" i="52" s="1"/>
  <c r="AP53" i="52" s="1"/>
  <c r="BE118" i="52"/>
  <c r="AA118" i="52" s="1"/>
  <c r="AP118" i="52" s="1"/>
  <c r="BE29" i="52"/>
  <c r="AA29" i="52" s="1"/>
  <c r="AP29" i="52" s="1"/>
  <c r="BE110" i="52"/>
  <c r="AA110" i="52" s="1"/>
  <c r="AP110" i="52" s="1"/>
  <c r="BE61" i="52"/>
  <c r="AA61" i="52" s="1"/>
  <c r="AP61" i="52" s="1"/>
  <c r="BE99" i="52"/>
  <c r="AA99" i="52" s="1"/>
  <c r="AP99" i="52" s="1"/>
  <c r="BE115" i="52"/>
  <c r="AA115" i="52" s="1"/>
  <c r="AP115" i="52" s="1"/>
  <c r="BE69" i="52"/>
  <c r="AA69" i="52" s="1"/>
  <c r="AP69" i="52" s="1"/>
  <c r="BE73" i="52"/>
  <c r="AA73" i="52" s="1"/>
  <c r="AP73" i="52" s="1"/>
  <c r="BE77" i="52"/>
  <c r="AA77" i="52" s="1"/>
  <c r="AP77" i="52" s="1"/>
  <c r="BE81" i="52"/>
  <c r="AA81" i="52" s="1"/>
  <c r="AP81" i="52" s="1"/>
  <c r="BE85" i="52"/>
  <c r="AA85" i="52" s="1"/>
  <c r="AP85" i="52" s="1"/>
  <c r="BE157" i="52"/>
  <c r="AA157" i="52" s="1"/>
  <c r="AP157" i="52" s="1"/>
  <c r="BE95" i="52"/>
  <c r="AA95" i="52" s="1"/>
  <c r="AP95" i="52" s="1"/>
  <c r="BE108" i="52"/>
  <c r="AA108" i="52" s="1"/>
  <c r="AP108" i="52" s="1"/>
  <c r="BE124" i="52"/>
  <c r="AA124" i="52" s="1"/>
  <c r="AP124" i="52" s="1"/>
  <c r="BE158" i="52"/>
  <c r="AA158" i="52" s="1"/>
  <c r="AP158" i="52" s="1"/>
  <c r="BE135" i="52"/>
  <c r="AA135" i="52" s="1"/>
  <c r="AP135" i="52" s="1"/>
  <c r="BE139" i="52"/>
  <c r="AA139" i="52" s="1"/>
  <c r="AP139" i="52" s="1"/>
  <c r="BE151" i="52"/>
  <c r="AA151" i="52" s="1"/>
  <c r="AP151" i="52" s="1"/>
  <c r="BE165" i="52"/>
  <c r="AA165" i="52" s="1"/>
  <c r="AP165" i="52" s="1"/>
  <c r="BE169" i="52"/>
  <c r="AA169" i="52" s="1"/>
  <c r="AP169" i="52" s="1"/>
  <c r="BE195" i="52"/>
  <c r="AA195" i="52" s="1"/>
  <c r="AP195" i="52" s="1"/>
  <c r="BE187" i="52"/>
  <c r="AA187" i="52" s="1"/>
  <c r="AP187" i="52" s="1"/>
  <c r="BE179" i="52"/>
  <c r="AA179" i="52" s="1"/>
  <c r="AP179" i="52" s="1"/>
  <c r="BE183" i="52"/>
  <c r="AA183" i="52" s="1"/>
  <c r="AP183" i="52" s="1"/>
  <c r="BE202" i="52"/>
  <c r="AA202" i="52" s="1"/>
  <c r="AP202" i="52" s="1"/>
  <c r="BC185" i="52"/>
  <c r="Y185" i="52" s="1"/>
  <c r="AN185" i="52" s="1"/>
  <c r="BC142" i="52"/>
  <c r="Y142" i="52" s="1"/>
  <c r="AN142" i="52" s="1"/>
  <c r="BC84" i="52"/>
  <c r="Y84" i="52" s="1"/>
  <c r="AN84" i="52" s="1"/>
  <c r="BC34" i="52"/>
  <c r="Y34" i="52" s="1"/>
  <c r="AN34" i="52" s="1"/>
  <c r="BC75" i="52"/>
  <c r="Y75" i="52" s="1"/>
  <c r="AN75" i="52" s="1"/>
  <c r="BC108" i="52"/>
  <c r="Y108" i="52" s="1"/>
  <c r="AN108" i="52" s="1"/>
  <c r="BC31" i="52"/>
  <c r="Y31" i="52" s="1"/>
  <c r="AN31" i="52" s="1"/>
  <c r="BC55" i="52"/>
  <c r="Y55" i="52" s="1"/>
  <c r="AN55" i="52" s="1"/>
  <c r="BC178" i="52"/>
  <c r="Y178" i="52" s="1"/>
  <c r="AN178" i="52" s="1"/>
  <c r="BC88" i="52"/>
  <c r="Y88" i="52" s="1"/>
  <c r="AN88" i="52" s="1"/>
  <c r="BC81" i="52"/>
  <c r="Y81" i="52" s="1"/>
  <c r="AN81" i="52" s="1"/>
  <c r="BC22" i="52"/>
  <c r="Y22" i="52" s="1"/>
  <c r="AN22" i="52" s="1"/>
  <c r="BC138" i="52"/>
  <c r="Y138" i="52" s="1"/>
  <c r="AN138" i="52" s="1"/>
  <c r="BC116" i="52"/>
  <c r="Y116" i="52" s="1"/>
  <c r="AN116" i="52" s="1"/>
  <c r="BC64" i="52"/>
  <c r="Y64" i="52" s="1"/>
  <c r="AN64" i="52" s="1"/>
  <c r="DA25" i="51"/>
  <c r="DA36" i="51"/>
  <c r="DA79" i="51"/>
  <c r="DA61" i="51"/>
  <c r="DA84" i="51"/>
  <c r="DA100" i="51"/>
  <c r="DA116" i="51"/>
  <c r="DA131" i="51"/>
  <c r="DA148" i="51"/>
  <c r="DA164" i="51"/>
  <c r="DA196" i="51"/>
  <c r="DL203" i="51"/>
  <c r="DL199" i="51"/>
  <c r="DL206" i="51"/>
  <c r="DL194" i="51"/>
  <c r="DL186" i="51"/>
  <c r="DL189" i="51"/>
  <c r="DL179" i="51"/>
  <c r="DL178" i="51"/>
  <c r="DL177" i="51"/>
  <c r="DL166" i="51"/>
  <c r="DL150" i="51"/>
  <c r="DL168" i="51"/>
  <c r="DL156" i="51"/>
  <c r="DL145" i="51"/>
  <c r="DL141" i="51"/>
  <c r="DL137" i="51"/>
  <c r="DL133" i="51"/>
  <c r="DL129" i="51"/>
  <c r="DL125" i="51"/>
  <c r="DL124" i="51"/>
  <c r="DL120" i="51"/>
  <c r="DL116" i="51"/>
  <c r="DL112" i="51"/>
  <c r="DL108" i="51"/>
  <c r="DL104" i="51"/>
  <c r="DL100" i="51"/>
  <c r="DL96" i="51"/>
  <c r="DL92" i="51"/>
  <c r="DL88" i="51"/>
  <c r="DL84" i="51"/>
  <c r="DL80" i="51"/>
  <c r="DL76" i="51"/>
  <c r="DL73" i="51"/>
  <c r="DL69" i="51"/>
  <c r="DL65" i="51"/>
  <c r="DL61" i="51"/>
  <c r="DL57" i="51"/>
  <c r="DL53" i="51"/>
  <c r="DL49" i="51"/>
  <c r="DL45" i="51"/>
  <c r="DL163" i="51"/>
  <c r="DL33" i="51"/>
  <c r="DL17" i="51"/>
  <c r="DL35" i="51"/>
  <c r="DL26" i="51"/>
  <c r="DL32" i="51"/>
  <c r="DL16" i="51"/>
  <c r="DL31" i="51"/>
  <c r="DL11" i="51"/>
  <c r="DL22" i="51"/>
  <c r="DL204" i="51"/>
  <c r="DL200" i="51"/>
  <c r="DL196" i="51"/>
  <c r="DL191" i="51"/>
  <c r="DL187" i="51"/>
  <c r="DL193" i="51"/>
  <c r="DL182" i="51"/>
  <c r="DL192" i="51"/>
  <c r="DL169" i="51"/>
  <c r="DL161" i="51"/>
  <c r="DL154" i="51"/>
  <c r="DL153" i="51"/>
  <c r="DL159" i="51"/>
  <c r="DL146" i="51"/>
  <c r="DL142" i="51"/>
  <c r="DL138" i="51"/>
  <c r="DL134" i="51"/>
  <c r="DL130" i="51"/>
  <c r="DL126" i="51"/>
  <c r="DL148" i="51"/>
  <c r="DL121" i="51"/>
  <c r="DL117" i="51"/>
  <c r="DL113" i="51"/>
  <c r="DL109" i="51"/>
  <c r="DL105" i="51"/>
  <c r="DL101" i="51"/>
  <c r="DL97" i="51"/>
  <c r="DL93" i="51"/>
  <c r="DL89" i="51"/>
  <c r="DL85" i="51"/>
  <c r="DL81" i="51"/>
  <c r="DL77" i="51"/>
  <c r="DL74" i="51"/>
  <c r="DL70" i="51"/>
  <c r="DL66" i="51"/>
  <c r="DL62" i="51"/>
  <c r="DL58" i="51"/>
  <c r="DL54" i="51"/>
  <c r="DL50" i="51"/>
  <c r="DL46" i="51"/>
  <c r="DL164" i="51"/>
  <c r="DL37" i="51"/>
  <c r="DL21" i="51"/>
  <c r="DL43" i="51"/>
  <c r="DL30" i="51"/>
  <c r="DL36" i="51"/>
  <c r="DL20" i="51"/>
  <c r="DL39" i="51"/>
  <c r="DL15" i="51"/>
  <c r="DL34" i="51"/>
  <c r="DL10" i="51"/>
  <c r="DA20" i="51"/>
  <c r="DA23" i="51"/>
  <c r="DA30" i="51"/>
  <c r="DA53" i="51"/>
  <c r="DA69" i="51"/>
  <c r="DA92" i="51"/>
  <c r="DA108" i="51"/>
  <c r="DA124" i="51"/>
  <c r="DA139" i="51"/>
  <c r="DA156" i="51"/>
  <c r="DA179" i="51"/>
  <c r="DL14" i="51"/>
  <c r="DL19" i="51"/>
  <c r="DL24" i="51"/>
  <c r="DL42" i="51"/>
  <c r="DL25" i="51"/>
  <c r="DL173" i="51"/>
  <c r="DL51" i="51"/>
  <c r="DL59" i="51"/>
  <c r="DL67" i="51"/>
  <c r="DL75" i="51"/>
  <c r="DL82" i="51"/>
  <c r="DL90" i="51"/>
  <c r="DL98" i="51"/>
  <c r="DL106" i="51"/>
  <c r="DL114" i="51"/>
  <c r="DL122" i="51"/>
  <c r="DL127" i="51"/>
  <c r="DL135" i="51"/>
  <c r="DL143" i="51"/>
  <c r="DL160" i="51"/>
  <c r="DL158" i="51"/>
  <c r="DL170" i="51"/>
  <c r="DL183" i="51"/>
  <c r="DL188" i="51"/>
  <c r="DL197" i="51"/>
  <c r="DA27" i="51"/>
  <c r="DA41" i="51"/>
  <c r="DA14" i="51"/>
  <c r="DA49" i="51"/>
  <c r="DA65" i="51"/>
  <c r="DA88" i="51"/>
  <c r="DA104" i="51"/>
  <c r="DA120" i="51"/>
  <c r="DA135" i="51"/>
  <c r="DA152" i="51"/>
  <c r="DA168" i="51"/>
  <c r="DA200" i="51"/>
  <c r="DA9" i="51"/>
  <c r="DA44" i="51"/>
  <c r="DA45" i="51"/>
  <c r="DA57" i="51"/>
  <c r="DA73" i="51"/>
  <c r="DA96" i="51"/>
  <c r="DA112" i="51"/>
  <c r="DA128" i="51"/>
  <c r="DA143" i="51"/>
  <c r="DA160" i="51"/>
  <c r="DA181" i="51"/>
  <c r="DL18" i="51"/>
  <c r="DL27" i="51"/>
  <c r="DL28" i="51"/>
  <c r="DL23" i="51"/>
  <c r="DL29" i="51"/>
  <c r="DL44" i="51"/>
  <c r="DL52" i="51"/>
  <c r="DL60" i="51"/>
  <c r="DL68" i="51"/>
  <c r="DL157" i="51"/>
  <c r="DL83" i="51"/>
  <c r="DL91" i="51"/>
  <c r="DL99" i="51"/>
  <c r="DL107" i="51"/>
  <c r="DL115" i="51"/>
  <c r="DL123" i="51"/>
  <c r="DL128" i="51"/>
  <c r="DL136" i="51"/>
  <c r="DL144" i="51"/>
  <c r="DL167" i="51"/>
  <c r="DL162" i="51"/>
  <c r="DL174" i="51"/>
  <c r="DL185" i="51"/>
  <c r="DL190" i="51"/>
  <c r="DL198" i="51"/>
  <c r="DA205" i="51"/>
  <c r="DA186" i="51"/>
  <c r="DA171" i="51"/>
  <c r="DA192" i="51"/>
  <c r="DA175" i="51"/>
  <c r="CS205" i="52"/>
  <c r="CS204" i="52"/>
  <c r="CS206" i="52"/>
  <c r="CS203" i="52"/>
  <c r="CS202" i="52"/>
  <c r="CS200" i="52"/>
  <c r="CS198" i="52"/>
  <c r="CS197" i="52"/>
  <c r="CS201" i="52"/>
  <c r="CS196" i="52"/>
  <c r="CS194" i="52"/>
  <c r="CS192" i="52"/>
  <c r="CS190" i="52"/>
  <c r="CS188" i="52"/>
  <c r="CS187" i="52"/>
  <c r="CS195" i="52"/>
  <c r="CS191" i="52"/>
  <c r="CS185" i="52"/>
  <c r="CS184" i="52"/>
  <c r="CS183" i="52"/>
  <c r="CS182" i="52"/>
  <c r="CS181" i="52"/>
  <c r="CS180" i="52"/>
  <c r="CS179" i="52"/>
  <c r="CS178" i="52"/>
  <c r="CS177" i="52"/>
  <c r="CS176" i="52"/>
  <c r="CS175" i="52"/>
  <c r="CS174" i="52"/>
  <c r="CS173" i="52"/>
  <c r="CS172" i="52"/>
  <c r="CS171" i="52"/>
  <c r="CS199" i="52"/>
  <c r="CS186" i="52"/>
  <c r="CS189" i="52"/>
  <c r="CS170" i="52"/>
  <c r="CS169" i="52"/>
  <c r="CS168" i="52"/>
  <c r="CS167" i="52"/>
  <c r="CS166" i="52"/>
  <c r="CS165" i="52"/>
  <c r="CS163" i="52"/>
  <c r="CS162" i="52"/>
  <c r="CS160" i="52"/>
  <c r="CS158" i="52"/>
  <c r="CS156" i="52"/>
  <c r="CS154" i="52"/>
  <c r="CS152" i="52"/>
  <c r="CS151" i="52"/>
  <c r="CS150" i="52"/>
  <c r="CS149" i="52"/>
  <c r="CS148" i="52"/>
  <c r="CS147" i="52"/>
  <c r="CS146" i="52"/>
  <c r="CS145" i="52"/>
  <c r="CS144" i="52"/>
  <c r="CS143" i="52"/>
  <c r="CS142" i="52"/>
  <c r="CS141" i="52"/>
  <c r="CS140" i="52"/>
  <c r="CS139" i="52"/>
  <c r="CS138" i="52"/>
  <c r="CS137" i="52"/>
  <c r="CS136" i="52"/>
  <c r="CS135" i="52"/>
  <c r="CS134" i="52"/>
  <c r="CS133" i="52"/>
  <c r="CS132" i="52"/>
  <c r="CS131" i="52"/>
  <c r="CS130" i="52"/>
  <c r="CS193" i="52"/>
  <c r="CS164" i="52"/>
  <c r="CS155" i="52"/>
  <c r="CS129" i="52"/>
  <c r="CS128" i="52"/>
  <c r="CS127" i="52"/>
  <c r="CS126" i="52"/>
  <c r="CS125" i="52"/>
  <c r="CS124" i="52"/>
  <c r="CS123" i="52"/>
  <c r="CS122" i="52"/>
  <c r="CS121" i="52"/>
  <c r="CS120" i="52"/>
  <c r="CS119" i="52"/>
  <c r="CS118" i="52"/>
  <c r="CS117" i="52"/>
  <c r="CS116" i="52"/>
  <c r="CS115" i="52"/>
  <c r="CS114" i="52"/>
  <c r="CS113" i="52"/>
  <c r="CS112" i="52"/>
  <c r="CS111" i="52"/>
  <c r="CS110" i="52"/>
  <c r="CS109" i="52"/>
  <c r="CS108" i="52"/>
  <c r="CS107" i="52"/>
  <c r="CS106" i="52"/>
  <c r="CS105" i="52"/>
  <c r="CS104" i="52"/>
  <c r="CS103" i="52"/>
  <c r="CS102" i="52"/>
  <c r="CS101" i="52"/>
  <c r="CS100" i="52"/>
  <c r="CS99" i="52"/>
  <c r="CS157" i="52"/>
  <c r="CS97" i="52"/>
  <c r="CS95" i="52"/>
  <c r="CS93" i="52"/>
  <c r="CS91" i="52"/>
  <c r="CS89" i="52"/>
  <c r="CS153" i="52"/>
  <c r="CS161" i="52"/>
  <c r="CS98" i="52"/>
  <c r="CS96" i="52"/>
  <c r="CS94" i="52"/>
  <c r="CS92" i="52"/>
  <c r="CS90" i="52"/>
  <c r="CS88" i="52"/>
  <c r="CS86" i="52"/>
  <c r="CS82" i="52"/>
  <c r="CS78" i="52"/>
  <c r="CS74" i="52"/>
  <c r="CS70" i="52"/>
  <c r="CS64" i="52"/>
  <c r="CS60" i="52"/>
  <c r="CS87" i="52"/>
  <c r="CS83" i="52"/>
  <c r="CS79" i="52"/>
  <c r="CS75" i="52"/>
  <c r="CS71" i="52"/>
  <c r="CS65" i="52"/>
  <c r="CS61" i="52"/>
  <c r="CS81" i="52"/>
  <c r="CS73" i="52"/>
  <c r="CS54" i="52"/>
  <c r="CS50" i="52"/>
  <c r="CS46" i="52"/>
  <c r="CS42" i="52"/>
  <c r="CS38" i="52"/>
  <c r="CS34" i="52"/>
  <c r="CS24" i="52"/>
  <c r="CS20" i="52"/>
  <c r="CS19" i="52"/>
  <c r="CS18" i="52"/>
  <c r="CS17" i="52"/>
  <c r="CS16" i="52"/>
  <c r="CS15" i="52"/>
  <c r="CS14" i="52"/>
  <c r="CS13" i="52"/>
  <c r="CS12" i="52"/>
  <c r="CS11" i="52"/>
  <c r="CS10" i="52"/>
  <c r="CS9" i="52"/>
  <c r="CS8" i="52"/>
  <c r="CS7" i="52"/>
  <c r="CS6" i="52"/>
  <c r="CS85" i="52"/>
  <c r="CS69" i="52"/>
  <c r="CS56" i="52"/>
  <c r="CS48" i="52"/>
  <c r="CS40" i="52"/>
  <c r="CS36" i="52"/>
  <c r="CS26" i="52"/>
  <c r="CS55" i="52"/>
  <c r="CS51" i="52"/>
  <c r="CS47" i="52"/>
  <c r="CS43" i="52"/>
  <c r="CS35" i="52"/>
  <c r="CS31" i="52"/>
  <c r="CS23" i="52"/>
  <c r="CS84" i="52"/>
  <c r="CS76" i="52"/>
  <c r="CS68" i="52"/>
  <c r="CS63" i="52"/>
  <c r="CS62" i="52"/>
  <c r="CS57" i="52"/>
  <c r="CS53" i="52"/>
  <c r="CS49" i="52"/>
  <c r="CS45" i="52"/>
  <c r="CS41" i="52"/>
  <c r="CS37" i="52"/>
  <c r="CS33" i="52"/>
  <c r="CS30" i="52"/>
  <c r="CS28" i="52"/>
  <c r="CS25" i="52"/>
  <c r="CS21" i="52"/>
  <c r="CS77" i="52"/>
  <c r="CS52" i="52"/>
  <c r="CS44" i="52"/>
  <c r="CS32" i="52"/>
  <c r="CS22" i="52"/>
  <c r="CS159" i="52"/>
  <c r="CS80" i="52"/>
  <c r="CS72" i="52"/>
  <c r="CS67" i="52"/>
  <c r="CS66" i="52"/>
  <c r="CS59" i="52"/>
  <c r="CS58" i="52"/>
  <c r="CS39" i="52"/>
  <c r="CS29" i="52"/>
  <c r="CS27" i="52"/>
  <c r="AW7" i="52"/>
  <c r="S7" i="52" s="1"/>
  <c r="AH7" i="52" s="1"/>
  <c r="AW56" i="52"/>
  <c r="S56" i="52" s="1"/>
  <c r="AH56" i="52" s="1"/>
  <c r="AW58" i="52"/>
  <c r="S58" i="52" s="1"/>
  <c r="AH58" i="52" s="1"/>
  <c r="AW119" i="52"/>
  <c r="S119" i="52" s="1"/>
  <c r="AH119" i="52" s="1"/>
  <c r="AW154" i="52"/>
  <c r="S154" i="52" s="1"/>
  <c r="AH154" i="52" s="1"/>
  <c r="AW171" i="52"/>
  <c r="S171" i="52" s="1"/>
  <c r="AH171" i="52" s="1"/>
  <c r="BE103" i="52"/>
  <c r="AA103" i="52" s="1"/>
  <c r="AP103" i="52" s="1"/>
  <c r="BE155" i="52"/>
  <c r="AA155" i="52" s="1"/>
  <c r="AP155" i="52" s="1"/>
  <c r="BE146" i="52"/>
  <c r="AA146" i="52" s="1"/>
  <c r="AP146" i="52" s="1"/>
  <c r="BE174" i="52"/>
  <c r="AA174" i="52" s="1"/>
  <c r="AP174" i="52" s="1"/>
  <c r="BE189" i="52"/>
  <c r="AA189" i="52" s="1"/>
  <c r="AP189" i="52" s="1"/>
  <c r="BE205" i="52"/>
  <c r="AA205" i="52" s="1"/>
  <c r="AP205" i="52" s="1"/>
  <c r="DL204" i="52"/>
  <c r="DL203" i="52"/>
  <c r="DL202" i="52"/>
  <c r="DL201" i="52"/>
  <c r="DL200" i="52"/>
  <c r="DL199" i="52"/>
  <c r="DL206" i="52"/>
  <c r="DL205" i="52"/>
  <c r="DL196" i="52"/>
  <c r="DL194" i="52"/>
  <c r="DL192" i="52"/>
  <c r="DL186" i="52"/>
  <c r="DL193" i="52"/>
  <c r="DL185" i="52"/>
  <c r="DL184" i="52"/>
  <c r="DL183" i="52"/>
  <c r="DL182" i="52"/>
  <c r="DL181" i="52"/>
  <c r="DL180" i="52"/>
  <c r="DL179" i="52"/>
  <c r="DL178" i="52"/>
  <c r="DL177" i="52"/>
  <c r="DL189" i="52"/>
  <c r="DL198" i="52"/>
  <c r="DL195" i="52"/>
  <c r="DL173" i="52"/>
  <c r="DL187" i="52"/>
  <c r="DL176" i="52"/>
  <c r="DL172" i="52"/>
  <c r="DL197" i="52"/>
  <c r="DL191" i="52"/>
  <c r="DL190" i="52"/>
  <c r="DL188" i="52"/>
  <c r="DL175" i="52"/>
  <c r="DL174" i="52"/>
  <c r="DL171" i="52"/>
  <c r="DL164" i="52"/>
  <c r="DL160" i="52"/>
  <c r="DL158" i="52"/>
  <c r="DL156" i="52"/>
  <c r="DL154" i="52"/>
  <c r="DL152" i="52"/>
  <c r="DL151" i="52"/>
  <c r="DL150" i="52"/>
  <c r="DL149" i="52"/>
  <c r="DL148" i="52"/>
  <c r="DL147" i="52"/>
  <c r="DL146" i="52"/>
  <c r="DL145" i="52"/>
  <c r="DL144" i="52"/>
  <c r="DL143" i="52"/>
  <c r="DL142" i="52"/>
  <c r="DL141" i="52"/>
  <c r="DL140" i="52"/>
  <c r="DL139" i="52"/>
  <c r="DL138" i="52"/>
  <c r="DL137" i="52"/>
  <c r="DL136" i="52"/>
  <c r="DL135" i="52"/>
  <c r="DL134" i="52"/>
  <c r="DL133" i="52"/>
  <c r="DL132" i="52"/>
  <c r="DL131" i="52"/>
  <c r="DL169" i="52"/>
  <c r="DL167" i="52"/>
  <c r="DL165" i="52"/>
  <c r="DL161" i="52"/>
  <c r="DL153" i="52"/>
  <c r="DL163" i="52"/>
  <c r="DL162" i="52"/>
  <c r="DL155" i="52"/>
  <c r="DL170" i="52"/>
  <c r="DL159" i="52"/>
  <c r="DL126" i="52"/>
  <c r="DL122" i="52"/>
  <c r="DL118" i="52"/>
  <c r="DL114" i="52"/>
  <c r="DL110" i="52"/>
  <c r="DL106" i="52"/>
  <c r="DL102" i="52"/>
  <c r="DL127" i="52"/>
  <c r="DL123" i="52"/>
  <c r="DL119" i="52"/>
  <c r="DL115" i="52"/>
  <c r="DL111" i="52"/>
  <c r="DL107" i="52"/>
  <c r="DL103" i="52"/>
  <c r="DL99" i="52"/>
  <c r="DL98" i="52"/>
  <c r="DL96" i="52"/>
  <c r="DL94" i="52"/>
  <c r="DL92" i="52"/>
  <c r="DL90" i="52"/>
  <c r="DL88" i="52"/>
  <c r="DL86" i="52"/>
  <c r="DL85" i="52"/>
  <c r="DL84" i="52"/>
  <c r="DL83" i="52"/>
  <c r="DL82" i="52"/>
  <c r="DL81" i="52"/>
  <c r="DL80" i="52"/>
  <c r="DL79" i="52"/>
  <c r="DL78" i="52"/>
  <c r="DL77" i="52"/>
  <c r="DL76" i="52"/>
  <c r="DL75" i="52"/>
  <c r="DL74" i="52"/>
  <c r="DL73" i="52"/>
  <c r="DL72" i="52"/>
  <c r="DL71" i="52"/>
  <c r="DL70" i="52"/>
  <c r="DL69" i="52"/>
  <c r="DL68" i="52"/>
  <c r="DL168" i="52"/>
  <c r="DL125" i="52"/>
  <c r="DL124" i="52"/>
  <c r="DL117" i="52"/>
  <c r="DL116" i="52"/>
  <c r="DL109" i="52"/>
  <c r="DL108" i="52"/>
  <c r="DL101" i="52"/>
  <c r="DL100" i="52"/>
  <c r="DL65" i="52"/>
  <c r="DL61" i="52"/>
  <c r="DL166" i="52"/>
  <c r="DL66" i="52"/>
  <c r="DL62" i="52"/>
  <c r="DL58" i="52"/>
  <c r="DL121" i="52"/>
  <c r="DL105" i="52"/>
  <c r="DL97" i="52"/>
  <c r="DL93" i="52"/>
  <c r="DL89" i="52"/>
  <c r="DL67" i="52"/>
  <c r="DL60" i="52"/>
  <c r="DL59" i="52"/>
  <c r="DL57" i="52"/>
  <c r="DL53" i="52"/>
  <c r="DL49" i="52"/>
  <c r="DL45" i="52"/>
  <c r="DL41" i="52"/>
  <c r="DL37" i="52"/>
  <c r="DL33" i="52"/>
  <c r="DL30" i="52"/>
  <c r="DL28" i="52"/>
  <c r="DL25" i="52"/>
  <c r="DL21" i="52"/>
  <c r="DL157" i="52"/>
  <c r="DL129" i="52"/>
  <c r="DL95" i="52"/>
  <c r="DL91" i="52"/>
  <c r="DL87" i="52"/>
  <c r="DL63" i="52"/>
  <c r="DL51" i="52"/>
  <c r="DL47" i="52"/>
  <c r="DL43" i="52"/>
  <c r="DL39" i="52"/>
  <c r="DL35" i="52"/>
  <c r="DL29" i="52"/>
  <c r="DL54" i="52"/>
  <c r="DL42" i="52"/>
  <c r="DL38" i="52"/>
  <c r="DL34" i="52"/>
  <c r="DL20" i="52"/>
  <c r="DL19" i="52"/>
  <c r="DL18" i="52"/>
  <c r="DL17" i="52"/>
  <c r="DL16" i="52"/>
  <c r="DL15" i="52"/>
  <c r="DL12" i="52"/>
  <c r="DL11" i="52"/>
  <c r="DL10" i="52"/>
  <c r="DL9" i="52"/>
  <c r="DL8" i="52"/>
  <c r="DL7" i="52"/>
  <c r="DL128" i="52"/>
  <c r="DL112" i="52"/>
  <c r="DL56" i="52"/>
  <c r="DL52" i="52"/>
  <c r="DL48" i="52"/>
  <c r="DL44" i="52"/>
  <c r="DL40" i="52"/>
  <c r="DL36" i="52"/>
  <c r="DL32" i="52"/>
  <c r="DL26" i="52"/>
  <c r="DL22" i="52"/>
  <c r="DL113" i="52"/>
  <c r="DL64" i="52"/>
  <c r="DL55" i="52"/>
  <c r="DL31" i="52"/>
  <c r="DL27" i="52"/>
  <c r="DL23" i="52"/>
  <c r="DL130" i="52"/>
  <c r="DL120" i="52"/>
  <c r="DL104" i="52"/>
  <c r="DL50" i="52"/>
  <c r="DL46" i="52"/>
  <c r="DL24" i="52"/>
  <c r="DL14" i="52"/>
  <c r="DL13" i="52"/>
  <c r="DL6" i="52"/>
  <c r="DO205" i="52"/>
  <c r="DO204" i="52"/>
  <c r="DO200" i="52"/>
  <c r="DO206" i="52"/>
  <c r="DO202" i="52"/>
  <c r="DO201" i="52"/>
  <c r="DO199" i="52"/>
  <c r="DO195" i="52"/>
  <c r="DO193" i="52"/>
  <c r="DO191" i="52"/>
  <c r="DO203" i="52"/>
  <c r="DO194" i="52"/>
  <c r="DO190" i="52"/>
  <c r="DO189" i="52"/>
  <c r="DO197" i="52"/>
  <c r="DO188" i="52"/>
  <c r="DO187" i="52"/>
  <c r="DO185" i="52"/>
  <c r="DO184" i="52"/>
  <c r="DO183" i="52"/>
  <c r="DO182" i="52"/>
  <c r="DO181" i="52"/>
  <c r="DO180" i="52"/>
  <c r="DO179" i="52"/>
  <c r="DO178" i="52"/>
  <c r="DO177" i="52"/>
  <c r="DO176" i="52"/>
  <c r="DO175" i="52"/>
  <c r="DO174" i="52"/>
  <c r="DO173" i="52"/>
  <c r="DO172" i="52"/>
  <c r="DO171" i="52"/>
  <c r="DO192" i="52"/>
  <c r="DO198" i="52"/>
  <c r="DO196" i="52"/>
  <c r="DO186" i="52"/>
  <c r="DO161" i="52"/>
  <c r="DO159" i="52"/>
  <c r="DO157" i="52"/>
  <c r="DO155" i="52"/>
  <c r="DO153" i="52"/>
  <c r="DO170" i="52"/>
  <c r="DO169" i="52"/>
  <c r="DO168" i="52"/>
  <c r="DO167" i="52"/>
  <c r="DO166" i="52"/>
  <c r="DO165" i="52"/>
  <c r="DO152" i="52"/>
  <c r="DO151" i="52"/>
  <c r="DO150" i="52"/>
  <c r="DO149" i="52"/>
  <c r="DO148" i="52"/>
  <c r="DO147" i="52"/>
  <c r="DO146" i="52"/>
  <c r="DO145" i="52"/>
  <c r="DO144" i="52"/>
  <c r="DO143" i="52"/>
  <c r="DO142" i="52"/>
  <c r="DO141" i="52"/>
  <c r="DO140" i="52"/>
  <c r="DO139" i="52"/>
  <c r="DO138" i="52"/>
  <c r="DO137" i="52"/>
  <c r="DO136" i="52"/>
  <c r="DO135" i="52"/>
  <c r="DO134" i="52"/>
  <c r="DO133" i="52"/>
  <c r="DO132" i="52"/>
  <c r="DO131" i="52"/>
  <c r="DO130" i="52"/>
  <c r="DO164" i="52"/>
  <c r="DO163" i="52"/>
  <c r="DO162" i="52"/>
  <c r="DO160" i="52"/>
  <c r="DO129" i="52"/>
  <c r="DO128" i="52"/>
  <c r="DO127" i="52"/>
  <c r="DO126" i="52"/>
  <c r="DO125" i="52"/>
  <c r="DO124" i="52"/>
  <c r="DO123" i="52"/>
  <c r="DO122" i="52"/>
  <c r="DO121" i="52"/>
  <c r="DO120" i="52"/>
  <c r="DO119" i="52"/>
  <c r="DO118" i="52"/>
  <c r="DO117" i="52"/>
  <c r="DO116" i="52"/>
  <c r="DO115" i="52"/>
  <c r="DO114" i="52"/>
  <c r="DO113" i="52"/>
  <c r="DO112" i="52"/>
  <c r="DO111" i="52"/>
  <c r="DO110" i="52"/>
  <c r="DO109" i="52"/>
  <c r="DO108" i="52"/>
  <c r="DO107" i="52"/>
  <c r="DO106" i="52"/>
  <c r="DO105" i="52"/>
  <c r="DO104" i="52"/>
  <c r="DO103" i="52"/>
  <c r="DO102" i="52"/>
  <c r="DO101" i="52"/>
  <c r="DO100" i="52"/>
  <c r="DO99" i="52"/>
  <c r="DO154" i="52"/>
  <c r="DO158" i="52"/>
  <c r="DO156" i="52"/>
  <c r="DO97" i="52"/>
  <c r="DO95" i="52"/>
  <c r="DO93" i="52"/>
  <c r="DO91" i="52"/>
  <c r="DO89" i="52"/>
  <c r="DO87" i="52"/>
  <c r="DO84" i="52"/>
  <c r="DO80" i="52"/>
  <c r="DO76" i="52"/>
  <c r="DO72" i="52"/>
  <c r="DO68" i="52"/>
  <c r="DO67" i="52"/>
  <c r="DO63" i="52"/>
  <c r="DO59" i="52"/>
  <c r="DO98" i="52"/>
  <c r="DO96" i="52"/>
  <c r="DO94" i="52"/>
  <c r="DO92" i="52"/>
  <c r="DO90" i="52"/>
  <c r="DO88" i="52"/>
  <c r="DO85" i="52"/>
  <c r="DO81" i="52"/>
  <c r="DO77" i="52"/>
  <c r="DO73" i="52"/>
  <c r="DO69" i="52"/>
  <c r="DO64" i="52"/>
  <c r="DO60" i="52"/>
  <c r="DO82" i="52"/>
  <c r="DO74" i="52"/>
  <c r="DO66" i="52"/>
  <c r="DO65" i="52"/>
  <c r="DO58" i="52"/>
  <c r="DO56" i="52"/>
  <c r="DO52" i="52"/>
  <c r="DO48" i="52"/>
  <c r="DO44" i="52"/>
  <c r="DO40" i="52"/>
  <c r="DO36" i="52"/>
  <c r="DO32" i="52"/>
  <c r="DO23" i="52"/>
  <c r="DO20" i="52"/>
  <c r="DO19" i="52"/>
  <c r="DO18" i="52"/>
  <c r="DO17" i="52"/>
  <c r="DO16" i="52"/>
  <c r="DO15" i="52"/>
  <c r="DO14" i="52"/>
  <c r="DO13" i="52"/>
  <c r="DO12" i="52"/>
  <c r="DO11" i="52"/>
  <c r="DO10" i="52"/>
  <c r="DO9" i="52"/>
  <c r="DO8" i="52"/>
  <c r="DO7" i="52"/>
  <c r="DO6" i="52"/>
  <c r="DO61" i="52"/>
  <c r="DO54" i="52"/>
  <c r="DO50" i="52"/>
  <c r="DO46" i="52"/>
  <c r="DO34" i="52"/>
  <c r="DO25" i="52"/>
  <c r="DO21" i="52"/>
  <c r="DO57" i="52"/>
  <c r="DO45" i="52"/>
  <c r="DO41" i="52"/>
  <c r="DO37" i="52"/>
  <c r="DO30" i="52"/>
  <c r="DO28" i="52"/>
  <c r="DO26" i="52"/>
  <c r="DO22" i="52"/>
  <c r="DO79" i="52"/>
  <c r="DO71" i="52"/>
  <c r="DO55" i="52"/>
  <c r="DO51" i="52"/>
  <c r="DO47" i="52"/>
  <c r="DO43" i="52"/>
  <c r="DO39" i="52"/>
  <c r="DO35" i="52"/>
  <c r="DO31" i="52"/>
  <c r="DO29" i="52"/>
  <c r="DO27" i="52"/>
  <c r="DO24" i="52"/>
  <c r="DO86" i="52"/>
  <c r="DO78" i="52"/>
  <c r="DO70" i="52"/>
  <c r="DO62" i="52"/>
  <c r="DO42" i="52"/>
  <c r="DO38" i="52"/>
  <c r="DO83" i="52"/>
  <c r="DO75" i="52"/>
  <c r="DO53" i="52"/>
  <c r="DO49" i="52"/>
  <c r="DO33" i="52"/>
  <c r="AW36" i="52"/>
  <c r="S36" i="52" s="1"/>
  <c r="AH36" i="52" s="1"/>
  <c r="AW28" i="52"/>
  <c r="S28" i="52" s="1"/>
  <c r="AH28" i="52" s="1"/>
  <c r="AW41" i="52"/>
  <c r="S41" i="52" s="1"/>
  <c r="AH41" i="52" s="1"/>
  <c r="AW40" i="52"/>
  <c r="S40" i="52" s="1"/>
  <c r="AH40" i="52" s="1"/>
  <c r="AW24" i="52"/>
  <c r="S24" i="52" s="1"/>
  <c r="AH24" i="52" s="1"/>
  <c r="AW106" i="52"/>
  <c r="S106" i="52" s="1"/>
  <c r="AH106" i="52" s="1"/>
  <c r="AW29" i="52"/>
  <c r="S29" i="52" s="1"/>
  <c r="AH29" i="52" s="1"/>
  <c r="AW107" i="52"/>
  <c r="S107" i="52" s="1"/>
  <c r="AH107" i="52" s="1"/>
  <c r="AW93" i="52"/>
  <c r="S93" i="52" s="1"/>
  <c r="AH93" i="52" s="1"/>
  <c r="AW126" i="52"/>
  <c r="S126" i="52" s="1"/>
  <c r="AH126" i="52" s="1"/>
  <c r="AW78" i="52"/>
  <c r="S78" i="52" s="1"/>
  <c r="AH78" i="52" s="1"/>
  <c r="AW141" i="52"/>
  <c r="S141" i="52" s="1"/>
  <c r="AH141" i="52" s="1"/>
  <c r="AW178" i="52"/>
  <c r="S178" i="52" s="1"/>
  <c r="AH178" i="52" s="1"/>
  <c r="AW182" i="52"/>
  <c r="S182" i="52" s="1"/>
  <c r="AH182" i="52" s="1"/>
  <c r="AW193" i="52"/>
  <c r="S193" i="52" s="1"/>
  <c r="AH193" i="52" s="1"/>
  <c r="AW199" i="52"/>
  <c r="S199" i="52" s="1"/>
  <c r="AH199" i="52" s="1"/>
  <c r="DA206" i="52"/>
  <c r="DA202" i="52"/>
  <c r="DA201" i="52"/>
  <c r="DA205" i="52"/>
  <c r="DA204" i="52"/>
  <c r="DA203" i="52"/>
  <c r="DA199" i="52"/>
  <c r="DA198" i="52"/>
  <c r="DA197" i="52"/>
  <c r="DA200" i="52"/>
  <c r="DA195" i="52"/>
  <c r="DA193" i="52"/>
  <c r="DA191" i="52"/>
  <c r="DA189" i="52"/>
  <c r="DA187" i="52"/>
  <c r="DA188" i="52"/>
  <c r="DA186" i="52"/>
  <c r="DA194" i="52"/>
  <c r="DA185" i="52"/>
  <c r="DA184" i="52"/>
  <c r="DA183" i="52"/>
  <c r="DA182" i="52"/>
  <c r="DA181" i="52"/>
  <c r="DA180" i="52"/>
  <c r="DA179" i="52"/>
  <c r="DA178" i="52"/>
  <c r="DA177" i="52"/>
  <c r="DA176" i="52"/>
  <c r="DA175" i="52"/>
  <c r="DA174" i="52"/>
  <c r="DA173" i="52"/>
  <c r="DA172" i="52"/>
  <c r="DA171" i="52"/>
  <c r="DA196" i="52"/>
  <c r="DA192" i="52"/>
  <c r="DA190" i="52"/>
  <c r="DA170" i="52"/>
  <c r="DA169" i="52"/>
  <c r="DA168" i="52"/>
  <c r="DA167" i="52"/>
  <c r="DA166" i="52"/>
  <c r="DA165" i="52"/>
  <c r="DA164" i="52"/>
  <c r="DA163" i="52"/>
  <c r="DA162" i="52"/>
  <c r="DA161" i="52"/>
  <c r="DA159" i="52"/>
  <c r="DA157" i="52"/>
  <c r="DA155" i="52"/>
  <c r="DA153" i="52"/>
  <c r="DA152" i="52"/>
  <c r="DA151" i="52"/>
  <c r="DA150" i="52"/>
  <c r="DA149" i="52"/>
  <c r="DA148" i="52"/>
  <c r="DA147" i="52"/>
  <c r="DA146" i="52"/>
  <c r="DA145" i="52"/>
  <c r="DA144" i="52"/>
  <c r="DA143" i="52"/>
  <c r="DA142" i="52"/>
  <c r="DA141" i="52"/>
  <c r="DA140" i="52"/>
  <c r="DA139" i="52"/>
  <c r="DA138" i="52"/>
  <c r="DA137" i="52"/>
  <c r="DA136" i="52"/>
  <c r="DA135" i="52"/>
  <c r="DA134" i="52"/>
  <c r="DA133" i="52"/>
  <c r="DA132" i="52"/>
  <c r="DA131" i="52"/>
  <c r="DA130" i="52"/>
  <c r="DA158" i="52"/>
  <c r="DA129" i="52"/>
  <c r="DA128" i="52"/>
  <c r="DA127" i="52"/>
  <c r="DA126" i="52"/>
  <c r="DA125" i="52"/>
  <c r="DA124" i="52"/>
  <c r="DA123" i="52"/>
  <c r="DA122" i="52"/>
  <c r="DA121" i="52"/>
  <c r="DA120" i="52"/>
  <c r="DA119" i="52"/>
  <c r="DA118" i="52"/>
  <c r="DA117" i="52"/>
  <c r="DA116" i="52"/>
  <c r="DA115" i="52"/>
  <c r="DA114" i="52"/>
  <c r="DA113" i="52"/>
  <c r="DA112" i="52"/>
  <c r="DA111" i="52"/>
  <c r="DA110" i="52"/>
  <c r="DA109" i="52"/>
  <c r="DA108" i="52"/>
  <c r="DA107" i="52"/>
  <c r="DA106" i="52"/>
  <c r="DA105" i="52"/>
  <c r="DA104" i="52"/>
  <c r="DA103" i="52"/>
  <c r="DA102" i="52"/>
  <c r="DA101" i="52"/>
  <c r="DA100" i="52"/>
  <c r="DA99" i="52"/>
  <c r="DA160" i="52"/>
  <c r="DA98" i="52"/>
  <c r="DA96" i="52"/>
  <c r="DA94" i="52"/>
  <c r="DA92" i="52"/>
  <c r="DA90" i="52"/>
  <c r="DA88" i="52"/>
  <c r="DA156" i="52"/>
  <c r="DA86" i="52"/>
  <c r="DA82" i="52"/>
  <c r="DA78" i="52"/>
  <c r="DA74" i="52"/>
  <c r="DA70" i="52"/>
  <c r="DA66" i="52"/>
  <c r="DA62" i="52"/>
  <c r="DA58" i="52"/>
  <c r="DA154" i="52"/>
  <c r="DA97" i="52"/>
  <c r="DA95" i="52"/>
  <c r="DA93" i="52"/>
  <c r="DA91" i="52"/>
  <c r="DA89" i="52"/>
  <c r="DA87" i="52"/>
  <c r="DA83" i="52"/>
  <c r="DA79" i="52"/>
  <c r="DA75" i="52"/>
  <c r="DA71" i="52"/>
  <c r="DA67" i="52"/>
  <c r="DA63" i="52"/>
  <c r="DA59" i="52"/>
  <c r="DA85" i="52"/>
  <c r="DA77" i="52"/>
  <c r="DA69" i="52"/>
  <c r="DA54" i="52"/>
  <c r="DA50" i="52"/>
  <c r="DA46" i="52"/>
  <c r="DA42" i="52"/>
  <c r="DA38" i="52"/>
  <c r="DA34" i="52"/>
  <c r="DA26" i="52"/>
  <c r="DA22" i="52"/>
  <c r="DA20" i="52"/>
  <c r="DA19" i="52"/>
  <c r="DA18" i="52"/>
  <c r="DA17" i="52"/>
  <c r="DA16" i="52"/>
  <c r="DA15" i="52"/>
  <c r="DA14" i="52"/>
  <c r="DA13" i="52"/>
  <c r="DA12" i="52"/>
  <c r="DA11" i="52"/>
  <c r="DA10" i="52"/>
  <c r="DA9" i="52"/>
  <c r="DA8" i="52"/>
  <c r="DA7" i="52"/>
  <c r="DA6" i="52"/>
  <c r="DA81" i="52"/>
  <c r="DA73" i="52"/>
  <c r="DA52" i="52"/>
  <c r="DA44" i="52"/>
  <c r="DA32" i="52"/>
  <c r="DA24" i="52"/>
  <c r="DA60" i="52"/>
  <c r="DA55" i="52"/>
  <c r="DA43" i="52"/>
  <c r="DA39" i="52"/>
  <c r="DA29" i="52"/>
  <c r="DA27" i="52"/>
  <c r="DA25" i="52"/>
  <c r="DA80" i="52"/>
  <c r="DA72" i="52"/>
  <c r="DA65" i="52"/>
  <c r="DA64" i="52"/>
  <c r="DA57" i="52"/>
  <c r="DA53" i="52"/>
  <c r="DA49" i="52"/>
  <c r="DA45" i="52"/>
  <c r="DA41" i="52"/>
  <c r="DA37" i="52"/>
  <c r="DA33" i="52"/>
  <c r="DA30" i="52"/>
  <c r="DA28" i="52"/>
  <c r="DA23" i="52"/>
  <c r="DA56" i="52"/>
  <c r="DA48" i="52"/>
  <c r="DA40" i="52"/>
  <c r="DA36" i="52"/>
  <c r="DA84" i="52"/>
  <c r="DA76" i="52"/>
  <c r="DA68" i="52"/>
  <c r="DA61" i="52"/>
  <c r="DA51" i="52"/>
  <c r="DA47" i="52"/>
  <c r="DA35" i="52"/>
  <c r="DA31" i="52"/>
  <c r="DA21" i="52"/>
  <c r="CO203" i="52"/>
  <c r="CO202" i="52"/>
  <c r="CO201" i="52"/>
  <c r="CO204" i="52"/>
  <c r="CO200" i="52"/>
  <c r="CO199" i="52"/>
  <c r="CO205" i="52"/>
  <c r="CO196" i="52"/>
  <c r="CO194" i="52"/>
  <c r="CO192" i="52"/>
  <c r="CO206" i="52"/>
  <c r="CO198" i="52"/>
  <c r="CO193" i="52"/>
  <c r="CO189" i="52"/>
  <c r="CO186" i="52"/>
  <c r="CO185" i="52"/>
  <c r="CO184" i="52"/>
  <c r="CO183" i="52"/>
  <c r="CO182" i="52"/>
  <c r="CO181" i="52"/>
  <c r="CO180" i="52"/>
  <c r="CO179" i="52"/>
  <c r="CO178" i="52"/>
  <c r="CO177" i="52"/>
  <c r="CO176" i="52"/>
  <c r="CO175" i="52"/>
  <c r="CO174" i="52"/>
  <c r="CO173" i="52"/>
  <c r="CO172" i="52"/>
  <c r="CO171" i="52"/>
  <c r="CO195" i="52"/>
  <c r="CO190" i="52"/>
  <c r="CO188" i="52"/>
  <c r="CO191" i="52"/>
  <c r="CO187" i="52"/>
  <c r="CO164" i="52"/>
  <c r="CO160" i="52"/>
  <c r="CO158" i="52"/>
  <c r="CO156" i="52"/>
  <c r="CO154" i="52"/>
  <c r="CO152" i="52"/>
  <c r="CO151" i="52"/>
  <c r="CO150" i="52"/>
  <c r="CO149" i="52"/>
  <c r="CO148" i="52"/>
  <c r="CO147" i="52"/>
  <c r="CO146" i="52"/>
  <c r="CO145" i="52"/>
  <c r="CO144" i="52"/>
  <c r="CO143" i="52"/>
  <c r="CO142" i="52"/>
  <c r="CO141" i="52"/>
  <c r="CO140" i="52"/>
  <c r="CO139" i="52"/>
  <c r="CO138" i="52"/>
  <c r="CO137" i="52"/>
  <c r="CO136" i="52"/>
  <c r="CO135" i="52"/>
  <c r="CO134" i="52"/>
  <c r="CO133" i="52"/>
  <c r="CO132" i="52"/>
  <c r="CO131" i="52"/>
  <c r="CO130" i="52"/>
  <c r="CO197" i="52"/>
  <c r="CO161" i="52"/>
  <c r="CO153" i="52"/>
  <c r="CO129" i="52"/>
  <c r="CO128" i="52"/>
  <c r="CO127" i="52"/>
  <c r="CO126" i="52"/>
  <c r="CO125" i="52"/>
  <c r="CO124" i="52"/>
  <c r="CO123" i="52"/>
  <c r="CO122" i="52"/>
  <c r="CO121" i="52"/>
  <c r="CO120" i="52"/>
  <c r="CO119" i="52"/>
  <c r="CO118" i="52"/>
  <c r="CO117" i="52"/>
  <c r="CO116" i="52"/>
  <c r="CO115" i="52"/>
  <c r="CO114" i="52"/>
  <c r="CO113" i="52"/>
  <c r="CO112" i="52"/>
  <c r="CO111" i="52"/>
  <c r="CO110" i="52"/>
  <c r="CO109" i="52"/>
  <c r="CO108" i="52"/>
  <c r="CO107" i="52"/>
  <c r="CO106" i="52"/>
  <c r="CO105" i="52"/>
  <c r="CO104" i="52"/>
  <c r="CO103" i="52"/>
  <c r="CO102" i="52"/>
  <c r="CO101" i="52"/>
  <c r="CO100" i="52"/>
  <c r="CO99" i="52"/>
  <c r="CO170" i="52"/>
  <c r="CO168" i="52"/>
  <c r="CO166" i="52"/>
  <c r="CO155" i="52"/>
  <c r="CO165" i="52"/>
  <c r="CO159" i="52"/>
  <c r="CO167" i="52"/>
  <c r="CO163" i="52"/>
  <c r="CO98" i="52"/>
  <c r="CO96" i="52"/>
  <c r="CO94" i="52"/>
  <c r="CO92" i="52"/>
  <c r="CO90" i="52"/>
  <c r="CO88" i="52"/>
  <c r="CO169" i="52"/>
  <c r="CO162" i="52"/>
  <c r="CO84" i="52"/>
  <c r="CO80" i="52"/>
  <c r="CO76" i="52"/>
  <c r="CO72" i="52"/>
  <c r="CO68" i="52"/>
  <c r="CO65" i="52"/>
  <c r="CO61" i="52"/>
  <c r="CO157" i="52"/>
  <c r="CO85" i="52"/>
  <c r="CO81" i="52"/>
  <c r="CO77" i="52"/>
  <c r="CO73" i="52"/>
  <c r="CO69" i="52"/>
  <c r="CO66" i="52"/>
  <c r="CO62" i="52"/>
  <c r="CO58" i="52"/>
  <c r="CO97" i="52"/>
  <c r="CO93" i="52"/>
  <c r="CO89" i="52"/>
  <c r="CO86" i="52"/>
  <c r="CO78" i="52"/>
  <c r="CO70" i="52"/>
  <c r="CO67" i="52"/>
  <c r="CO60" i="52"/>
  <c r="CO59" i="52"/>
  <c r="CO56" i="52"/>
  <c r="CO52" i="52"/>
  <c r="CO48" i="52"/>
  <c r="CO44" i="52"/>
  <c r="CO40" i="52"/>
  <c r="CO36" i="52"/>
  <c r="CO32" i="52"/>
  <c r="CO25" i="52"/>
  <c r="CO21" i="52"/>
  <c r="CO20" i="52"/>
  <c r="CO19" i="52"/>
  <c r="CO18" i="52"/>
  <c r="CO17" i="52"/>
  <c r="CO16" i="52"/>
  <c r="CO15" i="52"/>
  <c r="CO14" i="52"/>
  <c r="CO13" i="52"/>
  <c r="CO12" i="52"/>
  <c r="CO11" i="52"/>
  <c r="CO10" i="52"/>
  <c r="CO9" i="52"/>
  <c r="CO8" i="52"/>
  <c r="CO7" i="52"/>
  <c r="CO6" i="52"/>
  <c r="CO82" i="52"/>
  <c r="CO63" i="52"/>
  <c r="CO54" i="52"/>
  <c r="CO50" i="52"/>
  <c r="CO46" i="52"/>
  <c r="CO34" i="52"/>
  <c r="CO87" i="52"/>
  <c r="CO79" i="52"/>
  <c r="CO57" i="52"/>
  <c r="CO45" i="52"/>
  <c r="CO41" i="52"/>
  <c r="CO37" i="52"/>
  <c r="CO30" i="52"/>
  <c r="CO28" i="52"/>
  <c r="CO83" i="52"/>
  <c r="CO75" i="52"/>
  <c r="CO55" i="52"/>
  <c r="CO51" i="52"/>
  <c r="CO47" i="52"/>
  <c r="CO43" i="52"/>
  <c r="CO39" i="52"/>
  <c r="CO35" i="52"/>
  <c r="CO31" i="52"/>
  <c r="CO29" i="52"/>
  <c r="CO27" i="52"/>
  <c r="CO26" i="52"/>
  <c r="CO22" i="52"/>
  <c r="CO95" i="52"/>
  <c r="CO91" i="52"/>
  <c r="CO74" i="52"/>
  <c r="CO64" i="52"/>
  <c r="CO42" i="52"/>
  <c r="CO38" i="52"/>
  <c r="CO23" i="52"/>
  <c r="CO71" i="52"/>
  <c r="CO53" i="52"/>
  <c r="CO49" i="52"/>
  <c r="CO33" i="52"/>
  <c r="CO24" i="52"/>
  <c r="BE13" i="52"/>
  <c r="AA13" i="52" s="1"/>
  <c r="AP13" i="52" s="1"/>
  <c r="BE40" i="52"/>
  <c r="AA40" i="52" s="1"/>
  <c r="AP40" i="52" s="1"/>
  <c r="BE62" i="52"/>
  <c r="AA62" i="52" s="1"/>
  <c r="AP62" i="52" s="1"/>
  <c r="BE28" i="52"/>
  <c r="AA28" i="52" s="1"/>
  <c r="AP28" i="52" s="1"/>
  <c r="BE67" i="52"/>
  <c r="AA67" i="52" s="1"/>
  <c r="AP67" i="52" s="1"/>
  <c r="BE171" i="52"/>
  <c r="AA171" i="52" s="1"/>
  <c r="AP171" i="52" s="1"/>
  <c r="BE88" i="52"/>
  <c r="AA88" i="52" s="1"/>
  <c r="AP88" i="52" s="1"/>
  <c r="BE43" i="52"/>
  <c r="AA43" i="52" s="1"/>
  <c r="AP43" i="52" s="1"/>
  <c r="BE105" i="52"/>
  <c r="AA105" i="52" s="1"/>
  <c r="AP105" i="52" s="1"/>
  <c r="BE121" i="52"/>
  <c r="AA121" i="52" s="1"/>
  <c r="AP121" i="52" s="1"/>
  <c r="BE130" i="52"/>
  <c r="AA130" i="52" s="1"/>
  <c r="AP130" i="52" s="1"/>
  <c r="BE131" i="52"/>
  <c r="AA131" i="52" s="1"/>
  <c r="AP131" i="52" s="1"/>
  <c r="BE143" i="52"/>
  <c r="AA143" i="52" s="1"/>
  <c r="AP143" i="52" s="1"/>
  <c r="BE147" i="52"/>
  <c r="AA147" i="52" s="1"/>
  <c r="AP147" i="52" s="1"/>
  <c r="BE186" i="52"/>
  <c r="AA186" i="52" s="1"/>
  <c r="AP186" i="52" s="1"/>
  <c r="BE194" i="52"/>
  <c r="AA194" i="52" s="1"/>
  <c r="AP194" i="52" s="1"/>
  <c r="BE206" i="52"/>
  <c r="AA206" i="52" s="1"/>
  <c r="AP206" i="52" s="1"/>
  <c r="CR205" i="52"/>
  <c r="CR204" i="52"/>
  <c r="CR200" i="52"/>
  <c r="CR198" i="52"/>
  <c r="CR197" i="52"/>
  <c r="CR202" i="52"/>
  <c r="CR199" i="52"/>
  <c r="CR195" i="52"/>
  <c r="CR193" i="52"/>
  <c r="CR191" i="52"/>
  <c r="CR206" i="52"/>
  <c r="CR203" i="52"/>
  <c r="CR201" i="52"/>
  <c r="CR194" i="52"/>
  <c r="CR190" i="52"/>
  <c r="CR189" i="52"/>
  <c r="CR188" i="52"/>
  <c r="CR187" i="52"/>
  <c r="CR192" i="52"/>
  <c r="CR174" i="52"/>
  <c r="CR170" i="52"/>
  <c r="CR169" i="52"/>
  <c r="CR168" i="52"/>
  <c r="CR167" i="52"/>
  <c r="CR166" i="52"/>
  <c r="CR165" i="52"/>
  <c r="CR164" i="52"/>
  <c r="CR163" i="52"/>
  <c r="CR162" i="52"/>
  <c r="CR185" i="52"/>
  <c r="CR184" i="52"/>
  <c r="CR183" i="52"/>
  <c r="CR182" i="52"/>
  <c r="CR181" i="52"/>
  <c r="CR180" i="52"/>
  <c r="CR179" i="52"/>
  <c r="CR178" i="52"/>
  <c r="CR177" i="52"/>
  <c r="CR173" i="52"/>
  <c r="CR196" i="52"/>
  <c r="CR176" i="52"/>
  <c r="CR171" i="52"/>
  <c r="CR161" i="52"/>
  <c r="CR159" i="52"/>
  <c r="CR157" i="52"/>
  <c r="CR155" i="52"/>
  <c r="CR153" i="52"/>
  <c r="CR160" i="52"/>
  <c r="CR151" i="52"/>
  <c r="CR147" i="52"/>
  <c r="CR143" i="52"/>
  <c r="CR139" i="52"/>
  <c r="CR135" i="52"/>
  <c r="CR131" i="52"/>
  <c r="CR130" i="52"/>
  <c r="CR186" i="52"/>
  <c r="CR154" i="52"/>
  <c r="CR150" i="52"/>
  <c r="CR146" i="52"/>
  <c r="CR142" i="52"/>
  <c r="CR138" i="52"/>
  <c r="CR134" i="52"/>
  <c r="CR129" i="52"/>
  <c r="CR128" i="52"/>
  <c r="CR127" i="52"/>
  <c r="CR126" i="52"/>
  <c r="CR125" i="52"/>
  <c r="CR124" i="52"/>
  <c r="CR123" i="52"/>
  <c r="CR122" i="52"/>
  <c r="CR121" i="52"/>
  <c r="CR120" i="52"/>
  <c r="CR119" i="52"/>
  <c r="CR118" i="52"/>
  <c r="CR117" i="52"/>
  <c r="CR116" i="52"/>
  <c r="CR115" i="52"/>
  <c r="CR114" i="52"/>
  <c r="CR113" i="52"/>
  <c r="CR112" i="52"/>
  <c r="CR111" i="52"/>
  <c r="CR110" i="52"/>
  <c r="CR109" i="52"/>
  <c r="CR108" i="52"/>
  <c r="CR107" i="52"/>
  <c r="CR106" i="52"/>
  <c r="CR105" i="52"/>
  <c r="CR104" i="52"/>
  <c r="CR103" i="52"/>
  <c r="CR102" i="52"/>
  <c r="CR101" i="52"/>
  <c r="CR100" i="52"/>
  <c r="CR99" i="52"/>
  <c r="CR98" i="52"/>
  <c r="CR97" i="52"/>
  <c r="CR96" i="52"/>
  <c r="CR95" i="52"/>
  <c r="CR94" i="52"/>
  <c r="CR93" i="52"/>
  <c r="CR92" i="52"/>
  <c r="CR91" i="52"/>
  <c r="CR90" i="52"/>
  <c r="CR89" i="52"/>
  <c r="CR88" i="52"/>
  <c r="CR175" i="52"/>
  <c r="CR158" i="52"/>
  <c r="CR156" i="52"/>
  <c r="CR148" i="52"/>
  <c r="CR145" i="52"/>
  <c r="CR140" i="52"/>
  <c r="CR137" i="52"/>
  <c r="CR132" i="52"/>
  <c r="CR172" i="52"/>
  <c r="CR85" i="52"/>
  <c r="CR81" i="52"/>
  <c r="CR77" i="52"/>
  <c r="CR73" i="52"/>
  <c r="CR69" i="52"/>
  <c r="CR67" i="52"/>
  <c r="CR63" i="52"/>
  <c r="CR59" i="52"/>
  <c r="CR57" i="52"/>
  <c r="CR56" i="52"/>
  <c r="CR55" i="52"/>
  <c r="CR54" i="52"/>
  <c r="CR53" i="52"/>
  <c r="CR52" i="52"/>
  <c r="CR51" i="52"/>
  <c r="CR50" i="52"/>
  <c r="CR49" i="52"/>
  <c r="CR48" i="52"/>
  <c r="CR47" i="52"/>
  <c r="CR46" i="52"/>
  <c r="CR45" i="52"/>
  <c r="CR44" i="52"/>
  <c r="CR43" i="52"/>
  <c r="CR42" i="52"/>
  <c r="CR41" i="52"/>
  <c r="CR40" i="52"/>
  <c r="CR39" i="52"/>
  <c r="CR38" i="52"/>
  <c r="CR37" i="52"/>
  <c r="CR36" i="52"/>
  <c r="CR35" i="52"/>
  <c r="CR34" i="52"/>
  <c r="CR33" i="52"/>
  <c r="CR32" i="52"/>
  <c r="CR31" i="52"/>
  <c r="CR30" i="52"/>
  <c r="CR29" i="52"/>
  <c r="CR28" i="52"/>
  <c r="CR27" i="52"/>
  <c r="CR26" i="52"/>
  <c r="CR25" i="52"/>
  <c r="CR24" i="52"/>
  <c r="CR23" i="52"/>
  <c r="CR22" i="52"/>
  <c r="CR21" i="52"/>
  <c r="CR149" i="52"/>
  <c r="CR144" i="52"/>
  <c r="CR133" i="52"/>
  <c r="CR86" i="52"/>
  <c r="CR82" i="52"/>
  <c r="CR78" i="52"/>
  <c r="CR74" i="52"/>
  <c r="CR70" i="52"/>
  <c r="CR64" i="52"/>
  <c r="CR60" i="52"/>
  <c r="CR152" i="52"/>
  <c r="CR83" i="52"/>
  <c r="CR80" i="52"/>
  <c r="CR75" i="52"/>
  <c r="CR72" i="52"/>
  <c r="CR66" i="52"/>
  <c r="CR65" i="52"/>
  <c r="CR58" i="52"/>
  <c r="CR141" i="52"/>
  <c r="CR136" i="52"/>
  <c r="CR76" i="52"/>
  <c r="CR68" i="52"/>
  <c r="CR62" i="52"/>
  <c r="CR61" i="52"/>
  <c r="CR20" i="52"/>
  <c r="CR19" i="52"/>
  <c r="CR18" i="52"/>
  <c r="CR17" i="52"/>
  <c r="CR16" i="52"/>
  <c r="CR15" i="52"/>
  <c r="CR14" i="52"/>
  <c r="CR13" i="52"/>
  <c r="CR12" i="52"/>
  <c r="CR11" i="52"/>
  <c r="CR10" i="52"/>
  <c r="CR9" i="52"/>
  <c r="CR8" i="52"/>
  <c r="CR7" i="52"/>
  <c r="CR6" i="52"/>
  <c r="CR87" i="52"/>
  <c r="CR84" i="52"/>
  <c r="CR79" i="52"/>
  <c r="CR71" i="52"/>
  <c r="AW14" i="52"/>
  <c r="S14" i="52" s="1"/>
  <c r="AH14" i="52" s="1"/>
  <c r="AW52" i="52"/>
  <c r="S52" i="52" s="1"/>
  <c r="AH52" i="52" s="1"/>
  <c r="AW30" i="52"/>
  <c r="S30" i="52" s="1"/>
  <c r="AH30" i="52" s="1"/>
  <c r="AW53" i="52"/>
  <c r="S53" i="52" s="1"/>
  <c r="AH53" i="52" s="1"/>
  <c r="AW196" i="52"/>
  <c r="S196" i="52" s="1"/>
  <c r="AH196" i="52" s="1"/>
  <c r="AW42" i="52"/>
  <c r="S42" i="52" s="1"/>
  <c r="AH42" i="52" s="1"/>
  <c r="AW64" i="52"/>
  <c r="S64" i="52" s="1"/>
  <c r="AH64" i="52" s="1"/>
  <c r="AW9" i="52"/>
  <c r="S9" i="52" s="1"/>
  <c r="AH9" i="52" s="1"/>
  <c r="AW15" i="52"/>
  <c r="S15" i="52" s="1"/>
  <c r="AH15" i="52" s="1"/>
  <c r="AW20" i="52"/>
  <c r="S20" i="52" s="1"/>
  <c r="AH20" i="52" s="1"/>
  <c r="AW44" i="52"/>
  <c r="S44" i="52" s="1"/>
  <c r="AH44" i="52" s="1"/>
  <c r="AW45" i="52"/>
  <c r="S45" i="52" s="1"/>
  <c r="AH45" i="52" s="1"/>
  <c r="AW22" i="52"/>
  <c r="S22" i="52" s="1"/>
  <c r="AH22" i="52" s="1"/>
  <c r="AW31" i="52"/>
  <c r="S31" i="52" s="1"/>
  <c r="AH31" i="52" s="1"/>
  <c r="AW47" i="52"/>
  <c r="S47" i="52" s="1"/>
  <c r="AH47" i="52" s="1"/>
  <c r="AW114" i="52"/>
  <c r="S114" i="52" s="1"/>
  <c r="AH114" i="52" s="1"/>
  <c r="AW67" i="52"/>
  <c r="S67" i="52" s="1"/>
  <c r="AH67" i="52" s="1"/>
  <c r="AW95" i="52"/>
  <c r="S95" i="52" s="1"/>
  <c r="AH95" i="52" s="1"/>
  <c r="AW66" i="52"/>
  <c r="S66" i="52" s="1"/>
  <c r="AH66" i="52" s="1"/>
  <c r="AW111" i="52"/>
  <c r="S111" i="52" s="1"/>
  <c r="AH111" i="52" s="1"/>
  <c r="AW127" i="52"/>
  <c r="S127" i="52" s="1"/>
  <c r="AH127" i="52" s="1"/>
  <c r="AW71" i="52"/>
  <c r="S71" i="52" s="1"/>
  <c r="AH71" i="52" s="1"/>
  <c r="AW75" i="52"/>
  <c r="S75" i="52" s="1"/>
  <c r="AH75" i="52" s="1"/>
  <c r="AW79" i="52"/>
  <c r="S79" i="52" s="1"/>
  <c r="AH79" i="52" s="1"/>
  <c r="AW83" i="52"/>
  <c r="S83" i="52" s="1"/>
  <c r="AH83" i="52" s="1"/>
  <c r="AW87" i="52"/>
  <c r="S87" i="52" s="1"/>
  <c r="AH87" i="52" s="1"/>
  <c r="AW113" i="52"/>
  <c r="S113" i="52" s="1"/>
  <c r="AH113" i="52" s="1"/>
  <c r="AW129" i="52"/>
  <c r="S129" i="52" s="1"/>
  <c r="AH129" i="52" s="1"/>
  <c r="AW88" i="52"/>
  <c r="S88" i="52" s="1"/>
  <c r="AH88" i="52" s="1"/>
  <c r="AW96" i="52"/>
  <c r="S96" i="52" s="1"/>
  <c r="AH96" i="52" s="1"/>
  <c r="AW108" i="52"/>
  <c r="S108" i="52" s="1"/>
  <c r="AH108" i="52" s="1"/>
  <c r="AW124" i="52"/>
  <c r="S124" i="52" s="1"/>
  <c r="AH124" i="52" s="1"/>
  <c r="AW158" i="52"/>
  <c r="S158" i="52" s="1"/>
  <c r="AH158" i="52" s="1"/>
  <c r="AW157" i="52"/>
  <c r="S157" i="52" s="1"/>
  <c r="AH157" i="52" s="1"/>
  <c r="AW163" i="52"/>
  <c r="S163" i="52" s="1"/>
  <c r="AH163" i="52" s="1"/>
  <c r="AW134" i="52"/>
  <c r="S134" i="52" s="1"/>
  <c r="AH134" i="52" s="1"/>
  <c r="AW138" i="52"/>
  <c r="S138" i="52" s="1"/>
  <c r="AH138" i="52" s="1"/>
  <c r="AW142" i="52"/>
  <c r="S142" i="52" s="1"/>
  <c r="AH142" i="52" s="1"/>
  <c r="AW146" i="52"/>
  <c r="S146" i="52" s="1"/>
  <c r="AH146" i="52" s="1"/>
  <c r="AW150" i="52"/>
  <c r="S150" i="52" s="1"/>
  <c r="AH150" i="52" s="1"/>
  <c r="AW165" i="52"/>
  <c r="S165" i="52" s="1"/>
  <c r="AH165" i="52" s="1"/>
  <c r="AW169" i="52"/>
  <c r="S169" i="52" s="1"/>
  <c r="AH169" i="52" s="1"/>
  <c r="AW192" i="52"/>
  <c r="S192" i="52" s="1"/>
  <c r="AH192" i="52" s="1"/>
  <c r="AW190" i="52"/>
  <c r="S190" i="52" s="1"/>
  <c r="AH190" i="52" s="1"/>
  <c r="AW179" i="52"/>
  <c r="S179" i="52" s="1"/>
  <c r="AH179" i="52" s="1"/>
  <c r="AW183" i="52"/>
  <c r="S183" i="52" s="1"/>
  <c r="AH183" i="52" s="1"/>
  <c r="AW187" i="52"/>
  <c r="S187" i="52" s="1"/>
  <c r="AH187" i="52" s="1"/>
  <c r="AW195" i="52"/>
  <c r="S195" i="52" s="1"/>
  <c r="AH195" i="52" s="1"/>
  <c r="AW205" i="52"/>
  <c r="S205" i="52" s="1"/>
  <c r="AH205" i="52" s="1"/>
  <c r="AW203" i="52"/>
  <c r="S203" i="52" s="1"/>
  <c r="AH203" i="52" s="1"/>
  <c r="CZ205" i="52"/>
  <c r="CZ203" i="52"/>
  <c r="CZ206" i="52"/>
  <c r="CZ202" i="52"/>
  <c r="CZ198" i="52"/>
  <c r="CZ197" i="52"/>
  <c r="CZ204" i="52"/>
  <c r="CZ199" i="52"/>
  <c r="CZ196" i="52"/>
  <c r="CZ194" i="52"/>
  <c r="CZ192" i="52"/>
  <c r="CZ200" i="52"/>
  <c r="CZ193" i="52"/>
  <c r="CZ190" i="52"/>
  <c r="BG190" i="52" s="1"/>
  <c r="AC190" i="52" s="1"/>
  <c r="AR190" i="52" s="1"/>
  <c r="CZ187" i="52"/>
  <c r="CZ188" i="52"/>
  <c r="CZ186" i="52"/>
  <c r="CZ191" i="52"/>
  <c r="CZ189" i="52"/>
  <c r="CZ176" i="52"/>
  <c r="CZ172" i="52"/>
  <c r="CZ170" i="52"/>
  <c r="CZ169" i="52"/>
  <c r="CZ168" i="52"/>
  <c r="CZ167" i="52"/>
  <c r="CZ166" i="52"/>
  <c r="CZ165" i="52"/>
  <c r="CZ164" i="52"/>
  <c r="CZ163" i="52"/>
  <c r="CZ162" i="52"/>
  <c r="CZ201" i="52"/>
  <c r="CZ185" i="52"/>
  <c r="CZ184" i="52"/>
  <c r="CZ183" i="52"/>
  <c r="CZ182" i="52"/>
  <c r="CZ181" i="52"/>
  <c r="CZ180" i="52"/>
  <c r="CZ179" i="52"/>
  <c r="CZ178" i="52"/>
  <c r="CZ177" i="52"/>
  <c r="CZ175" i="52"/>
  <c r="CZ171" i="52"/>
  <c r="CZ195" i="52"/>
  <c r="CZ174" i="52"/>
  <c r="CZ160" i="52"/>
  <c r="CZ158" i="52"/>
  <c r="CZ156" i="52"/>
  <c r="CZ154" i="52"/>
  <c r="CZ173" i="52"/>
  <c r="CZ161" i="52"/>
  <c r="CZ153" i="52"/>
  <c r="CZ151" i="52"/>
  <c r="CZ147" i="52"/>
  <c r="CZ143" i="52"/>
  <c r="BG143" i="52" s="1"/>
  <c r="AC143" i="52" s="1"/>
  <c r="AR143" i="52" s="1"/>
  <c r="CZ139" i="52"/>
  <c r="CZ135" i="52"/>
  <c r="CZ131" i="52"/>
  <c r="CZ155" i="52"/>
  <c r="CZ150" i="52"/>
  <c r="CZ146" i="52"/>
  <c r="CZ142" i="52"/>
  <c r="CZ138" i="52"/>
  <c r="CZ134" i="52"/>
  <c r="CZ129" i="52"/>
  <c r="CZ128" i="52"/>
  <c r="CZ127" i="52"/>
  <c r="BG127" i="52" s="1"/>
  <c r="AC127" i="52" s="1"/>
  <c r="AR127" i="52" s="1"/>
  <c r="CZ126" i="52"/>
  <c r="CZ125" i="52"/>
  <c r="CZ124" i="52"/>
  <c r="CZ123" i="52"/>
  <c r="BG123" i="52" s="1"/>
  <c r="AC123" i="52" s="1"/>
  <c r="AR123" i="52" s="1"/>
  <c r="CZ122" i="52"/>
  <c r="CZ121" i="52"/>
  <c r="CZ120" i="52"/>
  <c r="CZ119" i="52"/>
  <c r="BG119" i="52" s="1"/>
  <c r="AC119" i="52" s="1"/>
  <c r="AR119" i="52" s="1"/>
  <c r="CZ118" i="52"/>
  <c r="CZ117" i="52"/>
  <c r="CZ116" i="52"/>
  <c r="CZ115" i="52"/>
  <c r="BG115" i="52" s="1"/>
  <c r="AC115" i="52" s="1"/>
  <c r="AR115" i="52" s="1"/>
  <c r="CZ114" i="52"/>
  <c r="CZ113" i="52"/>
  <c r="CZ112" i="52"/>
  <c r="CZ111" i="52"/>
  <c r="BG111" i="52" s="1"/>
  <c r="AC111" i="52" s="1"/>
  <c r="AR111" i="52" s="1"/>
  <c r="CZ110" i="52"/>
  <c r="CZ109" i="52"/>
  <c r="CZ108" i="52"/>
  <c r="CZ107" i="52"/>
  <c r="BG107" i="52" s="1"/>
  <c r="AC107" i="52" s="1"/>
  <c r="AR107" i="52" s="1"/>
  <c r="CZ106" i="52"/>
  <c r="CZ105" i="52"/>
  <c r="CZ104" i="52"/>
  <c r="CZ103" i="52"/>
  <c r="CZ102" i="52"/>
  <c r="CZ101" i="52"/>
  <c r="CZ100" i="52"/>
  <c r="CZ99" i="52"/>
  <c r="CZ98" i="52"/>
  <c r="CZ97" i="52"/>
  <c r="CZ96" i="52"/>
  <c r="CZ95" i="52"/>
  <c r="CZ94" i="52"/>
  <c r="CZ93" i="52"/>
  <c r="CZ92" i="52"/>
  <c r="CZ91" i="52"/>
  <c r="CZ90" i="52"/>
  <c r="CZ89" i="52"/>
  <c r="CZ88" i="52"/>
  <c r="CZ157" i="52"/>
  <c r="CZ152" i="52"/>
  <c r="CZ149" i="52"/>
  <c r="CZ144" i="52"/>
  <c r="CZ141" i="52"/>
  <c r="CZ136" i="52"/>
  <c r="CZ133" i="52"/>
  <c r="CZ130" i="52"/>
  <c r="CZ85" i="52"/>
  <c r="CZ81" i="52"/>
  <c r="CZ77" i="52"/>
  <c r="CZ73" i="52"/>
  <c r="CZ69" i="52"/>
  <c r="CZ65" i="52"/>
  <c r="CZ61" i="52"/>
  <c r="CZ57" i="52"/>
  <c r="CZ56" i="52"/>
  <c r="CZ55" i="52"/>
  <c r="CZ54" i="52"/>
  <c r="CZ53" i="52"/>
  <c r="CZ52" i="52"/>
  <c r="CZ51" i="52"/>
  <c r="CZ50" i="52"/>
  <c r="CZ49" i="52"/>
  <c r="CZ48" i="52"/>
  <c r="CZ47" i="52"/>
  <c r="CZ46" i="52"/>
  <c r="CZ45" i="52"/>
  <c r="CZ44" i="52"/>
  <c r="CZ43" i="52"/>
  <c r="CZ42" i="52"/>
  <c r="CZ41" i="52"/>
  <c r="CZ40" i="52"/>
  <c r="CZ39" i="52"/>
  <c r="CZ38" i="52"/>
  <c r="CZ37" i="52"/>
  <c r="CZ36" i="52"/>
  <c r="CZ35" i="52"/>
  <c r="CZ34" i="52"/>
  <c r="CZ33" i="52"/>
  <c r="CZ32" i="52"/>
  <c r="CZ31" i="52"/>
  <c r="CZ30" i="52"/>
  <c r="CZ29" i="52"/>
  <c r="CZ28" i="52"/>
  <c r="CZ27" i="52"/>
  <c r="CZ26" i="52"/>
  <c r="CZ25" i="52"/>
  <c r="CZ24" i="52"/>
  <c r="CZ23" i="52"/>
  <c r="CZ22" i="52"/>
  <c r="CZ21" i="52"/>
  <c r="CZ148" i="52"/>
  <c r="CZ145" i="52"/>
  <c r="CZ132" i="52"/>
  <c r="CZ86" i="52"/>
  <c r="CZ82" i="52"/>
  <c r="CZ78" i="52"/>
  <c r="CZ74" i="52"/>
  <c r="CZ70" i="52"/>
  <c r="CZ66" i="52"/>
  <c r="CZ62" i="52"/>
  <c r="CZ58" i="52"/>
  <c r="CZ159" i="52"/>
  <c r="CZ87" i="52"/>
  <c r="CZ84" i="52"/>
  <c r="CZ79" i="52"/>
  <c r="CZ76" i="52"/>
  <c r="CZ71" i="52"/>
  <c r="CZ68" i="52"/>
  <c r="CZ67" i="52"/>
  <c r="CZ60" i="52"/>
  <c r="CZ59" i="52"/>
  <c r="CZ80" i="52"/>
  <c r="CZ75" i="52"/>
  <c r="CZ72" i="52"/>
  <c r="CZ64" i="52"/>
  <c r="CZ137" i="52"/>
  <c r="CZ20" i="52"/>
  <c r="CZ19" i="52"/>
  <c r="CZ18" i="52"/>
  <c r="CZ17" i="52"/>
  <c r="CZ16" i="52"/>
  <c r="CZ15" i="52"/>
  <c r="CZ14" i="52"/>
  <c r="CZ13" i="52"/>
  <c r="CZ12" i="52"/>
  <c r="CZ11" i="52"/>
  <c r="CZ10" i="52"/>
  <c r="CZ9" i="52"/>
  <c r="CZ8" i="52"/>
  <c r="CZ7" i="52"/>
  <c r="CZ6" i="52"/>
  <c r="CZ83" i="52"/>
  <c r="CZ63" i="52"/>
  <c r="CZ140" i="52"/>
  <c r="DD204" i="52"/>
  <c r="DD203" i="52"/>
  <c r="DD202" i="52"/>
  <c r="DD201" i="52"/>
  <c r="DD200" i="52"/>
  <c r="DD206" i="52"/>
  <c r="DD199" i="52"/>
  <c r="DD195" i="52"/>
  <c r="DD193" i="52"/>
  <c r="DD191" i="52"/>
  <c r="DD186" i="52"/>
  <c r="DD205" i="52"/>
  <c r="DD197" i="52"/>
  <c r="DD194" i="52"/>
  <c r="DD185" i="52"/>
  <c r="DD184" i="52"/>
  <c r="DD183" i="52"/>
  <c r="DD182" i="52"/>
  <c r="DD181" i="52"/>
  <c r="DD180" i="52"/>
  <c r="DD179" i="52"/>
  <c r="DD178" i="52"/>
  <c r="DD177" i="52"/>
  <c r="DD198" i="52"/>
  <c r="DD196" i="52"/>
  <c r="DD187" i="52"/>
  <c r="DD175" i="52"/>
  <c r="DD171" i="52"/>
  <c r="DD190" i="52"/>
  <c r="DD188" i="52"/>
  <c r="DD174" i="52"/>
  <c r="DD192" i="52"/>
  <c r="DD172" i="52"/>
  <c r="DD173" i="52"/>
  <c r="DD170" i="52"/>
  <c r="DD169" i="52"/>
  <c r="DD168" i="52"/>
  <c r="DD167" i="52"/>
  <c r="DD166" i="52"/>
  <c r="DD165" i="52"/>
  <c r="DD161" i="52"/>
  <c r="DD159" i="52"/>
  <c r="DD157" i="52"/>
  <c r="DD155" i="52"/>
  <c r="DD153" i="52"/>
  <c r="DD152" i="52"/>
  <c r="DD151" i="52"/>
  <c r="DD150" i="52"/>
  <c r="DD149" i="52"/>
  <c r="DD148" i="52"/>
  <c r="DD147" i="52"/>
  <c r="DD146" i="52"/>
  <c r="DD145" i="52"/>
  <c r="DD144" i="52"/>
  <c r="DD143" i="52"/>
  <c r="DD142" i="52"/>
  <c r="DD141" i="52"/>
  <c r="DD140" i="52"/>
  <c r="DD139" i="52"/>
  <c r="DD138" i="52"/>
  <c r="DD137" i="52"/>
  <c r="DD136" i="52"/>
  <c r="DD135" i="52"/>
  <c r="DD134" i="52"/>
  <c r="DD133" i="52"/>
  <c r="DD132" i="52"/>
  <c r="DD131" i="52"/>
  <c r="DD160" i="52"/>
  <c r="DD189" i="52"/>
  <c r="DD176" i="52"/>
  <c r="DD154" i="52"/>
  <c r="DD130" i="52"/>
  <c r="DD163" i="52"/>
  <c r="DD126" i="52"/>
  <c r="DD122" i="52"/>
  <c r="DD118" i="52"/>
  <c r="DD114" i="52"/>
  <c r="DD110" i="52"/>
  <c r="DD106" i="52"/>
  <c r="DD102" i="52"/>
  <c r="DD162" i="52"/>
  <c r="DD127" i="52"/>
  <c r="DD123" i="52"/>
  <c r="DD119" i="52"/>
  <c r="DD115" i="52"/>
  <c r="DD111" i="52"/>
  <c r="DD107" i="52"/>
  <c r="DD103" i="52"/>
  <c r="DD99" i="52"/>
  <c r="DD97" i="52"/>
  <c r="DD95" i="52"/>
  <c r="DD93" i="52"/>
  <c r="DD91" i="52"/>
  <c r="DD89" i="52"/>
  <c r="DD87" i="52"/>
  <c r="DD86" i="52"/>
  <c r="DD85" i="52"/>
  <c r="DD84" i="52"/>
  <c r="DD83" i="52"/>
  <c r="DD82" i="52"/>
  <c r="DD81" i="52"/>
  <c r="DD80" i="52"/>
  <c r="DD79" i="52"/>
  <c r="DD78" i="52"/>
  <c r="DD77" i="52"/>
  <c r="DD76" i="52"/>
  <c r="DD75" i="52"/>
  <c r="DD74" i="52"/>
  <c r="DD73" i="52"/>
  <c r="DD72" i="52"/>
  <c r="DD71" i="52"/>
  <c r="DD70" i="52"/>
  <c r="DD69" i="52"/>
  <c r="DD68" i="52"/>
  <c r="DD129" i="52"/>
  <c r="DD128" i="52"/>
  <c r="DD121" i="52"/>
  <c r="DD120" i="52"/>
  <c r="DD113" i="52"/>
  <c r="DD112" i="52"/>
  <c r="DD105" i="52"/>
  <c r="DD104" i="52"/>
  <c r="DD67" i="52"/>
  <c r="DD63" i="52"/>
  <c r="DD59" i="52"/>
  <c r="DD98" i="52"/>
  <c r="DD96" i="52"/>
  <c r="DD94" i="52"/>
  <c r="DD92" i="52"/>
  <c r="DD90" i="52"/>
  <c r="DD88" i="52"/>
  <c r="DD64" i="52"/>
  <c r="DD60" i="52"/>
  <c r="DD164" i="52"/>
  <c r="DD117" i="52"/>
  <c r="DD101" i="52"/>
  <c r="DD66" i="52"/>
  <c r="DD65" i="52"/>
  <c r="DD58" i="52"/>
  <c r="DD57" i="52"/>
  <c r="DD53" i="52"/>
  <c r="DD49" i="52"/>
  <c r="DD45" i="52"/>
  <c r="DD41" i="52"/>
  <c r="DD37" i="52"/>
  <c r="DD33" i="52"/>
  <c r="DD30" i="52"/>
  <c r="DD28" i="52"/>
  <c r="DD23" i="52"/>
  <c r="DD158" i="52"/>
  <c r="DD125" i="52"/>
  <c r="DD51" i="52"/>
  <c r="DD47" i="52"/>
  <c r="DD43" i="52"/>
  <c r="DD39" i="52"/>
  <c r="DD35" i="52"/>
  <c r="DD25" i="52"/>
  <c r="DD21" i="52"/>
  <c r="DD100" i="52"/>
  <c r="DD54" i="52"/>
  <c r="DD42" i="52"/>
  <c r="DD38" i="52"/>
  <c r="DD34" i="52"/>
  <c r="DD26" i="52"/>
  <c r="DD22" i="52"/>
  <c r="DD20" i="52"/>
  <c r="DD18" i="52"/>
  <c r="DD17" i="52"/>
  <c r="DD16" i="52"/>
  <c r="DD15" i="52"/>
  <c r="DD12" i="52"/>
  <c r="DD11" i="52"/>
  <c r="DD10" i="52"/>
  <c r="DD9" i="52"/>
  <c r="DD8" i="52"/>
  <c r="DD7" i="52"/>
  <c r="DD156" i="52"/>
  <c r="DD124" i="52"/>
  <c r="DD108" i="52"/>
  <c r="DD56" i="52"/>
  <c r="DD52" i="52"/>
  <c r="DD48" i="52"/>
  <c r="DD44" i="52"/>
  <c r="DD40" i="52"/>
  <c r="DD36" i="52"/>
  <c r="DD32" i="52"/>
  <c r="DD24" i="52"/>
  <c r="DD109" i="52"/>
  <c r="DD62" i="52"/>
  <c r="DD61" i="52"/>
  <c r="DD55" i="52"/>
  <c r="DD31" i="52"/>
  <c r="DD29" i="52"/>
  <c r="DD27" i="52"/>
  <c r="DD116" i="52"/>
  <c r="DD50" i="52"/>
  <c r="DD46" i="52"/>
  <c r="DD19" i="52"/>
  <c r="DD14" i="52"/>
  <c r="DD13" i="52"/>
  <c r="DD6" i="52"/>
  <c r="BE14" i="52"/>
  <c r="AA14" i="52" s="1"/>
  <c r="AP14" i="52" s="1"/>
  <c r="BE44" i="52"/>
  <c r="AA44" i="52" s="1"/>
  <c r="AP44" i="52" s="1"/>
  <c r="BE96" i="52"/>
  <c r="AA96" i="52" s="1"/>
  <c r="AP96" i="52" s="1"/>
  <c r="BE30" i="52"/>
  <c r="AA30" i="52" s="1"/>
  <c r="AP30" i="52" s="1"/>
  <c r="BE21" i="52"/>
  <c r="AA21" i="52" s="1"/>
  <c r="AP21" i="52" s="1"/>
  <c r="BE42" i="52"/>
  <c r="AA42" i="52" s="1"/>
  <c r="AP42" i="52" s="1"/>
  <c r="BE58" i="52"/>
  <c r="AA58" i="52" s="1"/>
  <c r="AP58" i="52" s="1"/>
  <c r="BE90" i="52"/>
  <c r="AA90" i="52" s="1"/>
  <c r="AP90" i="52" s="1"/>
  <c r="BE7" i="52"/>
  <c r="AA7" i="52" s="1"/>
  <c r="AP7" i="52" s="1"/>
  <c r="BE11" i="52"/>
  <c r="AA11" i="52" s="1"/>
  <c r="AP11" i="52" s="1"/>
  <c r="BE17" i="52"/>
  <c r="AA17" i="52" s="1"/>
  <c r="AP17" i="52" s="1"/>
  <c r="BE32" i="52"/>
  <c r="AA32" i="52" s="1"/>
  <c r="AP32" i="52" s="1"/>
  <c r="BE92" i="52"/>
  <c r="AA92" i="52" s="1"/>
  <c r="AP92" i="52" s="1"/>
  <c r="BE57" i="52"/>
  <c r="AA57" i="52" s="1"/>
  <c r="AP57" i="52" s="1"/>
  <c r="BE119" i="52"/>
  <c r="AA119" i="52" s="1"/>
  <c r="AP119" i="52" s="1"/>
  <c r="BE31" i="52"/>
  <c r="AA31" i="52" s="1"/>
  <c r="AP31" i="52" s="1"/>
  <c r="BE47" i="52"/>
  <c r="AA47" i="52" s="1"/>
  <c r="AP47" i="52" s="1"/>
  <c r="BE111" i="52"/>
  <c r="AA111" i="52" s="1"/>
  <c r="AP111" i="52" s="1"/>
  <c r="BE65" i="52"/>
  <c r="AA65" i="52" s="1"/>
  <c r="AP65" i="52" s="1"/>
  <c r="BE106" i="52"/>
  <c r="AA106" i="52" s="1"/>
  <c r="AP106" i="52" s="1"/>
  <c r="BE122" i="52"/>
  <c r="AA122" i="52" s="1"/>
  <c r="AP122" i="52" s="1"/>
  <c r="BE70" i="52"/>
  <c r="AA70" i="52" s="1"/>
  <c r="AP70" i="52" s="1"/>
  <c r="BE74" i="52"/>
  <c r="AA74" i="52" s="1"/>
  <c r="AP74" i="52" s="1"/>
  <c r="BE78" i="52"/>
  <c r="AA78" i="52" s="1"/>
  <c r="AP78" i="52" s="1"/>
  <c r="BE82" i="52"/>
  <c r="AA82" i="52" s="1"/>
  <c r="AP82" i="52" s="1"/>
  <c r="BE86" i="52"/>
  <c r="AA86" i="52" s="1"/>
  <c r="AP86" i="52" s="1"/>
  <c r="BE109" i="52"/>
  <c r="AA109" i="52" s="1"/>
  <c r="AP109" i="52" s="1"/>
  <c r="BE125" i="52"/>
  <c r="AA125" i="52" s="1"/>
  <c r="AP125" i="52" s="1"/>
  <c r="BE89" i="52"/>
  <c r="AA89" i="52" s="1"/>
  <c r="AP89" i="52" s="1"/>
  <c r="BE97" i="52"/>
  <c r="AA97" i="52" s="1"/>
  <c r="AP97" i="52" s="1"/>
  <c r="BE112" i="52"/>
  <c r="AA112" i="52" s="1"/>
  <c r="AP112" i="52" s="1"/>
  <c r="BE128" i="52"/>
  <c r="AA128" i="52" s="1"/>
  <c r="AP128" i="52" s="1"/>
  <c r="BE159" i="52"/>
  <c r="AA159" i="52" s="1"/>
  <c r="AP159" i="52" s="1"/>
  <c r="BE160" i="52"/>
  <c r="AA160" i="52" s="1"/>
  <c r="AP160" i="52" s="1"/>
  <c r="BE132" i="52"/>
  <c r="AA132" i="52" s="1"/>
  <c r="AP132" i="52" s="1"/>
  <c r="BE136" i="52"/>
  <c r="AA136" i="52" s="1"/>
  <c r="AP136" i="52" s="1"/>
  <c r="BE140" i="52"/>
  <c r="AA140" i="52" s="1"/>
  <c r="AP140" i="52" s="1"/>
  <c r="BE144" i="52"/>
  <c r="AA144" i="52" s="1"/>
  <c r="AP144" i="52" s="1"/>
  <c r="BE148" i="52"/>
  <c r="AA148" i="52" s="1"/>
  <c r="AP148" i="52" s="1"/>
  <c r="BE152" i="52"/>
  <c r="AA152" i="52" s="1"/>
  <c r="AP152" i="52" s="1"/>
  <c r="BE166" i="52"/>
  <c r="AA166" i="52" s="1"/>
  <c r="AP166" i="52" s="1"/>
  <c r="BE170" i="52"/>
  <c r="AA170" i="52" s="1"/>
  <c r="AP170" i="52" s="1"/>
  <c r="BE173" i="52"/>
  <c r="AA173" i="52" s="1"/>
  <c r="AP173" i="52" s="1"/>
  <c r="BE193" i="52"/>
  <c r="AA193" i="52" s="1"/>
  <c r="AP193" i="52" s="1"/>
  <c r="BE180" i="52"/>
  <c r="AA180" i="52" s="1"/>
  <c r="AP180" i="52" s="1"/>
  <c r="BE184" i="52"/>
  <c r="AA184" i="52" s="1"/>
  <c r="AP184" i="52" s="1"/>
  <c r="BE188" i="52"/>
  <c r="AA188" i="52" s="1"/>
  <c r="AP188" i="52" s="1"/>
  <c r="BE196" i="52"/>
  <c r="AA196" i="52" s="1"/>
  <c r="AP196" i="52" s="1"/>
  <c r="BE199" i="52"/>
  <c r="AA199" i="52" s="1"/>
  <c r="AP199" i="52" s="1"/>
  <c r="BE203" i="52"/>
  <c r="AA203" i="52" s="1"/>
  <c r="AP203" i="52" s="1"/>
  <c r="AW32" i="52"/>
  <c r="S32" i="52" s="1"/>
  <c r="AH32" i="52" s="1"/>
  <c r="AW103" i="52"/>
  <c r="S103" i="52" s="1"/>
  <c r="AH103" i="52" s="1"/>
  <c r="AW105" i="52"/>
  <c r="S105" i="52" s="1"/>
  <c r="AH105" i="52" s="1"/>
  <c r="AW136" i="52"/>
  <c r="S136" i="52" s="1"/>
  <c r="AH136" i="52" s="1"/>
  <c r="DG203" i="52"/>
  <c r="DG205" i="52"/>
  <c r="DG202" i="52"/>
  <c r="DG200" i="52"/>
  <c r="DG199" i="52"/>
  <c r="DG196" i="52"/>
  <c r="DG194" i="52"/>
  <c r="DG192" i="52"/>
  <c r="DG198" i="52"/>
  <c r="DG195" i="52"/>
  <c r="DG191" i="52"/>
  <c r="DG189" i="52"/>
  <c r="DG190" i="52"/>
  <c r="DG187" i="52"/>
  <c r="DG186" i="52"/>
  <c r="DG185" i="52"/>
  <c r="DG184" i="52"/>
  <c r="DG183" i="52"/>
  <c r="DG182" i="52"/>
  <c r="DG181" i="52"/>
  <c r="DG180" i="52"/>
  <c r="DG179" i="52"/>
  <c r="DG178" i="52"/>
  <c r="DG177" i="52"/>
  <c r="DG176" i="52"/>
  <c r="DG175" i="52"/>
  <c r="DG174" i="52"/>
  <c r="DG173" i="52"/>
  <c r="DG172" i="52"/>
  <c r="DG171" i="52"/>
  <c r="DG201" i="52"/>
  <c r="DG197" i="52"/>
  <c r="DG188" i="52"/>
  <c r="DG204" i="52"/>
  <c r="DG160" i="52"/>
  <c r="DG158" i="52"/>
  <c r="DG156" i="52"/>
  <c r="DG154" i="52"/>
  <c r="DG206" i="52"/>
  <c r="DG193" i="52"/>
  <c r="DG152" i="52"/>
  <c r="DG151" i="52"/>
  <c r="DG150" i="52"/>
  <c r="DG149" i="52"/>
  <c r="DG148" i="52"/>
  <c r="DG147" i="52"/>
  <c r="DG146" i="52"/>
  <c r="DG145" i="52"/>
  <c r="DG144" i="52"/>
  <c r="DG143" i="52"/>
  <c r="DG142" i="52"/>
  <c r="DG141" i="52"/>
  <c r="DG140" i="52"/>
  <c r="DG139" i="52"/>
  <c r="DG138" i="52"/>
  <c r="DG137" i="52"/>
  <c r="DG136" i="52"/>
  <c r="DG135" i="52"/>
  <c r="DG134" i="52"/>
  <c r="DG133" i="52"/>
  <c r="DG132" i="52"/>
  <c r="DG131" i="52"/>
  <c r="DG130" i="52"/>
  <c r="DG157" i="52"/>
  <c r="DG129" i="52"/>
  <c r="DG128" i="52"/>
  <c r="DG127" i="52"/>
  <c r="DG126" i="52"/>
  <c r="DG125" i="52"/>
  <c r="DG124" i="52"/>
  <c r="DG123" i="52"/>
  <c r="DG122" i="52"/>
  <c r="DG121" i="52"/>
  <c r="DG120" i="52"/>
  <c r="DG119" i="52"/>
  <c r="DG118" i="52"/>
  <c r="DG117" i="52"/>
  <c r="DG116" i="52"/>
  <c r="DG115" i="52"/>
  <c r="DG114" i="52"/>
  <c r="DG113" i="52"/>
  <c r="DG112" i="52"/>
  <c r="DG111" i="52"/>
  <c r="DG110" i="52"/>
  <c r="DG109" i="52"/>
  <c r="DG108" i="52"/>
  <c r="DG107" i="52"/>
  <c r="DG106" i="52"/>
  <c r="DG105" i="52"/>
  <c r="DG104" i="52"/>
  <c r="DG103" i="52"/>
  <c r="DG102" i="52"/>
  <c r="DG101" i="52"/>
  <c r="DG100" i="52"/>
  <c r="DG99" i="52"/>
  <c r="DG169" i="52"/>
  <c r="DG167" i="52"/>
  <c r="DG165" i="52"/>
  <c r="DG164" i="52"/>
  <c r="DG159" i="52"/>
  <c r="DG168" i="52"/>
  <c r="DG162" i="52"/>
  <c r="DG161" i="52"/>
  <c r="DG155" i="52"/>
  <c r="DG170" i="52"/>
  <c r="DG98" i="52"/>
  <c r="DG96" i="52"/>
  <c r="DG94" i="52"/>
  <c r="DG92" i="52"/>
  <c r="DG90" i="52"/>
  <c r="DG88" i="52"/>
  <c r="DG163" i="52"/>
  <c r="DG97" i="52"/>
  <c r="DG95" i="52"/>
  <c r="DG93" i="52"/>
  <c r="DG91" i="52"/>
  <c r="DG89" i="52"/>
  <c r="DG87" i="52"/>
  <c r="DG84" i="52"/>
  <c r="DG80" i="52"/>
  <c r="DG76" i="52"/>
  <c r="DG72" i="52"/>
  <c r="DG68" i="52"/>
  <c r="DG65" i="52"/>
  <c r="DG61" i="52"/>
  <c r="DG85" i="52"/>
  <c r="DG81" i="52"/>
  <c r="DG77" i="52"/>
  <c r="DG73" i="52"/>
  <c r="DG69" i="52"/>
  <c r="DG66" i="52"/>
  <c r="DG62" i="52"/>
  <c r="DG58" i="52"/>
  <c r="DG166" i="52"/>
  <c r="DG153" i="52"/>
  <c r="DG86" i="52"/>
  <c r="DG78" i="52"/>
  <c r="DG70" i="52"/>
  <c r="DG64" i="52"/>
  <c r="DG63" i="52"/>
  <c r="DG56" i="52"/>
  <c r="DG52" i="52"/>
  <c r="DG48" i="52"/>
  <c r="DG44" i="52"/>
  <c r="DG40" i="52"/>
  <c r="DG36" i="52"/>
  <c r="DG32" i="52"/>
  <c r="DG25" i="52"/>
  <c r="DG21" i="52"/>
  <c r="DG20" i="52"/>
  <c r="DG19" i="52"/>
  <c r="DG18" i="52"/>
  <c r="DG17" i="52"/>
  <c r="DG16" i="52"/>
  <c r="DG15" i="52"/>
  <c r="DG14" i="52"/>
  <c r="DG13" i="52"/>
  <c r="DG12" i="52"/>
  <c r="DG11" i="52"/>
  <c r="DG10" i="52"/>
  <c r="DG9" i="52"/>
  <c r="DG8" i="52"/>
  <c r="DG7" i="52"/>
  <c r="DG6" i="52"/>
  <c r="DG82" i="52"/>
  <c r="DG67" i="52"/>
  <c r="DG54" i="52"/>
  <c r="DG50" i="52"/>
  <c r="DG46" i="52"/>
  <c r="DG34" i="52"/>
  <c r="DG23" i="52"/>
  <c r="DG71" i="52"/>
  <c r="DG57" i="52"/>
  <c r="DG45" i="52"/>
  <c r="DG41" i="52"/>
  <c r="DG37" i="52"/>
  <c r="DG30" i="52"/>
  <c r="DG28" i="52"/>
  <c r="DG24" i="52"/>
  <c r="DG83" i="52"/>
  <c r="DG75" i="52"/>
  <c r="DG55" i="52"/>
  <c r="DG51" i="52"/>
  <c r="DG47" i="52"/>
  <c r="DG43" i="52"/>
  <c r="DG39" i="52"/>
  <c r="DG35" i="52"/>
  <c r="DG31" i="52"/>
  <c r="DG29" i="52"/>
  <c r="DG27" i="52"/>
  <c r="DG26" i="52"/>
  <c r="DG22" i="52"/>
  <c r="DG74" i="52"/>
  <c r="DG60" i="52"/>
  <c r="DG59" i="52"/>
  <c r="DG42" i="52"/>
  <c r="DG38" i="52"/>
  <c r="DG79" i="52"/>
  <c r="DG53" i="52"/>
  <c r="DG49" i="52"/>
  <c r="DG33" i="52"/>
  <c r="CU206" i="52"/>
  <c r="CU205" i="52"/>
  <c r="CU203" i="52"/>
  <c r="CU202" i="52"/>
  <c r="CU201" i="52"/>
  <c r="CU199" i="52"/>
  <c r="CU198" i="52"/>
  <c r="CU197" i="52"/>
  <c r="CU196" i="52"/>
  <c r="CU195" i="52"/>
  <c r="CU194" i="52"/>
  <c r="CU193" i="52"/>
  <c r="CU192" i="52"/>
  <c r="CU191" i="52"/>
  <c r="CU190" i="52"/>
  <c r="CU189" i="52"/>
  <c r="CU188" i="52"/>
  <c r="CU187" i="52"/>
  <c r="CU204" i="52"/>
  <c r="CU200" i="52"/>
  <c r="CU186" i="52"/>
  <c r="CU185" i="52"/>
  <c r="CU184" i="52"/>
  <c r="CU183" i="52"/>
  <c r="CU182" i="52"/>
  <c r="CU181" i="52"/>
  <c r="CU180" i="52"/>
  <c r="CU179" i="52"/>
  <c r="CU178" i="52"/>
  <c r="CU177" i="52"/>
  <c r="CU176" i="52"/>
  <c r="CU172" i="52"/>
  <c r="CU175" i="52"/>
  <c r="CU171" i="52"/>
  <c r="CU170" i="52"/>
  <c r="CU169" i="52"/>
  <c r="CU168" i="52"/>
  <c r="CU167" i="52"/>
  <c r="CU166" i="52"/>
  <c r="CU165" i="52"/>
  <c r="CU164" i="52"/>
  <c r="CU163" i="52"/>
  <c r="CU162" i="52"/>
  <c r="CU161" i="52"/>
  <c r="CU160" i="52"/>
  <c r="CU159" i="52"/>
  <c r="CU158" i="52"/>
  <c r="CU157" i="52"/>
  <c r="CU156" i="52"/>
  <c r="CU155" i="52"/>
  <c r="CU154" i="52"/>
  <c r="CU153" i="52"/>
  <c r="CU174" i="52"/>
  <c r="CU173" i="52"/>
  <c r="CU150" i="52"/>
  <c r="CU146" i="52"/>
  <c r="CU142" i="52"/>
  <c r="CU138" i="52"/>
  <c r="CU134" i="52"/>
  <c r="CU149" i="52"/>
  <c r="CU145" i="52"/>
  <c r="CU141" i="52"/>
  <c r="CU137" i="52"/>
  <c r="CU133" i="52"/>
  <c r="CU127" i="52"/>
  <c r="CU123" i="52"/>
  <c r="CU119" i="52"/>
  <c r="CU115" i="52"/>
  <c r="CU111" i="52"/>
  <c r="CU107" i="52"/>
  <c r="CU103" i="52"/>
  <c r="CU99" i="52"/>
  <c r="CU98" i="52"/>
  <c r="CU96" i="52"/>
  <c r="CU94" i="52"/>
  <c r="CU92" i="52"/>
  <c r="CU90" i="52"/>
  <c r="CU88" i="52"/>
  <c r="CU87" i="52"/>
  <c r="CU86" i="52"/>
  <c r="CU85" i="52"/>
  <c r="CU84" i="52"/>
  <c r="CU83" i="52"/>
  <c r="CU82" i="52"/>
  <c r="CU81" i="52"/>
  <c r="CU80" i="52"/>
  <c r="CU79" i="52"/>
  <c r="CU78" i="52"/>
  <c r="CU77" i="52"/>
  <c r="CU76" i="52"/>
  <c r="CU75" i="52"/>
  <c r="CU74" i="52"/>
  <c r="CU73" i="52"/>
  <c r="CU72" i="52"/>
  <c r="CU71" i="52"/>
  <c r="CU70" i="52"/>
  <c r="CU69" i="52"/>
  <c r="CU68" i="52"/>
  <c r="CU67" i="52"/>
  <c r="CU66" i="52"/>
  <c r="CU65" i="52"/>
  <c r="CU64" i="52"/>
  <c r="CU63" i="52"/>
  <c r="CU62" i="52"/>
  <c r="CU61" i="52"/>
  <c r="CU60" i="52"/>
  <c r="CU59" i="52"/>
  <c r="CU58" i="52"/>
  <c r="CU152" i="52"/>
  <c r="CU151" i="52"/>
  <c r="CU144" i="52"/>
  <c r="CU143" i="52"/>
  <c r="CU136" i="52"/>
  <c r="CU135" i="52"/>
  <c r="CU128" i="52"/>
  <c r="CU124" i="52"/>
  <c r="CU120" i="52"/>
  <c r="CU116" i="52"/>
  <c r="CU112" i="52"/>
  <c r="CU108" i="52"/>
  <c r="CU104" i="52"/>
  <c r="CU100" i="52"/>
  <c r="CU140" i="52"/>
  <c r="CU139" i="52"/>
  <c r="CU129" i="52"/>
  <c r="CU122" i="52"/>
  <c r="CU121" i="52"/>
  <c r="CU114" i="52"/>
  <c r="CU113" i="52"/>
  <c r="CU106" i="52"/>
  <c r="CU105" i="52"/>
  <c r="CU57" i="52"/>
  <c r="CU56" i="52"/>
  <c r="CU55" i="52"/>
  <c r="CU54" i="52"/>
  <c r="CU53" i="52"/>
  <c r="CU52" i="52"/>
  <c r="CU51" i="52"/>
  <c r="CU50" i="52"/>
  <c r="CU49" i="52"/>
  <c r="CU48" i="52"/>
  <c r="CU47" i="52"/>
  <c r="CU46" i="52"/>
  <c r="CU45" i="52"/>
  <c r="CU44" i="52"/>
  <c r="CU43" i="52"/>
  <c r="CU42" i="52"/>
  <c r="CU41" i="52"/>
  <c r="CU40" i="52"/>
  <c r="CU39" i="52"/>
  <c r="CU38" i="52"/>
  <c r="CU37" i="52"/>
  <c r="CU36" i="52"/>
  <c r="CU35" i="52"/>
  <c r="CU34" i="52"/>
  <c r="CU33" i="52"/>
  <c r="CU32" i="52"/>
  <c r="CU31" i="52"/>
  <c r="CU30" i="52"/>
  <c r="CU29" i="52"/>
  <c r="CU28" i="52"/>
  <c r="CU27" i="52"/>
  <c r="CU148" i="52"/>
  <c r="CU130" i="52"/>
  <c r="CU26" i="52"/>
  <c r="CU22" i="52"/>
  <c r="CU147" i="52"/>
  <c r="CU132" i="52"/>
  <c r="CU18" i="52"/>
  <c r="CU12" i="52"/>
  <c r="CU11" i="52"/>
  <c r="CU10" i="52"/>
  <c r="CU8" i="52"/>
  <c r="CU7" i="52"/>
  <c r="CU6" i="52"/>
  <c r="CU125" i="52"/>
  <c r="CU118" i="52"/>
  <c r="CU97" i="52"/>
  <c r="CU93" i="52"/>
  <c r="CU131" i="52"/>
  <c r="CU126" i="52"/>
  <c r="CU117" i="52"/>
  <c r="CU110" i="52"/>
  <c r="CU101" i="52"/>
  <c r="CU95" i="52"/>
  <c r="CU91" i="52"/>
  <c r="CU23" i="52"/>
  <c r="CU24" i="52"/>
  <c r="CU20" i="52"/>
  <c r="CU19" i="52"/>
  <c r="CU17" i="52"/>
  <c r="CU16" i="52"/>
  <c r="CU15" i="52"/>
  <c r="CU14" i="52"/>
  <c r="CU13" i="52"/>
  <c r="CU9" i="52"/>
  <c r="CU109" i="52"/>
  <c r="CU102" i="52"/>
  <c r="CU89" i="52"/>
  <c r="CU25" i="52"/>
  <c r="CU21" i="52"/>
  <c r="BE66" i="52"/>
  <c r="AA66" i="52" s="1"/>
  <c r="AP66" i="52" s="1"/>
  <c r="BE27" i="52"/>
  <c r="AA27" i="52" s="1"/>
  <c r="AP27" i="52" s="1"/>
  <c r="BE39" i="52"/>
  <c r="AA39" i="52" s="1"/>
  <c r="AP39" i="52" s="1"/>
  <c r="BE55" i="52"/>
  <c r="AA55" i="52" s="1"/>
  <c r="AP55" i="52" s="1"/>
  <c r="BE114" i="52"/>
  <c r="AA114" i="52" s="1"/>
  <c r="AP114" i="52" s="1"/>
  <c r="BE163" i="52"/>
  <c r="AA163" i="52" s="1"/>
  <c r="AP163" i="52" s="1"/>
  <c r="AW8" i="52"/>
  <c r="S8" i="52" s="1"/>
  <c r="AH8" i="52" s="1"/>
  <c r="AW12" i="52"/>
  <c r="S12" i="52" s="1"/>
  <c r="AH12" i="52" s="1"/>
  <c r="AW63" i="52"/>
  <c r="S63" i="52" s="1"/>
  <c r="AH63" i="52" s="1"/>
  <c r="AW62" i="52"/>
  <c r="S62" i="52" s="1"/>
  <c r="AH62" i="52" s="1"/>
  <c r="AW110" i="52"/>
  <c r="S110" i="52" s="1"/>
  <c r="AH110" i="52" s="1"/>
  <c r="AW70" i="52"/>
  <c r="S70" i="52" s="1"/>
  <c r="AH70" i="52" s="1"/>
  <c r="AW74" i="52"/>
  <c r="S74" i="52" s="1"/>
  <c r="AH74" i="52" s="1"/>
  <c r="AW82" i="52"/>
  <c r="S82" i="52" s="1"/>
  <c r="AH82" i="52" s="1"/>
  <c r="AW86" i="52"/>
  <c r="S86" i="52" s="1"/>
  <c r="AH86" i="52" s="1"/>
  <c r="AW109" i="52"/>
  <c r="S109" i="52" s="1"/>
  <c r="AH109" i="52" s="1"/>
  <c r="AW125" i="52"/>
  <c r="S125" i="52" s="1"/>
  <c r="AH125" i="52" s="1"/>
  <c r="AW173" i="52"/>
  <c r="S173" i="52" s="1"/>
  <c r="AH173" i="52" s="1"/>
  <c r="AW155" i="52"/>
  <c r="S155" i="52" s="1"/>
  <c r="AH155" i="52" s="1"/>
  <c r="AW162" i="52"/>
  <c r="S162" i="52" s="1"/>
  <c r="AH162" i="52" s="1"/>
  <c r="AW137" i="52"/>
  <c r="S137" i="52" s="1"/>
  <c r="AH137" i="52" s="1"/>
  <c r="CW205" i="52"/>
  <c r="CW204" i="52"/>
  <c r="CW200" i="52"/>
  <c r="CW201" i="52"/>
  <c r="CW206" i="52"/>
  <c r="CW203" i="52"/>
  <c r="CW195" i="52"/>
  <c r="CW193" i="52"/>
  <c r="CW191" i="52"/>
  <c r="CW196" i="52"/>
  <c r="CW192" i="52"/>
  <c r="CW197" i="52"/>
  <c r="CW190" i="52"/>
  <c r="CW189" i="52"/>
  <c r="CW185" i="52"/>
  <c r="BD185" i="52" s="1"/>
  <c r="Z185" i="52" s="1"/>
  <c r="AO185" i="52" s="1"/>
  <c r="CW184" i="52"/>
  <c r="CW183" i="52"/>
  <c r="CW182" i="52"/>
  <c r="CW181" i="52"/>
  <c r="BD181" i="52" s="1"/>
  <c r="Z181" i="52" s="1"/>
  <c r="AO181" i="52" s="1"/>
  <c r="CW180" i="52"/>
  <c r="CW179" i="52"/>
  <c r="CW178" i="52"/>
  <c r="CW177" i="52"/>
  <c r="BD177" i="52" s="1"/>
  <c r="Z177" i="52" s="1"/>
  <c r="AO177" i="52" s="1"/>
  <c r="CW176" i="52"/>
  <c r="CW175" i="52"/>
  <c r="CW174" i="52"/>
  <c r="CW173" i="52"/>
  <c r="BD173" i="52" s="1"/>
  <c r="Z173" i="52" s="1"/>
  <c r="AO173" i="52" s="1"/>
  <c r="CW172" i="52"/>
  <c r="CW171" i="52"/>
  <c r="CW198" i="52"/>
  <c r="CW187" i="52"/>
  <c r="CW186" i="52"/>
  <c r="CW202" i="52"/>
  <c r="CW199" i="52"/>
  <c r="CW188" i="52"/>
  <c r="CW194" i="52"/>
  <c r="CW161" i="52"/>
  <c r="CW159" i="52"/>
  <c r="CW157" i="52"/>
  <c r="CW155" i="52"/>
  <c r="CW153" i="52"/>
  <c r="CW170" i="52"/>
  <c r="CW169" i="52"/>
  <c r="CW168" i="52"/>
  <c r="CW167" i="52"/>
  <c r="CW166" i="52"/>
  <c r="CW165" i="52"/>
  <c r="BD165" i="52" s="1"/>
  <c r="Z165" i="52" s="1"/>
  <c r="AO165" i="52" s="1"/>
  <c r="CW164" i="52"/>
  <c r="CW152" i="52"/>
  <c r="CW151" i="52"/>
  <c r="CW150" i="52"/>
  <c r="CW149" i="52"/>
  <c r="CW148" i="52"/>
  <c r="CW147" i="52"/>
  <c r="CW146" i="52"/>
  <c r="CW145" i="52"/>
  <c r="CW144" i="52"/>
  <c r="CW143" i="52"/>
  <c r="CW142" i="52"/>
  <c r="CW141" i="52"/>
  <c r="CW140" i="52"/>
  <c r="CW139" i="52"/>
  <c r="CW138" i="52"/>
  <c r="CW137" i="52"/>
  <c r="CW136" i="52"/>
  <c r="CW135" i="52"/>
  <c r="CW134" i="52"/>
  <c r="CW133" i="52"/>
  <c r="CW132" i="52"/>
  <c r="CW131" i="52"/>
  <c r="CW130" i="52"/>
  <c r="CW163" i="52"/>
  <c r="CW162" i="52"/>
  <c r="CW156" i="52"/>
  <c r="CW129" i="52"/>
  <c r="CW128" i="52"/>
  <c r="CW127" i="52"/>
  <c r="CW126" i="52"/>
  <c r="CW125" i="52"/>
  <c r="CW124" i="52"/>
  <c r="CW123" i="52"/>
  <c r="CW122" i="52"/>
  <c r="CW121" i="52"/>
  <c r="CW120" i="52"/>
  <c r="CW119" i="52"/>
  <c r="CW118" i="52"/>
  <c r="CW117" i="52"/>
  <c r="CW116" i="52"/>
  <c r="CW115" i="52"/>
  <c r="CW114" i="52"/>
  <c r="CW113" i="52"/>
  <c r="CW112" i="52"/>
  <c r="CW111" i="52"/>
  <c r="CW110" i="52"/>
  <c r="CW109" i="52"/>
  <c r="CW108" i="52"/>
  <c r="CW107" i="52"/>
  <c r="CW106" i="52"/>
  <c r="CW105" i="52"/>
  <c r="BD105" i="52" s="1"/>
  <c r="Z105" i="52" s="1"/>
  <c r="AO105" i="52" s="1"/>
  <c r="CW104" i="52"/>
  <c r="CW103" i="52"/>
  <c r="CW102" i="52"/>
  <c r="CW101" i="52"/>
  <c r="CW100" i="52"/>
  <c r="CW99" i="52"/>
  <c r="CW158" i="52"/>
  <c r="CW160" i="52"/>
  <c r="BD160" i="52" s="1"/>
  <c r="Z160" i="52" s="1"/>
  <c r="AO160" i="52" s="1"/>
  <c r="CW97" i="52"/>
  <c r="CW95" i="52"/>
  <c r="CW93" i="52"/>
  <c r="CW91" i="52"/>
  <c r="CW89" i="52"/>
  <c r="CW84" i="52"/>
  <c r="CW80" i="52"/>
  <c r="CW76" i="52"/>
  <c r="CW72" i="52"/>
  <c r="CW68" i="52"/>
  <c r="CW67" i="52"/>
  <c r="CW63" i="52"/>
  <c r="CW59" i="52"/>
  <c r="CW85" i="52"/>
  <c r="CW81" i="52"/>
  <c r="CW77" i="52"/>
  <c r="CW73" i="52"/>
  <c r="CW69" i="52"/>
  <c r="CW64" i="52"/>
  <c r="CW60" i="52"/>
  <c r="CW154" i="52"/>
  <c r="CW96" i="52"/>
  <c r="CW92" i="52"/>
  <c r="CW88" i="52"/>
  <c r="BD88" i="52" s="1"/>
  <c r="Z88" i="52" s="1"/>
  <c r="AO88" i="52" s="1"/>
  <c r="CW82" i="52"/>
  <c r="CW74" i="52"/>
  <c r="CW62" i="52"/>
  <c r="CW61" i="52"/>
  <c r="CW56" i="52"/>
  <c r="CW52" i="52"/>
  <c r="CW48" i="52"/>
  <c r="CW44" i="52"/>
  <c r="CW40" i="52"/>
  <c r="CW36" i="52"/>
  <c r="CW32" i="52"/>
  <c r="CW23" i="52"/>
  <c r="CW20" i="52"/>
  <c r="CW19" i="52"/>
  <c r="CW18" i="52"/>
  <c r="CW17" i="52"/>
  <c r="CW16" i="52"/>
  <c r="CW15" i="52"/>
  <c r="CW14" i="52"/>
  <c r="CW13" i="52"/>
  <c r="CW12" i="52"/>
  <c r="CW11" i="52"/>
  <c r="CW10" i="52"/>
  <c r="CW9" i="52"/>
  <c r="CW8" i="52"/>
  <c r="CW7" i="52"/>
  <c r="CW6" i="52"/>
  <c r="CW98" i="52"/>
  <c r="CW94" i="52"/>
  <c r="CW78" i="52"/>
  <c r="CW70" i="52"/>
  <c r="CW65" i="52"/>
  <c r="CW54" i="52"/>
  <c r="CW50" i="52"/>
  <c r="CW46" i="52"/>
  <c r="CW34" i="52"/>
  <c r="CW25" i="52"/>
  <c r="CW21" i="52"/>
  <c r="CW83" i="52"/>
  <c r="CW75" i="52"/>
  <c r="BD75" i="52" s="1"/>
  <c r="Z75" i="52" s="1"/>
  <c r="AO75" i="52" s="1"/>
  <c r="CW57" i="52"/>
  <c r="CW45" i="52"/>
  <c r="CW41" i="52"/>
  <c r="CW37" i="52"/>
  <c r="BD37" i="52" s="1"/>
  <c r="Z37" i="52" s="1"/>
  <c r="AO37" i="52" s="1"/>
  <c r="CW30" i="52"/>
  <c r="CW28" i="52"/>
  <c r="CW26" i="52"/>
  <c r="CW22" i="52"/>
  <c r="CW87" i="52"/>
  <c r="CW79" i="52"/>
  <c r="CW71" i="52"/>
  <c r="CW55" i="52"/>
  <c r="CW51" i="52"/>
  <c r="CW47" i="52"/>
  <c r="CW43" i="52"/>
  <c r="CW39" i="52"/>
  <c r="CW35" i="52"/>
  <c r="CW31" i="52"/>
  <c r="CW29" i="52"/>
  <c r="CW27" i="52"/>
  <c r="CW24" i="52"/>
  <c r="CW90" i="52"/>
  <c r="CW86" i="52"/>
  <c r="CW66" i="52"/>
  <c r="BD66" i="52" s="1"/>
  <c r="Z66" i="52" s="1"/>
  <c r="AO66" i="52" s="1"/>
  <c r="CW58" i="52"/>
  <c r="CW42" i="52"/>
  <c r="CW38" i="52"/>
  <c r="CW53" i="52"/>
  <c r="BD53" i="52" s="1"/>
  <c r="Z53" i="52" s="1"/>
  <c r="AO53" i="52" s="1"/>
  <c r="CW49" i="52"/>
  <c r="CW33" i="52"/>
  <c r="DH206" i="52"/>
  <c r="DH204" i="52"/>
  <c r="DH203" i="52"/>
  <c r="DH202" i="52"/>
  <c r="DH201" i="52"/>
  <c r="DH200" i="52"/>
  <c r="DH205" i="52"/>
  <c r="DH199" i="52"/>
  <c r="DH198" i="52"/>
  <c r="DH197" i="52"/>
  <c r="DH195" i="52"/>
  <c r="DH193" i="52"/>
  <c r="DH191" i="52"/>
  <c r="DH189" i="52"/>
  <c r="DH187" i="52"/>
  <c r="DH186" i="52"/>
  <c r="DH190" i="52"/>
  <c r="DH185" i="52"/>
  <c r="DH184" i="52"/>
  <c r="DH183" i="52"/>
  <c r="DH182" i="52"/>
  <c r="DH181" i="52"/>
  <c r="DH180" i="52"/>
  <c r="DH179" i="52"/>
  <c r="DH178" i="52"/>
  <c r="DH177" i="52"/>
  <c r="DH196" i="52"/>
  <c r="DH192" i="52"/>
  <c r="DH188" i="52"/>
  <c r="DH176" i="52"/>
  <c r="DH172" i="52"/>
  <c r="DH175" i="52"/>
  <c r="DH171" i="52"/>
  <c r="DH174" i="52"/>
  <c r="DH173" i="52"/>
  <c r="DH170" i="52"/>
  <c r="DH169" i="52"/>
  <c r="DH168" i="52"/>
  <c r="DH167" i="52"/>
  <c r="DH166" i="52"/>
  <c r="DH165" i="52"/>
  <c r="DH164" i="52"/>
  <c r="DH194" i="52"/>
  <c r="DH152" i="52"/>
  <c r="DH151" i="52"/>
  <c r="DH150" i="52"/>
  <c r="DH149" i="52"/>
  <c r="DH148" i="52"/>
  <c r="DH147" i="52"/>
  <c r="DH146" i="52"/>
  <c r="DH145" i="52"/>
  <c r="DH144" i="52"/>
  <c r="DH143" i="52"/>
  <c r="DH142" i="52"/>
  <c r="DH141" i="52"/>
  <c r="DH140" i="52"/>
  <c r="DH139" i="52"/>
  <c r="DH138" i="52"/>
  <c r="DH137" i="52"/>
  <c r="DH136" i="52"/>
  <c r="DH135" i="52"/>
  <c r="DH134" i="52"/>
  <c r="DH133" i="52"/>
  <c r="DH132" i="52"/>
  <c r="DH131" i="52"/>
  <c r="DH163" i="52"/>
  <c r="DH162" i="52"/>
  <c r="DH161" i="52"/>
  <c r="DH159" i="52"/>
  <c r="DH157" i="52"/>
  <c r="DH155" i="52"/>
  <c r="DH153" i="52"/>
  <c r="DH154" i="52"/>
  <c r="DH156" i="52"/>
  <c r="DH160" i="52"/>
  <c r="DH128" i="52"/>
  <c r="DH124" i="52"/>
  <c r="DH120" i="52"/>
  <c r="DH116" i="52"/>
  <c r="DH112" i="52"/>
  <c r="DH108" i="52"/>
  <c r="DH104" i="52"/>
  <c r="DH100" i="52"/>
  <c r="DH98" i="52"/>
  <c r="DH96" i="52"/>
  <c r="DH94" i="52"/>
  <c r="DH92" i="52"/>
  <c r="DH90" i="52"/>
  <c r="DH88" i="52"/>
  <c r="DH158" i="52"/>
  <c r="DH129" i="52"/>
  <c r="DH125" i="52"/>
  <c r="DH121" i="52"/>
  <c r="DH117" i="52"/>
  <c r="DH113" i="52"/>
  <c r="DH109" i="52"/>
  <c r="DH105" i="52"/>
  <c r="DH101" i="52"/>
  <c r="DH86" i="52"/>
  <c r="DH85" i="52"/>
  <c r="DH84" i="52"/>
  <c r="DH83" i="52"/>
  <c r="DH82" i="52"/>
  <c r="DH81" i="52"/>
  <c r="DH80" i="52"/>
  <c r="DH79" i="52"/>
  <c r="DH78" i="52"/>
  <c r="DH77" i="52"/>
  <c r="DH76" i="52"/>
  <c r="DH75" i="52"/>
  <c r="DH74" i="52"/>
  <c r="DH73" i="52"/>
  <c r="DH72" i="52"/>
  <c r="DH71" i="52"/>
  <c r="DH70" i="52"/>
  <c r="DH69" i="52"/>
  <c r="DH68" i="52"/>
  <c r="DH130" i="52"/>
  <c r="DH127" i="52"/>
  <c r="DH126" i="52"/>
  <c r="DH119" i="52"/>
  <c r="DH118" i="52"/>
  <c r="DH111" i="52"/>
  <c r="DH110" i="52"/>
  <c r="DH103" i="52"/>
  <c r="DH102" i="52"/>
  <c r="DH66" i="52"/>
  <c r="DH62" i="52"/>
  <c r="DH58" i="52"/>
  <c r="DH67" i="52"/>
  <c r="DH63" i="52"/>
  <c r="DH59" i="52"/>
  <c r="DH122" i="52"/>
  <c r="DH115" i="52"/>
  <c r="DH106" i="52"/>
  <c r="DH99" i="52"/>
  <c r="DH55" i="52"/>
  <c r="DH51" i="52"/>
  <c r="DH47" i="52"/>
  <c r="DH43" i="52"/>
  <c r="DH39" i="52"/>
  <c r="DH35" i="52"/>
  <c r="DH31" i="52"/>
  <c r="DH29" i="52"/>
  <c r="DH27" i="52"/>
  <c r="DH26" i="52"/>
  <c r="DH22" i="52"/>
  <c r="DH123" i="52"/>
  <c r="DH49" i="52"/>
  <c r="DH45" i="52"/>
  <c r="DH33" i="52"/>
  <c r="DH65" i="52"/>
  <c r="DH64" i="52"/>
  <c r="DH56" i="52"/>
  <c r="DH48" i="52"/>
  <c r="DH44" i="52"/>
  <c r="DH40" i="52"/>
  <c r="DH36" i="52"/>
  <c r="DH21" i="52"/>
  <c r="DH20" i="52"/>
  <c r="DH19" i="52"/>
  <c r="DH18" i="52"/>
  <c r="DH17" i="52"/>
  <c r="DH16" i="52"/>
  <c r="DH15" i="52"/>
  <c r="DH12" i="52"/>
  <c r="DH11" i="52"/>
  <c r="DH10" i="52"/>
  <c r="DH9" i="52"/>
  <c r="DH8" i="52"/>
  <c r="DH7" i="52"/>
  <c r="DH97" i="52"/>
  <c r="DH93" i="52"/>
  <c r="DH89" i="52"/>
  <c r="DH61" i="52"/>
  <c r="DH60" i="52"/>
  <c r="DH54" i="52"/>
  <c r="DH50" i="52"/>
  <c r="DH46" i="52"/>
  <c r="DH42" i="52"/>
  <c r="DH38" i="52"/>
  <c r="DH34" i="52"/>
  <c r="DH23" i="52"/>
  <c r="DH114" i="52"/>
  <c r="DH107" i="52"/>
  <c r="DH57" i="52"/>
  <c r="DH53" i="52"/>
  <c r="DH41" i="52"/>
  <c r="DH37" i="52"/>
  <c r="DH30" i="52"/>
  <c r="DH28" i="52"/>
  <c r="DH24" i="52"/>
  <c r="DH95" i="52"/>
  <c r="DH91" i="52"/>
  <c r="DH87" i="52"/>
  <c r="DH52" i="52"/>
  <c r="DH32" i="52"/>
  <c r="DH25" i="52"/>
  <c r="DH14" i="52"/>
  <c r="DH13" i="52"/>
  <c r="DH6" i="52"/>
  <c r="DP205" i="52"/>
  <c r="DP204" i="52"/>
  <c r="DP203" i="52"/>
  <c r="DP202" i="52"/>
  <c r="DP201" i="52"/>
  <c r="DP200" i="52"/>
  <c r="DP206" i="52"/>
  <c r="DP199" i="52"/>
  <c r="DP198" i="52"/>
  <c r="DP197" i="52"/>
  <c r="DP196" i="52"/>
  <c r="DP194" i="52"/>
  <c r="DP192" i="52"/>
  <c r="DP190" i="52"/>
  <c r="DP188" i="52"/>
  <c r="DP186" i="52"/>
  <c r="DP187" i="52"/>
  <c r="DP185" i="52"/>
  <c r="DP184" i="52"/>
  <c r="DP183" i="52"/>
  <c r="DP182" i="52"/>
  <c r="DP181" i="52"/>
  <c r="DP180" i="52"/>
  <c r="DP179" i="52"/>
  <c r="DP178" i="52"/>
  <c r="DP177" i="52"/>
  <c r="DP176" i="52"/>
  <c r="DP195" i="52"/>
  <c r="DP191" i="52"/>
  <c r="DP189" i="52"/>
  <c r="DP174" i="52"/>
  <c r="DP173" i="52"/>
  <c r="DP193" i="52"/>
  <c r="DP171" i="52"/>
  <c r="DP170" i="52"/>
  <c r="DP169" i="52"/>
  <c r="DP168" i="52"/>
  <c r="DP167" i="52"/>
  <c r="DP166" i="52"/>
  <c r="DP165" i="52"/>
  <c r="DP164" i="52"/>
  <c r="DP152" i="52"/>
  <c r="DP151" i="52"/>
  <c r="DP150" i="52"/>
  <c r="DP149" i="52"/>
  <c r="DP148" i="52"/>
  <c r="DP147" i="52"/>
  <c r="DP146" i="52"/>
  <c r="DP145" i="52"/>
  <c r="DP144" i="52"/>
  <c r="DP143" i="52"/>
  <c r="DP142" i="52"/>
  <c r="DP141" i="52"/>
  <c r="DP140" i="52"/>
  <c r="DP139" i="52"/>
  <c r="DP138" i="52"/>
  <c r="DP137" i="52"/>
  <c r="DP136" i="52"/>
  <c r="DP135" i="52"/>
  <c r="DP134" i="52"/>
  <c r="DP133" i="52"/>
  <c r="DP132" i="52"/>
  <c r="DP131" i="52"/>
  <c r="DP163" i="52"/>
  <c r="DP162" i="52"/>
  <c r="DP160" i="52"/>
  <c r="DP158" i="52"/>
  <c r="DP156" i="52"/>
  <c r="DP154" i="52"/>
  <c r="DP175" i="52"/>
  <c r="DP155" i="52"/>
  <c r="DP130" i="52"/>
  <c r="DP172" i="52"/>
  <c r="DP157" i="52"/>
  <c r="DP128" i="52"/>
  <c r="DP124" i="52"/>
  <c r="DP120" i="52"/>
  <c r="DP116" i="52"/>
  <c r="DP112" i="52"/>
  <c r="DP108" i="52"/>
  <c r="DP104" i="52"/>
  <c r="DP100" i="52"/>
  <c r="DP97" i="52"/>
  <c r="DP95" i="52"/>
  <c r="DP93" i="52"/>
  <c r="DP91" i="52"/>
  <c r="DP89" i="52"/>
  <c r="DP87" i="52"/>
  <c r="DP153" i="52"/>
  <c r="DP129" i="52"/>
  <c r="DP125" i="52"/>
  <c r="DP121" i="52"/>
  <c r="DP117" i="52"/>
  <c r="DP113" i="52"/>
  <c r="DP109" i="52"/>
  <c r="DP105" i="52"/>
  <c r="DP101" i="52"/>
  <c r="DP86" i="52"/>
  <c r="DP85" i="52"/>
  <c r="DP84" i="52"/>
  <c r="DP83" i="52"/>
  <c r="DP82" i="52"/>
  <c r="DP81" i="52"/>
  <c r="DP80" i="52"/>
  <c r="DP79" i="52"/>
  <c r="DP78" i="52"/>
  <c r="DP77" i="52"/>
  <c r="DP76" i="52"/>
  <c r="DP75" i="52"/>
  <c r="DP74" i="52"/>
  <c r="DP73" i="52"/>
  <c r="DP72" i="52"/>
  <c r="DP71" i="52"/>
  <c r="DP70" i="52"/>
  <c r="DP69" i="52"/>
  <c r="DP68" i="52"/>
  <c r="DP123" i="52"/>
  <c r="DP122" i="52"/>
  <c r="DP115" i="52"/>
  <c r="DP114" i="52"/>
  <c r="DP107" i="52"/>
  <c r="DP106" i="52"/>
  <c r="DP99" i="52"/>
  <c r="DP98" i="52"/>
  <c r="DP96" i="52"/>
  <c r="DP94" i="52"/>
  <c r="DP92" i="52"/>
  <c r="DP90" i="52"/>
  <c r="DP88" i="52"/>
  <c r="DP64" i="52"/>
  <c r="DP60" i="52"/>
  <c r="DP159" i="52"/>
  <c r="DP65" i="52"/>
  <c r="DP61" i="52"/>
  <c r="DP161" i="52"/>
  <c r="DP119" i="52"/>
  <c r="DP118" i="52"/>
  <c r="DP103" i="52"/>
  <c r="DP102" i="52"/>
  <c r="DP55" i="52"/>
  <c r="DP51" i="52"/>
  <c r="DP47" i="52"/>
  <c r="DP43" i="52"/>
  <c r="DP39" i="52"/>
  <c r="DP35" i="52"/>
  <c r="DP31" i="52"/>
  <c r="DP29" i="52"/>
  <c r="DP27" i="52"/>
  <c r="DP24" i="52"/>
  <c r="DP126" i="52"/>
  <c r="DP111" i="52"/>
  <c r="DP53" i="52"/>
  <c r="DP49" i="52"/>
  <c r="DP45" i="52"/>
  <c r="DP37" i="52"/>
  <c r="DP26" i="52"/>
  <c r="DP44" i="52"/>
  <c r="DP32" i="52"/>
  <c r="DP23" i="52"/>
  <c r="DP20" i="52"/>
  <c r="DP19" i="52"/>
  <c r="DP18" i="52"/>
  <c r="DP17" i="52"/>
  <c r="DP16" i="52"/>
  <c r="DP15" i="52"/>
  <c r="DP12" i="52"/>
  <c r="DP11" i="52"/>
  <c r="DP10" i="52"/>
  <c r="DP9" i="52"/>
  <c r="DP8" i="52"/>
  <c r="DP7" i="52"/>
  <c r="DP63" i="52"/>
  <c r="DP62" i="52"/>
  <c r="DP54" i="52"/>
  <c r="DP50" i="52"/>
  <c r="DP46" i="52"/>
  <c r="DP42" i="52"/>
  <c r="DP38" i="52"/>
  <c r="DP34" i="52"/>
  <c r="DP25" i="52"/>
  <c r="DP21" i="52"/>
  <c r="DP127" i="52"/>
  <c r="DP110" i="52"/>
  <c r="DP57" i="52"/>
  <c r="DP41" i="52"/>
  <c r="DP33" i="52"/>
  <c r="DP30" i="52"/>
  <c r="DP28" i="52"/>
  <c r="DP22" i="52"/>
  <c r="DP67" i="52"/>
  <c r="DP66" i="52"/>
  <c r="DP59" i="52"/>
  <c r="DP58" i="52"/>
  <c r="DP56" i="52"/>
  <c r="DP52" i="52"/>
  <c r="DP48" i="52"/>
  <c r="DP40" i="52"/>
  <c r="DP36" i="52"/>
  <c r="DP14" i="52"/>
  <c r="DP13" i="52"/>
  <c r="DP6" i="52"/>
  <c r="AW19" i="52"/>
  <c r="S19" i="52" s="1"/>
  <c r="AH19" i="52" s="1"/>
  <c r="AW33" i="52"/>
  <c r="S33" i="52" s="1"/>
  <c r="AH33" i="52" s="1"/>
  <c r="AW57" i="52"/>
  <c r="S57" i="52" s="1"/>
  <c r="AH57" i="52" s="1"/>
  <c r="AW65" i="52"/>
  <c r="S65" i="52" s="1"/>
  <c r="AH65" i="52" s="1"/>
  <c r="AW16" i="52"/>
  <c r="S16" i="52" s="1"/>
  <c r="AH16" i="52" s="1"/>
  <c r="AW48" i="52"/>
  <c r="S48" i="52" s="1"/>
  <c r="AH48" i="52" s="1"/>
  <c r="AW49" i="52"/>
  <c r="S49" i="52" s="1"/>
  <c r="AH49" i="52" s="1"/>
  <c r="AW26" i="52"/>
  <c r="S26" i="52" s="1"/>
  <c r="AH26" i="52" s="1"/>
  <c r="AW35" i="52"/>
  <c r="S35" i="52" s="1"/>
  <c r="AH35" i="52" s="1"/>
  <c r="AW51" i="52"/>
  <c r="S51" i="52" s="1"/>
  <c r="AH51" i="52" s="1"/>
  <c r="AW123" i="52"/>
  <c r="S123" i="52" s="1"/>
  <c r="AH123" i="52" s="1"/>
  <c r="AW102" i="52"/>
  <c r="S102" i="52" s="1"/>
  <c r="AH102" i="52" s="1"/>
  <c r="AW118" i="52"/>
  <c r="S118" i="52" s="1"/>
  <c r="AH118" i="52" s="1"/>
  <c r="AW130" i="52"/>
  <c r="S130" i="52" s="1"/>
  <c r="AH130" i="52" s="1"/>
  <c r="AW90" i="52"/>
  <c r="S90" i="52" s="1"/>
  <c r="AH90" i="52" s="1"/>
  <c r="AW98" i="52"/>
  <c r="S98" i="52" s="1"/>
  <c r="AH98" i="52" s="1"/>
  <c r="AW112" i="52"/>
  <c r="S112" i="52" s="1"/>
  <c r="AH112" i="52" s="1"/>
  <c r="AW128" i="52"/>
  <c r="S128" i="52" s="1"/>
  <c r="AH128" i="52" s="1"/>
  <c r="AW159" i="52"/>
  <c r="S159" i="52" s="1"/>
  <c r="AH159" i="52" s="1"/>
  <c r="AW135" i="52"/>
  <c r="S135" i="52" s="1"/>
  <c r="AH135" i="52" s="1"/>
  <c r="AW139" i="52"/>
  <c r="S139" i="52" s="1"/>
  <c r="AH139" i="52" s="1"/>
  <c r="AW151" i="52"/>
  <c r="S151" i="52" s="1"/>
  <c r="AH151" i="52" s="1"/>
  <c r="AW166" i="52"/>
  <c r="S166" i="52" s="1"/>
  <c r="AH166" i="52" s="1"/>
  <c r="AW170" i="52"/>
  <c r="S170" i="52" s="1"/>
  <c r="AH170" i="52" s="1"/>
  <c r="AW194" i="52"/>
  <c r="S194" i="52" s="1"/>
  <c r="AH194" i="52" s="1"/>
  <c r="AW189" i="52"/>
  <c r="S189" i="52" s="1"/>
  <c r="AH189" i="52" s="1"/>
  <c r="AW197" i="52"/>
  <c r="S197" i="52" s="1"/>
  <c r="AH197" i="52" s="1"/>
  <c r="AW200" i="52"/>
  <c r="S200" i="52" s="1"/>
  <c r="AH200" i="52" s="1"/>
  <c r="AW204" i="52"/>
  <c r="S204" i="52" s="1"/>
  <c r="AH204" i="52" s="1"/>
  <c r="DJ206" i="52"/>
  <c r="DJ204" i="52"/>
  <c r="DJ200" i="52"/>
  <c r="DJ198" i="52"/>
  <c r="DJ197" i="52"/>
  <c r="DJ203" i="52"/>
  <c r="DJ195" i="52"/>
  <c r="DJ193" i="52"/>
  <c r="DJ191" i="52"/>
  <c r="DJ205" i="52"/>
  <c r="DJ202" i="52"/>
  <c r="DJ201" i="52"/>
  <c r="DJ199" i="52"/>
  <c r="DJ196" i="52"/>
  <c r="DJ192" i="52"/>
  <c r="DJ188" i="52"/>
  <c r="DJ187" i="52"/>
  <c r="DJ190" i="52"/>
  <c r="DJ174" i="52"/>
  <c r="DJ170" i="52"/>
  <c r="DJ169" i="52"/>
  <c r="DJ168" i="52"/>
  <c r="DJ167" i="52"/>
  <c r="DJ166" i="52"/>
  <c r="DJ165" i="52"/>
  <c r="DJ164" i="52"/>
  <c r="DJ163" i="52"/>
  <c r="DJ162" i="52"/>
  <c r="DJ194" i="52"/>
  <c r="DJ186" i="52"/>
  <c r="DJ185" i="52"/>
  <c r="DJ184" i="52"/>
  <c r="DJ183" i="52"/>
  <c r="DJ182" i="52"/>
  <c r="DJ181" i="52"/>
  <c r="DJ180" i="52"/>
  <c r="DJ179" i="52"/>
  <c r="DJ178" i="52"/>
  <c r="DJ177" i="52"/>
  <c r="DJ173" i="52"/>
  <c r="DJ189" i="52"/>
  <c r="DJ175" i="52"/>
  <c r="DJ172" i="52"/>
  <c r="DJ161" i="52"/>
  <c r="DJ159" i="52"/>
  <c r="DJ157" i="52"/>
  <c r="DJ155" i="52"/>
  <c r="DJ153" i="52"/>
  <c r="DJ171" i="52"/>
  <c r="DJ176" i="52"/>
  <c r="DJ156" i="52"/>
  <c r="DJ151" i="52"/>
  <c r="DJ147" i="52"/>
  <c r="DJ143" i="52"/>
  <c r="DJ139" i="52"/>
  <c r="DJ135" i="52"/>
  <c r="DJ131" i="52"/>
  <c r="DJ130" i="52"/>
  <c r="DJ158" i="52"/>
  <c r="DJ150" i="52"/>
  <c r="DJ146" i="52"/>
  <c r="DJ142" i="52"/>
  <c r="DJ138" i="52"/>
  <c r="DJ134" i="52"/>
  <c r="DJ129" i="52"/>
  <c r="DJ128" i="52"/>
  <c r="DJ127" i="52"/>
  <c r="DJ126" i="52"/>
  <c r="DJ125" i="52"/>
  <c r="DJ124" i="52"/>
  <c r="DJ123" i="52"/>
  <c r="DJ122" i="52"/>
  <c r="DJ121" i="52"/>
  <c r="DJ120" i="52"/>
  <c r="DJ119" i="52"/>
  <c r="DJ118" i="52"/>
  <c r="DJ117" i="52"/>
  <c r="DJ116" i="52"/>
  <c r="DJ115" i="52"/>
  <c r="DJ114" i="52"/>
  <c r="DJ113" i="52"/>
  <c r="DJ112" i="52"/>
  <c r="DJ111" i="52"/>
  <c r="DJ110" i="52"/>
  <c r="DJ109" i="52"/>
  <c r="DJ108" i="52"/>
  <c r="DJ107" i="52"/>
  <c r="DJ106" i="52"/>
  <c r="DJ105" i="52"/>
  <c r="DJ104" i="52"/>
  <c r="DJ103" i="52"/>
  <c r="DJ102" i="52"/>
  <c r="DJ101" i="52"/>
  <c r="DJ100" i="52"/>
  <c r="DJ99" i="52"/>
  <c r="DJ98" i="52"/>
  <c r="DJ97" i="52"/>
  <c r="DJ96" i="52"/>
  <c r="DJ95" i="52"/>
  <c r="DJ94" i="52"/>
  <c r="DJ93" i="52"/>
  <c r="DJ92" i="52"/>
  <c r="DJ91" i="52"/>
  <c r="DJ90" i="52"/>
  <c r="DJ89" i="52"/>
  <c r="DJ88" i="52"/>
  <c r="DJ87" i="52"/>
  <c r="DJ148" i="52"/>
  <c r="DJ145" i="52"/>
  <c r="DJ140" i="52"/>
  <c r="DJ137" i="52"/>
  <c r="DJ132" i="52"/>
  <c r="DJ154" i="52"/>
  <c r="DJ85" i="52"/>
  <c r="DJ81" i="52"/>
  <c r="DJ77" i="52"/>
  <c r="DJ73" i="52"/>
  <c r="DJ69" i="52"/>
  <c r="DJ67" i="52"/>
  <c r="DJ63" i="52"/>
  <c r="DJ59" i="52"/>
  <c r="DJ57" i="52"/>
  <c r="DJ56" i="52"/>
  <c r="DJ55" i="52"/>
  <c r="DJ54" i="52"/>
  <c r="DJ53" i="52"/>
  <c r="DJ52" i="52"/>
  <c r="DJ51" i="52"/>
  <c r="DJ50" i="52"/>
  <c r="DJ49" i="52"/>
  <c r="DJ48" i="52"/>
  <c r="DJ47" i="52"/>
  <c r="DJ46" i="52"/>
  <c r="DJ45" i="52"/>
  <c r="DJ44" i="52"/>
  <c r="DJ43" i="52"/>
  <c r="DJ42" i="52"/>
  <c r="DJ41" i="52"/>
  <c r="DJ40" i="52"/>
  <c r="DJ39" i="52"/>
  <c r="DJ38" i="52"/>
  <c r="DJ37" i="52"/>
  <c r="DJ36" i="52"/>
  <c r="DJ35" i="52"/>
  <c r="DJ34" i="52"/>
  <c r="DJ33" i="52"/>
  <c r="DJ32" i="52"/>
  <c r="DJ31" i="52"/>
  <c r="DJ30" i="52"/>
  <c r="DJ29" i="52"/>
  <c r="DJ28" i="52"/>
  <c r="DJ27" i="52"/>
  <c r="DJ26" i="52"/>
  <c r="DJ25" i="52"/>
  <c r="DJ24" i="52"/>
  <c r="DJ23" i="52"/>
  <c r="DJ22" i="52"/>
  <c r="DJ21" i="52"/>
  <c r="DJ152" i="52"/>
  <c r="DJ141" i="52"/>
  <c r="DJ136" i="52"/>
  <c r="DJ86" i="52"/>
  <c r="DJ82" i="52"/>
  <c r="DJ78" i="52"/>
  <c r="DJ74" i="52"/>
  <c r="DJ70" i="52"/>
  <c r="DJ64" i="52"/>
  <c r="DJ60" i="52"/>
  <c r="DJ160" i="52"/>
  <c r="DJ83" i="52"/>
  <c r="DJ80" i="52"/>
  <c r="DJ75" i="52"/>
  <c r="DJ72" i="52"/>
  <c r="DJ62" i="52"/>
  <c r="DJ61" i="52"/>
  <c r="DJ84" i="52"/>
  <c r="DJ68" i="52"/>
  <c r="DJ66" i="52"/>
  <c r="DJ133" i="52"/>
  <c r="DJ144" i="52"/>
  <c r="DJ20" i="52"/>
  <c r="DJ19" i="52"/>
  <c r="DJ18" i="52"/>
  <c r="DJ17" i="52"/>
  <c r="DJ16" i="52"/>
  <c r="DJ15" i="52"/>
  <c r="DJ14" i="52"/>
  <c r="DJ13" i="52"/>
  <c r="DJ12" i="52"/>
  <c r="DJ11" i="52"/>
  <c r="DJ10" i="52"/>
  <c r="DJ9" i="52"/>
  <c r="DJ8" i="52"/>
  <c r="DJ7" i="52"/>
  <c r="DJ6" i="52"/>
  <c r="DJ79" i="52"/>
  <c r="DJ76" i="52"/>
  <c r="DJ71" i="52"/>
  <c r="DJ65" i="52"/>
  <c r="DJ58" i="52"/>
  <c r="DJ149" i="52"/>
  <c r="BE48" i="52"/>
  <c r="AA48" i="52" s="1"/>
  <c r="AP48" i="52" s="1"/>
  <c r="BE22" i="52"/>
  <c r="AA22" i="52" s="1"/>
  <c r="AP22" i="52" s="1"/>
  <c r="BE25" i="52"/>
  <c r="AA25" i="52" s="1"/>
  <c r="AP25" i="52" s="1"/>
  <c r="BE46" i="52"/>
  <c r="AA46" i="52" s="1"/>
  <c r="AP46" i="52" s="1"/>
  <c r="BE59" i="52"/>
  <c r="AA59" i="52" s="1"/>
  <c r="AP59" i="52" s="1"/>
  <c r="BE94" i="52"/>
  <c r="AA94" i="52" s="1"/>
  <c r="AP94" i="52" s="1"/>
  <c r="BE8" i="52"/>
  <c r="AA8" i="52" s="1"/>
  <c r="AP8" i="52" s="1"/>
  <c r="BE12" i="52"/>
  <c r="AA12" i="52" s="1"/>
  <c r="AP12" i="52" s="1"/>
  <c r="BE18" i="52"/>
  <c r="AA18" i="52" s="1"/>
  <c r="AP18" i="52" s="1"/>
  <c r="BE52" i="52"/>
  <c r="AA52" i="52" s="1"/>
  <c r="AP52" i="52" s="1"/>
  <c r="BE102" i="52"/>
  <c r="AA102" i="52" s="1"/>
  <c r="AP102" i="52" s="1"/>
  <c r="BE24" i="52"/>
  <c r="AA24" i="52" s="1"/>
  <c r="AP24" i="52" s="1"/>
  <c r="BE35" i="52"/>
  <c r="AA35" i="52" s="1"/>
  <c r="AP35" i="52" s="1"/>
  <c r="BE51" i="52"/>
  <c r="AA51" i="52" s="1"/>
  <c r="AP51" i="52" s="1"/>
  <c r="BE107" i="52"/>
  <c r="AA107" i="52" s="1"/>
  <c r="AP107" i="52" s="1"/>
  <c r="BE123" i="52"/>
  <c r="AA123" i="52" s="1"/>
  <c r="AP123" i="52" s="1"/>
  <c r="BE71" i="52"/>
  <c r="AA71" i="52" s="1"/>
  <c r="AP71" i="52" s="1"/>
  <c r="BE75" i="52"/>
  <c r="AA75" i="52" s="1"/>
  <c r="AP75" i="52" s="1"/>
  <c r="BE79" i="52"/>
  <c r="AA79" i="52" s="1"/>
  <c r="AP79" i="52" s="1"/>
  <c r="BE83" i="52"/>
  <c r="AA83" i="52" s="1"/>
  <c r="AP83" i="52" s="1"/>
  <c r="BE87" i="52"/>
  <c r="AA87" i="52" s="1"/>
  <c r="AP87" i="52" s="1"/>
  <c r="BE113" i="52"/>
  <c r="AA113" i="52" s="1"/>
  <c r="AP113" i="52" s="1"/>
  <c r="BE129" i="52"/>
  <c r="AA129" i="52" s="1"/>
  <c r="AP129" i="52" s="1"/>
  <c r="BE91" i="52"/>
  <c r="AA91" i="52" s="1"/>
  <c r="AP91" i="52" s="1"/>
  <c r="BE100" i="52"/>
  <c r="AA100" i="52" s="1"/>
  <c r="AP100" i="52" s="1"/>
  <c r="BE116" i="52"/>
  <c r="AA116" i="52" s="1"/>
  <c r="AP116" i="52" s="1"/>
  <c r="BE154" i="52"/>
  <c r="AA154" i="52" s="1"/>
  <c r="AP154" i="52" s="1"/>
  <c r="BE162" i="52"/>
  <c r="AA162" i="52" s="1"/>
  <c r="AP162" i="52" s="1"/>
  <c r="BE133" i="52"/>
  <c r="AA133" i="52" s="1"/>
  <c r="AP133" i="52" s="1"/>
  <c r="BE137" i="52"/>
  <c r="AA137" i="52" s="1"/>
  <c r="AP137" i="52" s="1"/>
  <c r="BE141" i="52"/>
  <c r="AA141" i="52" s="1"/>
  <c r="AP141" i="52" s="1"/>
  <c r="BE149" i="52"/>
  <c r="AA149" i="52" s="1"/>
  <c r="AP149" i="52" s="1"/>
  <c r="BE176" i="52"/>
  <c r="AA176" i="52" s="1"/>
  <c r="AP176" i="52" s="1"/>
  <c r="BE167" i="52"/>
  <c r="AA167" i="52" s="1"/>
  <c r="AP167" i="52" s="1"/>
  <c r="BE177" i="52"/>
  <c r="AA177" i="52" s="1"/>
  <c r="AP177" i="52" s="1"/>
  <c r="BE181" i="52"/>
  <c r="AA181" i="52" s="1"/>
  <c r="AP181" i="52" s="1"/>
  <c r="BE185" i="52"/>
  <c r="AA185" i="52" s="1"/>
  <c r="AP185" i="52" s="1"/>
  <c r="BE190" i="52"/>
  <c r="AA190" i="52" s="1"/>
  <c r="AP190" i="52" s="1"/>
  <c r="BE197" i="52"/>
  <c r="AA197" i="52" s="1"/>
  <c r="AP197" i="52" s="1"/>
  <c r="BE200" i="52"/>
  <c r="AA200" i="52" s="1"/>
  <c r="AP200" i="52" s="1"/>
  <c r="BE204" i="52"/>
  <c r="AA204" i="52" s="1"/>
  <c r="AP204" i="52" s="1"/>
  <c r="CR205" i="51"/>
  <c r="CR204" i="51"/>
  <c r="CR202" i="51"/>
  <c r="CR200" i="51"/>
  <c r="CR199" i="51"/>
  <c r="CR198" i="51"/>
  <c r="CR197" i="51"/>
  <c r="CR196" i="51"/>
  <c r="CR192" i="51"/>
  <c r="CR206" i="51"/>
  <c r="CR203" i="51"/>
  <c r="CR195" i="51"/>
  <c r="CR191" i="51"/>
  <c r="CR193" i="51"/>
  <c r="CR190" i="51"/>
  <c r="CR201" i="51"/>
  <c r="CR194" i="51"/>
  <c r="CR187" i="51"/>
  <c r="CR188" i="51"/>
  <c r="CR185" i="51"/>
  <c r="CR183" i="51"/>
  <c r="CR182" i="51"/>
  <c r="CR180" i="51"/>
  <c r="CR179" i="51"/>
  <c r="CR178" i="51"/>
  <c r="CR177" i="51"/>
  <c r="CR176" i="51"/>
  <c r="CR175" i="51"/>
  <c r="CR174" i="51"/>
  <c r="CR173" i="51"/>
  <c r="CR172" i="51"/>
  <c r="CR171" i="51"/>
  <c r="CR170" i="51"/>
  <c r="CR186" i="51"/>
  <c r="CR169" i="51"/>
  <c r="CR168" i="51"/>
  <c r="CR167" i="51"/>
  <c r="CR166" i="51"/>
  <c r="CR165" i="51"/>
  <c r="CR164" i="51"/>
  <c r="CR163" i="51"/>
  <c r="CR162" i="51"/>
  <c r="CR161" i="51"/>
  <c r="CR160" i="51"/>
  <c r="CR159" i="51"/>
  <c r="CR158" i="51"/>
  <c r="CR157" i="51"/>
  <c r="CR156" i="51"/>
  <c r="CR155" i="51"/>
  <c r="CR154" i="51"/>
  <c r="CR153" i="51"/>
  <c r="CR152" i="51"/>
  <c r="CR151" i="51"/>
  <c r="CR150" i="51"/>
  <c r="CR149" i="51"/>
  <c r="CR148" i="51"/>
  <c r="CR181" i="51"/>
  <c r="CR189" i="51"/>
  <c r="CR146" i="51"/>
  <c r="CR142" i="51"/>
  <c r="CR138" i="51"/>
  <c r="CR134" i="51"/>
  <c r="CR130" i="51"/>
  <c r="CR184" i="51"/>
  <c r="CR147" i="51"/>
  <c r="CR143" i="51"/>
  <c r="CR139" i="51"/>
  <c r="CR135" i="51"/>
  <c r="CR131" i="51"/>
  <c r="CR128" i="51"/>
  <c r="CR127" i="51"/>
  <c r="CR126" i="51"/>
  <c r="CR125" i="51"/>
  <c r="CR124" i="51"/>
  <c r="CR120" i="51"/>
  <c r="CR116" i="51"/>
  <c r="CR112" i="51"/>
  <c r="CR108" i="51"/>
  <c r="CR104" i="51"/>
  <c r="CR100" i="51"/>
  <c r="CR96" i="51"/>
  <c r="CR92" i="51"/>
  <c r="CR88" i="51"/>
  <c r="CR84" i="51"/>
  <c r="CR145" i="51"/>
  <c r="CR140" i="51"/>
  <c r="CR137" i="51"/>
  <c r="CR132" i="51"/>
  <c r="CR129" i="51"/>
  <c r="CR121" i="51"/>
  <c r="CR117" i="51"/>
  <c r="CR113" i="51"/>
  <c r="CR109" i="51"/>
  <c r="CR105" i="51"/>
  <c r="CR101" i="51"/>
  <c r="CR97" i="51"/>
  <c r="CR93" i="51"/>
  <c r="CR89" i="51"/>
  <c r="CR85" i="51"/>
  <c r="CR144" i="51"/>
  <c r="CR133" i="51"/>
  <c r="CR82" i="51"/>
  <c r="CR78" i="51"/>
  <c r="CR73" i="51"/>
  <c r="CR123" i="51"/>
  <c r="CR118" i="51"/>
  <c r="CR115" i="51"/>
  <c r="CR110" i="51"/>
  <c r="CR107" i="51"/>
  <c r="CR102" i="51"/>
  <c r="CR99" i="51"/>
  <c r="CR94" i="51"/>
  <c r="CR91" i="51"/>
  <c r="CR86" i="51"/>
  <c r="CR83" i="51"/>
  <c r="CR79" i="51"/>
  <c r="CR72" i="51"/>
  <c r="CR68" i="51"/>
  <c r="CR64" i="51"/>
  <c r="CR60" i="51"/>
  <c r="CR56" i="51"/>
  <c r="CR52" i="51"/>
  <c r="CR136" i="51"/>
  <c r="CR111" i="51"/>
  <c r="CR95" i="51"/>
  <c r="CR77" i="51"/>
  <c r="CR66" i="51"/>
  <c r="CR65" i="51"/>
  <c r="CR55" i="51"/>
  <c r="CR43" i="51"/>
  <c r="CR42" i="51"/>
  <c r="CR41" i="51"/>
  <c r="CR40" i="51"/>
  <c r="CR39" i="51"/>
  <c r="CR38" i="51"/>
  <c r="CR37" i="51"/>
  <c r="CR36" i="51"/>
  <c r="CR35" i="51"/>
  <c r="CR34" i="51"/>
  <c r="CR33" i="51"/>
  <c r="CR32" i="51"/>
  <c r="CR31" i="51"/>
  <c r="CR30" i="51"/>
  <c r="CR29" i="51"/>
  <c r="CR28" i="51"/>
  <c r="CR27" i="51"/>
  <c r="CR26" i="51"/>
  <c r="CR25" i="51"/>
  <c r="CR24" i="51"/>
  <c r="CR23" i="51"/>
  <c r="CR22" i="51"/>
  <c r="CR21" i="51"/>
  <c r="CR20" i="51"/>
  <c r="CR19" i="51"/>
  <c r="CR18" i="51"/>
  <c r="CR17" i="51"/>
  <c r="CR16" i="51"/>
  <c r="CR15" i="51"/>
  <c r="CR14" i="51"/>
  <c r="CR13" i="51"/>
  <c r="CR12" i="51"/>
  <c r="CR11" i="51"/>
  <c r="CR10" i="51"/>
  <c r="CR9" i="51"/>
  <c r="CR8" i="51"/>
  <c r="CR7" i="51"/>
  <c r="CR6" i="51"/>
  <c r="CR119" i="51"/>
  <c r="CR141" i="51"/>
  <c r="CR114" i="51"/>
  <c r="CR98" i="51"/>
  <c r="CR80" i="51"/>
  <c r="CR75" i="51"/>
  <c r="CR67" i="51"/>
  <c r="CR62" i="51"/>
  <c r="CR61" i="51"/>
  <c r="CR51" i="51"/>
  <c r="CR48" i="51"/>
  <c r="CR47" i="51"/>
  <c r="CR46" i="51"/>
  <c r="CR45" i="51"/>
  <c r="CR44" i="51"/>
  <c r="CR76" i="51"/>
  <c r="CR74" i="51"/>
  <c r="CR70" i="51"/>
  <c r="CR69" i="51"/>
  <c r="CR81" i="51"/>
  <c r="CR57" i="51"/>
  <c r="CR54" i="51"/>
  <c r="CR53" i="51"/>
  <c r="CR87" i="51"/>
  <c r="CR71" i="51"/>
  <c r="CR63" i="51"/>
  <c r="CR50" i="51"/>
  <c r="CR122" i="51"/>
  <c r="CR106" i="51"/>
  <c r="CR103" i="51"/>
  <c r="CR58" i="51"/>
  <c r="CR49" i="51"/>
  <c r="CR90" i="51"/>
  <c r="CR59" i="51"/>
  <c r="CZ205" i="51"/>
  <c r="CZ203" i="51"/>
  <c r="CZ206" i="51"/>
  <c r="CZ204" i="51"/>
  <c r="CZ201" i="51"/>
  <c r="CZ202" i="51"/>
  <c r="CZ199" i="51"/>
  <c r="CZ198" i="51"/>
  <c r="CZ197" i="51"/>
  <c r="CZ196" i="51"/>
  <c r="CZ194" i="51"/>
  <c r="CZ190" i="51"/>
  <c r="CZ193" i="51"/>
  <c r="CZ189" i="51"/>
  <c r="CZ192" i="51"/>
  <c r="CZ191" i="51"/>
  <c r="CZ200" i="51"/>
  <c r="CZ187" i="51"/>
  <c r="CZ188" i="51"/>
  <c r="CZ184" i="51"/>
  <c r="CZ180" i="51"/>
  <c r="CZ179" i="51"/>
  <c r="CZ178" i="51"/>
  <c r="CZ177" i="51"/>
  <c r="CZ176" i="51"/>
  <c r="CZ175" i="51"/>
  <c r="CZ174" i="51"/>
  <c r="CZ173" i="51"/>
  <c r="CZ172" i="51"/>
  <c r="CZ171" i="51"/>
  <c r="CZ170" i="51"/>
  <c r="CZ195" i="51"/>
  <c r="CZ185" i="51"/>
  <c r="CZ181" i="51"/>
  <c r="CZ169" i="51"/>
  <c r="CZ168" i="51"/>
  <c r="CZ167" i="51"/>
  <c r="CZ166" i="51"/>
  <c r="CZ165" i="51"/>
  <c r="CZ164" i="51"/>
  <c r="CZ163" i="51"/>
  <c r="CZ162" i="51"/>
  <c r="CZ161" i="51"/>
  <c r="CZ160" i="51"/>
  <c r="CZ159" i="51"/>
  <c r="CZ158" i="51"/>
  <c r="CZ157" i="51"/>
  <c r="CZ156" i="51"/>
  <c r="CZ155" i="51"/>
  <c r="CZ154" i="51"/>
  <c r="CZ153" i="51"/>
  <c r="CZ152" i="51"/>
  <c r="CZ151" i="51"/>
  <c r="CZ150" i="51"/>
  <c r="CZ149" i="51"/>
  <c r="CZ148" i="51"/>
  <c r="CZ147" i="51"/>
  <c r="CZ186" i="51"/>
  <c r="CZ183" i="51"/>
  <c r="CZ182" i="51"/>
  <c r="CZ146" i="51"/>
  <c r="CZ142" i="51"/>
  <c r="CZ138" i="51"/>
  <c r="CZ134" i="51"/>
  <c r="CZ130" i="51"/>
  <c r="CZ143" i="51"/>
  <c r="CZ139" i="51"/>
  <c r="CZ135" i="51"/>
  <c r="CZ131" i="51"/>
  <c r="CZ124" i="51"/>
  <c r="CZ120" i="51"/>
  <c r="CZ116" i="51"/>
  <c r="CZ112" i="51"/>
  <c r="CZ108" i="51"/>
  <c r="CZ104" i="51"/>
  <c r="CZ100" i="51"/>
  <c r="CZ96" i="51"/>
  <c r="CZ92" i="51"/>
  <c r="CZ88" i="51"/>
  <c r="CZ84" i="51"/>
  <c r="CZ82" i="51"/>
  <c r="CZ81" i="51"/>
  <c r="CZ80" i="51"/>
  <c r="CZ79" i="51"/>
  <c r="CZ78" i="51"/>
  <c r="CZ77" i="51"/>
  <c r="CZ76" i="51"/>
  <c r="CZ144" i="51"/>
  <c r="CZ141" i="51"/>
  <c r="CZ136" i="51"/>
  <c r="CZ133" i="51"/>
  <c r="CZ121" i="51"/>
  <c r="CZ117" i="51"/>
  <c r="CZ113" i="51"/>
  <c r="CZ109" i="51"/>
  <c r="CZ105" i="51"/>
  <c r="CZ101" i="51"/>
  <c r="CZ97" i="51"/>
  <c r="CZ93" i="51"/>
  <c r="CZ89" i="51"/>
  <c r="CZ85" i="51"/>
  <c r="CZ145" i="51"/>
  <c r="CZ132" i="51"/>
  <c r="CZ129" i="51"/>
  <c r="CZ127" i="51"/>
  <c r="CZ73" i="51"/>
  <c r="CZ126" i="51"/>
  <c r="CZ122" i="51"/>
  <c r="CZ119" i="51"/>
  <c r="CZ114" i="51"/>
  <c r="CZ111" i="51"/>
  <c r="CZ106" i="51"/>
  <c r="CZ103" i="51"/>
  <c r="CZ98" i="51"/>
  <c r="CZ95" i="51"/>
  <c r="CZ90" i="51"/>
  <c r="CZ87" i="51"/>
  <c r="CZ72" i="51"/>
  <c r="CZ68" i="51"/>
  <c r="CZ64" i="51"/>
  <c r="CZ60" i="51"/>
  <c r="CZ56" i="51"/>
  <c r="CZ52" i="51"/>
  <c r="CZ128" i="51"/>
  <c r="CZ115" i="51"/>
  <c r="CZ99" i="51"/>
  <c r="CZ83" i="51"/>
  <c r="CZ70" i="51"/>
  <c r="CZ69" i="51"/>
  <c r="CZ59" i="51"/>
  <c r="CZ54" i="51"/>
  <c r="CZ53" i="51"/>
  <c r="CZ43" i="51"/>
  <c r="CZ42" i="51"/>
  <c r="CZ41" i="51"/>
  <c r="CZ40" i="51"/>
  <c r="CZ39" i="51"/>
  <c r="CZ38" i="51"/>
  <c r="CZ37" i="51"/>
  <c r="CZ36" i="51"/>
  <c r="CZ35" i="51"/>
  <c r="CZ34" i="51"/>
  <c r="CZ33" i="51"/>
  <c r="CZ32" i="51"/>
  <c r="CZ31" i="51"/>
  <c r="CZ30" i="51"/>
  <c r="CZ29" i="51"/>
  <c r="CZ28" i="51"/>
  <c r="CZ27" i="51"/>
  <c r="CZ26" i="51"/>
  <c r="CZ25" i="51"/>
  <c r="CZ24" i="51"/>
  <c r="CZ23" i="51"/>
  <c r="CZ22" i="51"/>
  <c r="CZ21" i="51"/>
  <c r="CZ20" i="51"/>
  <c r="CZ19" i="51"/>
  <c r="CZ18" i="51"/>
  <c r="CZ17" i="51"/>
  <c r="CZ16" i="51"/>
  <c r="CZ15" i="51"/>
  <c r="CZ14" i="51"/>
  <c r="CZ13" i="51"/>
  <c r="CZ12" i="51"/>
  <c r="CZ11" i="51"/>
  <c r="CZ10" i="51"/>
  <c r="CZ9" i="51"/>
  <c r="CZ8" i="51"/>
  <c r="CZ7" i="51"/>
  <c r="CZ6" i="51"/>
  <c r="CZ123" i="51"/>
  <c r="CZ140" i="51"/>
  <c r="CZ137" i="51"/>
  <c r="CZ125" i="51"/>
  <c r="CZ118" i="51"/>
  <c r="CZ102" i="51"/>
  <c r="CZ86" i="51"/>
  <c r="CZ74" i="51"/>
  <c r="CZ71" i="51"/>
  <c r="CZ66" i="51"/>
  <c r="CZ65" i="51"/>
  <c r="CZ55" i="51"/>
  <c r="CZ51" i="51"/>
  <c r="CZ62" i="51"/>
  <c r="CZ58" i="51"/>
  <c r="CZ48" i="51"/>
  <c r="CZ44" i="51"/>
  <c r="CZ63" i="51"/>
  <c r="CZ46" i="51"/>
  <c r="CZ107" i="51"/>
  <c r="CZ75" i="51"/>
  <c r="CZ49" i="51"/>
  <c r="CZ47" i="51"/>
  <c r="CZ110" i="51"/>
  <c r="CZ91" i="51"/>
  <c r="CZ67" i="51"/>
  <c r="CZ57" i="51"/>
  <c r="CZ50" i="51"/>
  <c r="CZ45" i="51"/>
  <c r="CZ61" i="51"/>
  <c r="CZ94" i="51"/>
  <c r="DA39" i="51"/>
  <c r="DA24" i="51"/>
  <c r="DA13" i="51"/>
  <c r="DA29" i="51"/>
  <c r="DA46" i="51"/>
  <c r="DA31" i="51"/>
  <c r="DA48" i="51"/>
  <c r="DA47" i="51"/>
  <c r="DA18" i="51"/>
  <c r="DA34" i="51"/>
  <c r="DA76" i="51"/>
  <c r="DA80" i="51"/>
  <c r="DA50" i="51"/>
  <c r="DA54" i="51"/>
  <c r="DA58" i="51"/>
  <c r="DA62" i="51"/>
  <c r="DA66" i="51"/>
  <c r="DA70" i="51"/>
  <c r="DA74" i="51"/>
  <c r="DA85" i="51"/>
  <c r="DA89" i="51"/>
  <c r="DA93" i="51"/>
  <c r="DA97" i="51"/>
  <c r="DA101" i="51"/>
  <c r="DA105" i="51"/>
  <c r="DA109" i="51"/>
  <c r="DA113" i="51"/>
  <c r="DA117" i="51"/>
  <c r="DA121" i="51"/>
  <c r="DA125" i="51"/>
  <c r="DA147" i="51"/>
  <c r="DA132" i="51"/>
  <c r="DA136" i="51"/>
  <c r="DA140" i="51"/>
  <c r="DA144" i="51"/>
  <c r="DA149" i="51"/>
  <c r="DA153" i="51"/>
  <c r="DA157" i="51"/>
  <c r="DA161" i="51"/>
  <c r="DA165" i="51"/>
  <c r="DA169" i="51"/>
  <c r="DA172" i="51"/>
  <c r="DA176" i="51"/>
  <c r="DA180" i="51"/>
  <c r="DA182" i="51"/>
  <c r="DA189" i="51"/>
  <c r="DA193" i="51"/>
  <c r="DA197" i="51"/>
  <c r="DA201" i="51"/>
  <c r="DA202" i="51"/>
  <c r="CW205" i="51"/>
  <c r="CW204" i="51"/>
  <c r="CW200" i="51"/>
  <c r="CW206" i="51"/>
  <c r="CW203" i="51"/>
  <c r="CW202" i="51"/>
  <c r="CW199" i="51"/>
  <c r="CW198" i="51"/>
  <c r="CW197" i="51"/>
  <c r="CW196" i="51"/>
  <c r="CW195" i="51"/>
  <c r="CW194" i="51"/>
  <c r="CW193" i="51"/>
  <c r="CW192" i="51"/>
  <c r="CW191" i="51"/>
  <c r="CW190" i="51"/>
  <c r="CW189" i="51"/>
  <c r="CW201" i="51"/>
  <c r="CW188" i="51"/>
  <c r="CW185" i="51"/>
  <c r="CW183" i="51"/>
  <c r="CW182" i="51"/>
  <c r="CW181" i="51"/>
  <c r="CW187" i="51"/>
  <c r="CW184" i="51"/>
  <c r="CW180" i="51"/>
  <c r="CW179" i="51"/>
  <c r="CW178" i="51"/>
  <c r="CW177" i="51"/>
  <c r="CW176" i="51"/>
  <c r="CW175" i="51"/>
  <c r="CW174" i="51"/>
  <c r="CW173" i="51"/>
  <c r="CW172" i="51"/>
  <c r="CW171" i="51"/>
  <c r="CW170" i="51"/>
  <c r="CW186" i="51"/>
  <c r="CW169" i="51"/>
  <c r="CW168" i="51"/>
  <c r="CW167" i="51"/>
  <c r="CW166" i="51"/>
  <c r="CW165" i="51"/>
  <c r="CW164" i="51"/>
  <c r="CW163" i="51"/>
  <c r="CW162" i="51"/>
  <c r="CW161" i="51"/>
  <c r="CW160" i="51"/>
  <c r="CW159" i="51"/>
  <c r="CW158" i="51"/>
  <c r="CW157" i="51"/>
  <c r="CW156" i="51"/>
  <c r="CW155" i="51"/>
  <c r="CW154" i="51"/>
  <c r="CW153" i="51"/>
  <c r="CW152" i="51"/>
  <c r="CW151" i="51"/>
  <c r="CW150" i="51"/>
  <c r="CW146" i="51"/>
  <c r="CW145" i="51"/>
  <c r="CW144" i="51"/>
  <c r="CW143" i="51"/>
  <c r="CW142" i="51"/>
  <c r="CW141" i="51"/>
  <c r="CW140" i="51"/>
  <c r="CW139" i="51"/>
  <c r="CW138" i="51"/>
  <c r="CW137" i="51"/>
  <c r="CW136" i="51"/>
  <c r="CW135" i="51"/>
  <c r="CW134" i="51"/>
  <c r="CW133" i="51"/>
  <c r="CW132" i="51"/>
  <c r="CW131" i="51"/>
  <c r="CW130" i="51"/>
  <c r="CW129" i="51"/>
  <c r="CW148" i="51"/>
  <c r="CW124" i="51"/>
  <c r="CW123" i="51"/>
  <c r="CW122" i="51"/>
  <c r="CW121" i="51"/>
  <c r="CW120" i="51"/>
  <c r="CW119" i="51"/>
  <c r="CW118" i="51"/>
  <c r="CW117" i="51"/>
  <c r="CW116" i="51"/>
  <c r="CW115" i="51"/>
  <c r="CW114" i="51"/>
  <c r="CW113" i="51"/>
  <c r="CW112" i="51"/>
  <c r="CW111" i="51"/>
  <c r="CW110" i="51"/>
  <c r="CW109" i="51"/>
  <c r="CW108" i="51"/>
  <c r="CW107" i="51"/>
  <c r="CW106" i="51"/>
  <c r="CW105" i="51"/>
  <c r="CW104" i="51"/>
  <c r="CW103" i="51"/>
  <c r="CW102" i="51"/>
  <c r="CW101" i="51"/>
  <c r="CW100" i="51"/>
  <c r="CW99" i="51"/>
  <c r="CW98" i="51"/>
  <c r="CW97" i="51"/>
  <c r="CW96" i="51"/>
  <c r="CW95" i="51"/>
  <c r="CW94" i="51"/>
  <c r="CW93" i="51"/>
  <c r="CW92" i="51"/>
  <c r="CW91" i="51"/>
  <c r="CW90" i="51"/>
  <c r="CW89" i="51"/>
  <c r="CW88" i="51"/>
  <c r="CW87" i="51"/>
  <c r="CW86" i="51"/>
  <c r="CW85" i="51"/>
  <c r="CW84" i="51"/>
  <c r="CW83" i="51"/>
  <c r="CW149" i="51"/>
  <c r="CW128" i="51"/>
  <c r="CW127" i="51"/>
  <c r="CW126" i="51"/>
  <c r="CW125" i="51"/>
  <c r="CW75" i="51"/>
  <c r="CW74" i="51"/>
  <c r="CW73" i="51"/>
  <c r="CW72" i="51"/>
  <c r="CW71" i="51"/>
  <c r="CW70" i="51"/>
  <c r="CW69" i="51"/>
  <c r="CW68" i="51"/>
  <c r="CW67" i="51"/>
  <c r="CW66" i="51"/>
  <c r="CW65" i="51"/>
  <c r="CW64" i="51"/>
  <c r="CW63" i="51"/>
  <c r="CW62" i="51"/>
  <c r="CW61" i="51"/>
  <c r="CW60" i="51"/>
  <c r="CW59" i="51"/>
  <c r="CW58" i="51"/>
  <c r="CW57" i="51"/>
  <c r="CW56" i="51"/>
  <c r="CW55" i="51"/>
  <c r="CW54" i="51"/>
  <c r="CW53" i="51"/>
  <c r="CW52" i="51"/>
  <c r="CW51" i="51"/>
  <c r="CW50" i="51"/>
  <c r="CW49" i="51"/>
  <c r="CW80" i="51"/>
  <c r="CW76" i="51"/>
  <c r="CW147" i="51"/>
  <c r="CW81" i="51"/>
  <c r="CW77" i="51"/>
  <c r="CW78" i="51"/>
  <c r="CW48" i="51"/>
  <c r="CW47" i="51"/>
  <c r="CW46" i="51"/>
  <c r="CW45" i="51"/>
  <c r="CW44" i="51"/>
  <c r="CW40" i="51"/>
  <c r="CW36" i="51"/>
  <c r="CW32" i="51"/>
  <c r="CW28" i="51"/>
  <c r="CW24" i="51"/>
  <c r="CW20" i="51"/>
  <c r="CW16" i="51"/>
  <c r="CW12" i="51"/>
  <c r="CW8" i="51"/>
  <c r="CW82" i="51"/>
  <c r="CW42" i="51"/>
  <c r="CW38" i="51"/>
  <c r="CW34" i="51"/>
  <c r="CW30" i="51"/>
  <c r="CW18" i="51"/>
  <c r="CW14" i="51"/>
  <c r="CW41" i="51"/>
  <c r="CW33" i="51"/>
  <c r="CW29" i="51"/>
  <c r="CW25" i="51"/>
  <c r="CW21" i="51"/>
  <c r="CW17" i="51"/>
  <c r="CW13" i="51"/>
  <c r="CW43" i="51"/>
  <c r="CW39" i="51"/>
  <c r="CW35" i="51"/>
  <c r="CW31" i="51"/>
  <c r="CW27" i="51"/>
  <c r="CW23" i="51"/>
  <c r="CW19" i="51"/>
  <c r="CW15" i="51"/>
  <c r="CW11" i="51"/>
  <c r="CW7" i="51"/>
  <c r="CW79" i="51"/>
  <c r="CW26" i="51"/>
  <c r="CW22" i="51"/>
  <c r="CW10" i="51"/>
  <c r="CW6" i="51"/>
  <c r="CW37" i="51"/>
  <c r="CW9" i="51"/>
  <c r="CS205" i="51"/>
  <c r="CS204" i="51"/>
  <c r="CS206" i="51"/>
  <c r="CS203" i="51"/>
  <c r="CS199" i="51"/>
  <c r="CS198" i="51"/>
  <c r="CS197" i="51"/>
  <c r="CS196" i="51"/>
  <c r="CS195" i="51"/>
  <c r="CS194" i="51"/>
  <c r="CS193" i="51"/>
  <c r="CS192" i="51"/>
  <c r="CS191" i="51"/>
  <c r="CS190" i="51"/>
  <c r="CS189" i="51"/>
  <c r="CS201" i="51"/>
  <c r="CS200" i="51"/>
  <c r="CS202" i="51"/>
  <c r="CS186" i="51"/>
  <c r="CS187" i="51"/>
  <c r="CS182" i="51"/>
  <c r="CS181" i="51"/>
  <c r="CS180" i="51"/>
  <c r="CS179" i="51"/>
  <c r="CS178" i="51"/>
  <c r="CS177" i="51"/>
  <c r="CS176" i="51"/>
  <c r="CS175" i="51"/>
  <c r="CS174" i="51"/>
  <c r="CS173" i="51"/>
  <c r="CS172" i="51"/>
  <c r="CS171" i="51"/>
  <c r="CS170" i="51"/>
  <c r="CS188" i="51"/>
  <c r="CS183" i="51"/>
  <c r="CS185" i="51"/>
  <c r="CS169" i="51"/>
  <c r="CS168" i="51"/>
  <c r="CS167" i="51"/>
  <c r="CS166" i="51"/>
  <c r="CS165" i="51"/>
  <c r="CS164" i="51"/>
  <c r="CS163" i="51"/>
  <c r="CS162" i="51"/>
  <c r="CS161" i="51"/>
  <c r="CS160" i="51"/>
  <c r="CS159" i="51"/>
  <c r="CS158" i="51"/>
  <c r="CS157" i="51"/>
  <c r="CS156" i="51"/>
  <c r="CS155" i="51"/>
  <c r="CS154" i="51"/>
  <c r="CS153" i="51"/>
  <c r="CS152" i="51"/>
  <c r="CS151" i="51"/>
  <c r="CS150" i="51"/>
  <c r="CS184" i="51"/>
  <c r="CS149" i="51"/>
  <c r="CS147" i="51"/>
  <c r="CS146" i="51"/>
  <c r="CS145" i="51"/>
  <c r="CS144" i="51"/>
  <c r="CS143" i="51"/>
  <c r="CS142" i="51"/>
  <c r="CS141" i="51"/>
  <c r="CS140" i="51"/>
  <c r="CS139" i="51"/>
  <c r="CS138" i="51"/>
  <c r="CS137" i="51"/>
  <c r="CS136" i="51"/>
  <c r="CS135" i="51"/>
  <c r="CS134" i="51"/>
  <c r="CS133" i="51"/>
  <c r="CS132" i="51"/>
  <c r="CS131" i="51"/>
  <c r="CS130" i="51"/>
  <c r="CS129" i="51"/>
  <c r="CS124" i="51"/>
  <c r="CS123" i="51"/>
  <c r="CS122" i="51"/>
  <c r="CS121" i="51"/>
  <c r="CS120" i="51"/>
  <c r="CS119" i="51"/>
  <c r="CS118" i="51"/>
  <c r="CS117" i="51"/>
  <c r="CS116" i="51"/>
  <c r="CS115" i="51"/>
  <c r="CS114" i="51"/>
  <c r="CS113" i="51"/>
  <c r="CS112" i="51"/>
  <c r="CS111" i="51"/>
  <c r="CS110" i="51"/>
  <c r="CS109" i="51"/>
  <c r="CS108" i="51"/>
  <c r="CS107" i="51"/>
  <c r="CS106" i="51"/>
  <c r="CS105" i="51"/>
  <c r="CS104" i="51"/>
  <c r="CS103" i="51"/>
  <c r="CS102" i="51"/>
  <c r="CS101" i="51"/>
  <c r="CS100" i="51"/>
  <c r="CS99" i="51"/>
  <c r="CS98" i="51"/>
  <c r="CS97" i="51"/>
  <c r="CS96" i="51"/>
  <c r="CS95" i="51"/>
  <c r="CS94" i="51"/>
  <c r="CS93" i="51"/>
  <c r="CS92" i="51"/>
  <c r="CS91" i="51"/>
  <c r="CS90" i="51"/>
  <c r="CS89" i="51"/>
  <c r="CS88" i="51"/>
  <c r="CS87" i="51"/>
  <c r="CS86" i="51"/>
  <c r="CS85" i="51"/>
  <c r="CS84" i="51"/>
  <c r="CS83" i="51"/>
  <c r="CS148" i="51"/>
  <c r="CS75" i="51"/>
  <c r="CS74" i="51"/>
  <c r="CS73" i="51"/>
  <c r="CS72" i="51"/>
  <c r="CS71" i="51"/>
  <c r="CS70" i="51"/>
  <c r="CS69" i="51"/>
  <c r="CS68" i="51"/>
  <c r="CS67" i="51"/>
  <c r="CS66" i="51"/>
  <c r="CS65" i="51"/>
  <c r="CS64" i="51"/>
  <c r="CS63" i="51"/>
  <c r="CS62" i="51"/>
  <c r="CS61" i="51"/>
  <c r="CS60" i="51"/>
  <c r="CS59" i="51"/>
  <c r="CS58" i="51"/>
  <c r="CS57" i="51"/>
  <c r="CS56" i="51"/>
  <c r="CS55" i="51"/>
  <c r="CS54" i="51"/>
  <c r="CS53" i="51"/>
  <c r="CS52" i="51"/>
  <c r="CS51" i="51"/>
  <c r="CS50" i="51"/>
  <c r="CS49" i="51"/>
  <c r="CS128" i="51"/>
  <c r="CS79" i="51"/>
  <c r="CS127" i="51"/>
  <c r="CS80" i="51"/>
  <c r="CS76" i="51"/>
  <c r="CS48" i="51"/>
  <c r="CS47" i="51"/>
  <c r="CS46" i="51"/>
  <c r="CS45" i="51"/>
  <c r="CS44" i="51"/>
  <c r="CS81" i="51"/>
  <c r="CS78" i="51"/>
  <c r="CS125" i="51"/>
  <c r="CS126" i="51"/>
  <c r="CS42" i="51"/>
  <c r="CS38" i="51"/>
  <c r="CS34" i="51"/>
  <c r="CS30" i="51"/>
  <c r="CS26" i="51"/>
  <c r="CS22" i="51"/>
  <c r="CS18" i="51"/>
  <c r="CS14" i="51"/>
  <c r="CS10" i="51"/>
  <c r="CS6" i="51"/>
  <c r="CS40" i="51"/>
  <c r="CS32" i="51"/>
  <c r="CS24" i="51"/>
  <c r="CS16" i="51"/>
  <c r="CS12" i="51"/>
  <c r="CS8" i="51"/>
  <c r="CS82" i="51"/>
  <c r="CS77" i="51"/>
  <c r="CS39" i="51"/>
  <c r="CS41" i="51"/>
  <c r="CS37" i="51"/>
  <c r="CS33" i="51"/>
  <c r="CS29" i="51"/>
  <c r="CS25" i="51"/>
  <c r="CS21" i="51"/>
  <c r="CS17" i="51"/>
  <c r="CS13" i="51"/>
  <c r="CS9" i="51"/>
  <c r="CS36" i="51"/>
  <c r="CS28" i="51"/>
  <c r="CS20" i="51"/>
  <c r="CS43" i="51"/>
  <c r="CS35" i="51"/>
  <c r="CS31" i="51"/>
  <c r="CS27" i="51"/>
  <c r="CS23" i="51"/>
  <c r="CS19" i="51"/>
  <c r="CS15" i="51"/>
  <c r="CS11" i="51"/>
  <c r="CS7" i="51"/>
  <c r="DG203" i="51"/>
  <c r="DG205" i="51"/>
  <c r="DG202" i="51"/>
  <c r="DG201" i="51"/>
  <c r="DG199" i="51"/>
  <c r="DG198" i="51"/>
  <c r="DG197" i="51"/>
  <c r="DG196" i="51"/>
  <c r="DG195" i="51"/>
  <c r="DG194" i="51"/>
  <c r="DG193" i="51"/>
  <c r="DG192" i="51"/>
  <c r="DG191" i="51"/>
  <c r="DG190" i="51"/>
  <c r="DG189" i="51"/>
  <c r="DG200" i="51"/>
  <c r="DG206" i="51"/>
  <c r="DG188" i="51"/>
  <c r="DG184" i="51"/>
  <c r="DG182" i="51"/>
  <c r="DG181" i="51"/>
  <c r="DG186" i="51"/>
  <c r="DG180" i="51"/>
  <c r="DG179" i="51"/>
  <c r="DG178" i="51"/>
  <c r="DG177" i="51"/>
  <c r="DG176" i="51"/>
  <c r="DG175" i="51"/>
  <c r="DG174" i="51"/>
  <c r="DG173" i="51"/>
  <c r="DG172" i="51"/>
  <c r="DG171" i="51"/>
  <c r="DG170" i="51"/>
  <c r="DG204" i="51"/>
  <c r="DG185" i="51"/>
  <c r="DG169" i="51"/>
  <c r="DG168" i="51"/>
  <c r="DG167" i="51"/>
  <c r="DG166" i="51"/>
  <c r="DG165" i="51"/>
  <c r="DG164" i="51"/>
  <c r="DG163" i="51"/>
  <c r="DG162" i="51"/>
  <c r="DG161" i="51"/>
  <c r="DG160" i="51"/>
  <c r="DG159" i="51"/>
  <c r="DG158" i="51"/>
  <c r="DG157" i="51"/>
  <c r="DG156" i="51"/>
  <c r="DG155" i="51"/>
  <c r="DG154" i="51"/>
  <c r="DG153" i="51"/>
  <c r="DG152" i="51"/>
  <c r="DG151" i="51"/>
  <c r="DG150" i="51"/>
  <c r="DG183" i="51"/>
  <c r="DG146" i="51"/>
  <c r="DG145" i="51"/>
  <c r="DG144" i="51"/>
  <c r="DG143" i="51"/>
  <c r="DG142" i="51"/>
  <c r="DG141" i="51"/>
  <c r="DG140" i="51"/>
  <c r="DG139" i="51"/>
  <c r="DG138" i="51"/>
  <c r="DG137" i="51"/>
  <c r="DG136" i="51"/>
  <c r="DG135" i="51"/>
  <c r="DG134" i="51"/>
  <c r="DG133" i="51"/>
  <c r="DG132" i="51"/>
  <c r="DG131" i="51"/>
  <c r="DG130" i="51"/>
  <c r="DG129" i="51"/>
  <c r="DG147" i="51"/>
  <c r="DG149" i="51"/>
  <c r="DG124" i="51"/>
  <c r="DG123" i="51"/>
  <c r="DG122" i="51"/>
  <c r="DG121" i="51"/>
  <c r="DG120" i="51"/>
  <c r="DG119" i="51"/>
  <c r="DG118" i="51"/>
  <c r="DG117" i="51"/>
  <c r="DG116" i="51"/>
  <c r="DG115" i="51"/>
  <c r="DG114" i="51"/>
  <c r="DG113" i="51"/>
  <c r="DG112" i="51"/>
  <c r="DG111" i="51"/>
  <c r="DG110" i="51"/>
  <c r="DG109" i="51"/>
  <c r="DG108" i="51"/>
  <c r="DG107" i="51"/>
  <c r="DG106" i="51"/>
  <c r="DG105" i="51"/>
  <c r="DG104" i="51"/>
  <c r="DG103" i="51"/>
  <c r="DG102" i="51"/>
  <c r="DG101" i="51"/>
  <c r="DG100" i="51"/>
  <c r="DG99" i="51"/>
  <c r="DG98" i="51"/>
  <c r="DG97" i="51"/>
  <c r="DG96" i="51"/>
  <c r="DG95" i="51"/>
  <c r="DG94" i="51"/>
  <c r="DG93" i="51"/>
  <c r="DG92" i="51"/>
  <c r="DG91" i="51"/>
  <c r="DG90" i="51"/>
  <c r="DG89" i="51"/>
  <c r="DG88" i="51"/>
  <c r="DG87" i="51"/>
  <c r="DG86" i="51"/>
  <c r="DG85" i="51"/>
  <c r="DG84" i="51"/>
  <c r="DG83" i="51"/>
  <c r="DG128" i="51"/>
  <c r="DG127" i="51"/>
  <c r="DG126" i="51"/>
  <c r="DG125" i="51"/>
  <c r="DG82" i="51"/>
  <c r="DG81" i="51"/>
  <c r="DG80" i="51"/>
  <c r="DG79" i="51"/>
  <c r="DG78" i="51"/>
  <c r="DG77" i="51"/>
  <c r="DG76" i="51"/>
  <c r="DG75" i="51"/>
  <c r="DG74" i="51"/>
  <c r="DG73" i="51"/>
  <c r="DG72" i="51"/>
  <c r="DG71" i="51"/>
  <c r="DG70" i="51"/>
  <c r="DG69" i="51"/>
  <c r="DG68" i="51"/>
  <c r="DG67" i="51"/>
  <c r="DG66" i="51"/>
  <c r="DG65" i="51"/>
  <c r="DG64" i="51"/>
  <c r="DG63" i="51"/>
  <c r="DG62" i="51"/>
  <c r="DG61" i="51"/>
  <c r="DG60" i="51"/>
  <c r="DG59" i="51"/>
  <c r="DG58" i="51"/>
  <c r="DG57" i="51"/>
  <c r="DG56" i="51"/>
  <c r="DG55" i="51"/>
  <c r="DG54" i="51"/>
  <c r="DG53" i="51"/>
  <c r="DG52" i="51"/>
  <c r="DG51" i="51"/>
  <c r="DG50" i="51"/>
  <c r="DG49" i="51"/>
  <c r="DG148" i="51"/>
  <c r="DG187" i="51"/>
  <c r="DG46" i="51"/>
  <c r="DG40" i="51"/>
  <c r="DG36" i="51"/>
  <c r="DG32" i="51"/>
  <c r="DG28" i="51"/>
  <c r="DG24" i="51"/>
  <c r="DG20" i="51"/>
  <c r="DG16" i="51"/>
  <c r="DG12" i="51"/>
  <c r="DG8" i="51"/>
  <c r="DG48" i="51"/>
  <c r="DG44" i="51"/>
  <c r="DG42" i="51"/>
  <c r="DG38" i="51"/>
  <c r="DG34" i="51"/>
  <c r="DG30" i="51"/>
  <c r="DG18" i="51"/>
  <c r="DG14" i="51"/>
  <c r="DG45" i="51"/>
  <c r="DG41" i="51"/>
  <c r="DG33" i="51"/>
  <c r="DG29" i="51"/>
  <c r="DG25" i="51"/>
  <c r="DG21" i="51"/>
  <c r="DG17" i="51"/>
  <c r="DG13" i="51"/>
  <c r="DG47" i="51"/>
  <c r="DG43" i="51"/>
  <c r="DG39" i="51"/>
  <c r="DG35" i="51"/>
  <c r="DG31" i="51"/>
  <c r="DG27" i="51"/>
  <c r="DG23" i="51"/>
  <c r="DG19" i="51"/>
  <c r="DG15" i="51"/>
  <c r="DG11" i="51"/>
  <c r="DG7" i="51"/>
  <c r="DG26" i="51"/>
  <c r="DG22" i="51"/>
  <c r="DG10" i="51"/>
  <c r="DG6" i="51"/>
  <c r="DG37" i="51"/>
  <c r="DG9" i="51"/>
  <c r="DJ206" i="51"/>
  <c r="DJ204" i="51"/>
  <c r="DJ200" i="51"/>
  <c r="DJ203" i="51"/>
  <c r="DJ201" i="51"/>
  <c r="DJ199" i="51"/>
  <c r="DJ198" i="51"/>
  <c r="DJ197" i="51"/>
  <c r="DJ196" i="51"/>
  <c r="DJ192" i="51"/>
  <c r="DJ205" i="51"/>
  <c r="DJ195" i="51"/>
  <c r="DJ191" i="51"/>
  <c r="DJ194" i="51"/>
  <c r="DJ202" i="51"/>
  <c r="DJ187" i="51"/>
  <c r="DJ190" i="51"/>
  <c r="DJ189" i="51"/>
  <c r="DJ188" i="51"/>
  <c r="DJ185" i="51"/>
  <c r="DJ183" i="51"/>
  <c r="DJ193" i="51"/>
  <c r="DJ182" i="51"/>
  <c r="DJ180" i="51"/>
  <c r="DJ179" i="51"/>
  <c r="DJ178" i="51"/>
  <c r="DJ177" i="51"/>
  <c r="DJ176" i="51"/>
  <c r="DJ175" i="51"/>
  <c r="DJ174" i="51"/>
  <c r="DJ173" i="51"/>
  <c r="DJ172" i="51"/>
  <c r="DJ171" i="51"/>
  <c r="DJ170" i="51"/>
  <c r="DJ186" i="51"/>
  <c r="DJ169" i="51"/>
  <c r="DJ168" i="51"/>
  <c r="DJ167" i="51"/>
  <c r="DJ166" i="51"/>
  <c r="DJ165" i="51"/>
  <c r="DJ164" i="51"/>
  <c r="DJ163" i="51"/>
  <c r="DJ162" i="51"/>
  <c r="DJ161" i="51"/>
  <c r="DJ160" i="51"/>
  <c r="DJ159" i="51"/>
  <c r="DJ158" i="51"/>
  <c r="DJ157" i="51"/>
  <c r="DJ156" i="51"/>
  <c r="DJ155" i="51"/>
  <c r="DJ154" i="51"/>
  <c r="DJ153" i="51"/>
  <c r="DJ152" i="51"/>
  <c r="DJ151" i="51"/>
  <c r="DJ150" i="51"/>
  <c r="DJ149" i="51"/>
  <c r="DJ148" i="51"/>
  <c r="DJ147" i="51"/>
  <c r="DJ184" i="51"/>
  <c r="DJ181" i="51"/>
  <c r="DJ146" i="51"/>
  <c r="DJ142" i="51"/>
  <c r="DJ138" i="51"/>
  <c r="DJ134" i="51"/>
  <c r="DJ130" i="51"/>
  <c r="DJ143" i="51"/>
  <c r="DJ139" i="51"/>
  <c r="DJ135" i="51"/>
  <c r="DJ131" i="51"/>
  <c r="DJ128" i="51"/>
  <c r="DJ127" i="51"/>
  <c r="DJ126" i="51"/>
  <c r="DJ125" i="51"/>
  <c r="DJ124" i="51"/>
  <c r="DJ120" i="51"/>
  <c r="DJ116" i="51"/>
  <c r="DJ112" i="51"/>
  <c r="DJ108" i="51"/>
  <c r="DJ104" i="51"/>
  <c r="DJ100" i="51"/>
  <c r="DJ96" i="51"/>
  <c r="DJ92" i="51"/>
  <c r="DJ88" i="51"/>
  <c r="DJ84" i="51"/>
  <c r="DJ145" i="51"/>
  <c r="DJ140" i="51"/>
  <c r="DJ137" i="51"/>
  <c r="DJ132" i="51"/>
  <c r="DJ129" i="51"/>
  <c r="DJ121" i="51"/>
  <c r="DJ117" i="51"/>
  <c r="DJ113" i="51"/>
  <c r="DJ109" i="51"/>
  <c r="DJ105" i="51"/>
  <c r="DJ101" i="51"/>
  <c r="DJ97" i="51"/>
  <c r="DJ93" i="51"/>
  <c r="DJ89" i="51"/>
  <c r="DJ85" i="51"/>
  <c r="DJ141" i="51"/>
  <c r="DJ136" i="51"/>
  <c r="DJ80" i="51"/>
  <c r="DJ76" i="51"/>
  <c r="DJ73" i="51"/>
  <c r="DJ123" i="51"/>
  <c r="DJ118" i="51"/>
  <c r="DJ115" i="51"/>
  <c r="DJ110" i="51"/>
  <c r="DJ107" i="51"/>
  <c r="DJ102" i="51"/>
  <c r="DJ99" i="51"/>
  <c r="DJ94" i="51"/>
  <c r="DJ91" i="51"/>
  <c r="DJ86" i="51"/>
  <c r="DJ83" i="51"/>
  <c r="DJ81" i="51"/>
  <c r="DJ77" i="51"/>
  <c r="DJ72" i="51"/>
  <c r="DJ68" i="51"/>
  <c r="DJ64" i="51"/>
  <c r="DJ60" i="51"/>
  <c r="DJ56" i="51"/>
  <c r="DJ52" i="51"/>
  <c r="DJ133" i="51"/>
  <c r="DJ119" i="51"/>
  <c r="DJ103" i="51"/>
  <c r="DJ87" i="51"/>
  <c r="DJ82" i="51"/>
  <c r="DJ63" i="51"/>
  <c r="DJ58" i="51"/>
  <c r="DJ57" i="51"/>
  <c r="DJ43" i="51"/>
  <c r="DJ42" i="51"/>
  <c r="DJ41" i="51"/>
  <c r="DJ40" i="51"/>
  <c r="DJ39" i="51"/>
  <c r="DJ38" i="51"/>
  <c r="DJ37" i="51"/>
  <c r="DJ36" i="51"/>
  <c r="DJ35" i="51"/>
  <c r="DJ34" i="51"/>
  <c r="DJ33" i="51"/>
  <c r="DJ32" i="51"/>
  <c r="DJ31" i="51"/>
  <c r="DJ30" i="51"/>
  <c r="DJ29" i="51"/>
  <c r="DJ28" i="51"/>
  <c r="DJ27" i="51"/>
  <c r="DJ26" i="51"/>
  <c r="DJ25" i="51"/>
  <c r="DJ24" i="51"/>
  <c r="DJ23" i="51"/>
  <c r="DJ22" i="51"/>
  <c r="DJ21" i="51"/>
  <c r="DJ20" i="51"/>
  <c r="DJ19" i="51"/>
  <c r="DJ18" i="51"/>
  <c r="DJ17" i="51"/>
  <c r="DJ16" i="51"/>
  <c r="DJ15" i="51"/>
  <c r="DJ14" i="51"/>
  <c r="DJ13" i="51"/>
  <c r="DJ12" i="51"/>
  <c r="DJ11" i="51"/>
  <c r="DJ10" i="51"/>
  <c r="DJ9" i="51"/>
  <c r="DJ8" i="51"/>
  <c r="DJ7" i="51"/>
  <c r="DJ6" i="51"/>
  <c r="DJ144" i="51"/>
  <c r="DJ122" i="51"/>
  <c r="DJ106" i="51"/>
  <c r="DJ90" i="51"/>
  <c r="DJ79" i="51"/>
  <c r="DJ75" i="51"/>
  <c r="DJ70" i="51"/>
  <c r="DJ69" i="51"/>
  <c r="DJ59" i="51"/>
  <c r="DJ54" i="51"/>
  <c r="DJ53" i="51"/>
  <c r="DJ51" i="51"/>
  <c r="DJ48" i="51"/>
  <c r="DJ47" i="51"/>
  <c r="DJ46" i="51"/>
  <c r="DJ45" i="51"/>
  <c r="DJ44" i="51"/>
  <c r="DJ98" i="51"/>
  <c r="DJ95" i="51"/>
  <c r="DJ78" i="51"/>
  <c r="DJ67" i="51"/>
  <c r="DJ55" i="51"/>
  <c r="DJ114" i="51"/>
  <c r="DJ111" i="51"/>
  <c r="DJ74" i="51"/>
  <c r="DJ66" i="51"/>
  <c r="DJ62" i="51"/>
  <c r="DJ71" i="51"/>
  <c r="DJ61" i="51"/>
  <c r="DJ49" i="51"/>
  <c r="DJ65" i="51"/>
  <c r="DJ50" i="51"/>
  <c r="CU206" i="51"/>
  <c r="CU205" i="51"/>
  <c r="BB205" i="51" s="1"/>
  <c r="X205" i="51" s="1"/>
  <c r="AM205" i="51" s="1"/>
  <c r="CU203" i="51"/>
  <c r="BB203" i="51" s="1"/>
  <c r="X203" i="51" s="1"/>
  <c r="AM203" i="51" s="1"/>
  <c r="CU201" i="51"/>
  <c r="BB201" i="51" s="1"/>
  <c r="X201" i="51" s="1"/>
  <c r="AM201" i="51" s="1"/>
  <c r="CU200" i="51"/>
  <c r="CU194" i="51"/>
  <c r="CU190" i="51"/>
  <c r="CU188" i="51"/>
  <c r="CU187" i="51"/>
  <c r="CU186" i="51"/>
  <c r="BB186" i="51" s="1"/>
  <c r="X186" i="51" s="1"/>
  <c r="AM186" i="51" s="1"/>
  <c r="CU185" i="51"/>
  <c r="CU184" i="51"/>
  <c r="CU183" i="51"/>
  <c r="CU204" i="51"/>
  <c r="CU202" i="51"/>
  <c r="CU193" i="51"/>
  <c r="CU189" i="51"/>
  <c r="CU197" i="51"/>
  <c r="CU195" i="51"/>
  <c r="CU196" i="51"/>
  <c r="CU198" i="51"/>
  <c r="CU199" i="51"/>
  <c r="CU191" i="51"/>
  <c r="CU181" i="51"/>
  <c r="CU192" i="51"/>
  <c r="BB192" i="51" s="1"/>
  <c r="X192" i="51" s="1"/>
  <c r="AM192" i="51" s="1"/>
  <c r="CU180" i="51"/>
  <c r="CU176" i="51"/>
  <c r="BB176" i="51" s="1"/>
  <c r="X176" i="51" s="1"/>
  <c r="AM176" i="51" s="1"/>
  <c r="CU172" i="51"/>
  <c r="CU182" i="51"/>
  <c r="CU179" i="51"/>
  <c r="CU175" i="51"/>
  <c r="CU171" i="51"/>
  <c r="BB171" i="51" s="1"/>
  <c r="X171" i="51" s="1"/>
  <c r="AM171" i="51" s="1"/>
  <c r="CU166" i="51"/>
  <c r="CU162" i="51"/>
  <c r="BB162" i="51" s="1"/>
  <c r="X162" i="51" s="1"/>
  <c r="AM162" i="51" s="1"/>
  <c r="CU158" i="51"/>
  <c r="CU174" i="51"/>
  <c r="CU173" i="51"/>
  <c r="CU167" i="51"/>
  <c r="CU163" i="51"/>
  <c r="CU159" i="51"/>
  <c r="CU155" i="51"/>
  <c r="BB155" i="51" s="1"/>
  <c r="X155" i="51" s="1"/>
  <c r="AM155" i="51" s="1"/>
  <c r="CU151" i="51"/>
  <c r="CU149" i="51"/>
  <c r="BB149" i="51" s="1"/>
  <c r="X149" i="51" s="1"/>
  <c r="AM149" i="51" s="1"/>
  <c r="CU177" i="51"/>
  <c r="CU170" i="51"/>
  <c r="BB170" i="51" s="1"/>
  <c r="X170" i="51" s="1"/>
  <c r="AM170" i="51" s="1"/>
  <c r="CU165" i="51"/>
  <c r="CU164" i="51"/>
  <c r="CU156" i="51"/>
  <c r="BB156" i="51" s="1"/>
  <c r="X156" i="51" s="1"/>
  <c r="AM156" i="51" s="1"/>
  <c r="CU154" i="51"/>
  <c r="CU148" i="51"/>
  <c r="CU152" i="51"/>
  <c r="CU150" i="51"/>
  <c r="CU178" i="51"/>
  <c r="BB178" i="51" s="1"/>
  <c r="X178" i="51" s="1"/>
  <c r="AM178" i="51" s="1"/>
  <c r="CU145" i="51"/>
  <c r="CU141" i="51"/>
  <c r="BB141" i="51" s="1"/>
  <c r="X141" i="51" s="1"/>
  <c r="AM141" i="51" s="1"/>
  <c r="CU137" i="51"/>
  <c r="CU133" i="51"/>
  <c r="CU129" i="51"/>
  <c r="CU169" i="51"/>
  <c r="CU160" i="51"/>
  <c r="BB160" i="51" s="1"/>
  <c r="X160" i="51" s="1"/>
  <c r="AM160" i="51" s="1"/>
  <c r="CU146" i="51"/>
  <c r="CU142" i="51"/>
  <c r="CU138" i="51"/>
  <c r="CU134" i="51"/>
  <c r="CU130" i="51"/>
  <c r="CU157" i="51"/>
  <c r="CU153" i="51"/>
  <c r="BB153" i="51" s="1"/>
  <c r="X153" i="51" s="1"/>
  <c r="AM153" i="51" s="1"/>
  <c r="CU144" i="51"/>
  <c r="CU143" i="51"/>
  <c r="BB143" i="51" s="1"/>
  <c r="X143" i="51" s="1"/>
  <c r="AM143" i="51" s="1"/>
  <c r="CU136" i="51"/>
  <c r="CU135" i="51"/>
  <c r="BB135" i="51" s="1"/>
  <c r="X135" i="51" s="1"/>
  <c r="AM135" i="51" s="1"/>
  <c r="CU128" i="51"/>
  <c r="CU127" i="51"/>
  <c r="CU126" i="51"/>
  <c r="CU125" i="51"/>
  <c r="CU123" i="51"/>
  <c r="CU119" i="51"/>
  <c r="CU115" i="51"/>
  <c r="BB115" i="51" s="1"/>
  <c r="X115" i="51" s="1"/>
  <c r="AM115" i="51" s="1"/>
  <c r="CU111" i="51"/>
  <c r="CU107" i="51"/>
  <c r="CU103" i="51"/>
  <c r="BB103" i="51" s="1"/>
  <c r="X103" i="51" s="1"/>
  <c r="AM103" i="51" s="1"/>
  <c r="CU99" i="51"/>
  <c r="BB99" i="51" s="1"/>
  <c r="X99" i="51" s="1"/>
  <c r="AM99" i="51" s="1"/>
  <c r="CU95" i="51"/>
  <c r="BB95" i="51" s="1"/>
  <c r="X95" i="51" s="1"/>
  <c r="AM95" i="51" s="1"/>
  <c r="CU91" i="51"/>
  <c r="BB91" i="51" s="1"/>
  <c r="X91" i="51" s="1"/>
  <c r="AM91" i="51" s="1"/>
  <c r="CU87" i="51"/>
  <c r="CU83" i="51"/>
  <c r="BB83" i="51" s="1"/>
  <c r="X83" i="51" s="1"/>
  <c r="AM83" i="51" s="1"/>
  <c r="CU82" i="51"/>
  <c r="BB82" i="51" s="1"/>
  <c r="X82" i="51" s="1"/>
  <c r="AM82" i="51" s="1"/>
  <c r="CU81" i="51"/>
  <c r="CU80" i="51"/>
  <c r="CU79" i="51"/>
  <c r="CU78" i="51"/>
  <c r="CU77" i="51"/>
  <c r="BB77" i="51" s="1"/>
  <c r="X77" i="51" s="1"/>
  <c r="AM77" i="51" s="1"/>
  <c r="CU76" i="51"/>
  <c r="CU124" i="51"/>
  <c r="CU120" i="51"/>
  <c r="CU116" i="51"/>
  <c r="CU112" i="51"/>
  <c r="CU108" i="51"/>
  <c r="CU104" i="51"/>
  <c r="CU100" i="51"/>
  <c r="CU96" i="51"/>
  <c r="CU92" i="51"/>
  <c r="CU88" i="51"/>
  <c r="CU84" i="51"/>
  <c r="CU139" i="51"/>
  <c r="CU118" i="51"/>
  <c r="CU117" i="51"/>
  <c r="CU110" i="51"/>
  <c r="CU109" i="51"/>
  <c r="CU102" i="51"/>
  <c r="CU101" i="51"/>
  <c r="CU94" i="51"/>
  <c r="CU93" i="51"/>
  <c r="CU86" i="51"/>
  <c r="CU85" i="51"/>
  <c r="CU72" i="51"/>
  <c r="CU168" i="51"/>
  <c r="CU132" i="51"/>
  <c r="CU75" i="51"/>
  <c r="CU71" i="51"/>
  <c r="BB71" i="51" s="1"/>
  <c r="X71" i="51" s="1"/>
  <c r="AM71" i="51" s="1"/>
  <c r="CU67" i="51"/>
  <c r="BB67" i="51" s="1"/>
  <c r="X67" i="51" s="1"/>
  <c r="AM67" i="51" s="1"/>
  <c r="CU63" i="51"/>
  <c r="CU59" i="51"/>
  <c r="CU55" i="51"/>
  <c r="CU161" i="51"/>
  <c r="CU147" i="51"/>
  <c r="CU114" i="51"/>
  <c r="BB114" i="51" s="1"/>
  <c r="X114" i="51" s="1"/>
  <c r="AM114" i="51" s="1"/>
  <c r="CU113" i="51"/>
  <c r="CU98" i="51"/>
  <c r="CU97" i="51"/>
  <c r="CU64" i="51"/>
  <c r="BB64" i="51" s="1"/>
  <c r="X64" i="51" s="1"/>
  <c r="AM64" i="51" s="1"/>
  <c r="CU62" i="51"/>
  <c r="CU61" i="51"/>
  <c r="BB61" i="51" s="1"/>
  <c r="X61" i="51" s="1"/>
  <c r="AM61" i="51" s="1"/>
  <c r="CU51" i="51"/>
  <c r="CU140" i="51"/>
  <c r="CU122" i="51"/>
  <c r="CU121" i="51"/>
  <c r="BB121" i="51" s="1"/>
  <c r="X121" i="51" s="1"/>
  <c r="AM121" i="51" s="1"/>
  <c r="CU60" i="51"/>
  <c r="CU58" i="51"/>
  <c r="CU57" i="51"/>
  <c r="CU50" i="51"/>
  <c r="CU43" i="51"/>
  <c r="CU42" i="51"/>
  <c r="CU41" i="51"/>
  <c r="CU40" i="51"/>
  <c r="CU39" i="51"/>
  <c r="CU38" i="51"/>
  <c r="CU37" i="51"/>
  <c r="CU36" i="51"/>
  <c r="CU35" i="51"/>
  <c r="CU34" i="51"/>
  <c r="CU33" i="51"/>
  <c r="CU32" i="51"/>
  <c r="CU31" i="51"/>
  <c r="CU30" i="51"/>
  <c r="CU29" i="51"/>
  <c r="CU28" i="51"/>
  <c r="CU27" i="51"/>
  <c r="CU26" i="51"/>
  <c r="CU25" i="51"/>
  <c r="CU24" i="51"/>
  <c r="CU23" i="51"/>
  <c r="CU22" i="51"/>
  <c r="CU21" i="51"/>
  <c r="CU20" i="51"/>
  <c r="CU19" i="51"/>
  <c r="CU18" i="51"/>
  <c r="CU17" i="51"/>
  <c r="CU16" i="51"/>
  <c r="CU15" i="51"/>
  <c r="CU14" i="51"/>
  <c r="CU13" i="51"/>
  <c r="CU12" i="51"/>
  <c r="CU11" i="51"/>
  <c r="CU10" i="51"/>
  <c r="CU9" i="51"/>
  <c r="CU8" i="51"/>
  <c r="CU7" i="51"/>
  <c r="CU6" i="51"/>
  <c r="CU131" i="51"/>
  <c r="BB131" i="51" s="1"/>
  <c r="X131" i="51" s="1"/>
  <c r="AM131" i="51" s="1"/>
  <c r="CU106" i="51"/>
  <c r="CU89" i="51"/>
  <c r="CU68" i="51"/>
  <c r="CU56" i="51"/>
  <c r="CU49" i="51"/>
  <c r="CU46" i="51"/>
  <c r="CU105" i="51"/>
  <c r="CU65" i="51"/>
  <c r="CU74" i="51"/>
  <c r="BB74" i="51" s="1"/>
  <c r="X74" i="51" s="1"/>
  <c r="AM74" i="51" s="1"/>
  <c r="CU70" i="51"/>
  <c r="CU69" i="51"/>
  <c r="CU66" i="51"/>
  <c r="CU54" i="51"/>
  <c r="CU53" i="51"/>
  <c r="CU47" i="51"/>
  <c r="CU90" i="51"/>
  <c r="BB90" i="51" s="1"/>
  <c r="X90" i="51" s="1"/>
  <c r="AM90" i="51" s="1"/>
  <c r="CU52" i="51"/>
  <c r="CU48" i="51"/>
  <c r="CU44" i="51"/>
  <c r="CU73" i="51"/>
  <c r="CU45" i="51"/>
  <c r="DA7" i="51"/>
  <c r="DA12" i="51"/>
  <c r="DA32" i="51"/>
  <c r="DA17" i="51"/>
  <c r="DA33" i="51"/>
  <c r="DA11" i="51"/>
  <c r="DA35" i="51"/>
  <c r="DA8" i="51"/>
  <c r="DA6" i="51"/>
  <c r="DA22" i="51"/>
  <c r="DA38" i="51"/>
  <c r="DA77" i="51"/>
  <c r="DA81" i="51"/>
  <c r="DA51" i="51"/>
  <c r="DA55" i="51"/>
  <c r="DA59" i="51"/>
  <c r="DA63" i="51"/>
  <c r="DA67" i="51"/>
  <c r="DA71" i="51"/>
  <c r="DA75" i="51"/>
  <c r="DA86" i="51"/>
  <c r="DA90" i="51"/>
  <c r="DA94" i="51"/>
  <c r="DA98" i="51"/>
  <c r="DA102" i="51"/>
  <c r="DA106" i="51"/>
  <c r="DA110" i="51"/>
  <c r="DA114" i="51"/>
  <c r="DA118" i="51"/>
  <c r="DA122" i="51"/>
  <c r="DA126" i="51"/>
  <c r="DA129" i="51"/>
  <c r="DA133" i="51"/>
  <c r="DA137" i="51"/>
  <c r="DA141" i="51"/>
  <c r="DA145" i="51"/>
  <c r="DA150" i="51"/>
  <c r="DA154" i="51"/>
  <c r="DA158" i="51"/>
  <c r="DA162" i="51"/>
  <c r="DA166" i="51"/>
  <c r="DA184" i="51"/>
  <c r="DA173" i="51"/>
  <c r="DA177" i="51"/>
  <c r="DA188" i="51"/>
  <c r="DA187" i="51"/>
  <c r="DA190" i="51"/>
  <c r="DA194" i="51"/>
  <c r="DA198" i="51"/>
  <c r="DA203" i="51"/>
  <c r="DA206" i="51"/>
  <c r="CO203" i="51"/>
  <c r="CO204" i="51"/>
  <c r="CO202" i="51"/>
  <c r="CO201" i="51"/>
  <c r="CO199" i="51"/>
  <c r="CO198" i="51"/>
  <c r="CO197" i="51"/>
  <c r="CO196" i="51"/>
  <c r="CO195" i="51"/>
  <c r="CO194" i="51"/>
  <c r="CO193" i="51"/>
  <c r="CO192" i="51"/>
  <c r="CO191" i="51"/>
  <c r="CO190" i="51"/>
  <c r="CO189" i="51"/>
  <c r="CO205" i="51"/>
  <c r="CO206" i="51"/>
  <c r="CO188" i="51"/>
  <c r="CO184" i="51"/>
  <c r="CO182" i="51"/>
  <c r="CO181" i="51"/>
  <c r="CO186" i="51"/>
  <c r="CO185" i="51"/>
  <c r="CO183" i="51"/>
  <c r="CO180" i="51"/>
  <c r="CO179" i="51"/>
  <c r="CO178" i="51"/>
  <c r="CO177" i="51"/>
  <c r="CO176" i="51"/>
  <c r="CO175" i="51"/>
  <c r="CO174" i="51"/>
  <c r="CO173" i="51"/>
  <c r="CO172" i="51"/>
  <c r="CO171" i="51"/>
  <c r="CO170" i="51"/>
  <c r="CO187" i="51"/>
  <c r="CO169" i="51"/>
  <c r="CO168" i="51"/>
  <c r="CO167" i="51"/>
  <c r="CO166" i="51"/>
  <c r="CO165" i="51"/>
  <c r="CO164" i="51"/>
  <c r="CO163" i="51"/>
  <c r="CO162" i="51"/>
  <c r="CO161" i="51"/>
  <c r="CO160" i="51"/>
  <c r="CO159" i="51"/>
  <c r="CO158" i="51"/>
  <c r="CO157" i="51"/>
  <c r="CO156" i="51"/>
  <c r="CO155" i="51"/>
  <c r="CO154" i="51"/>
  <c r="CO153" i="51"/>
  <c r="CO152" i="51"/>
  <c r="CO151" i="51"/>
  <c r="CO150" i="51"/>
  <c r="CO200" i="51"/>
  <c r="CO147" i="51"/>
  <c r="CO146" i="51"/>
  <c r="CO145" i="51"/>
  <c r="CO144" i="51"/>
  <c r="CO143" i="51"/>
  <c r="CO142" i="51"/>
  <c r="CO141" i="51"/>
  <c r="CO140" i="51"/>
  <c r="CO139" i="51"/>
  <c r="CO138" i="51"/>
  <c r="CO137" i="51"/>
  <c r="CO136" i="51"/>
  <c r="CO135" i="51"/>
  <c r="CO134" i="51"/>
  <c r="CO133" i="51"/>
  <c r="CO132" i="51"/>
  <c r="CO131" i="51"/>
  <c r="CO130" i="51"/>
  <c r="CO129" i="51"/>
  <c r="CO124" i="51"/>
  <c r="CO123" i="51"/>
  <c r="CO122" i="51"/>
  <c r="CO121" i="51"/>
  <c r="CO120" i="51"/>
  <c r="CO119" i="51"/>
  <c r="CO118" i="51"/>
  <c r="CO117" i="51"/>
  <c r="CO116" i="51"/>
  <c r="CO115" i="51"/>
  <c r="CO114" i="51"/>
  <c r="CO113" i="51"/>
  <c r="CO112" i="51"/>
  <c r="CO111" i="51"/>
  <c r="CO110" i="51"/>
  <c r="CO109" i="51"/>
  <c r="CO108" i="51"/>
  <c r="CO107" i="51"/>
  <c r="CO106" i="51"/>
  <c r="CO105" i="51"/>
  <c r="CO104" i="51"/>
  <c r="CO103" i="51"/>
  <c r="CO102" i="51"/>
  <c r="CO101" i="51"/>
  <c r="CO100" i="51"/>
  <c r="CO99" i="51"/>
  <c r="CO98" i="51"/>
  <c r="CO97" i="51"/>
  <c r="CO96" i="51"/>
  <c r="CO95" i="51"/>
  <c r="CO94" i="51"/>
  <c r="CO93" i="51"/>
  <c r="CO92" i="51"/>
  <c r="CO91" i="51"/>
  <c r="CO90" i="51"/>
  <c r="CO89" i="51"/>
  <c r="CO88" i="51"/>
  <c r="CO87" i="51"/>
  <c r="CO86" i="51"/>
  <c r="CO85" i="51"/>
  <c r="CO84" i="51"/>
  <c r="CO83" i="51"/>
  <c r="CO148" i="51"/>
  <c r="CO82" i="51"/>
  <c r="CO81" i="51"/>
  <c r="CO80" i="51"/>
  <c r="CO79" i="51"/>
  <c r="CO78" i="51"/>
  <c r="CO77" i="51"/>
  <c r="CO76" i="51"/>
  <c r="CO75" i="51"/>
  <c r="CO74" i="51"/>
  <c r="CO73" i="51"/>
  <c r="CO72" i="51"/>
  <c r="CO71" i="51"/>
  <c r="CO70" i="51"/>
  <c r="CO69" i="51"/>
  <c r="CO68" i="51"/>
  <c r="CO67" i="51"/>
  <c r="CO66" i="51"/>
  <c r="CO65" i="51"/>
  <c r="CO64" i="51"/>
  <c r="CO63" i="51"/>
  <c r="CO62" i="51"/>
  <c r="CO61" i="51"/>
  <c r="CO60" i="51"/>
  <c r="CO59" i="51"/>
  <c r="CO58" i="51"/>
  <c r="CO57" i="51"/>
  <c r="CO56" i="51"/>
  <c r="CO55" i="51"/>
  <c r="CO54" i="51"/>
  <c r="CO53" i="51"/>
  <c r="CO52" i="51"/>
  <c r="CO51" i="51"/>
  <c r="CO50" i="51"/>
  <c r="CO49" i="51"/>
  <c r="CO125" i="51"/>
  <c r="CO128" i="51"/>
  <c r="CO126" i="51"/>
  <c r="CO127" i="51"/>
  <c r="CO149" i="51"/>
  <c r="CO48" i="51"/>
  <c r="CO44" i="51"/>
  <c r="CO40" i="51"/>
  <c r="CO36" i="51"/>
  <c r="CO32" i="51"/>
  <c r="CO28" i="51"/>
  <c r="CO24" i="51"/>
  <c r="CO20" i="51"/>
  <c r="CO16" i="51"/>
  <c r="CO12" i="51"/>
  <c r="CO8" i="51"/>
  <c r="CO46" i="51"/>
  <c r="CO42" i="51"/>
  <c r="CO38" i="51"/>
  <c r="CO34" i="51"/>
  <c r="CO30" i="51"/>
  <c r="CO18" i="51"/>
  <c r="CO14" i="51"/>
  <c r="CO47" i="51"/>
  <c r="CO41" i="51"/>
  <c r="CO33" i="51"/>
  <c r="CO29" i="51"/>
  <c r="CO25" i="51"/>
  <c r="CO21" i="51"/>
  <c r="CO17" i="51"/>
  <c r="CO13" i="51"/>
  <c r="CO45" i="51"/>
  <c r="CO43" i="51"/>
  <c r="CO39" i="51"/>
  <c r="CO35" i="51"/>
  <c r="CO31" i="51"/>
  <c r="CO27" i="51"/>
  <c r="CO23" i="51"/>
  <c r="CO19" i="51"/>
  <c r="CO15" i="51"/>
  <c r="CO11" i="51"/>
  <c r="CO7" i="51"/>
  <c r="CO26" i="51"/>
  <c r="CO22" i="51"/>
  <c r="CO10" i="51"/>
  <c r="CO6" i="51"/>
  <c r="CO37" i="51"/>
  <c r="CO9" i="51"/>
  <c r="DD204" i="51"/>
  <c r="DD203" i="51"/>
  <c r="DD202" i="51"/>
  <c r="DD201" i="51"/>
  <c r="DD200" i="51"/>
  <c r="DD206" i="51"/>
  <c r="DD199" i="51"/>
  <c r="DD198" i="51"/>
  <c r="DD197" i="51"/>
  <c r="DD196" i="51"/>
  <c r="DD193" i="51"/>
  <c r="DD189" i="51"/>
  <c r="DD192" i="51"/>
  <c r="DD188" i="51"/>
  <c r="DD187" i="51"/>
  <c r="DD186" i="51"/>
  <c r="DD205" i="51"/>
  <c r="DD194" i="51"/>
  <c r="DD191" i="51"/>
  <c r="DD185" i="51"/>
  <c r="DD183" i="51"/>
  <c r="DD184" i="51"/>
  <c r="DD182" i="51"/>
  <c r="DD181" i="51"/>
  <c r="DD179" i="51"/>
  <c r="DD175" i="51"/>
  <c r="DD171" i="51"/>
  <c r="DD190" i="51"/>
  <c r="DD178" i="51"/>
  <c r="DD174" i="51"/>
  <c r="DD170" i="51"/>
  <c r="DD195" i="51"/>
  <c r="DD180" i="51"/>
  <c r="DD173" i="51"/>
  <c r="DD172" i="51"/>
  <c r="DD169" i="51"/>
  <c r="DD165" i="51"/>
  <c r="DD161" i="51"/>
  <c r="DD166" i="51"/>
  <c r="DD162" i="51"/>
  <c r="DD158" i="51"/>
  <c r="DD154" i="51"/>
  <c r="DD150" i="51"/>
  <c r="DD157" i="51"/>
  <c r="DD177" i="51"/>
  <c r="DD164" i="51"/>
  <c r="DD163" i="51"/>
  <c r="DD155" i="51"/>
  <c r="DD153" i="51"/>
  <c r="DD149" i="51"/>
  <c r="DD148" i="51"/>
  <c r="DD146" i="51"/>
  <c r="DD145" i="51"/>
  <c r="DD144" i="51"/>
  <c r="DD143" i="51"/>
  <c r="DD142" i="51"/>
  <c r="DD141" i="51"/>
  <c r="DD140" i="51"/>
  <c r="DD139" i="51"/>
  <c r="DD138" i="51"/>
  <c r="DD137" i="51"/>
  <c r="DD136" i="51"/>
  <c r="DD135" i="51"/>
  <c r="DD134" i="51"/>
  <c r="DD133" i="51"/>
  <c r="DD132" i="51"/>
  <c r="DD131" i="51"/>
  <c r="DD130" i="51"/>
  <c r="DD129" i="51"/>
  <c r="DD128" i="51"/>
  <c r="DD127" i="51"/>
  <c r="DD126" i="51"/>
  <c r="DD125" i="51"/>
  <c r="DD176" i="51"/>
  <c r="DD168" i="51"/>
  <c r="DD167" i="51"/>
  <c r="DD147" i="51"/>
  <c r="DD124" i="51"/>
  <c r="DD123" i="51"/>
  <c r="DD122" i="51"/>
  <c r="DD121" i="51"/>
  <c r="DD120" i="51"/>
  <c r="DD119" i="51"/>
  <c r="DD118" i="51"/>
  <c r="DD117" i="51"/>
  <c r="DD116" i="51"/>
  <c r="DD115" i="51"/>
  <c r="DD114" i="51"/>
  <c r="DD113" i="51"/>
  <c r="DD112" i="51"/>
  <c r="DD111" i="51"/>
  <c r="DD110" i="51"/>
  <c r="DD109" i="51"/>
  <c r="DD108" i="51"/>
  <c r="DD107" i="51"/>
  <c r="DD106" i="51"/>
  <c r="DD105" i="51"/>
  <c r="DD104" i="51"/>
  <c r="DD103" i="51"/>
  <c r="DD102" i="51"/>
  <c r="DD101" i="51"/>
  <c r="DD100" i="51"/>
  <c r="DD99" i="51"/>
  <c r="DD98" i="51"/>
  <c r="DD97" i="51"/>
  <c r="DD96" i="51"/>
  <c r="DD95" i="51"/>
  <c r="DD94" i="51"/>
  <c r="DD93" i="51"/>
  <c r="DD92" i="51"/>
  <c r="DD91" i="51"/>
  <c r="DD90" i="51"/>
  <c r="DD89" i="51"/>
  <c r="DD88" i="51"/>
  <c r="DD87" i="51"/>
  <c r="DD86" i="51"/>
  <c r="DD85" i="51"/>
  <c r="DD84" i="51"/>
  <c r="DD83" i="51"/>
  <c r="DD82" i="51"/>
  <c r="DD81" i="51"/>
  <c r="DD80" i="51"/>
  <c r="DD79" i="51"/>
  <c r="DD78" i="51"/>
  <c r="DD77" i="51"/>
  <c r="DD76" i="51"/>
  <c r="DD156" i="51"/>
  <c r="DD152" i="51"/>
  <c r="DD75" i="51"/>
  <c r="DD74" i="51"/>
  <c r="DD73" i="51"/>
  <c r="DD72" i="51"/>
  <c r="DD71" i="51"/>
  <c r="DD70" i="51"/>
  <c r="DD69" i="51"/>
  <c r="DD68" i="51"/>
  <c r="DD67" i="51"/>
  <c r="DD66" i="51"/>
  <c r="DD65" i="51"/>
  <c r="DD64" i="51"/>
  <c r="DD63" i="51"/>
  <c r="DD62" i="51"/>
  <c r="DD61" i="51"/>
  <c r="DD60" i="51"/>
  <c r="DD59" i="51"/>
  <c r="DD58" i="51"/>
  <c r="DD57" i="51"/>
  <c r="DD56" i="51"/>
  <c r="DD55" i="51"/>
  <c r="DD54" i="51"/>
  <c r="DD53" i="51"/>
  <c r="DD52" i="51"/>
  <c r="DD51" i="51"/>
  <c r="DD50" i="51"/>
  <c r="DD49" i="51"/>
  <c r="DD48" i="51"/>
  <c r="DD47" i="51"/>
  <c r="DD46" i="51"/>
  <c r="DD45" i="51"/>
  <c r="DD44" i="51"/>
  <c r="DD160" i="51"/>
  <c r="DD159" i="51"/>
  <c r="DD151" i="51"/>
  <c r="DD41" i="51"/>
  <c r="DD37" i="51"/>
  <c r="DD33" i="51"/>
  <c r="DD29" i="51"/>
  <c r="DD25" i="51"/>
  <c r="DD21" i="51"/>
  <c r="DD17" i="51"/>
  <c r="DD13" i="51"/>
  <c r="DD9" i="51"/>
  <c r="DD43" i="51"/>
  <c r="DD35" i="51"/>
  <c r="DD23" i="51"/>
  <c r="DD42" i="51"/>
  <c r="DD30" i="51"/>
  <c r="DD26" i="51"/>
  <c r="DD6" i="51"/>
  <c r="DD40" i="51"/>
  <c r="DD36" i="51"/>
  <c r="DD32" i="51"/>
  <c r="DD28" i="51"/>
  <c r="DD24" i="51"/>
  <c r="DD20" i="51"/>
  <c r="DD16" i="51"/>
  <c r="DD12" i="51"/>
  <c r="DD8" i="51"/>
  <c r="DD39" i="51"/>
  <c r="DD31" i="51"/>
  <c r="DD27" i="51"/>
  <c r="DD19" i="51"/>
  <c r="DD15" i="51"/>
  <c r="DD11" i="51"/>
  <c r="DD7" i="51"/>
  <c r="DD38" i="51"/>
  <c r="DD34" i="51"/>
  <c r="DD22" i="51"/>
  <c r="DD18" i="51"/>
  <c r="DD14" i="51"/>
  <c r="DD10" i="51"/>
  <c r="DO205" i="51"/>
  <c r="DO204" i="51"/>
  <c r="DO206" i="51"/>
  <c r="DO202" i="51"/>
  <c r="DO200" i="51"/>
  <c r="DO199" i="51"/>
  <c r="DO198" i="51"/>
  <c r="DO197" i="51"/>
  <c r="DO196" i="51"/>
  <c r="DO195" i="51"/>
  <c r="DO194" i="51"/>
  <c r="DO193" i="51"/>
  <c r="DO192" i="51"/>
  <c r="DO191" i="51"/>
  <c r="DO190" i="51"/>
  <c r="DO189" i="51"/>
  <c r="DO203" i="51"/>
  <c r="DO201" i="51"/>
  <c r="DO188" i="51"/>
  <c r="DO185" i="51"/>
  <c r="DO183" i="51"/>
  <c r="DO182" i="51"/>
  <c r="DO181" i="51"/>
  <c r="DO187" i="51"/>
  <c r="DO180" i="51"/>
  <c r="DO179" i="51"/>
  <c r="DO178" i="51"/>
  <c r="DO177" i="51"/>
  <c r="DO176" i="51"/>
  <c r="DO175" i="51"/>
  <c r="DO174" i="51"/>
  <c r="DO173" i="51"/>
  <c r="DO172" i="51"/>
  <c r="DO171" i="51"/>
  <c r="DO170" i="51"/>
  <c r="DO169" i="51"/>
  <c r="DO184" i="51"/>
  <c r="DO168" i="51"/>
  <c r="DO167" i="51"/>
  <c r="DO166" i="51"/>
  <c r="DO165" i="51"/>
  <c r="DO164" i="51"/>
  <c r="DO163" i="51"/>
  <c r="DO162" i="51"/>
  <c r="DO161" i="51"/>
  <c r="DO160" i="51"/>
  <c r="DO159" i="51"/>
  <c r="DO158" i="51"/>
  <c r="DO157" i="51"/>
  <c r="DO156" i="51"/>
  <c r="DO155" i="51"/>
  <c r="DO154" i="51"/>
  <c r="DO153" i="51"/>
  <c r="DO152" i="51"/>
  <c r="DO151" i="51"/>
  <c r="DO150" i="51"/>
  <c r="DO146" i="51"/>
  <c r="DO145" i="51"/>
  <c r="DO144" i="51"/>
  <c r="DO143" i="51"/>
  <c r="DO142" i="51"/>
  <c r="DO141" i="51"/>
  <c r="DO140" i="51"/>
  <c r="DO139" i="51"/>
  <c r="DO138" i="51"/>
  <c r="DO137" i="51"/>
  <c r="DO136" i="51"/>
  <c r="DO135" i="51"/>
  <c r="DO134" i="51"/>
  <c r="DO133" i="51"/>
  <c r="DO132" i="51"/>
  <c r="DO131" i="51"/>
  <c r="DO130" i="51"/>
  <c r="DO129" i="51"/>
  <c r="DO148" i="51"/>
  <c r="DO124" i="51"/>
  <c r="DO123" i="51"/>
  <c r="DO122" i="51"/>
  <c r="DO121" i="51"/>
  <c r="DO120" i="51"/>
  <c r="DO119" i="51"/>
  <c r="DO118" i="51"/>
  <c r="DO117" i="51"/>
  <c r="DO116" i="51"/>
  <c r="DO115" i="51"/>
  <c r="DO114" i="51"/>
  <c r="DO113" i="51"/>
  <c r="DO112" i="51"/>
  <c r="DO111" i="51"/>
  <c r="DO110" i="51"/>
  <c r="DO109" i="51"/>
  <c r="DO108" i="51"/>
  <c r="DO107" i="51"/>
  <c r="DO106" i="51"/>
  <c r="DO105" i="51"/>
  <c r="DO104" i="51"/>
  <c r="DO103" i="51"/>
  <c r="DO102" i="51"/>
  <c r="DO101" i="51"/>
  <c r="DO100" i="51"/>
  <c r="DO99" i="51"/>
  <c r="DO98" i="51"/>
  <c r="DO97" i="51"/>
  <c r="DO96" i="51"/>
  <c r="DO95" i="51"/>
  <c r="DO94" i="51"/>
  <c r="DO93" i="51"/>
  <c r="DO92" i="51"/>
  <c r="DO91" i="51"/>
  <c r="DO90" i="51"/>
  <c r="DO89" i="51"/>
  <c r="DO88" i="51"/>
  <c r="DO87" i="51"/>
  <c r="DO86" i="51"/>
  <c r="DO85" i="51"/>
  <c r="DO84" i="51"/>
  <c r="DO83" i="51"/>
  <c r="DO147" i="51"/>
  <c r="DO128" i="51"/>
  <c r="DO127" i="51"/>
  <c r="DO126" i="51"/>
  <c r="DO125" i="51"/>
  <c r="DO75" i="51"/>
  <c r="DO74" i="51"/>
  <c r="DO73" i="51"/>
  <c r="DO72" i="51"/>
  <c r="DO71" i="51"/>
  <c r="DO70" i="51"/>
  <c r="DO69" i="51"/>
  <c r="DO68" i="51"/>
  <c r="DO67" i="51"/>
  <c r="DO66" i="51"/>
  <c r="DO65" i="51"/>
  <c r="DO64" i="51"/>
  <c r="DO63" i="51"/>
  <c r="DO62" i="51"/>
  <c r="DO61" i="51"/>
  <c r="DO60" i="51"/>
  <c r="DO59" i="51"/>
  <c r="DO58" i="51"/>
  <c r="DO57" i="51"/>
  <c r="DO56" i="51"/>
  <c r="DO55" i="51"/>
  <c r="DO54" i="51"/>
  <c r="DO53" i="51"/>
  <c r="DO52" i="51"/>
  <c r="DO51" i="51"/>
  <c r="DO50" i="51"/>
  <c r="DO49" i="51"/>
  <c r="DO48" i="51"/>
  <c r="DO149" i="51"/>
  <c r="DO82" i="51"/>
  <c r="DO78" i="51"/>
  <c r="DO186" i="51"/>
  <c r="DO79" i="51"/>
  <c r="DO77" i="51"/>
  <c r="DO80" i="51"/>
  <c r="DO47" i="51"/>
  <c r="DO46" i="51"/>
  <c r="DO45" i="51"/>
  <c r="DO44" i="51"/>
  <c r="DO81" i="51"/>
  <c r="DO40" i="51"/>
  <c r="DO36" i="51"/>
  <c r="DO32" i="51"/>
  <c r="DO28" i="51"/>
  <c r="DO24" i="51"/>
  <c r="DO20" i="51"/>
  <c r="DO16" i="51"/>
  <c r="DO12" i="51"/>
  <c r="DO8" i="51"/>
  <c r="DO42" i="51"/>
  <c r="DO38" i="51"/>
  <c r="DO34" i="51"/>
  <c r="DO30" i="51"/>
  <c r="DO18" i="51"/>
  <c r="DO14" i="51"/>
  <c r="DO41" i="51"/>
  <c r="DO33" i="51"/>
  <c r="DO29" i="51"/>
  <c r="DO25" i="51"/>
  <c r="DO21" i="51"/>
  <c r="DO17" i="51"/>
  <c r="DO13" i="51"/>
  <c r="DO43" i="51"/>
  <c r="DO39" i="51"/>
  <c r="DO35" i="51"/>
  <c r="DO31" i="51"/>
  <c r="DO27" i="51"/>
  <c r="DO23" i="51"/>
  <c r="DO19" i="51"/>
  <c r="DO15" i="51"/>
  <c r="DO11" i="51"/>
  <c r="DO7" i="51"/>
  <c r="DO76" i="51"/>
  <c r="DO26" i="51"/>
  <c r="DO22" i="51"/>
  <c r="DO10" i="51"/>
  <c r="DO6" i="51"/>
  <c r="DO37" i="51"/>
  <c r="DO9" i="51"/>
  <c r="DP205" i="51"/>
  <c r="DP204" i="51"/>
  <c r="DP203" i="51"/>
  <c r="DP202" i="51"/>
  <c r="DP201" i="51"/>
  <c r="DP200" i="51"/>
  <c r="DP206" i="51"/>
  <c r="DP199" i="51"/>
  <c r="DP198" i="51"/>
  <c r="DP197" i="51"/>
  <c r="DP196" i="51"/>
  <c r="DP195" i="51"/>
  <c r="DP192" i="51"/>
  <c r="DP191" i="51"/>
  <c r="DP188" i="51"/>
  <c r="DP187" i="51"/>
  <c r="DP186" i="51"/>
  <c r="DP185" i="51"/>
  <c r="DP193" i="51"/>
  <c r="DP190" i="51"/>
  <c r="DP194" i="51"/>
  <c r="DP182" i="51"/>
  <c r="DP177" i="51"/>
  <c r="DP173" i="51"/>
  <c r="DP169" i="51"/>
  <c r="DP189" i="51"/>
  <c r="DP184" i="51"/>
  <c r="DP181" i="51"/>
  <c r="DP180" i="51"/>
  <c r="DP176" i="51"/>
  <c r="DP172" i="51"/>
  <c r="DP175" i="51"/>
  <c r="DP174" i="51"/>
  <c r="DP167" i="51"/>
  <c r="DP163" i="51"/>
  <c r="DP159" i="51"/>
  <c r="DP168" i="51"/>
  <c r="DP164" i="51"/>
  <c r="DP160" i="51"/>
  <c r="DP156" i="51"/>
  <c r="DP152" i="51"/>
  <c r="DP150" i="51"/>
  <c r="DP149" i="51"/>
  <c r="DP147" i="51"/>
  <c r="DP183" i="51"/>
  <c r="DP179" i="51"/>
  <c r="DP178" i="51"/>
  <c r="DP166" i="51"/>
  <c r="DP165" i="51"/>
  <c r="DP158" i="51"/>
  <c r="DP157" i="51"/>
  <c r="DP155" i="51"/>
  <c r="DP146" i="51"/>
  <c r="DP145" i="51"/>
  <c r="DP144" i="51"/>
  <c r="DP143" i="51"/>
  <c r="DP142" i="51"/>
  <c r="DP141" i="51"/>
  <c r="DP140" i="51"/>
  <c r="DP139" i="51"/>
  <c r="DP138" i="51"/>
  <c r="DP137" i="51"/>
  <c r="DP136" i="51"/>
  <c r="DP135" i="51"/>
  <c r="DP134" i="51"/>
  <c r="DP133" i="51"/>
  <c r="DP132" i="51"/>
  <c r="DP131" i="51"/>
  <c r="DP130" i="51"/>
  <c r="DP129" i="51"/>
  <c r="DP128" i="51"/>
  <c r="DP127" i="51"/>
  <c r="DP126" i="51"/>
  <c r="DP125" i="51"/>
  <c r="DP154" i="51"/>
  <c r="DP153" i="51"/>
  <c r="DP151" i="51"/>
  <c r="DP124" i="51"/>
  <c r="DP123" i="51"/>
  <c r="DP122" i="51"/>
  <c r="DP121" i="51"/>
  <c r="DP120" i="51"/>
  <c r="DP119" i="51"/>
  <c r="DP118" i="51"/>
  <c r="DP117" i="51"/>
  <c r="DP116" i="51"/>
  <c r="DP115" i="51"/>
  <c r="DP114" i="51"/>
  <c r="DP113" i="51"/>
  <c r="DP112" i="51"/>
  <c r="DP111" i="51"/>
  <c r="DP110" i="51"/>
  <c r="DP109" i="51"/>
  <c r="DP108" i="51"/>
  <c r="DP107" i="51"/>
  <c r="DP106" i="51"/>
  <c r="DP105" i="51"/>
  <c r="DP104" i="51"/>
  <c r="DP103" i="51"/>
  <c r="DP102" i="51"/>
  <c r="DP101" i="51"/>
  <c r="DP100" i="51"/>
  <c r="DP99" i="51"/>
  <c r="DP98" i="51"/>
  <c r="DP97" i="51"/>
  <c r="DP96" i="51"/>
  <c r="DP95" i="51"/>
  <c r="DP94" i="51"/>
  <c r="DP93" i="51"/>
  <c r="DP92" i="51"/>
  <c r="DP91" i="51"/>
  <c r="DP90" i="51"/>
  <c r="DP89" i="51"/>
  <c r="DP88" i="51"/>
  <c r="DP87" i="51"/>
  <c r="DP86" i="51"/>
  <c r="DP85" i="51"/>
  <c r="DP84" i="51"/>
  <c r="DP83" i="51"/>
  <c r="DP82" i="51"/>
  <c r="DP81" i="51"/>
  <c r="DP80" i="51"/>
  <c r="DP79" i="51"/>
  <c r="DP78" i="51"/>
  <c r="DP77" i="51"/>
  <c r="DP76" i="51"/>
  <c r="DP161" i="51"/>
  <c r="DP148" i="51"/>
  <c r="DP170" i="51"/>
  <c r="DP75" i="51"/>
  <c r="DP74" i="51"/>
  <c r="DP73" i="51"/>
  <c r="DP72" i="51"/>
  <c r="DP71" i="51"/>
  <c r="DP70" i="51"/>
  <c r="DP69" i="51"/>
  <c r="DP68" i="51"/>
  <c r="DP67" i="51"/>
  <c r="DP66" i="51"/>
  <c r="DP65" i="51"/>
  <c r="DP64" i="51"/>
  <c r="DP63" i="51"/>
  <c r="DP62" i="51"/>
  <c r="DP61" i="51"/>
  <c r="DP60" i="51"/>
  <c r="DP59" i="51"/>
  <c r="DP58" i="51"/>
  <c r="DP57" i="51"/>
  <c r="DP56" i="51"/>
  <c r="DP55" i="51"/>
  <c r="DP54" i="51"/>
  <c r="DP53" i="51"/>
  <c r="DP52" i="51"/>
  <c r="DP51" i="51"/>
  <c r="DP50" i="51"/>
  <c r="DP49" i="51"/>
  <c r="DP48" i="51"/>
  <c r="DP47" i="51"/>
  <c r="DP46" i="51"/>
  <c r="DP45" i="51"/>
  <c r="DP44" i="51"/>
  <c r="DP162" i="51"/>
  <c r="DP171" i="51"/>
  <c r="DP43" i="51"/>
  <c r="DP39" i="51"/>
  <c r="DP35" i="51"/>
  <c r="DP31" i="51"/>
  <c r="DP27" i="51"/>
  <c r="DP23" i="51"/>
  <c r="DP19" i="51"/>
  <c r="DP15" i="51"/>
  <c r="DP11" i="51"/>
  <c r="DP7" i="51"/>
  <c r="DP41" i="51"/>
  <c r="DP37" i="51"/>
  <c r="DP40" i="51"/>
  <c r="DP32" i="51"/>
  <c r="DP24" i="51"/>
  <c r="DP8" i="51"/>
  <c r="DP42" i="51"/>
  <c r="DP38" i="51"/>
  <c r="DP34" i="51"/>
  <c r="DP30" i="51"/>
  <c r="DP26" i="51"/>
  <c r="DP22" i="51"/>
  <c r="DP18" i="51"/>
  <c r="DP14" i="51"/>
  <c r="DP10" i="51"/>
  <c r="DP6" i="51"/>
  <c r="DP33" i="51"/>
  <c r="DP29" i="51"/>
  <c r="DP25" i="51"/>
  <c r="DP21" i="51"/>
  <c r="DP17" i="51"/>
  <c r="DP13" i="51"/>
  <c r="DP9" i="51"/>
  <c r="DP36" i="51"/>
  <c r="DP28" i="51"/>
  <c r="DP20" i="51"/>
  <c r="DP16" i="51"/>
  <c r="DP12" i="51"/>
  <c r="DH206" i="51"/>
  <c r="DH204" i="51"/>
  <c r="DH203" i="51"/>
  <c r="DH202" i="51"/>
  <c r="DH201" i="51"/>
  <c r="DH200" i="51"/>
  <c r="DH205" i="51"/>
  <c r="DH199" i="51"/>
  <c r="DH198" i="51"/>
  <c r="DH197" i="51"/>
  <c r="DH196" i="51"/>
  <c r="DH194" i="51"/>
  <c r="DH190" i="51"/>
  <c r="DH193" i="51"/>
  <c r="DH189" i="51"/>
  <c r="DH188" i="51"/>
  <c r="DH187" i="51"/>
  <c r="DH186" i="51"/>
  <c r="DH195" i="51"/>
  <c r="DH185" i="51"/>
  <c r="DH192" i="51"/>
  <c r="DH191" i="51"/>
  <c r="DH181" i="51"/>
  <c r="DH183" i="51"/>
  <c r="DH177" i="51"/>
  <c r="DH173" i="51"/>
  <c r="DH182" i="51"/>
  <c r="DH180" i="51"/>
  <c r="DH176" i="51"/>
  <c r="DH172" i="51"/>
  <c r="DH184" i="51"/>
  <c r="DH179" i="51"/>
  <c r="DH178" i="51"/>
  <c r="DH171" i="51"/>
  <c r="DH170" i="51"/>
  <c r="DH167" i="51"/>
  <c r="DH163" i="51"/>
  <c r="DH159" i="51"/>
  <c r="DH168" i="51"/>
  <c r="DH164" i="51"/>
  <c r="DH160" i="51"/>
  <c r="DH156" i="51"/>
  <c r="DH152" i="51"/>
  <c r="DH149" i="51"/>
  <c r="DH154" i="51"/>
  <c r="DH148" i="51"/>
  <c r="DH175" i="51"/>
  <c r="DH169" i="51"/>
  <c r="DH162" i="51"/>
  <c r="DH161" i="51"/>
  <c r="DH150" i="51"/>
  <c r="DH146" i="51"/>
  <c r="DH145" i="51"/>
  <c r="DH144" i="51"/>
  <c r="DH143" i="51"/>
  <c r="DH142" i="51"/>
  <c r="DH141" i="51"/>
  <c r="DH140" i="51"/>
  <c r="DH139" i="51"/>
  <c r="DH138" i="51"/>
  <c r="DH137" i="51"/>
  <c r="DH136" i="51"/>
  <c r="DH135" i="51"/>
  <c r="DH134" i="51"/>
  <c r="DH133" i="51"/>
  <c r="DH132" i="51"/>
  <c r="DH131" i="51"/>
  <c r="DH130" i="51"/>
  <c r="DH129" i="51"/>
  <c r="DH128" i="51"/>
  <c r="DH127" i="51"/>
  <c r="DH126" i="51"/>
  <c r="DH125" i="51"/>
  <c r="DH166" i="51"/>
  <c r="DH155" i="51"/>
  <c r="DH153" i="51"/>
  <c r="DH151" i="51"/>
  <c r="DH174" i="51"/>
  <c r="DH157" i="51"/>
  <c r="DH124" i="51"/>
  <c r="DH123" i="51"/>
  <c r="DH122" i="51"/>
  <c r="DH121" i="51"/>
  <c r="DH120" i="51"/>
  <c r="DH119" i="51"/>
  <c r="DH118" i="51"/>
  <c r="DH117" i="51"/>
  <c r="DH116" i="51"/>
  <c r="DH115" i="51"/>
  <c r="DH114" i="51"/>
  <c r="DH113" i="51"/>
  <c r="DH112" i="51"/>
  <c r="DH111" i="51"/>
  <c r="DH110" i="51"/>
  <c r="DH109" i="51"/>
  <c r="DH108" i="51"/>
  <c r="DH107" i="51"/>
  <c r="DH106" i="51"/>
  <c r="DH105" i="51"/>
  <c r="DH104" i="51"/>
  <c r="DH103" i="51"/>
  <c r="DH102" i="51"/>
  <c r="DH101" i="51"/>
  <c r="DH100" i="51"/>
  <c r="DH99" i="51"/>
  <c r="DH98" i="51"/>
  <c r="DH97" i="51"/>
  <c r="DH96" i="51"/>
  <c r="DH95" i="51"/>
  <c r="DH94" i="51"/>
  <c r="DH93" i="51"/>
  <c r="DH92" i="51"/>
  <c r="DH91" i="51"/>
  <c r="DH90" i="51"/>
  <c r="DH89" i="51"/>
  <c r="DH88" i="51"/>
  <c r="DH87" i="51"/>
  <c r="DH86" i="51"/>
  <c r="DH85" i="51"/>
  <c r="DH84" i="51"/>
  <c r="DH83" i="51"/>
  <c r="DH82" i="51"/>
  <c r="DH81" i="51"/>
  <c r="DH80" i="51"/>
  <c r="DH79" i="51"/>
  <c r="DH78" i="51"/>
  <c r="DH77" i="51"/>
  <c r="DH76" i="51"/>
  <c r="DH158" i="51"/>
  <c r="DH147" i="51"/>
  <c r="DH75" i="51"/>
  <c r="DH74" i="51"/>
  <c r="DH73" i="51"/>
  <c r="DH72" i="51"/>
  <c r="DH71" i="51"/>
  <c r="DH70" i="51"/>
  <c r="DH69" i="51"/>
  <c r="DH68" i="51"/>
  <c r="DH67" i="51"/>
  <c r="DH66" i="51"/>
  <c r="DH65" i="51"/>
  <c r="DH64" i="51"/>
  <c r="DH63" i="51"/>
  <c r="DH62" i="51"/>
  <c r="DH61" i="51"/>
  <c r="DH60" i="51"/>
  <c r="DH59" i="51"/>
  <c r="DH58" i="51"/>
  <c r="DH57" i="51"/>
  <c r="DH56" i="51"/>
  <c r="DH55" i="51"/>
  <c r="DH54" i="51"/>
  <c r="DH53" i="51"/>
  <c r="DH52" i="51"/>
  <c r="DH51" i="51"/>
  <c r="DH50" i="51"/>
  <c r="DH49" i="51"/>
  <c r="DH48" i="51"/>
  <c r="DH47" i="51"/>
  <c r="DH46" i="51"/>
  <c r="DH45" i="51"/>
  <c r="DH44" i="51"/>
  <c r="DH165" i="51"/>
  <c r="DH43" i="51"/>
  <c r="DH39" i="51"/>
  <c r="DH35" i="51"/>
  <c r="DH31" i="51"/>
  <c r="DH27" i="51"/>
  <c r="DH23" i="51"/>
  <c r="DH19" i="51"/>
  <c r="DH15" i="51"/>
  <c r="DH11" i="51"/>
  <c r="DH7" i="51"/>
  <c r="DH41" i="51"/>
  <c r="DH33" i="51"/>
  <c r="DH21" i="51"/>
  <c r="DH17" i="51"/>
  <c r="DH13" i="51"/>
  <c r="DH9" i="51"/>
  <c r="DH40" i="51"/>
  <c r="DH36" i="51"/>
  <c r="DH28" i="51"/>
  <c r="DH20" i="51"/>
  <c r="DH16" i="51"/>
  <c r="DH12" i="51"/>
  <c r="DH42" i="51"/>
  <c r="DH38" i="51"/>
  <c r="DH34" i="51"/>
  <c r="DH30" i="51"/>
  <c r="DH26" i="51"/>
  <c r="DH22" i="51"/>
  <c r="DH18" i="51"/>
  <c r="DH14" i="51"/>
  <c r="DH10" i="51"/>
  <c r="DH6" i="51"/>
  <c r="DH37" i="51"/>
  <c r="DH29" i="51"/>
  <c r="DH25" i="51"/>
  <c r="DH32" i="51"/>
  <c r="DH24" i="51"/>
  <c r="DH8" i="51"/>
  <c r="DA15" i="51"/>
  <c r="DA16" i="51"/>
  <c r="DA40" i="51"/>
  <c r="DA21" i="51"/>
  <c r="DA37" i="51"/>
  <c r="DA19" i="51"/>
  <c r="DA43" i="51"/>
  <c r="DA28" i="51"/>
  <c r="DA10" i="51"/>
  <c r="DA26" i="51"/>
  <c r="DA42" i="51"/>
  <c r="DA78" i="51"/>
  <c r="DA82" i="51"/>
  <c r="DA52" i="51"/>
  <c r="DA56" i="51"/>
  <c r="DA60" i="51"/>
  <c r="DA64" i="51"/>
  <c r="DA68" i="51"/>
  <c r="DA72" i="51"/>
  <c r="DA83" i="51"/>
  <c r="DA87" i="51"/>
  <c r="DA91" i="51"/>
  <c r="DA95" i="51"/>
  <c r="DA99" i="51"/>
  <c r="DA103" i="51"/>
  <c r="DA107" i="51"/>
  <c r="DA111" i="51"/>
  <c r="DA115" i="51"/>
  <c r="DA119" i="51"/>
  <c r="DA123" i="51"/>
  <c r="DA127" i="51"/>
  <c r="DA130" i="51"/>
  <c r="DA134" i="51"/>
  <c r="DA138" i="51"/>
  <c r="DA142" i="51"/>
  <c r="DA146" i="51"/>
  <c r="DA151" i="51"/>
  <c r="DA155" i="51"/>
  <c r="DA159" i="51"/>
  <c r="DA163" i="51"/>
  <c r="DA167" i="51"/>
  <c r="DA170" i="51"/>
  <c r="DA174" i="51"/>
  <c r="DA178" i="51"/>
  <c r="DA183" i="51"/>
  <c r="DA185" i="51"/>
  <c r="DA191" i="51"/>
  <c r="DA195" i="51"/>
  <c r="DA199" i="51"/>
  <c r="AX76" i="52" l="1"/>
  <c r="T76" i="52" s="1"/>
  <c r="AI76" i="52" s="1"/>
  <c r="BB80" i="51"/>
  <c r="X80" i="51" s="1"/>
  <c r="AM80" i="51" s="1"/>
  <c r="BF149" i="52"/>
  <c r="AB149" i="52" s="1"/>
  <c r="AQ149" i="52" s="1"/>
  <c r="BF142" i="52"/>
  <c r="AB142" i="52" s="1"/>
  <c r="AQ142" i="52" s="1"/>
  <c r="BB185" i="51"/>
  <c r="X185" i="51" s="1"/>
  <c r="AM185" i="51" s="1"/>
  <c r="BB195" i="51"/>
  <c r="X195" i="51" s="1"/>
  <c r="AM195" i="51" s="1"/>
  <c r="BB189" i="51"/>
  <c r="X189" i="51" s="1"/>
  <c r="AM189" i="51" s="1"/>
  <c r="BC86" i="51"/>
  <c r="Y86" i="51" s="1"/>
  <c r="AN86" i="51" s="1"/>
  <c r="BC167" i="51"/>
  <c r="Y167" i="51" s="1"/>
  <c r="AN167" i="51" s="1"/>
  <c r="BC29" i="51"/>
  <c r="Y29" i="51" s="1"/>
  <c r="AN29" i="51" s="1"/>
  <c r="BD22" i="52"/>
  <c r="Z22" i="52" s="1"/>
  <c r="AO22" i="52" s="1"/>
  <c r="BB107" i="51"/>
  <c r="X107" i="51" s="1"/>
  <c r="AM107" i="51" s="1"/>
  <c r="BC191" i="51"/>
  <c r="Y191" i="51" s="1"/>
  <c r="AN191" i="51" s="1"/>
  <c r="BC17" i="51"/>
  <c r="Y17" i="51" s="1"/>
  <c r="AN17" i="51" s="1"/>
  <c r="BB196" i="51"/>
  <c r="X196" i="51" s="1"/>
  <c r="AM196" i="51" s="1"/>
  <c r="BC199" i="51"/>
  <c r="Y199" i="51" s="1"/>
  <c r="AN199" i="51" s="1"/>
  <c r="BE22" i="51"/>
  <c r="AA22" i="51" s="1"/>
  <c r="AP22" i="51" s="1"/>
  <c r="BC32" i="51"/>
  <c r="Y32" i="51" s="1"/>
  <c r="AN32" i="51" s="1"/>
  <c r="BC143" i="51"/>
  <c r="Y143" i="51" s="1"/>
  <c r="AN143" i="51" s="1"/>
  <c r="BC105" i="51"/>
  <c r="Y105" i="51" s="1"/>
  <c r="AN105" i="51" s="1"/>
  <c r="BB169" i="51"/>
  <c r="X169" i="51" s="1"/>
  <c r="AM169" i="51" s="1"/>
  <c r="BC145" i="51"/>
  <c r="Y145" i="51" s="1"/>
  <c r="AN145" i="51" s="1"/>
  <c r="AX59" i="51"/>
  <c r="T59" i="51" s="1"/>
  <c r="AI59" i="51" s="1"/>
  <c r="BC135" i="51"/>
  <c r="Y135" i="51" s="1"/>
  <c r="AN135" i="51" s="1"/>
  <c r="BE11" i="51"/>
  <c r="AA11" i="51" s="1"/>
  <c r="AP11" i="51" s="1"/>
  <c r="BG161" i="52"/>
  <c r="AC161" i="52" s="1"/>
  <c r="AR161" i="52" s="1"/>
  <c r="BG162" i="52"/>
  <c r="AC162" i="52" s="1"/>
  <c r="AR162" i="52" s="1"/>
  <c r="BD38" i="52"/>
  <c r="Z38" i="52" s="1"/>
  <c r="AO38" i="52" s="1"/>
  <c r="BD83" i="52"/>
  <c r="Z83" i="52" s="1"/>
  <c r="AO83" i="52" s="1"/>
  <c r="BD67" i="52"/>
  <c r="Z67" i="52" s="1"/>
  <c r="AO67" i="52" s="1"/>
  <c r="BD126" i="52"/>
  <c r="Z126" i="52" s="1"/>
  <c r="AO126" i="52" s="1"/>
  <c r="BG70" i="52"/>
  <c r="AC70" i="52" s="1"/>
  <c r="AR70" i="52" s="1"/>
  <c r="BG25" i="52"/>
  <c r="AC25" i="52" s="1"/>
  <c r="AR25" i="52" s="1"/>
  <c r="BG41" i="52"/>
  <c r="AC41" i="52" s="1"/>
  <c r="AR41" i="52" s="1"/>
  <c r="BG147" i="52"/>
  <c r="AC147" i="52" s="1"/>
  <c r="AR147" i="52" s="1"/>
  <c r="BG205" i="52"/>
  <c r="AC205" i="52" s="1"/>
  <c r="AR205" i="52" s="1"/>
  <c r="BD71" i="52"/>
  <c r="Z71" i="52" s="1"/>
  <c r="AO71" i="52" s="1"/>
  <c r="BD199" i="52"/>
  <c r="Z199" i="52" s="1"/>
  <c r="AO199" i="52" s="1"/>
  <c r="BD203" i="52"/>
  <c r="Z203" i="52" s="1"/>
  <c r="AO203" i="52" s="1"/>
  <c r="BG76" i="52"/>
  <c r="AC76" i="52" s="1"/>
  <c r="AR76" i="52" s="1"/>
  <c r="BG33" i="52"/>
  <c r="AC33" i="52" s="1"/>
  <c r="AR33" i="52" s="1"/>
  <c r="BG63" i="52"/>
  <c r="AC63" i="52" s="1"/>
  <c r="AR63" i="52" s="1"/>
  <c r="BG8" i="52"/>
  <c r="AC8" i="52" s="1"/>
  <c r="AR8" i="52" s="1"/>
  <c r="BG12" i="52"/>
  <c r="AC12" i="52" s="1"/>
  <c r="AR12" i="52" s="1"/>
  <c r="BG16" i="52"/>
  <c r="AC16" i="52" s="1"/>
  <c r="AR16" i="52" s="1"/>
  <c r="BG20" i="52"/>
  <c r="AC20" i="52" s="1"/>
  <c r="AR20" i="52" s="1"/>
  <c r="BG74" i="52"/>
  <c r="AC74" i="52" s="1"/>
  <c r="AR74" i="52" s="1"/>
  <c r="BG26" i="52"/>
  <c r="AC26" i="52" s="1"/>
  <c r="AR26" i="52" s="1"/>
  <c r="BG54" i="52"/>
  <c r="AC54" i="52" s="1"/>
  <c r="AR54" i="52" s="1"/>
  <c r="BG89" i="52"/>
  <c r="AC89" i="52" s="1"/>
  <c r="AR89" i="52" s="1"/>
  <c r="BG97" i="52"/>
  <c r="AC97" i="52" s="1"/>
  <c r="AR97" i="52" s="1"/>
  <c r="BG135" i="52"/>
  <c r="AC135" i="52" s="1"/>
  <c r="AR135" i="52" s="1"/>
  <c r="BG151" i="52"/>
  <c r="AC151" i="52" s="1"/>
  <c r="AR151" i="52" s="1"/>
  <c r="BG174" i="52"/>
  <c r="AC174" i="52" s="1"/>
  <c r="AR174" i="52" s="1"/>
  <c r="BG202" i="52"/>
  <c r="AC202" i="52" s="1"/>
  <c r="AR202" i="52" s="1"/>
  <c r="BD18" i="52"/>
  <c r="Z18" i="52" s="1"/>
  <c r="AO18" i="52" s="1"/>
  <c r="BD110" i="52"/>
  <c r="Z110" i="52" s="1"/>
  <c r="AO110" i="52" s="1"/>
  <c r="BG131" i="52"/>
  <c r="AC131" i="52" s="1"/>
  <c r="AR131" i="52" s="1"/>
  <c r="BG167" i="52"/>
  <c r="AC167" i="52" s="1"/>
  <c r="AR167" i="52" s="1"/>
  <c r="BG193" i="52"/>
  <c r="AC193" i="52" s="1"/>
  <c r="AR193" i="52" s="1"/>
  <c r="AX141" i="52"/>
  <c r="T141" i="52" s="1"/>
  <c r="AI141" i="52" s="1"/>
  <c r="AX72" i="52"/>
  <c r="T72" i="52" s="1"/>
  <c r="AI72" i="52" s="1"/>
  <c r="AX90" i="52"/>
  <c r="T90" i="52" s="1"/>
  <c r="AI90" i="52" s="1"/>
  <c r="AX120" i="52"/>
  <c r="T120" i="52" s="1"/>
  <c r="AI120" i="52" s="1"/>
  <c r="AX102" i="52"/>
  <c r="T102" i="52" s="1"/>
  <c r="AI102" i="52" s="1"/>
  <c r="AX12" i="52"/>
  <c r="T12" i="52" s="1"/>
  <c r="AI12" i="52" s="1"/>
  <c r="AX33" i="52"/>
  <c r="T33" i="52" s="1"/>
  <c r="AI33" i="52" s="1"/>
  <c r="AX100" i="52"/>
  <c r="T100" i="52" s="1"/>
  <c r="AI100" i="52" s="1"/>
  <c r="AX112" i="52"/>
  <c r="T112" i="52" s="1"/>
  <c r="AI112" i="52" s="1"/>
  <c r="AX137" i="52"/>
  <c r="T137" i="52" s="1"/>
  <c r="AI137" i="52" s="1"/>
  <c r="AX86" i="52"/>
  <c r="T86" i="52" s="1"/>
  <c r="AI86" i="52" s="1"/>
  <c r="AX184" i="52"/>
  <c r="T184" i="52" s="1"/>
  <c r="AI184" i="52" s="1"/>
  <c r="AX19" i="52"/>
  <c r="T19" i="52" s="1"/>
  <c r="AI19" i="52" s="1"/>
  <c r="AX48" i="52"/>
  <c r="T48" i="52" s="1"/>
  <c r="AI48" i="52" s="1"/>
  <c r="AX35" i="52"/>
  <c r="T35" i="52" s="1"/>
  <c r="AI35" i="52" s="1"/>
  <c r="AX163" i="52"/>
  <c r="T163" i="52" s="1"/>
  <c r="AI163" i="52" s="1"/>
  <c r="AX6" i="52"/>
  <c r="T6" i="52" s="1"/>
  <c r="AI6" i="52" s="1"/>
  <c r="AX92" i="52"/>
  <c r="T92" i="52" s="1"/>
  <c r="AI92" i="52" s="1"/>
  <c r="AX60" i="52"/>
  <c r="T60" i="52" s="1"/>
  <c r="AI60" i="52" s="1"/>
  <c r="AX23" i="52"/>
  <c r="T23" i="52" s="1"/>
  <c r="AI23" i="52" s="1"/>
  <c r="AX37" i="52"/>
  <c r="T37" i="52" s="1"/>
  <c r="AI37" i="52" s="1"/>
  <c r="AX126" i="52"/>
  <c r="T126" i="52" s="1"/>
  <c r="AI126" i="52" s="1"/>
  <c r="AX69" i="52"/>
  <c r="T69" i="52" s="1"/>
  <c r="AI69" i="52" s="1"/>
  <c r="AX183" i="52"/>
  <c r="T183" i="52" s="1"/>
  <c r="AI183" i="52" s="1"/>
  <c r="AX133" i="52"/>
  <c r="T133" i="52" s="1"/>
  <c r="AI133" i="52" s="1"/>
  <c r="AX43" i="52"/>
  <c r="T43" i="52" s="1"/>
  <c r="AI43" i="52" s="1"/>
  <c r="AX91" i="52"/>
  <c r="T91" i="52" s="1"/>
  <c r="AI91" i="52" s="1"/>
  <c r="AX144" i="52"/>
  <c r="T144" i="52" s="1"/>
  <c r="AI144" i="52" s="1"/>
  <c r="AX164" i="52"/>
  <c r="T164" i="52" s="1"/>
  <c r="AI164" i="52" s="1"/>
  <c r="AX98" i="52"/>
  <c r="T98" i="52" s="1"/>
  <c r="AI98" i="52" s="1"/>
  <c r="AX159" i="52"/>
  <c r="T159" i="52" s="1"/>
  <c r="AI159" i="52" s="1"/>
  <c r="AX201" i="52"/>
  <c r="T201" i="52" s="1"/>
  <c r="AI201" i="52" s="1"/>
  <c r="AX142" i="52"/>
  <c r="T142" i="52" s="1"/>
  <c r="AI142" i="52" s="1"/>
  <c r="AX30" i="52"/>
  <c r="T30" i="52" s="1"/>
  <c r="AI30" i="52" s="1"/>
  <c r="AX97" i="52"/>
  <c r="T97" i="52" s="1"/>
  <c r="AI97" i="52" s="1"/>
  <c r="BF131" i="52"/>
  <c r="AB131" i="52" s="1"/>
  <c r="AQ131" i="52" s="1"/>
  <c r="BF16" i="52"/>
  <c r="AB16" i="52" s="1"/>
  <c r="AQ16" i="52" s="1"/>
  <c r="BF21" i="52"/>
  <c r="AB21" i="52" s="1"/>
  <c r="AQ21" i="52" s="1"/>
  <c r="BF171" i="52"/>
  <c r="AB171" i="52" s="1"/>
  <c r="AQ171" i="52" s="1"/>
  <c r="BF167" i="52"/>
  <c r="AB167" i="52" s="1"/>
  <c r="AQ167" i="52" s="1"/>
  <c r="BF51" i="52"/>
  <c r="AB51" i="52" s="1"/>
  <c r="AQ51" i="52" s="1"/>
  <c r="BF147" i="52"/>
  <c r="AB147" i="52" s="1"/>
  <c r="AQ147" i="52" s="1"/>
  <c r="BF44" i="52"/>
  <c r="AB44" i="52" s="1"/>
  <c r="AQ44" i="52" s="1"/>
  <c r="BF135" i="52"/>
  <c r="AB135" i="52" s="1"/>
  <c r="AQ135" i="52" s="1"/>
  <c r="BF29" i="52"/>
  <c r="AB29" i="52" s="1"/>
  <c r="AQ29" i="52" s="1"/>
  <c r="BF183" i="52"/>
  <c r="AB183" i="52" s="1"/>
  <c r="AQ183" i="52" s="1"/>
  <c r="BF188" i="52"/>
  <c r="AB188" i="52" s="1"/>
  <c r="AQ188" i="52" s="1"/>
  <c r="BF178" i="52"/>
  <c r="AB178" i="52" s="1"/>
  <c r="AQ178" i="52" s="1"/>
  <c r="BF71" i="52"/>
  <c r="AB71" i="52" s="1"/>
  <c r="AQ71" i="52" s="1"/>
  <c r="BF172" i="52"/>
  <c r="AB172" i="52" s="1"/>
  <c r="AQ172" i="52" s="1"/>
  <c r="BF99" i="52"/>
  <c r="AB99" i="52" s="1"/>
  <c r="AQ99" i="52" s="1"/>
  <c r="BF90" i="52"/>
  <c r="AB90" i="52" s="1"/>
  <c r="AQ90" i="52" s="1"/>
  <c r="BF61" i="52"/>
  <c r="AB61" i="52" s="1"/>
  <c r="AQ61" i="52" s="1"/>
  <c r="BF97" i="52"/>
  <c r="AB97" i="52" s="1"/>
  <c r="AQ97" i="52" s="1"/>
  <c r="BF28" i="52"/>
  <c r="AB28" i="52" s="1"/>
  <c r="AQ28" i="52" s="1"/>
  <c r="BF134" i="52"/>
  <c r="AB134" i="52" s="1"/>
  <c r="AQ134" i="52" s="1"/>
  <c r="BF187" i="52"/>
  <c r="AB187" i="52" s="1"/>
  <c r="AQ187" i="52" s="1"/>
  <c r="BF166" i="52"/>
  <c r="AB166" i="52" s="1"/>
  <c r="AQ166" i="52" s="1"/>
  <c r="BF11" i="52"/>
  <c r="AB11" i="52" s="1"/>
  <c r="AQ11" i="52" s="1"/>
  <c r="BF152" i="52"/>
  <c r="AB152" i="52" s="1"/>
  <c r="AQ152" i="52" s="1"/>
  <c r="BD27" i="52"/>
  <c r="Z27" i="52" s="1"/>
  <c r="AO27" i="52" s="1"/>
  <c r="BD34" i="52"/>
  <c r="Z34" i="52" s="1"/>
  <c r="AO34" i="52" s="1"/>
  <c r="BD65" i="52"/>
  <c r="Z65" i="52" s="1"/>
  <c r="AO65" i="52" s="1"/>
  <c r="BD17" i="52"/>
  <c r="Z17" i="52" s="1"/>
  <c r="AO17" i="52" s="1"/>
  <c r="BD60" i="52"/>
  <c r="Z60" i="52" s="1"/>
  <c r="AO60" i="52" s="1"/>
  <c r="BD91" i="52"/>
  <c r="Z91" i="52" s="1"/>
  <c r="AO91" i="52" s="1"/>
  <c r="BD109" i="52"/>
  <c r="Z109" i="52" s="1"/>
  <c r="AO109" i="52" s="1"/>
  <c r="BD113" i="52"/>
  <c r="Z113" i="52" s="1"/>
  <c r="AO113" i="52" s="1"/>
  <c r="BD125" i="52"/>
  <c r="Z125" i="52" s="1"/>
  <c r="AO125" i="52" s="1"/>
  <c r="BD187" i="52"/>
  <c r="Z187" i="52" s="1"/>
  <c r="AO187" i="52" s="1"/>
  <c r="BD192" i="52"/>
  <c r="Z192" i="52" s="1"/>
  <c r="AO192" i="52" s="1"/>
  <c r="BG64" i="52"/>
  <c r="AC64" i="52" s="1"/>
  <c r="AR64" i="52" s="1"/>
  <c r="BG59" i="52"/>
  <c r="AC59" i="52" s="1"/>
  <c r="AR59" i="52" s="1"/>
  <c r="BG87" i="52"/>
  <c r="AC87" i="52" s="1"/>
  <c r="AR87" i="52" s="1"/>
  <c r="BG66" i="52"/>
  <c r="AC66" i="52" s="1"/>
  <c r="AR66" i="52" s="1"/>
  <c r="BG24" i="52"/>
  <c r="AC24" i="52" s="1"/>
  <c r="AR24" i="52" s="1"/>
  <c r="BG36" i="52"/>
  <c r="AC36" i="52" s="1"/>
  <c r="AR36" i="52" s="1"/>
  <c r="BG52" i="52"/>
  <c r="AC52" i="52" s="1"/>
  <c r="AR52" i="52" s="1"/>
  <c r="BG95" i="52"/>
  <c r="AC95" i="52" s="1"/>
  <c r="AR95" i="52" s="1"/>
  <c r="BG138" i="52"/>
  <c r="AC138" i="52" s="1"/>
  <c r="AR138" i="52" s="1"/>
  <c r="BG166" i="52"/>
  <c r="AC166" i="52" s="1"/>
  <c r="AR166" i="52" s="1"/>
  <c r="BG170" i="52"/>
  <c r="AC170" i="52" s="1"/>
  <c r="AR170" i="52" s="1"/>
  <c r="BG191" i="52"/>
  <c r="AC191" i="52" s="1"/>
  <c r="AR191" i="52" s="1"/>
  <c r="BF154" i="52"/>
  <c r="AB154" i="52" s="1"/>
  <c r="AQ154" i="52" s="1"/>
  <c r="BF41" i="52"/>
  <c r="AB41" i="52" s="1"/>
  <c r="AQ41" i="52" s="1"/>
  <c r="BF57" i="52"/>
  <c r="AB57" i="52" s="1"/>
  <c r="AQ57" i="52" s="1"/>
  <c r="BF58" i="52"/>
  <c r="AB58" i="52" s="1"/>
  <c r="AQ58" i="52" s="1"/>
  <c r="BF143" i="52"/>
  <c r="AB143" i="52" s="1"/>
  <c r="AQ143" i="52" s="1"/>
  <c r="BF133" i="52"/>
  <c r="AB133" i="52" s="1"/>
  <c r="AQ133" i="52" s="1"/>
  <c r="BF8" i="52"/>
  <c r="AB8" i="52" s="1"/>
  <c r="AQ8" i="52" s="1"/>
  <c r="BF45" i="52"/>
  <c r="AB45" i="52" s="1"/>
  <c r="AQ45" i="52" s="1"/>
  <c r="BF62" i="52"/>
  <c r="AB62" i="52" s="1"/>
  <c r="AQ62" i="52" s="1"/>
  <c r="BF88" i="52"/>
  <c r="AB88" i="52" s="1"/>
  <c r="AQ88" i="52" s="1"/>
  <c r="BD31" i="52"/>
  <c r="Z31" i="52" s="1"/>
  <c r="AO31" i="52" s="1"/>
  <c r="BD79" i="52"/>
  <c r="Z79" i="52" s="1"/>
  <c r="AO79" i="52" s="1"/>
  <c r="BD96" i="52"/>
  <c r="Z96" i="52" s="1"/>
  <c r="AO96" i="52" s="1"/>
  <c r="BD95" i="52"/>
  <c r="Z95" i="52" s="1"/>
  <c r="AO95" i="52" s="1"/>
  <c r="BD107" i="52"/>
  <c r="Z107" i="52" s="1"/>
  <c r="AO107" i="52" s="1"/>
  <c r="BD123" i="52"/>
  <c r="Z123" i="52" s="1"/>
  <c r="AO123" i="52" s="1"/>
  <c r="BD162" i="52"/>
  <c r="Z162" i="52" s="1"/>
  <c r="AO162" i="52" s="1"/>
  <c r="BD132" i="52"/>
  <c r="Z132" i="52" s="1"/>
  <c r="AO132" i="52" s="1"/>
  <c r="BD136" i="52"/>
  <c r="Z136" i="52" s="1"/>
  <c r="AO136" i="52" s="1"/>
  <c r="BD140" i="52"/>
  <c r="Z140" i="52" s="1"/>
  <c r="AO140" i="52" s="1"/>
  <c r="BD144" i="52"/>
  <c r="Z144" i="52" s="1"/>
  <c r="AO144" i="52" s="1"/>
  <c r="BD148" i="52"/>
  <c r="Z148" i="52" s="1"/>
  <c r="AO148" i="52" s="1"/>
  <c r="BD152" i="52"/>
  <c r="Z152" i="52" s="1"/>
  <c r="AO152" i="52" s="1"/>
  <c r="BD175" i="52"/>
  <c r="Z175" i="52" s="1"/>
  <c r="AO175" i="52" s="1"/>
  <c r="BD24" i="52"/>
  <c r="Z24" i="52" s="1"/>
  <c r="AO24" i="52" s="1"/>
  <c r="BD35" i="52"/>
  <c r="Z35" i="52" s="1"/>
  <c r="AO35" i="52" s="1"/>
  <c r="BD51" i="52"/>
  <c r="Z51" i="52" s="1"/>
  <c r="AO51" i="52" s="1"/>
  <c r="BD25" i="52"/>
  <c r="Z25" i="52" s="1"/>
  <c r="AO25" i="52" s="1"/>
  <c r="BD8" i="52"/>
  <c r="Z8" i="52" s="1"/>
  <c r="AO8" i="52" s="1"/>
  <c r="BD12" i="52"/>
  <c r="Z12" i="52" s="1"/>
  <c r="AO12" i="52" s="1"/>
  <c r="BD40" i="52"/>
  <c r="Z40" i="52" s="1"/>
  <c r="AO40" i="52" s="1"/>
  <c r="BD56" i="52"/>
  <c r="Z56" i="52" s="1"/>
  <c r="AO56" i="52" s="1"/>
  <c r="BD100" i="52"/>
  <c r="Z100" i="52" s="1"/>
  <c r="AO100" i="52" s="1"/>
  <c r="BD116" i="52"/>
  <c r="Z116" i="52" s="1"/>
  <c r="AO116" i="52" s="1"/>
  <c r="BD120" i="52"/>
  <c r="Z120" i="52" s="1"/>
  <c r="AO120" i="52" s="1"/>
  <c r="BD168" i="52"/>
  <c r="Z168" i="52" s="1"/>
  <c r="AO168" i="52" s="1"/>
  <c r="BD194" i="52"/>
  <c r="Z194" i="52" s="1"/>
  <c r="AO194" i="52" s="1"/>
  <c r="BD197" i="52"/>
  <c r="Z197" i="52" s="1"/>
  <c r="AO197" i="52" s="1"/>
  <c r="AX113" i="52"/>
  <c r="T113" i="52" s="1"/>
  <c r="AI113" i="52" s="1"/>
  <c r="AX199" i="52"/>
  <c r="T199" i="52" s="1"/>
  <c r="AI199" i="52" s="1"/>
  <c r="AX49" i="52"/>
  <c r="T49" i="52" s="1"/>
  <c r="AI49" i="52" s="1"/>
  <c r="AX110" i="52"/>
  <c r="T110" i="52" s="1"/>
  <c r="AI110" i="52" s="1"/>
  <c r="AX38" i="52"/>
  <c r="T38" i="52" s="1"/>
  <c r="AI38" i="52" s="1"/>
  <c r="AX166" i="52"/>
  <c r="T166" i="52" s="1"/>
  <c r="AI166" i="52" s="1"/>
  <c r="AX108" i="52"/>
  <c r="T108" i="52" s="1"/>
  <c r="AI108" i="52" s="1"/>
  <c r="AX118" i="52"/>
  <c r="T118" i="52" s="1"/>
  <c r="AI118" i="52" s="1"/>
  <c r="AX191" i="52"/>
  <c r="T191" i="52" s="1"/>
  <c r="AI191" i="52" s="1"/>
  <c r="AX7" i="52"/>
  <c r="T7" i="52" s="1"/>
  <c r="AI7" i="52" s="1"/>
  <c r="AX15" i="52"/>
  <c r="T15" i="52" s="1"/>
  <c r="AI15" i="52" s="1"/>
  <c r="AX18" i="52"/>
  <c r="T18" i="52" s="1"/>
  <c r="AI18" i="52" s="1"/>
  <c r="AX131" i="52"/>
  <c r="T131" i="52" s="1"/>
  <c r="AI131" i="52" s="1"/>
  <c r="BG67" i="52"/>
  <c r="AC67" i="52" s="1"/>
  <c r="AR67" i="52" s="1"/>
  <c r="BG58" i="52"/>
  <c r="AC58" i="52" s="1"/>
  <c r="AR58" i="52" s="1"/>
  <c r="BG132" i="52"/>
  <c r="AC132" i="52" s="1"/>
  <c r="AR132" i="52" s="1"/>
  <c r="BG34" i="52"/>
  <c r="AC34" i="52" s="1"/>
  <c r="AR34" i="52" s="1"/>
  <c r="BG38" i="52"/>
  <c r="AC38" i="52" s="1"/>
  <c r="AR38" i="52" s="1"/>
  <c r="BG61" i="52"/>
  <c r="AC61" i="52" s="1"/>
  <c r="AR61" i="52" s="1"/>
  <c r="BG168" i="52"/>
  <c r="AC168" i="52" s="1"/>
  <c r="AR168" i="52" s="1"/>
  <c r="BG188" i="52"/>
  <c r="AC188" i="52" s="1"/>
  <c r="AR188" i="52" s="1"/>
  <c r="BF176" i="52"/>
  <c r="AB176" i="52" s="1"/>
  <c r="AQ176" i="52" s="1"/>
  <c r="BF198" i="52"/>
  <c r="AB198" i="52" s="1"/>
  <c r="AQ198" i="52" s="1"/>
  <c r="BF150" i="52"/>
  <c r="AB150" i="52" s="1"/>
  <c r="AQ150" i="52" s="1"/>
  <c r="BD42" i="52"/>
  <c r="Z42" i="52" s="1"/>
  <c r="AO42" i="52" s="1"/>
  <c r="BD90" i="52"/>
  <c r="Z90" i="52" s="1"/>
  <c r="AO90" i="52" s="1"/>
  <c r="BD28" i="52"/>
  <c r="Z28" i="52" s="1"/>
  <c r="AO28" i="52" s="1"/>
  <c r="BD15" i="52"/>
  <c r="Z15" i="52" s="1"/>
  <c r="AO15" i="52" s="1"/>
  <c r="BD19" i="52"/>
  <c r="Z19" i="52" s="1"/>
  <c r="AO19" i="52" s="1"/>
  <c r="BD68" i="52"/>
  <c r="Z68" i="52" s="1"/>
  <c r="AO68" i="52" s="1"/>
  <c r="BD84" i="52"/>
  <c r="Z84" i="52" s="1"/>
  <c r="AO84" i="52" s="1"/>
  <c r="BD111" i="52"/>
  <c r="Z111" i="52" s="1"/>
  <c r="AO111" i="52" s="1"/>
  <c r="BD127" i="52"/>
  <c r="Z127" i="52" s="1"/>
  <c r="AO127" i="52" s="1"/>
  <c r="BD167" i="52"/>
  <c r="Z167" i="52" s="1"/>
  <c r="AO167" i="52" s="1"/>
  <c r="AX68" i="52"/>
  <c r="T68" i="52" s="1"/>
  <c r="AI68" i="52" s="1"/>
  <c r="AX10" i="52"/>
  <c r="T10" i="52" s="1"/>
  <c r="AI10" i="52" s="1"/>
  <c r="AX57" i="52"/>
  <c r="T57" i="52" s="1"/>
  <c r="AI57" i="52" s="1"/>
  <c r="AX197" i="52"/>
  <c r="T197" i="52" s="1"/>
  <c r="AI197" i="52" s="1"/>
  <c r="AX143" i="52"/>
  <c r="T143" i="52" s="1"/>
  <c r="AI143" i="52" s="1"/>
  <c r="AX9" i="52"/>
  <c r="T9" i="52" s="1"/>
  <c r="AI9" i="52" s="1"/>
  <c r="AX78" i="52"/>
  <c r="T78" i="52" s="1"/>
  <c r="AI78" i="52" s="1"/>
  <c r="AX186" i="52"/>
  <c r="T186" i="52" s="1"/>
  <c r="AI186" i="52" s="1"/>
  <c r="AX204" i="52"/>
  <c r="T204" i="52" s="1"/>
  <c r="AI204" i="52" s="1"/>
  <c r="AX189" i="52"/>
  <c r="T189" i="52" s="1"/>
  <c r="AI189" i="52" s="1"/>
  <c r="AX123" i="52"/>
  <c r="T123" i="52" s="1"/>
  <c r="AI123" i="52" s="1"/>
  <c r="BG137" i="52"/>
  <c r="AC137" i="52" s="1"/>
  <c r="AR137" i="52" s="1"/>
  <c r="BG68" i="52"/>
  <c r="AC68" i="52" s="1"/>
  <c r="AR68" i="52" s="1"/>
  <c r="BG84" i="52"/>
  <c r="AC84" i="52" s="1"/>
  <c r="AR84" i="52" s="1"/>
  <c r="BG145" i="52"/>
  <c r="AC145" i="52" s="1"/>
  <c r="AR145" i="52" s="1"/>
  <c r="BG31" i="52"/>
  <c r="AC31" i="52" s="1"/>
  <c r="AR31" i="52" s="1"/>
  <c r="BG47" i="52"/>
  <c r="AC47" i="52" s="1"/>
  <c r="AR47" i="52" s="1"/>
  <c r="BG65" i="52"/>
  <c r="AC65" i="52" s="1"/>
  <c r="AR65" i="52" s="1"/>
  <c r="BG90" i="52"/>
  <c r="AC90" i="52" s="1"/>
  <c r="AR90" i="52" s="1"/>
  <c r="BG98" i="52"/>
  <c r="AC98" i="52" s="1"/>
  <c r="AR98" i="52" s="1"/>
  <c r="BG165" i="52"/>
  <c r="AC165" i="52" s="1"/>
  <c r="AR165" i="52" s="1"/>
  <c r="BG169" i="52"/>
  <c r="AC169" i="52" s="1"/>
  <c r="AR169" i="52" s="1"/>
  <c r="BF7" i="52"/>
  <c r="AB7" i="52" s="1"/>
  <c r="AQ7" i="52" s="1"/>
  <c r="BF101" i="52"/>
  <c r="AB101" i="52" s="1"/>
  <c r="AQ101" i="52" s="1"/>
  <c r="BF156" i="52"/>
  <c r="AB156" i="52" s="1"/>
  <c r="AQ156" i="52" s="1"/>
  <c r="BF181" i="52"/>
  <c r="AB181" i="52" s="1"/>
  <c r="AQ181" i="52" s="1"/>
  <c r="BF157" i="52"/>
  <c r="AB157" i="52" s="1"/>
  <c r="AQ157" i="52" s="1"/>
  <c r="BF25" i="52"/>
  <c r="AB25" i="52" s="1"/>
  <c r="AQ25" i="52" s="1"/>
  <c r="BF33" i="52"/>
  <c r="AB33" i="52" s="1"/>
  <c r="AQ33" i="52" s="1"/>
  <c r="BF49" i="52"/>
  <c r="AB49" i="52" s="1"/>
  <c r="AQ49" i="52" s="1"/>
  <c r="BF128" i="52"/>
  <c r="AB128" i="52" s="1"/>
  <c r="AQ128" i="52" s="1"/>
  <c r="BF122" i="52"/>
  <c r="AB122" i="52" s="1"/>
  <c r="AQ122" i="52" s="1"/>
  <c r="AX56" i="52"/>
  <c r="T56" i="52" s="1"/>
  <c r="AI56" i="52" s="1"/>
  <c r="AX101" i="52"/>
  <c r="T101" i="52" s="1"/>
  <c r="AI101" i="52" s="1"/>
  <c r="AX196" i="52"/>
  <c r="T196" i="52" s="1"/>
  <c r="AI196" i="52" s="1"/>
  <c r="AX24" i="52"/>
  <c r="T24" i="52" s="1"/>
  <c r="AI24" i="52" s="1"/>
  <c r="AX115" i="52"/>
  <c r="T115" i="52" s="1"/>
  <c r="AI115" i="52" s="1"/>
  <c r="AX139" i="52"/>
  <c r="T139" i="52" s="1"/>
  <c r="AI139" i="52" s="1"/>
  <c r="AX129" i="52"/>
  <c r="T129" i="52" s="1"/>
  <c r="AI129" i="52" s="1"/>
  <c r="AX26" i="52"/>
  <c r="T26" i="52" s="1"/>
  <c r="AI26" i="52" s="1"/>
  <c r="AX105" i="52"/>
  <c r="T105" i="52" s="1"/>
  <c r="AI105" i="52" s="1"/>
  <c r="AX136" i="52"/>
  <c r="T136" i="52" s="1"/>
  <c r="AI136" i="52" s="1"/>
  <c r="AX153" i="52"/>
  <c r="T153" i="52" s="1"/>
  <c r="AI153" i="52" s="1"/>
  <c r="AX8" i="52"/>
  <c r="T8" i="52" s="1"/>
  <c r="AI8" i="52" s="1"/>
  <c r="AX16" i="52"/>
  <c r="T16" i="52" s="1"/>
  <c r="AI16" i="52" s="1"/>
  <c r="AX158" i="52"/>
  <c r="T158" i="52" s="1"/>
  <c r="AI158" i="52" s="1"/>
  <c r="BF76" i="52"/>
  <c r="AB76" i="52" s="1"/>
  <c r="AQ76" i="52" s="1"/>
  <c r="BF185" i="52"/>
  <c r="AB185" i="52" s="1"/>
  <c r="AQ185" i="52" s="1"/>
  <c r="BF100" i="52"/>
  <c r="AB100" i="52" s="1"/>
  <c r="AQ100" i="52" s="1"/>
  <c r="BF69" i="52"/>
  <c r="AB69" i="52" s="1"/>
  <c r="AQ69" i="52" s="1"/>
  <c r="BF85" i="52"/>
  <c r="AB85" i="52" s="1"/>
  <c r="AQ85" i="52" s="1"/>
  <c r="BF144" i="52"/>
  <c r="AB144" i="52" s="1"/>
  <c r="AQ144" i="52" s="1"/>
  <c r="BF116" i="52"/>
  <c r="AB116" i="52" s="1"/>
  <c r="AQ116" i="52" s="1"/>
  <c r="BF53" i="52"/>
  <c r="AB53" i="52" s="1"/>
  <c r="AQ53" i="52" s="1"/>
  <c r="BF141" i="52"/>
  <c r="AB141" i="52" s="1"/>
  <c r="AQ141" i="52" s="1"/>
  <c r="BF132" i="52"/>
  <c r="AB132" i="52" s="1"/>
  <c r="AQ132" i="52" s="1"/>
  <c r="BF108" i="52"/>
  <c r="AB108" i="52" s="1"/>
  <c r="AQ108" i="52" s="1"/>
  <c r="BF30" i="52"/>
  <c r="AB30" i="52" s="1"/>
  <c r="AQ30" i="52" s="1"/>
  <c r="BF46" i="52"/>
  <c r="AB46" i="52" s="1"/>
  <c r="AQ46" i="52" s="1"/>
  <c r="BF119" i="52"/>
  <c r="AB119" i="52" s="1"/>
  <c r="AQ119" i="52" s="1"/>
  <c r="AX99" i="52"/>
  <c r="T99" i="52" s="1"/>
  <c r="AI99" i="52" s="1"/>
  <c r="AX64" i="52"/>
  <c r="T64" i="52" s="1"/>
  <c r="AI64" i="52" s="1"/>
  <c r="AX202" i="52"/>
  <c r="T202" i="52" s="1"/>
  <c r="AI202" i="52" s="1"/>
  <c r="AX51" i="52"/>
  <c r="T51" i="52" s="1"/>
  <c r="AI51" i="52" s="1"/>
  <c r="AX167" i="52"/>
  <c r="T167" i="52" s="1"/>
  <c r="AI167" i="52" s="1"/>
  <c r="AX121" i="52"/>
  <c r="T121" i="52" s="1"/>
  <c r="AI121" i="52" s="1"/>
  <c r="AX203" i="52"/>
  <c r="T203" i="52" s="1"/>
  <c r="AI203" i="52" s="1"/>
  <c r="AX34" i="52"/>
  <c r="T34" i="52" s="1"/>
  <c r="AI34" i="52" s="1"/>
  <c r="AX82" i="52"/>
  <c r="T82" i="52" s="1"/>
  <c r="AI82" i="52" s="1"/>
  <c r="BF35" i="52"/>
  <c r="AB35" i="52" s="1"/>
  <c r="AQ35" i="52" s="1"/>
  <c r="BF64" i="52"/>
  <c r="AB64" i="52" s="1"/>
  <c r="AQ64" i="52" s="1"/>
  <c r="BF80" i="52"/>
  <c r="AB80" i="52" s="1"/>
  <c r="AQ80" i="52" s="1"/>
  <c r="BF175" i="52"/>
  <c r="AB175" i="52" s="1"/>
  <c r="AQ175" i="52" s="1"/>
  <c r="BF77" i="52"/>
  <c r="AB77" i="52" s="1"/>
  <c r="AQ77" i="52" s="1"/>
  <c r="BF24" i="52"/>
  <c r="AB24" i="52" s="1"/>
  <c r="AQ24" i="52" s="1"/>
  <c r="BF105" i="52"/>
  <c r="AB105" i="52" s="1"/>
  <c r="AQ105" i="52" s="1"/>
  <c r="BF165" i="52"/>
  <c r="AB165" i="52" s="1"/>
  <c r="AQ165" i="52" s="1"/>
  <c r="BF195" i="52"/>
  <c r="AB195" i="52" s="1"/>
  <c r="AQ195" i="52" s="1"/>
  <c r="BF10" i="52"/>
  <c r="AB10" i="52" s="1"/>
  <c r="AQ10" i="52" s="1"/>
  <c r="BF203" i="52"/>
  <c r="AB203" i="52" s="1"/>
  <c r="AQ203" i="52" s="1"/>
  <c r="BF130" i="52"/>
  <c r="AB130" i="52" s="1"/>
  <c r="AQ130" i="52" s="1"/>
  <c r="BF83" i="52"/>
  <c r="AB83" i="52" s="1"/>
  <c r="AQ83" i="52" s="1"/>
  <c r="AX40" i="52"/>
  <c r="T40" i="52" s="1"/>
  <c r="AI40" i="52" s="1"/>
  <c r="AX132" i="52"/>
  <c r="T132" i="52" s="1"/>
  <c r="AI132" i="52" s="1"/>
  <c r="AX168" i="52"/>
  <c r="T168" i="52" s="1"/>
  <c r="AI168" i="52" s="1"/>
  <c r="AX155" i="52"/>
  <c r="T155" i="52" s="1"/>
  <c r="AI155" i="52" s="1"/>
  <c r="AX122" i="52"/>
  <c r="T122" i="52" s="1"/>
  <c r="AI122" i="52" s="1"/>
  <c r="AX192" i="52"/>
  <c r="T192" i="52" s="1"/>
  <c r="AI192" i="52" s="1"/>
  <c r="AX17" i="52"/>
  <c r="T17" i="52" s="1"/>
  <c r="AI17" i="52" s="1"/>
  <c r="AX47" i="52"/>
  <c r="T47" i="52" s="1"/>
  <c r="AI47" i="52" s="1"/>
  <c r="AX20" i="52"/>
  <c r="T20" i="52" s="1"/>
  <c r="AI20" i="52" s="1"/>
  <c r="AX65" i="52"/>
  <c r="T65" i="52" s="1"/>
  <c r="AI65" i="52" s="1"/>
  <c r="AX81" i="52"/>
  <c r="T81" i="52" s="1"/>
  <c r="AI81" i="52" s="1"/>
  <c r="AX130" i="52"/>
  <c r="T130" i="52" s="1"/>
  <c r="AI130" i="52" s="1"/>
  <c r="AX205" i="52"/>
  <c r="T205" i="52" s="1"/>
  <c r="AI205" i="52" s="1"/>
  <c r="AX54" i="52"/>
  <c r="T54" i="52" s="1"/>
  <c r="AI54" i="52" s="1"/>
  <c r="AL207" i="52"/>
  <c r="BF27" i="52"/>
  <c r="AB27" i="52" s="1"/>
  <c r="AQ27" i="52" s="1"/>
  <c r="BF115" i="52"/>
  <c r="AB115" i="52" s="1"/>
  <c r="AQ115" i="52" s="1"/>
  <c r="BF121" i="52"/>
  <c r="AB121" i="52" s="1"/>
  <c r="AQ121" i="52" s="1"/>
  <c r="BF48" i="52"/>
  <c r="AB48" i="52" s="1"/>
  <c r="AQ48" i="52" s="1"/>
  <c r="BF102" i="52"/>
  <c r="AB102" i="52" s="1"/>
  <c r="AQ102" i="52" s="1"/>
  <c r="BF73" i="52"/>
  <c r="AB73" i="52" s="1"/>
  <c r="AQ73" i="52" s="1"/>
  <c r="BF173" i="52"/>
  <c r="AB173" i="52" s="1"/>
  <c r="AQ173" i="52" s="1"/>
  <c r="BF18" i="52"/>
  <c r="AB18" i="52" s="1"/>
  <c r="AQ18" i="52" s="1"/>
  <c r="BF112" i="52"/>
  <c r="AB112" i="52" s="1"/>
  <c r="AQ112" i="52" s="1"/>
  <c r="BF125" i="52"/>
  <c r="AB125" i="52" s="1"/>
  <c r="AQ125" i="52" s="1"/>
  <c r="BF9" i="52"/>
  <c r="AB9" i="52" s="1"/>
  <c r="AQ9" i="52" s="1"/>
  <c r="BF87" i="52"/>
  <c r="AB87" i="52" s="1"/>
  <c r="AQ87" i="52" s="1"/>
  <c r="BF136" i="52"/>
  <c r="AB136" i="52" s="1"/>
  <c r="AQ136" i="52" s="1"/>
  <c r="AX80" i="52"/>
  <c r="T80" i="52" s="1"/>
  <c r="AI80" i="52" s="1"/>
  <c r="AX172" i="52"/>
  <c r="T172" i="52" s="1"/>
  <c r="AI172" i="52" s="1"/>
  <c r="AX138" i="52"/>
  <c r="T138" i="52" s="1"/>
  <c r="AI138" i="52" s="1"/>
  <c r="AX116" i="52"/>
  <c r="T116" i="52" s="1"/>
  <c r="AI116" i="52" s="1"/>
  <c r="AX150" i="52"/>
  <c r="T150" i="52" s="1"/>
  <c r="AI150" i="52" s="1"/>
  <c r="AX89" i="52"/>
  <c r="T89" i="52" s="1"/>
  <c r="AI89" i="52" s="1"/>
  <c r="AX58" i="52"/>
  <c r="T58" i="52" s="1"/>
  <c r="AI58" i="52" s="1"/>
  <c r="BF20" i="52"/>
  <c r="AB20" i="52" s="1"/>
  <c r="AQ20" i="52" s="1"/>
  <c r="BF81" i="52"/>
  <c r="AB81" i="52" s="1"/>
  <c r="AQ81" i="52" s="1"/>
  <c r="BF151" i="52"/>
  <c r="AB151" i="52" s="1"/>
  <c r="AQ151" i="52" s="1"/>
  <c r="BF22" i="52"/>
  <c r="AB22" i="52" s="1"/>
  <c r="AQ22" i="52" s="1"/>
  <c r="BF66" i="52"/>
  <c r="AB66" i="52" s="1"/>
  <c r="AQ66" i="52" s="1"/>
  <c r="BF139" i="52"/>
  <c r="AB139" i="52" s="1"/>
  <c r="AQ139" i="52" s="1"/>
  <c r="BF96" i="52"/>
  <c r="AB96" i="52" s="1"/>
  <c r="AQ96" i="52" s="1"/>
  <c r="BF75" i="52"/>
  <c r="AB75" i="52" s="1"/>
  <c r="AQ75" i="52" s="1"/>
  <c r="BF113" i="52"/>
  <c r="AB113" i="52" s="1"/>
  <c r="AQ113" i="52" s="1"/>
  <c r="BF159" i="52"/>
  <c r="AB159" i="52" s="1"/>
  <c r="AQ159" i="52" s="1"/>
  <c r="BF199" i="52"/>
  <c r="AB199" i="52" s="1"/>
  <c r="AQ199" i="52" s="1"/>
  <c r="BF204" i="52"/>
  <c r="AB204" i="52" s="1"/>
  <c r="AQ204" i="52" s="1"/>
  <c r="AX145" i="52"/>
  <c r="T145" i="52" s="1"/>
  <c r="AI145" i="52" s="1"/>
  <c r="BF95" i="52"/>
  <c r="AB95" i="52" s="1"/>
  <c r="AQ95" i="52" s="1"/>
  <c r="BF12" i="52"/>
  <c r="AB12" i="52" s="1"/>
  <c r="AQ12" i="52" s="1"/>
  <c r="BF104" i="52"/>
  <c r="AB104" i="52" s="1"/>
  <c r="AQ104" i="52" s="1"/>
  <c r="BF60" i="52"/>
  <c r="AB60" i="52" s="1"/>
  <c r="AQ60" i="52" s="1"/>
  <c r="BF169" i="52"/>
  <c r="AB169" i="52" s="1"/>
  <c r="AQ169" i="52" s="1"/>
  <c r="BF161" i="52"/>
  <c r="AB161" i="52" s="1"/>
  <c r="AQ161" i="52" s="1"/>
  <c r="BF37" i="52"/>
  <c r="AB37" i="52" s="1"/>
  <c r="AQ37" i="52" s="1"/>
  <c r="BF86" i="52"/>
  <c r="AB86" i="52" s="1"/>
  <c r="AQ86" i="52" s="1"/>
  <c r="BF110" i="52"/>
  <c r="AB110" i="52" s="1"/>
  <c r="AQ110" i="52" s="1"/>
  <c r="BF63" i="52"/>
  <c r="AB63" i="52" s="1"/>
  <c r="AQ63" i="52" s="1"/>
  <c r="BF79" i="52"/>
  <c r="AB79" i="52" s="1"/>
  <c r="AQ79" i="52" s="1"/>
  <c r="BF129" i="52"/>
  <c r="AB129" i="52" s="1"/>
  <c r="AQ129" i="52" s="1"/>
  <c r="AX148" i="52"/>
  <c r="T148" i="52" s="1"/>
  <c r="AI148" i="52" s="1"/>
  <c r="BD36" i="52"/>
  <c r="Z36" i="52" s="1"/>
  <c r="AO36" i="52" s="1"/>
  <c r="BD52" i="52"/>
  <c r="Z52" i="52" s="1"/>
  <c r="AO52" i="52" s="1"/>
  <c r="BD74" i="52"/>
  <c r="Z74" i="52" s="1"/>
  <c r="AO74" i="52" s="1"/>
  <c r="BD119" i="52"/>
  <c r="Z119" i="52" s="1"/>
  <c r="AO119" i="52" s="1"/>
  <c r="BD206" i="52"/>
  <c r="Z206" i="52" s="1"/>
  <c r="AO206" i="52" s="1"/>
  <c r="BG75" i="52"/>
  <c r="AC75" i="52" s="1"/>
  <c r="AR75" i="52" s="1"/>
  <c r="BG22" i="52"/>
  <c r="AC22" i="52" s="1"/>
  <c r="AR22" i="52" s="1"/>
  <c r="BG50" i="52"/>
  <c r="AC50" i="52" s="1"/>
  <c r="AR50" i="52" s="1"/>
  <c r="BG146" i="52"/>
  <c r="AC146" i="52" s="1"/>
  <c r="AR146" i="52" s="1"/>
  <c r="BG154" i="52"/>
  <c r="AC154" i="52" s="1"/>
  <c r="AR154" i="52" s="1"/>
  <c r="BG177" i="52"/>
  <c r="AC177" i="52" s="1"/>
  <c r="AR177" i="52" s="1"/>
  <c r="BG181" i="52"/>
  <c r="AC181" i="52" s="1"/>
  <c r="AR181" i="52" s="1"/>
  <c r="BG185" i="52"/>
  <c r="AC185" i="52" s="1"/>
  <c r="AR185" i="52" s="1"/>
  <c r="BF138" i="52"/>
  <c r="AB138" i="52" s="1"/>
  <c r="AQ138" i="52" s="1"/>
  <c r="BF19" i="52"/>
  <c r="AB19" i="52" s="1"/>
  <c r="AQ19" i="52" s="1"/>
  <c r="BF120" i="52"/>
  <c r="AB120" i="52" s="1"/>
  <c r="AQ120" i="52" s="1"/>
  <c r="BF164" i="52"/>
  <c r="AB164" i="52" s="1"/>
  <c r="AQ164" i="52" s="1"/>
  <c r="BF40" i="52"/>
  <c r="AB40" i="52" s="1"/>
  <c r="AQ40" i="52" s="1"/>
  <c r="BF146" i="52"/>
  <c r="AB146" i="52" s="1"/>
  <c r="AQ146" i="52" s="1"/>
  <c r="BF177" i="52"/>
  <c r="AB177" i="52" s="1"/>
  <c r="AQ177" i="52" s="1"/>
  <c r="BF15" i="52"/>
  <c r="AB15" i="52" s="1"/>
  <c r="AQ15" i="52" s="1"/>
  <c r="BF74" i="52"/>
  <c r="AB74" i="52" s="1"/>
  <c r="AQ74" i="52" s="1"/>
  <c r="BF26" i="52"/>
  <c r="AB26" i="52" s="1"/>
  <c r="AQ26" i="52" s="1"/>
  <c r="BF34" i="52"/>
  <c r="AB34" i="52" s="1"/>
  <c r="AQ34" i="52" s="1"/>
  <c r="BF67" i="52"/>
  <c r="AB67" i="52" s="1"/>
  <c r="AQ67" i="52" s="1"/>
  <c r="AX119" i="52"/>
  <c r="T119" i="52" s="1"/>
  <c r="AI119" i="52" s="1"/>
  <c r="AX70" i="52"/>
  <c r="T70" i="52" s="1"/>
  <c r="AI70" i="52" s="1"/>
  <c r="BD33" i="52"/>
  <c r="Z33" i="52" s="1"/>
  <c r="AO33" i="52" s="1"/>
  <c r="BD47" i="52"/>
  <c r="Z47" i="52" s="1"/>
  <c r="AO47" i="52" s="1"/>
  <c r="BD21" i="52"/>
  <c r="Z21" i="52" s="1"/>
  <c r="AO21" i="52" s="1"/>
  <c r="BD78" i="52"/>
  <c r="Z78" i="52" s="1"/>
  <c r="AO78" i="52" s="1"/>
  <c r="BD7" i="52"/>
  <c r="Z7" i="52" s="1"/>
  <c r="AO7" i="52" s="1"/>
  <c r="BD11" i="52"/>
  <c r="Z11" i="52" s="1"/>
  <c r="AO11" i="52" s="1"/>
  <c r="BD103" i="52"/>
  <c r="Z103" i="52" s="1"/>
  <c r="AO103" i="52" s="1"/>
  <c r="BD161" i="52"/>
  <c r="Z161" i="52" s="1"/>
  <c r="AO161" i="52" s="1"/>
  <c r="BD202" i="52"/>
  <c r="Z202" i="52" s="1"/>
  <c r="AO202" i="52" s="1"/>
  <c r="BD191" i="52"/>
  <c r="Z191" i="52" s="1"/>
  <c r="AO191" i="52" s="1"/>
  <c r="BD49" i="52"/>
  <c r="Z49" i="52" s="1"/>
  <c r="AO49" i="52" s="1"/>
  <c r="BD94" i="52"/>
  <c r="Z94" i="52" s="1"/>
  <c r="AO94" i="52" s="1"/>
  <c r="BD82" i="52"/>
  <c r="Z82" i="52" s="1"/>
  <c r="AO82" i="52" s="1"/>
  <c r="BD97" i="52"/>
  <c r="Z97" i="52" s="1"/>
  <c r="AO97" i="52" s="1"/>
  <c r="BD104" i="52"/>
  <c r="Z104" i="52" s="1"/>
  <c r="AO104" i="52" s="1"/>
  <c r="BD155" i="52"/>
  <c r="Z155" i="52" s="1"/>
  <c r="AO155" i="52" s="1"/>
  <c r="BD180" i="52"/>
  <c r="Z180" i="52" s="1"/>
  <c r="AO180" i="52" s="1"/>
  <c r="BD184" i="52"/>
  <c r="Z184" i="52" s="1"/>
  <c r="AO184" i="52" s="1"/>
  <c r="BG83" i="52"/>
  <c r="AC83" i="52" s="1"/>
  <c r="AR83" i="52" s="1"/>
  <c r="BG62" i="52"/>
  <c r="AC62" i="52" s="1"/>
  <c r="AR62" i="52" s="1"/>
  <c r="BG27" i="52"/>
  <c r="AC27" i="52" s="1"/>
  <c r="AR27" i="52" s="1"/>
  <c r="BG35" i="52"/>
  <c r="AC35" i="52" s="1"/>
  <c r="AR35" i="52" s="1"/>
  <c r="BG39" i="52"/>
  <c r="AC39" i="52" s="1"/>
  <c r="AR39" i="52" s="1"/>
  <c r="BG51" i="52"/>
  <c r="AC51" i="52" s="1"/>
  <c r="AR51" i="52" s="1"/>
  <c r="BG55" i="52"/>
  <c r="AC55" i="52" s="1"/>
  <c r="AR55" i="52" s="1"/>
  <c r="BG81" i="52"/>
  <c r="AC81" i="52" s="1"/>
  <c r="AR81" i="52" s="1"/>
  <c r="BG94" i="52"/>
  <c r="AC94" i="52" s="1"/>
  <c r="AR94" i="52" s="1"/>
  <c r="BG102" i="52"/>
  <c r="AC102" i="52" s="1"/>
  <c r="AR102" i="52" s="1"/>
  <c r="BG106" i="52"/>
  <c r="AC106" i="52" s="1"/>
  <c r="AR106" i="52" s="1"/>
  <c r="BG110" i="52"/>
  <c r="AC110" i="52" s="1"/>
  <c r="AR110" i="52" s="1"/>
  <c r="BG114" i="52"/>
  <c r="AC114" i="52" s="1"/>
  <c r="AR114" i="52" s="1"/>
  <c r="BG118" i="52"/>
  <c r="AC118" i="52" s="1"/>
  <c r="AR118" i="52" s="1"/>
  <c r="BG122" i="52"/>
  <c r="AC122" i="52" s="1"/>
  <c r="AR122" i="52" s="1"/>
  <c r="BG126" i="52"/>
  <c r="AC126" i="52" s="1"/>
  <c r="AR126" i="52" s="1"/>
  <c r="BG134" i="52"/>
  <c r="AC134" i="52" s="1"/>
  <c r="AR134" i="52" s="1"/>
  <c r="BG150" i="52"/>
  <c r="AC150" i="52" s="1"/>
  <c r="AR150" i="52" s="1"/>
  <c r="BG139" i="52"/>
  <c r="AC139" i="52" s="1"/>
  <c r="AR139" i="52" s="1"/>
  <c r="BG153" i="52"/>
  <c r="AC153" i="52" s="1"/>
  <c r="AR153" i="52" s="1"/>
  <c r="BG178" i="52"/>
  <c r="AC178" i="52" s="1"/>
  <c r="AR178" i="52" s="1"/>
  <c r="BG182" i="52"/>
  <c r="AC182" i="52" s="1"/>
  <c r="AR182" i="52" s="1"/>
  <c r="BG201" i="52"/>
  <c r="AC201" i="52" s="1"/>
  <c r="AR201" i="52" s="1"/>
  <c r="BG189" i="52"/>
  <c r="AC189" i="52" s="1"/>
  <c r="AR189" i="52" s="1"/>
  <c r="BG187" i="52"/>
  <c r="AC187" i="52" s="1"/>
  <c r="AR187" i="52" s="1"/>
  <c r="BG192" i="52"/>
  <c r="AC192" i="52" s="1"/>
  <c r="AR192" i="52" s="1"/>
  <c r="BG204" i="52"/>
  <c r="AC204" i="52" s="1"/>
  <c r="AR204" i="52" s="1"/>
  <c r="BF124" i="52"/>
  <c r="AB124" i="52" s="1"/>
  <c r="AQ124" i="52" s="1"/>
  <c r="BF137" i="52"/>
  <c r="AB137" i="52" s="1"/>
  <c r="AQ137" i="52" s="1"/>
  <c r="BF84" i="52"/>
  <c r="AB84" i="52" s="1"/>
  <c r="AQ84" i="52" s="1"/>
  <c r="BF202" i="52"/>
  <c r="AB202" i="52" s="1"/>
  <c r="AQ202" i="52" s="1"/>
  <c r="BF194" i="52"/>
  <c r="AB194" i="52" s="1"/>
  <c r="AQ194" i="52" s="1"/>
  <c r="BF93" i="52"/>
  <c r="AB93" i="52" s="1"/>
  <c r="AQ93" i="52" s="1"/>
  <c r="BF54" i="52"/>
  <c r="AB54" i="52" s="1"/>
  <c r="AQ54" i="52" s="1"/>
  <c r="BF155" i="52"/>
  <c r="AB155" i="52" s="1"/>
  <c r="AQ155" i="52" s="1"/>
  <c r="AX28" i="52"/>
  <c r="T28" i="52" s="1"/>
  <c r="AI28" i="52" s="1"/>
  <c r="AX87" i="52"/>
  <c r="T87" i="52" s="1"/>
  <c r="AI87" i="52" s="1"/>
  <c r="AX103" i="52"/>
  <c r="T103" i="52" s="1"/>
  <c r="AI103" i="52" s="1"/>
  <c r="AX198" i="52"/>
  <c r="T198" i="52" s="1"/>
  <c r="AI198" i="52" s="1"/>
  <c r="BF117" i="52"/>
  <c r="AB117" i="52" s="1"/>
  <c r="AQ117" i="52" s="1"/>
  <c r="BF160" i="52"/>
  <c r="AB160" i="52" s="1"/>
  <c r="AQ160" i="52" s="1"/>
  <c r="BF201" i="52"/>
  <c r="AB201" i="52" s="1"/>
  <c r="AQ201" i="52" s="1"/>
  <c r="BF205" i="52"/>
  <c r="AB205" i="52" s="1"/>
  <c r="AQ205" i="52" s="1"/>
  <c r="BF36" i="52"/>
  <c r="AB36" i="52" s="1"/>
  <c r="AQ36" i="52" s="1"/>
  <c r="BF191" i="52"/>
  <c r="AB191" i="52" s="1"/>
  <c r="AQ191" i="52" s="1"/>
  <c r="BF174" i="52"/>
  <c r="AB174" i="52" s="1"/>
  <c r="AQ174" i="52" s="1"/>
  <c r="AX44" i="52"/>
  <c r="T44" i="52" s="1"/>
  <c r="AI44" i="52" s="1"/>
  <c r="AX171" i="52"/>
  <c r="T171" i="52" s="1"/>
  <c r="AI171" i="52" s="1"/>
  <c r="AX71" i="52"/>
  <c r="T71" i="52" s="1"/>
  <c r="AI71" i="52" s="1"/>
  <c r="AX94" i="52"/>
  <c r="T94" i="52" s="1"/>
  <c r="AI94" i="52" s="1"/>
  <c r="AX61" i="52"/>
  <c r="T61" i="52" s="1"/>
  <c r="AI61" i="52" s="1"/>
  <c r="AX152" i="52"/>
  <c r="T152" i="52" s="1"/>
  <c r="AI152" i="52" s="1"/>
  <c r="AX175" i="52"/>
  <c r="T175" i="52" s="1"/>
  <c r="AI175" i="52" s="1"/>
  <c r="BG40" i="52"/>
  <c r="AC40" i="52" s="1"/>
  <c r="AR40" i="52" s="1"/>
  <c r="BG56" i="52"/>
  <c r="AC56" i="52" s="1"/>
  <c r="AR56" i="52" s="1"/>
  <c r="BG69" i="52"/>
  <c r="AC69" i="52" s="1"/>
  <c r="AR69" i="52" s="1"/>
  <c r="BG85" i="52"/>
  <c r="AC85" i="52" s="1"/>
  <c r="AR85" i="52" s="1"/>
  <c r="BG99" i="52"/>
  <c r="AC99" i="52" s="1"/>
  <c r="AR99" i="52" s="1"/>
  <c r="BG103" i="52"/>
  <c r="AC103" i="52" s="1"/>
  <c r="AR103" i="52" s="1"/>
  <c r="BF190" i="52"/>
  <c r="AB190" i="52" s="1"/>
  <c r="AQ190" i="52" s="1"/>
  <c r="BF32" i="52"/>
  <c r="AB32" i="52" s="1"/>
  <c r="AQ32" i="52" s="1"/>
  <c r="BF109" i="52"/>
  <c r="AB109" i="52" s="1"/>
  <c r="AQ109" i="52" s="1"/>
  <c r="BF148" i="52"/>
  <c r="AB148" i="52" s="1"/>
  <c r="AQ148" i="52" s="1"/>
  <c r="BF184" i="52"/>
  <c r="AB184" i="52" s="1"/>
  <c r="AQ184" i="52" s="1"/>
  <c r="BF39" i="52"/>
  <c r="AB39" i="52" s="1"/>
  <c r="AQ39" i="52" s="1"/>
  <c r="BF78" i="52"/>
  <c r="AB78" i="52" s="1"/>
  <c r="AQ78" i="52" s="1"/>
  <c r="BF197" i="52"/>
  <c r="AB197" i="52" s="1"/>
  <c r="AQ197" i="52" s="1"/>
  <c r="BF140" i="52"/>
  <c r="AB140" i="52" s="1"/>
  <c r="AQ140" i="52" s="1"/>
  <c r="BF56" i="52"/>
  <c r="AB56" i="52" s="1"/>
  <c r="AQ56" i="52" s="1"/>
  <c r="BF192" i="52"/>
  <c r="AB192" i="52" s="1"/>
  <c r="AQ192" i="52" s="1"/>
  <c r="AX75" i="52"/>
  <c r="T75" i="52" s="1"/>
  <c r="AI75" i="52" s="1"/>
  <c r="AX36" i="52"/>
  <c r="T36" i="52" s="1"/>
  <c r="AI36" i="52" s="1"/>
  <c r="AX31" i="52"/>
  <c r="T31" i="52" s="1"/>
  <c r="AI31" i="52" s="1"/>
  <c r="AX63" i="52"/>
  <c r="T63" i="52" s="1"/>
  <c r="AI63" i="52" s="1"/>
  <c r="AX160" i="52"/>
  <c r="T160" i="52" s="1"/>
  <c r="AI160" i="52" s="1"/>
  <c r="AX14" i="52"/>
  <c r="T14" i="52" s="1"/>
  <c r="AI14" i="52" s="1"/>
  <c r="AX93" i="52"/>
  <c r="T93" i="52" s="1"/>
  <c r="AI93" i="52" s="1"/>
  <c r="AX39" i="52"/>
  <c r="T39" i="52" s="1"/>
  <c r="AI39" i="52" s="1"/>
  <c r="AX151" i="52"/>
  <c r="T151" i="52" s="1"/>
  <c r="AI151" i="52" s="1"/>
  <c r="AX157" i="52"/>
  <c r="T157" i="52" s="1"/>
  <c r="AI157" i="52" s="1"/>
  <c r="AX114" i="52"/>
  <c r="T114" i="52" s="1"/>
  <c r="AI114" i="52" s="1"/>
  <c r="AX106" i="52"/>
  <c r="T106" i="52" s="1"/>
  <c r="AI106" i="52" s="1"/>
  <c r="AX128" i="52"/>
  <c r="T128" i="52" s="1"/>
  <c r="AI128" i="52" s="1"/>
  <c r="AX53" i="52"/>
  <c r="T53" i="52" s="1"/>
  <c r="AI53" i="52" s="1"/>
  <c r="AX193" i="52"/>
  <c r="T193" i="52" s="1"/>
  <c r="AI193" i="52" s="1"/>
  <c r="BB123" i="51"/>
  <c r="X123" i="51" s="1"/>
  <c r="AM123" i="51" s="1"/>
  <c r="AX182" i="51"/>
  <c r="T182" i="51" s="1"/>
  <c r="AI182" i="51" s="1"/>
  <c r="AX151" i="51"/>
  <c r="T151" i="51" s="1"/>
  <c r="AI151" i="51" s="1"/>
  <c r="AX66" i="51"/>
  <c r="T66" i="51" s="1"/>
  <c r="AI66" i="51" s="1"/>
  <c r="AX166" i="51"/>
  <c r="T166" i="51" s="1"/>
  <c r="AI166" i="51" s="1"/>
  <c r="AX81" i="51"/>
  <c r="T81" i="51" s="1"/>
  <c r="AI81" i="51" s="1"/>
  <c r="AX144" i="51"/>
  <c r="T144" i="51" s="1"/>
  <c r="AI144" i="51" s="1"/>
  <c r="AX172" i="51"/>
  <c r="T172" i="51" s="1"/>
  <c r="AI172" i="51" s="1"/>
  <c r="AX67" i="51"/>
  <c r="T67" i="51" s="1"/>
  <c r="AI67" i="51" s="1"/>
  <c r="BH57" i="51"/>
  <c r="AD57" i="51" s="1"/>
  <c r="AS57" i="51" s="1"/>
  <c r="AX79" i="51"/>
  <c r="T79" i="51" s="1"/>
  <c r="AI79" i="51" s="1"/>
  <c r="AX54" i="51"/>
  <c r="T54" i="51" s="1"/>
  <c r="AI54" i="51" s="1"/>
  <c r="AX101" i="51"/>
  <c r="T101" i="51" s="1"/>
  <c r="AI101" i="51" s="1"/>
  <c r="BE104" i="51"/>
  <c r="AA104" i="51" s="1"/>
  <c r="AP104" i="51" s="1"/>
  <c r="BE147" i="51"/>
  <c r="AA147" i="51" s="1"/>
  <c r="AP147" i="51" s="1"/>
  <c r="BC25" i="51"/>
  <c r="Y25" i="51" s="1"/>
  <c r="AN25" i="51" s="1"/>
  <c r="AX56" i="51"/>
  <c r="T56" i="51" s="1"/>
  <c r="AI56" i="51" s="1"/>
  <c r="AX110" i="51"/>
  <c r="T110" i="51" s="1"/>
  <c r="AI110" i="51" s="1"/>
  <c r="AX116" i="51"/>
  <c r="T116" i="51" s="1"/>
  <c r="AI116" i="51" s="1"/>
  <c r="AX10" i="51"/>
  <c r="T10" i="51" s="1"/>
  <c r="AI10" i="51" s="1"/>
  <c r="AX69" i="51"/>
  <c r="T69" i="51" s="1"/>
  <c r="AI69" i="51" s="1"/>
  <c r="AX179" i="51"/>
  <c r="T179" i="51" s="1"/>
  <c r="AI179" i="51" s="1"/>
  <c r="BE148" i="51"/>
  <c r="AA148" i="51" s="1"/>
  <c r="AP148" i="51" s="1"/>
  <c r="AX194" i="51"/>
  <c r="T194" i="51" s="1"/>
  <c r="AI194" i="51" s="1"/>
  <c r="BE56" i="51"/>
  <c r="AA56" i="51" s="1"/>
  <c r="AP56" i="51" s="1"/>
  <c r="BE191" i="51"/>
  <c r="AA191" i="51" s="1"/>
  <c r="AP191" i="51" s="1"/>
  <c r="BE107" i="51"/>
  <c r="AA107" i="51" s="1"/>
  <c r="AP107" i="51" s="1"/>
  <c r="BE69" i="51"/>
  <c r="AA69" i="51" s="1"/>
  <c r="AP69" i="51" s="1"/>
  <c r="BE149" i="51"/>
  <c r="AA149" i="51" s="1"/>
  <c r="AP149" i="51" s="1"/>
  <c r="BE29" i="51"/>
  <c r="AA29" i="51" s="1"/>
  <c r="AP29" i="51" s="1"/>
  <c r="BE193" i="51"/>
  <c r="AA193" i="51" s="1"/>
  <c r="AP193" i="51" s="1"/>
  <c r="BE129" i="51"/>
  <c r="AA129" i="51" s="1"/>
  <c r="AP129" i="51" s="1"/>
  <c r="BE87" i="51"/>
  <c r="AA87" i="51" s="1"/>
  <c r="AP87" i="51" s="1"/>
  <c r="BE72" i="51"/>
  <c r="AA72" i="51" s="1"/>
  <c r="AP72" i="51" s="1"/>
  <c r="BE48" i="51"/>
  <c r="AA48" i="51" s="1"/>
  <c r="AP48" i="51" s="1"/>
  <c r="BE63" i="51"/>
  <c r="AA63" i="51" s="1"/>
  <c r="AP63" i="51" s="1"/>
  <c r="BE159" i="51"/>
  <c r="AA159" i="51" s="1"/>
  <c r="AP159" i="51" s="1"/>
  <c r="BE52" i="51"/>
  <c r="AA52" i="51" s="1"/>
  <c r="AP52" i="51" s="1"/>
  <c r="BE25" i="51"/>
  <c r="AA25" i="51" s="1"/>
  <c r="AP25" i="51" s="1"/>
  <c r="BE122" i="51"/>
  <c r="AA122" i="51" s="1"/>
  <c r="AP122" i="51" s="1"/>
  <c r="BC175" i="51"/>
  <c r="Y175" i="51" s="1"/>
  <c r="AN175" i="51" s="1"/>
  <c r="AX138" i="51"/>
  <c r="T138" i="51" s="1"/>
  <c r="AI138" i="51" s="1"/>
  <c r="AX152" i="51"/>
  <c r="T152" i="51" s="1"/>
  <c r="AI152" i="51" s="1"/>
  <c r="AX6" i="51"/>
  <c r="T6" i="51" s="1"/>
  <c r="AI6" i="51" s="1"/>
  <c r="AX50" i="51"/>
  <c r="T50" i="51" s="1"/>
  <c r="AI50" i="51" s="1"/>
  <c r="AX30" i="51"/>
  <c r="T30" i="51" s="1"/>
  <c r="AI30" i="51" s="1"/>
  <c r="AX15" i="51"/>
  <c r="T15" i="51" s="1"/>
  <c r="AI15" i="51" s="1"/>
  <c r="AX53" i="51"/>
  <c r="T53" i="51" s="1"/>
  <c r="AI53" i="51" s="1"/>
  <c r="AX128" i="51"/>
  <c r="T128" i="51" s="1"/>
  <c r="AI128" i="51" s="1"/>
  <c r="BC121" i="51"/>
  <c r="Y121" i="51" s="1"/>
  <c r="AN121" i="51" s="1"/>
  <c r="BC55" i="51"/>
  <c r="Y55" i="51" s="1"/>
  <c r="AN55" i="51" s="1"/>
  <c r="BH185" i="51"/>
  <c r="AD185" i="51" s="1"/>
  <c r="AS185" i="51" s="1"/>
  <c r="BH19" i="51"/>
  <c r="AD19" i="51" s="1"/>
  <c r="AS19" i="51" s="1"/>
  <c r="AX19" i="51"/>
  <c r="T19" i="51" s="1"/>
  <c r="AI19" i="51" s="1"/>
  <c r="BE78" i="51"/>
  <c r="AA78" i="51" s="1"/>
  <c r="AP78" i="51" s="1"/>
  <c r="BE130" i="51"/>
  <c r="AA130" i="51" s="1"/>
  <c r="AP130" i="51" s="1"/>
  <c r="BE94" i="51"/>
  <c r="AA94" i="51" s="1"/>
  <c r="AP94" i="51" s="1"/>
  <c r="BE16" i="51"/>
  <c r="AA16" i="51" s="1"/>
  <c r="AP16" i="51" s="1"/>
  <c r="BE43" i="51"/>
  <c r="AA43" i="51" s="1"/>
  <c r="AP43" i="51" s="1"/>
  <c r="BE95" i="51"/>
  <c r="AA95" i="51" s="1"/>
  <c r="AP95" i="51" s="1"/>
  <c r="BE73" i="51"/>
  <c r="AA73" i="51" s="1"/>
  <c r="AP73" i="51" s="1"/>
  <c r="BE115" i="51"/>
  <c r="AA115" i="51" s="1"/>
  <c r="AP115" i="51" s="1"/>
  <c r="BE24" i="51"/>
  <c r="AA24" i="51" s="1"/>
  <c r="AP24" i="51" s="1"/>
  <c r="BE54" i="51"/>
  <c r="AA54" i="51" s="1"/>
  <c r="AP54" i="51" s="1"/>
  <c r="BE206" i="51"/>
  <c r="AA206" i="51" s="1"/>
  <c r="AP206" i="51" s="1"/>
  <c r="BE110" i="51"/>
  <c r="AA110" i="51" s="1"/>
  <c r="AP110" i="51" s="1"/>
  <c r="BE174" i="51"/>
  <c r="AA174" i="51" s="1"/>
  <c r="AP174" i="51" s="1"/>
  <c r="BE124" i="51"/>
  <c r="AA124" i="51" s="1"/>
  <c r="AP124" i="51" s="1"/>
  <c r="BE47" i="51"/>
  <c r="AA47" i="51" s="1"/>
  <c r="AP47" i="51" s="1"/>
  <c r="BC41" i="51"/>
  <c r="Y41" i="51" s="1"/>
  <c r="AN41" i="51" s="1"/>
  <c r="BC115" i="51"/>
  <c r="Y115" i="51" s="1"/>
  <c r="AN115" i="51" s="1"/>
  <c r="AX8" i="51"/>
  <c r="T8" i="51" s="1"/>
  <c r="AI8" i="51" s="1"/>
  <c r="AX24" i="51"/>
  <c r="T24" i="51" s="1"/>
  <c r="AI24" i="51" s="1"/>
  <c r="AX40" i="51"/>
  <c r="T40" i="51" s="1"/>
  <c r="AI40" i="51" s="1"/>
  <c r="AX205" i="51"/>
  <c r="T205" i="51" s="1"/>
  <c r="AI205" i="51" s="1"/>
  <c r="AX97" i="51"/>
  <c r="T97" i="51" s="1"/>
  <c r="AI97" i="51" s="1"/>
  <c r="AX89" i="51"/>
  <c r="T89" i="51" s="1"/>
  <c r="AI89" i="51" s="1"/>
  <c r="AX158" i="51"/>
  <c r="T158" i="51" s="1"/>
  <c r="AI158" i="51" s="1"/>
  <c r="AX80" i="51"/>
  <c r="T80" i="51" s="1"/>
  <c r="AI80" i="51" s="1"/>
  <c r="AX171" i="51"/>
  <c r="T171" i="51" s="1"/>
  <c r="AI171" i="51" s="1"/>
  <c r="AX106" i="51"/>
  <c r="T106" i="51" s="1"/>
  <c r="AI106" i="51" s="1"/>
  <c r="AX127" i="51"/>
  <c r="T127" i="51" s="1"/>
  <c r="AI127" i="51" s="1"/>
  <c r="BD171" i="51"/>
  <c r="Z171" i="51" s="1"/>
  <c r="AO171" i="51" s="1"/>
  <c r="BD195" i="51"/>
  <c r="Z195" i="51" s="1"/>
  <c r="AO195" i="51" s="1"/>
  <c r="BE51" i="51"/>
  <c r="AA51" i="51" s="1"/>
  <c r="AP51" i="51" s="1"/>
  <c r="BE34" i="51"/>
  <c r="AA34" i="51" s="1"/>
  <c r="AP34" i="51" s="1"/>
  <c r="BE163" i="51"/>
  <c r="AA163" i="51" s="1"/>
  <c r="AP163" i="51" s="1"/>
  <c r="BD139" i="51"/>
  <c r="Z139" i="51" s="1"/>
  <c r="AO139" i="51" s="1"/>
  <c r="BE190" i="51"/>
  <c r="AA190" i="51" s="1"/>
  <c r="AP190" i="51" s="1"/>
  <c r="BE55" i="51"/>
  <c r="AA55" i="51" s="1"/>
  <c r="AP55" i="51" s="1"/>
  <c r="BE194" i="51"/>
  <c r="AA194" i="51" s="1"/>
  <c r="AP194" i="51" s="1"/>
  <c r="BC205" i="51"/>
  <c r="Y205" i="51" s="1"/>
  <c r="AN205" i="51" s="1"/>
  <c r="BC12" i="51"/>
  <c r="Y12" i="51" s="1"/>
  <c r="AN12" i="51" s="1"/>
  <c r="BC192" i="51"/>
  <c r="Y192" i="51" s="1"/>
  <c r="AN192" i="51" s="1"/>
  <c r="BC195" i="51"/>
  <c r="Y195" i="51" s="1"/>
  <c r="AN195" i="51" s="1"/>
  <c r="BC102" i="51"/>
  <c r="Y102" i="51" s="1"/>
  <c r="AN102" i="51" s="1"/>
  <c r="BC202" i="51"/>
  <c r="Y202" i="51" s="1"/>
  <c r="AN202" i="51" s="1"/>
  <c r="BC70" i="51"/>
  <c r="Y70" i="51" s="1"/>
  <c r="AN70" i="51" s="1"/>
  <c r="BC6" i="51"/>
  <c r="Y6" i="51" s="1"/>
  <c r="AN6" i="51" s="1"/>
  <c r="BC26" i="51"/>
  <c r="Y26" i="51" s="1"/>
  <c r="AN26" i="51" s="1"/>
  <c r="BC113" i="51"/>
  <c r="Y113" i="51" s="1"/>
  <c r="AN113" i="51" s="1"/>
  <c r="BC112" i="51"/>
  <c r="Y112" i="51" s="1"/>
  <c r="AN112" i="51" s="1"/>
  <c r="BC28" i="51"/>
  <c r="Y28" i="51" s="1"/>
  <c r="AN28" i="51" s="1"/>
  <c r="BC67" i="51"/>
  <c r="Y67" i="51" s="1"/>
  <c r="AN67" i="51" s="1"/>
  <c r="BC124" i="51"/>
  <c r="Y124" i="51" s="1"/>
  <c r="AN124" i="51" s="1"/>
  <c r="BC120" i="51"/>
  <c r="Y120" i="51" s="1"/>
  <c r="AN120" i="51" s="1"/>
  <c r="BC89" i="51"/>
  <c r="Y89" i="51" s="1"/>
  <c r="AN89" i="51" s="1"/>
  <c r="BC131" i="51"/>
  <c r="Y131" i="51" s="1"/>
  <c r="AN131" i="51" s="1"/>
  <c r="BC95" i="51"/>
  <c r="Y95" i="51" s="1"/>
  <c r="AN95" i="51" s="1"/>
  <c r="BC69" i="51"/>
  <c r="Y69" i="51" s="1"/>
  <c r="AN69" i="51" s="1"/>
  <c r="BC103" i="51"/>
  <c r="Y103" i="51" s="1"/>
  <c r="AN103" i="51" s="1"/>
  <c r="BC177" i="51"/>
  <c r="Y177" i="51" s="1"/>
  <c r="AN177" i="51" s="1"/>
  <c r="BC42" i="51"/>
  <c r="Y42" i="51" s="1"/>
  <c r="AN42" i="51" s="1"/>
  <c r="BC9" i="51"/>
  <c r="Y9" i="51" s="1"/>
  <c r="AN9" i="51" s="1"/>
  <c r="BC200" i="51"/>
  <c r="Y200" i="51" s="1"/>
  <c r="AN200" i="51" s="1"/>
  <c r="BC186" i="51"/>
  <c r="Y186" i="51" s="1"/>
  <c r="AN186" i="51" s="1"/>
  <c r="BC111" i="51"/>
  <c r="Y111" i="51" s="1"/>
  <c r="AN111" i="51" s="1"/>
  <c r="BC21" i="51"/>
  <c r="Y21" i="51" s="1"/>
  <c r="AN21" i="51" s="1"/>
  <c r="BC110" i="51"/>
  <c r="Y110" i="51" s="1"/>
  <c r="AN110" i="51" s="1"/>
  <c r="BC71" i="51"/>
  <c r="Y71" i="51" s="1"/>
  <c r="AN71" i="51" s="1"/>
  <c r="BC179" i="51"/>
  <c r="Y179" i="51" s="1"/>
  <c r="AN179" i="51" s="1"/>
  <c r="BC39" i="51"/>
  <c r="Y39" i="51" s="1"/>
  <c r="AN39" i="51" s="1"/>
  <c r="BE204" i="51"/>
  <c r="AA204" i="51" s="1"/>
  <c r="AP204" i="51" s="1"/>
  <c r="BE121" i="51"/>
  <c r="AA121" i="51" s="1"/>
  <c r="AP121" i="51" s="1"/>
  <c r="BE137" i="51"/>
  <c r="AA137" i="51" s="1"/>
  <c r="AP137" i="51" s="1"/>
  <c r="BC206" i="51"/>
  <c r="Y206" i="51" s="1"/>
  <c r="AN206" i="51" s="1"/>
  <c r="BE180" i="51"/>
  <c r="AA180" i="51" s="1"/>
  <c r="AP180" i="51" s="1"/>
  <c r="BD78" i="51"/>
  <c r="Z78" i="51" s="1"/>
  <c r="AO78" i="51" s="1"/>
  <c r="BC87" i="51"/>
  <c r="Y87" i="51" s="1"/>
  <c r="AN87" i="51" s="1"/>
  <c r="BC54" i="51"/>
  <c r="Y54" i="51" s="1"/>
  <c r="AN54" i="51" s="1"/>
  <c r="BC133" i="51"/>
  <c r="Y133" i="51" s="1"/>
  <c r="AN133" i="51" s="1"/>
  <c r="BC182" i="51"/>
  <c r="Y182" i="51" s="1"/>
  <c r="AN182" i="51" s="1"/>
  <c r="BC38" i="51"/>
  <c r="Y38" i="51" s="1"/>
  <c r="AN38" i="51" s="1"/>
  <c r="BC45" i="51"/>
  <c r="Y45" i="51" s="1"/>
  <c r="AN45" i="51" s="1"/>
  <c r="BC181" i="51"/>
  <c r="Y181" i="51" s="1"/>
  <c r="AN181" i="51" s="1"/>
  <c r="BC132" i="51"/>
  <c r="Y132" i="51" s="1"/>
  <c r="AN132" i="51" s="1"/>
  <c r="BC97" i="51"/>
  <c r="Y97" i="51" s="1"/>
  <c r="AN97" i="51" s="1"/>
  <c r="BC183" i="51"/>
  <c r="Y183" i="51" s="1"/>
  <c r="AN183" i="51" s="1"/>
  <c r="BC46" i="51"/>
  <c r="Y46" i="51" s="1"/>
  <c r="AN46" i="51" s="1"/>
  <c r="BC187" i="51"/>
  <c r="Y187" i="51" s="1"/>
  <c r="AN187" i="51" s="1"/>
  <c r="BC170" i="51"/>
  <c r="Y170" i="51" s="1"/>
  <c r="AN170" i="51" s="1"/>
  <c r="AX60" i="51"/>
  <c r="T60" i="51" s="1"/>
  <c r="AI60" i="51" s="1"/>
  <c r="AX126" i="51"/>
  <c r="T126" i="51" s="1"/>
  <c r="AI126" i="51" s="1"/>
  <c r="AX25" i="51"/>
  <c r="T25" i="51" s="1"/>
  <c r="AI25" i="51" s="1"/>
  <c r="AX78" i="51"/>
  <c r="T78" i="51" s="1"/>
  <c r="AI78" i="51" s="1"/>
  <c r="AX95" i="51"/>
  <c r="T95" i="51" s="1"/>
  <c r="AI95" i="51" s="1"/>
  <c r="AX109" i="51"/>
  <c r="T109" i="51" s="1"/>
  <c r="AI109" i="51" s="1"/>
  <c r="AX61" i="51"/>
  <c r="T61" i="51" s="1"/>
  <c r="AI61" i="51" s="1"/>
  <c r="AX160" i="51"/>
  <c r="T160" i="51" s="1"/>
  <c r="AI160" i="51" s="1"/>
  <c r="AX145" i="51"/>
  <c r="T145" i="51" s="1"/>
  <c r="AI145" i="51" s="1"/>
  <c r="AX48" i="51"/>
  <c r="T48" i="51" s="1"/>
  <c r="AI48" i="51" s="1"/>
  <c r="AX74" i="51"/>
  <c r="T74" i="51" s="1"/>
  <c r="AI74" i="51" s="1"/>
  <c r="AX64" i="51"/>
  <c r="T64" i="51" s="1"/>
  <c r="AI64" i="51" s="1"/>
  <c r="AX121" i="51"/>
  <c r="T121" i="51" s="1"/>
  <c r="AI121" i="51" s="1"/>
  <c r="AX185" i="51"/>
  <c r="T185" i="51" s="1"/>
  <c r="AI185" i="51" s="1"/>
  <c r="AX135" i="51"/>
  <c r="T135" i="51" s="1"/>
  <c r="AI135" i="51" s="1"/>
  <c r="AX9" i="51"/>
  <c r="T9" i="51" s="1"/>
  <c r="AI9" i="51" s="1"/>
  <c r="AX88" i="51"/>
  <c r="T88" i="51" s="1"/>
  <c r="AI88" i="51" s="1"/>
  <c r="AX17" i="51"/>
  <c r="T17" i="51" s="1"/>
  <c r="AI17" i="51" s="1"/>
  <c r="AX108" i="51"/>
  <c r="T108" i="51" s="1"/>
  <c r="AI108" i="51" s="1"/>
  <c r="AX133" i="51"/>
  <c r="T133" i="51" s="1"/>
  <c r="AI133" i="51" s="1"/>
  <c r="AX47" i="51"/>
  <c r="T47" i="51" s="1"/>
  <c r="AI47" i="51" s="1"/>
  <c r="AX107" i="51"/>
  <c r="T107" i="51" s="1"/>
  <c r="AI107" i="51" s="1"/>
  <c r="AX20" i="51"/>
  <c r="T20" i="51" s="1"/>
  <c r="AI20" i="51" s="1"/>
  <c r="AX36" i="51"/>
  <c r="T36" i="51" s="1"/>
  <c r="AI36" i="51" s="1"/>
  <c r="AX73" i="51"/>
  <c r="T73" i="51" s="1"/>
  <c r="AI73" i="51" s="1"/>
  <c r="AX85" i="51"/>
  <c r="T85" i="51" s="1"/>
  <c r="AI85" i="51" s="1"/>
  <c r="AX132" i="51"/>
  <c r="T132" i="51" s="1"/>
  <c r="AI132" i="51" s="1"/>
  <c r="AX201" i="51"/>
  <c r="T201" i="51" s="1"/>
  <c r="AI201" i="51" s="1"/>
  <c r="AX141" i="51"/>
  <c r="T141" i="51" s="1"/>
  <c r="AI141" i="51" s="1"/>
  <c r="AX38" i="51"/>
  <c r="T38" i="51" s="1"/>
  <c r="AI38" i="51" s="1"/>
  <c r="AX93" i="51"/>
  <c r="T93" i="51" s="1"/>
  <c r="AI93" i="51" s="1"/>
  <c r="AX199" i="51"/>
  <c r="T199" i="51" s="1"/>
  <c r="AI199" i="51" s="1"/>
  <c r="AX154" i="51"/>
  <c r="T154" i="51" s="1"/>
  <c r="AI154" i="51" s="1"/>
  <c r="AX35" i="51"/>
  <c r="T35" i="51" s="1"/>
  <c r="AI35" i="51" s="1"/>
  <c r="AX146" i="51"/>
  <c r="T146" i="51" s="1"/>
  <c r="AI146" i="51" s="1"/>
  <c r="AX143" i="51"/>
  <c r="T143" i="51" s="1"/>
  <c r="AI143" i="51" s="1"/>
  <c r="BE125" i="51"/>
  <c r="AA125" i="51" s="1"/>
  <c r="AP125" i="51" s="1"/>
  <c r="BE178" i="51"/>
  <c r="AA178" i="51" s="1"/>
  <c r="AP178" i="51" s="1"/>
  <c r="BE46" i="51"/>
  <c r="AA46" i="51" s="1"/>
  <c r="AP46" i="51" s="1"/>
  <c r="BC34" i="51"/>
  <c r="Y34" i="51" s="1"/>
  <c r="AN34" i="51" s="1"/>
  <c r="BC128" i="51"/>
  <c r="Y128" i="51" s="1"/>
  <c r="AN128" i="51" s="1"/>
  <c r="BC154" i="51"/>
  <c r="Y154" i="51" s="1"/>
  <c r="AN154" i="51" s="1"/>
  <c r="BC114" i="51"/>
  <c r="Y114" i="51" s="1"/>
  <c r="AN114" i="51" s="1"/>
  <c r="BC40" i="51"/>
  <c r="Y40" i="51" s="1"/>
  <c r="AN40" i="51" s="1"/>
  <c r="BC155" i="51"/>
  <c r="Y155" i="51" s="1"/>
  <c r="AN155" i="51" s="1"/>
  <c r="BC153" i="51"/>
  <c r="Y153" i="51" s="1"/>
  <c r="AN153" i="51" s="1"/>
  <c r="BC13" i="51"/>
  <c r="Y13" i="51" s="1"/>
  <c r="AN13" i="51" s="1"/>
  <c r="BC7" i="51"/>
  <c r="Y7" i="51" s="1"/>
  <c r="AN7" i="51" s="1"/>
  <c r="BC66" i="51"/>
  <c r="Y66" i="51" s="1"/>
  <c r="AN66" i="51" s="1"/>
  <c r="BC148" i="51"/>
  <c r="Y148" i="51" s="1"/>
  <c r="AN148" i="51" s="1"/>
  <c r="BC122" i="51"/>
  <c r="Y122" i="51" s="1"/>
  <c r="AN122" i="51" s="1"/>
  <c r="BC53" i="51"/>
  <c r="Y53" i="51" s="1"/>
  <c r="AN53" i="51" s="1"/>
  <c r="BE42" i="51"/>
  <c r="AA42" i="51" s="1"/>
  <c r="AP42" i="51" s="1"/>
  <c r="BC101" i="51"/>
  <c r="Y101" i="51" s="1"/>
  <c r="AN101" i="51" s="1"/>
  <c r="BC30" i="51"/>
  <c r="Y30" i="51" s="1"/>
  <c r="AN30" i="51" s="1"/>
  <c r="BC129" i="51"/>
  <c r="Y129" i="51" s="1"/>
  <c r="AN129" i="51" s="1"/>
  <c r="BC63" i="51"/>
  <c r="Y63" i="51" s="1"/>
  <c r="AN63" i="51" s="1"/>
  <c r="BC74" i="51"/>
  <c r="Y74" i="51" s="1"/>
  <c r="AN74" i="51" s="1"/>
  <c r="BC8" i="51"/>
  <c r="Y8" i="51" s="1"/>
  <c r="AN8" i="51" s="1"/>
  <c r="BC98" i="51"/>
  <c r="Y98" i="51" s="1"/>
  <c r="AN98" i="51" s="1"/>
  <c r="BC82" i="51"/>
  <c r="Y82" i="51" s="1"/>
  <c r="AN82" i="51" s="1"/>
  <c r="BC189" i="51"/>
  <c r="Y189" i="51" s="1"/>
  <c r="AN189" i="51" s="1"/>
  <c r="BC47" i="51"/>
  <c r="Y47" i="51" s="1"/>
  <c r="AN47" i="51" s="1"/>
  <c r="BC162" i="51"/>
  <c r="Y162" i="51" s="1"/>
  <c r="AN162" i="51" s="1"/>
  <c r="BC48" i="51"/>
  <c r="Y48" i="51" s="1"/>
  <c r="AN48" i="51" s="1"/>
  <c r="BE103" i="51"/>
  <c r="AA103" i="51" s="1"/>
  <c r="AP103" i="51" s="1"/>
  <c r="BC149" i="51"/>
  <c r="Y149" i="51" s="1"/>
  <c r="AN149" i="51" s="1"/>
  <c r="BE9" i="51"/>
  <c r="AA9" i="51" s="1"/>
  <c r="AP9" i="51" s="1"/>
  <c r="BC84" i="51"/>
  <c r="Y84" i="51" s="1"/>
  <c r="AN84" i="51" s="1"/>
  <c r="BE179" i="51"/>
  <c r="AA179" i="51" s="1"/>
  <c r="AP179" i="51" s="1"/>
  <c r="AX111" i="51"/>
  <c r="T111" i="51" s="1"/>
  <c r="AI111" i="51" s="1"/>
  <c r="AX18" i="51"/>
  <c r="T18" i="51" s="1"/>
  <c r="AI18" i="51" s="1"/>
  <c r="AX186" i="51"/>
  <c r="T186" i="51" s="1"/>
  <c r="AI186" i="51" s="1"/>
  <c r="AX39" i="51"/>
  <c r="T39" i="51" s="1"/>
  <c r="AI39" i="51" s="1"/>
  <c r="AX196" i="51"/>
  <c r="T196" i="51" s="1"/>
  <c r="AI196" i="51" s="1"/>
  <c r="BE113" i="51"/>
  <c r="AA113" i="51" s="1"/>
  <c r="AP113" i="51" s="1"/>
  <c r="BE120" i="51"/>
  <c r="AA120" i="51" s="1"/>
  <c r="AP120" i="51" s="1"/>
  <c r="BC33" i="51"/>
  <c r="Y33" i="51" s="1"/>
  <c r="AN33" i="51" s="1"/>
  <c r="BC52" i="51"/>
  <c r="Y52" i="51" s="1"/>
  <c r="AN52" i="51" s="1"/>
  <c r="BC123" i="51"/>
  <c r="Y123" i="51" s="1"/>
  <c r="AN123" i="51" s="1"/>
  <c r="BC201" i="51"/>
  <c r="Y201" i="51" s="1"/>
  <c r="AN201" i="51" s="1"/>
  <c r="BC108" i="51"/>
  <c r="Y108" i="51" s="1"/>
  <c r="AN108" i="51" s="1"/>
  <c r="BC83" i="51"/>
  <c r="Y83" i="51" s="1"/>
  <c r="AN83" i="51" s="1"/>
  <c r="BC138" i="51"/>
  <c r="Y138" i="51" s="1"/>
  <c r="AN138" i="51" s="1"/>
  <c r="BC73" i="51"/>
  <c r="Y73" i="51" s="1"/>
  <c r="AN73" i="51" s="1"/>
  <c r="BC118" i="51"/>
  <c r="Y118" i="51" s="1"/>
  <c r="AN118" i="51" s="1"/>
  <c r="BC185" i="51"/>
  <c r="Y185" i="51" s="1"/>
  <c r="AN185" i="51" s="1"/>
  <c r="BC157" i="51"/>
  <c r="Y157" i="51" s="1"/>
  <c r="AN157" i="51" s="1"/>
  <c r="AX37" i="51"/>
  <c r="T37" i="51" s="1"/>
  <c r="AI37" i="51" s="1"/>
  <c r="AX55" i="51"/>
  <c r="T55" i="51" s="1"/>
  <c r="AI55" i="51" s="1"/>
  <c r="AX71" i="51"/>
  <c r="T71" i="51" s="1"/>
  <c r="AI71" i="51" s="1"/>
  <c r="AX98" i="51"/>
  <c r="T98" i="51" s="1"/>
  <c r="AI98" i="51" s="1"/>
  <c r="AX184" i="51"/>
  <c r="T184" i="51" s="1"/>
  <c r="AI184" i="51" s="1"/>
  <c r="AX49" i="51"/>
  <c r="T49" i="51" s="1"/>
  <c r="AI49" i="51" s="1"/>
  <c r="AX124" i="51"/>
  <c r="T124" i="51" s="1"/>
  <c r="AI124" i="51" s="1"/>
  <c r="AX26" i="51"/>
  <c r="T26" i="51" s="1"/>
  <c r="AI26" i="51" s="1"/>
  <c r="AX140" i="51"/>
  <c r="T140" i="51" s="1"/>
  <c r="AI140" i="51" s="1"/>
  <c r="AX27" i="51"/>
  <c r="T27" i="51" s="1"/>
  <c r="AI27" i="51" s="1"/>
  <c r="AX96" i="51"/>
  <c r="T96" i="51" s="1"/>
  <c r="AI96" i="51" s="1"/>
  <c r="AX94" i="51"/>
  <c r="T94" i="51" s="1"/>
  <c r="AI94" i="51" s="1"/>
  <c r="AX183" i="51"/>
  <c r="T183" i="51" s="1"/>
  <c r="AI183" i="51" s="1"/>
  <c r="BE156" i="51"/>
  <c r="AA156" i="51" s="1"/>
  <c r="AP156" i="51" s="1"/>
  <c r="BE91" i="51"/>
  <c r="AA91" i="51" s="1"/>
  <c r="AP91" i="51" s="1"/>
  <c r="BE109" i="51"/>
  <c r="AA109" i="51" s="1"/>
  <c r="AP109" i="51" s="1"/>
  <c r="BE76" i="51"/>
  <c r="AA76" i="51" s="1"/>
  <c r="AP76" i="51" s="1"/>
  <c r="BE21" i="51"/>
  <c r="AA21" i="51" s="1"/>
  <c r="AP21" i="51" s="1"/>
  <c r="BE205" i="51"/>
  <c r="AA205" i="51" s="1"/>
  <c r="AP205" i="51" s="1"/>
  <c r="BC60" i="51"/>
  <c r="Y60" i="51" s="1"/>
  <c r="AN60" i="51" s="1"/>
  <c r="BC161" i="51"/>
  <c r="Y161" i="51" s="1"/>
  <c r="AN161" i="51" s="1"/>
  <c r="BC134" i="51"/>
  <c r="Y134" i="51" s="1"/>
  <c r="AN134" i="51" s="1"/>
  <c r="BC158" i="51"/>
  <c r="Y158" i="51" s="1"/>
  <c r="AN158" i="51" s="1"/>
  <c r="BC196" i="51"/>
  <c r="Y196" i="51" s="1"/>
  <c r="AN196" i="51" s="1"/>
  <c r="BC64" i="51"/>
  <c r="Y64" i="51" s="1"/>
  <c r="AN64" i="51" s="1"/>
  <c r="BC164" i="51"/>
  <c r="Y164" i="51" s="1"/>
  <c r="AN164" i="51" s="1"/>
  <c r="BC72" i="51"/>
  <c r="Y72" i="51" s="1"/>
  <c r="AN72" i="51" s="1"/>
  <c r="BC130" i="51"/>
  <c r="Y130" i="51" s="1"/>
  <c r="AN130" i="51" s="1"/>
  <c r="BE146" i="51"/>
  <c r="AA146" i="51" s="1"/>
  <c r="AP146" i="51" s="1"/>
  <c r="BC90" i="51"/>
  <c r="Y90" i="51" s="1"/>
  <c r="AN90" i="51" s="1"/>
  <c r="BC193" i="51"/>
  <c r="Y193" i="51" s="1"/>
  <c r="AN193" i="51" s="1"/>
  <c r="BC190" i="51"/>
  <c r="Y190" i="51" s="1"/>
  <c r="AN190" i="51" s="1"/>
  <c r="BC20" i="51"/>
  <c r="Y20" i="51" s="1"/>
  <c r="AN20" i="51" s="1"/>
  <c r="BC31" i="51"/>
  <c r="Y31" i="51" s="1"/>
  <c r="AN31" i="51" s="1"/>
  <c r="BE192" i="51"/>
  <c r="AA192" i="51" s="1"/>
  <c r="AP192" i="51" s="1"/>
  <c r="BC51" i="51"/>
  <c r="Y51" i="51" s="1"/>
  <c r="AN51" i="51" s="1"/>
  <c r="BC116" i="51"/>
  <c r="Y116" i="51" s="1"/>
  <c r="AN116" i="51" s="1"/>
  <c r="BC109" i="51"/>
  <c r="Y109" i="51" s="1"/>
  <c r="AN109" i="51" s="1"/>
  <c r="BC144" i="51"/>
  <c r="Y144" i="51" s="1"/>
  <c r="AN144" i="51" s="1"/>
  <c r="BC11" i="51"/>
  <c r="Y11" i="51" s="1"/>
  <c r="AN11" i="51" s="1"/>
  <c r="BC137" i="51"/>
  <c r="Y137" i="51" s="1"/>
  <c r="AN137" i="51" s="1"/>
  <c r="BC57" i="51"/>
  <c r="Y57" i="51" s="1"/>
  <c r="AN57" i="51" s="1"/>
  <c r="BC117" i="51"/>
  <c r="Y117" i="51" s="1"/>
  <c r="AN117" i="51" s="1"/>
  <c r="BC92" i="51"/>
  <c r="Y92" i="51" s="1"/>
  <c r="AN92" i="51" s="1"/>
  <c r="BC119" i="51"/>
  <c r="Y119" i="51" s="1"/>
  <c r="AN119" i="51" s="1"/>
  <c r="BC156" i="51"/>
  <c r="Y156" i="51" s="1"/>
  <c r="AN156" i="51" s="1"/>
  <c r="AX13" i="51"/>
  <c r="T13" i="51" s="1"/>
  <c r="AI13" i="51" s="1"/>
  <c r="AX118" i="51"/>
  <c r="T118" i="51" s="1"/>
  <c r="AI118" i="51" s="1"/>
  <c r="AX105" i="51"/>
  <c r="T105" i="51" s="1"/>
  <c r="AI105" i="51" s="1"/>
  <c r="AX198" i="51"/>
  <c r="T198" i="51" s="1"/>
  <c r="AI198" i="51" s="1"/>
  <c r="AX103" i="51"/>
  <c r="T103" i="51" s="1"/>
  <c r="AI103" i="51" s="1"/>
  <c r="AX125" i="51"/>
  <c r="T125" i="51" s="1"/>
  <c r="AI125" i="51" s="1"/>
  <c r="AX91" i="51"/>
  <c r="T91" i="51" s="1"/>
  <c r="AI91" i="51" s="1"/>
  <c r="AX22" i="51"/>
  <c r="T22" i="51" s="1"/>
  <c r="AI22" i="51" s="1"/>
  <c r="AX68" i="51"/>
  <c r="T68" i="51" s="1"/>
  <c r="AI68" i="51" s="1"/>
  <c r="AX142" i="51"/>
  <c r="T142" i="51" s="1"/>
  <c r="AI142" i="51" s="1"/>
  <c r="AX43" i="51"/>
  <c r="T43" i="51" s="1"/>
  <c r="AI43" i="51" s="1"/>
  <c r="BE49" i="51"/>
  <c r="AA49" i="51" s="1"/>
  <c r="AP49" i="51" s="1"/>
  <c r="BE28" i="51"/>
  <c r="AA28" i="51" s="1"/>
  <c r="AP28" i="51" s="1"/>
  <c r="BC94" i="51"/>
  <c r="Y94" i="51" s="1"/>
  <c r="AN94" i="51" s="1"/>
  <c r="BC96" i="51"/>
  <c r="Y96" i="51" s="1"/>
  <c r="AN96" i="51" s="1"/>
  <c r="BC139" i="51"/>
  <c r="Y139" i="51" s="1"/>
  <c r="AN139" i="51" s="1"/>
  <c r="BD149" i="51"/>
  <c r="Z149" i="51" s="1"/>
  <c r="AO149" i="51" s="1"/>
  <c r="BD47" i="51"/>
  <c r="Z47" i="51" s="1"/>
  <c r="AO47" i="51" s="1"/>
  <c r="BF70" i="51"/>
  <c r="AB70" i="51" s="1"/>
  <c r="AQ70" i="51" s="1"/>
  <c r="BF134" i="51"/>
  <c r="AB134" i="51" s="1"/>
  <c r="AQ134" i="51" s="1"/>
  <c r="BF200" i="51"/>
  <c r="AB200" i="51" s="1"/>
  <c r="AQ200" i="51" s="1"/>
  <c r="BF37" i="51"/>
  <c r="AB37" i="51" s="1"/>
  <c r="AQ37" i="51" s="1"/>
  <c r="BF106" i="51"/>
  <c r="AB106" i="51" s="1"/>
  <c r="AQ106" i="51" s="1"/>
  <c r="BF23" i="51"/>
  <c r="AB23" i="51" s="1"/>
  <c r="AQ23" i="51" s="1"/>
  <c r="BF61" i="51"/>
  <c r="AB61" i="51" s="1"/>
  <c r="AQ61" i="51" s="1"/>
  <c r="BF114" i="51"/>
  <c r="AB114" i="51" s="1"/>
  <c r="AQ114" i="51" s="1"/>
  <c r="BF117" i="51"/>
  <c r="AB117" i="51" s="1"/>
  <c r="AQ117" i="51" s="1"/>
  <c r="BF143" i="51"/>
  <c r="AB143" i="51" s="1"/>
  <c r="AQ143" i="51" s="1"/>
  <c r="BF169" i="51"/>
  <c r="AB169" i="51" s="1"/>
  <c r="AQ169" i="51" s="1"/>
  <c r="BE31" i="51"/>
  <c r="AA31" i="51" s="1"/>
  <c r="AP31" i="51" s="1"/>
  <c r="BE131" i="51"/>
  <c r="AA131" i="51" s="1"/>
  <c r="AP131" i="51" s="1"/>
  <c r="BC165" i="51"/>
  <c r="Y165" i="51" s="1"/>
  <c r="AN165" i="51" s="1"/>
  <c r="BC37" i="51"/>
  <c r="Y37" i="51" s="1"/>
  <c r="AN37" i="51" s="1"/>
  <c r="BC77" i="51"/>
  <c r="Y77" i="51" s="1"/>
  <c r="AN77" i="51" s="1"/>
  <c r="BC56" i="51"/>
  <c r="Y56" i="51" s="1"/>
  <c r="AN56" i="51" s="1"/>
  <c r="BC166" i="51"/>
  <c r="Y166" i="51" s="1"/>
  <c r="AN166" i="51" s="1"/>
  <c r="BC79" i="51"/>
  <c r="Y79" i="51" s="1"/>
  <c r="AN79" i="51" s="1"/>
  <c r="BC163" i="51"/>
  <c r="Y163" i="51" s="1"/>
  <c r="AN163" i="51" s="1"/>
  <c r="BD95" i="51"/>
  <c r="Z95" i="51" s="1"/>
  <c r="AO95" i="51" s="1"/>
  <c r="BD111" i="51"/>
  <c r="Z111" i="51" s="1"/>
  <c r="AO111" i="51" s="1"/>
  <c r="BD201" i="51"/>
  <c r="Z201" i="51" s="1"/>
  <c r="AO201" i="51" s="1"/>
  <c r="AX72" i="51"/>
  <c r="T72" i="51" s="1"/>
  <c r="AI72" i="51" s="1"/>
  <c r="AX44" i="51"/>
  <c r="T44" i="51" s="1"/>
  <c r="AI44" i="51" s="1"/>
  <c r="AX120" i="51"/>
  <c r="T120" i="51" s="1"/>
  <c r="AI120" i="51" s="1"/>
  <c r="AX86" i="51"/>
  <c r="T86" i="51" s="1"/>
  <c r="AI86" i="51" s="1"/>
  <c r="AX164" i="51"/>
  <c r="T164" i="51" s="1"/>
  <c r="AI164" i="51" s="1"/>
  <c r="AX21" i="51"/>
  <c r="T21" i="51" s="1"/>
  <c r="AI21" i="51" s="1"/>
  <c r="AX46" i="51"/>
  <c r="T46" i="51" s="1"/>
  <c r="AI46" i="51" s="1"/>
  <c r="AX87" i="51"/>
  <c r="T87" i="51" s="1"/>
  <c r="AI87" i="51" s="1"/>
  <c r="AX82" i="51"/>
  <c r="T82" i="51" s="1"/>
  <c r="AI82" i="51" s="1"/>
  <c r="AX148" i="51"/>
  <c r="T148" i="51" s="1"/>
  <c r="AI148" i="51" s="1"/>
  <c r="AX14" i="51"/>
  <c r="T14" i="51" s="1"/>
  <c r="AI14" i="51" s="1"/>
  <c r="AX157" i="51"/>
  <c r="T157" i="51" s="1"/>
  <c r="AI157" i="51" s="1"/>
  <c r="AX100" i="51"/>
  <c r="T100" i="51" s="1"/>
  <c r="AI100" i="51" s="1"/>
  <c r="AX76" i="51"/>
  <c r="T76" i="51" s="1"/>
  <c r="AI76" i="51" s="1"/>
  <c r="AX129" i="51"/>
  <c r="T129" i="51" s="1"/>
  <c r="AI129" i="51" s="1"/>
  <c r="AX23" i="51"/>
  <c r="T23" i="51" s="1"/>
  <c r="AI23" i="51" s="1"/>
  <c r="AX52" i="51"/>
  <c r="T52" i="51" s="1"/>
  <c r="AI52" i="51" s="1"/>
  <c r="AX176" i="51"/>
  <c r="T176" i="51" s="1"/>
  <c r="AI176" i="51" s="1"/>
  <c r="BE195" i="51"/>
  <c r="AA195" i="51" s="1"/>
  <c r="AP195" i="51" s="1"/>
  <c r="BE13" i="51"/>
  <c r="AA13" i="51" s="1"/>
  <c r="AP13" i="51" s="1"/>
  <c r="BE74" i="51"/>
  <c r="AA74" i="51" s="1"/>
  <c r="AP74" i="51" s="1"/>
  <c r="BE88" i="51"/>
  <c r="AA88" i="51" s="1"/>
  <c r="AP88" i="51" s="1"/>
  <c r="BC184" i="51"/>
  <c r="Y184" i="51" s="1"/>
  <c r="AN184" i="51" s="1"/>
  <c r="BC85" i="51"/>
  <c r="Y85" i="51" s="1"/>
  <c r="AN85" i="51" s="1"/>
  <c r="BC174" i="51"/>
  <c r="Y174" i="51" s="1"/>
  <c r="AN174" i="51" s="1"/>
  <c r="BC24" i="51"/>
  <c r="Y24" i="51" s="1"/>
  <c r="AN24" i="51" s="1"/>
  <c r="BC171" i="51"/>
  <c r="Y171" i="51" s="1"/>
  <c r="AN171" i="51" s="1"/>
  <c r="BC99" i="51"/>
  <c r="Y99" i="51" s="1"/>
  <c r="AN99" i="51" s="1"/>
  <c r="BC173" i="51"/>
  <c r="Y173" i="51" s="1"/>
  <c r="AN173" i="51" s="1"/>
  <c r="BC23" i="51"/>
  <c r="Y23" i="51" s="1"/>
  <c r="AN23" i="51" s="1"/>
  <c r="BC106" i="51"/>
  <c r="Y106" i="51" s="1"/>
  <c r="AN106" i="51" s="1"/>
  <c r="BC43" i="51"/>
  <c r="Y43" i="51" s="1"/>
  <c r="AN43" i="51" s="1"/>
  <c r="BC176" i="51"/>
  <c r="Y176" i="51" s="1"/>
  <c r="AN176" i="51" s="1"/>
  <c r="BC88" i="51"/>
  <c r="Y88" i="51" s="1"/>
  <c r="AN88" i="51" s="1"/>
  <c r="BC100" i="51"/>
  <c r="Y100" i="51" s="1"/>
  <c r="AN100" i="51" s="1"/>
  <c r="BC142" i="51"/>
  <c r="Y142" i="51" s="1"/>
  <c r="AN142" i="51" s="1"/>
  <c r="BC91" i="51"/>
  <c r="Y91" i="51" s="1"/>
  <c r="AN91" i="51" s="1"/>
  <c r="BC147" i="51"/>
  <c r="Y147" i="51" s="1"/>
  <c r="AN147" i="51" s="1"/>
  <c r="BC58" i="51"/>
  <c r="Y58" i="51" s="1"/>
  <c r="AN58" i="51" s="1"/>
  <c r="BD37" i="51"/>
  <c r="Z37" i="51" s="1"/>
  <c r="AO37" i="51" s="1"/>
  <c r="BD31" i="51"/>
  <c r="Z31" i="51" s="1"/>
  <c r="AO31" i="51" s="1"/>
  <c r="BD13" i="51"/>
  <c r="Z13" i="51" s="1"/>
  <c r="AO13" i="51" s="1"/>
  <c r="BD42" i="51"/>
  <c r="Z42" i="51" s="1"/>
  <c r="AO42" i="51" s="1"/>
  <c r="BD45" i="51"/>
  <c r="Z45" i="51" s="1"/>
  <c r="AO45" i="51" s="1"/>
  <c r="BD76" i="51"/>
  <c r="Z76" i="51" s="1"/>
  <c r="AO76" i="51" s="1"/>
  <c r="BD59" i="51"/>
  <c r="Z59" i="51" s="1"/>
  <c r="AO59" i="51" s="1"/>
  <c r="BD85" i="51"/>
  <c r="Z85" i="51" s="1"/>
  <c r="AO85" i="51" s="1"/>
  <c r="BD101" i="51"/>
  <c r="Z101" i="51" s="1"/>
  <c r="AO101" i="51" s="1"/>
  <c r="BD117" i="51"/>
  <c r="Z117" i="51" s="1"/>
  <c r="AO117" i="51" s="1"/>
  <c r="BD178" i="51"/>
  <c r="Z178" i="51" s="1"/>
  <c r="AO178" i="51" s="1"/>
  <c r="AX206" i="51"/>
  <c r="T206" i="51" s="1"/>
  <c r="AI206" i="51" s="1"/>
  <c r="AX136" i="51"/>
  <c r="T136" i="51" s="1"/>
  <c r="AI136" i="51" s="1"/>
  <c r="AX84" i="51"/>
  <c r="T84" i="51" s="1"/>
  <c r="AI84" i="51" s="1"/>
  <c r="AX131" i="51"/>
  <c r="T131" i="51" s="1"/>
  <c r="AI131" i="51" s="1"/>
  <c r="AX188" i="51"/>
  <c r="T188" i="51" s="1"/>
  <c r="AI188" i="51" s="1"/>
  <c r="AX162" i="51"/>
  <c r="T162" i="51" s="1"/>
  <c r="AI162" i="51" s="1"/>
  <c r="AX34" i="51"/>
  <c r="T34" i="51" s="1"/>
  <c r="AI34" i="51" s="1"/>
  <c r="AX65" i="51"/>
  <c r="T65" i="51" s="1"/>
  <c r="AI65" i="51" s="1"/>
  <c r="AX174" i="51"/>
  <c r="T174" i="51" s="1"/>
  <c r="AI174" i="51" s="1"/>
  <c r="AX204" i="51"/>
  <c r="T204" i="51" s="1"/>
  <c r="AI204" i="51" s="1"/>
  <c r="AX45" i="51"/>
  <c r="T45" i="51" s="1"/>
  <c r="AI45" i="51" s="1"/>
  <c r="AX31" i="51"/>
  <c r="T31" i="51" s="1"/>
  <c r="AI31" i="51" s="1"/>
  <c r="AX112" i="51"/>
  <c r="T112" i="51" s="1"/>
  <c r="AI112" i="51" s="1"/>
  <c r="AX130" i="51"/>
  <c r="T130" i="51" s="1"/>
  <c r="AI130" i="51" s="1"/>
  <c r="AX187" i="51"/>
  <c r="T187" i="51" s="1"/>
  <c r="AI187" i="51" s="1"/>
  <c r="BE67" i="51"/>
  <c r="AA67" i="51" s="1"/>
  <c r="AP67" i="51" s="1"/>
  <c r="BE123" i="51"/>
  <c r="AA123" i="51" s="1"/>
  <c r="AP123" i="51" s="1"/>
  <c r="BE160" i="51"/>
  <c r="AA160" i="51" s="1"/>
  <c r="AP160" i="51" s="1"/>
  <c r="BE118" i="51"/>
  <c r="AA118" i="51" s="1"/>
  <c r="AP118" i="51" s="1"/>
  <c r="BE176" i="51"/>
  <c r="AA176" i="51" s="1"/>
  <c r="AP176" i="51" s="1"/>
  <c r="BE93" i="51"/>
  <c r="AA93" i="51" s="1"/>
  <c r="AP93" i="51" s="1"/>
  <c r="BC61" i="51"/>
  <c r="Y61" i="51" s="1"/>
  <c r="AN61" i="51" s="1"/>
  <c r="BC50" i="51"/>
  <c r="Y50" i="51" s="1"/>
  <c r="AN50" i="51" s="1"/>
  <c r="BC136" i="51"/>
  <c r="Y136" i="51" s="1"/>
  <c r="AN136" i="51" s="1"/>
  <c r="BC107" i="51"/>
  <c r="Y107" i="51" s="1"/>
  <c r="AN107" i="51" s="1"/>
  <c r="BC197" i="51"/>
  <c r="Y197" i="51" s="1"/>
  <c r="AN197" i="51" s="1"/>
  <c r="BC169" i="51"/>
  <c r="Y169" i="51" s="1"/>
  <c r="AN169" i="51" s="1"/>
  <c r="BC127" i="51"/>
  <c r="Y127" i="51" s="1"/>
  <c r="AN127" i="51" s="1"/>
  <c r="BC35" i="51"/>
  <c r="Y35" i="51" s="1"/>
  <c r="AN35" i="51" s="1"/>
  <c r="BC151" i="51"/>
  <c r="Y151" i="51" s="1"/>
  <c r="AN151" i="51" s="1"/>
  <c r="BC49" i="51"/>
  <c r="Y49" i="51" s="1"/>
  <c r="AN49" i="51" s="1"/>
  <c r="BH108" i="51"/>
  <c r="AD108" i="51" s="1"/>
  <c r="AS108" i="51" s="1"/>
  <c r="BH204" i="51"/>
  <c r="AD204" i="51" s="1"/>
  <c r="AS204" i="51" s="1"/>
  <c r="BE17" i="51"/>
  <c r="AA17" i="51" s="1"/>
  <c r="AP17" i="51" s="1"/>
  <c r="BH168" i="51"/>
  <c r="AD168" i="51" s="1"/>
  <c r="AS168" i="51" s="1"/>
  <c r="BE117" i="51"/>
  <c r="AA117" i="51" s="1"/>
  <c r="AP117" i="51" s="1"/>
  <c r="BC65" i="51"/>
  <c r="Y65" i="51" s="1"/>
  <c r="AN65" i="51" s="1"/>
  <c r="BC27" i="51"/>
  <c r="Y27" i="51" s="1"/>
  <c r="AN27" i="51" s="1"/>
  <c r="BC15" i="51"/>
  <c r="Y15" i="51" s="1"/>
  <c r="AN15" i="51" s="1"/>
  <c r="BC168" i="51"/>
  <c r="Y168" i="51" s="1"/>
  <c r="AN168" i="51" s="1"/>
  <c r="BC146" i="51"/>
  <c r="Y146" i="51" s="1"/>
  <c r="AN146" i="51" s="1"/>
  <c r="BC81" i="51"/>
  <c r="Y81" i="51" s="1"/>
  <c r="AN81" i="51" s="1"/>
  <c r="BH44" i="51"/>
  <c r="AD44" i="51" s="1"/>
  <c r="AS44" i="51" s="1"/>
  <c r="BH186" i="51"/>
  <c r="AD186" i="51" s="1"/>
  <c r="AS186" i="51" s="1"/>
  <c r="BD15" i="51"/>
  <c r="Z15" i="51" s="1"/>
  <c r="AO15" i="51" s="1"/>
  <c r="BD16" i="51"/>
  <c r="Z16" i="51" s="1"/>
  <c r="AO16" i="51" s="1"/>
  <c r="BD51" i="51"/>
  <c r="Z51" i="51" s="1"/>
  <c r="AO51" i="51" s="1"/>
  <c r="BD89" i="51"/>
  <c r="Z89" i="51" s="1"/>
  <c r="AO89" i="51" s="1"/>
  <c r="BD105" i="51"/>
  <c r="Z105" i="51" s="1"/>
  <c r="AO105" i="51" s="1"/>
  <c r="BD121" i="51"/>
  <c r="Z121" i="51" s="1"/>
  <c r="AO121" i="51" s="1"/>
  <c r="BD144" i="51"/>
  <c r="Z144" i="51" s="1"/>
  <c r="AO144" i="51" s="1"/>
  <c r="BD151" i="51"/>
  <c r="Z151" i="51" s="1"/>
  <c r="AO151" i="51" s="1"/>
  <c r="BD159" i="51"/>
  <c r="Z159" i="51" s="1"/>
  <c r="AO159" i="51" s="1"/>
  <c r="BD187" i="51"/>
  <c r="Z187" i="51" s="1"/>
  <c r="AO187" i="51" s="1"/>
  <c r="BD185" i="51"/>
  <c r="Z185" i="51" s="1"/>
  <c r="AO185" i="51" s="1"/>
  <c r="BD206" i="51"/>
  <c r="Z206" i="51" s="1"/>
  <c r="AO206" i="51" s="1"/>
  <c r="AX92" i="51"/>
  <c r="T92" i="51" s="1"/>
  <c r="AI92" i="51" s="1"/>
  <c r="AX7" i="51"/>
  <c r="T7" i="51" s="1"/>
  <c r="AI7" i="51" s="1"/>
  <c r="BE154" i="51"/>
  <c r="AA154" i="51" s="1"/>
  <c r="AP154" i="51" s="1"/>
  <c r="BE162" i="51"/>
  <c r="AA162" i="51" s="1"/>
  <c r="AP162" i="51" s="1"/>
  <c r="BE96" i="51"/>
  <c r="AA96" i="51" s="1"/>
  <c r="AP96" i="51" s="1"/>
  <c r="BC188" i="51"/>
  <c r="Y188" i="51" s="1"/>
  <c r="AN188" i="51" s="1"/>
  <c r="BC75" i="51"/>
  <c r="Y75" i="51" s="1"/>
  <c r="AN75" i="51" s="1"/>
  <c r="BC194" i="51"/>
  <c r="Y194" i="51" s="1"/>
  <c r="AN194" i="51" s="1"/>
  <c r="BD6" i="51"/>
  <c r="Z6" i="51" s="1"/>
  <c r="AO6" i="51" s="1"/>
  <c r="BD64" i="51"/>
  <c r="Z64" i="51" s="1"/>
  <c r="AO64" i="51" s="1"/>
  <c r="AX90" i="51"/>
  <c r="T90" i="51" s="1"/>
  <c r="AI90" i="51" s="1"/>
  <c r="AX113" i="51"/>
  <c r="T113" i="51" s="1"/>
  <c r="AI113" i="51" s="1"/>
  <c r="BE61" i="51"/>
  <c r="AA61" i="51" s="1"/>
  <c r="AP61" i="51" s="1"/>
  <c r="BE58" i="51"/>
  <c r="AA58" i="51" s="1"/>
  <c r="AP58" i="51" s="1"/>
  <c r="BE23" i="51"/>
  <c r="AA23" i="51" s="1"/>
  <c r="AP23" i="51" s="1"/>
  <c r="BE152" i="51"/>
  <c r="AA152" i="51" s="1"/>
  <c r="AP152" i="51" s="1"/>
  <c r="BC44" i="51"/>
  <c r="Y44" i="51" s="1"/>
  <c r="AN44" i="51" s="1"/>
  <c r="BC204" i="51"/>
  <c r="Y204" i="51" s="1"/>
  <c r="AN204" i="51" s="1"/>
  <c r="BC68" i="51"/>
  <c r="Y68" i="51" s="1"/>
  <c r="AN68" i="51" s="1"/>
  <c r="BC14" i="51"/>
  <c r="Y14" i="51" s="1"/>
  <c r="AN14" i="51" s="1"/>
  <c r="BC178" i="51"/>
  <c r="Y178" i="51" s="1"/>
  <c r="AN178" i="51" s="1"/>
  <c r="BD87" i="51"/>
  <c r="Z87" i="51" s="1"/>
  <c r="AO87" i="51" s="1"/>
  <c r="AX203" i="51"/>
  <c r="T203" i="51" s="1"/>
  <c r="AI203" i="51" s="1"/>
  <c r="AX137" i="51"/>
  <c r="T137" i="51" s="1"/>
  <c r="AI137" i="51" s="1"/>
  <c r="AX181" i="51"/>
  <c r="T181" i="51" s="1"/>
  <c r="AI181" i="51" s="1"/>
  <c r="AX83" i="51"/>
  <c r="T83" i="51" s="1"/>
  <c r="AI83" i="51" s="1"/>
  <c r="AX167" i="51"/>
  <c r="T167" i="51" s="1"/>
  <c r="AI167" i="51" s="1"/>
  <c r="BE35" i="51"/>
  <c r="AA35" i="51" s="1"/>
  <c r="AP35" i="51" s="1"/>
  <c r="BC78" i="51"/>
  <c r="Y78" i="51" s="1"/>
  <c r="AN78" i="51" s="1"/>
  <c r="BC159" i="51"/>
  <c r="Y159" i="51" s="1"/>
  <c r="AN159" i="51" s="1"/>
  <c r="BC160" i="51"/>
  <c r="Y160" i="51" s="1"/>
  <c r="AN160" i="51" s="1"/>
  <c r="BC19" i="51"/>
  <c r="Y19" i="51" s="1"/>
  <c r="AN19" i="51" s="1"/>
  <c r="BE92" i="51"/>
  <c r="AA92" i="51" s="1"/>
  <c r="AP92" i="51" s="1"/>
  <c r="BD194" i="51"/>
  <c r="Z194" i="51" s="1"/>
  <c r="AO194" i="51" s="1"/>
  <c r="BE150" i="51"/>
  <c r="AA150" i="51" s="1"/>
  <c r="AP150" i="51" s="1"/>
  <c r="BE158" i="51"/>
  <c r="AA158" i="51" s="1"/>
  <c r="AP158" i="51" s="1"/>
  <c r="BE143" i="51"/>
  <c r="AA143" i="51" s="1"/>
  <c r="AP143" i="51" s="1"/>
  <c r="BE202" i="51"/>
  <c r="AA202" i="51" s="1"/>
  <c r="AP202" i="51" s="1"/>
  <c r="BE157" i="51"/>
  <c r="AA157" i="51" s="1"/>
  <c r="AP157" i="51" s="1"/>
  <c r="BE10" i="51"/>
  <c r="AA10" i="51" s="1"/>
  <c r="AP10" i="51" s="1"/>
  <c r="BE168" i="51"/>
  <c r="AA168" i="51" s="1"/>
  <c r="AP168" i="51" s="1"/>
  <c r="BE175" i="51"/>
  <c r="AA175" i="51" s="1"/>
  <c r="AP175" i="51" s="1"/>
  <c r="BE142" i="51"/>
  <c r="AA142" i="51" s="1"/>
  <c r="AP142" i="51" s="1"/>
  <c r="BF62" i="51"/>
  <c r="AB62" i="51" s="1"/>
  <c r="AQ62" i="51" s="1"/>
  <c r="BF115" i="51"/>
  <c r="AB115" i="51" s="1"/>
  <c r="AQ115" i="51" s="1"/>
  <c r="BF194" i="51"/>
  <c r="AB194" i="51" s="1"/>
  <c r="AQ194" i="51" s="1"/>
  <c r="BF160" i="51"/>
  <c r="AB160" i="51" s="1"/>
  <c r="AQ160" i="51" s="1"/>
  <c r="BF205" i="51"/>
  <c r="AB205" i="51" s="1"/>
  <c r="AQ205" i="51" s="1"/>
  <c r="BF111" i="51"/>
  <c r="AB111" i="51" s="1"/>
  <c r="AQ111" i="51" s="1"/>
  <c r="BF104" i="51"/>
  <c r="AB104" i="51" s="1"/>
  <c r="AQ104" i="51" s="1"/>
  <c r="BF172" i="51"/>
  <c r="AB172" i="51" s="1"/>
  <c r="AQ172" i="51" s="1"/>
  <c r="BF188" i="51"/>
  <c r="AB188" i="51" s="1"/>
  <c r="AQ188" i="51" s="1"/>
  <c r="BF88" i="51"/>
  <c r="AB88" i="51" s="1"/>
  <c r="AQ88" i="51" s="1"/>
  <c r="BF35" i="51"/>
  <c r="AB35" i="51" s="1"/>
  <c r="AQ35" i="51" s="1"/>
  <c r="BF103" i="51"/>
  <c r="AB103" i="51" s="1"/>
  <c r="AQ103" i="51" s="1"/>
  <c r="BF81" i="51"/>
  <c r="AB81" i="51" s="1"/>
  <c r="AQ81" i="51" s="1"/>
  <c r="BF158" i="51"/>
  <c r="AB158" i="51" s="1"/>
  <c r="AQ158" i="51" s="1"/>
  <c r="BE75" i="51"/>
  <c r="AA75" i="51" s="1"/>
  <c r="AP75" i="51" s="1"/>
  <c r="BE161" i="51"/>
  <c r="AA161" i="51" s="1"/>
  <c r="AP161" i="51" s="1"/>
  <c r="BE68" i="51"/>
  <c r="AA68" i="51" s="1"/>
  <c r="AP68" i="51" s="1"/>
  <c r="BF16" i="51"/>
  <c r="AB16" i="51" s="1"/>
  <c r="AQ16" i="51" s="1"/>
  <c r="BF32" i="51"/>
  <c r="AB32" i="51" s="1"/>
  <c r="AQ32" i="51" s="1"/>
  <c r="BF56" i="51"/>
  <c r="AB56" i="51" s="1"/>
  <c r="AQ56" i="51" s="1"/>
  <c r="BF159" i="51"/>
  <c r="AB159" i="51" s="1"/>
  <c r="AQ159" i="51" s="1"/>
  <c r="BF86" i="51"/>
  <c r="AB86" i="51" s="1"/>
  <c r="AQ86" i="51" s="1"/>
  <c r="BF144" i="51"/>
  <c r="AB144" i="51" s="1"/>
  <c r="AQ144" i="51" s="1"/>
  <c r="BF199" i="51"/>
  <c r="AB199" i="51" s="1"/>
  <c r="AQ199" i="51" s="1"/>
  <c r="BF44" i="51"/>
  <c r="AB44" i="51" s="1"/>
  <c r="AQ44" i="51" s="1"/>
  <c r="BF73" i="51"/>
  <c r="AB73" i="51" s="1"/>
  <c r="AQ73" i="51" s="1"/>
  <c r="BF107" i="51"/>
  <c r="AB107" i="51" s="1"/>
  <c r="AQ107" i="51" s="1"/>
  <c r="BF125" i="51"/>
  <c r="AB125" i="51" s="1"/>
  <c r="AQ125" i="51" s="1"/>
  <c r="BF203" i="51"/>
  <c r="AB203" i="51" s="1"/>
  <c r="AQ203" i="51" s="1"/>
  <c r="BF55" i="51"/>
  <c r="AB55" i="51" s="1"/>
  <c r="AQ55" i="51" s="1"/>
  <c r="BF7" i="51"/>
  <c r="AB7" i="51" s="1"/>
  <c r="AQ7" i="51" s="1"/>
  <c r="BF39" i="51"/>
  <c r="AB39" i="51" s="1"/>
  <c r="AQ39" i="51" s="1"/>
  <c r="BH192" i="51"/>
  <c r="AD192" i="51" s="1"/>
  <c r="AS192" i="51" s="1"/>
  <c r="BD29" i="51"/>
  <c r="Z29" i="51" s="1"/>
  <c r="AO29" i="51" s="1"/>
  <c r="BD18" i="51"/>
  <c r="Z18" i="51" s="1"/>
  <c r="AO18" i="51" s="1"/>
  <c r="BD71" i="51"/>
  <c r="Z71" i="51" s="1"/>
  <c r="AO71" i="51" s="1"/>
  <c r="BD128" i="51"/>
  <c r="Z128" i="51" s="1"/>
  <c r="AO128" i="51" s="1"/>
  <c r="BD198" i="51"/>
  <c r="Z198" i="51" s="1"/>
  <c r="AO198" i="51" s="1"/>
  <c r="BF181" i="51"/>
  <c r="AB181" i="51" s="1"/>
  <c r="AQ181" i="51" s="1"/>
  <c r="BE32" i="51"/>
  <c r="AA32" i="51" s="1"/>
  <c r="AP32" i="51" s="1"/>
  <c r="BE39" i="51"/>
  <c r="AA39" i="51" s="1"/>
  <c r="AP39" i="51" s="1"/>
  <c r="BE59" i="51"/>
  <c r="AA59" i="51" s="1"/>
  <c r="AP59" i="51" s="1"/>
  <c r="BD9" i="51"/>
  <c r="Z9" i="51" s="1"/>
  <c r="AO9" i="51" s="1"/>
  <c r="AX102" i="51"/>
  <c r="T102" i="51" s="1"/>
  <c r="AI102" i="51" s="1"/>
  <c r="AX170" i="51"/>
  <c r="T170" i="51" s="1"/>
  <c r="AI170" i="51" s="1"/>
  <c r="AX33" i="51"/>
  <c r="T33" i="51" s="1"/>
  <c r="AI33" i="51" s="1"/>
  <c r="AX62" i="51"/>
  <c r="T62" i="51" s="1"/>
  <c r="AI62" i="51" s="1"/>
  <c r="AX16" i="51"/>
  <c r="T16" i="51" s="1"/>
  <c r="AI16" i="51" s="1"/>
  <c r="AX32" i="51"/>
  <c r="T32" i="51" s="1"/>
  <c r="AI32" i="51" s="1"/>
  <c r="AX114" i="51"/>
  <c r="T114" i="51" s="1"/>
  <c r="AI114" i="51" s="1"/>
  <c r="AX139" i="51"/>
  <c r="T139" i="51" s="1"/>
  <c r="AI139" i="51" s="1"/>
  <c r="AX63" i="51"/>
  <c r="T63" i="51" s="1"/>
  <c r="AI63" i="51" s="1"/>
  <c r="BE172" i="51"/>
  <c r="AA172" i="51" s="1"/>
  <c r="AP172" i="51" s="1"/>
  <c r="BE84" i="51"/>
  <c r="AA84" i="51" s="1"/>
  <c r="AP84" i="51" s="1"/>
  <c r="BH178" i="51"/>
  <c r="AD178" i="51" s="1"/>
  <c r="AS178" i="51" s="1"/>
  <c r="BH163" i="51"/>
  <c r="AD163" i="51" s="1"/>
  <c r="AS163" i="51" s="1"/>
  <c r="BH115" i="51"/>
  <c r="AD115" i="51" s="1"/>
  <c r="AS115" i="51" s="1"/>
  <c r="BH99" i="51"/>
  <c r="AD99" i="51" s="1"/>
  <c r="AS99" i="51" s="1"/>
  <c r="BH83" i="51"/>
  <c r="AD83" i="51" s="1"/>
  <c r="AS83" i="51" s="1"/>
  <c r="BH25" i="51"/>
  <c r="AD25" i="51" s="1"/>
  <c r="AS25" i="51" s="1"/>
  <c r="BH27" i="51"/>
  <c r="AD27" i="51" s="1"/>
  <c r="AS27" i="51" s="1"/>
  <c r="BH65" i="51"/>
  <c r="AD65" i="51" s="1"/>
  <c r="AS65" i="51" s="1"/>
  <c r="BH69" i="51"/>
  <c r="AD69" i="51" s="1"/>
  <c r="AS69" i="51" s="1"/>
  <c r="BH148" i="51"/>
  <c r="AD148" i="51" s="1"/>
  <c r="AS148" i="51" s="1"/>
  <c r="BH135" i="51"/>
  <c r="AD135" i="51" s="1"/>
  <c r="AS135" i="51" s="1"/>
  <c r="BH139" i="51"/>
  <c r="AD139" i="51" s="1"/>
  <c r="AS139" i="51" s="1"/>
  <c r="BD32" i="51"/>
  <c r="Z32" i="51" s="1"/>
  <c r="AO32" i="51" s="1"/>
  <c r="BD75" i="51"/>
  <c r="Z75" i="51" s="1"/>
  <c r="AO75" i="51" s="1"/>
  <c r="BD93" i="51"/>
  <c r="Z93" i="51" s="1"/>
  <c r="AO93" i="51" s="1"/>
  <c r="BD109" i="51"/>
  <c r="Z109" i="51" s="1"/>
  <c r="AO109" i="51" s="1"/>
  <c r="BD148" i="51"/>
  <c r="Z148" i="51" s="1"/>
  <c r="AO148" i="51" s="1"/>
  <c r="BD140" i="51"/>
  <c r="Z140" i="51" s="1"/>
  <c r="AO140" i="51" s="1"/>
  <c r="BD170" i="51"/>
  <c r="Z170" i="51" s="1"/>
  <c r="AO170" i="51" s="1"/>
  <c r="AX147" i="51"/>
  <c r="T147" i="51" s="1"/>
  <c r="AI147" i="51" s="1"/>
  <c r="AX42" i="51"/>
  <c r="T42" i="51" s="1"/>
  <c r="AI42" i="51" s="1"/>
  <c r="AX195" i="51"/>
  <c r="T195" i="51" s="1"/>
  <c r="AI195" i="51" s="1"/>
  <c r="BE199" i="51"/>
  <c r="AA199" i="51" s="1"/>
  <c r="AP199" i="51" s="1"/>
  <c r="BE60" i="51"/>
  <c r="AA60" i="51" s="1"/>
  <c r="AP60" i="51" s="1"/>
  <c r="BE188" i="51"/>
  <c r="AA188" i="51" s="1"/>
  <c r="AP188" i="51" s="1"/>
  <c r="BE139" i="51"/>
  <c r="AA139" i="51" s="1"/>
  <c r="AP139" i="51" s="1"/>
  <c r="BE200" i="51"/>
  <c r="AA200" i="51" s="1"/>
  <c r="AP200" i="51" s="1"/>
  <c r="BE173" i="51"/>
  <c r="AA173" i="51" s="1"/>
  <c r="AP173" i="51" s="1"/>
  <c r="BE36" i="51"/>
  <c r="AA36" i="51" s="1"/>
  <c r="AP36" i="51" s="1"/>
  <c r="BE6" i="51"/>
  <c r="AA6" i="51" s="1"/>
  <c r="AP6" i="51" s="1"/>
  <c r="BE140" i="51"/>
  <c r="AA140" i="51" s="1"/>
  <c r="AP140" i="51" s="1"/>
  <c r="BE136" i="51"/>
  <c r="AA136" i="51" s="1"/>
  <c r="AP136" i="51" s="1"/>
  <c r="AX159" i="51"/>
  <c r="T159" i="51" s="1"/>
  <c r="AI159" i="51" s="1"/>
  <c r="AX51" i="51"/>
  <c r="T51" i="51" s="1"/>
  <c r="AI51" i="51" s="1"/>
  <c r="AX117" i="51"/>
  <c r="T117" i="51" s="1"/>
  <c r="AI117" i="51" s="1"/>
  <c r="AX156" i="51"/>
  <c r="T156" i="51" s="1"/>
  <c r="AI156" i="51" s="1"/>
  <c r="AX11" i="51"/>
  <c r="T11" i="51" s="1"/>
  <c r="AI11" i="51" s="1"/>
  <c r="AX70" i="51"/>
  <c r="T70" i="51" s="1"/>
  <c r="AI70" i="51" s="1"/>
  <c r="BE53" i="51"/>
  <c r="AA53" i="51" s="1"/>
  <c r="AP53" i="51" s="1"/>
  <c r="BE27" i="51"/>
  <c r="AA27" i="51" s="1"/>
  <c r="AP27" i="51" s="1"/>
  <c r="BE37" i="51"/>
  <c r="AA37" i="51" s="1"/>
  <c r="AP37" i="51" s="1"/>
  <c r="BE20" i="51"/>
  <c r="AA20" i="51" s="1"/>
  <c r="AP20" i="51" s="1"/>
  <c r="BE77" i="51"/>
  <c r="AA77" i="51" s="1"/>
  <c r="AP77" i="51" s="1"/>
  <c r="BE45" i="51"/>
  <c r="AA45" i="51" s="1"/>
  <c r="AP45" i="51" s="1"/>
  <c r="BE185" i="51"/>
  <c r="AA185" i="51" s="1"/>
  <c r="AP185" i="51" s="1"/>
  <c r="BE201" i="51"/>
  <c r="AA201" i="51" s="1"/>
  <c r="AP201" i="51" s="1"/>
  <c r="BE127" i="51"/>
  <c r="AA127" i="51" s="1"/>
  <c r="AP127" i="51" s="1"/>
  <c r="BE145" i="51"/>
  <c r="AA145" i="51" s="1"/>
  <c r="AP145" i="51" s="1"/>
  <c r="BE18" i="51"/>
  <c r="AA18" i="51" s="1"/>
  <c r="AP18" i="51" s="1"/>
  <c r="BE79" i="51"/>
  <c r="AA79" i="51" s="1"/>
  <c r="AP79" i="51" s="1"/>
  <c r="BE112" i="51"/>
  <c r="AA112" i="51" s="1"/>
  <c r="AP112" i="51" s="1"/>
  <c r="BE90" i="51"/>
  <c r="AA90" i="51" s="1"/>
  <c r="AP90" i="51" s="1"/>
  <c r="BE128" i="51"/>
  <c r="AA128" i="51" s="1"/>
  <c r="AP128" i="51" s="1"/>
  <c r="BE41" i="51"/>
  <c r="AA41" i="51" s="1"/>
  <c r="AP41" i="51" s="1"/>
  <c r="BE187" i="51"/>
  <c r="AA187" i="51" s="1"/>
  <c r="AP187" i="51" s="1"/>
  <c r="BE40" i="51"/>
  <c r="AA40" i="51" s="1"/>
  <c r="AP40" i="51" s="1"/>
  <c r="BE85" i="51"/>
  <c r="AA85" i="51" s="1"/>
  <c r="AP85" i="51" s="1"/>
  <c r="BE133" i="51"/>
  <c r="AA133" i="51" s="1"/>
  <c r="AP133" i="51" s="1"/>
  <c r="BE169" i="51"/>
  <c r="AA169" i="51" s="1"/>
  <c r="AP169" i="51" s="1"/>
  <c r="BH195" i="51"/>
  <c r="AD195" i="51" s="1"/>
  <c r="AS195" i="51" s="1"/>
  <c r="BH78" i="51"/>
  <c r="AD78" i="51" s="1"/>
  <c r="AS78" i="51" s="1"/>
  <c r="BE100" i="51"/>
  <c r="AA100" i="51" s="1"/>
  <c r="AP100" i="51" s="1"/>
  <c r="AL207" i="51"/>
  <c r="BE138" i="51"/>
  <c r="AA138" i="51" s="1"/>
  <c r="AP138" i="51" s="1"/>
  <c r="BE111" i="51"/>
  <c r="AA111" i="51" s="1"/>
  <c r="AP111" i="51" s="1"/>
  <c r="BH36" i="51"/>
  <c r="AD36" i="51" s="1"/>
  <c r="AS36" i="51" s="1"/>
  <c r="BH23" i="51"/>
  <c r="AD23" i="51" s="1"/>
  <c r="AS23" i="51" s="1"/>
  <c r="BD12" i="51"/>
  <c r="Z12" i="51" s="1"/>
  <c r="AO12" i="51" s="1"/>
  <c r="BD58" i="51"/>
  <c r="Z58" i="51" s="1"/>
  <c r="AO58" i="51" s="1"/>
  <c r="AX104" i="51"/>
  <c r="T104" i="51" s="1"/>
  <c r="AI104" i="51" s="1"/>
  <c r="AX189" i="51"/>
  <c r="T189" i="51" s="1"/>
  <c r="AI189" i="51" s="1"/>
  <c r="AX168" i="51"/>
  <c r="T168" i="51" s="1"/>
  <c r="AI168" i="51" s="1"/>
  <c r="AX193" i="51"/>
  <c r="T193" i="51" s="1"/>
  <c r="AI193" i="51" s="1"/>
  <c r="AX150" i="51"/>
  <c r="T150" i="51" s="1"/>
  <c r="AI150" i="51" s="1"/>
  <c r="BE70" i="51"/>
  <c r="AA70" i="51" s="1"/>
  <c r="AP70" i="51" s="1"/>
  <c r="BE114" i="51"/>
  <c r="AA114" i="51" s="1"/>
  <c r="AP114" i="51" s="1"/>
  <c r="BE44" i="51"/>
  <c r="AA44" i="51" s="1"/>
  <c r="AP44" i="51" s="1"/>
  <c r="BE197" i="51"/>
  <c r="AA197" i="51" s="1"/>
  <c r="AP197" i="51" s="1"/>
  <c r="BE171" i="51"/>
  <c r="AA171" i="51" s="1"/>
  <c r="AP171" i="51" s="1"/>
  <c r="BE198" i="51"/>
  <c r="AA198" i="51" s="1"/>
  <c r="AP198" i="51" s="1"/>
  <c r="BE19" i="51"/>
  <c r="AA19" i="51" s="1"/>
  <c r="AP19" i="51" s="1"/>
  <c r="BE65" i="51"/>
  <c r="AA65" i="51" s="1"/>
  <c r="AP65" i="51" s="1"/>
  <c r="BE155" i="51"/>
  <c r="AA155" i="51" s="1"/>
  <c r="AP155" i="51" s="1"/>
  <c r="BE80" i="51"/>
  <c r="AA80" i="51" s="1"/>
  <c r="AP80" i="51" s="1"/>
  <c r="BE102" i="51"/>
  <c r="AA102" i="51" s="1"/>
  <c r="AP102" i="51" s="1"/>
  <c r="BE15" i="51"/>
  <c r="AA15" i="51" s="1"/>
  <c r="AP15" i="51" s="1"/>
  <c r="BE151" i="51"/>
  <c r="AA151" i="51" s="1"/>
  <c r="AP151" i="51" s="1"/>
  <c r="BE203" i="51"/>
  <c r="AA203" i="51" s="1"/>
  <c r="AP203" i="51" s="1"/>
  <c r="BE57" i="51"/>
  <c r="AA57" i="51" s="1"/>
  <c r="AP57" i="51" s="1"/>
  <c r="BE116" i="51"/>
  <c r="AA116" i="51" s="1"/>
  <c r="AP116" i="51" s="1"/>
  <c r="BH167" i="51"/>
  <c r="AD167" i="51" s="1"/>
  <c r="AS167" i="51" s="1"/>
  <c r="BD86" i="51"/>
  <c r="Z86" i="51" s="1"/>
  <c r="AO86" i="51" s="1"/>
  <c r="BD110" i="51"/>
  <c r="Z110" i="51" s="1"/>
  <c r="AO110" i="51" s="1"/>
  <c r="AX99" i="51"/>
  <c r="T99" i="51" s="1"/>
  <c r="AI99" i="51" s="1"/>
  <c r="AX134" i="51"/>
  <c r="T134" i="51" s="1"/>
  <c r="AI134" i="51" s="1"/>
  <c r="AX192" i="51"/>
  <c r="T192" i="51" s="1"/>
  <c r="AI192" i="51" s="1"/>
  <c r="AX75" i="51"/>
  <c r="T75" i="51" s="1"/>
  <c r="AI75" i="51" s="1"/>
  <c r="AX77" i="51"/>
  <c r="T77" i="51" s="1"/>
  <c r="AI77" i="51" s="1"/>
  <c r="BF112" i="51"/>
  <c r="AB112" i="51" s="1"/>
  <c r="AQ112" i="51" s="1"/>
  <c r="BF178" i="51"/>
  <c r="AB178" i="51" s="1"/>
  <c r="AQ178" i="51" s="1"/>
  <c r="BF146" i="51"/>
  <c r="AB146" i="51" s="1"/>
  <c r="AQ146" i="51" s="1"/>
  <c r="BF48" i="51"/>
  <c r="AB48" i="51" s="1"/>
  <c r="AQ48" i="51" s="1"/>
  <c r="BF149" i="51"/>
  <c r="AB149" i="51" s="1"/>
  <c r="AQ149" i="51" s="1"/>
  <c r="BF168" i="51"/>
  <c r="AB168" i="51" s="1"/>
  <c r="AQ168" i="51" s="1"/>
  <c r="BF79" i="51"/>
  <c r="AB79" i="51" s="1"/>
  <c r="AQ79" i="51" s="1"/>
  <c r="BF11" i="51"/>
  <c r="AB11" i="51" s="1"/>
  <c r="AQ11" i="51" s="1"/>
  <c r="BF43" i="51"/>
  <c r="AB43" i="51" s="1"/>
  <c r="AQ43" i="51" s="1"/>
  <c r="BF78" i="51"/>
  <c r="AB78" i="51" s="1"/>
  <c r="AQ78" i="51" s="1"/>
  <c r="BF108" i="51"/>
  <c r="AB108" i="51" s="1"/>
  <c r="AQ108" i="51" s="1"/>
  <c r="BE177" i="51"/>
  <c r="AA177" i="51" s="1"/>
  <c r="AP177" i="51" s="1"/>
  <c r="BE82" i="51"/>
  <c r="AA82" i="51" s="1"/>
  <c r="AP82" i="51" s="1"/>
  <c r="BE134" i="51"/>
  <c r="AA134" i="51" s="1"/>
  <c r="AP134" i="51" s="1"/>
  <c r="BE167" i="51"/>
  <c r="AA167" i="51" s="1"/>
  <c r="AP167" i="51" s="1"/>
  <c r="BE71" i="51"/>
  <c r="AA71" i="51" s="1"/>
  <c r="AP71" i="51" s="1"/>
  <c r="BE132" i="51"/>
  <c r="AA132" i="51" s="1"/>
  <c r="AP132" i="51" s="1"/>
  <c r="BD55" i="51"/>
  <c r="Z55" i="51" s="1"/>
  <c r="AO55" i="51" s="1"/>
  <c r="BD63" i="51"/>
  <c r="Z63" i="51" s="1"/>
  <c r="AO63" i="51" s="1"/>
  <c r="BD136" i="51"/>
  <c r="Z136" i="51" s="1"/>
  <c r="AO136" i="51" s="1"/>
  <c r="BD174" i="51"/>
  <c r="Z174" i="51" s="1"/>
  <c r="AO174" i="51" s="1"/>
  <c r="AX58" i="51"/>
  <c r="T58" i="51" s="1"/>
  <c r="AI58" i="51" s="1"/>
  <c r="AX12" i="51"/>
  <c r="T12" i="51" s="1"/>
  <c r="AI12" i="51" s="1"/>
  <c r="AX28" i="51"/>
  <c r="T28" i="51" s="1"/>
  <c r="AI28" i="51" s="1"/>
  <c r="BE135" i="51"/>
  <c r="AA135" i="51" s="1"/>
  <c r="AP135" i="51" s="1"/>
  <c r="BE170" i="51"/>
  <c r="AA170" i="51" s="1"/>
  <c r="AP170" i="51" s="1"/>
  <c r="BE12" i="51"/>
  <c r="AA12" i="51" s="1"/>
  <c r="AP12" i="51" s="1"/>
  <c r="BE106" i="51"/>
  <c r="AA106" i="51" s="1"/>
  <c r="AP106" i="51" s="1"/>
  <c r="BE101" i="51"/>
  <c r="AA101" i="51" s="1"/>
  <c r="AP101" i="51" s="1"/>
  <c r="BE99" i="51"/>
  <c r="AA99" i="51" s="1"/>
  <c r="AP99" i="51" s="1"/>
  <c r="BE165" i="51"/>
  <c r="AA165" i="51" s="1"/>
  <c r="AP165" i="51" s="1"/>
  <c r="BE183" i="51"/>
  <c r="AA183" i="51" s="1"/>
  <c r="AP183" i="51" s="1"/>
  <c r="BE144" i="51"/>
  <c r="AA144" i="51" s="1"/>
  <c r="AP144" i="51" s="1"/>
  <c r="BD152" i="51"/>
  <c r="Z152" i="51" s="1"/>
  <c r="AO152" i="51" s="1"/>
  <c r="AX57" i="51"/>
  <c r="T57" i="51" s="1"/>
  <c r="AI57" i="51" s="1"/>
  <c r="AX122" i="51"/>
  <c r="T122" i="51" s="1"/>
  <c r="AI122" i="51" s="1"/>
  <c r="AX178" i="51"/>
  <c r="T178" i="51" s="1"/>
  <c r="AI178" i="51" s="1"/>
  <c r="BE30" i="51"/>
  <c r="AA30" i="51" s="1"/>
  <c r="AP30" i="51" s="1"/>
  <c r="BE196" i="51"/>
  <c r="AA196" i="51" s="1"/>
  <c r="AP196" i="51" s="1"/>
  <c r="BE81" i="51"/>
  <c r="AA81" i="51" s="1"/>
  <c r="AP81" i="51" s="1"/>
  <c r="BD103" i="51"/>
  <c r="Z103" i="51" s="1"/>
  <c r="AO103" i="51" s="1"/>
  <c r="BD176" i="51"/>
  <c r="Z176" i="51" s="1"/>
  <c r="AO176" i="51" s="1"/>
  <c r="BD180" i="51"/>
  <c r="Z180" i="51" s="1"/>
  <c r="AO180" i="51" s="1"/>
  <c r="AX155" i="51"/>
  <c r="T155" i="51" s="1"/>
  <c r="AI155" i="51" s="1"/>
  <c r="AX115" i="51"/>
  <c r="T115" i="51" s="1"/>
  <c r="AI115" i="51" s="1"/>
  <c r="BE166" i="51"/>
  <c r="AA166" i="51" s="1"/>
  <c r="AP166" i="51" s="1"/>
  <c r="BE126" i="51"/>
  <c r="AA126" i="51" s="1"/>
  <c r="AP126" i="51" s="1"/>
  <c r="BE186" i="51"/>
  <c r="AA186" i="51" s="1"/>
  <c r="AP186" i="51" s="1"/>
  <c r="BE86" i="51"/>
  <c r="AA86" i="51" s="1"/>
  <c r="AP86" i="51" s="1"/>
  <c r="BH9" i="51"/>
  <c r="AD9" i="51" s="1"/>
  <c r="AS9" i="51" s="1"/>
  <c r="BH73" i="51"/>
  <c r="AD73" i="51" s="1"/>
  <c r="AS73" i="51" s="1"/>
  <c r="BH143" i="51"/>
  <c r="AD143" i="51" s="1"/>
  <c r="AS143" i="51" s="1"/>
  <c r="BH156" i="51"/>
  <c r="AD156" i="51" s="1"/>
  <c r="AS156" i="51" s="1"/>
  <c r="BH175" i="51"/>
  <c r="AD175" i="51" s="1"/>
  <c r="AS175" i="51" s="1"/>
  <c r="BE83" i="51"/>
  <c r="AA83" i="51" s="1"/>
  <c r="AP83" i="51" s="1"/>
  <c r="BE66" i="51"/>
  <c r="AA66" i="51" s="1"/>
  <c r="AP66" i="51" s="1"/>
  <c r="BE8" i="51"/>
  <c r="AA8" i="51" s="1"/>
  <c r="AP8" i="51" s="1"/>
  <c r="BE26" i="51"/>
  <c r="AA26" i="51" s="1"/>
  <c r="AP26" i="51" s="1"/>
  <c r="BE98" i="51"/>
  <c r="AA98" i="51" s="1"/>
  <c r="AP98" i="51" s="1"/>
  <c r="BE164" i="51"/>
  <c r="AA164" i="51" s="1"/>
  <c r="AP164" i="51" s="1"/>
  <c r="BE97" i="51"/>
  <c r="AA97" i="51" s="1"/>
  <c r="AP97" i="51" s="1"/>
  <c r="BE153" i="51"/>
  <c r="AA153" i="51" s="1"/>
  <c r="AP153" i="51" s="1"/>
  <c r="BE181" i="51"/>
  <c r="AA181" i="51" s="1"/>
  <c r="AP181" i="51" s="1"/>
  <c r="BE105" i="51"/>
  <c r="AA105" i="51" s="1"/>
  <c r="AP105" i="51" s="1"/>
  <c r="BE50" i="51"/>
  <c r="AA50" i="51" s="1"/>
  <c r="AP50" i="51" s="1"/>
  <c r="BE141" i="51"/>
  <c r="AA141" i="51" s="1"/>
  <c r="AP141" i="51" s="1"/>
  <c r="BE33" i="51"/>
  <c r="AA33" i="51" s="1"/>
  <c r="AP33" i="51" s="1"/>
  <c r="BE38" i="51"/>
  <c r="AA38" i="51" s="1"/>
  <c r="AP38" i="51" s="1"/>
  <c r="BE182" i="51"/>
  <c r="AA182" i="51" s="1"/>
  <c r="AP182" i="51" s="1"/>
  <c r="BE189" i="51"/>
  <c r="AA189" i="51" s="1"/>
  <c r="AP189" i="51" s="1"/>
  <c r="BE62" i="51"/>
  <c r="AA62" i="51" s="1"/>
  <c r="AP62" i="51" s="1"/>
  <c r="BD79" i="51"/>
  <c r="Z79" i="51" s="1"/>
  <c r="AO79" i="51" s="1"/>
  <c r="BD72" i="51"/>
  <c r="Z72" i="51" s="1"/>
  <c r="AO72" i="51" s="1"/>
  <c r="BD94" i="51"/>
  <c r="Z94" i="51" s="1"/>
  <c r="AO94" i="51" s="1"/>
  <c r="BD102" i="51"/>
  <c r="Z102" i="51" s="1"/>
  <c r="AO102" i="51" s="1"/>
  <c r="BD175" i="51"/>
  <c r="Z175" i="51" s="1"/>
  <c r="AO175" i="51" s="1"/>
  <c r="BD22" i="51"/>
  <c r="Z22" i="51" s="1"/>
  <c r="AO22" i="51" s="1"/>
  <c r="BD43" i="51"/>
  <c r="Z43" i="51" s="1"/>
  <c r="AO43" i="51" s="1"/>
  <c r="BD38" i="51"/>
  <c r="Z38" i="51" s="1"/>
  <c r="AO38" i="51" s="1"/>
  <c r="BD48" i="51"/>
  <c r="Z48" i="51" s="1"/>
  <c r="AO48" i="51" s="1"/>
  <c r="BD62" i="51"/>
  <c r="Z62" i="51" s="1"/>
  <c r="AO62" i="51" s="1"/>
  <c r="BD84" i="51"/>
  <c r="Z84" i="51" s="1"/>
  <c r="AO84" i="51" s="1"/>
  <c r="BD100" i="51"/>
  <c r="Z100" i="51" s="1"/>
  <c r="AO100" i="51" s="1"/>
  <c r="BD116" i="51"/>
  <c r="Z116" i="51" s="1"/>
  <c r="AO116" i="51" s="1"/>
  <c r="BD131" i="51"/>
  <c r="Z131" i="51" s="1"/>
  <c r="AO131" i="51" s="1"/>
  <c r="BD135" i="51"/>
  <c r="Z135" i="51" s="1"/>
  <c r="AO135" i="51" s="1"/>
  <c r="BD166" i="51"/>
  <c r="Z166" i="51" s="1"/>
  <c r="AO166" i="51" s="1"/>
  <c r="BD173" i="51"/>
  <c r="Z173" i="51" s="1"/>
  <c r="AO173" i="51" s="1"/>
  <c r="BD189" i="51"/>
  <c r="Z189" i="51" s="1"/>
  <c r="AO189" i="51" s="1"/>
  <c r="BB45" i="51"/>
  <c r="X45" i="51" s="1"/>
  <c r="AM45" i="51" s="1"/>
  <c r="BB50" i="51"/>
  <c r="X50" i="51" s="1"/>
  <c r="AM50" i="51" s="1"/>
  <c r="BB168" i="51"/>
  <c r="X168" i="51" s="1"/>
  <c r="AM168" i="51" s="1"/>
  <c r="BB93" i="51"/>
  <c r="X93" i="51" s="1"/>
  <c r="AM93" i="51" s="1"/>
  <c r="BB109" i="51"/>
  <c r="X109" i="51" s="1"/>
  <c r="AM109" i="51" s="1"/>
  <c r="BB96" i="51"/>
  <c r="X96" i="51" s="1"/>
  <c r="AM96" i="51" s="1"/>
  <c r="BB112" i="51"/>
  <c r="X112" i="51" s="1"/>
  <c r="AM112" i="51" s="1"/>
  <c r="BB119" i="51"/>
  <c r="X119" i="51" s="1"/>
  <c r="AM119" i="51" s="1"/>
  <c r="BB130" i="51"/>
  <c r="X130" i="51" s="1"/>
  <c r="AM130" i="51" s="1"/>
  <c r="BB146" i="51"/>
  <c r="X146" i="51" s="1"/>
  <c r="AM146" i="51" s="1"/>
  <c r="BB183" i="51"/>
  <c r="X183" i="51" s="1"/>
  <c r="AM183" i="51" s="1"/>
  <c r="BB206" i="51"/>
  <c r="X206" i="51" s="1"/>
  <c r="AM206" i="51" s="1"/>
  <c r="AX190" i="51"/>
  <c r="T190" i="51" s="1"/>
  <c r="AI190" i="51" s="1"/>
  <c r="AX200" i="51"/>
  <c r="T200" i="51" s="1"/>
  <c r="AI200" i="51" s="1"/>
  <c r="AX197" i="51"/>
  <c r="T197" i="51" s="1"/>
  <c r="AI197" i="51" s="1"/>
  <c r="AX202" i="51"/>
  <c r="T202" i="51" s="1"/>
  <c r="AI202" i="51" s="1"/>
  <c r="AX161" i="51"/>
  <c r="T161" i="51" s="1"/>
  <c r="AI161" i="51" s="1"/>
  <c r="AX175" i="51"/>
  <c r="T175" i="51" s="1"/>
  <c r="AI175" i="51" s="1"/>
  <c r="AX173" i="51"/>
  <c r="T173" i="51" s="1"/>
  <c r="AI173" i="51" s="1"/>
  <c r="AX180" i="52"/>
  <c r="T180" i="52" s="1"/>
  <c r="AI180" i="52" s="1"/>
  <c r="AN207" i="52"/>
  <c r="AX104" i="52"/>
  <c r="T104" i="52" s="1"/>
  <c r="AI104" i="52" s="1"/>
  <c r="AX117" i="52"/>
  <c r="T117" i="52" s="1"/>
  <c r="AI117" i="52" s="1"/>
  <c r="AX200" i="52"/>
  <c r="T200" i="52" s="1"/>
  <c r="AI200" i="52" s="1"/>
  <c r="AX42" i="52"/>
  <c r="T42" i="52" s="1"/>
  <c r="AI42" i="52" s="1"/>
  <c r="AX154" i="52"/>
  <c r="T154" i="52" s="1"/>
  <c r="AI154" i="52" s="1"/>
  <c r="AX170" i="52"/>
  <c r="T170" i="52" s="1"/>
  <c r="AI170" i="52" s="1"/>
  <c r="AX11" i="52"/>
  <c r="T11" i="52" s="1"/>
  <c r="AI11" i="52" s="1"/>
  <c r="AX83" i="52"/>
  <c r="T83" i="52" s="1"/>
  <c r="AI83" i="52" s="1"/>
  <c r="AX134" i="52"/>
  <c r="T134" i="52" s="1"/>
  <c r="AI134" i="52" s="1"/>
  <c r="AX29" i="52"/>
  <c r="T29" i="52" s="1"/>
  <c r="AI29" i="52" s="1"/>
  <c r="AX95" i="52"/>
  <c r="T95" i="52" s="1"/>
  <c r="AI95" i="52" s="1"/>
  <c r="AX77" i="52"/>
  <c r="T77" i="52" s="1"/>
  <c r="AI77" i="52" s="1"/>
  <c r="AX21" i="52"/>
  <c r="T21" i="52" s="1"/>
  <c r="AI21" i="52" s="1"/>
  <c r="AX50" i="52"/>
  <c r="T50" i="52" s="1"/>
  <c r="AI50" i="52" s="1"/>
  <c r="AX66" i="52"/>
  <c r="T66" i="52" s="1"/>
  <c r="AI66" i="52" s="1"/>
  <c r="AX178" i="52"/>
  <c r="T178" i="52" s="1"/>
  <c r="AI178" i="52" s="1"/>
  <c r="AX162" i="52"/>
  <c r="T162" i="52" s="1"/>
  <c r="AI162" i="52" s="1"/>
  <c r="AH207" i="51"/>
  <c r="BH111" i="51"/>
  <c r="AD111" i="51" s="1"/>
  <c r="AS111" i="51" s="1"/>
  <c r="BH95" i="51"/>
  <c r="AD95" i="51" s="1"/>
  <c r="AS95" i="51" s="1"/>
  <c r="BH45" i="51"/>
  <c r="AD45" i="51" s="1"/>
  <c r="AS45" i="51" s="1"/>
  <c r="BH181" i="51"/>
  <c r="AD181" i="51" s="1"/>
  <c r="AS181" i="51" s="1"/>
  <c r="BD7" i="51"/>
  <c r="Z7" i="51" s="1"/>
  <c r="AO7" i="51" s="1"/>
  <c r="BD8" i="51"/>
  <c r="Z8" i="51" s="1"/>
  <c r="AO8" i="51" s="1"/>
  <c r="BD40" i="51"/>
  <c r="Z40" i="51" s="1"/>
  <c r="AO40" i="51" s="1"/>
  <c r="BD202" i="51"/>
  <c r="Z202" i="51" s="1"/>
  <c r="AO202" i="51" s="1"/>
  <c r="BH160" i="51"/>
  <c r="AD160" i="51" s="1"/>
  <c r="AS160" i="51" s="1"/>
  <c r="BF67" i="51"/>
  <c r="AB67" i="51" s="1"/>
  <c r="AQ67" i="51" s="1"/>
  <c r="BF60" i="51"/>
  <c r="AB60" i="51" s="1"/>
  <c r="AQ60" i="51" s="1"/>
  <c r="BF8" i="51"/>
  <c r="AB8" i="51" s="1"/>
  <c r="AQ8" i="51" s="1"/>
  <c r="BF24" i="51"/>
  <c r="AB24" i="51" s="1"/>
  <c r="AQ24" i="51" s="1"/>
  <c r="BF40" i="51"/>
  <c r="AB40" i="51" s="1"/>
  <c r="AQ40" i="51" s="1"/>
  <c r="BF118" i="51"/>
  <c r="AB118" i="51" s="1"/>
  <c r="AQ118" i="51" s="1"/>
  <c r="BF121" i="51"/>
  <c r="AB121" i="51" s="1"/>
  <c r="AQ121" i="51" s="1"/>
  <c r="BF25" i="51"/>
  <c r="AB25" i="51" s="1"/>
  <c r="AQ25" i="51" s="1"/>
  <c r="BF133" i="51"/>
  <c r="AB133" i="51" s="1"/>
  <c r="AQ133" i="51" s="1"/>
  <c r="BF71" i="51"/>
  <c r="AB71" i="51" s="1"/>
  <c r="AQ71" i="51" s="1"/>
  <c r="BF18" i="51"/>
  <c r="AB18" i="51" s="1"/>
  <c r="AQ18" i="51" s="1"/>
  <c r="BF34" i="51"/>
  <c r="AB34" i="51" s="1"/>
  <c r="AQ34" i="51" s="1"/>
  <c r="BF63" i="51"/>
  <c r="AB63" i="51" s="1"/>
  <c r="AQ63" i="51" s="1"/>
  <c r="BF94" i="51"/>
  <c r="AB94" i="51" s="1"/>
  <c r="AQ94" i="51" s="1"/>
  <c r="BF97" i="51"/>
  <c r="AB97" i="51" s="1"/>
  <c r="AQ97" i="51" s="1"/>
  <c r="BF175" i="51"/>
  <c r="AB175" i="51" s="1"/>
  <c r="AQ175" i="51" s="1"/>
  <c r="BF170" i="51"/>
  <c r="AB170" i="51" s="1"/>
  <c r="AQ170" i="51" s="1"/>
  <c r="BF184" i="51"/>
  <c r="AB184" i="51" s="1"/>
  <c r="AQ184" i="51" s="1"/>
  <c r="BF21" i="51"/>
  <c r="AB21" i="51" s="1"/>
  <c r="AQ21" i="51" s="1"/>
  <c r="BF119" i="51"/>
  <c r="AB119" i="51" s="1"/>
  <c r="AQ119" i="51" s="1"/>
  <c r="BF84" i="51"/>
  <c r="AB84" i="51" s="1"/>
  <c r="AQ84" i="51" s="1"/>
  <c r="BF183" i="51"/>
  <c r="AB183" i="51" s="1"/>
  <c r="AQ183" i="51" s="1"/>
  <c r="BF50" i="51"/>
  <c r="AB50" i="51" s="1"/>
  <c r="AQ50" i="51" s="1"/>
  <c r="BF31" i="51"/>
  <c r="AB31" i="51" s="1"/>
  <c r="AQ31" i="51" s="1"/>
  <c r="BF49" i="51"/>
  <c r="AB49" i="51" s="1"/>
  <c r="AQ49" i="51" s="1"/>
  <c r="BF145" i="51"/>
  <c r="AB145" i="51" s="1"/>
  <c r="AQ145" i="51" s="1"/>
  <c r="BF124" i="51"/>
  <c r="AB124" i="51" s="1"/>
  <c r="AQ124" i="51" s="1"/>
  <c r="BF155" i="51"/>
  <c r="AB155" i="51" s="1"/>
  <c r="AQ155" i="51" s="1"/>
  <c r="BD147" i="51"/>
  <c r="Z147" i="51" s="1"/>
  <c r="AO147" i="51" s="1"/>
  <c r="BD205" i="51"/>
  <c r="Z205" i="51" s="1"/>
  <c r="AO205" i="51" s="1"/>
  <c r="AX169" i="51"/>
  <c r="T169" i="51" s="1"/>
  <c r="AI169" i="51" s="1"/>
  <c r="AX163" i="51"/>
  <c r="T163" i="51" s="1"/>
  <c r="AI163" i="51" s="1"/>
  <c r="BF12" i="51"/>
  <c r="AB12" i="51" s="1"/>
  <c r="AQ12" i="51" s="1"/>
  <c r="BF28" i="51"/>
  <c r="AB28" i="51" s="1"/>
  <c r="AQ28" i="51" s="1"/>
  <c r="BF46" i="51"/>
  <c r="AB46" i="51" s="1"/>
  <c r="AQ46" i="51" s="1"/>
  <c r="BF127" i="51"/>
  <c r="AB127" i="51" s="1"/>
  <c r="AQ127" i="51" s="1"/>
  <c r="BF135" i="51"/>
  <c r="AB135" i="51" s="1"/>
  <c r="AQ135" i="51" s="1"/>
  <c r="BF189" i="51"/>
  <c r="AB189" i="51" s="1"/>
  <c r="AQ189" i="51" s="1"/>
  <c r="BF91" i="51"/>
  <c r="AB91" i="51" s="1"/>
  <c r="AQ91" i="51" s="1"/>
  <c r="BF165" i="51"/>
  <c r="AB165" i="51" s="1"/>
  <c r="AQ165" i="51" s="1"/>
  <c r="BF101" i="51"/>
  <c r="AB101" i="51" s="1"/>
  <c r="AQ101" i="51" s="1"/>
  <c r="BB53" i="51"/>
  <c r="X53" i="51" s="1"/>
  <c r="AM53" i="51" s="1"/>
  <c r="BD26" i="51"/>
  <c r="Z26" i="51" s="1"/>
  <c r="AO26" i="51" s="1"/>
  <c r="BD67" i="51"/>
  <c r="Z67" i="51" s="1"/>
  <c r="AO67" i="51" s="1"/>
  <c r="BD97" i="51"/>
  <c r="Z97" i="51" s="1"/>
  <c r="AO97" i="51" s="1"/>
  <c r="BD113" i="51"/>
  <c r="Z113" i="51" s="1"/>
  <c r="AO113" i="51" s="1"/>
  <c r="BD132" i="51"/>
  <c r="Z132" i="51" s="1"/>
  <c r="AO132" i="51" s="1"/>
  <c r="BD155" i="51"/>
  <c r="Z155" i="51" s="1"/>
  <c r="AO155" i="51" s="1"/>
  <c r="BD163" i="51"/>
  <c r="Z163" i="51" s="1"/>
  <c r="AO163" i="51" s="1"/>
  <c r="BD167" i="51"/>
  <c r="Z167" i="51" s="1"/>
  <c r="AO167" i="51" s="1"/>
  <c r="BD190" i="51"/>
  <c r="Z190" i="51" s="1"/>
  <c r="AO190" i="51" s="1"/>
  <c r="AX153" i="51"/>
  <c r="T153" i="51" s="1"/>
  <c r="AI153" i="51" s="1"/>
  <c r="AX180" i="51"/>
  <c r="T180" i="51" s="1"/>
  <c r="AI180" i="51" s="1"/>
  <c r="BF76" i="51"/>
  <c r="AB76" i="51" s="1"/>
  <c r="AQ76" i="51" s="1"/>
  <c r="BF162" i="51"/>
  <c r="AB162" i="51" s="1"/>
  <c r="AQ162" i="51" s="1"/>
  <c r="BF9" i="51"/>
  <c r="AB9" i="51" s="1"/>
  <c r="AQ9" i="51" s="1"/>
  <c r="BF41" i="51"/>
  <c r="AB41" i="51" s="1"/>
  <c r="AQ41" i="51" s="1"/>
  <c r="BF122" i="51"/>
  <c r="AB122" i="51" s="1"/>
  <c r="AQ122" i="51" s="1"/>
  <c r="BF176" i="51"/>
  <c r="AB176" i="51" s="1"/>
  <c r="AQ176" i="51" s="1"/>
  <c r="BF196" i="51"/>
  <c r="AB196" i="51" s="1"/>
  <c r="AQ196" i="51" s="1"/>
  <c r="BF64" i="51"/>
  <c r="AB64" i="51" s="1"/>
  <c r="AQ64" i="51" s="1"/>
  <c r="BF179" i="51"/>
  <c r="AB179" i="51" s="1"/>
  <c r="AQ179" i="51" s="1"/>
  <c r="BF53" i="51"/>
  <c r="AB53" i="51" s="1"/>
  <c r="AQ53" i="51" s="1"/>
  <c r="BF148" i="51"/>
  <c r="AB148" i="51" s="1"/>
  <c r="AQ148" i="51" s="1"/>
  <c r="BF201" i="51"/>
  <c r="AB201" i="51" s="1"/>
  <c r="AQ201" i="51" s="1"/>
  <c r="BH53" i="51"/>
  <c r="AD53" i="51" s="1"/>
  <c r="AS53" i="51" s="1"/>
  <c r="BH61" i="51"/>
  <c r="AD61" i="51" s="1"/>
  <c r="AS61" i="51" s="1"/>
  <c r="BH131" i="51"/>
  <c r="AD131" i="51" s="1"/>
  <c r="AS131" i="51" s="1"/>
  <c r="BD52" i="51"/>
  <c r="Z52" i="51" s="1"/>
  <c r="AO52" i="51" s="1"/>
  <c r="BD56" i="51"/>
  <c r="Z56" i="51" s="1"/>
  <c r="AO56" i="51" s="1"/>
  <c r="BD118" i="51"/>
  <c r="Z118" i="51" s="1"/>
  <c r="AO118" i="51" s="1"/>
  <c r="BD133" i="51"/>
  <c r="Z133" i="51" s="1"/>
  <c r="AO133" i="51" s="1"/>
  <c r="BD181" i="51"/>
  <c r="Z181" i="51" s="1"/>
  <c r="AO181" i="51" s="1"/>
  <c r="BD13" i="52"/>
  <c r="Z13" i="52" s="1"/>
  <c r="AO13" i="52" s="1"/>
  <c r="BD23" i="52"/>
  <c r="Z23" i="52" s="1"/>
  <c r="AO23" i="52" s="1"/>
  <c r="BD61" i="52"/>
  <c r="Z61" i="52" s="1"/>
  <c r="AO61" i="52" s="1"/>
  <c r="BD77" i="52"/>
  <c r="Z77" i="52" s="1"/>
  <c r="AO77" i="52" s="1"/>
  <c r="BD134" i="52"/>
  <c r="Z134" i="52" s="1"/>
  <c r="AO134" i="52" s="1"/>
  <c r="BD138" i="52"/>
  <c r="Z138" i="52" s="1"/>
  <c r="AO138" i="52" s="1"/>
  <c r="BD142" i="52"/>
  <c r="Z142" i="52" s="1"/>
  <c r="AO142" i="52" s="1"/>
  <c r="BD146" i="52"/>
  <c r="Z146" i="52" s="1"/>
  <c r="AO146" i="52" s="1"/>
  <c r="BD150" i="52"/>
  <c r="Z150" i="52" s="1"/>
  <c r="AO150" i="52" s="1"/>
  <c r="BD169" i="52"/>
  <c r="Z169" i="52" s="1"/>
  <c r="AO169" i="52" s="1"/>
  <c r="BD157" i="52"/>
  <c r="Z157" i="52" s="1"/>
  <c r="AO157" i="52" s="1"/>
  <c r="BH88" i="51"/>
  <c r="AD88" i="51" s="1"/>
  <c r="AS88" i="51" s="1"/>
  <c r="BH179" i="51"/>
  <c r="AD179" i="51" s="1"/>
  <c r="AS179" i="51" s="1"/>
  <c r="BH116" i="51"/>
  <c r="AD116" i="51" s="1"/>
  <c r="AS116" i="51" s="1"/>
  <c r="AX177" i="51"/>
  <c r="T177" i="51" s="1"/>
  <c r="AI177" i="51" s="1"/>
  <c r="BF51" i="51"/>
  <c r="AB51" i="51" s="1"/>
  <c r="AQ51" i="51" s="1"/>
  <c r="BF89" i="51"/>
  <c r="AB89" i="51" s="1"/>
  <c r="AQ89" i="51" s="1"/>
  <c r="BF177" i="51"/>
  <c r="AB177" i="51" s="1"/>
  <c r="AQ177" i="51" s="1"/>
  <c r="BF69" i="51"/>
  <c r="AB69" i="51" s="1"/>
  <c r="AQ69" i="51" s="1"/>
  <c r="BF10" i="51"/>
  <c r="AB10" i="51" s="1"/>
  <c r="AQ10" i="51" s="1"/>
  <c r="BF26" i="51"/>
  <c r="AB26" i="51" s="1"/>
  <c r="AQ26" i="51" s="1"/>
  <c r="BF42" i="51"/>
  <c r="AB42" i="51" s="1"/>
  <c r="AQ42" i="51" s="1"/>
  <c r="BF147" i="51"/>
  <c r="AB147" i="51" s="1"/>
  <c r="AQ147" i="51" s="1"/>
  <c r="BF152" i="51"/>
  <c r="AB152" i="51" s="1"/>
  <c r="AQ152" i="51" s="1"/>
  <c r="BF92" i="51"/>
  <c r="AB92" i="51" s="1"/>
  <c r="AQ92" i="51" s="1"/>
  <c r="BF191" i="51"/>
  <c r="AB191" i="51" s="1"/>
  <c r="AQ191" i="51" s="1"/>
  <c r="AX59" i="52"/>
  <c r="T59" i="52" s="1"/>
  <c r="AI59" i="52" s="1"/>
  <c r="AX52" i="52"/>
  <c r="T52" i="52" s="1"/>
  <c r="AI52" i="52" s="1"/>
  <c r="AX127" i="52"/>
  <c r="T127" i="52" s="1"/>
  <c r="AI127" i="52" s="1"/>
  <c r="BH28" i="51"/>
  <c r="AD28" i="51" s="1"/>
  <c r="AS28" i="51" s="1"/>
  <c r="BD20" i="51"/>
  <c r="Z20" i="51" s="1"/>
  <c r="AO20" i="51" s="1"/>
  <c r="BD98" i="51"/>
  <c r="Z98" i="51" s="1"/>
  <c r="AO98" i="51" s="1"/>
  <c r="BD156" i="51"/>
  <c r="Z156" i="51" s="1"/>
  <c r="AO156" i="51" s="1"/>
  <c r="BH191" i="51"/>
  <c r="AD191" i="51" s="1"/>
  <c r="AS191" i="51" s="1"/>
  <c r="BH14" i="51"/>
  <c r="AD14" i="51" s="1"/>
  <c r="AS14" i="51" s="1"/>
  <c r="AV39" i="51"/>
  <c r="R39" i="51" s="1"/>
  <c r="AG39" i="51" s="1"/>
  <c r="AV51" i="51"/>
  <c r="R51" i="51" s="1"/>
  <c r="AG51" i="51" s="1"/>
  <c r="AV55" i="51"/>
  <c r="R55" i="51" s="1"/>
  <c r="AG55" i="51" s="1"/>
  <c r="AV59" i="51"/>
  <c r="R59" i="51" s="1"/>
  <c r="AG59" i="51" s="1"/>
  <c r="AV63" i="51"/>
  <c r="R63" i="51" s="1"/>
  <c r="AG63" i="51" s="1"/>
  <c r="AV67" i="51"/>
  <c r="R67" i="51" s="1"/>
  <c r="AG67" i="51" s="1"/>
  <c r="AV71" i="51"/>
  <c r="R71" i="51" s="1"/>
  <c r="AG71" i="51" s="1"/>
  <c r="AV75" i="51"/>
  <c r="R75" i="51" s="1"/>
  <c r="AG75" i="51" s="1"/>
  <c r="AV178" i="51"/>
  <c r="R178" i="51" s="1"/>
  <c r="AG178" i="51" s="1"/>
  <c r="AV197" i="51"/>
  <c r="R197" i="51" s="1"/>
  <c r="AG197" i="51" s="1"/>
  <c r="BD10" i="51"/>
  <c r="Z10" i="51" s="1"/>
  <c r="AO10" i="51" s="1"/>
  <c r="BD21" i="51"/>
  <c r="Z21" i="51" s="1"/>
  <c r="AO21" i="51" s="1"/>
  <c r="BD81" i="51"/>
  <c r="Z81" i="51" s="1"/>
  <c r="AO81" i="51" s="1"/>
  <c r="BD57" i="51"/>
  <c r="Z57" i="51" s="1"/>
  <c r="AO57" i="51" s="1"/>
  <c r="BD73" i="51"/>
  <c r="Z73" i="51" s="1"/>
  <c r="AO73" i="51" s="1"/>
  <c r="BD126" i="51"/>
  <c r="Z126" i="51" s="1"/>
  <c r="AO126" i="51" s="1"/>
  <c r="BD83" i="51"/>
  <c r="Z83" i="51" s="1"/>
  <c r="AO83" i="51" s="1"/>
  <c r="BD115" i="51"/>
  <c r="Z115" i="51" s="1"/>
  <c r="AO115" i="51" s="1"/>
  <c r="BD119" i="51"/>
  <c r="Z119" i="51" s="1"/>
  <c r="AO119" i="51" s="1"/>
  <c r="BD142" i="51"/>
  <c r="Z142" i="51" s="1"/>
  <c r="AO142" i="51" s="1"/>
  <c r="BD172" i="51"/>
  <c r="Z172" i="51" s="1"/>
  <c r="AO172" i="51" s="1"/>
  <c r="BD182" i="51"/>
  <c r="Z182" i="51" s="1"/>
  <c r="AO182" i="51" s="1"/>
  <c r="BD196" i="51"/>
  <c r="Z196" i="51" s="1"/>
  <c r="AO196" i="51" s="1"/>
  <c r="AX191" i="51"/>
  <c r="T191" i="51" s="1"/>
  <c r="AI191" i="51" s="1"/>
  <c r="BF120" i="51"/>
  <c r="AB120" i="51" s="1"/>
  <c r="AQ120" i="51" s="1"/>
  <c r="BF72" i="51"/>
  <c r="AB72" i="51" s="1"/>
  <c r="AQ72" i="51" s="1"/>
  <c r="BF66" i="51"/>
  <c r="AB66" i="51" s="1"/>
  <c r="AQ66" i="51" s="1"/>
  <c r="BF20" i="51"/>
  <c r="AB20" i="51" s="1"/>
  <c r="AQ20" i="51" s="1"/>
  <c r="BF36" i="51"/>
  <c r="AB36" i="51" s="1"/>
  <c r="AQ36" i="51" s="1"/>
  <c r="BF80" i="51"/>
  <c r="AB80" i="51" s="1"/>
  <c r="AQ80" i="51" s="1"/>
  <c r="BF83" i="51"/>
  <c r="AB83" i="51" s="1"/>
  <c r="AQ83" i="51" s="1"/>
  <c r="BF102" i="51"/>
  <c r="AB102" i="51" s="1"/>
  <c r="AQ102" i="51" s="1"/>
  <c r="BF105" i="51"/>
  <c r="AB105" i="51" s="1"/>
  <c r="AQ105" i="51" s="1"/>
  <c r="BF131" i="51"/>
  <c r="AB131" i="51" s="1"/>
  <c r="AQ131" i="51" s="1"/>
  <c r="BF157" i="51"/>
  <c r="AB157" i="51" s="1"/>
  <c r="AQ157" i="51" s="1"/>
  <c r="BF186" i="51"/>
  <c r="AB186" i="51" s="1"/>
  <c r="AQ186" i="51" s="1"/>
  <c r="BF17" i="51"/>
  <c r="AB17" i="51" s="1"/>
  <c r="AQ17" i="51" s="1"/>
  <c r="BF87" i="51"/>
  <c r="AB87" i="51" s="1"/>
  <c r="AQ87" i="51" s="1"/>
  <c r="BF74" i="51"/>
  <c r="AB74" i="51" s="1"/>
  <c r="AQ74" i="51" s="1"/>
  <c r="BF93" i="51"/>
  <c r="AB93" i="51" s="1"/>
  <c r="AQ93" i="51" s="1"/>
  <c r="BF161" i="51"/>
  <c r="AB161" i="51" s="1"/>
  <c r="AQ161" i="51" s="1"/>
  <c r="BF187" i="51"/>
  <c r="AB187" i="51" s="1"/>
  <c r="AQ187" i="51" s="1"/>
  <c r="BF14" i="51"/>
  <c r="AB14" i="51" s="1"/>
  <c r="AQ14" i="51" s="1"/>
  <c r="BF30" i="51"/>
  <c r="AB30" i="51" s="1"/>
  <c r="AQ30" i="51" s="1"/>
  <c r="BF59" i="51"/>
  <c r="AB59" i="51" s="1"/>
  <c r="AQ59" i="51" s="1"/>
  <c r="BF138" i="51"/>
  <c r="AB138" i="51" s="1"/>
  <c r="AQ138" i="51" s="1"/>
  <c r="BF123" i="51"/>
  <c r="AB123" i="51" s="1"/>
  <c r="AQ123" i="51" s="1"/>
  <c r="BF166" i="51"/>
  <c r="AB166" i="51" s="1"/>
  <c r="AQ166" i="51" s="1"/>
  <c r="BF136" i="51"/>
  <c r="AB136" i="51" s="1"/>
  <c r="AQ136" i="51" s="1"/>
  <c r="BF197" i="51"/>
  <c r="AB197" i="51" s="1"/>
  <c r="AQ197" i="51" s="1"/>
  <c r="BF13" i="51"/>
  <c r="AB13" i="51" s="1"/>
  <c r="AQ13" i="51" s="1"/>
  <c r="BF54" i="51"/>
  <c r="AB54" i="51" s="1"/>
  <c r="AQ54" i="51" s="1"/>
  <c r="BF129" i="51"/>
  <c r="AB129" i="51" s="1"/>
  <c r="AQ129" i="51" s="1"/>
  <c r="BF128" i="51"/>
  <c r="AB128" i="51" s="1"/>
  <c r="AQ128" i="51" s="1"/>
  <c r="BF167" i="51"/>
  <c r="AB167" i="51" s="1"/>
  <c r="AQ167" i="51" s="1"/>
  <c r="BF192" i="51"/>
  <c r="AB192" i="51" s="1"/>
  <c r="AQ192" i="51" s="1"/>
  <c r="BF27" i="51"/>
  <c r="AB27" i="51" s="1"/>
  <c r="AQ27" i="51" s="1"/>
  <c r="BF45" i="51"/>
  <c r="AB45" i="51" s="1"/>
  <c r="AQ45" i="51" s="1"/>
  <c r="BF126" i="51"/>
  <c r="AB126" i="51" s="1"/>
  <c r="AQ126" i="51" s="1"/>
  <c r="BF141" i="51"/>
  <c r="AB141" i="51" s="1"/>
  <c r="AQ141" i="51" s="1"/>
  <c r="BF151" i="51"/>
  <c r="AB151" i="51" s="1"/>
  <c r="AQ151" i="51" s="1"/>
  <c r="BF180" i="51"/>
  <c r="AB180" i="51" s="1"/>
  <c r="AQ180" i="51" s="1"/>
  <c r="BF190" i="51"/>
  <c r="AB190" i="51" s="1"/>
  <c r="AQ190" i="51" s="1"/>
  <c r="BF204" i="51"/>
  <c r="AB204" i="51" s="1"/>
  <c r="AQ204" i="51" s="1"/>
  <c r="AX188" i="52"/>
  <c r="T188" i="52" s="1"/>
  <c r="AI188" i="52" s="1"/>
  <c r="AX111" i="52"/>
  <c r="T111" i="52" s="1"/>
  <c r="AI111" i="52" s="1"/>
  <c r="BH96" i="51"/>
  <c r="AD96" i="51" s="1"/>
  <c r="AS96" i="51" s="1"/>
  <c r="BH104" i="51"/>
  <c r="AD104" i="51" s="1"/>
  <c r="AS104" i="51" s="1"/>
  <c r="BH124" i="51"/>
  <c r="AD124" i="51" s="1"/>
  <c r="AS124" i="51" s="1"/>
  <c r="BH137" i="51"/>
  <c r="AD137" i="51" s="1"/>
  <c r="AS137" i="51" s="1"/>
  <c r="BH67" i="51"/>
  <c r="AD67" i="51" s="1"/>
  <c r="AS67" i="51" s="1"/>
  <c r="BH51" i="51"/>
  <c r="AD51" i="51" s="1"/>
  <c r="AS51" i="51" s="1"/>
  <c r="BD11" i="51"/>
  <c r="Z11" i="51" s="1"/>
  <c r="AO11" i="51" s="1"/>
  <c r="BD25" i="51"/>
  <c r="Z25" i="51" s="1"/>
  <c r="AO25" i="51" s="1"/>
  <c r="BD14" i="51"/>
  <c r="Z14" i="51" s="1"/>
  <c r="AO14" i="51" s="1"/>
  <c r="BD28" i="51"/>
  <c r="Z28" i="51" s="1"/>
  <c r="AO28" i="51" s="1"/>
  <c r="BD50" i="51"/>
  <c r="Z50" i="51" s="1"/>
  <c r="AO50" i="51" s="1"/>
  <c r="BD66" i="51"/>
  <c r="Z66" i="51" s="1"/>
  <c r="AO66" i="51" s="1"/>
  <c r="BD127" i="51"/>
  <c r="Z127" i="51" s="1"/>
  <c r="AO127" i="51" s="1"/>
  <c r="BD88" i="51"/>
  <c r="Z88" i="51" s="1"/>
  <c r="AO88" i="51" s="1"/>
  <c r="BD104" i="51"/>
  <c r="Z104" i="51" s="1"/>
  <c r="AO104" i="51" s="1"/>
  <c r="BD120" i="51"/>
  <c r="Z120" i="51" s="1"/>
  <c r="AO120" i="51" s="1"/>
  <c r="BD154" i="51"/>
  <c r="Z154" i="51" s="1"/>
  <c r="AO154" i="51" s="1"/>
  <c r="BD158" i="51"/>
  <c r="Z158" i="51" s="1"/>
  <c r="AO158" i="51" s="1"/>
  <c r="BD186" i="51"/>
  <c r="Z186" i="51" s="1"/>
  <c r="AO186" i="51" s="1"/>
  <c r="BD177" i="51"/>
  <c r="Z177" i="51" s="1"/>
  <c r="AO177" i="51" s="1"/>
  <c r="BD184" i="51"/>
  <c r="Z184" i="51" s="1"/>
  <c r="AO184" i="51" s="1"/>
  <c r="BD197" i="51"/>
  <c r="Z197" i="51" s="1"/>
  <c r="AO197" i="51" s="1"/>
  <c r="BD203" i="51"/>
  <c r="Z203" i="51" s="1"/>
  <c r="AO203" i="51" s="1"/>
  <c r="AZ58" i="52"/>
  <c r="V58" i="52" s="1"/>
  <c r="AK58" i="52" s="1"/>
  <c r="AZ72" i="52"/>
  <c r="V72" i="52" s="1"/>
  <c r="AK72" i="52" s="1"/>
  <c r="AZ32" i="52"/>
  <c r="V32" i="52" s="1"/>
  <c r="AK32" i="52" s="1"/>
  <c r="AZ21" i="52"/>
  <c r="V21" i="52" s="1"/>
  <c r="AK21" i="52" s="1"/>
  <c r="AZ33" i="52"/>
  <c r="V33" i="52" s="1"/>
  <c r="AK33" i="52" s="1"/>
  <c r="AZ49" i="52"/>
  <c r="V49" i="52" s="1"/>
  <c r="AK49" i="52" s="1"/>
  <c r="AZ63" i="52"/>
  <c r="V63" i="52" s="1"/>
  <c r="AK63" i="52" s="1"/>
  <c r="AZ23" i="52"/>
  <c r="V23" i="52" s="1"/>
  <c r="AK23" i="52" s="1"/>
  <c r="AZ47" i="52"/>
  <c r="V47" i="52" s="1"/>
  <c r="AK47" i="52" s="1"/>
  <c r="AZ87" i="52"/>
  <c r="V87" i="52" s="1"/>
  <c r="AK87" i="52" s="1"/>
  <c r="AZ74" i="52"/>
  <c r="V74" i="52" s="1"/>
  <c r="AK74" i="52" s="1"/>
  <c r="AZ88" i="52"/>
  <c r="V88" i="52" s="1"/>
  <c r="AK88" i="52" s="1"/>
  <c r="AZ96" i="52"/>
  <c r="V96" i="52" s="1"/>
  <c r="AK96" i="52" s="1"/>
  <c r="AZ105" i="52"/>
  <c r="V105" i="52" s="1"/>
  <c r="AK105" i="52" s="1"/>
  <c r="AZ113" i="52"/>
  <c r="V113" i="52" s="1"/>
  <c r="AK113" i="52" s="1"/>
  <c r="AZ121" i="52"/>
  <c r="V121" i="52" s="1"/>
  <c r="AK121" i="52" s="1"/>
  <c r="AZ129" i="52"/>
  <c r="V129" i="52" s="1"/>
  <c r="AK129" i="52" s="1"/>
  <c r="AZ173" i="52"/>
  <c r="V173" i="52" s="1"/>
  <c r="AK173" i="52" s="1"/>
  <c r="AZ188" i="52"/>
  <c r="V188" i="52" s="1"/>
  <c r="AK188" i="52" s="1"/>
  <c r="AZ196" i="52"/>
  <c r="V196" i="52" s="1"/>
  <c r="AK196" i="52" s="1"/>
  <c r="AZ204" i="52"/>
  <c r="V204" i="52" s="1"/>
  <c r="AK204" i="52" s="1"/>
  <c r="AX149" i="51"/>
  <c r="T149" i="51" s="1"/>
  <c r="AI149" i="51" s="1"/>
  <c r="AX165" i="51"/>
  <c r="T165" i="51" s="1"/>
  <c r="AI165" i="51" s="1"/>
  <c r="AX13" i="52"/>
  <c r="T13" i="52" s="1"/>
  <c r="AI13" i="52" s="1"/>
  <c r="AX174" i="52"/>
  <c r="T174" i="52" s="1"/>
  <c r="AI174" i="52" s="1"/>
  <c r="AX149" i="52"/>
  <c r="T149" i="52" s="1"/>
  <c r="AI149" i="52" s="1"/>
  <c r="AX176" i="52"/>
  <c r="T176" i="52" s="1"/>
  <c r="AI176" i="52" s="1"/>
  <c r="BD86" i="52"/>
  <c r="Z86" i="52" s="1"/>
  <c r="AO86" i="52" s="1"/>
  <c r="BD29" i="52"/>
  <c r="Z29" i="52" s="1"/>
  <c r="AO29" i="52" s="1"/>
  <c r="BD70" i="52"/>
  <c r="Z70" i="52" s="1"/>
  <c r="AO70" i="52" s="1"/>
  <c r="BD14" i="52"/>
  <c r="Z14" i="52" s="1"/>
  <c r="AO14" i="52" s="1"/>
  <c r="BD62" i="52"/>
  <c r="Z62" i="52" s="1"/>
  <c r="AO62" i="52" s="1"/>
  <c r="BD158" i="52"/>
  <c r="Z158" i="52" s="1"/>
  <c r="AO158" i="52" s="1"/>
  <c r="BD106" i="52"/>
  <c r="Z106" i="52" s="1"/>
  <c r="AO106" i="52" s="1"/>
  <c r="BD122" i="52"/>
  <c r="Z122" i="52" s="1"/>
  <c r="AO122" i="52" s="1"/>
  <c r="BD131" i="52"/>
  <c r="Z131" i="52" s="1"/>
  <c r="AO131" i="52" s="1"/>
  <c r="BD135" i="52"/>
  <c r="Z135" i="52" s="1"/>
  <c r="AO135" i="52" s="1"/>
  <c r="BD139" i="52"/>
  <c r="Z139" i="52" s="1"/>
  <c r="AO139" i="52" s="1"/>
  <c r="BD143" i="52"/>
  <c r="Z143" i="52" s="1"/>
  <c r="AO143" i="52" s="1"/>
  <c r="BD147" i="52"/>
  <c r="Z147" i="52" s="1"/>
  <c r="AO147" i="52" s="1"/>
  <c r="BD151" i="52"/>
  <c r="Z151" i="52" s="1"/>
  <c r="AO151" i="52" s="1"/>
  <c r="BD174" i="52"/>
  <c r="Z174" i="52" s="1"/>
  <c r="AO174" i="52" s="1"/>
  <c r="BD189" i="52"/>
  <c r="Z189" i="52" s="1"/>
  <c r="AO189" i="52" s="1"/>
  <c r="BG7" i="52"/>
  <c r="AC7" i="52" s="1"/>
  <c r="AR7" i="52" s="1"/>
  <c r="BG11" i="52"/>
  <c r="AC11" i="52" s="1"/>
  <c r="AR11" i="52" s="1"/>
  <c r="BG15" i="52"/>
  <c r="AC15" i="52" s="1"/>
  <c r="AR15" i="52" s="1"/>
  <c r="BG19" i="52"/>
  <c r="AC19" i="52" s="1"/>
  <c r="AR19" i="52" s="1"/>
  <c r="BG72" i="52"/>
  <c r="AC72" i="52" s="1"/>
  <c r="AR72" i="52" s="1"/>
  <c r="BG159" i="52"/>
  <c r="AC159" i="52" s="1"/>
  <c r="AR159" i="52" s="1"/>
  <c r="BG21" i="52"/>
  <c r="AC21" i="52" s="1"/>
  <c r="AR21" i="52" s="1"/>
  <c r="BG37" i="52"/>
  <c r="AC37" i="52" s="1"/>
  <c r="AR37" i="52" s="1"/>
  <c r="BG130" i="52"/>
  <c r="AC130" i="52" s="1"/>
  <c r="AR130" i="52" s="1"/>
  <c r="BG92" i="52"/>
  <c r="AC92" i="52" s="1"/>
  <c r="AR92" i="52" s="1"/>
  <c r="BG142" i="52"/>
  <c r="AC142" i="52" s="1"/>
  <c r="AR142" i="52" s="1"/>
  <c r="BG173" i="52"/>
  <c r="AC173" i="52" s="1"/>
  <c r="AR173" i="52" s="1"/>
  <c r="BG160" i="52"/>
  <c r="AC160" i="52" s="1"/>
  <c r="AR160" i="52" s="1"/>
  <c r="BG198" i="52"/>
  <c r="AC198" i="52" s="1"/>
  <c r="AR198" i="52" s="1"/>
  <c r="BH152" i="51"/>
  <c r="AD152" i="51" s="1"/>
  <c r="AS152" i="51" s="1"/>
  <c r="BH205" i="51"/>
  <c r="AD205" i="51" s="1"/>
  <c r="AS205" i="51" s="1"/>
  <c r="AV45" i="51"/>
  <c r="R45" i="51" s="1"/>
  <c r="AG45" i="51" s="1"/>
  <c r="AV127" i="51"/>
  <c r="R127" i="51" s="1"/>
  <c r="AG127" i="51" s="1"/>
  <c r="AV49" i="51"/>
  <c r="R49" i="51" s="1"/>
  <c r="AG49" i="51" s="1"/>
  <c r="AV53" i="51"/>
  <c r="R53" i="51" s="1"/>
  <c r="AG53" i="51" s="1"/>
  <c r="AV57" i="51"/>
  <c r="R57" i="51" s="1"/>
  <c r="AG57" i="51" s="1"/>
  <c r="AV61" i="51"/>
  <c r="R61" i="51" s="1"/>
  <c r="AG61" i="51" s="1"/>
  <c r="AV65" i="51"/>
  <c r="R65" i="51" s="1"/>
  <c r="AG65" i="51" s="1"/>
  <c r="AV69" i="51"/>
  <c r="R69" i="51" s="1"/>
  <c r="AG69" i="51" s="1"/>
  <c r="AV73" i="51"/>
  <c r="R73" i="51" s="1"/>
  <c r="AG73" i="51" s="1"/>
  <c r="AV172" i="51"/>
  <c r="R172" i="51" s="1"/>
  <c r="AG172" i="51" s="1"/>
  <c r="AV191" i="51"/>
  <c r="R191" i="51" s="1"/>
  <c r="AG191" i="51" s="1"/>
  <c r="AV199" i="51"/>
  <c r="R199" i="51" s="1"/>
  <c r="AG199" i="51" s="1"/>
  <c r="BB47" i="51"/>
  <c r="X47" i="51" s="1"/>
  <c r="AM47" i="51" s="1"/>
  <c r="BB68" i="51"/>
  <c r="X68" i="51" s="1"/>
  <c r="AM68" i="51" s="1"/>
  <c r="BB75" i="51"/>
  <c r="X75" i="51" s="1"/>
  <c r="AM75" i="51" s="1"/>
  <c r="BB85" i="51"/>
  <c r="X85" i="51" s="1"/>
  <c r="AM85" i="51" s="1"/>
  <c r="BB101" i="51"/>
  <c r="X101" i="51" s="1"/>
  <c r="AM101" i="51" s="1"/>
  <c r="BB117" i="51"/>
  <c r="X117" i="51" s="1"/>
  <c r="AM117" i="51" s="1"/>
  <c r="BB88" i="51"/>
  <c r="X88" i="51" s="1"/>
  <c r="AM88" i="51" s="1"/>
  <c r="BB104" i="51"/>
  <c r="X104" i="51" s="1"/>
  <c r="AM104" i="51" s="1"/>
  <c r="BB120" i="51"/>
  <c r="X120" i="51" s="1"/>
  <c r="AM120" i="51" s="1"/>
  <c r="BB138" i="51"/>
  <c r="X138" i="51" s="1"/>
  <c r="AM138" i="51" s="1"/>
  <c r="BB158" i="51"/>
  <c r="X158" i="51" s="1"/>
  <c r="AM158" i="51" s="1"/>
  <c r="BB202" i="51"/>
  <c r="X202" i="51" s="1"/>
  <c r="AM202" i="51" s="1"/>
  <c r="BD27" i="51"/>
  <c r="Z27" i="51" s="1"/>
  <c r="AO27" i="51" s="1"/>
  <c r="BD44" i="51"/>
  <c r="Z44" i="51" s="1"/>
  <c r="AO44" i="51" s="1"/>
  <c r="BD54" i="51"/>
  <c r="Z54" i="51" s="1"/>
  <c r="AO54" i="51" s="1"/>
  <c r="BD70" i="51"/>
  <c r="Z70" i="51" s="1"/>
  <c r="AO70" i="51" s="1"/>
  <c r="BD74" i="51"/>
  <c r="Z74" i="51" s="1"/>
  <c r="AO74" i="51" s="1"/>
  <c r="BD92" i="51"/>
  <c r="Z92" i="51" s="1"/>
  <c r="AO92" i="51" s="1"/>
  <c r="BD96" i="51"/>
  <c r="Z96" i="51" s="1"/>
  <c r="AO96" i="51" s="1"/>
  <c r="BD108" i="51"/>
  <c r="Z108" i="51" s="1"/>
  <c r="AO108" i="51" s="1"/>
  <c r="BD112" i="51"/>
  <c r="Z112" i="51" s="1"/>
  <c r="AO112" i="51" s="1"/>
  <c r="BD124" i="51"/>
  <c r="Z124" i="51" s="1"/>
  <c r="AO124" i="51" s="1"/>
  <c r="BD143" i="51"/>
  <c r="Z143" i="51" s="1"/>
  <c r="AO143" i="51" s="1"/>
  <c r="BD150" i="51"/>
  <c r="Z150" i="51" s="1"/>
  <c r="AO150" i="51" s="1"/>
  <c r="BD162" i="51"/>
  <c r="Z162" i="51" s="1"/>
  <c r="AO162" i="51" s="1"/>
  <c r="BD183" i="51"/>
  <c r="Z183" i="51" s="1"/>
  <c r="AO183" i="51" s="1"/>
  <c r="BD193" i="51"/>
  <c r="Z193" i="51" s="1"/>
  <c r="AO193" i="51" s="1"/>
  <c r="BF95" i="51"/>
  <c r="AB95" i="51" s="1"/>
  <c r="AQ95" i="51" s="1"/>
  <c r="BF52" i="51"/>
  <c r="AB52" i="51" s="1"/>
  <c r="AQ52" i="51" s="1"/>
  <c r="BF82" i="51"/>
  <c r="AB82" i="51" s="1"/>
  <c r="AQ82" i="51" s="1"/>
  <c r="BF142" i="51"/>
  <c r="AB142" i="51" s="1"/>
  <c r="AQ142" i="51" s="1"/>
  <c r="BF156" i="51"/>
  <c r="AB156" i="51" s="1"/>
  <c r="AQ156" i="51" s="1"/>
  <c r="BF33" i="51"/>
  <c r="AB33" i="51" s="1"/>
  <c r="AQ33" i="51" s="1"/>
  <c r="BF58" i="51"/>
  <c r="AB58" i="51" s="1"/>
  <c r="AQ58" i="51" s="1"/>
  <c r="BF90" i="51"/>
  <c r="AB90" i="51" s="1"/>
  <c r="AQ90" i="51" s="1"/>
  <c r="BF22" i="51"/>
  <c r="AB22" i="51" s="1"/>
  <c r="AQ22" i="51" s="1"/>
  <c r="BF38" i="51"/>
  <c r="AB38" i="51" s="1"/>
  <c r="AQ38" i="51" s="1"/>
  <c r="BF130" i="51"/>
  <c r="AB130" i="51" s="1"/>
  <c r="AQ130" i="51" s="1"/>
  <c r="BF57" i="51"/>
  <c r="AB57" i="51" s="1"/>
  <c r="AQ57" i="51" s="1"/>
  <c r="BF110" i="51"/>
  <c r="AB110" i="51" s="1"/>
  <c r="AQ110" i="51" s="1"/>
  <c r="BF113" i="51"/>
  <c r="AB113" i="51" s="1"/>
  <c r="AQ113" i="51" s="1"/>
  <c r="BF139" i="51"/>
  <c r="AB139" i="51" s="1"/>
  <c r="AQ139" i="51" s="1"/>
  <c r="BF182" i="51"/>
  <c r="AB182" i="51" s="1"/>
  <c r="AQ182" i="51" s="1"/>
  <c r="BF29" i="51"/>
  <c r="AB29" i="51" s="1"/>
  <c r="AQ29" i="51" s="1"/>
  <c r="BF47" i="51"/>
  <c r="AB47" i="51" s="1"/>
  <c r="AQ47" i="51" s="1"/>
  <c r="BF116" i="51"/>
  <c r="AB116" i="51" s="1"/>
  <c r="AQ116" i="51" s="1"/>
  <c r="BF132" i="51"/>
  <c r="AB132" i="51" s="1"/>
  <c r="AQ132" i="51" s="1"/>
  <c r="BF202" i="51"/>
  <c r="AB202" i="51" s="1"/>
  <c r="AQ202" i="51" s="1"/>
  <c r="BF19" i="51"/>
  <c r="AB19" i="51" s="1"/>
  <c r="AQ19" i="51" s="1"/>
  <c r="BF75" i="51"/>
  <c r="AB75" i="51" s="1"/>
  <c r="AQ75" i="51" s="1"/>
  <c r="BF98" i="51"/>
  <c r="AB98" i="51" s="1"/>
  <c r="AQ98" i="51" s="1"/>
  <c r="BF153" i="51"/>
  <c r="AB153" i="51" s="1"/>
  <c r="AQ153" i="51" s="1"/>
  <c r="BF174" i="51"/>
  <c r="AB174" i="51" s="1"/>
  <c r="AQ174" i="51" s="1"/>
  <c r="BF185" i="51"/>
  <c r="AB185" i="51" s="1"/>
  <c r="AQ185" i="51" s="1"/>
  <c r="BH30" i="51"/>
  <c r="AD30" i="51" s="1"/>
  <c r="AS30" i="51" s="1"/>
  <c r="BH79" i="51"/>
  <c r="AD79" i="51" s="1"/>
  <c r="AS79" i="51" s="1"/>
  <c r="BH196" i="51"/>
  <c r="AD196" i="51" s="1"/>
  <c r="AS196" i="51" s="1"/>
  <c r="BD35" i="51"/>
  <c r="Z35" i="51" s="1"/>
  <c r="AO35" i="51" s="1"/>
  <c r="BD36" i="51"/>
  <c r="Z36" i="51" s="1"/>
  <c r="AO36" i="51" s="1"/>
  <c r="BD90" i="51"/>
  <c r="Z90" i="51" s="1"/>
  <c r="AO90" i="51" s="1"/>
  <c r="BD122" i="51"/>
  <c r="Z122" i="51" s="1"/>
  <c r="AO122" i="51" s="1"/>
  <c r="BD137" i="51"/>
  <c r="Z137" i="51" s="1"/>
  <c r="AO137" i="51" s="1"/>
  <c r="BD160" i="51"/>
  <c r="Z160" i="51" s="1"/>
  <c r="AO160" i="51" s="1"/>
  <c r="BD168" i="51"/>
  <c r="Z168" i="51" s="1"/>
  <c r="AO168" i="51" s="1"/>
  <c r="BD188" i="51"/>
  <c r="Z188" i="51" s="1"/>
  <c r="AO188" i="51" s="1"/>
  <c r="BD200" i="51"/>
  <c r="Z200" i="51" s="1"/>
  <c r="AO200" i="51" s="1"/>
  <c r="BH128" i="51"/>
  <c r="AD128" i="51" s="1"/>
  <c r="AS128" i="51" s="1"/>
  <c r="BH41" i="51"/>
  <c r="AD41" i="51" s="1"/>
  <c r="AS41" i="51" s="1"/>
  <c r="BH92" i="51"/>
  <c r="AD92" i="51" s="1"/>
  <c r="AS92" i="51" s="1"/>
  <c r="BH100" i="51"/>
  <c r="AD100" i="51" s="1"/>
  <c r="AS100" i="51" s="1"/>
  <c r="BH164" i="51"/>
  <c r="AD164" i="51" s="1"/>
  <c r="AS164" i="51" s="1"/>
  <c r="BD41" i="51"/>
  <c r="Z41" i="51" s="1"/>
  <c r="AO41" i="51" s="1"/>
  <c r="BD34" i="51"/>
  <c r="Z34" i="51" s="1"/>
  <c r="AO34" i="51" s="1"/>
  <c r="BD61" i="51"/>
  <c r="Z61" i="51" s="1"/>
  <c r="AO61" i="51" s="1"/>
  <c r="BD107" i="51"/>
  <c r="Z107" i="51" s="1"/>
  <c r="AO107" i="51" s="1"/>
  <c r="BD130" i="51"/>
  <c r="Z130" i="51" s="1"/>
  <c r="AO130" i="51" s="1"/>
  <c r="BD146" i="51"/>
  <c r="Z146" i="51" s="1"/>
  <c r="AO146" i="51" s="1"/>
  <c r="BD157" i="51"/>
  <c r="Z157" i="51" s="1"/>
  <c r="AO157" i="51" s="1"/>
  <c r="BD161" i="51"/>
  <c r="Z161" i="51" s="1"/>
  <c r="AO161" i="51" s="1"/>
  <c r="BD165" i="51"/>
  <c r="Z165" i="51" s="1"/>
  <c r="AO165" i="51" s="1"/>
  <c r="BH120" i="51"/>
  <c r="AD120" i="51" s="1"/>
  <c r="AS120" i="51" s="1"/>
  <c r="BH84" i="51"/>
  <c r="AD84" i="51" s="1"/>
  <c r="AS84" i="51" s="1"/>
  <c r="BF137" i="51"/>
  <c r="AB137" i="51" s="1"/>
  <c r="AQ137" i="51" s="1"/>
  <c r="BF65" i="51"/>
  <c r="AB65" i="51" s="1"/>
  <c r="AQ65" i="51" s="1"/>
  <c r="BF99" i="51"/>
  <c r="AB99" i="51" s="1"/>
  <c r="AQ99" i="51" s="1"/>
  <c r="BF150" i="51"/>
  <c r="AB150" i="51" s="1"/>
  <c r="AQ150" i="51" s="1"/>
  <c r="BF171" i="51"/>
  <c r="AB171" i="51" s="1"/>
  <c r="AQ171" i="51" s="1"/>
  <c r="BF193" i="51"/>
  <c r="AB193" i="51" s="1"/>
  <c r="AQ193" i="51" s="1"/>
  <c r="BF195" i="51"/>
  <c r="AB195" i="51" s="1"/>
  <c r="AQ195" i="51" s="1"/>
  <c r="BF6" i="51"/>
  <c r="AB6" i="51" s="1"/>
  <c r="AQ6" i="51" s="1"/>
  <c r="BF100" i="51"/>
  <c r="AB100" i="51" s="1"/>
  <c r="AQ100" i="51" s="1"/>
  <c r="BF164" i="51"/>
  <c r="AB164" i="51" s="1"/>
  <c r="AQ164" i="51" s="1"/>
  <c r="BF206" i="51"/>
  <c r="AB206" i="51" s="1"/>
  <c r="AQ206" i="51" s="1"/>
  <c r="BF96" i="51"/>
  <c r="AB96" i="51" s="1"/>
  <c r="AQ96" i="51" s="1"/>
  <c r="BF77" i="51"/>
  <c r="AB77" i="51" s="1"/>
  <c r="AQ77" i="51" s="1"/>
  <c r="BF154" i="51"/>
  <c r="AB154" i="51" s="1"/>
  <c r="AQ154" i="51" s="1"/>
  <c r="BF109" i="51"/>
  <c r="AB109" i="51" s="1"/>
  <c r="AQ109" i="51" s="1"/>
  <c r="BF163" i="51"/>
  <c r="AB163" i="51" s="1"/>
  <c r="AQ163" i="51" s="1"/>
  <c r="BF15" i="51"/>
  <c r="AB15" i="51" s="1"/>
  <c r="AQ15" i="51" s="1"/>
  <c r="BF68" i="51"/>
  <c r="AB68" i="51" s="1"/>
  <c r="AQ68" i="51" s="1"/>
  <c r="BF85" i="51"/>
  <c r="AB85" i="51" s="1"/>
  <c r="AQ85" i="51" s="1"/>
  <c r="BF140" i="51"/>
  <c r="AB140" i="51" s="1"/>
  <c r="AQ140" i="51" s="1"/>
  <c r="BF173" i="51"/>
  <c r="AB173" i="51" s="1"/>
  <c r="AQ173" i="51" s="1"/>
  <c r="BF198" i="51"/>
  <c r="AB198" i="51" s="1"/>
  <c r="AQ198" i="51" s="1"/>
  <c r="AZ69" i="52"/>
  <c r="V69" i="52" s="1"/>
  <c r="AK69" i="52" s="1"/>
  <c r="AZ20" i="52"/>
  <c r="V20" i="52" s="1"/>
  <c r="AK20" i="52" s="1"/>
  <c r="AZ73" i="52"/>
  <c r="V73" i="52" s="1"/>
  <c r="AK73" i="52" s="1"/>
  <c r="AZ109" i="52"/>
  <c r="V109" i="52" s="1"/>
  <c r="AK109" i="52" s="1"/>
  <c r="BD26" i="52"/>
  <c r="Z26" i="52" s="1"/>
  <c r="AO26" i="52" s="1"/>
  <c r="BD41" i="52"/>
  <c r="Z41" i="52" s="1"/>
  <c r="AO41" i="52" s="1"/>
  <c r="BD46" i="52"/>
  <c r="Z46" i="52" s="1"/>
  <c r="AO46" i="52" s="1"/>
  <c r="BD6" i="52"/>
  <c r="Z6" i="52" s="1"/>
  <c r="AO6" i="52" s="1"/>
  <c r="BD80" i="52"/>
  <c r="Z80" i="52" s="1"/>
  <c r="AO80" i="52" s="1"/>
  <c r="BD114" i="52"/>
  <c r="Z114" i="52" s="1"/>
  <c r="AO114" i="52" s="1"/>
  <c r="BD166" i="52"/>
  <c r="Z166" i="52" s="1"/>
  <c r="AO166" i="52" s="1"/>
  <c r="BD159" i="52"/>
  <c r="Z159" i="52" s="1"/>
  <c r="AO159" i="52" s="1"/>
  <c r="BD178" i="52"/>
  <c r="Z178" i="52" s="1"/>
  <c r="AO178" i="52" s="1"/>
  <c r="BD182" i="52"/>
  <c r="Z182" i="52" s="1"/>
  <c r="AO182" i="52" s="1"/>
  <c r="BD196" i="52"/>
  <c r="Z196" i="52" s="1"/>
  <c r="AO196" i="52" s="1"/>
  <c r="BD204" i="52"/>
  <c r="Z204" i="52" s="1"/>
  <c r="AO204" i="52" s="1"/>
  <c r="BB9" i="52"/>
  <c r="X9" i="52" s="1"/>
  <c r="AM9" i="52" s="1"/>
  <c r="BB24" i="52"/>
  <c r="X24" i="52" s="1"/>
  <c r="AM24" i="52" s="1"/>
  <c r="BB10" i="52"/>
  <c r="X10" i="52" s="1"/>
  <c r="AM10" i="52" s="1"/>
  <c r="BB132" i="52"/>
  <c r="X132" i="52" s="1"/>
  <c r="AM132" i="52" s="1"/>
  <c r="BB114" i="52"/>
  <c r="X114" i="52" s="1"/>
  <c r="AM114" i="52" s="1"/>
  <c r="BB139" i="52"/>
  <c r="X139" i="52" s="1"/>
  <c r="AM139" i="52" s="1"/>
  <c r="BB58" i="52"/>
  <c r="X58" i="52" s="1"/>
  <c r="AM58" i="52" s="1"/>
  <c r="BB78" i="52"/>
  <c r="X78" i="52" s="1"/>
  <c r="AM78" i="52" s="1"/>
  <c r="BB82" i="52"/>
  <c r="X82" i="52" s="1"/>
  <c r="AM82" i="52" s="1"/>
  <c r="BB99" i="52"/>
  <c r="X99" i="52" s="1"/>
  <c r="AM99" i="52" s="1"/>
  <c r="BB115" i="52"/>
  <c r="X115" i="52" s="1"/>
  <c r="AM115" i="52" s="1"/>
  <c r="BB133" i="52"/>
  <c r="X133" i="52" s="1"/>
  <c r="AM133" i="52" s="1"/>
  <c r="BB153" i="52"/>
  <c r="X153" i="52" s="1"/>
  <c r="AM153" i="52" s="1"/>
  <c r="BB161" i="52"/>
  <c r="X161" i="52" s="1"/>
  <c r="AM161" i="52" s="1"/>
  <c r="BB172" i="52"/>
  <c r="X172" i="52" s="1"/>
  <c r="AM172" i="52" s="1"/>
  <c r="BB200" i="52"/>
  <c r="X200" i="52" s="1"/>
  <c r="AM200" i="52" s="1"/>
  <c r="BB193" i="52"/>
  <c r="X193" i="52" s="1"/>
  <c r="AM193" i="52" s="1"/>
  <c r="BB202" i="52"/>
  <c r="X202" i="52" s="1"/>
  <c r="AM202" i="52" s="1"/>
  <c r="BG140" i="52"/>
  <c r="AC140" i="52" s="1"/>
  <c r="AR140" i="52" s="1"/>
  <c r="BG29" i="52"/>
  <c r="AC29" i="52" s="1"/>
  <c r="AR29" i="52" s="1"/>
  <c r="BG45" i="52"/>
  <c r="AC45" i="52" s="1"/>
  <c r="AR45" i="52" s="1"/>
  <c r="BG49" i="52"/>
  <c r="AC49" i="52" s="1"/>
  <c r="AR49" i="52" s="1"/>
  <c r="BG73" i="52"/>
  <c r="AC73" i="52" s="1"/>
  <c r="AR73" i="52" s="1"/>
  <c r="BG144" i="52"/>
  <c r="AC144" i="52" s="1"/>
  <c r="AR144" i="52" s="1"/>
  <c r="BG88" i="52"/>
  <c r="AC88" i="52" s="1"/>
  <c r="AR88" i="52" s="1"/>
  <c r="BG96" i="52"/>
  <c r="AC96" i="52" s="1"/>
  <c r="AR96" i="52" s="1"/>
  <c r="BG100" i="52"/>
  <c r="AC100" i="52" s="1"/>
  <c r="AR100" i="52" s="1"/>
  <c r="BG104" i="52"/>
  <c r="AC104" i="52" s="1"/>
  <c r="AR104" i="52" s="1"/>
  <c r="BG108" i="52"/>
  <c r="AC108" i="52" s="1"/>
  <c r="AR108" i="52" s="1"/>
  <c r="BG112" i="52"/>
  <c r="AC112" i="52" s="1"/>
  <c r="AR112" i="52" s="1"/>
  <c r="BG116" i="52"/>
  <c r="AC116" i="52" s="1"/>
  <c r="AR116" i="52" s="1"/>
  <c r="BG120" i="52"/>
  <c r="AC120" i="52" s="1"/>
  <c r="AR120" i="52" s="1"/>
  <c r="BG124" i="52"/>
  <c r="AC124" i="52" s="1"/>
  <c r="AR124" i="52" s="1"/>
  <c r="BG128" i="52"/>
  <c r="AC128" i="52" s="1"/>
  <c r="AR128" i="52" s="1"/>
  <c r="BG175" i="52"/>
  <c r="AC175" i="52" s="1"/>
  <c r="AR175" i="52" s="1"/>
  <c r="BG163" i="52"/>
  <c r="AC163" i="52" s="1"/>
  <c r="AR163" i="52" s="1"/>
  <c r="BG186" i="52"/>
  <c r="AC186" i="52" s="1"/>
  <c r="AR186" i="52" s="1"/>
  <c r="AH207" i="52"/>
  <c r="AZ16" i="52"/>
  <c r="V16" i="52" s="1"/>
  <c r="AK16" i="52" s="1"/>
  <c r="AZ42" i="52"/>
  <c r="V42" i="52" s="1"/>
  <c r="AK42" i="52" s="1"/>
  <c r="AZ97" i="52"/>
  <c r="V97" i="52" s="1"/>
  <c r="AK97" i="52" s="1"/>
  <c r="AZ125" i="52"/>
  <c r="V125" i="52" s="1"/>
  <c r="AK125" i="52" s="1"/>
  <c r="AZ186" i="52"/>
  <c r="V186" i="52" s="1"/>
  <c r="AK186" i="52" s="1"/>
  <c r="BD57" i="52"/>
  <c r="Z57" i="52" s="1"/>
  <c r="AO57" i="52" s="1"/>
  <c r="BD154" i="52"/>
  <c r="Z154" i="52" s="1"/>
  <c r="AO154" i="52" s="1"/>
  <c r="BD72" i="52"/>
  <c r="Z72" i="52" s="1"/>
  <c r="AO72" i="52" s="1"/>
  <c r="BD89" i="52"/>
  <c r="Z89" i="52" s="1"/>
  <c r="AO89" i="52" s="1"/>
  <c r="BD112" i="52"/>
  <c r="Z112" i="52" s="1"/>
  <c r="AO112" i="52" s="1"/>
  <c r="BD163" i="52"/>
  <c r="Z163" i="52" s="1"/>
  <c r="AO163" i="52" s="1"/>
  <c r="BD133" i="52"/>
  <c r="Z133" i="52" s="1"/>
  <c r="AO133" i="52" s="1"/>
  <c r="BD137" i="52"/>
  <c r="Z137" i="52" s="1"/>
  <c r="AO137" i="52" s="1"/>
  <c r="BD141" i="52"/>
  <c r="Z141" i="52" s="1"/>
  <c r="AO141" i="52" s="1"/>
  <c r="BD145" i="52"/>
  <c r="Z145" i="52" s="1"/>
  <c r="AO145" i="52" s="1"/>
  <c r="BD149" i="52"/>
  <c r="Z149" i="52" s="1"/>
  <c r="AO149" i="52" s="1"/>
  <c r="BD164" i="52"/>
  <c r="Z164" i="52" s="1"/>
  <c r="AO164" i="52" s="1"/>
  <c r="BD172" i="52"/>
  <c r="Z172" i="52" s="1"/>
  <c r="AO172" i="52" s="1"/>
  <c r="BD193" i="52"/>
  <c r="Z193" i="52" s="1"/>
  <c r="AO193" i="52" s="1"/>
  <c r="AP207" i="52"/>
  <c r="BG9" i="52"/>
  <c r="AC9" i="52" s="1"/>
  <c r="AR9" i="52" s="1"/>
  <c r="BG13" i="52"/>
  <c r="AC13" i="52" s="1"/>
  <c r="AR13" i="52" s="1"/>
  <c r="BG17" i="52"/>
  <c r="AC17" i="52" s="1"/>
  <c r="AR17" i="52" s="1"/>
  <c r="BG80" i="52"/>
  <c r="AC80" i="52" s="1"/>
  <c r="AR80" i="52" s="1"/>
  <c r="BG78" i="52"/>
  <c r="AC78" i="52" s="1"/>
  <c r="AR78" i="52" s="1"/>
  <c r="BG23" i="52"/>
  <c r="AC23" i="52" s="1"/>
  <c r="AR23" i="52" s="1"/>
  <c r="BG43" i="52"/>
  <c r="AC43" i="52" s="1"/>
  <c r="AR43" i="52" s="1"/>
  <c r="BG136" i="52"/>
  <c r="AC136" i="52" s="1"/>
  <c r="AR136" i="52" s="1"/>
  <c r="BG152" i="52"/>
  <c r="AC152" i="52" s="1"/>
  <c r="AR152" i="52" s="1"/>
  <c r="BG156" i="52"/>
  <c r="AC156" i="52" s="1"/>
  <c r="AR156" i="52" s="1"/>
  <c r="BG195" i="52"/>
  <c r="AC195" i="52" s="1"/>
  <c r="AR195" i="52" s="1"/>
  <c r="BG206" i="52"/>
  <c r="AC206" i="52" s="1"/>
  <c r="AR206" i="52" s="1"/>
  <c r="AY9" i="52"/>
  <c r="U9" i="52" s="1"/>
  <c r="AJ9" i="52" s="1"/>
  <c r="AY13" i="52"/>
  <c r="U13" i="52" s="1"/>
  <c r="AJ13" i="52" s="1"/>
  <c r="AY17" i="52"/>
  <c r="U17" i="52" s="1"/>
  <c r="AJ17" i="52" s="1"/>
  <c r="AY61" i="52"/>
  <c r="U61" i="52" s="1"/>
  <c r="AJ61" i="52" s="1"/>
  <c r="AY136" i="52"/>
  <c r="U136" i="52" s="1"/>
  <c r="AJ136" i="52" s="1"/>
  <c r="AY66" i="52"/>
  <c r="U66" i="52" s="1"/>
  <c r="AJ66" i="52" s="1"/>
  <c r="AY83" i="52"/>
  <c r="U83" i="52" s="1"/>
  <c r="AJ83" i="52" s="1"/>
  <c r="AY86" i="52"/>
  <c r="U86" i="52" s="1"/>
  <c r="AJ86" i="52" s="1"/>
  <c r="AY21" i="52"/>
  <c r="U21" i="52" s="1"/>
  <c r="AJ21" i="52" s="1"/>
  <c r="AY25" i="52"/>
  <c r="U25" i="52" s="1"/>
  <c r="AJ25" i="52" s="1"/>
  <c r="AY29" i="52"/>
  <c r="U29" i="52" s="1"/>
  <c r="AJ29" i="52" s="1"/>
  <c r="AY33" i="52"/>
  <c r="U33" i="52" s="1"/>
  <c r="AJ33" i="52" s="1"/>
  <c r="AY37" i="52"/>
  <c r="U37" i="52" s="1"/>
  <c r="AJ37" i="52" s="1"/>
  <c r="AY41" i="52"/>
  <c r="U41" i="52" s="1"/>
  <c r="AJ41" i="52" s="1"/>
  <c r="AY49" i="52"/>
  <c r="U49" i="52" s="1"/>
  <c r="AJ49" i="52" s="1"/>
  <c r="AY53" i="52"/>
  <c r="U53" i="52" s="1"/>
  <c r="AJ53" i="52" s="1"/>
  <c r="AY57" i="52"/>
  <c r="U57" i="52" s="1"/>
  <c r="AJ57" i="52" s="1"/>
  <c r="AY140" i="52"/>
  <c r="U140" i="52" s="1"/>
  <c r="AJ140" i="52" s="1"/>
  <c r="AY158" i="52"/>
  <c r="U158" i="52" s="1"/>
  <c r="AJ158" i="52" s="1"/>
  <c r="AY94" i="52"/>
  <c r="U94" i="52" s="1"/>
  <c r="AJ94" i="52" s="1"/>
  <c r="AY102" i="52"/>
  <c r="U102" i="52" s="1"/>
  <c r="AJ102" i="52" s="1"/>
  <c r="AY106" i="52"/>
  <c r="U106" i="52" s="1"/>
  <c r="AJ106" i="52" s="1"/>
  <c r="AY110" i="52"/>
  <c r="U110" i="52" s="1"/>
  <c r="AJ110" i="52" s="1"/>
  <c r="AY114" i="52"/>
  <c r="U114" i="52" s="1"/>
  <c r="AJ114" i="52" s="1"/>
  <c r="AY118" i="52"/>
  <c r="U118" i="52" s="1"/>
  <c r="AJ118" i="52" s="1"/>
  <c r="AY122" i="52"/>
  <c r="U122" i="52" s="1"/>
  <c r="AJ122" i="52" s="1"/>
  <c r="AY126" i="52"/>
  <c r="U126" i="52" s="1"/>
  <c r="AJ126" i="52" s="1"/>
  <c r="AY134" i="52"/>
  <c r="U134" i="52" s="1"/>
  <c r="AJ134" i="52" s="1"/>
  <c r="AY150" i="52"/>
  <c r="U150" i="52" s="1"/>
  <c r="AJ150" i="52" s="1"/>
  <c r="AY155" i="52"/>
  <c r="U155" i="52" s="1"/>
  <c r="AJ155" i="52" s="1"/>
  <c r="AY177" i="52"/>
  <c r="U177" i="52" s="1"/>
  <c r="AJ177" i="52" s="1"/>
  <c r="AY181" i="52"/>
  <c r="U181" i="52" s="1"/>
  <c r="AJ181" i="52" s="1"/>
  <c r="AY185" i="52"/>
  <c r="U185" i="52" s="1"/>
  <c r="AJ185" i="52" s="1"/>
  <c r="AY169" i="52"/>
  <c r="U169" i="52" s="1"/>
  <c r="AJ169" i="52" s="1"/>
  <c r="AY194" i="52"/>
  <c r="U194" i="52" s="1"/>
  <c r="AJ194" i="52" s="1"/>
  <c r="AY191" i="52"/>
  <c r="U191" i="52" s="1"/>
  <c r="AJ191" i="52" s="1"/>
  <c r="AY202" i="52"/>
  <c r="U202" i="52" s="1"/>
  <c r="AJ202" i="52" s="1"/>
  <c r="AV23" i="52"/>
  <c r="R23" i="52" s="1"/>
  <c r="AG23" i="52" s="1"/>
  <c r="AV74" i="52"/>
  <c r="R74" i="52" s="1"/>
  <c r="AG74" i="52" s="1"/>
  <c r="AV26" i="52"/>
  <c r="R26" i="52" s="1"/>
  <c r="AG26" i="52" s="1"/>
  <c r="AV35" i="52"/>
  <c r="R35" i="52" s="1"/>
  <c r="AG35" i="52" s="1"/>
  <c r="AV51" i="52"/>
  <c r="R51" i="52" s="1"/>
  <c r="AG51" i="52" s="1"/>
  <c r="AV28" i="52"/>
  <c r="R28" i="52" s="1"/>
  <c r="AG28" i="52" s="1"/>
  <c r="AV45" i="52"/>
  <c r="R45" i="52" s="1"/>
  <c r="AG45" i="52" s="1"/>
  <c r="AV34" i="52"/>
  <c r="R34" i="52" s="1"/>
  <c r="AG34" i="52" s="1"/>
  <c r="AV63" i="52"/>
  <c r="R63" i="52" s="1"/>
  <c r="AG63" i="52" s="1"/>
  <c r="AV8" i="52"/>
  <c r="R8" i="52" s="1"/>
  <c r="AG8" i="52" s="1"/>
  <c r="AV12" i="52"/>
  <c r="R12" i="52" s="1"/>
  <c r="AG12" i="52" s="1"/>
  <c r="AV16" i="52"/>
  <c r="R16" i="52" s="1"/>
  <c r="AG16" i="52" s="1"/>
  <c r="AV36" i="52"/>
  <c r="R36" i="52" s="1"/>
  <c r="AG36" i="52" s="1"/>
  <c r="AV52" i="52"/>
  <c r="R52" i="52" s="1"/>
  <c r="AG52" i="52" s="1"/>
  <c r="AV67" i="52"/>
  <c r="R67" i="52" s="1"/>
  <c r="AG67" i="52" s="1"/>
  <c r="AV62" i="52"/>
  <c r="R62" i="52" s="1"/>
  <c r="AG62" i="52" s="1"/>
  <c r="AV77" i="52"/>
  <c r="R77" i="52" s="1"/>
  <c r="AG77" i="52" s="1"/>
  <c r="AV169" i="52"/>
  <c r="R169" i="52" s="1"/>
  <c r="AG169" i="52" s="1"/>
  <c r="AV94" i="52"/>
  <c r="R94" i="52" s="1"/>
  <c r="AG94" i="52" s="1"/>
  <c r="AV166" i="52"/>
  <c r="R166" i="52" s="1"/>
  <c r="AG166" i="52" s="1"/>
  <c r="AV100" i="52"/>
  <c r="R100" i="52" s="1"/>
  <c r="AG100" i="52" s="1"/>
  <c r="AV108" i="52"/>
  <c r="R108" i="52" s="1"/>
  <c r="AG108" i="52" s="1"/>
  <c r="AV112" i="52"/>
  <c r="R112" i="52" s="1"/>
  <c r="AG112" i="52" s="1"/>
  <c r="AV116" i="52"/>
  <c r="R116" i="52" s="1"/>
  <c r="AG116" i="52" s="1"/>
  <c r="AV128" i="52"/>
  <c r="R128" i="52" s="1"/>
  <c r="AG128" i="52" s="1"/>
  <c r="AV197" i="52"/>
  <c r="R197" i="52" s="1"/>
  <c r="AG197" i="52" s="1"/>
  <c r="AV133" i="52"/>
  <c r="R133" i="52" s="1"/>
  <c r="AG133" i="52" s="1"/>
  <c r="AV137" i="52"/>
  <c r="R137" i="52" s="1"/>
  <c r="AG137" i="52" s="1"/>
  <c r="AV141" i="52"/>
  <c r="R141" i="52" s="1"/>
  <c r="AG141" i="52" s="1"/>
  <c r="AV145" i="52"/>
  <c r="R145" i="52" s="1"/>
  <c r="AG145" i="52" s="1"/>
  <c r="AV149" i="52"/>
  <c r="R149" i="52" s="1"/>
  <c r="AG149" i="52" s="1"/>
  <c r="AV154" i="52"/>
  <c r="R154" i="52" s="1"/>
  <c r="AG154" i="52" s="1"/>
  <c r="AV190" i="52"/>
  <c r="R190" i="52" s="1"/>
  <c r="AG190" i="52" s="1"/>
  <c r="AV177" i="52"/>
  <c r="R177" i="52" s="1"/>
  <c r="AG177" i="52" s="1"/>
  <c r="AV181" i="52"/>
  <c r="R181" i="52" s="1"/>
  <c r="AG181" i="52" s="1"/>
  <c r="AV185" i="52"/>
  <c r="R185" i="52" s="1"/>
  <c r="AG185" i="52" s="1"/>
  <c r="AV198" i="52"/>
  <c r="R198" i="52" s="1"/>
  <c r="AG198" i="52" s="1"/>
  <c r="AV196" i="52"/>
  <c r="R196" i="52" s="1"/>
  <c r="AG196" i="52" s="1"/>
  <c r="AV204" i="52"/>
  <c r="R204" i="52" s="1"/>
  <c r="AG204" i="52" s="1"/>
  <c r="BH84" i="52"/>
  <c r="AD84" i="52" s="1"/>
  <c r="AS84" i="52" s="1"/>
  <c r="BH56" i="52"/>
  <c r="AD56" i="52" s="1"/>
  <c r="AS56" i="52" s="1"/>
  <c r="BH33" i="52"/>
  <c r="AD33" i="52" s="1"/>
  <c r="AS33" i="52" s="1"/>
  <c r="BH27" i="52"/>
  <c r="AD27" i="52" s="1"/>
  <c r="AS27" i="52" s="1"/>
  <c r="BH55" i="52"/>
  <c r="AD55" i="52" s="1"/>
  <c r="AS55" i="52" s="1"/>
  <c r="BH10" i="52"/>
  <c r="AD10" i="52" s="1"/>
  <c r="AS10" i="52" s="1"/>
  <c r="BH14" i="52"/>
  <c r="AD14" i="52" s="1"/>
  <c r="AS14" i="52" s="1"/>
  <c r="BH18" i="52"/>
  <c r="AD18" i="52" s="1"/>
  <c r="AS18" i="52" s="1"/>
  <c r="BH26" i="52"/>
  <c r="AD26" i="52" s="1"/>
  <c r="AS26" i="52" s="1"/>
  <c r="BH46" i="52"/>
  <c r="AD46" i="52" s="1"/>
  <c r="AS46" i="52" s="1"/>
  <c r="BH77" i="52"/>
  <c r="AD77" i="52" s="1"/>
  <c r="AS77" i="52" s="1"/>
  <c r="BH67" i="52"/>
  <c r="AD67" i="52" s="1"/>
  <c r="AS67" i="52" s="1"/>
  <c r="BH74" i="52"/>
  <c r="AD74" i="52" s="1"/>
  <c r="AS74" i="52" s="1"/>
  <c r="BH156" i="52"/>
  <c r="AD156" i="52" s="1"/>
  <c r="AS156" i="52" s="1"/>
  <c r="BH94" i="52"/>
  <c r="AD94" i="52" s="1"/>
  <c r="AS94" i="52" s="1"/>
  <c r="BH99" i="52"/>
  <c r="AD99" i="52" s="1"/>
  <c r="AS99" i="52" s="1"/>
  <c r="BH103" i="52"/>
  <c r="AD103" i="52" s="1"/>
  <c r="AS103" i="52" s="1"/>
  <c r="BH111" i="52"/>
  <c r="AD111" i="52" s="1"/>
  <c r="AS111" i="52" s="1"/>
  <c r="BH115" i="52"/>
  <c r="AD115" i="52" s="1"/>
  <c r="AS115" i="52" s="1"/>
  <c r="BH119" i="52"/>
  <c r="AD119" i="52" s="1"/>
  <c r="AS119" i="52" s="1"/>
  <c r="BH127" i="52"/>
  <c r="AD127" i="52" s="1"/>
  <c r="AS127" i="52" s="1"/>
  <c r="BH130" i="52"/>
  <c r="AD130" i="52" s="1"/>
  <c r="AS130" i="52" s="1"/>
  <c r="BH134" i="52"/>
  <c r="AD134" i="52" s="1"/>
  <c r="AS134" i="52" s="1"/>
  <c r="BH138" i="52"/>
  <c r="AD138" i="52" s="1"/>
  <c r="AS138" i="52" s="1"/>
  <c r="BH142" i="52"/>
  <c r="AD142" i="52" s="1"/>
  <c r="AS142" i="52" s="1"/>
  <c r="BH146" i="52"/>
  <c r="AD146" i="52" s="1"/>
  <c r="AS146" i="52" s="1"/>
  <c r="BH150" i="52"/>
  <c r="AD150" i="52" s="1"/>
  <c r="AS150" i="52" s="1"/>
  <c r="BH155" i="52"/>
  <c r="AD155" i="52" s="1"/>
  <c r="AS155" i="52" s="1"/>
  <c r="BH166" i="52"/>
  <c r="AD166" i="52" s="1"/>
  <c r="AS166" i="52" s="1"/>
  <c r="BH170" i="52"/>
  <c r="AD170" i="52" s="1"/>
  <c r="AS170" i="52" s="1"/>
  <c r="BH171" i="52"/>
  <c r="AD171" i="52" s="1"/>
  <c r="AS171" i="52" s="1"/>
  <c r="BH175" i="52"/>
  <c r="AD175" i="52" s="1"/>
  <c r="AS175" i="52" s="1"/>
  <c r="BH179" i="52"/>
  <c r="AD179" i="52" s="1"/>
  <c r="AS179" i="52" s="1"/>
  <c r="BH183" i="52"/>
  <c r="AD183" i="52" s="1"/>
  <c r="AS183" i="52" s="1"/>
  <c r="BH186" i="52"/>
  <c r="AD186" i="52" s="1"/>
  <c r="AS186" i="52" s="1"/>
  <c r="BH197" i="52"/>
  <c r="AD197" i="52" s="1"/>
  <c r="AS197" i="52" s="1"/>
  <c r="BH204" i="52"/>
  <c r="AD204" i="52" s="1"/>
  <c r="AS204" i="52" s="1"/>
  <c r="BH206" i="52"/>
  <c r="AD206" i="52" s="1"/>
  <c r="AS206" i="52" s="1"/>
  <c r="BD39" i="52"/>
  <c r="Z39" i="52" s="1"/>
  <c r="AO39" i="52" s="1"/>
  <c r="BD55" i="52"/>
  <c r="Z55" i="52" s="1"/>
  <c r="AO55" i="52" s="1"/>
  <c r="BD98" i="52"/>
  <c r="Z98" i="52" s="1"/>
  <c r="AO98" i="52" s="1"/>
  <c r="BD9" i="52"/>
  <c r="Z9" i="52" s="1"/>
  <c r="AO9" i="52" s="1"/>
  <c r="BD44" i="52"/>
  <c r="Z44" i="52" s="1"/>
  <c r="AO44" i="52" s="1"/>
  <c r="BD63" i="52"/>
  <c r="Z63" i="52" s="1"/>
  <c r="AO63" i="52" s="1"/>
  <c r="BD76" i="52"/>
  <c r="Z76" i="52" s="1"/>
  <c r="AO76" i="52" s="1"/>
  <c r="BD101" i="52"/>
  <c r="Z101" i="52" s="1"/>
  <c r="AO101" i="52" s="1"/>
  <c r="BD117" i="52"/>
  <c r="Z117" i="52" s="1"/>
  <c r="AO117" i="52" s="1"/>
  <c r="BD121" i="52"/>
  <c r="Z121" i="52" s="1"/>
  <c r="AO121" i="52" s="1"/>
  <c r="BD129" i="52"/>
  <c r="Z129" i="52" s="1"/>
  <c r="AO129" i="52" s="1"/>
  <c r="BD130" i="52"/>
  <c r="Z130" i="52" s="1"/>
  <c r="AO130" i="52" s="1"/>
  <c r="BD188" i="52"/>
  <c r="Z188" i="52" s="1"/>
  <c r="AO188" i="52" s="1"/>
  <c r="BD195" i="52"/>
  <c r="Z195" i="52" s="1"/>
  <c r="AO195" i="52" s="1"/>
  <c r="BD200" i="52"/>
  <c r="Z200" i="52" s="1"/>
  <c r="AO200" i="52" s="1"/>
  <c r="BB109" i="52"/>
  <c r="X109" i="52" s="1"/>
  <c r="AM109" i="52" s="1"/>
  <c r="BB20" i="52"/>
  <c r="X20" i="52" s="1"/>
  <c r="AM20" i="52" s="1"/>
  <c r="BB95" i="52"/>
  <c r="X95" i="52" s="1"/>
  <c r="AM95" i="52" s="1"/>
  <c r="BB126" i="52"/>
  <c r="X126" i="52" s="1"/>
  <c r="AM126" i="52" s="1"/>
  <c r="BB118" i="52"/>
  <c r="X118" i="52" s="1"/>
  <c r="AM118" i="52" s="1"/>
  <c r="BB8" i="52"/>
  <c r="X8" i="52" s="1"/>
  <c r="AM8" i="52" s="1"/>
  <c r="BB18" i="52"/>
  <c r="X18" i="52" s="1"/>
  <c r="AM18" i="52" s="1"/>
  <c r="BB26" i="52"/>
  <c r="X26" i="52" s="1"/>
  <c r="AM26" i="52" s="1"/>
  <c r="BB28" i="52"/>
  <c r="X28" i="52" s="1"/>
  <c r="AM28" i="52" s="1"/>
  <c r="BB32" i="52"/>
  <c r="X32" i="52" s="1"/>
  <c r="AM32" i="52" s="1"/>
  <c r="BB36" i="52"/>
  <c r="X36" i="52" s="1"/>
  <c r="AM36" i="52" s="1"/>
  <c r="BB40" i="52"/>
  <c r="X40" i="52" s="1"/>
  <c r="AM40" i="52" s="1"/>
  <c r="BB44" i="52"/>
  <c r="X44" i="52" s="1"/>
  <c r="AM44" i="52" s="1"/>
  <c r="BB48" i="52"/>
  <c r="X48" i="52" s="1"/>
  <c r="AM48" i="52" s="1"/>
  <c r="BB52" i="52"/>
  <c r="X52" i="52" s="1"/>
  <c r="AM52" i="52" s="1"/>
  <c r="BB56" i="52"/>
  <c r="X56" i="52" s="1"/>
  <c r="AM56" i="52" s="1"/>
  <c r="BB113" i="52"/>
  <c r="X113" i="52" s="1"/>
  <c r="AM113" i="52" s="1"/>
  <c r="BB129" i="52"/>
  <c r="X129" i="52" s="1"/>
  <c r="AM129" i="52" s="1"/>
  <c r="BB136" i="52"/>
  <c r="X136" i="52" s="1"/>
  <c r="AM136" i="52" s="1"/>
  <c r="BB152" i="52"/>
  <c r="X152" i="52" s="1"/>
  <c r="AM152" i="52" s="1"/>
  <c r="BB61" i="52"/>
  <c r="X61" i="52" s="1"/>
  <c r="AM61" i="52" s="1"/>
  <c r="BB65" i="52"/>
  <c r="X65" i="52" s="1"/>
  <c r="AM65" i="52" s="1"/>
  <c r="BB73" i="52"/>
  <c r="X73" i="52" s="1"/>
  <c r="AM73" i="52" s="1"/>
  <c r="BB77" i="52"/>
  <c r="X77" i="52" s="1"/>
  <c r="AM77" i="52" s="1"/>
  <c r="BB81" i="52"/>
  <c r="X81" i="52" s="1"/>
  <c r="AM81" i="52" s="1"/>
  <c r="BB90" i="52"/>
  <c r="X90" i="52" s="1"/>
  <c r="AM90" i="52" s="1"/>
  <c r="BB98" i="52"/>
  <c r="X98" i="52" s="1"/>
  <c r="AM98" i="52" s="1"/>
  <c r="BB111" i="52"/>
  <c r="X111" i="52" s="1"/>
  <c r="AM111" i="52" s="1"/>
  <c r="BB127" i="52"/>
  <c r="X127" i="52" s="1"/>
  <c r="AM127" i="52" s="1"/>
  <c r="BB145" i="52"/>
  <c r="X145" i="52" s="1"/>
  <c r="AM145" i="52" s="1"/>
  <c r="BB174" i="52"/>
  <c r="X174" i="52" s="1"/>
  <c r="AM174" i="52" s="1"/>
  <c r="BB156" i="52"/>
  <c r="X156" i="52" s="1"/>
  <c r="AM156" i="52" s="1"/>
  <c r="BB160" i="52"/>
  <c r="X160" i="52" s="1"/>
  <c r="AM160" i="52" s="1"/>
  <c r="BB188" i="52"/>
  <c r="X188" i="52" s="1"/>
  <c r="AM188" i="52" s="1"/>
  <c r="BB192" i="52"/>
  <c r="X192" i="52" s="1"/>
  <c r="AM192" i="52" s="1"/>
  <c r="BB201" i="52"/>
  <c r="X201" i="52" s="1"/>
  <c r="AM201" i="52" s="1"/>
  <c r="BB206" i="52"/>
  <c r="X206" i="52" s="1"/>
  <c r="AM206" i="52" s="1"/>
  <c r="BG71" i="52"/>
  <c r="AC71" i="52" s="1"/>
  <c r="AR71" i="52" s="1"/>
  <c r="BG82" i="52"/>
  <c r="AC82" i="52" s="1"/>
  <c r="AR82" i="52" s="1"/>
  <c r="BG148" i="52"/>
  <c r="AC148" i="52" s="1"/>
  <c r="AR148" i="52" s="1"/>
  <c r="BG28" i="52"/>
  <c r="AC28" i="52" s="1"/>
  <c r="AR28" i="52" s="1"/>
  <c r="BG44" i="52"/>
  <c r="AC44" i="52" s="1"/>
  <c r="AR44" i="52" s="1"/>
  <c r="BG91" i="52"/>
  <c r="AC91" i="52" s="1"/>
  <c r="AR91" i="52" s="1"/>
  <c r="BG155" i="52"/>
  <c r="AC155" i="52" s="1"/>
  <c r="AR155" i="52" s="1"/>
  <c r="BG171" i="52"/>
  <c r="AC171" i="52" s="1"/>
  <c r="AR171" i="52" s="1"/>
  <c r="BG179" i="52"/>
  <c r="AC179" i="52" s="1"/>
  <c r="AR179" i="52" s="1"/>
  <c r="BG183" i="52"/>
  <c r="AC183" i="52" s="1"/>
  <c r="AR183" i="52" s="1"/>
  <c r="BG194" i="52"/>
  <c r="AC194" i="52" s="1"/>
  <c r="AR194" i="52" s="1"/>
  <c r="AY71" i="52"/>
  <c r="U71" i="52" s="1"/>
  <c r="AJ71" i="52" s="1"/>
  <c r="AY6" i="52"/>
  <c r="U6" i="52" s="1"/>
  <c r="AJ6" i="52" s="1"/>
  <c r="AY10" i="52"/>
  <c r="U10" i="52" s="1"/>
  <c r="AJ10" i="52" s="1"/>
  <c r="AY14" i="52"/>
  <c r="U14" i="52" s="1"/>
  <c r="AJ14" i="52" s="1"/>
  <c r="AY18" i="52"/>
  <c r="U18" i="52" s="1"/>
  <c r="AJ18" i="52" s="1"/>
  <c r="AY62" i="52"/>
  <c r="U62" i="52" s="1"/>
  <c r="AJ62" i="52" s="1"/>
  <c r="AY141" i="52"/>
  <c r="U141" i="52" s="1"/>
  <c r="AJ141" i="52" s="1"/>
  <c r="AY133" i="52"/>
  <c r="U133" i="52" s="1"/>
  <c r="AJ133" i="52" s="1"/>
  <c r="AY22" i="52"/>
  <c r="U22" i="52" s="1"/>
  <c r="AJ22" i="52" s="1"/>
  <c r="AY26" i="52"/>
  <c r="U26" i="52" s="1"/>
  <c r="AJ26" i="52" s="1"/>
  <c r="AY42" i="52"/>
  <c r="U42" i="52" s="1"/>
  <c r="AJ42" i="52" s="1"/>
  <c r="AY50" i="52"/>
  <c r="U50" i="52" s="1"/>
  <c r="AJ50" i="52" s="1"/>
  <c r="AY54" i="52"/>
  <c r="U54" i="52" s="1"/>
  <c r="AJ54" i="52" s="1"/>
  <c r="AY59" i="52"/>
  <c r="U59" i="52" s="1"/>
  <c r="AJ59" i="52" s="1"/>
  <c r="AY145" i="52"/>
  <c r="U145" i="52" s="1"/>
  <c r="AJ145" i="52" s="1"/>
  <c r="AY91" i="52"/>
  <c r="U91" i="52" s="1"/>
  <c r="AJ91" i="52" s="1"/>
  <c r="AY99" i="52"/>
  <c r="U99" i="52" s="1"/>
  <c r="AJ99" i="52" s="1"/>
  <c r="AY103" i="52"/>
  <c r="U103" i="52" s="1"/>
  <c r="AJ103" i="52" s="1"/>
  <c r="AY107" i="52"/>
  <c r="U107" i="52" s="1"/>
  <c r="AJ107" i="52" s="1"/>
  <c r="AY111" i="52"/>
  <c r="U111" i="52" s="1"/>
  <c r="AJ111" i="52" s="1"/>
  <c r="AY115" i="52"/>
  <c r="U115" i="52" s="1"/>
  <c r="AJ115" i="52" s="1"/>
  <c r="BH21" i="51"/>
  <c r="AD21" i="51" s="1"/>
  <c r="AS21" i="51" s="1"/>
  <c r="BB70" i="51"/>
  <c r="X70" i="51" s="1"/>
  <c r="AM70" i="51" s="1"/>
  <c r="BH49" i="51"/>
  <c r="AD49" i="51" s="1"/>
  <c r="AS49" i="51" s="1"/>
  <c r="BH159" i="51"/>
  <c r="AD159" i="51" s="1"/>
  <c r="AS159" i="51" s="1"/>
  <c r="BH127" i="51"/>
  <c r="AD127" i="51" s="1"/>
  <c r="AS127" i="51" s="1"/>
  <c r="BH42" i="51"/>
  <c r="AD42" i="51" s="1"/>
  <c r="AS42" i="51" s="1"/>
  <c r="BH43" i="51"/>
  <c r="AD43" i="51" s="1"/>
  <c r="AS43" i="51" s="1"/>
  <c r="BH40" i="51"/>
  <c r="AD40" i="51" s="1"/>
  <c r="AS40" i="51" s="1"/>
  <c r="BH20" i="51"/>
  <c r="AD20" i="51" s="1"/>
  <c r="AS20" i="51" s="1"/>
  <c r="BH171" i="51"/>
  <c r="AD171" i="51" s="1"/>
  <c r="AS171" i="51" s="1"/>
  <c r="AV6" i="51"/>
  <c r="R6" i="51" s="1"/>
  <c r="AG6" i="51" s="1"/>
  <c r="AV7" i="51"/>
  <c r="R7" i="51" s="1"/>
  <c r="AG7" i="51" s="1"/>
  <c r="AV23" i="51"/>
  <c r="R23" i="51" s="1"/>
  <c r="AG23" i="51" s="1"/>
  <c r="AV18" i="51"/>
  <c r="R18" i="51" s="1"/>
  <c r="AG18" i="51" s="1"/>
  <c r="AV42" i="51"/>
  <c r="R42" i="51" s="1"/>
  <c r="AG42" i="51" s="1"/>
  <c r="AV48" i="51"/>
  <c r="R48" i="51" s="1"/>
  <c r="AG48" i="51" s="1"/>
  <c r="AV79" i="51"/>
  <c r="R79" i="51" s="1"/>
  <c r="AG79" i="51" s="1"/>
  <c r="AV148" i="51"/>
  <c r="R148" i="51" s="1"/>
  <c r="AG148" i="51" s="1"/>
  <c r="AV86" i="51"/>
  <c r="R86" i="51" s="1"/>
  <c r="AG86" i="51" s="1"/>
  <c r="AV90" i="51"/>
  <c r="R90" i="51" s="1"/>
  <c r="AG90" i="51" s="1"/>
  <c r="AV94" i="51"/>
  <c r="R94" i="51" s="1"/>
  <c r="AG94" i="51" s="1"/>
  <c r="AV98" i="51"/>
  <c r="R98" i="51" s="1"/>
  <c r="AG98" i="51" s="1"/>
  <c r="AV102" i="51"/>
  <c r="R102" i="51" s="1"/>
  <c r="AG102" i="51" s="1"/>
  <c r="AV106" i="51"/>
  <c r="R106" i="51" s="1"/>
  <c r="AG106" i="51" s="1"/>
  <c r="AV110" i="51"/>
  <c r="R110" i="51" s="1"/>
  <c r="AG110" i="51" s="1"/>
  <c r="AV114" i="51"/>
  <c r="R114" i="51" s="1"/>
  <c r="AG114" i="51" s="1"/>
  <c r="AV118" i="51"/>
  <c r="R118" i="51" s="1"/>
  <c r="AG118" i="51" s="1"/>
  <c r="AV122" i="51"/>
  <c r="R122" i="51" s="1"/>
  <c r="AG122" i="51" s="1"/>
  <c r="AV130" i="51"/>
  <c r="R130" i="51" s="1"/>
  <c r="AG130" i="51" s="1"/>
  <c r="AV134" i="51"/>
  <c r="R134" i="51" s="1"/>
  <c r="AG134" i="51" s="1"/>
  <c r="AV138" i="51"/>
  <c r="R138" i="51" s="1"/>
  <c r="AG138" i="51" s="1"/>
  <c r="AV142" i="51"/>
  <c r="R142" i="51" s="1"/>
  <c r="AG142" i="51" s="1"/>
  <c r="AV146" i="51"/>
  <c r="R146" i="51" s="1"/>
  <c r="AG146" i="51" s="1"/>
  <c r="AV151" i="51"/>
  <c r="R151" i="51" s="1"/>
  <c r="AG151" i="51" s="1"/>
  <c r="AV155" i="51"/>
  <c r="R155" i="51" s="1"/>
  <c r="AG155" i="51" s="1"/>
  <c r="AV163" i="51"/>
  <c r="R163" i="51" s="1"/>
  <c r="AG163" i="51" s="1"/>
  <c r="AV167" i="51"/>
  <c r="R167" i="51" s="1"/>
  <c r="AG167" i="51" s="1"/>
  <c r="AV170" i="51"/>
  <c r="R170" i="51" s="1"/>
  <c r="AG170" i="51" s="1"/>
  <c r="AV185" i="51"/>
  <c r="R185" i="51" s="1"/>
  <c r="AG185" i="51" s="1"/>
  <c r="AV189" i="51"/>
  <c r="R189" i="51" s="1"/>
  <c r="AG189" i="51" s="1"/>
  <c r="AV193" i="51"/>
  <c r="R193" i="51" s="1"/>
  <c r="AG193" i="51" s="1"/>
  <c r="AV202" i="51"/>
  <c r="R202" i="51" s="1"/>
  <c r="AG202" i="51" s="1"/>
  <c r="BH177" i="51"/>
  <c r="AD177" i="51" s="1"/>
  <c r="AS177" i="51" s="1"/>
  <c r="BH162" i="51"/>
  <c r="AD162" i="51" s="1"/>
  <c r="AS162" i="51" s="1"/>
  <c r="BH145" i="51"/>
  <c r="AD145" i="51" s="1"/>
  <c r="AS145" i="51" s="1"/>
  <c r="BH129" i="51"/>
  <c r="AD129" i="51" s="1"/>
  <c r="AS129" i="51" s="1"/>
  <c r="BH114" i="51"/>
  <c r="AD114" i="51" s="1"/>
  <c r="AS114" i="51" s="1"/>
  <c r="BH98" i="51"/>
  <c r="AD98" i="51" s="1"/>
  <c r="AS98" i="51" s="1"/>
  <c r="BH75" i="51"/>
  <c r="AD75" i="51" s="1"/>
  <c r="AS75" i="51" s="1"/>
  <c r="BH59" i="51"/>
  <c r="AD59" i="51" s="1"/>
  <c r="AS59" i="51" s="1"/>
  <c r="BH8" i="51"/>
  <c r="AD8" i="51" s="1"/>
  <c r="AS8" i="51" s="1"/>
  <c r="BH17" i="51"/>
  <c r="AD17" i="51" s="1"/>
  <c r="AS17" i="51" s="1"/>
  <c r="BB52" i="51"/>
  <c r="X52" i="51" s="1"/>
  <c r="AM52" i="51" s="1"/>
  <c r="BB54" i="51"/>
  <c r="X54" i="51" s="1"/>
  <c r="AM54" i="51" s="1"/>
  <c r="BB49" i="51"/>
  <c r="X49" i="51" s="1"/>
  <c r="AM49" i="51" s="1"/>
  <c r="BB106" i="51"/>
  <c r="X106" i="51" s="1"/>
  <c r="AM106" i="51" s="1"/>
  <c r="BB8" i="51"/>
  <c r="X8" i="51" s="1"/>
  <c r="AM8" i="51" s="1"/>
  <c r="BB12" i="51"/>
  <c r="X12" i="51" s="1"/>
  <c r="AM12" i="51" s="1"/>
  <c r="BB16" i="51"/>
  <c r="X16" i="51" s="1"/>
  <c r="AM16" i="51" s="1"/>
  <c r="BB20" i="51"/>
  <c r="X20" i="51" s="1"/>
  <c r="AM20" i="51" s="1"/>
  <c r="BB24" i="51"/>
  <c r="X24" i="51" s="1"/>
  <c r="AM24" i="51" s="1"/>
  <c r="BB28" i="51"/>
  <c r="X28" i="51" s="1"/>
  <c r="AM28" i="51" s="1"/>
  <c r="BB32" i="51"/>
  <c r="X32" i="51" s="1"/>
  <c r="AM32" i="51" s="1"/>
  <c r="BB36" i="51"/>
  <c r="X36" i="51" s="1"/>
  <c r="AM36" i="51" s="1"/>
  <c r="BB40" i="51"/>
  <c r="X40" i="51" s="1"/>
  <c r="AM40" i="51" s="1"/>
  <c r="BB98" i="51"/>
  <c r="X98" i="51" s="1"/>
  <c r="AM98" i="51" s="1"/>
  <c r="BB161" i="51"/>
  <c r="X161" i="51" s="1"/>
  <c r="AM161" i="51" s="1"/>
  <c r="BB139" i="51"/>
  <c r="X139" i="51" s="1"/>
  <c r="AM139" i="51" s="1"/>
  <c r="BB76" i="51"/>
  <c r="X76" i="51" s="1"/>
  <c r="AM76" i="51" s="1"/>
  <c r="BB87" i="51"/>
  <c r="X87" i="51" s="1"/>
  <c r="AM87" i="51" s="1"/>
  <c r="BB127" i="51"/>
  <c r="X127" i="51" s="1"/>
  <c r="AM127" i="51" s="1"/>
  <c r="BB133" i="51"/>
  <c r="X133" i="51" s="1"/>
  <c r="AM133" i="51" s="1"/>
  <c r="BB154" i="51"/>
  <c r="X154" i="51" s="1"/>
  <c r="AM154" i="51" s="1"/>
  <c r="BB173" i="51"/>
  <c r="X173" i="51" s="1"/>
  <c r="AM173" i="51" s="1"/>
  <c r="BB166" i="51"/>
  <c r="X166" i="51" s="1"/>
  <c r="AM166" i="51" s="1"/>
  <c r="BB182" i="51"/>
  <c r="X182" i="51" s="1"/>
  <c r="AM182" i="51" s="1"/>
  <c r="BH146" i="51"/>
  <c r="AD146" i="51" s="1"/>
  <c r="AS146" i="51" s="1"/>
  <c r="BH130" i="51"/>
  <c r="AD130" i="51" s="1"/>
  <c r="AS130" i="51" s="1"/>
  <c r="BH60" i="51"/>
  <c r="AD60" i="51" s="1"/>
  <c r="AS60" i="51" s="1"/>
  <c r="BH123" i="51"/>
  <c r="AD123" i="51" s="1"/>
  <c r="AS123" i="51" s="1"/>
  <c r="BH107" i="51"/>
  <c r="AD107" i="51" s="1"/>
  <c r="AS107" i="51" s="1"/>
  <c r="BH91" i="51"/>
  <c r="AD91" i="51" s="1"/>
  <c r="AS91" i="51" s="1"/>
  <c r="BH112" i="51"/>
  <c r="AD112" i="51" s="1"/>
  <c r="AS112" i="51" s="1"/>
  <c r="BH200" i="51"/>
  <c r="AD200" i="51" s="1"/>
  <c r="AS200" i="51" s="1"/>
  <c r="AV27" i="51"/>
  <c r="R27" i="51" s="1"/>
  <c r="AG27" i="51" s="1"/>
  <c r="AV41" i="51"/>
  <c r="R41" i="51" s="1"/>
  <c r="AG41" i="51" s="1"/>
  <c r="BB198" i="51"/>
  <c r="X198" i="51" s="1"/>
  <c r="AM198" i="51" s="1"/>
  <c r="BB187" i="51"/>
  <c r="X187" i="51" s="1"/>
  <c r="AM187" i="51" s="1"/>
  <c r="BB200" i="51"/>
  <c r="X200" i="51" s="1"/>
  <c r="AM200" i="51" s="1"/>
  <c r="AZ19" i="51"/>
  <c r="V19" i="51" s="1"/>
  <c r="AK19" i="51" s="1"/>
  <c r="AZ35" i="51"/>
  <c r="V35" i="51" s="1"/>
  <c r="AK35" i="51" s="1"/>
  <c r="AZ21" i="51"/>
  <c r="V21" i="51" s="1"/>
  <c r="AK21" i="51" s="1"/>
  <c r="AZ37" i="51"/>
  <c r="V37" i="51" s="1"/>
  <c r="AK37" i="51" s="1"/>
  <c r="AZ82" i="51"/>
  <c r="V82" i="51" s="1"/>
  <c r="AK82" i="51" s="1"/>
  <c r="AZ24" i="51"/>
  <c r="V24" i="51" s="1"/>
  <c r="AK24" i="51" s="1"/>
  <c r="AZ10" i="51"/>
  <c r="V10" i="51" s="1"/>
  <c r="AK10" i="51" s="1"/>
  <c r="AZ26" i="51"/>
  <c r="V26" i="51" s="1"/>
  <c r="AK26" i="51" s="1"/>
  <c r="AZ42" i="51"/>
  <c r="V42" i="51" s="1"/>
  <c r="AK42" i="51" s="1"/>
  <c r="AZ81" i="51"/>
  <c r="V81" i="51" s="1"/>
  <c r="AK81" i="51" s="1"/>
  <c r="AZ47" i="51"/>
  <c r="V47" i="51" s="1"/>
  <c r="AK47" i="51" s="1"/>
  <c r="AZ127" i="51"/>
  <c r="V127" i="51" s="1"/>
  <c r="AK127" i="51" s="1"/>
  <c r="AZ50" i="51"/>
  <c r="V50" i="51" s="1"/>
  <c r="AK50" i="51" s="1"/>
  <c r="AZ54" i="51"/>
  <c r="V54" i="51" s="1"/>
  <c r="AK54" i="51" s="1"/>
  <c r="AZ58" i="51"/>
  <c r="V58" i="51" s="1"/>
  <c r="AK58" i="51" s="1"/>
  <c r="AZ62" i="51"/>
  <c r="V62" i="51" s="1"/>
  <c r="AK62" i="51" s="1"/>
  <c r="AZ66" i="51"/>
  <c r="V66" i="51" s="1"/>
  <c r="AK66" i="51" s="1"/>
  <c r="AZ70" i="51"/>
  <c r="V70" i="51" s="1"/>
  <c r="AK70" i="51" s="1"/>
  <c r="AZ74" i="51"/>
  <c r="V74" i="51" s="1"/>
  <c r="AK74" i="51" s="1"/>
  <c r="AZ84" i="51"/>
  <c r="V84" i="51" s="1"/>
  <c r="AK84" i="51" s="1"/>
  <c r="AZ88" i="51"/>
  <c r="V88" i="51" s="1"/>
  <c r="AK88" i="51" s="1"/>
  <c r="AZ92" i="51"/>
  <c r="V92" i="51" s="1"/>
  <c r="AK92" i="51" s="1"/>
  <c r="AZ96" i="51"/>
  <c r="V96" i="51" s="1"/>
  <c r="AK96" i="51" s="1"/>
  <c r="AZ100" i="51"/>
  <c r="V100" i="51" s="1"/>
  <c r="AK100" i="51" s="1"/>
  <c r="AZ104" i="51"/>
  <c r="V104" i="51" s="1"/>
  <c r="AK104" i="51" s="1"/>
  <c r="AZ108" i="51"/>
  <c r="V108" i="51" s="1"/>
  <c r="AK108" i="51" s="1"/>
  <c r="AZ112" i="51"/>
  <c r="V112" i="51" s="1"/>
  <c r="AK112" i="51" s="1"/>
  <c r="AZ116" i="51"/>
  <c r="V116" i="51" s="1"/>
  <c r="AK116" i="51" s="1"/>
  <c r="AZ120" i="51"/>
  <c r="V120" i="51" s="1"/>
  <c r="AK120" i="51" s="1"/>
  <c r="AZ124" i="51"/>
  <c r="V124" i="51" s="1"/>
  <c r="AK124" i="51" s="1"/>
  <c r="AZ132" i="51"/>
  <c r="V132" i="51" s="1"/>
  <c r="AK132" i="51" s="1"/>
  <c r="AZ136" i="51"/>
  <c r="V136" i="51" s="1"/>
  <c r="AK136" i="51" s="1"/>
  <c r="AZ140" i="51"/>
  <c r="V140" i="51" s="1"/>
  <c r="AK140" i="51" s="1"/>
  <c r="AZ144" i="51"/>
  <c r="V144" i="51" s="1"/>
  <c r="AK144" i="51" s="1"/>
  <c r="AZ149" i="51"/>
  <c r="V149" i="51" s="1"/>
  <c r="AK149" i="51" s="1"/>
  <c r="AZ152" i="51"/>
  <c r="V152" i="51" s="1"/>
  <c r="AK152" i="51" s="1"/>
  <c r="AZ156" i="51"/>
  <c r="V156" i="51" s="1"/>
  <c r="AK156" i="51" s="1"/>
  <c r="AZ164" i="51"/>
  <c r="V164" i="51" s="1"/>
  <c r="AK164" i="51" s="1"/>
  <c r="AZ168" i="51"/>
  <c r="V168" i="51" s="1"/>
  <c r="AK168" i="51" s="1"/>
  <c r="AZ188" i="51"/>
  <c r="V188" i="51" s="1"/>
  <c r="AK188" i="51" s="1"/>
  <c r="AZ173" i="51"/>
  <c r="V173" i="51" s="1"/>
  <c r="AK173" i="51" s="1"/>
  <c r="AZ181" i="51"/>
  <c r="V181" i="51" s="1"/>
  <c r="AK181" i="51" s="1"/>
  <c r="AZ202" i="51"/>
  <c r="V202" i="51" s="1"/>
  <c r="AK202" i="51" s="1"/>
  <c r="AZ194" i="51"/>
  <c r="V194" i="51" s="1"/>
  <c r="AK194" i="51" s="1"/>
  <c r="AZ204" i="51"/>
  <c r="V204" i="51" s="1"/>
  <c r="AK204" i="51" s="1"/>
  <c r="BD19" i="51"/>
  <c r="Z19" i="51" s="1"/>
  <c r="AO19" i="51" s="1"/>
  <c r="BD17" i="51"/>
  <c r="Z17" i="51" s="1"/>
  <c r="AO17" i="51" s="1"/>
  <c r="BD33" i="51"/>
  <c r="Z33" i="51" s="1"/>
  <c r="AO33" i="51" s="1"/>
  <c r="BD30" i="51"/>
  <c r="Z30" i="51" s="1"/>
  <c r="AO30" i="51" s="1"/>
  <c r="BD82" i="51"/>
  <c r="Z82" i="51" s="1"/>
  <c r="AO82" i="51" s="1"/>
  <c r="BD46" i="51"/>
  <c r="Z46" i="51" s="1"/>
  <c r="AO46" i="51" s="1"/>
  <c r="BD77" i="51"/>
  <c r="Z77" i="51" s="1"/>
  <c r="AO77" i="51" s="1"/>
  <c r="BD80" i="51"/>
  <c r="Z80" i="51" s="1"/>
  <c r="AO80" i="51" s="1"/>
  <c r="BD60" i="51"/>
  <c r="Z60" i="51" s="1"/>
  <c r="AO60" i="51" s="1"/>
  <c r="BD68" i="51"/>
  <c r="Z68" i="51" s="1"/>
  <c r="AO68" i="51" s="1"/>
  <c r="BD125" i="51"/>
  <c r="Z125" i="51" s="1"/>
  <c r="AO125" i="51" s="1"/>
  <c r="BD106" i="51"/>
  <c r="Z106" i="51" s="1"/>
  <c r="AO106" i="51" s="1"/>
  <c r="BD114" i="51"/>
  <c r="Z114" i="51" s="1"/>
  <c r="AO114" i="51" s="1"/>
  <c r="BD129" i="51"/>
  <c r="Z129" i="51" s="1"/>
  <c r="AO129" i="51" s="1"/>
  <c r="BD141" i="51"/>
  <c r="Z141" i="51" s="1"/>
  <c r="AO141" i="51" s="1"/>
  <c r="BD145" i="51"/>
  <c r="Z145" i="51" s="1"/>
  <c r="AO145" i="51" s="1"/>
  <c r="BD164" i="51"/>
  <c r="Z164" i="51" s="1"/>
  <c r="AO164" i="51" s="1"/>
  <c r="BD179" i="51"/>
  <c r="Z179" i="51" s="1"/>
  <c r="AO179" i="51" s="1"/>
  <c r="BD191" i="51"/>
  <c r="Z191" i="51" s="1"/>
  <c r="AO191" i="51" s="1"/>
  <c r="BD199" i="51"/>
  <c r="Z199" i="51" s="1"/>
  <c r="AO199" i="51" s="1"/>
  <c r="BH202" i="51"/>
  <c r="AD202" i="51" s="1"/>
  <c r="AS202" i="51" s="1"/>
  <c r="BH189" i="51"/>
  <c r="AD189" i="51" s="1"/>
  <c r="AS189" i="51" s="1"/>
  <c r="BH172" i="51"/>
  <c r="AD172" i="51" s="1"/>
  <c r="AS172" i="51" s="1"/>
  <c r="BH157" i="51"/>
  <c r="AD157" i="51" s="1"/>
  <c r="AS157" i="51" s="1"/>
  <c r="BH140" i="51"/>
  <c r="AD140" i="51" s="1"/>
  <c r="AS140" i="51" s="1"/>
  <c r="BH125" i="51"/>
  <c r="AD125" i="51" s="1"/>
  <c r="AS125" i="51" s="1"/>
  <c r="BH70" i="51"/>
  <c r="AD70" i="51" s="1"/>
  <c r="AS70" i="51" s="1"/>
  <c r="BH54" i="51"/>
  <c r="AD54" i="51" s="1"/>
  <c r="AS54" i="51" s="1"/>
  <c r="BH34" i="51"/>
  <c r="AD34" i="51" s="1"/>
  <c r="AS34" i="51" s="1"/>
  <c r="BH31" i="51"/>
  <c r="AD31" i="51" s="1"/>
  <c r="AS31" i="51" s="1"/>
  <c r="BH24" i="51"/>
  <c r="AD24" i="51" s="1"/>
  <c r="AS24" i="51" s="1"/>
  <c r="BG61" i="51"/>
  <c r="AC61" i="51" s="1"/>
  <c r="AR61" i="51" s="1"/>
  <c r="BG67" i="51"/>
  <c r="AC67" i="51" s="1"/>
  <c r="AR67" i="51" s="1"/>
  <c r="BG49" i="51"/>
  <c r="AC49" i="51" s="1"/>
  <c r="AR49" i="51" s="1"/>
  <c r="BG63" i="51"/>
  <c r="AC63" i="51" s="1"/>
  <c r="AR63" i="51" s="1"/>
  <c r="BG62" i="51"/>
  <c r="AC62" i="51" s="1"/>
  <c r="AR62" i="51" s="1"/>
  <c r="BG66" i="51"/>
  <c r="AC66" i="51" s="1"/>
  <c r="AR66" i="51" s="1"/>
  <c r="BG140" i="51"/>
  <c r="AC140" i="51" s="1"/>
  <c r="AR140" i="51" s="1"/>
  <c r="BG8" i="51"/>
  <c r="AC8" i="51" s="1"/>
  <c r="AR8" i="51" s="1"/>
  <c r="BG16" i="51"/>
  <c r="AC16" i="51" s="1"/>
  <c r="AR16" i="51" s="1"/>
  <c r="BG20" i="51"/>
  <c r="AC20" i="51" s="1"/>
  <c r="AR20" i="51" s="1"/>
  <c r="BG24" i="51"/>
  <c r="AC24" i="51" s="1"/>
  <c r="AR24" i="51" s="1"/>
  <c r="BG32" i="51"/>
  <c r="AC32" i="51" s="1"/>
  <c r="AR32" i="51" s="1"/>
  <c r="BG36" i="51"/>
  <c r="AC36" i="51" s="1"/>
  <c r="AR36" i="51" s="1"/>
  <c r="BG40" i="51"/>
  <c r="AC40" i="51" s="1"/>
  <c r="AR40" i="51" s="1"/>
  <c r="BG53" i="51"/>
  <c r="AC53" i="51" s="1"/>
  <c r="AR53" i="51" s="1"/>
  <c r="BG70" i="51"/>
  <c r="AC70" i="51" s="1"/>
  <c r="AR70" i="51" s="1"/>
  <c r="BG128" i="51"/>
  <c r="AC128" i="51" s="1"/>
  <c r="AR128" i="51" s="1"/>
  <c r="BG89" i="51"/>
  <c r="AC89" i="51" s="1"/>
  <c r="AR89" i="51" s="1"/>
  <c r="BG105" i="51"/>
  <c r="AC105" i="51" s="1"/>
  <c r="AR105" i="51" s="1"/>
  <c r="BG121" i="51"/>
  <c r="AC121" i="51" s="1"/>
  <c r="AR121" i="51" s="1"/>
  <c r="BG144" i="51"/>
  <c r="AC144" i="51" s="1"/>
  <c r="AR144" i="51" s="1"/>
  <c r="BG79" i="51"/>
  <c r="AC79" i="51" s="1"/>
  <c r="AR79" i="51" s="1"/>
  <c r="BG84" i="51"/>
  <c r="AC84" i="51" s="1"/>
  <c r="AR84" i="51" s="1"/>
  <c r="BG100" i="51"/>
  <c r="AC100" i="51" s="1"/>
  <c r="AR100" i="51" s="1"/>
  <c r="BG116" i="51"/>
  <c r="AC116" i="51" s="1"/>
  <c r="AR116" i="51" s="1"/>
  <c r="BG135" i="51"/>
  <c r="AC135" i="51" s="1"/>
  <c r="AR135" i="51" s="1"/>
  <c r="BG134" i="51"/>
  <c r="AC134" i="51" s="1"/>
  <c r="AR134" i="51" s="1"/>
  <c r="BG148" i="51"/>
  <c r="AC148" i="51" s="1"/>
  <c r="AR148" i="51" s="1"/>
  <c r="BG173" i="51"/>
  <c r="AC173" i="51" s="1"/>
  <c r="AR173" i="51" s="1"/>
  <c r="BG177" i="51"/>
  <c r="AC177" i="51" s="1"/>
  <c r="AR177" i="51" s="1"/>
  <c r="BG184" i="51"/>
  <c r="AC184" i="51" s="1"/>
  <c r="AR184" i="51" s="1"/>
  <c r="BG190" i="51"/>
  <c r="AC190" i="51" s="1"/>
  <c r="AR190" i="51" s="1"/>
  <c r="BG198" i="51"/>
  <c r="AC198" i="51" s="1"/>
  <c r="AR198" i="51" s="1"/>
  <c r="AY49" i="51"/>
  <c r="U49" i="51" s="1"/>
  <c r="AJ49" i="51" s="1"/>
  <c r="AY122" i="51"/>
  <c r="U122" i="51" s="1"/>
  <c r="AJ122" i="51" s="1"/>
  <c r="AY87" i="51"/>
  <c r="U87" i="51" s="1"/>
  <c r="AJ87" i="51" s="1"/>
  <c r="AY81" i="51"/>
  <c r="U81" i="51" s="1"/>
  <c r="AJ81" i="51" s="1"/>
  <c r="AY62" i="51"/>
  <c r="U62" i="51" s="1"/>
  <c r="AJ62" i="51" s="1"/>
  <c r="AY98" i="51"/>
  <c r="U98" i="51" s="1"/>
  <c r="AJ98" i="51" s="1"/>
  <c r="AY6" i="51"/>
  <c r="U6" i="51" s="1"/>
  <c r="AJ6" i="51" s="1"/>
  <c r="AY10" i="51"/>
  <c r="U10" i="51" s="1"/>
  <c r="AJ10" i="51" s="1"/>
  <c r="AY14" i="51"/>
  <c r="U14" i="51" s="1"/>
  <c r="AJ14" i="51" s="1"/>
  <c r="AY18" i="51"/>
  <c r="U18" i="51" s="1"/>
  <c r="AJ18" i="51" s="1"/>
  <c r="AY26" i="51"/>
  <c r="U26" i="51" s="1"/>
  <c r="AJ26" i="51" s="1"/>
  <c r="AY30" i="51"/>
  <c r="U30" i="51" s="1"/>
  <c r="AJ30" i="51" s="1"/>
  <c r="AY38" i="51"/>
  <c r="U38" i="51" s="1"/>
  <c r="AJ38" i="51" s="1"/>
  <c r="AY42" i="51"/>
  <c r="U42" i="51" s="1"/>
  <c r="AJ42" i="51" s="1"/>
  <c r="AY66" i="51"/>
  <c r="U66" i="51" s="1"/>
  <c r="AJ66" i="51" s="1"/>
  <c r="AY136" i="51"/>
  <c r="U136" i="51" s="1"/>
  <c r="AJ136" i="51" s="1"/>
  <c r="AY83" i="51"/>
  <c r="U83" i="51" s="1"/>
  <c r="AJ83" i="51" s="1"/>
  <c r="AY99" i="51"/>
  <c r="U99" i="51" s="1"/>
  <c r="AJ99" i="51" s="1"/>
  <c r="AY115" i="51"/>
  <c r="U115" i="51" s="1"/>
  <c r="AJ115" i="51" s="1"/>
  <c r="AY78" i="51"/>
  <c r="U78" i="51" s="1"/>
  <c r="AJ78" i="51" s="1"/>
  <c r="AY85" i="51"/>
  <c r="U85" i="51" s="1"/>
  <c r="AJ85" i="51" s="1"/>
  <c r="AY101" i="51"/>
  <c r="U101" i="51" s="1"/>
  <c r="AJ101" i="51" s="1"/>
  <c r="AY117" i="51"/>
  <c r="U117" i="51" s="1"/>
  <c r="AJ117" i="51" s="1"/>
  <c r="AY137" i="51"/>
  <c r="U137" i="51" s="1"/>
  <c r="AJ137" i="51" s="1"/>
  <c r="AY127" i="51"/>
  <c r="U127" i="51" s="1"/>
  <c r="AJ127" i="51" s="1"/>
  <c r="AY139" i="51"/>
  <c r="U139" i="51" s="1"/>
  <c r="AJ139" i="51" s="1"/>
  <c r="AY149" i="51"/>
  <c r="U149" i="51" s="1"/>
  <c r="AJ149" i="51" s="1"/>
  <c r="AY153" i="51"/>
  <c r="U153" i="51" s="1"/>
  <c r="AJ153" i="51" s="1"/>
  <c r="AY157" i="51"/>
  <c r="U157" i="51" s="1"/>
  <c r="AJ157" i="51" s="1"/>
  <c r="AY161" i="51"/>
  <c r="U161" i="51" s="1"/>
  <c r="AJ161" i="51" s="1"/>
  <c r="AY165" i="51"/>
  <c r="U165" i="51" s="1"/>
  <c r="AJ165" i="51" s="1"/>
  <c r="AY169" i="51"/>
  <c r="U169" i="51" s="1"/>
  <c r="AJ169" i="51" s="1"/>
  <c r="AY172" i="51"/>
  <c r="U172" i="51" s="1"/>
  <c r="AJ172" i="51" s="1"/>
  <c r="AY176" i="51"/>
  <c r="U176" i="51" s="1"/>
  <c r="AJ176" i="51" s="1"/>
  <c r="AY180" i="51"/>
  <c r="U180" i="51" s="1"/>
  <c r="AJ180" i="51" s="1"/>
  <c r="AY188" i="51"/>
  <c r="U188" i="51" s="1"/>
  <c r="AJ188" i="51" s="1"/>
  <c r="AY190" i="51"/>
  <c r="U190" i="51" s="1"/>
  <c r="AJ190" i="51" s="1"/>
  <c r="AY197" i="51"/>
  <c r="U197" i="51" s="1"/>
  <c r="AJ197" i="51" s="1"/>
  <c r="AY202" i="51"/>
  <c r="U202" i="51" s="1"/>
  <c r="AJ202" i="51" s="1"/>
  <c r="AV52" i="51"/>
  <c r="R52" i="51" s="1"/>
  <c r="AG52" i="51" s="1"/>
  <c r="AV56" i="51"/>
  <c r="R56" i="51" s="1"/>
  <c r="AG56" i="51" s="1"/>
  <c r="AV60" i="51"/>
  <c r="R60" i="51" s="1"/>
  <c r="AG60" i="51" s="1"/>
  <c r="AV64" i="51"/>
  <c r="R64" i="51" s="1"/>
  <c r="AG64" i="51" s="1"/>
  <c r="AV68" i="51"/>
  <c r="R68" i="51" s="1"/>
  <c r="AG68" i="51" s="1"/>
  <c r="AV72" i="51"/>
  <c r="R72" i="51" s="1"/>
  <c r="AG72" i="51" s="1"/>
  <c r="AV83" i="51"/>
  <c r="R83" i="51" s="1"/>
  <c r="AG83" i="51" s="1"/>
  <c r="AV87" i="51"/>
  <c r="R87" i="51" s="1"/>
  <c r="AG87" i="51" s="1"/>
  <c r="AV91" i="51"/>
  <c r="R91" i="51" s="1"/>
  <c r="AG91" i="51" s="1"/>
  <c r="AV95" i="51"/>
  <c r="R95" i="51" s="1"/>
  <c r="AG95" i="51" s="1"/>
  <c r="AV99" i="51"/>
  <c r="R99" i="51" s="1"/>
  <c r="AG99" i="51" s="1"/>
  <c r="AV103" i="51"/>
  <c r="R103" i="51" s="1"/>
  <c r="AG103" i="51" s="1"/>
  <c r="AV107" i="51"/>
  <c r="R107" i="51" s="1"/>
  <c r="AG107" i="51" s="1"/>
  <c r="AV111" i="51"/>
  <c r="R111" i="51" s="1"/>
  <c r="AG111" i="51" s="1"/>
  <c r="AV115" i="51"/>
  <c r="R115" i="51" s="1"/>
  <c r="AG115" i="51" s="1"/>
  <c r="AV119" i="51"/>
  <c r="R119" i="51" s="1"/>
  <c r="AG119" i="51" s="1"/>
  <c r="AV123" i="51"/>
  <c r="R123" i="51" s="1"/>
  <c r="AG123" i="51" s="1"/>
  <c r="AV131" i="51"/>
  <c r="R131" i="51" s="1"/>
  <c r="AG131" i="51" s="1"/>
  <c r="AV135" i="51"/>
  <c r="R135" i="51" s="1"/>
  <c r="AG135" i="51" s="1"/>
  <c r="AV139" i="51"/>
  <c r="R139" i="51" s="1"/>
  <c r="AG139" i="51" s="1"/>
  <c r="AV143" i="51"/>
  <c r="R143" i="51" s="1"/>
  <c r="AG143" i="51" s="1"/>
  <c r="AV152" i="51"/>
  <c r="R152" i="51" s="1"/>
  <c r="AG152" i="51" s="1"/>
  <c r="AV156" i="51"/>
  <c r="R156" i="51" s="1"/>
  <c r="AG156" i="51" s="1"/>
  <c r="AV168" i="51"/>
  <c r="R168" i="51" s="1"/>
  <c r="AG168" i="51" s="1"/>
  <c r="AV171" i="51"/>
  <c r="R171" i="51" s="1"/>
  <c r="AG171" i="51" s="1"/>
  <c r="AV186" i="51"/>
  <c r="R186" i="51" s="1"/>
  <c r="AG186" i="51" s="1"/>
  <c r="AV190" i="51"/>
  <c r="R190" i="51" s="1"/>
  <c r="AG190" i="51" s="1"/>
  <c r="AV198" i="51"/>
  <c r="R198" i="51" s="1"/>
  <c r="AG198" i="51" s="1"/>
  <c r="BH206" i="51"/>
  <c r="AD206" i="51" s="1"/>
  <c r="AS206" i="51" s="1"/>
  <c r="BH158" i="51"/>
  <c r="AD158" i="51" s="1"/>
  <c r="AS158" i="51" s="1"/>
  <c r="BH141" i="51"/>
  <c r="AD141" i="51" s="1"/>
  <c r="AS141" i="51" s="1"/>
  <c r="BH71" i="51"/>
  <c r="AD71" i="51" s="1"/>
  <c r="AS71" i="51" s="1"/>
  <c r="BH55" i="51"/>
  <c r="AD55" i="51" s="1"/>
  <c r="AS55" i="51" s="1"/>
  <c r="BH35" i="51"/>
  <c r="AD35" i="51" s="1"/>
  <c r="AS35" i="51" s="1"/>
  <c r="BB73" i="51"/>
  <c r="X73" i="51" s="1"/>
  <c r="AM73" i="51" s="1"/>
  <c r="BB66" i="51"/>
  <c r="X66" i="51" s="1"/>
  <c r="AM66" i="51" s="1"/>
  <c r="BB65" i="51"/>
  <c r="X65" i="51" s="1"/>
  <c r="AM65" i="51" s="1"/>
  <c r="BB57" i="51"/>
  <c r="X57" i="51" s="1"/>
  <c r="AM57" i="51" s="1"/>
  <c r="BB122" i="51"/>
  <c r="X122" i="51" s="1"/>
  <c r="AM122" i="51" s="1"/>
  <c r="BB62" i="51"/>
  <c r="X62" i="51" s="1"/>
  <c r="AM62" i="51" s="1"/>
  <c r="BB113" i="51"/>
  <c r="X113" i="51" s="1"/>
  <c r="AM113" i="51" s="1"/>
  <c r="BB55" i="51"/>
  <c r="X55" i="51" s="1"/>
  <c r="AM55" i="51" s="1"/>
  <c r="BB94" i="51"/>
  <c r="X94" i="51" s="1"/>
  <c r="AM94" i="51" s="1"/>
  <c r="BB110" i="51"/>
  <c r="X110" i="51" s="1"/>
  <c r="AM110" i="51" s="1"/>
  <c r="BB84" i="51"/>
  <c r="X84" i="51" s="1"/>
  <c r="AM84" i="51" s="1"/>
  <c r="BB100" i="51"/>
  <c r="X100" i="51" s="1"/>
  <c r="AM100" i="51" s="1"/>
  <c r="BB116" i="51"/>
  <c r="X116" i="51" s="1"/>
  <c r="AM116" i="51" s="1"/>
  <c r="BB81" i="51"/>
  <c r="X81" i="51" s="1"/>
  <c r="AM81" i="51" s="1"/>
  <c r="BB134" i="51"/>
  <c r="X134" i="51" s="1"/>
  <c r="AM134" i="51" s="1"/>
  <c r="BB137" i="51"/>
  <c r="X137" i="51" s="1"/>
  <c r="AM137" i="51" s="1"/>
  <c r="BB150" i="51"/>
  <c r="X150" i="51" s="1"/>
  <c r="AM150" i="51" s="1"/>
  <c r="BB177" i="51"/>
  <c r="X177" i="51" s="1"/>
  <c r="AM177" i="51" s="1"/>
  <c r="BB172" i="51"/>
  <c r="X172" i="51" s="1"/>
  <c r="AM172" i="51" s="1"/>
  <c r="BB181" i="51"/>
  <c r="X181" i="51" s="1"/>
  <c r="AM181" i="51" s="1"/>
  <c r="BB184" i="51"/>
  <c r="X184" i="51" s="1"/>
  <c r="AM184" i="51" s="1"/>
  <c r="BB188" i="51"/>
  <c r="X188" i="51" s="1"/>
  <c r="AM188" i="51" s="1"/>
  <c r="AZ9" i="51"/>
  <c r="V9" i="51" s="1"/>
  <c r="AK9" i="51" s="1"/>
  <c r="AZ25" i="51"/>
  <c r="V25" i="51" s="1"/>
  <c r="AK25" i="51" s="1"/>
  <c r="AZ41" i="51"/>
  <c r="V41" i="51" s="1"/>
  <c r="AK41" i="51" s="1"/>
  <c r="AZ32" i="51"/>
  <c r="V32" i="51" s="1"/>
  <c r="AK32" i="51" s="1"/>
  <c r="AZ44" i="51"/>
  <c r="V44" i="51" s="1"/>
  <c r="AK44" i="51" s="1"/>
  <c r="AZ48" i="51"/>
  <c r="V48" i="51" s="1"/>
  <c r="AK48" i="51" s="1"/>
  <c r="AZ51" i="51"/>
  <c r="V51" i="51" s="1"/>
  <c r="AK51" i="51" s="1"/>
  <c r="AZ55" i="51"/>
  <c r="V55" i="51" s="1"/>
  <c r="AK55" i="51" s="1"/>
  <c r="AZ59" i="51"/>
  <c r="V59" i="51" s="1"/>
  <c r="AK59" i="51" s="1"/>
  <c r="AZ63" i="51"/>
  <c r="V63" i="51" s="1"/>
  <c r="AK63" i="51" s="1"/>
  <c r="AZ67" i="51"/>
  <c r="V67" i="51" s="1"/>
  <c r="AK67" i="51" s="1"/>
  <c r="AZ71" i="51"/>
  <c r="V71" i="51" s="1"/>
  <c r="AK71" i="51" s="1"/>
  <c r="AZ75" i="51"/>
  <c r="V75" i="51" s="1"/>
  <c r="AK75" i="51" s="1"/>
  <c r="AZ85" i="51"/>
  <c r="V85" i="51" s="1"/>
  <c r="AK85" i="51" s="1"/>
  <c r="AZ89" i="51"/>
  <c r="V89" i="51" s="1"/>
  <c r="AK89" i="51" s="1"/>
  <c r="AZ93" i="51"/>
  <c r="V93" i="51" s="1"/>
  <c r="AK93" i="51" s="1"/>
  <c r="AZ97" i="51"/>
  <c r="V97" i="51" s="1"/>
  <c r="AK97" i="51" s="1"/>
  <c r="AZ101" i="51"/>
  <c r="V101" i="51" s="1"/>
  <c r="AK101" i="51" s="1"/>
  <c r="AZ105" i="51"/>
  <c r="V105" i="51" s="1"/>
  <c r="AK105" i="51" s="1"/>
  <c r="AZ109" i="51"/>
  <c r="V109" i="51" s="1"/>
  <c r="AK109" i="51" s="1"/>
  <c r="AZ113" i="51"/>
  <c r="V113" i="51" s="1"/>
  <c r="AK113" i="51" s="1"/>
  <c r="AZ117" i="51"/>
  <c r="V117" i="51" s="1"/>
  <c r="AK117" i="51" s="1"/>
  <c r="AZ121" i="51"/>
  <c r="V121" i="51" s="1"/>
  <c r="AK121" i="51" s="1"/>
  <c r="AZ184" i="51"/>
  <c r="V184" i="51" s="1"/>
  <c r="AK184" i="51" s="1"/>
  <c r="AZ157" i="51"/>
  <c r="V157" i="51" s="1"/>
  <c r="AK157" i="51" s="1"/>
  <c r="AZ161" i="51"/>
  <c r="V161" i="51" s="1"/>
  <c r="AK161" i="51" s="1"/>
  <c r="AZ165" i="51"/>
  <c r="V165" i="51" s="1"/>
  <c r="AK165" i="51" s="1"/>
  <c r="AZ170" i="51"/>
  <c r="V170" i="51" s="1"/>
  <c r="AK170" i="51" s="1"/>
  <c r="AZ174" i="51"/>
  <c r="V174" i="51" s="1"/>
  <c r="AK174" i="51" s="1"/>
  <c r="AZ182" i="51"/>
  <c r="V182" i="51" s="1"/>
  <c r="AK182" i="51" s="1"/>
  <c r="AZ200" i="51"/>
  <c r="V200" i="51" s="1"/>
  <c r="AK200" i="51" s="1"/>
  <c r="AZ191" i="51"/>
  <c r="V191" i="51" s="1"/>
  <c r="AK191" i="51" s="1"/>
  <c r="AZ195" i="51"/>
  <c r="V195" i="51" s="1"/>
  <c r="AK195" i="51" s="1"/>
  <c r="AZ205" i="51"/>
  <c r="V205" i="51" s="1"/>
  <c r="AK205" i="51" s="1"/>
  <c r="BD23" i="51"/>
  <c r="Z23" i="51" s="1"/>
  <c r="AO23" i="51" s="1"/>
  <c r="BD39" i="51"/>
  <c r="Z39" i="51" s="1"/>
  <c r="AO39" i="51" s="1"/>
  <c r="BD24" i="51"/>
  <c r="Z24" i="51" s="1"/>
  <c r="AO24" i="51" s="1"/>
  <c r="BD49" i="51"/>
  <c r="Z49" i="51" s="1"/>
  <c r="AO49" i="51" s="1"/>
  <c r="BD53" i="51"/>
  <c r="Z53" i="51" s="1"/>
  <c r="AO53" i="51" s="1"/>
  <c r="BD65" i="51"/>
  <c r="Z65" i="51" s="1"/>
  <c r="AO65" i="51" s="1"/>
  <c r="BD69" i="51"/>
  <c r="Z69" i="51" s="1"/>
  <c r="AO69" i="51" s="1"/>
  <c r="BD91" i="51"/>
  <c r="Z91" i="51" s="1"/>
  <c r="AO91" i="51" s="1"/>
  <c r="BD99" i="51"/>
  <c r="Z99" i="51" s="1"/>
  <c r="AO99" i="51" s="1"/>
  <c r="BD123" i="51"/>
  <c r="Z123" i="51" s="1"/>
  <c r="AO123" i="51" s="1"/>
  <c r="BD134" i="51"/>
  <c r="Z134" i="51" s="1"/>
  <c r="AO134" i="51" s="1"/>
  <c r="BD138" i="51"/>
  <c r="Z138" i="51" s="1"/>
  <c r="AO138" i="51" s="1"/>
  <c r="BD153" i="51"/>
  <c r="Z153" i="51" s="1"/>
  <c r="AO153" i="51" s="1"/>
  <c r="BD169" i="51"/>
  <c r="Z169" i="51" s="1"/>
  <c r="AO169" i="51" s="1"/>
  <c r="BD192" i="51"/>
  <c r="Z192" i="51" s="1"/>
  <c r="AO192" i="51" s="1"/>
  <c r="BD204" i="51"/>
  <c r="Z204" i="51" s="1"/>
  <c r="AO204" i="51" s="1"/>
  <c r="BH182" i="51"/>
  <c r="AD182" i="51" s="1"/>
  <c r="AS182" i="51" s="1"/>
  <c r="BH136" i="51"/>
  <c r="AD136" i="51" s="1"/>
  <c r="AS136" i="51" s="1"/>
  <c r="BH66" i="51"/>
  <c r="AD66" i="51" s="1"/>
  <c r="AS66" i="51" s="1"/>
  <c r="BH50" i="51"/>
  <c r="AD50" i="51" s="1"/>
  <c r="AS50" i="51" s="1"/>
  <c r="BH18" i="51"/>
  <c r="AD18" i="51" s="1"/>
  <c r="AS18" i="51" s="1"/>
  <c r="BH46" i="51"/>
  <c r="AD46" i="51" s="1"/>
  <c r="AS46" i="51" s="1"/>
  <c r="BG45" i="51"/>
  <c r="AC45" i="51" s="1"/>
  <c r="AR45" i="51" s="1"/>
  <c r="BG75" i="51"/>
  <c r="AC75" i="51" s="1"/>
  <c r="AR75" i="51" s="1"/>
  <c r="BG51" i="51"/>
  <c r="AC51" i="51" s="1"/>
  <c r="AR51" i="51" s="1"/>
  <c r="BG71" i="51"/>
  <c r="AC71" i="51" s="1"/>
  <c r="AR71" i="51" s="1"/>
  <c r="BG13" i="51"/>
  <c r="AC13" i="51" s="1"/>
  <c r="AR13" i="51" s="1"/>
  <c r="BG17" i="51"/>
  <c r="AC17" i="51" s="1"/>
  <c r="AR17" i="51" s="1"/>
  <c r="BG29" i="51"/>
  <c r="AC29" i="51" s="1"/>
  <c r="AR29" i="51" s="1"/>
  <c r="BG33" i="51"/>
  <c r="AC33" i="51" s="1"/>
  <c r="AR33" i="51" s="1"/>
  <c r="BG37" i="51"/>
  <c r="AC37" i="51" s="1"/>
  <c r="AR37" i="51" s="1"/>
  <c r="BG54" i="51"/>
  <c r="AC54" i="51" s="1"/>
  <c r="AR54" i="51" s="1"/>
  <c r="BG132" i="51"/>
  <c r="AC132" i="51" s="1"/>
  <c r="AR132" i="51" s="1"/>
  <c r="BG93" i="51"/>
  <c r="AC93" i="51" s="1"/>
  <c r="AR93" i="51" s="1"/>
  <c r="BG109" i="51"/>
  <c r="AC109" i="51" s="1"/>
  <c r="AR109" i="51" s="1"/>
  <c r="BG76" i="51"/>
  <c r="AC76" i="51" s="1"/>
  <c r="AR76" i="51" s="1"/>
  <c r="BG88" i="51"/>
  <c r="AC88" i="51" s="1"/>
  <c r="AR88" i="51" s="1"/>
  <c r="BG104" i="51"/>
  <c r="AC104" i="51" s="1"/>
  <c r="AR104" i="51" s="1"/>
  <c r="BG120" i="51"/>
  <c r="AC120" i="51" s="1"/>
  <c r="AR120" i="51" s="1"/>
  <c r="BG139" i="51"/>
  <c r="AC139" i="51" s="1"/>
  <c r="AR139" i="51" s="1"/>
  <c r="BG149" i="51"/>
  <c r="AC149" i="51" s="1"/>
  <c r="AR149" i="51" s="1"/>
  <c r="BG169" i="51"/>
  <c r="AC169" i="51" s="1"/>
  <c r="AR169" i="51" s="1"/>
  <c r="BG170" i="51"/>
  <c r="AC170" i="51" s="1"/>
  <c r="AR170" i="51" s="1"/>
  <c r="BG174" i="51"/>
  <c r="AC174" i="51" s="1"/>
  <c r="AR174" i="51" s="1"/>
  <c r="BG178" i="51"/>
  <c r="AC178" i="51" s="1"/>
  <c r="AR178" i="51" s="1"/>
  <c r="BG188" i="51"/>
  <c r="AC188" i="51" s="1"/>
  <c r="AR188" i="51" s="1"/>
  <c r="BG194" i="51"/>
  <c r="AC194" i="51" s="1"/>
  <c r="AR194" i="51" s="1"/>
  <c r="BG206" i="51"/>
  <c r="AC206" i="51" s="1"/>
  <c r="AR206" i="51" s="1"/>
  <c r="AY58" i="51"/>
  <c r="U58" i="51" s="1"/>
  <c r="AJ58" i="51" s="1"/>
  <c r="AY50" i="51"/>
  <c r="U50" i="51" s="1"/>
  <c r="AJ50" i="51" s="1"/>
  <c r="AY44" i="51"/>
  <c r="U44" i="51" s="1"/>
  <c r="AJ44" i="51" s="1"/>
  <c r="AY67" i="51"/>
  <c r="U67" i="51" s="1"/>
  <c r="AJ67" i="51" s="1"/>
  <c r="AY114" i="51"/>
  <c r="U114" i="51" s="1"/>
  <c r="AJ114" i="51" s="1"/>
  <c r="AY7" i="51"/>
  <c r="U7" i="51" s="1"/>
  <c r="AJ7" i="51" s="1"/>
  <c r="AY11" i="51"/>
  <c r="U11" i="51" s="1"/>
  <c r="AJ11" i="51" s="1"/>
  <c r="AY23" i="51"/>
  <c r="U23" i="51" s="1"/>
  <c r="AJ23" i="51" s="1"/>
  <c r="AY27" i="51"/>
  <c r="U27" i="51" s="1"/>
  <c r="AJ27" i="51" s="1"/>
  <c r="AY39" i="51"/>
  <c r="U39" i="51" s="1"/>
  <c r="AJ39" i="51" s="1"/>
  <c r="AY43" i="51"/>
  <c r="U43" i="51" s="1"/>
  <c r="AJ43" i="51" s="1"/>
  <c r="AY86" i="51"/>
  <c r="U86" i="51" s="1"/>
  <c r="AJ86" i="51" s="1"/>
  <c r="AY102" i="51"/>
  <c r="U102" i="51" s="1"/>
  <c r="AJ102" i="51" s="1"/>
  <c r="AY118" i="51"/>
  <c r="U118" i="51" s="1"/>
  <c r="AJ118" i="51" s="1"/>
  <c r="AY82" i="51"/>
  <c r="U82" i="51" s="1"/>
  <c r="AJ82" i="51" s="1"/>
  <c r="AY140" i="51"/>
  <c r="U140" i="51" s="1"/>
  <c r="AJ140" i="51" s="1"/>
  <c r="AY128" i="51"/>
  <c r="U128" i="51" s="1"/>
  <c r="AJ128" i="51" s="1"/>
  <c r="AY189" i="51"/>
  <c r="U189" i="51" s="1"/>
  <c r="AJ189" i="51" s="1"/>
  <c r="AY150" i="51"/>
  <c r="U150" i="51" s="1"/>
  <c r="AJ150" i="51" s="1"/>
  <c r="AY154" i="51"/>
  <c r="U154" i="51" s="1"/>
  <c r="AJ154" i="51" s="1"/>
  <c r="AY158" i="51"/>
  <c r="U158" i="51" s="1"/>
  <c r="AJ158" i="51" s="1"/>
  <c r="AY162" i="51"/>
  <c r="U162" i="51" s="1"/>
  <c r="AJ162" i="51" s="1"/>
  <c r="AY166" i="51"/>
  <c r="U166" i="51" s="1"/>
  <c r="AJ166" i="51" s="1"/>
  <c r="AY186" i="51"/>
  <c r="U186" i="51" s="1"/>
  <c r="AJ186" i="51" s="1"/>
  <c r="AY173" i="51"/>
  <c r="U173" i="51" s="1"/>
  <c r="AJ173" i="51" s="1"/>
  <c r="AY177" i="51"/>
  <c r="U177" i="51" s="1"/>
  <c r="AJ177" i="51" s="1"/>
  <c r="AY187" i="51"/>
  <c r="U187" i="51" s="1"/>
  <c r="AJ187" i="51" s="1"/>
  <c r="AY193" i="51"/>
  <c r="U193" i="51" s="1"/>
  <c r="AJ193" i="51" s="1"/>
  <c r="AY198" i="51"/>
  <c r="U198" i="51" s="1"/>
  <c r="AJ198" i="51" s="1"/>
  <c r="AY204" i="51"/>
  <c r="U204" i="51" s="1"/>
  <c r="AJ204" i="51" s="1"/>
  <c r="BB15" i="52"/>
  <c r="X15" i="52" s="1"/>
  <c r="AM15" i="52" s="1"/>
  <c r="BB85" i="52"/>
  <c r="X85" i="52" s="1"/>
  <c r="AM85" i="52" s="1"/>
  <c r="BB168" i="52"/>
  <c r="X168" i="52" s="1"/>
  <c r="AM168" i="52" s="1"/>
  <c r="BB178" i="52"/>
  <c r="X178" i="52" s="1"/>
  <c r="AM178" i="52" s="1"/>
  <c r="BB186" i="52"/>
  <c r="X186" i="52" s="1"/>
  <c r="AM186" i="52" s="1"/>
  <c r="BB196" i="52"/>
  <c r="X196" i="52" s="1"/>
  <c r="AM196" i="52" s="1"/>
  <c r="AY70" i="52"/>
  <c r="U70" i="52" s="1"/>
  <c r="AJ70" i="52" s="1"/>
  <c r="AY69" i="52"/>
  <c r="U69" i="52" s="1"/>
  <c r="AJ69" i="52" s="1"/>
  <c r="AY85" i="52"/>
  <c r="U85" i="52" s="1"/>
  <c r="AJ85" i="52" s="1"/>
  <c r="AY90" i="52"/>
  <c r="U90" i="52" s="1"/>
  <c r="AJ90" i="52" s="1"/>
  <c r="AY131" i="52"/>
  <c r="U131" i="52" s="1"/>
  <c r="AJ131" i="52" s="1"/>
  <c r="AY147" i="52"/>
  <c r="U147" i="52" s="1"/>
  <c r="AJ147" i="52" s="1"/>
  <c r="AY165" i="52"/>
  <c r="U165" i="52" s="1"/>
  <c r="AJ165" i="52" s="1"/>
  <c r="AY204" i="52"/>
  <c r="U204" i="52" s="1"/>
  <c r="AJ204" i="52" s="1"/>
  <c r="AV33" i="52"/>
  <c r="R33" i="52" s="1"/>
  <c r="AG33" i="52" s="1"/>
  <c r="AV20" i="52"/>
  <c r="R20" i="52" s="1"/>
  <c r="AG20" i="52" s="1"/>
  <c r="AV120" i="52"/>
  <c r="R120" i="52" s="1"/>
  <c r="AG120" i="52" s="1"/>
  <c r="AV124" i="52"/>
  <c r="R124" i="52" s="1"/>
  <c r="AG124" i="52" s="1"/>
  <c r="AV164" i="52"/>
  <c r="R164" i="52" s="1"/>
  <c r="AG164" i="52" s="1"/>
  <c r="BH49" i="52"/>
  <c r="AD49" i="52" s="1"/>
  <c r="AS49" i="52" s="1"/>
  <c r="BH65" i="52"/>
  <c r="AD65" i="52" s="1"/>
  <c r="AS65" i="52" s="1"/>
  <c r="BH44" i="52"/>
  <c r="AD44" i="52" s="1"/>
  <c r="AS44" i="52" s="1"/>
  <c r="BH6" i="52"/>
  <c r="AD6" i="52" s="1"/>
  <c r="AS6" i="52" s="1"/>
  <c r="BH83" i="52"/>
  <c r="AD83" i="52" s="1"/>
  <c r="AS83" i="52" s="1"/>
  <c r="BH93" i="52"/>
  <c r="AD93" i="52" s="1"/>
  <c r="AS93" i="52" s="1"/>
  <c r="BH58" i="52"/>
  <c r="AD58" i="52" s="1"/>
  <c r="AS58" i="52" s="1"/>
  <c r="BH123" i="52"/>
  <c r="AD123" i="52" s="1"/>
  <c r="AS123" i="52" s="1"/>
  <c r="BH191" i="52"/>
  <c r="AD191" i="52" s="1"/>
  <c r="AS191" i="52" s="1"/>
  <c r="AZ8" i="52"/>
  <c r="V8" i="52" s="1"/>
  <c r="AK8" i="52" s="1"/>
  <c r="AZ12" i="52"/>
  <c r="V12" i="52" s="1"/>
  <c r="AK12" i="52" s="1"/>
  <c r="AZ71" i="52"/>
  <c r="V71" i="52" s="1"/>
  <c r="AK71" i="52" s="1"/>
  <c r="AZ89" i="52"/>
  <c r="V89" i="52" s="1"/>
  <c r="AK89" i="52" s="1"/>
  <c r="AZ101" i="52"/>
  <c r="V101" i="52" s="1"/>
  <c r="AK101" i="52" s="1"/>
  <c r="AZ134" i="52"/>
  <c r="V134" i="52" s="1"/>
  <c r="AK134" i="52" s="1"/>
  <c r="AZ142" i="52"/>
  <c r="V142" i="52" s="1"/>
  <c r="AK142" i="52" s="1"/>
  <c r="AZ150" i="52"/>
  <c r="V150" i="52" s="1"/>
  <c r="AK150" i="52" s="1"/>
  <c r="AZ163" i="52"/>
  <c r="V163" i="52" s="1"/>
  <c r="AK163" i="52" s="1"/>
  <c r="AZ177" i="52"/>
  <c r="V177" i="52" s="1"/>
  <c r="AK177" i="52" s="1"/>
  <c r="AZ200" i="52"/>
  <c r="V200" i="52" s="1"/>
  <c r="AK200" i="52" s="1"/>
  <c r="BD43" i="52"/>
  <c r="Z43" i="52" s="1"/>
  <c r="AO43" i="52" s="1"/>
  <c r="BD92" i="52"/>
  <c r="Z92" i="52" s="1"/>
  <c r="AO92" i="52" s="1"/>
  <c r="BD64" i="52"/>
  <c r="Z64" i="52" s="1"/>
  <c r="AO64" i="52" s="1"/>
  <c r="BD81" i="52"/>
  <c r="Z81" i="52" s="1"/>
  <c r="AO81" i="52" s="1"/>
  <c r="BD93" i="52"/>
  <c r="Z93" i="52" s="1"/>
  <c r="AO93" i="52" s="1"/>
  <c r="BD118" i="52"/>
  <c r="Z118" i="52" s="1"/>
  <c r="AO118" i="52" s="1"/>
  <c r="BD156" i="52"/>
  <c r="Z156" i="52" s="1"/>
  <c r="AO156" i="52" s="1"/>
  <c r="BD170" i="52"/>
  <c r="Z170" i="52" s="1"/>
  <c r="AO170" i="52" s="1"/>
  <c r="BB25" i="52"/>
  <c r="X25" i="52" s="1"/>
  <c r="AM25" i="52" s="1"/>
  <c r="BB131" i="52"/>
  <c r="X131" i="52" s="1"/>
  <c r="AM131" i="52" s="1"/>
  <c r="BB130" i="52"/>
  <c r="X130" i="52" s="1"/>
  <c r="AM130" i="52" s="1"/>
  <c r="BB33" i="52"/>
  <c r="X33" i="52" s="1"/>
  <c r="AM33" i="52" s="1"/>
  <c r="BB41" i="52"/>
  <c r="X41" i="52" s="1"/>
  <c r="AM41" i="52" s="1"/>
  <c r="BB45" i="52"/>
  <c r="X45" i="52" s="1"/>
  <c r="AM45" i="52" s="1"/>
  <c r="BB53" i="52"/>
  <c r="X53" i="52" s="1"/>
  <c r="AM53" i="52" s="1"/>
  <c r="BB57" i="52"/>
  <c r="X57" i="52" s="1"/>
  <c r="AM57" i="52" s="1"/>
  <c r="BB108" i="52"/>
  <c r="X108" i="52" s="1"/>
  <c r="AM108" i="52" s="1"/>
  <c r="BB124" i="52"/>
  <c r="X124" i="52" s="1"/>
  <c r="AM124" i="52" s="1"/>
  <c r="BB143" i="52"/>
  <c r="X143" i="52" s="1"/>
  <c r="AM143" i="52" s="1"/>
  <c r="BB157" i="52"/>
  <c r="X157" i="52" s="1"/>
  <c r="AM157" i="52" s="1"/>
  <c r="BB165" i="52"/>
  <c r="X165" i="52" s="1"/>
  <c r="AM165" i="52" s="1"/>
  <c r="BB179" i="52"/>
  <c r="X179" i="52" s="1"/>
  <c r="AM179" i="52" s="1"/>
  <c r="BB183" i="52"/>
  <c r="X183" i="52" s="1"/>
  <c r="AM183" i="52" s="1"/>
  <c r="BB189" i="52"/>
  <c r="X189" i="52" s="1"/>
  <c r="AM189" i="52" s="1"/>
  <c r="BG6" i="52"/>
  <c r="AC6" i="52" s="1"/>
  <c r="AR6" i="52" s="1"/>
  <c r="BG10" i="52"/>
  <c r="AC10" i="52" s="1"/>
  <c r="AR10" i="52" s="1"/>
  <c r="BG14" i="52"/>
  <c r="AC14" i="52" s="1"/>
  <c r="AR14" i="52" s="1"/>
  <c r="BG18" i="52"/>
  <c r="AC18" i="52" s="1"/>
  <c r="AR18" i="52" s="1"/>
  <c r="BG48" i="52"/>
  <c r="AC48" i="52" s="1"/>
  <c r="AR48" i="52" s="1"/>
  <c r="BG141" i="52"/>
  <c r="AC141" i="52" s="1"/>
  <c r="AR141" i="52" s="1"/>
  <c r="BG157" i="52"/>
  <c r="AC157" i="52" s="1"/>
  <c r="AR157" i="52" s="1"/>
  <c r="BG158" i="52"/>
  <c r="AC158" i="52" s="1"/>
  <c r="AR158" i="52" s="1"/>
  <c r="BG203" i="52"/>
  <c r="AC203" i="52" s="1"/>
  <c r="AR203" i="52" s="1"/>
  <c r="AY72" i="52"/>
  <c r="U72" i="52" s="1"/>
  <c r="AJ72" i="52" s="1"/>
  <c r="AY152" i="52"/>
  <c r="U152" i="52" s="1"/>
  <c r="AJ152" i="52" s="1"/>
  <c r="AY74" i="52"/>
  <c r="U74" i="52" s="1"/>
  <c r="AJ74" i="52" s="1"/>
  <c r="AY30" i="52"/>
  <c r="U30" i="52" s="1"/>
  <c r="AJ30" i="52" s="1"/>
  <c r="AY38" i="52"/>
  <c r="U38" i="52" s="1"/>
  <c r="AJ38" i="52" s="1"/>
  <c r="AY73" i="52"/>
  <c r="U73" i="52" s="1"/>
  <c r="AJ73" i="52" s="1"/>
  <c r="AY172" i="52"/>
  <c r="U172" i="52" s="1"/>
  <c r="AJ172" i="52" s="1"/>
  <c r="BD45" i="52"/>
  <c r="Z45" i="52" s="1"/>
  <c r="AO45" i="52" s="1"/>
  <c r="BD50" i="52"/>
  <c r="Z50" i="52" s="1"/>
  <c r="AO50" i="52" s="1"/>
  <c r="BD69" i="52"/>
  <c r="Z69" i="52" s="1"/>
  <c r="AO69" i="52" s="1"/>
  <c r="BD85" i="52"/>
  <c r="Z85" i="52" s="1"/>
  <c r="AO85" i="52" s="1"/>
  <c r="BD99" i="52"/>
  <c r="Z99" i="52" s="1"/>
  <c r="AO99" i="52" s="1"/>
  <c r="BD115" i="52"/>
  <c r="Z115" i="52" s="1"/>
  <c r="AO115" i="52" s="1"/>
  <c r="BD153" i="52"/>
  <c r="Z153" i="52" s="1"/>
  <c r="AO153" i="52" s="1"/>
  <c r="BD171" i="52"/>
  <c r="Z171" i="52" s="1"/>
  <c r="AO171" i="52" s="1"/>
  <c r="BD179" i="52"/>
  <c r="Z179" i="52" s="1"/>
  <c r="AO179" i="52" s="1"/>
  <c r="BD183" i="52"/>
  <c r="Z183" i="52" s="1"/>
  <c r="AO183" i="52" s="1"/>
  <c r="BD190" i="52"/>
  <c r="Z190" i="52" s="1"/>
  <c r="AO190" i="52" s="1"/>
  <c r="BD205" i="52"/>
  <c r="Z205" i="52" s="1"/>
  <c r="AO205" i="52" s="1"/>
  <c r="BB89" i="52"/>
  <c r="X89" i="52" s="1"/>
  <c r="AM89" i="52" s="1"/>
  <c r="BB13" i="52"/>
  <c r="X13" i="52" s="1"/>
  <c r="AM13" i="52" s="1"/>
  <c r="BB17" i="52"/>
  <c r="X17" i="52" s="1"/>
  <c r="AM17" i="52" s="1"/>
  <c r="BB23" i="52"/>
  <c r="X23" i="52" s="1"/>
  <c r="AM23" i="52" s="1"/>
  <c r="BB110" i="52"/>
  <c r="X110" i="52" s="1"/>
  <c r="AM110" i="52" s="1"/>
  <c r="BB93" i="52"/>
  <c r="X93" i="52" s="1"/>
  <c r="AM93" i="52" s="1"/>
  <c r="BB6" i="52"/>
  <c r="X6" i="52" s="1"/>
  <c r="AM6" i="52" s="1"/>
  <c r="BB11" i="52"/>
  <c r="X11" i="52" s="1"/>
  <c r="AM11" i="52" s="1"/>
  <c r="BB147" i="52"/>
  <c r="X147" i="52" s="1"/>
  <c r="AM147" i="52" s="1"/>
  <c r="BB148" i="52"/>
  <c r="X148" i="52" s="1"/>
  <c r="AM148" i="52" s="1"/>
  <c r="BB30" i="52"/>
  <c r="X30" i="52" s="1"/>
  <c r="AM30" i="52" s="1"/>
  <c r="BB34" i="52"/>
  <c r="X34" i="52" s="1"/>
  <c r="AM34" i="52" s="1"/>
  <c r="BB38" i="52"/>
  <c r="X38" i="52" s="1"/>
  <c r="AM38" i="52" s="1"/>
  <c r="BB42" i="52"/>
  <c r="X42" i="52" s="1"/>
  <c r="AM42" i="52" s="1"/>
  <c r="BB46" i="52"/>
  <c r="X46" i="52" s="1"/>
  <c r="AM46" i="52" s="1"/>
  <c r="BB50" i="52"/>
  <c r="X50" i="52" s="1"/>
  <c r="AM50" i="52" s="1"/>
  <c r="BB54" i="52"/>
  <c r="X54" i="52" s="1"/>
  <c r="AM54" i="52" s="1"/>
  <c r="BB105" i="52"/>
  <c r="X105" i="52" s="1"/>
  <c r="AM105" i="52" s="1"/>
  <c r="BB121" i="52"/>
  <c r="X121" i="52" s="1"/>
  <c r="AM121" i="52" s="1"/>
  <c r="BB140" i="52"/>
  <c r="X140" i="52" s="1"/>
  <c r="AM140" i="52" s="1"/>
  <c r="BB112" i="52"/>
  <c r="X112" i="52" s="1"/>
  <c r="AM112" i="52" s="1"/>
  <c r="BB128" i="52"/>
  <c r="X128" i="52" s="1"/>
  <c r="AM128" i="52" s="1"/>
  <c r="BB144" i="52"/>
  <c r="X144" i="52" s="1"/>
  <c r="AM144" i="52" s="1"/>
  <c r="BB59" i="52"/>
  <c r="X59" i="52" s="1"/>
  <c r="AM59" i="52" s="1"/>
  <c r="BB63" i="52"/>
  <c r="X63" i="52" s="1"/>
  <c r="AM63" i="52" s="1"/>
  <c r="BB67" i="52"/>
  <c r="X67" i="52" s="1"/>
  <c r="AM67" i="52" s="1"/>
  <c r="BB71" i="52"/>
  <c r="X71" i="52" s="1"/>
  <c r="AM71" i="52" s="1"/>
  <c r="BB75" i="52"/>
  <c r="X75" i="52" s="1"/>
  <c r="AM75" i="52" s="1"/>
  <c r="BB79" i="52"/>
  <c r="X79" i="52" s="1"/>
  <c r="AM79" i="52" s="1"/>
  <c r="BB83" i="52"/>
  <c r="X83" i="52" s="1"/>
  <c r="AM83" i="52" s="1"/>
  <c r="BB87" i="52"/>
  <c r="X87" i="52" s="1"/>
  <c r="AM87" i="52" s="1"/>
  <c r="BB94" i="52"/>
  <c r="X94" i="52" s="1"/>
  <c r="AM94" i="52" s="1"/>
  <c r="BB103" i="52"/>
  <c r="X103" i="52" s="1"/>
  <c r="AM103" i="52" s="1"/>
  <c r="BB119" i="52"/>
  <c r="X119" i="52" s="1"/>
  <c r="AM119" i="52" s="1"/>
  <c r="BB137" i="52"/>
  <c r="X137" i="52" s="1"/>
  <c r="AM137" i="52" s="1"/>
  <c r="BB134" i="52"/>
  <c r="X134" i="52" s="1"/>
  <c r="AM134" i="52" s="1"/>
  <c r="BB150" i="52"/>
  <c r="X150" i="52" s="1"/>
  <c r="AM150" i="52" s="1"/>
  <c r="BB154" i="52"/>
  <c r="X154" i="52" s="1"/>
  <c r="AM154" i="52" s="1"/>
  <c r="BB158" i="52"/>
  <c r="X158" i="52" s="1"/>
  <c r="AM158" i="52" s="1"/>
  <c r="BB162" i="52"/>
  <c r="X162" i="52" s="1"/>
  <c r="AM162" i="52" s="1"/>
  <c r="BB166" i="52"/>
  <c r="X166" i="52" s="1"/>
  <c r="AM166" i="52" s="1"/>
  <c r="BB170" i="52"/>
  <c r="X170" i="52" s="1"/>
  <c r="AM170" i="52" s="1"/>
  <c r="BB176" i="52"/>
  <c r="X176" i="52" s="1"/>
  <c r="AM176" i="52" s="1"/>
  <c r="BB180" i="52"/>
  <c r="X180" i="52" s="1"/>
  <c r="AM180" i="52" s="1"/>
  <c r="BB184" i="52"/>
  <c r="X184" i="52" s="1"/>
  <c r="AM184" i="52" s="1"/>
  <c r="BB204" i="52"/>
  <c r="X204" i="52" s="1"/>
  <c r="AM204" i="52" s="1"/>
  <c r="BB190" i="52"/>
  <c r="X190" i="52" s="1"/>
  <c r="AM190" i="52" s="1"/>
  <c r="BB194" i="52"/>
  <c r="X194" i="52" s="1"/>
  <c r="AM194" i="52" s="1"/>
  <c r="BB198" i="52"/>
  <c r="X198" i="52" s="1"/>
  <c r="AM198" i="52" s="1"/>
  <c r="BB203" i="52"/>
  <c r="X203" i="52" s="1"/>
  <c r="AM203" i="52" s="1"/>
  <c r="BG60" i="52"/>
  <c r="AC60" i="52" s="1"/>
  <c r="AR60" i="52" s="1"/>
  <c r="BG86" i="52"/>
  <c r="AC86" i="52" s="1"/>
  <c r="AR86" i="52" s="1"/>
  <c r="BG53" i="52"/>
  <c r="AC53" i="52" s="1"/>
  <c r="AR53" i="52" s="1"/>
  <c r="BG57" i="52"/>
  <c r="AC57" i="52" s="1"/>
  <c r="AR57" i="52" s="1"/>
  <c r="BG180" i="52"/>
  <c r="AC180" i="52" s="1"/>
  <c r="AR180" i="52" s="1"/>
  <c r="BG184" i="52"/>
  <c r="AC184" i="52" s="1"/>
  <c r="AR184" i="52" s="1"/>
  <c r="BG172" i="52"/>
  <c r="AC172" i="52" s="1"/>
  <c r="AR172" i="52" s="1"/>
  <c r="BG196" i="52"/>
  <c r="AC196" i="52" s="1"/>
  <c r="AR196" i="52" s="1"/>
  <c r="AY79" i="52"/>
  <c r="U79" i="52" s="1"/>
  <c r="AJ79" i="52" s="1"/>
  <c r="AY7" i="52"/>
  <c r="U7" i="52" s="1"/>
  <c r="AJ7" i="52" s="1"/>
  <c r="AY11" i="52"/>
  <c r="U11" i="52" s="1"/>
  <c r="AJ11" i="52" s="1"/>
  <c r="AY15" i="52"/>
  <c r="U15" i="52" s="1"/>
  <c r="AJ15" i="52" s="1"/>
  <c r="AY19" i="52"/>
  <c r="U19" i="52" s="1"/>
  <c r="AJ19" i="52" s="1"/>
  <c r="AY68" i="52"/>
  <c r="U68" i="52" s="1"/>
  <c r="AJ68" i="52" s="1"/>
  <c r="AY58" i="52"/>
  <c r="U58" i="52" s="1"/>
  <c r="AJ58" i="52" s="1"/>
  <c r="AY75" i="52"/>
  <c r="U75" i="52" s="1"/>
  <c r="AJ75" i="52" s="1"/>
  <c r="AY60" i="52"/>
  <c r="U60" i="52" s="1"/>
  <c r="AJ60" i="52" s="1"/>
  <c r="AY78" i="52"/>
  <c r="U78" i="52" s="1"/>
  <c r="AJ78" i="52" s="1"/>
  <c r="AY144" i="52"/>
  <c r="U144" i="52" s="1"/>
  <c r="AJ144" i="52" s="1"/>
  <c r="AY23" i="52"/>
  <c r="U23" i="52" s="1"/>
  <c r="AJ23" i="52" s="1"/>
  <c r="AY27" i="52"/>
  <c r="U27" i="52" s="1"/>
  <c r="AJ27" i="52" s="1"/>
  <c r="AY31" i="52"/>
  <c r="U31" i="52" s="1"/>
  <c r="AJ31" i="52" s="1"/>
  <c r="AY35" i="52"/>
  <c r="U35" i="52" s="1"/>
  <c r="AJ35" i="52" s="1"/>
  <c r="AY39" i="52"/>
  <c r="U39" i="52" s="1"/>
  <c r="AJ39" i="52" s="1"/>
  <c r="AY43" i="52"/>
  <c r="U43" i="52" s="1"/>
  <c r="AJ43" i="52" s="1"/>
  <c r="AY47" i="52"/>
  <c r="U47" i="52" s="1"/>
  <c r="AJ47" i="52" s="1"/>
  <c r="AY51" i="52"/>
  <c r="U51" i="52" s="1"/>
  <c r="AJ51" i="52" s="1"/>
  <c r="AY55" i="52"/>
  <c r="U55" i="52" s="1"/>
  <c r="AJ55" i="52" s="1"/>
  <c r="AY63" i="52"/>
  <c r="U63" i="52" s="1"/>
  <c r="AJ63" i="52" s="1"/>
  <c r="AY77" i="52"/>
  <c r="U77" i="52" s="1"/>
  <c r="AJ77" i="52" s="1"/>
  <c r="AY132" i="52"/>
  <c r="U132" i="52" s="1"/>
  <c r="AJ132" i="52" s="1"/>
  <c r="AY148" i="52"/>
  <c r="U148" i="52" s="1"/>
  <c r="AJ148" i="52" s="1"/>
  <c r="AY88" i="52"/>
  <c r="U88" i="52" s="1"/>
  <c r="AJ88" i="52" s="1"/>
  <c r="AY92" i="52"/>
  <c r="U92" i="52" s="1"/>
  <c r="AJ92" i="52" s="1"/>
  <c r="AY96" i="52"/>
  <c r="U96" i="52" s="1"/>
  <c r="AJ96" i="52" s="1"/>
  <c r="AY100" i="52"/>
  <c r="U100" i="52" s="1"/>
  <c r="AJ100" i="52" s="1"/>
  <c r="AY104" i="52"/>
  <c r="U104" i="52" s="1"/>
  <c r="AJ104" i="52" s="1"/>
  <c r="AY108" i="52"/>
  <c r="U108" i="52" s="1"/>
  <c r="AJ108" i="52" s="1"/>
  <c r="AY112" i="52"/>
  <c r="U112" i="52" s="1"/>
  <c r="AJ112" i="52" s="1"/>
  <c r="AY116" i="52"/>
  <c r="U116" i="52" s="1"/>
  <c r="AJ116" i="52" s="1"/>
  <c r="AY120" i="52"/>
  <c r="U120" i="52" s="1"/>
  <c r="AJ120" i="52" s="1"/>
  <c r="AY124" i="52"/>
  <c r="U124" i="52" s="1"/>
  <c r="AJ124" i="52" s="1"/>
  <c r="AY128" i="52"/>
  <c r="U128" i="52" s="1"/>
  <c r="AJ128" i="52" s="1"/>
  <c r="AY142" i="52"/>
  <c r="U142" i="52" s="1"/>
  <c r="AJ142" i="52" s="1"/>
  <c r="AY186" i="52"/>
  <c r="U186" i="52" s="1"/>
  <c r="AJ186" i="52" s="1"/>
  <c r="AY139" i="52"/>
  <c r="U139" i="52" s="1"/>
  <c r="AJ139" i="52" s="1"/>
  <c r="AY160" i="52"/>
  <c r="U160" i="52" s="1"/>
  <c r="AJ160" i="52" s="1"/>
  <c r="AY159" i="52"/>
  <c r="U159" i="52" s="1"/>
  <c r="AJ159" i="52" s="1"/>
  <c r="AY196" i="52"/>
  <c r="U196" i="52" s="1"/>
  <c r="AJ196" i="52" s="1"/>
  <c r="AY179" i="52"/>
  <c r="U179" i="52" s="1"/>
  <c r="AJ179" i="52" s="1"/>
  <c r="AY183" i="52"/>
  <c r="U183" i="52" s="1"/>
  <c r="AJ183" i="52" s="1"/>
  <c r="AY163" i="52"/>
  <c r="U163" i="52" s="1"/>
  <c r="AJ163" i="52" s="1"/>
  <c r="AY167" i="52"/>
  <c r="U167" i="52" s="1"/>
  <c r="AJ167" i="52" s="1"/>
  <c r="AY174" i="52"/>
  <c r="U174" i="52" s="1"/>
  <c r="AJ174" i="52" s="1"/>
  <c r="AY189" i="52"/>
  <c r="U189" i="52" s="1"/>
  <c r="AJ189" i="52" s="1"/>
  <c r="AY203" i="52"/>
  <c r="U203" i="52" s="1"/>
  <c r="AJ203" i="52" s="1"/>
  <c r="AY195" i="52"/>
  <c r="U195" i="52" s="1"/>
  <c r="AJ195" i="52" s="1"/>
  <c r="AY198" i="52"/>
  <c r="U198" i="52" s="1"/>
  <c r="AJ198" i="52" s="1"/>
  <c r="AV53" i="52"/>
  <c r="R53" i="52" s="1"/>
  <c r="AG53" i="52" s="1"/>
  <c r="AV42" i="52"/>
  <c r="R42" i="52" s="1"/>
  <c r="AG42" i="52" s="1"/>
  <c r="AV95" i="52"/>
  <c r="R95" i="52" s="1"/>
  <c r="AG95" i="52" s="1"/>
  <c r="AV29" i="52"/>
  <c r="R29" i="52" s="1"/>
  <c r="AG29" i="52" s="1"/>
  <c r="AV43" i="52"/>
  <c r="R43" i="52" s="1"/>
  <c r="AG43" i="52" s="1"/>
  <c r="AV75" i="52"/>
  <c r="R75" i="52" s="1"/>
  <c r="AG75" i="52" s="1"/>
  <c r="AV37" i="52"/>
  <c r="R37" i="52" s="1"/>
  <c r="AG37" i="52" s="1"/>
  <c r="AV79" i="52"/>
  <c r="R79" i="52" s="1"/>
  <c r="AG79" i="52" s="1"/>
  <c r="AV50" i="52"/>
  <c r="R50" i="52" s="1"/>
  <c r="AG50" i="52" s="1"/>
  <c r="AV6" i="52"/>
  <c r="R6" i="52" s="1"/>
  <c r="AG6" i="52" s="1"/>
  <c r="AV10" i="52"/>
  <c r="R10" i="52" s="1"/>
  <c r="AG10" i="52" s="1"/>
  <c r="AV14" i="52"/>
  <c r="R14" i="52" s="1"/>
  <c r="AG14" i="52" s="1"/>
  <c r="AV18" i="52"/>
  <c r="R18" i="52" s="1"/>
  <c r="AG18" i="52" s="1"/>
  <c r="AV25" i="52"/>
  <c r="R25" i="52" s="1"/>
  <c r="AG25" i="52" s="1"/>
  <c r="AV44" i="52"/>
  <c r="R44" i="52" s="1"/>
  <c r="AG44" i="52" s="1"/>
  <c r="AV59" i="52"/>
  <c r="R59" i="52" s="1"/>
  <c r="AG59" i="52" s="1"/>
  <c r="AV78" i="52"/>
  <c r="R78" i="52" s="1"/>
  <c r="AG78" i="52" s="1"/>
  <c r="AV97" i="52"/>
  <c r="R97" i="52" s="1"/>
  <c r="AG97" i="52" s="1"/>
  <c r="AV69" i="52"/>
  <c r="R69" i="52" s="1"/>
  <c r="AG69" i="52" s="1"/>
  <c r="AV85" i="52"/>
  <c r="R85" i="52" s="1"/>
  <c r="AG85" i="52" s="1"/>
  <c r="AV68" i="52"/>
  <c r="R68" i="52" s="1"/>
  <c r="AG68" i="52" s="1"/>
  <c r="AV84" i="52"/>
  <c r="R84" i="52" s="1"/>
  <c r="AG84" i="52" s="1"/>
  <c r="AV90" i="52"/>
  <c r="R90" i="52" s="1"/>
  <c r="AG90" i="52" s="1"/>
  <c r="AV98" i="52"/>
  <c r="R98" i="52" s="1"/>
  <c r="AG98" i="52" s="1"/>
  <c r="AV165" i="52"/>
  <c r="R165" i="52" s="1"/>
  <c r="AG165" i="52" s="1"/>
  <c r="AV170" i="52"/>
  <c r="R170" i="52" s="1"/>
  <c r="AG170" i="52" s="1"/>
  <c r="AV102" i="52"/>
  <c r="R102" i="52" s="1"/>
  <c r="AG102" i="52" s="1"/>
  <c r="AV106" i="52"/>
  <c r="R106" i="52" s="1"/>
  <c r="AG106" i="52" s="1"/>
  <c r="AV110" i="52"/>
  <c r="R110" i="52" s="1"/>
  <c r="AG110" i="52" s="1"/>
  <c r="AV114" i="52"/>
  <c r="R114" i="52" s="1"/>
  <c r="AG114" i="52" s="1"/>
  <c r="AV118" i="52"/>
  <c r="R118" i="52" s="1"/>
  <c r="AG118" i="52" s="1"/>
  <c r="AV122" i="52"/>
  <c r="R122" i="52" s="1"/>
  <c r="AG122" i="52" s="1"/>
  <c r="AV126" i="52"/>
  <c r="R126" i="52" s="1"/>
  <c r="AG126" i="52" s="1"/>
  <c r="AV153" i="52"/>
  <c r="R153" i="52" s="1"/>
  <c r="AG153" i="52" s="1"/>
  <c r="AV131" i="52"/>
  <c r="R131" i="52" s="1"/>
  <c r="AG131" i="52" s="1"/>
  <c r="AV135" i="52"/>
  <c r="R135" i="52" s="1"/>
  <c r="AG135" i="52" s="1"/>
  <c r="AV139" i="52"/>
  <c r="R139" i="52" s="1"/>
  <c r="AG139" i="52" s="1"/>
  <c r="AV143" i="52"/>
  <c r="R143" i="52" s="1"/>
  <c r="AG143" i="52" s="1"/>
  <c r="AV147" i="52"/>
  <c r="R147" i="52" s="1"/>
  <c r="AG147" i="52" s="1"/>
  <c r="AV151" i="52"/>
  <c r="R151" i="52" s="1"/>
  <c r="AG151" i="52" s="1"/>
  <c r="AV158" i="52"/>
  <c r="R158" i="52" s="1"/>
  <c r="AG158" i="52" s="1"/>
  <c r="AV191" i="52"/>
  <c r="R191" i="52" s="1"/>
  <c r="AG191" i="52" s="1"/>
  <c r="AV171" i="52"/>
  <c r="R171" i="52" s="1"/>
  <c r="AG171" i="52" s="1"/>
  <c r="AV175" i="52"/>
  <c r="R175" i="52" s="1"/>
  <c r="AG175" i="52" s="1"/>
  <c r="AV179" i="52"/>
  <c r="R179" i="52" s="1"/>
  <c r="AG179" i="52" s="1"/>
  <c r="AV183" i="52"/>
  <c r="R183" i="52" s="1"/>
  <c r="AG183" i="52" s="1"/>
  <c r="AV189" i="52"/>
  <c r="R189" i="52" s="1"/>
  <c r="AG189" i="52" s="1"/>
  <c r="AV192" i="52"/>
  <c r="R192" i="52" s="1"/>
  <c r="AG192" i="52" s="1"/>
  <c r="AV199" i="52"/>
  <c r="R199" i="52" s="1"/>
  <c r="AG199" i="52" s="1"/>
  <c r="AV202" i="52"/>
  <c r="R202" i="52" s="1"/>
  <c r="AG202" i="52" s="1"/>
  <c r="BH35" i="52"/>
  <c r="AD35" i="52" s="1"/>
  <c r="AS35" i="52" s="1"/>
  <c r="BH68" i="52"/>
  <c r="AD68" i="52" s="1"/>
  <c r="AS68" i="52" s="1"/>
  <c r="BH40" i="52"/>
  <c r="AD40" i="52" s="1"/>
  <c r="AS40" i="52" s="1"/>
  <c r="BH28" i="52"/>
  <c r="AD28" i="52" s="1"/>
  <c r="AS28" i="52" s="1"/>
  <c r="BH41" i="52"/>
  <c r="AD41" i="52" s="1"/>
  <c r="AS41" i="52" s="1"/>
  <c r="BH57" i="52"/>
  <c r="AD57" i="52" s="1"/>
  <c r="AS57" i="52" s="1"/>
  <c r="BH80" i="52"/>
  <c r="AD80" i="52" s="1"/>
  <c r="AS80" i="52" s="1"/>
  <c r="BH39" i="52"/>
  <c r="AD39" i="52" s="1"/>
  <c r="AS39" i="52" s="1"/>
  <c r="BH24" i="52"/>
  <c r="AD24" i="52" s="1"/>
  <c r="AS24" i="52" s="1"/>
  <c r="BH73" i="52"/>
  <c r="AD73" i="52" s="1"/>
  <c r="AS73" i="52" s="1"/>
  <c r="BH8" i="52"/>
  <c r="AD8" i="52" s="1"/>
  <c r="AS8" i="52" s="1"/>
  <c r="BH12" i="52"/>
  <c r="AD12" i="52" s="1"/>
  <c r="AS12" i="52" s="1"/>
  <c r="BH16" i="52"/>
  <c r="AD16" i="52" s="1"/>
  <c r="AS16" i="52" s="1"/>
  <c r="BH20" i="52"/>
  <c r="AD20" i="52" s="1"/>
  <c r="AS20" i="52" s="1"/>
  <c r="BH38" i="52"/>
  <c r="AD38" i="52" s="1"/>
  <c r="AS38" i="52" s="1"/>
  <c r="BH54" i="52"/>
  <c r="AD54" i="52" s="1"/>
  <c r="AS54" i="52" s="1"/>
  <c r="BH59" i="52"/>
  <c r="AD59" i="52" s="1"/>
  <c r="AS59" i="52" s="1"/>
  <c r="BH75" i="52"/>
  <c r="AD75" i="52" s="1"/>
  <c r="AS75" i="52" s="1"/>
  <c r="BH89" i="52"/>
  <c r="AD89" i="52" s="1"/>
  <c r="AS89" i="52" s="1"/>
  <c r="BH97" i="52"/>
  <c r="AD97" i="52" s="1"/>
  <c r="AS97" i="52" s="1"/>
  <c r="BH66" i="52"/>
  <c r="AD66" i="52" s="1"/>
  <c r="AS66" i="52" s="1"/>
  <c r="BH82" i="52"/>
  <c r="AD82" i="52" s="1"/>
  <c r="AS82" i="52" s="1"/>
  <c r="BH90" i="52"/>
  <c r="AD90" i="52" s="1"/>
  <c r="AS90" i="52" s="1"/>
  <c r="BH98" i="52"/>
  <c r="AD98" i="52" s="1"/>
  <c r="AS98" i="52" s="1"/>
  <c r="BH101" i="52"/>
  <c r="AD101" i="52" s="1"/>
  <c r="AS101" i="52" s="1"/>
  <c r="BH105" i="52"/>
  <c r="AD105" i="52" s="1"/>
  <c r="AS105" i="52" s="1"/>
  <c r="BH109" i="52"/>
  <c r="AD109" i="52" s="1"/>
  <c r="AS109" i="52" s="1"/>
  <c r="BH113" i="52"/>
  <c r="AD113" i="52" s="1"/>
  <c r="AS113" i="52" s="1"/>
  <c r="BH117" i="52"/>
  <c r="AD117" i="52" s="1"/>
  <c r="AS117" i="52" s="1"/>
  <c r="BH121" i="52"/>
  <c r="AD121" i="52" s="1"/>
  <c r="AS121" i="52" s="1"/>
  <c r="BH125" i="52"/>
  <c r="AD125" i="52" s="1"/>
  <c r="AS125" i="52" s="1"/>
  <c r="BH129" i="52"/>
  <c r="AD129" i="52" s="1"/>
  <c r="AS129" i="52" s="1"/>
  <c r="BH132" i="52"/>
  <c r="AD132" i="52" s="1"/>
  <c r="AS132" i="52" s="1"/>
  <c r="BH136" i="52"/>
  <c r="AD136" i="52" s="1"/>
  <c r="AS136" i="52" s="1"/>
  <c r="BH140" i="52"/>
  <c r="AD140" i="52" s="1"/>
  <c r="AS140" i="52" s="1"/>
  <c r="BH144" i="52"/>
  <c r="AD144" i="52" s="1"/>
  <c r="AS144" i="52" s="1"/>
  <c r="BH148" i="52"/>
  <c r="AD148" i="52" s="1"/>
  <c r="AS148" i="52" s="1"/>
  <c r="BH152" i="52"/>
  <c r="AD152" i="52" s="1"/>
  <c r="AS152" i="52" s="1"/>
  <c r="BH159" i="52"/>
  <c r="AD159" i="52" s="1"/>
  <c r="AS159" i="52" s="1"/>
  <c r="BH164" i="52"/>
  <c r="AD164" i="52" s="1"/>
  <c r="AS164" i="52" s="1"/>
  <c r="BH168" i="52"/>
  <c r="AD168" i="52" s="1"/>
  <c r="AS168" i="52" s="1"/>
  <c r="BH192" i="52"/>
  <c r="AD192" i="52" s="1"/>
  <c r="AS192" i="52" s="1"/>
  <c r="BH173" i="52"/>
  <c r="AD173" i="52" s="1"/>
  <c r="AS173" i="52" s="1"/>
  <c r="BH177" i="52"/>
  <c r="AD177" i="52" s="1"/>
  <c r="AS177" i="52" s="1"/>
  <c r="BH181" i="52"/>
  <c r="AD181" i="52" s="1"/>
  <c r="AS181" i="52" s="1"/>
  <c r="BH185" i="52"/>
  <c r="AD185" i="52" s="1"/>
  <c r="AS185" i="52" s="1"/>
  <c r="BH187" i="52"/>
  <c r="AD187" i="52" s="1"/>
  <c r="AS187" i="52" s="1"/>
  <c r="BH195" i="52"/>
  <c r="AD195" i="52" s="1"/>
  <c r="AS195" i="52" s="1"/>
  <c r="BH199" i="52"/>
  <c r="AD199" i="52" s="1"/>
  <c r="AS199" i="52" s="1"/>
  <c r="BH201" i="52"/>
  <c r="AD201" i="52" s="1"/>
  <c r="AS201" i="52" s="1"/>
  <c r="AZ29" i="52"/>
  <c r="V29" i="52" s="1"/>
  <c r="AK29" i="52" s="1"/>
  <c r="AZ66" i="52"/>
  <c r="V66" i="52" s="1"/>
  <c r="AK66" i="52" s="1"/>
  <c r="AZ159" i="52"/>
  <c r="V159" i="52" s="1"/>
  <c r="AK159" i="52" s="1"/>
  <c r="AZ52" i="52"/>
  <c r="V52" i="52" s="1"/>
  <c r="AK52" i="52" s="1"/>
  <c r="AZ28" i="52"/>
  <c r="V28" i="52" s="1"/>
  <c r="AK28" i="52" s="1"/>
  <c r="AZ41" i="52"/>
  <c r="V41" i="52" s="1"/>
  <c r="AK41" i="52" s="1"/>
  <c r="AZ57" i="52"/>
  <c r="V57" i="52" s="1"/>
  <c r="AK57" i="52" s="1"/>
  <c r="AZ76" i="52"/>
  <c r="V76" i="52" s="1"/>
  <c r="AK76" i="52" s="1"/>
  <c r="AZ35" i="52"/>
  <c r="V35" i="52" s="1"/>
  <c r="AK35" i="52" s="1"/>
  <c r="AZ55" i="52"/>
  <c r="V55" i="52" s="1"/>
  <c r="AK55" i="52" s="1"/>
  <c r="AZ48" i="52"/>
  <c r="V48" i="52" s="1"/>
  <c r="AK48" i="52" s="1"/>
  <c r="AZ6" i="52"/>
  <c r="V6" i="52" s="1"/>
  <c r="AK6" i="52" s="1"/>
  <c r="AZ10" i="52"/>
  <c r="V10" i="52" s="1"/>
  <c r="AK10" i="52" s="1"/>
  <c r="AZ14" i="52"/>
  <c r="V14" i="52" s="1"/>
  <c r="AK14" i="52" s="1"/>
  <c r="AZ18" i="52"/>
  <c r="V18" i="52" s="1"/>
  <c r="AK18" i="52" s="1"/>
  <c r="AZ34" i="52"/>
  <c r="V34" i="52" s="1"/>
  <c r="AK34" i="52" s="1"/>
  <c r="AZ50" i="52"/>
  <c r="V50" i="52" s="1"/>
  <c r="AK50" i="52" s="1"/>
  <c r="AZ61" i="52"/>
  <c r="V61" i="52" s="1"/>
  <c r="AK61" i="52" s="1"/>
  <c r="AZ79" i="52"/>
  <c r="V79" i="52" s="1"/>
  <c r="AK79" i="52" s="1"/>
  <c r="AZ64" i="52"/>
  <c r="V64" i="52" s="1"/>
  <c r="AK64" i="52" s="1"/>
  <c r="AZ82" i="52"/>
  <c r="V82" i="52" s="1"/>
  <c r="AK82" i="52" s="1"/>
  <c r="AZ92" i="52"/>
  <c r="V92" i="52" s="1"/>
  <c r="AK92" i="52" s="1"/>
  <c r="AZ161" i="52"/>
  <c r="V161" i="52" s="1"/>
  <c r="AK161" i="52" s="1"/>
  <c r="AZ93" i="52"/>
  <c r="V93" i="52" s="1"/>
  <c r="AK93" i="52" s="1"/>
  <c r="AZ99" i="52"/>
  <c r="V99" i="52" s="1"/>
  <c r="AK99" i="52" s="1"/>
  <c r="AZ103" i="52"/>
  <c r="V103" i="52" s="1"/>
  <c r="AK103" i="52" s="1"/>
  <c r="AZ107" i="52"/>
  <c r="V107" i="52" s="1"/>
  <c r="AK107" i="52" s="1"/>
  <c r="AZ111" i="52"/>
  <c r="V111" i="52" s="1"/>
  <c r="AK111" i="52" s="1"/>
  <c r="AZ115" i="52"/>
  <c r="V115" i="52" s="1"/>
  <c r="AK115" i="52" s="1"/>
  <c r="AZ119" i="52"/>
  <c r="V119" i="52" s="1"/>
  <c r="AK119" i="52" s="1"/>
  <c r="AZ123" i="52"/>
  <c r="V123" i="52" s="1"/>
  <c r="AK123" i="52" s="1"/>
  <c r="AZ127" i="52"/>
  <c r="V127" i="52" s="1"/>
  <c r="AK127" i="52" s="1"/>
  <c r="AZ164" i="52"/>
  <c r="V164" i="52" s="1"/>
  <c r="AK164" i="52" s="1"/>
  <c r="AZ132" i="52"/>
  <c r="V132" i="52" s="1"/>
  <c r="AK132" i="52" s="1"/>
  <c r="AZ136" i="52"/>
  <c r="V136" i="52" s="1"/>
  <c r="AK136" i="52" s="1"/>
  <c r="AZ140" i="52"/>
  <c r="V140" i="52" s="1"/>
  <c r="AK140" i="52" s="1"/>
  <c r="AZ144" i="52"/>
  <c r="V144" i="52" s="1"/>
  <c r="AK144" i="52" s="1"/>
  <c r="AZ148" i="52"/>
  <c r="V148" i="52" s="1"/>
  <c r="AK148" i="52" s="1"/>
  <c r="AZ152" i="52"/>
  <c r="V152" i="52" s="1"/>
  <c r="AK152" i="52" s="1"/>
  <c r="AZ160" i="52"/>
  <c r="V160" i="52" s="1"/>
  <c r="AK160" i="52" s="1"/>
  <c r="AZ166" i="52"/>
  <c r="V166" i="52" s="1"/>
  <c r="AK166" i="52" s="1"/>
  <c r="AZ170" i="52"/>
  <c r="V170" i="52" s="1"/>
  <c r="AK170" i="52" s="1"/>
  <c r="AZ171" i="52"/>
  <c r="V171" i="52" s="1"/>
  <c r="AK171" i="52" s="1"/>
  <c r="AZ175" i="52"/>
  <c r="V175" i="52" s="1"/>
  <c r="AK175" i="52" s="1"/>
  <c r="AZ179" i="52"/>
  <c r="V179" i="52" s="1"/>
  <c r="AK179" i="52" s="1"/>
  <c r="AZ183" i="52"/>
  <c r="V183" i="52" s="1"/>
  <c r="AK183" i="52" s="1"/>
  <c r="AZ195" i="52"/>
  <c r="V195" i="52" s="1"/>
  <c r="AK195" i="52" s="1"/>
  <c r="AZ192" i="52"/>
  <c r="V192" i="52" s="1"/>
  <c r="AK192" i="52" s="1"/>
  <c r="AZ197" i="52"/>
  <c r="V197" i="52" s="1"/>
  <c r="AK197" i="52" s="1"/>
  <c r="AZ203" i="52"/>
  <c r="V203" i="52" s="1"/>
  <c r="AK203" i="52" s="1"/>
  <c r="BB21" i="52"/>
  <c r="X21" i="52" s="1"/>
  <c r="AM21" i="52" s="1"/>
  <c r="BB104" i="52"/>
  <c r="X104" i="52" s="1"/>
  <c r="AM104" i="52" s="1"/>
  <c r="BB120" i="52"/>
  <c r="X120" i="52" s="1"/>
  <c r="AM120" i="52" s="1"/>
  <c r="BB69" i="52"/>
  <c r="X69" i="52" s="1"/>
  <c r="AM69" i="52" s="1"/>
  <c r="BB142" i="52"/>
  <c r="X142" i="52" s="1"/>
  <c r="AM142" i="52" s="1"/>
  <c r="BB164" i="52"/>
  <c r="X164" i="52" s="1"/>
  <c r="AM164" i="52" s="1"/>
  <c r="BB175" i="52"/>
  <c r="X175" i="52" s="1"/>
  <c r="AM175" i="52" s="1"/>
  <c r="BB182" i="52"/>
  <c r="X182" i="52" s="1"/>
  <c r="AM182" i="52" s="1"/>
  <c r="AY87" i="52"/>
  <c r="U87" i="52" s="1"/>
  <c r="AJ87" i="52" s="1"/>
  <c r="AY45" i="52"/>
  <c r="U45" i="52" s="1"/>
  <c r="AJ45" i="52" s="1"/>
  <c r="AY98" i="52"/>
  <c r="U98" i="52" s="1"/>
  <c r="AJ98" i="52" s="1"/>
  <c r="AY171" i="52"/>
  <c r="U171" i="52" s="1"/>
  <c r="AJ171" i="52" s="1"/>
  <c r="AY187" i="52"/>
  <c r="U187" i="52" s="1"/>
  <c r="AJ187" i="52" s="1"/>
  <c r="AV89" i="52"/>
  <c r="R89" i="52" s="1"/>
  <c r="AG89" i="52" s="1"/>
  <c r="AV61" i="52"/>
  <c r="R61" i="52" s="1"/>
  <c r="AG61" i="52" s="1"/>
  <c r="AV76" i="52"/>
  <c r="R76" i="52" s="1"/>
  <c r="AG76" i="52" s="1"/>
  <c r="AV167" i="52"/>
  <c r="R167" i="52" s="1"/>
  <c r="AG167" i="52" s="1"/>
  <c r="AV104" i="52"/>
  <c r="R104" i="52" s="1"/>
  <c r="AG104" i="52" s="1"/>
  <c r="AV173" i="52"/>
  <c r="R173" i="52" s="1"/>
  <c r="AG173" i="52" s="1"/>
  <c r="BH21" i="52"/>
  <c r="AD21" i="52" s="1"/>
  <c r="AS21" i="52" s="1"/>
  <c r="BH51" i="52"/>
  <c r="AD51" i="52" s="1"/>
  <c r="AS51" i="52" s="1"/>
  <c r="BH107" i="52"/>
  <c r="AD107" i="52" s="1"/>
  <c r="AS107" i="52" s="1"/>
  <c r="BH162" i="52"/>
  <c r="AD162" i="52" s="1"/>
  <c r="AS162" i="52" s="1"/>
  <c r="AZ36" i="52"/>
  <c r="V36" i="52" s="1"/>
  <c r="AK36" i="52" s="1"/>
  <c r="AZ117" i="52"/>
  <c r="V117" i="52" s="1"/>
  <c r="AK117" i="52" s="1"/>
  <c r="AZ130" i="52"/>
  <c r="V130" i="52" s="1"/>
  <c r="AK130" i="52" s="1"/>
  <c r="AZ138" i="52"/>
  <c r="V138" i="52" s="1"/>
  <c r="AK138" i="52" s="1"/>
  <c r="AZ146" i="52"/>
  <c r="V146" i="52" s="1"/>
  <c r="AK146" i="52" s="1"/>
  <c r="AZ156" i="52"/>
  <c r="V156" i="52" s="1"/>
  <c r="AK156" i="52" s="1"/>
  <c r="AZ168" i="52"/>
  <c r="V168" i="52" s="1"/>
  <c r="AK168" i="52" s="1"/>
  <c r="AZ181" i="52"/>
  <c r="V181" i="52" s="1"/>
  <c r="AK181" i="52" s="1"/>
  <c r="AZ185" i="52"/>
  <c r="V185" i="52" s="1"/>
  <c r="AK185" i="52" s="1"/>
  <c r="BD10" i="52"/>
  <c r="Z10" i="52" s="1"/>
  <c r="AO10" i="52" s="1"/>
  <c r="BD32" i="52"/>
  <c r="Z32" i="52" s="1"/>
  <c r="AO32" i="52" s="1"/>
  <c r="BD48" i="52"/>
  <c r="Z48" i="52" s="1"/>
  <c r="AO48" i="52" s="1"/>
  <c r="BD102" i="52"/>
  <c r="Z102" i="52" s="1"/>
  <c r="AO102" i="52" s="1"/>
  <c r="BD198" i="52"/>
  <c r="Z198" i="52" s="1"/>
  <c r="AO198" i="52" s="1"/>
  <c r="BB16" i="52"/>
  <c r="X16" i="52" s="1"/>
  <c r="AM16" i="52" s="1"/>
  <c r="BB101" i="52"/>
  <c r="X101" i="52" s="1"/>
  <c r="AM101" i="52" s="1"/>
  <c r="BB125" i="52"/>
  <c r="X125" i="52" s="1"/>
  <c r="AM125" i="52" s="1"/>
  <c r="BB29" i="52"/>
  <c r="X29" i="52" s="1"/>
  <c r="AM29" i="52" s="1"/>
  <c r="BB37" i="52"/>
  <c r="X37" i="52" s="1"/>
  <c r="AM37" i="52" s="1"/>
  <c r="BB49" i="52"/>
  <c r="X49" i="52" s="1"/>
  <c r="AM49" i="52" s="1"/>
  <c r="BB62" i="52"/>
  <c r="X62" i="52" s="1"/>
  <c r="AM62" i="52" s="1"/>
  <c r="BB66" i="52"/>
  <c r="X66" i="52" s="1"/>
  <c r="AM66" i="52" s="1"/>
  <c r="BB70" i="52"/>
  <c r="X70" i="52" s="1"/>
  <c r="AM70" i="52" s="1"/>
  <c r="BB74" i="52"/>
  <c r="X74" i="52" s="1"/>
  <c r="AM74" i="52" s="1"/>
  <c r="BB86" i="52"/>
  <c r="X86" i="52" s="1"/>
  <c r="AM86" i="52" s="1"/>
  <c r="BB92" i="52"/>
  <c r="X92" i="52" s="1"/>
  <c r="AM92" i="52" s="1"/>
  <c r="BB149" i="52"/>
  <c r="X149" i="52" s="1"/>
  <c r="AM149" i="52" s="1"/>
  <c r="BB146" i="52"/>
  <c r="X146" i="52" s="1"/>
  <c r="AM146" i="52" s="1"/>
  <c r="BB169" i="52"/>
  <c r="X169" i="52" s="1"/>
  <c r="AM169" i="52" s="1"/>
  <c r="BB197" i="52"/>
  <c r="X197" i="52" s="1"/>
  <c r="AM197" i="52" s="1"/>
  <c r="BG32" i="52"/>
  <c r="AC32" i="52" s="1"/>
  <c r="AR32" i="52" s="1"/>
  <c r="BG197" i="52"/>
  <c r="AC197" i="52" s="1"/>
  <c r="AR197" i="52" s="1"/>
  <c r="AY34" i="52"/>
  <c r="U34" i="52" s="1"/>
  <c r="AJ34" i="52" s="1"/>
  <c r="AY46" i="52"/>
  <c r="U46" i="52" s="1"/>
  <c r="AJ46" i="52" s="1"/>
  <c r="AY175" i="52"/>
  <c r="U175" i="52" s="1"/>
  <c r="AJ175" i="52" s="1"/>
  <c r="AY95" i="52"/>
  <c r="U95" i="52" s="1"/>
  <c r="AJ95" i="52" s="1"/>
  <c r="BD58" i="52"/>
  <c r="Z58" i="52" s="1"/>
  <c r="AO58" i="52" s="1"/>
  <c r="BD87" i="52"/>
  <c r="Z87" i="52" s="1"/>
  <c r="AO87" i="52" s="1"/>
  <c r="BD30" i="52"/>
  <c r="Z30" i="52" s="1"/>
  <c r="AO30" i="52" s="1"/>
  <c r="BD54" i="52"/>
  <c r="Z54" i="52" s="1"/>
  <c r="AO54" i="52" s="1"/>
  <c r="BD16" i="52"/>
  <c r="Z16" i="52" s="1"/>
  <c r="AO16" i="52" s="1"/>
  <c r="BD20" i="52"/>
  <c r="Z20" i="52" s="1"/>
  <c r="AO20" i="52" s="1"/>
  <c r="BD73" i="52"/>
  <c r="Z73" i="52" s="1"/>
  <c r="AO73" i="52" s="1"/>
  <c r="BD59" i="52"/>
  <c r="Z59" i="52" s="1"/>
  <c r="AO59" i="52" s="1"/>
  <c r="BD108" i="52"/>
  <c r="Z108" i="52" s="1"/>
  <c r="AO108" i="52" s="1"/>
  <c r="BD124" i="52"/>
  <c r="Z124" i="52" s="1"/>
  <c r="AO124" i="52" s="1"/>
  <c r="BD128" i="52"/>
  <c r="Z128" i="52" s="1"/>
  <c r="AO128" i="52" s="1"/>
  <c r="BD186" i="52"/>
  <c r="Z186" i="52" s="1"/>
  <c r="AO186" i="52" s="1"/>
  <c r="BD176" i="52"/>
  <c r="Z176" i="52" s="1"/>
  <c r="AO176" i="52" s="1"/>
  <c r="BD201" i="52"/>
  <c r="Z201" i="52" s="1"/>
  <c r="AO201" i="52" s="1"/>
  <c r="BB102" i="52"/>
  <c r="X102" i="52" s="1"/>
  <c r="AM102" i="52" s="1"/>
  <c r="BB14" i="52"/>
  <c r="X14" i="52" s="1"/>
  <c r="AM14" i="52" s="1"/>
  <c r="BB19" i="52"/>
  <c r="X19" i="52" s="1"/>
  <c r="AM19" i="52" s="1"/>
  <c r="BB91" i="52"/>
  <c r="X91" i="52" s="1"/>
  <c r="AM91" i="52" s="1"/>
  <c r="BB117" i="52"/>
  <c r="X117" i="52" s="1"/>
  <c r="AM117" i="52" s="1"/>
  <c r="BB97" i="52"/>
  <c r="X97" i="52" s="1"/>
  <c r="AM97" i="52" s="1"/>
  <c r="BB7" i="52"/>
  <c r="X7" i="52" s="1"/>
  <c r="AM7" i="52" s="1"/>
  <c r="BB12" i="52"/>
  <c r="X12" i="52" s="1"/>
  <c r="AM12" i="52" s="1"/>
  <c r="BB22" i="52"/>
  <c r="X22" i="52" s="1"/>
  <c r="AM22" i="52" s="1"/>
  <c r="BB27" i="52"/>
  <c r="X27" i="52" s="1"/>
  <c r="AM27" i="52" s="1"/>
  <c r="BB31" i="52"/>
  <c r="X31" i="52" s="1"/>
  <c r="AM31" i="52" s="1"/>
  <c r="BB35" i="52"/>
  <c r="X35" i="52" s="1"/>
  <c r="AM35" i="52" s="1"/>
  <c r="BB39" i="52"/>
  <c r="X39" i="52" s="1"/>
  <c r="AM39" i="52" s="1"/>
  <c r="BB43" i="52"/>
  <c r="X43" i="52" s="1"/>
  <c r="AM43" i="52" s="1"/>
  <c r="BB47" i="52"/>
  <c r="X47" i="52" s="1"/>
  <c r="AM47" i="52" s="1"/>
  <c r="BB51" i="52"/>
  <c r="X51" i="52" s="1"/>
  <c r="AM51" i="52" s="1"/>
  <c r="BB55" i="52"/>
  <c r="X55" i="52" s="1"/>
  <c r="AM55" i="52" s="1"/>
  <c r="BB106" i="52"/>
  <c r="X106" i="52" s="1"/>
  <c r="AM106" i="52" s="1"/>
  <c r="BB122" i="52"/>
  <c r="X122" i="52" s="1"/>
  <c r="AM122" i="52" s="1"/>
  <c r="BB100" i="52"/>
  <c r="X100" i="52" s="1"/>
  <c r="AM100" i="52" s="1"/>
  <c r="BB116" i="52"/>
  <c r="X116" i="52" s="1"/>
  <c r="AM116" i="52" s="1"/>
  <c r="BB135" i="52"/>
  <c r="X135" i="52" s="1"/>
  <c r="AM135" i="52" s="1"/>
  <c r="BB151" i="52"/>
  <c r="X151" i="52" s="1"/>
  <c r="AM151" i="52" s="1"/>
  <c r="BB60" i="52"/>
  <c r="X60" i="52" s="1"/>
  <c r="AM60" i="52" s="1"/>
  <c r="BB64" i="52"/>
  <c r="X64" i="52" s="1"/>
  <c r="AM64" i="52" s="1"/>
  <c r="BB68" i="52"/>
  <c r="X68" i="52" s="1"/>
  <c r="AM68" i="52" s="1"/>
  <c r="BB72" i="52"/>
  <c r="X72" i="52" s="1"/>
  <c r="AM72" i="52" s="1"/>
  <c r="BB76" i="52"/>
  <c r="X76" i="52" s="1"/>
  <c r="AM76" i="52" s="1"/>
  <c r="BB80" i="52"/>
  <c r="X80" i="52" s="1"/>
  <c r="AM80" i="52" s="1"/>
  <c r="BB84" i="52"/>
  <c r="X84" i="52" s="1"/>
  <c r="AM84" i="52" s="1"/>
  <c r="BB88" i="52"/>
  <c r="X88" i="52" s="1"/>
  <c r="AM88" i="52" s="1"/>
  <c r="BB96" i="52"/>
  <c r="X96" i="52" s="1"/>
  <c r="AM96" i="52" s="1"/>
  <c r="BB107" i="52"/>
  <c r="X107" i="52" s="1"/>
  <c r="AM107" i="52" s="1"/>
  <c r="BB123" i="52"/>
  <c r="X123" i="52" s="1"/>
  <c r="AM123" i="52" s="1"/>
  <c r="BB141" i="52"/>
  <c r="X141" i="52" s="1"/>
  <c r="AM141" i="52" s="1"/>
  <c r="BB138" i="52"/>
  <c r="X138" i="52" s="1"/>
  <c r="AM138" i="52" s="1"/>
  <c r="BB173" i="52"/>
  <c r="X173" i="52" s="1"/>
  <c r="AM173" i="52" s="1"/>
  <c r="BB155" i="52"/>
  <c r="X155" i="52" s="1"/>
  <c r="AM155" i="52" s="1"/>
  <c r="BB159" i="52"/>
  <c r="X159" i="52" s="1"/>
  <c r="AM159" i="52" s="1"/>
  <c r="BB163" i="52"/>
  <c r="X163" i="52" s="1"/>
  <c r="AM163" i="52" s="1"/>
  <c r="BB167" i="52"/>
  <c r="X167" i="52" s="1"/>
  <c r="AM167" i="52" s="1"/>
  <c r="BB171" i="52"/>
  <c r="X171" i="52" s="1"/>
  <c r="AM171" i="52" s="1"/>
  <c r="BB177" i="52"/>
  <c r="X177" i="52" s="1"/>
  <c r="AM177" i="52" s="1"/>
  <c r="BB181" i="52"/>
  <c r="X181" i="52" s="1"/>
  <c r="AM181" i="52" s="1"/>
  <c r="BB185" i="52"/>
  <c r="X185" i="52" s="1"/>
  <c r="AM185" i="52" s="1"/>
  <c r="BB187" i="52"/>
  <c r="X187" i="52" s="1"/>
  <c r="AM187" i="52" s="1"/>
  <c r="BB191" i="52"/>
  <c r="X191" i="52" s="1"/>
  <c r="AM191" i="52" s="1"/>
  <c r="BB195" i="52"/>
  <c r="X195" i="52" s="1"/>
  <c r="AM195" i="52" s="1"/>
  <c r="BB199" i="52"/>
  <c r="X199" i="52" s="1"/>
  <c r="AM199" i="52" s="1"/>
  <c r="BB205" i="52"/>
  <c r="X205" i="52" s="1"/>
  <c r="AM205" i="52" s="1"/>
  <c r="BG79" i="52"/>
  <c r="AC79" i="52" s="1"/>
  <c r="AR79" i="52" s="1"/>
  <c r="BG30" i="52"/>
  <c r="AC30" i="52" s="1"/>
  <c r="AR30" i="52" s="1"/>
  <c r="BG42" i="52"/>
  <c r="AC42" i="52" s="1"/>
  <c r="AR42" i="52" s="1"/>
  <c r="BG46" i="52"/>
  <c r="AC46" i="52" s="1"/>
  <c r="AR46" i="52" s="1"/>
  <c r="BG77" i="52"/>
  <c r="AC77" i="52" s="1"/>
  <c r="AR77" i="52" s="1"/>
  <c r="BG133" i="52"/>
  <c r="AC133" i="52" s="1"/>
  <c r="AR133" i="52" s="1"/>
  <c r="BG149" i="52"/>
  <c r="AC149" i="52" s="1"/>
  <c r="AR149" i="52" s="1"/>
  <c r="BG93" i="52"/>
  <c r="AC93" i="52" s="1"/>
  <c r="AR93" i="52" s="1"/>
  <c r="BG101" i="52"/>
  <c r="AC101" i="52" s="1"/>
  <c r="AR101" i="52" s="1"/>
  <c r="BG105" i="52"/>
  <c r="AC105" i="52" s="1"/>
  <c r="AR105" i="52" s="1"/>
  <c r="BG109" i="52"/>
  <c r="AC109" i="52" s="1"/>
  <c r="AR109" i="52" s="1"/>
  <c r="BG113" i="52"/>
  <c r="AC113" i="52" s="1"/>
  <c r="AR113" i="52" s="1"/>
  <c r="BG117" i="52"/>
  <c r="AC117" i="52" s="1"/>
  <c r="AR117" i="52" s="1"/>
  <c r="BG121" i="52"/>
  <c r="AC121" i="52" s="1"/>
  <c r="AR121" i="52" s="1"/>
  <c r="BG125" i="52"/>
  <c r="AC125" i="52" s="1"/>
  <c r="AR125" i="52" s="1"/>
  <c r="BG129" i="52"/>
  <c r="AC129" i="52" s="1"/>
  <c r="AR129" i="52" s="1"/>
  <c r="BG164" i="52"/>
  <c r="AC164" i="52" s="1"/>
  <c r="AR164" i="52" s="1"/>
  <c r="BG176" i="52"/>
  <c r="AC176" i="52" s="1"/>
  <c r="AR176" i="52" s="1"/>
  <c r="BG200" i="52"/>
  <c r="AC200" i="52" s="1"/>
  <c r="AR200" i="52" s="1"/>
  <c r="BG199" i="52"/>
  <c r="AC199" i="52" s="1"/>
  <c r="AR199" i="52" s="1"/>
  <c r="AY84" i="52"/>
  <c r="U84" i="52" s="1"/>
  <c r="AJ84" i="52" s="1"/>
  <c r="AY8" i="52"/>
  <c r="U8" i="52" s="1"/>
  <c r="AJ8" i="52" s="1"/>
  <c r="AY12" i="52"/>
  <c r="U12" i="52" s="1"/>
  <c r="AJ12" i="52" s="1"/>
  <c r="AY16" i="52"/>
  <c r="U16" i="52" s="1"/>
  <c r="AJ16" i="52" s="1"/>
  <c r="AY20" i="52"/>
  <c r="U20" i="52" s="1"/>
  <c r="AJ20" i="52" s="1"/>
  <c r="AY76" i="52"/>
  <c r="U76" i="52" s="1"/>
  <c r="AJ76" i="52" s="1"/>
  <c r="AY65" i="52"/>
  <c r="U65" i="52" s="1"/>
  <c r="AJ65" i="52" s="1"/>
  <c r="AY80" i="52"/>
  <c r="U80" i="52" s="1"/>
  <c r="AJ80" i="52" s="1"/>
  <c r="AY64" i="52"/>
  <c r="U64" i="52" s="1"/>
  <c r="AJ64" i="52" s="1"/>
  <c r="AY82" i="52"/>
  <c r="U82" i="52" s="1"/>
  <c r="AJ82" i="52" s="1"/>
  <c r="AY149" i="52"/>
  <c r="U149" i="52" s="1"/>
  <c r="AJ149" i="52" s="1"/>
  <c r="AY24" i="52"/>
  <c r="U24" i="52" s="1"/>
  <c r="AJ24" i="52" s="1"/>
  <c r="AY28" i="52"/>
  <c r="U28" i="52" s="1"/>
  <c r="AJ28" i="52" s="1"/>
  <c r="AY32" i="52"/>
  <c r="U32" i="52" s="1"/>
  <c r="AJ32" i="52" s="1"/>
  <c r="AY36" i="52"/>
  <c r="U36" i="52" s="1"/>
  <c r="AJ36" i="52" s="1"/>
  <c r="AY40" i="52"/>
  <c r="U40" i="52" s="1"/>
  <c r="AJ40" i="52" s="1"/>
  <c r="AY44" i="52"/>
  <c r="U44" i="52" s="1"/>
  <c r="AJ44" i="52" s="1"/>
  <c r="AY48" i="52"/>
  <c r="U48" i="52" s="1"/>
  <c r="AJ48" i="52" s="1"/>
  <c r="AY52" i="52"/>
  <c r="U52" i="52" s="1"/>
  <c r="AJ52" i="52" s="1"/>
  <c r="AY56" i="52"/>
  <c r="U56" i="52" s="1"/>
  <c r="AJ56" i="52" s="1"/>
  <c r="AY67" i="52"/>
  <c r="U67" i="52" s="1"/>
  <c r="AJ67" i="52" s="1"/>
  <c r="AY81" i="52"/>
  <c r="U81" i="52" s="1"/>
  <c r="AJ81" i="52" s="1"/>
  <c r="AY137" i="52"/>
  <c r="U137" i="52" s="1"/>
  <c r="AJ137" i="52" s="1"/>
  <c r="AY156" i="52"/>
  <c r="U156" i="52" s="1"/>
  <c r="AJ156" i="52" s="1"/>
  <c r="AY89" i="52"/>
  <c r="U89" i="52" s="1"/>
  <c r="AJ89" i="52" s="1"/>
  <c r="AY93" i="52"/>
  <c r="U93" i="52" s="1"/>
  <c r="AJ93" i="52" s="1"/>
  <c r="AY97" i="52"/>
  <c r="U97" i="52" s="1"/>
  <c r="AJ97" i="52" s="1"/>
  <c r="AY101" i="52"/>
  <c r="U101" i="52" s="1"/>
  <c r="AJ101" i="52" s="1"/>
  <c r="AY105" i="52"/>
  <c r="U105" i="52" s="1"/>
  <c r="AJ105" i="52" s="1"/>
  <c r="AY109" i="52"/>
  <c r="U109" i="52" s="1"/>
  <c r="AJ109" i="52" s="1"/>
  <c r="AY113" i="52"/>
  <c r="U113" i="52" s="1"/>
  <c r="AJ113" i="52" s="1"/>
  <c r="AY117" i="52"/>
  <c r="U117" i="52" s="1"/>
  <c r="AJ117" i="52" s="1"/>
  <c r="AY121" i="52"/>
  <c r="U121" i="52" s="1"/>
  <c r="AJ121" i="52" s="1"/>
  <c r="AY125" i="52"/>
  <c r="U125" i="52" s="1"/>
  <c r="AJ125" i="52" s="1"/>
  <c r="AY129" i="52"/>
  <c r="U129" i="52" s="1"/>
  <c r="AJ129" i="52" s="1"/>
  <c r="AY146" i="52"/>
  <c r="U146" i="52" s="1"/>
  <c r="AJ146" i="52" s="1"/>
  <c r="AY130" i="52"/>
  <c r="U130" i="52" s="1"/>
  <c r="AJ130" i="52" s="1"/>
  <c r="AY143" i="52"/>
  <c r="U143" i="52" s="1"/>
  <c r="AJ143" i="52" s="1"/>
  <c r="AY153" i="52"/>
  <c r="U153" i="52" s="1"/>
  <c r="AJ153" i="52" s="1"/>
  <c r="AY161" i="52"/>
  <c r="U161" i="52" s="1"/>
  <c r="AJ161" i="52" s="1"/>
  <c r="AY173" i="52"/>
  <c r="U173" i="52" s="1"/>
  <c r="AJ173" i="52" s="1"/>
  <c r="AY180" i="52"/>
  <c r="U180" i="52" s="1"/>
  <c r="AJ180" i="52" s="1"/>
  <c r="AY184" i="52"/>
  <c r="U184" i="52" s="1"/>
  <c r="AJ184" i="52" s="1"/>
  <c r="AY164" i="52"/>
  <c r="U164" i="52" s="1"/>
  <c r="AJ164" i="52" s="1"/>
  <c r="AY119" i="52"/>
  <c r="U119" i="52" s="1"/>
  <c r="AJ119" i="52" s="1"/>
  <c r="AY123" i="52"/>
  <c r="U123" i="52" s="1"/>
  <c r="AJ123" i="52" s="1"/>
  <c r="AY127" i="52"/>
  <c r="U127" i="52" s="1"/>
  <c r="AJ127" i="52" s="1"/>
  <c r="AY138" i="52"/>
  <c r="U138" i="52" s="1"/>
  <c r="AJ138" i="52" s="1"/>
  <c r="AY154" i="52"/>
  <c r="U154" i="52" s="1"/>
  <c r="AJ154" i="52" s="1"/>
  <c r="AY135" i="52"/>
  <c r="U135" i="52" s="1"/>
  <c r="AJ135" i="52" s="1"/>
  <c r="AY151" i="52"/>
  <c r="U151" i="52" s="1"/>
  <c r="AJ151" i="52" s="1"/>
  <c r="AY157" i="52"/>
  <c r="U157" i="52" s="1"/>
  <c r="AJ157" i="52" s="1"/>
  <c r="AY176" i="52"/>
  <c r="U176" i="52" s="1"/>
  <c r="AJ176" i="52" s="1"/>
  <c r="AY178" i="52"/>
  <c r="U178" i="52" s="1"/>
  <c r="AJ178" i="52" s="1"/>
  <c r="AY182" i="52"/>
  <c r="U182" i="52" s="1"/>
  <c r="AJ182" i="52" s="1"/>
  <c r="AY162" i="52"/>
  <c r="U162" i="52" s="1"/>
  <c r="AJ162" i="52" s="1"/>
  <c r="AY166" i="52"/>
  <c r="U166" i="52" s="1"/>
  <c r="AJ166" i="52" s="1"/>
  <c r="AY170" i="52"/>
  <c r="U170" i="52" s="1"/>
  <c r="AJ170" i="52" s="1"/>
  <c r="AY188" i="52"/>
  <c r="U188" i="52" s="1"/>
  <c r="AJ188" i="52" s="1"/>
  <c r="AY201" i="52"/>
  <c r="U201" i="52" s="1"/>
  <c r="AJ201" i="52" s="1"/>
  <c r="AY193" i="52"/>
  <c r="U193" i="52" s="1"/>
  <c r="AJ193" i="52" s="1"/>
  <c r="AY197" i="52"/>
  <c r="U197" i="52" s="1"/>
  <c r="AJ197" i="52" s="1"/>
  <c r="AY205" i="52"/>
  <c r="U205" i="52" s="1"/>
  <c r="AJ205" i="52" s="1"/>
  <c r="AV49" i="52"/>
  <c r="R49" i="52" s="1"/>
  <c r="AG49" i="52" s="1"/>
  <c r="AV38" i="52"/>
  <c r="R38" i="52" s="1"/>
  <c r="AG38" i="52" s="1"/>
  <c r="AV91" i="52"/>
  <c r="R91" i="52" s="1"/>
  <c r="AG91" i="52" s="1"/>
  <c r="AV27" i="52"/>
  <c r="R27" i="52" s="1"/>
  <c r="AG27" i="52" s="1"/>
  <c r="AV39" i="52"/>
  <c r="R39" i="52" s="1"/>
  <c r="AG39" i="52" s="1"/>
  <c r="AV55" i="52"/>
  <c r="R55" i="52" s="1"/>
  <c r="AG55" i="52" s="1"/>
  <c r="AV30" i="52"/>
  <c r="R30" i="52" s="1"/>
  <c r="AG30" i="52" s="1"/>
  <c r="AV57" i="52"/>
  <c r="R57" i="52" s="1"/>
  <c r="AG57" i="52" s="1"/>
  <c r="AV46" i="52"/>
  <c r="R46" i="52" s="1"/>
  <c r="AG46" i="52" s="1"/>
  <c r="AV82" i="52"/>
  <c r="R82" i="52" s="1"/>
  <c r="AG82" i="52" s="1"/>
  <c r="AV9" i="52"/>
  <c r="R9" i="52" s="1"/>
  <c r="AG9" i="52" s="1"/>
  <c r="AV13" i="52"/>
  <c r="R13" i="52" s="1"/>
  <c r="AG13" i="52" s="1"/>
  <c r="AV17" i="52"/>
  <c r="R17" i="52" s="1"/>
  <c r="AG17" i="52" s="1"/>
  <c r="AV21" i="52"/>
  <c r="R21" i="52" s="1"/>
  <c r="AG21" i="52" s="1"/>
  <c r="AV40" i="52"/>
  <c r="R40" i="52" s="1"/>
  <c r="AG40" i="52" s="1"/>
  <c r="AV56" i="52"/>
  <c r="R56" i="52" s="1"/>
  <c r="AG56" i="52" s="1"/>
  <c r="AV70" i="52"/>
  <c r="R70" i="52" s="1"/>
  <c r="AG70" i="52" s="1"/>
  <c r="AV93" i="52"/>
  <c r="R93" i="52" s="1"/>
  <c r="AG93" i="52" s="1"/>
  <c r="AV66" i="52"/>
  <c r="R66" i="52" s="1"/>
  <c r="AG66" i="52" s="1"/>
  <c r="AV81" i="52"/>
  <c r="R81" i="52" s="1"/>
  <c r="AG81" i="52" s="1"/>
  <c r="AV65" i="52"/>
  <c r="R65" i="52" s="1"/>
  <c r="AG65" i="52" s="1"/>
  <c r="AV80" i="52"/>
  <c r="R80" i="52" s="1"/>
  <c r="AG80" i="52" s="1"/>
  <c r="AV88" i="52"/>
  <c r="R88" i="52" s="1"/>
  <c r="AG88" i="52" s="1"/>
  <c r="AV96" i="52"/>
  <c r="R96" i="52" s="1"/>
  <c r="AG96" i="52" s="1"/>
  <c r="AV159" i="52"/>
  <c r="R159" i="52" s="1"/>
  <c r="AG159" i="52" s="1"/>
  <c r="AV168" i="52"/>
  <c r="R168" i="52" s="1"/>
  <c r="AG168" i="52" s="1"/>
  <c r="AV101" i="52"/>
  <c r="R101" i="52" s="1"/>
  <c r="AG101" i="52" s="1"/>
  <c r="AV105" i="52"/>
  <c r="R105" i="52" s="1"/>
  <c r="AG105" i="52" s="1"/>
  <c r="AV109" i="52"/>
  <c r="R109" i="52" s="1"/>
  <c r="AG109" i="52" s="1"/>
  <c r="AV113" i="52"/>
  <c r="R113" i="52" s="1"/>
  <c r="AG113" i="52" s="1"/>
  <c r="AV117" i="52"/>
  <c r="R117" i="52" s="1"/>
  <c r="AG117" i="52" s="1"/>
  <c r="AV121" i="52"/>
  <c r="R121" i="52" s="1"/>
  <c r="AG121" i="52" s="1"/>
  <c r="AV125" i="52"/>
  <c r="R125" i="52" s="1"/>
  <c r="AG125" i="52" s="1"/>
  <c r="AV129" i="52"/>
  <c r="R129" i="52" s="1"/>
  <c r="AG129" i="52" s="1"/>
  <c r="AV130" i="52"/>
  <c r="R130" i="52" s="1"/>
  <c r="AG130" i="52" s="1"/>
  <c r="AV134" i="52"/>
  <c r="R134" i="52" s="1"/>
  <c r="AG134" i="52" s="1"/>
  <c r="AV138" i="52"/>
  <c r="R138" i="52" s="1"/>
  <c r="AG138" i="52" s="1"/>
  <c r="AV142" i="52"/>
  <c r="R142" i="52" s="1"/>
  <c r="AG142" i="52" s="1"/>
  <c r="AV146" i="52"/>
  <c r="R146" i="52" s="1"/>
  <c r="AG146" i="52" s="1"/>
  <c r="AV150" i="52"/>
  <c r="R150" i="52" s="1"/>
  <c r="AG150" i="52" s="1"/>
  <c r="AV156" i="52"/>
  <c r="R156" i="52" s="1"/>
  <c r="AG156" i="52" s="1"/>
  <c r="AV187" i="52"/>
  <c r="R187" i="52" s="1"/>
  <c r="AG187" i="52" s="1"/>
  <c r="AV195" i="52"/>
  <c r="R195" i="52" s="1"/>
  <c r="AG195" i="52" s="1"/>
  <c r="AV174" i="52"/>
  <c r="R174" i="52" s="1"/>
  <c r="AG174" i="52" s="1"/>
  <c r="AV178" i="52"/>
  <c r="R178" i="52" s="1"/>
  <c r="AG178" i="52" s="1"/>
  <c r="AV182" i="52"/>
  <c r="R182" i="52" s="1"/>
  <c r="AG182" i="52" s="1"/>
  <c r="AV186" i="52"/>
  <c r="R186" i="52" s="1"/>
  <c r="AG186" i="52" s="1"/>
  <c r="AV206" i="52"/>
  <c r="R206" i="52" s="1"/>
  <c r="AG206" i="52" s="1"/>
  <c r="AV205" i="52"/>
  <c r="R205" i="52" s="1"/>
  <c r="AG205" i="52" s="1"/>
  <c r="AV201" i="52"/>
  <c r="R201" i="52" s="1"/>
  <c r="AG201" i="52" s="1"/>
  <c r="BH31" i="52"/>
  <c r="AD31" i="52" s="1"/>
  <c r="AS31" i="52" s="1"/>
  <c r="BH61" i="52"/>
  <c r="AD61" i="52" s="1"/>
  <c r="AS61" i="52" s="1"/>
  <c r="BH36" i="52"/>
  <c r="AD36" i="52" s="1"/>
  <c r="AS36" i="52" s="1"/>
  <c r="BH23" i="52"/>
  <c r="AD23" i="52" s="1"/>
  <c r="AS23" i="52" s="1"/>
  <c r="BH37" i="52"/>
  <c r="AD37" i="52" s="1"/>
  <c r="AS37" i="52" s="1"/>
  <c r="BH53" i="52"/>
  <c r="AD53" i="52" s="1"/>
  <c r="AS53" i="52" s="1"/>
  <c r="BH72" i="52"/>
  <c r="AD72" i="52" s="1"/>
  <c r="AS72" i="52" s="1"/>
  <c r="BH29" i="52"/>
  <c r="AD29" i="52" s="1"/>
  <c r="AS29" i="52" s="1"/>
  <c r="BH60" i="52"/>
  <c r="AD60" i="52" s="1"/>
  <c r="AS60" i="52" s="1"/>
  <c r="BH52" i="52"/>
  <c r="AD52" i="52" s="1"/>
  <c r="AS52" i="52" s="1"/>
  <c r="BH7" i="52"/>
  <c r="AD7" i="52" s="1"/>
  <c r="AS7" i="52" s="1"/>
  <c r="BH11" i="52"/>
  <c r="AD11" i="52" s="1"/>
  <c r="AS11" i="52" s="1"/>
  <c r="BH15" i="52"/>
  <c r="AD15" i="52" s="1"/>
  <c r="AS15" i="52" s="1"/>
  <c r="BH19" i="52"/>
  <c r="AD19" i="52" s="1"/>
  <c r="AS19" i="52" s="1"/>
  <c r="BH34" i="52"/>
  <c r="AD34" i="52" s="1"/>
  <c r="AS34" i="52" s="1"/>
  <c r="BH50" i="52"/>
  <c r="AD50" i="52" s="1"/>
  <c r="AS50" i="52" s="1"/>
  <c r="BH85" i="52"/>
  <c r="AD85" i="52" s="1"/>
  <c r="AS85" i="52" s="1"/>
  <c r="BH71" i="52"/>
  <c r="AD71" i="52" s="1"/>
  <c r="AS71" i="52" s="1"/>
  <c r="BH87" i="52"/>
  <c r="AD87" i="52" s="1"/>
  <c r="AS87" i="52" s="1"/>
  <c r="BH95" i="52"/>
  <c r="AD95" i="52" s="1"/>
  <c r="AS95" i="52" s="1"/>
  <c r="BH62" i="52"/>
  <c r="AD62" i="52" s="1"/>
  <c r="AS62" i="52" s="1"/>
  <c r="BH78" i="52"/>
  <c r="AD78" i="52" s="1"/>
  <c r="AS78" i="52" s="1"/>
  <c r="BH88" i="52"/>
  <c r="AD88" i="52" s="1"/>
  <c r="AS88" i="52" s="1"/>
  <c r="BH96" i="52"/>
  <c r="AD96" i="52" s="1"/>
  <c r="AS96" i="52" s="1"/>
  <c r="BH100" i="52"/>
  <c r="AD100" i="52" s="1"/>
  <c r="AS100" i="52" s="1"/>
  <c r="BH104" i="52"/>
  <c r="AD104" i="52" s="1"/>
  <c r="AS104" i="52" s="1"/>
  <c r="BH108" i="52"/>
  <c r="AD108" i="52" s="1"/>
  <c r="AS108" i="52" s="1"/>
  <c r="BH112" i="52"/>
  <c r="AD112" i="52" s="1"/>
  <c r="AS112" i="52" s="1"/>
  <c r="BH116" i="52"/>
  <c r="AD116" i="52" s="1"/>
  <c r="AS116" i="52" s="1"/>
  <c r="BH120" i="52"/>
  <c r="AD120" i="52" s="1"/>
  <c r="AS120" i="52" s="1"/>
  <c r="BH124" i="52"/>
  <c r="AD124" i="52" s="1"/>
  <c r="AS124" i="52" s="1"/>
  <c r="BH128" i="52"/>
  <c r="AD128" i="52" s="1"/>
  <c r="AS128" i="52" s="1"/>
  <c r="BH131" i="52"/>
  <c r="AD131" i="52" s="1"/>
  <c r="AS131" i="52" s="1"/>
  <c r="BH135" i="52"/>
  <c r="AD135" i="52" s="1"/>
  <c r="AS135" i="52" s="1"/>
  <c r="BH139" i="52"/>
  <c r="AD139" i="52" s="1"/>
  <c r="AS139" i="52" s="1"/>
  <c r="BH143" i="52"/>
  <c r="AD143" i="52" s="1"/>
  <c r="AS143" i="52" s="1"/>
  <c r="BH147" i="52"/>
  <c r="AD147" i="52" s="1"/>
  <c r="AS147" i="52" s="1"/>
  <c r="BH151" i="52"/>
  <c r="AD151" i="52" s="1"/>
  <c r="AS151" i="52" s="1"/>
  <c r="BH157" i="52"/>
  <c r="AD157" i="52" s="1"/>
  <c r="AS157" i="52" s="1"/>
  <c r="BH163" i="52"/>
  <c r="AD163" i="52" s="1"/>
  <c r="AS163" i="52" s="1"/>
  <c r="BH167" i="52"/>
  <c r="AD167" i="52" s="1"/>
  <c r="AS167" i="52" s="1"/>
  <c r="BH190" i="52"/>
  <c r="AD190" i="52" s="1"/>
  <c r="AS190" i="52" s="1"/>
  <c r="BH172" i="52"/>
  <c r="AD172" i="52" s="1"/>
  <c r="AS172" i="52" s="1"/>
  <c r="BH176" i="52"/>
  <c r="AD176" i="52" s="1"/>
  <c r="AS176" i="52" s="1"/>
  <c r="BH180" i="52"/>
  <c r="AD180" i="52" s="1"/>
  <c r="AS180" i="52" s="1"/>
  <c r="BH184" i="52"/>
  <c r="AD184" i="52" s="1"/>
  <c r="AS184" i="52" s="1"/>
  <c r="BH188" i="52"/>
  <c r="AD188" i="52" s="1"/>
  <c r="AS188" i="52" s="1"/>
  <c r="BH193" i="52"/>
  <c r="AD193" i="52" s="1"/>
  <c r="AS193" i="52" s="1"/>
  <c r="BH198" i="52"/>
  <c r="AD198" i="52" s="1"/>
  <c r="AS198" i="52" s="1"/>
  <c r="BH205" i="52"/>
  <c r="AD205" i="52" s="1"/>
  <c r="AS205" i="52" s="1"/>
  <c r="AZ27" i="52"/>
  <c r="V27" i="52" s="1"/>
  <c r="AK27" i="52" s="1"/>
  <c r="AZ59" i="52"/>
  <c r="V59" i="52" s="1"/>
  <c r="AK59" i="52" s="1"/>
  <c r="AZ80" i="52"/>
  <c r="V80" i="52" s="1"/>
  <c r="AK80" i="52" s="1"/>
  <c r="AZ44" i="52"/>
  <c r="V44" i="52" s="1"/>
  <c r="AK44" i="52" s="1"/>
  <c r="AZ25" i="52"/>
  <c r="V25" i="52" s="1"/>
  <c r="AK25" i="52" s="1"/>
  <c r="AZ37" i="52"/>
  <c r="V37" i="52" s="1"/>
  <c r="AK37" i="52" s="1"/>
  <c r="AZ53" i="52"/>
  <c r="V53" i="52" s="1"/>
  <c r="AK53" i="52" s="1"/>
  <c r="AZ68" i="52"/>
  <c r="V68" i="52" s="1"/>
  <c r="AK68" i="52" s="1"/>
  <c r="AZ31" i="52"/>
  <c r="V31" i="52" s="1"/>
  <c r="AK31" i="52" s="1"/>
  <c r="AZ51" i="52"/>
  <c r="V51" i="52" s="1"/>
  <c r="AK51" i="52" s="1"/>
  <c r="AZ40" i="52"/>
  <c r="V40" i="52" s="1"/>
  <c r="AK40" i="52" s="1"/>
  <c r="AZ85" i="52"/>
  <c r="V85" i="52" s="1"/>
  <c r="AK85" i="52" s="1"/>
  <c r="AZ9" i="52"/>
  <c r="V9" i="52" s="1"/>
  <c r="AK9" i="52" s="1"/>
  <c r="AZ13" i="52"/>
  <c r="V13" i="52" s="1"/>
  <c r="AK13" i="52" s="1"/>
  <c r="AZ17" i="52"/>
  <c r="V17" i="52" s="1"/>
  <c r="AK17" i="52" s="1"/>
  <c r="AZ24" i="52"/>
  <c r="V24" i="52" s="1"/>
  <c r="AK24" i="52" s="1"/>
  <c r="AZ46" i="52"/>
  <c r="V46" i="52" s="1"/>
  <c r="AK46" i="52" s="1"/>
  <c r="AZ81" i="52"/>
  <c r="V81" i="52" s="1"/>
  <c r="AK81" i="52" s="1"/>
  <c r="AZ75" i="52"/>
  <c r="V75" i="52" s="1"/>
  <c r="AK75" i="52" s="1"/>
  <c r="AZ60" i="52"/>
  <c r="V60" i="52" s="1"/>
  <c r="AK60" i="52" s="1"/>
  <c r="AZ78" i="52"/>
  <c r="V78" i="52" s="1"/>
  <c r="AK78" i="52" s="1"/>
  <c r="AZ90" i="52"/>
  <c r="V90" i="52" s="1"/>
  <c r="AK90" i="52" s="1"/>
  <c r="AZ98" i="52"/>
  <c r="V98" i="52" s="1"/>
  <c r="AK98" i="52" s="1"/>
  <c r="AZ91" i="52"/>
  <c r="V91" i="52" s="1"/>
  <c r="AK91" i="52" s="1"/>
  <c r="AZ157" i="52"/>
  <c r="V157" i="52" s="1"/>
  <c r="AK157" i="52" s="1"/>
  <c r="AZ102" i="52"/>
  <c r="V102" i="52" s="1"/>
  <c r="AK102" i="52" s="1"/>
  <c r="AZ106" i="52"/>
  <c r="V106" i="52" s="1"/>
  <c r="AK106" i="52" s="1"/>
  <c r="AZ110" i="52"/>
  <c r="V110" i="52" s="1"/>
  <c r="AK110" i="52" s="1"/>
  <c r="AZ114" i="52"/>
  <c r="V114" i="52" s="1"/>
  <c r="AK114" i="52" s="1"/>
  <c r="AZ118" i="52"/>
  <c r="V118" i="52" s="1"/>
  <c r="AK118" i="52" s="1"/>
  <c r="AZ122" i="52"/>
  <c r="V122" i="52" s="1"/>
  <c r="AK122" i="52" s="1"/>
  <c r="AZ126" i="52"/>
  <c r="V126" i="52" s="1"/>
  <c r="AK126" i="52" s="1"/>
  <c r="AZ155" i="52"/>
  <c r="V155" i="52" s="1"/>
  <c r="AK155" i="52" s="1"/>
  <c r="AZ131" i="52"/>
  <c r="V131" i="52" s="1"/>
  <c r="AK131" i="52" s="1"/>
  <c r="AZ135" i="52"/>
  <c r="V135" i="52" s="1"/>
  <c r="AK135" i="52" s="1"/>
  <c r="AZ139" i="52"/>
  <c r="V139" i="52" s="1"/>
  <c r="AK139" i="52" s="1"/>
  <c r="AZ143" i="52"/>
  <c r="V143" i="52" s="1"/>
  <c r="AK143" i="52" s="1"/>
  <c r="AZ147" i="52"/>
  <c r="V147" i="52" s="1"/>
  <c r="AK147" i="52" s="1"/>
  <c r="AZ151" i="52"/>
  <c r="V151" i="52" s="1"/>
  <c r="AK151" i="52" s="1"/>
  <c r="AZ158" i="52"/>
  <c r="V158" i="52" s="1"/>
  <c r="AK158" i="52" s="1"/>
  <c r="AZ165" i="52"/>
  <c r="V165" i="52" s="1"/>
  <c r="AK165" i="52" s="1"/>
  <c r="AZ169" i="52"/>
  <c r="V169" i="52" s="1"/>
  <c r="AK169" i="52" s="1"/>
  <c r="AZ199" i="52"/>
  <c r="V199" i="52" s="1"/>
  <c r="AK199" i="52" s="1"/>
  <c r="AZ174" i="52"/>
  <c r="V174" i="52" s="1"/>
  <c r="AK174" i="52" s="1"/>
  <c r="AZ178" i="52"/>
  <c r="V178" i="52" s="1"/>
  <c r="AK178" i="52" s="1"/>
  <c r="AZ182" i="52"/>
  <c r="V182" i="52" s="1"/>
  <c r="AK182" i="52" s="1"/>
  <c r="AZ191" i="52"/>
  <c r="V191" i="52" s="1"/>
  <c r="AK191" i="52" s="1"/>
  <c r="AZ190" i="52"/>
  <c r="V190" i="52" s="1"/>
  <c r="AK190" i="52" s="1"/>
  <c r="AZ201" i="52"/>
  <c r="V201" i="52" s="1"/>
  <c r="AK201" i="52" s="1"/>
  <c r="AZ202" i="52"/>
  <c r="V202" i="52" s="1"/>
  <c r="AK202" i="52" s="1"/>
  <c r="AZ205" i="52"/>
  <c r="V205" i="52" s="1"/>
  <c r="AK205" i="52" s="1"/>
  <c r="AY168" i="52"/>
  <c r="U168" i="52" s="1"/>
  <c r="AJ168" i="52" s="1"/>
  <c r="AY192" i="52"/>
  <c r="U192" i="52" s="1"/>
  <c r="AJ192" i="52" s="1"/>
  <c r="AY190" i="52"/>
  <c r="U190" i="52" s="1"/>
  <c r="AJ190" i="52" s="1"/>
  <c r="AY206" i="52"/>
  <c r="U206" i="52" s="1"/>
  <c r="AJ206" i="52" s="1"/>
  <c r="AY199" i="52"/>
  <c r="U199" i="52" s="1"/>
  <c r="AJ199" i="52" s="1"/>
  <c r="AY200" i="52"/>
  <c r="U200" i="52" s="1"/>
  <c r="AJ200" i="52" s="1"/>
  <c r="AV24" i="52"/>
  <c r="R24" i="52" s="1"/>
  <c r="AG24" i="52" s="1"/>
  <c r="AV71" i="52"/>
  <c r="R71" i="52" s="1"/>
  <c r="AG71" i="52" s="1"/>
  <c r="AV64" i="52"/>
  <c r="R64" i="52" s="1"/>
  <c r="AG64" i="52" s="1"/>
  <c r="AV22" i="52"/>
  <c r="R22" i="52" s="1"/>
  <c r="AG22" i="52" s="1"/>
  <c r="AV31" i="52"/>
  <c r="R31" i="52" s="1"/>
  <c r="AG31" i="52" s="1"/>
  <c r="AV47" i="52"/>
  <c r="R47" i="52" s="1"/>
  <c r="AG47" i="52" s="1"/>
  <c r="AV83" i="52"/>
  <c r="R83" i="52" s="1"/>
  <c r="AG83" i="52" s="1"/>
  <c r="AV41" i="52"/>
  <c r="R41" i="52" s="1"/>
  <c r="AG41" i="52" s="1"/>
  <c r="AV87" i="52"/>
  <c r="R87" i="52" s="1"/>
  <c r="AG87" i="52" s="1"/>
  <c r="AV54" i="52"/>
  <c r="R54" i="52" s="1"/>
  <c r="AG54" i="52" s="1"/>
  <c r="AV7" i="52"/>
  <c r="R7" i="52" s="1"/>
  <c r="AG7" i="52" s="1"/>
  <c r="AV11" i="52"/>
  <c r="R11" i="52" s="1"/>
  <c r="AG11" i="52" s="1"/>
  <c r="AV15" i="52"/>
  <c r="R15" i="52" s="1"/>
  <c r="AG15" i="52" s="1"/>
  <c r="AV19" i="52"/>
  <c r="R19" i="52" s="1"/>
  <c r="AG19" i="52" s="1"/>
  <c r="AV32" i="52"/>
  <c r="R32" i="52" s="1"/>
  <c r="AG32" i="52" s="1"/>
  <c r="AV48" i="52"/>
  <c r="R48" i="52" s="1"/>
  <c r="AG48" i="52" s="1"/>
  <c r="AV60" i="52"/>
  <c r="R60" i="52" s="1"/>
  <c r="AG60" i="52" s="1"/>
  <c r="AV86" i="52"/>
  <c r="R86" i="52" s="1"/>
  <c r="AG86" i="52" s="1"/>
  <c r="AV58" i="52"/>
  <c r="R58" i="52" s="1"/>
  <c r="AG58" i="52" s="1"/>
  <c r="AV73" i="52"/>
  <c r="R73" i="52" s="1"/>
  <c r="AG73" i="52" s="1"/>
  <c r="AV157" i="52"/>
  <c r="R157" i="52" s="1"/>
  <c r="AG157" i="52" s="1"/>
  <c r="AV72" i="52"/>
  <c r="R72" i="52" s="1"/>
  <c r="AG72" i="52" s="1"/>
  <c r="AV162" i="52"/>
  <c r="R162" i="52" s="1"/>
  <c r="AG162" i="52" s="1"/>
  <c r="AV92" i="52"/>
  <c r="R92" i="52" s="1"/>
  <c r="AG92" i="52" s="1"/>
  <c r="AV163" i="52"/>
  <c r="R163" i="52" s="1"/>
  <c r="AG163" i="52" s="1"/>
  <c r="AV155" i="52"/>
  <c r="R155" i="52" s="1"/>
  <c r="AG155" i="52" s="1"/>
  <c r="AV99" i="52"/>
  <c r="R99" i="52" s="1"/>
  <c r="AG99" i="52" s="1"/>
  <c r="AV103" i="52"/>
  <c r="R103" i="52" s="1"/>
  <c r="AG103" i="52" s="1"/>
  <c r="AV107" i="52"/>
  <c r="R107" i="52" s="1"/>
  <c r="AG107" i="52" s="1"/>
  <c r="AV111" i="52"/>
  <c r="R111" i="52" s="1"/>
  <c r="AG111" i="52" s="1"/>
  <c r="AV115" i="52"/>
  <c r="R115" i="52" s="1"/>
  <c r="AG115" i="52" s="1"/>
  <c r="AV119" i="52"/>
  <c r="R119" i="52" s="1"/>
  <c r="AG119" i="52" s="1"/>
  <c r="AV123" i="52"/>
  <c r="R123" i="52" s="1"/>
  <c r="AG123" i="52" s="1"/>
  <c r="AV127" i="52"/>
  <c r="R127" i="52" s="1"/>
  <c r="AG127" i="52" s="1"/>
  <c r="AV161" i="52"/>
  <c r="R161" i="52" s="1"/>
  <c r="AG161" i="52" s="1"/>
  <c r="AV132" i="52"/>
  <c r="R132" i="52" s="1"/>
  <c r="AG132" i="52" s="1"/>
  <c r="AV136" i="52"/>
  <c r="R136" i="52" s="1"/>
  <c r="AG136" i="52" s="1"/>
  <c r="AV140" i="52"/>
  <c r="R140" i="52" s="1"/>
  <c r="AG140" i="52" s="1"/>
  <c r="AV144" i="52"/>
  <c r="R144" i="52" s="1"/>
  <c r="AG144" i="52" s="1"/>
  <c r="AV148" i="52"/>
  <c r="R148" i="52" s="1"/>
  <c r="AG148" i="52" s="1"/>
  <c r="AV152" i="52"/>
  <c r="R152" i="52" s="1"/>
  <c r="AG152" i="52" s="1"/>
  <c r="AV160" i="52"/>
  <c r="R160" i="52" s="1"/>
  <c r="AG160" i="52" s="1"/>
  <c r="AV188" i="52"/>
  <c r="R188" i="52" s="1"/>
  <c r="AG188" i="52" s="1"/>
  <c r="AV172" i="52"/>
  <c r="R172" i="52" s="1"/>
  <c r="AG172" i="52" s="1"/>
  <c r="AV176" i="52"/>
  <c r="R176" i="52" s="1"/>
  <c r="AG176" i="52" s="1"/>
  <c r="AV180" i="52"/>
  <c r="R180" i="52" s="1"/>
  <c r="AG180" i="52" s="1"/>
  <c r="AV184" i="52"/>
  <c r="R184" i="52" s="1"/>
  <c r="AG184" i="52" s="1"/>
  <c r="AV193" i="52"/>
  <c r="R193" i="52" s="1"/>
  <c r="AG193" i="52" s="1"/>
  <c r="AV194" i="52"/>
  <c r="R194" i="52" s="1"/>
  <c r="AG194" i="52" s="1"/>
  <c r="AV200" i="52"/>
  <c r="R200" i="52" s="1"/>
  <c r="AG200" i="52" s="1"/>
  <c r="AV203" i="52"/>
  <c r="R203" i="52" s="1"/>
  <c r="AG203" i="52" s="1"/>
  <c r="BH47" i="52"/>
  <c r="AD47" i="52" s="1"/>
  <c r="AS47" i="52" s="1"/>
  <c r="BH76" i="52"/>
  <c r="AD76" i="52" s="1"/>
  <c r="AS76" i="52" s="1"/>
  <c r="BH48" i="52"/>
  <c r="AD48" i="52" s="1"/>
  <c r="AS48" i="52" s="1"/>
  <c r="BH30" i="52"/>
  <c r="AD30" i="52" s="1"/>
  <c r="AS30" i="52" s="1"/>
  <c r="BH45" i="52"/>
  <c r="AD45" i="52" s="1"/>
  <c r="AS45" i="52" s="1"/>
  <c r="BH64" i="52"/>
  <c r="AD64" i="52" s="1"/>
  <c r="AS64" i="52" s="1"/>
  <c r="BH25" i="52"/>
  <c r="AD25" i="52" s="1"/>
  <c r="AS25" i="52" s="1"/>
  <c r="BH43" i="52"/>
  <c r="AD43" i="52" s="1"/>
  <c r="AS43" i="52" s="1"/>
  <c r="BH32" i="52"/>
  <c r="AD32" i="52" s="1"/>
  <c r="AS32" i="52" s="1"/>
  <c r="BH81" i="52"/>
  <c r="AD81" i="52" s="1"/>
  <c r="AS81" i="52" s="1"/>
  <c r="BH9" i="52"/>
  <c r="AD9" i="52" s="1"/>
  <c r="AS9" i="52" s="1"/>
  <c r="BH13" i="52"/>
  <c r="AD13" i="52" s="1"/>
  <c r="AS13" i="52" s="1"/>
  <c r="BH17" i="52"/>
  <c r="AD17" i="52" s="1"/>
  <c r="AS17" i="52" s="1"/>
  <c r="BH22" i="52"/>
  <c r="AD22" i="52" s="1"/>
  <c r="AS22" i="52" s="1"/>
  <c r="BH42" i="52"/>
  <c r="AD42" i="52" s="1"/>
  <c r="AS42" i="52" s="1"/>
  <c r="BH69" i="52"/>
  <c r="AD69" i="52" s="1"/>
  <c r="AS69" i="52" s="1"/>
  <c r="BH63" i="52"/>
  <c r="AD63" i="52" s="1"/>
  <c r="AS63" i="52" s="1"/>
  <c r="BH79" i="52"/>
  <c r="AD79" i="52" s="1"/>
  <c r="AS79" i="52" s="1"/>
  <c r="BH91" i="52"/>
  <c r="AD91" i="52" s="1"/>
  <c r="AS91" i="52" s="1"/>
  <c r="BH154" i="52"/>
  <c r="AD154" i="52" s="1"/>
  <c r="AS154" i="52" s="1"/>
  <c r="BH70" i="52"/>
  <c r="AD70" i="52" s="1"/>
  <c r="AS70" i="52" s="1"/>
  <c r="BH86" i="52"/>
  <c r="AD86" i="52" s="1"/>
  <c r="AS86" i="52" s="1"/>
  <c r="BH92" i="52"/>
  <c r="AD92" i="52" s="1"/>
  <c r="AS92" i="52" s="1"/>
  <c r="BH160" i="52"/>
  <c r="AD160" i="52" s="1"/>
  <c r="AS160" i="52" s="1"/>
  <c r="BH102" i="52"/>
  <c r="AD102" i="52" s="1"/>
  <c r="AS102" i="52" s="1"/>
  <c r="BH106" i="52"/>
  <c r="AD106" i="52" s="1"/>
  <c r="AS106" i="52" s="1"/>
  <c r="BH110" i="52"/>
  <c r="AD110" i="52" s="1"/>
  <c r="AS110" i="52" s="1"/>
  <c r="BH114" i="52"/>
  <c r="AD114" i="52" s="1"/>
  <c r="AS114" i="52" s="1"/>
  <c r="BH118" i="52"/>
  <c r="AD118" i="52" s="1"/>
  <c r="AS118" i="52" s="1"/>
  <c r="BH122" i="52"/>
  <c r="AD122" i="52" s="1"/>
  <c r="AS122" i="52" s="1"/>
  <c r="BH126" i="52"/>
  <c r="AD126" i="52" s="1"/>
  <c r="AS126" i="52" s="1"/>
  <c r="BH158" i="52"/>
  <c r="AD158" i="52" s="1"/>
  <c r="AS158" i="52" s="1"/>
  <c r="BH133" i="52"/>
  <c r="AD133" i="52" s="1"/>
  <c r="AS133" i="52" s="1"/>
  <c r="BH137" i="52"/>
  <c r="AD137" i="52" s="1"/>
  <c r="AS137" i="52" s="1"/>
  <c r="BH141" i="52"/>
  <c r="AD141" i="52" s="1"/>
  <c r="AS141" i="52" s="1"/>
  <c r="BH145" i="52"/>
  <c r="AD145" i="52" s="1"/>
  <c r="AS145" i="52" s="1"/>
  <c r="BH149" i="52"/>
  <c r="AD149" i="52" s="1"/>
  <c r="AS149" i="52" s="1"/>
  <c r="BH153" i="52"/>
  <c r="AD153" i="52" s="1"/>
  <c r="AS153" i="52" s="1"/>
  <c r="BH161" i="52"/>
  <c r="AD161" i="52" s="1"/>
  <c r="AS161" i="52" s="1"/>
  <c r="BH165" i="52"/>
  <c r="AD165" i="52" s="1"/>
  <c r="AS165" i="52" s="1"/>
  <c r="BH169" i="52"/>
  <c r="AD169" i="52" s="1"/>
  <c r="AS169" i="52" s="1"/>
  <c r="BH196" i="52"/>
  <c r="AD196" i="52" s="1"/>
  <c r="AS196" i="52" s="1"/>
  <c r="BH174" i="52"/>
  <c r="AD174" i="52" s="1"/>
  <c r="AS174" i="52" s="1"/>
  <c r="BH178" i="52"/>
  <c r="AD178" i="52" s="1"/>
  <c r="AS178" i="52" s="1"/>
  <c r="BH182" i="52"/>
  <c r="AD182" i="52" s="1"/>
  <c r="AS182" i="52" s="1"/>
  <c r="BH194" i="52"/>
  <c r="AD194" i="52" s="1"/>
  <c r="AS194" i="52" s="1"/>
  <c r="BH189" i="52"/>
  <c r="AD189" i="52" s="1"/>
  <c r="AS189" i="52" s="1"/>
  <c r="BH200" i="52"/>
  <c r="AD200" i="52" s="1"/>
  <c r="AS200" i="52" s="1"/>
  <c r="BH203" i="52"/>
  <c r="AD203" i="52" s="1"/>
  <c r="AS203" i="52" s="1"/>
  <c r="BH202" i="52"/>
  <c r="AD202" i="52" s="1"/>
  <c r="AS202" i="52" s="1"/>
  <c r="AZ39" i="52"/>
  <c r="V39" i="52" s="1"/>
  <c r="AK39" i="52" s="1"/>
  <c r="AZ67" i="52"/>
  <c r="V67" i="52" s="1"/>
  <c r="AK67" i="52" s="1"/>
  <c r="AZ22" i="52"/>
  <c r="V22" i="52" s="1"/>
  <c r="AK22" i="52" s="1"/>
  <c r="AZ77" i="52"/>
  <c r="V77" i="52" s="1"/>
  <c r="AK77" i="52" s="1"/>
  <c r="AZ30" i="52"/>
  <c r="V30" i="52" s="1"/>
  <c r="AK30" i="52" s="1"/>
  <c r="AZ45" i="52"/>
  <c r="V45" i="52" s="1"/>
  <c r="AK45" i="52" s="1"/>
  <c r="AZ62" i="52"/>
  <c r="V62" i="52" s="1"/>
  <c r="AK62" i="52" s="1"/>
  <c r="AZ84" i="52"/>
  <c r="V84" i="52" s="1"/>
  <c r="AK84" i="52" s="1"/>
  <c r="AZ43" i="52"/>
  <c r="V43" i="52" s="1"/>
  <c r="AK43" i="52" s="1"/>
  <c r="AZ26" i="52"/>
  <c r="V26" i="52" s="1"/>
  <c r="AK26" i="52" s="1"/>
  <c r="AZ56" i="52"/>
  <c r="V56" i="52" s="1"/>
  <c r="AK56" i="52" s="1"/>
  <c r="AZ7" i="52"/>
  <c r="V7" i="52" s="1"/>
  <c r="AK7" i="52" s="1"/>
  <c r="AZ11" i="52"/>
  <c r="V11" i="52" s="1"/>
  <c r="AK11" i="52" s="1"/>
  <c r="AZ15" i="52"/>
  <c r="V15" i="52" s="1"/>
  <c r="AK15" i="52" s="1"/>
  <c r="AZ19" i="52"/>
  <c r="V19" i="52" s="1"/>
  <c r="AK19" i="52" s="1"/>
  <c r="AZ38" i="52"/>
  <c r="V38" i="52" s="1"/>
  <c r="AK38" i="52" s="1"/>
  <c r="AZ54" i="52"/>
  <c r="V54" i="52" s="1"/>
  <c r="AK54" i="52" s="1"/>
  <c r="AZ65" i="52"/>
  <c r="V65" i="52" s="1"/>
  <c r="AK65" i="52" s="1"/>
  <c r="AZ83" i="52"/>
  <c r="V83" i="52" s="1"/>
  <c r="AK83" i="52" s="1"/>
  <c r="AZ70" i="52"/>
  <c r="V70" i="52" s="1"/>
  <c r="AK70" i="52" s="1"/>
  <c r="AZ86" i="52"/>
  <c r="V86" i="52" s="1"/>
  <c r="AK86" i="52" s="1"/>
  <c r="AZ94" i="52"/>
  <c r="V94" i="52" s="1"/>
  <c r="AK94" i="52" s="1"/>
  <c r="AZ153" i="52"/>
  <c r="V153" i="52" s="1"/>
  <c r="AK153" i="52" s="1"/>
  <c r="AZ95" i="52"/>
  <c r="V95" i="52" s="1"/>
  <c r="AK95" i="52" s="1"/>
  <c r="AZ100" i="52"/>
  <c r="V100" i="52" s="1"/>
  <c r="AK100" i="52" s="1"/>
  <c r="AZ104" i="52"/>
  <c r="V104" i="52" s="1"/>
  <c r="AK104" i="52" s="1"/>
  <c r="AZ108" i="52"/>
  <c r="V108" i="52" s="1"/>
  <c r="AK108" i="52" s="1"/>
  <c r="AZ112" i="52"/>
  <c r="V112" i="52" s="1"/>
  <c r="AK112" i="52" s="1"/>
  <c r="AZ116" i="52"/>
  <c r="V116" i="52" s="1"/>
  <c r="AK116" i="52" s="1"/>
  <c r="AZ120" i="52"/>
  <c r="V120" i="52" s="1"/>
  <c r="AK120" i="52" s="1"/>
  <c r="AZ124" i="52"/>
  <c r="V124" i="52" s="1"/>
  <c r="AK124" i="52" s="1"/>
  <c r="AZ128" i="52"/>
  <c r="V128" i="52" s="1"/>
  <c r="AK128" i="52" s="1"/>
  <c r="AZ193" i="52"/>
  <c r="V193" i="52" s="1"/>
  <c r="AK193" i="52" s="1"/>
  <c r="AZ133" i="52"/>
  <c r="V133" i="52" s="1"/>
  <c r="AK133" i="52" s="1"/>
  <c r="AZ137" i="52"/>
  <c r="V137" i="52" s="1"/>
  <c r="AK137" i="52" s="1"/>
  <c r="AZ141" i="52"/>
  <c r="V141" i="52" s="1"/>
  <c r="AK141" i="52" s="1"/>
  <c r="AZ145" i="52"/>
  <c r="V145" i="52" s="1"/>
  <c r="AK145" i="52" s="1"/>
  <c r="AZ149" i="52"/>
  <c r="V149" i="52" s="1"/>
  <c r="AK149" i="52" s="1"/>
  <c r="AZ154" i="52"/>
  <c r="V154" i="52" s="1"/>
  <c r="AK154" i="52" s="1"/>
  <c r="AZ162" i="52"/>
  <c r="V162" i="52" s="1"/>
  <c r="AK162" i="52" s="1"/>
  <c r="AZ167" i="52"/>
  <c r="V167" i="52" s="1"/>
  <c r="AK167" i="52" s="1"/>
  <c r="AZ189" i="52"/>
  <c r="V189" i="52" s="1"/>
  <c r="AK189" i="52" s="1"/>
  <c r="AZ172" i="52"/>
  <c r="V172" i="52" s="1"/>
  <c r="AK172" i="52" s="1"/>
  <c r="AZ176" i="52"/>
  <c r="V176" i="52" s="1"/>
  <c r="AK176" i="52" s="1"/>
  <c r="AZ180" i="52"/>
  <c r="V180" i="52" s="1"/>
  <c r="AK180" i="52" s="1"/>
  <c r="AZ184" i="52"/>
  <c r="V184" i="52" s="1"/>
  <c r="AK184" i="52" s="1"/>
  <c r="AZ187" i="52"/>
  <c r="V187" i="52" s="1"/>
  <c r="AK187" i="52" s="1"/>
  <c r="AZ194" i="52"/>
  <c r="V194" i="52" s="1"/>
  <c r="AK194" i="52" s="1"/>
  <c r="AZ198" i="52"/>
  <c r="V198" i="52" s="1"/>
  <c r="AK198" i="52" s="1"/>
  <c r="AZ206" i="52"/>
  <c r="V206" i="52" s="1"/>
  <c r="AK206" i="52" s="1"/>
  <c r="AV128" i="51"/>
  <c r="R128" i="51" s="1"/>
  <c r="AG128" i="51" s="1"/>
  <c r="AV159" i="51"/>
  <c r="R159" i="51" s="1"/>
  <c r="AG159" i="51" s="1"/>
  <c r="AZ36" i="51"/>
  <c r="V36" i="51" s="1"/>
  <c r="AK36" i="51" s="1"/>
  <c r="AZ160" i="51"/>
  <c r="V160" i="51" s="1"/>
  <c r="AK160" i="51" s="1"/>
  <c r="BG102" i="51"/>
  <c r="AC102" i="51" s="1"/>
  <c r="AR102" i="51" s="1"/>
  <c r="BG12" i="51"/>
  <c r="AC12" i="51" s="1"/>
  <c r="AR12" i="51" s="1"/>
  <c r="BG28" i="51"/>
  <c r="AC28" i="51" s="1"/>
  <c r="AR28" i="51" s="1"/>
  <c r="BG152" i="51"/>
  <c r="AC152" i="51" s="1"/>
  <c r="AR152" i="51" s="1"/>
  <c r="BG156" i="51"/>
  <c r="AC156" i="51" s="1"/>
  <c r="AR156" i="51" s="1"/>
  <c r="BG160" i="51"/>
  <c r="AC160" i="51" s="1"/>
  <c r="AR160" i="51" s="1"/>
  <c r="BG164" i="51"/>
  <c r="AC164" i="51" s="1"/>
  <c r="AR164" i="51" s="1"/>
  <c r="BG168" i="51"/>
  <c r="AC168" i="51" s="1"/>
  <c r="AR168" i="51" s="1"/>
  <c r="BG195" i="51"/>
  <c r="AC195" i="51" s="1"/>
  <c r="AR195" i="51" s="1"/>
  <c r="BG191" i="51"/>
  <c r="AC191" i="51" s="1"/>
  <c r="AR191" i="51" s="1"/>
  <c r="AY76" i="51"/>
  <c r="U76" i="51" s="1"/>
  <c r="AJ76" i="51" s="1"/>
  <c r="AY47" i="51"/>
  <c r="U47" i="51" s="1"/>
  <c r="AJ47" i="51" s="1"/>
  <c r="AY22" i="51"/>
  <c r="U22" i="51" s="1"/>
  <c r="AJ22" i="51" s="1"/>
  <c r="AY64" i="51"/>
  <c r="U64" i="51" s="1"/>
  <c r="AJ64" i="51" s="1"/>
  <c r="AY88" i="51"/>
  <c r="U88" i="51" s="1"/>
  <c r="AJ88" i="51" s="1"/>
  <c r="AY104" i="51"/>
  <c r="U104" i="51" s="1"/>
  <c r="AJ104" i="51" s="1"/>
  <c r="AY120" i="51"/>
  <c r="U120" i="51" s="1"/>
  <c r="AJ120" i="51" s="1"/>
  <c r="AY130" i="51"/>
  <c r="U130" i="51" s="1"/>
  <c r="AJ130" i="51" s="1"/>
  <c r="AY146" i="51"/>
  <c r="U146" i="51" s="1"/>
  <c r="AJ146" i="51" s="1"/>
  <c r="BH174" i="51"/>
  <c r="AD174" i="51" s="1"/>
  <c r="AS174" i="51" s="1"/>
  <c r="BH72" i="51"/>
  <c r="AD72" i="51" s="1"/>
  <c r="AS72" i="51" s="1"/>
  <c r="BH56" i="51"/>
  <c r="AD56" i="51" s="1"/>
  <c r="AS56" i="51" s="1"/>
  <c r="AV43" i="51"/>
  <c r="R43" i="51" s="1"/>
  <c r="AG43" i="51" s="1"/>
  <c r="AV21" i="51"/>
  <c r="R21" i="51" s="1"/>
  <c r="AG21" i="51" s="1"/>
  <c r="AV30" i="51"/>
  <c r="R30" i="51" s="1"/>
  <c r="AG30" i="51" s="1"/>
  <c r="AV160" i="51"/>
  <c r="R160" i="51" s="1"/>
  <c r="AG160" i="51" s="1"/>
  <c r="AV175" i="51"/>
  <c r="R175" i="51" s="1"/>
  <c r="AG175" i="51" s="1"/>
  <c r="AV179" i="51"/>
  <c r="R179" i="51" s="1"/>
  <c r="AG179" i="51" s="1"/>
  <c r="AV194" i="51"/>
  <c r="R194" i="51" s="1"/>
  <c r="AG194" i="51" s="1"/>
  <c r="BH173" i="51"/>
  <c r="AD173" i="51" s="1"/>
  <c r="AS173" i="51" s="1"/>
  <c r="BH110" i="51"/>
  <c r="AD110" i="51" s="1"/>
  <c r="AS110" i="51" s="1"/>
  <c r="BH32" i="51"/>
  <c r="AD32" i="51" s="1"/>
  <c r="AS32" i="51" s="1"/>
  <c r="BB56" i="51"/>
  <c r="X56" i="51" s="1"/>
  <c r="AM56" i="51" s="1"/>
  <c r="BB9" i="51"/>
  <c r="X9" i="51" s="1"/>
  <c r="AM9" i="51" s="1"/>
  <c r="BB17" i="51"/>
  <c r="X17" i="51" s="1"/>
  <c r="AM17" i="51" s="1"/>
  <c r="BB25" i="51"/>
  <c r="X25" i="51" s="1"/>
  <c r="AM25" i="51" s="1"/>
  <c r="BB33" i="51"/>
  <c r="X33" i="51" s="1"/>
  <c r="AM33" i="51" s="1"/>
  <c r="AZ8" i="51"/>
  <c r="V8" i="51" s="1"/>
  <c r="AK8" i="51" s="1"/>
  <c r="AZ14" i="51"/>
  <c r="V14" i="51" s="1"/>
  <c r="AK14" i="51" s="1"/>
  <c r="AZ129" i="51"/>
  <c r="V129" i="51" s="1"/>
  <c r="AK129" i="51" s="1"/>
  <c r="AZ133" i="51"/>
  <c r="V133" i="51" s="1"/>
  <c r="AK133" i="51" s="1"/>
  <c r="AZ137" i="51"/>
  <c r="V137" i="51" s="1"/>
  <c r="AK137" i="51" s="1"/>
  <c r="AZ141" i="51"/>
  <c r="V141" i="51" s="1"/>
  <c r="AK141" i="51" s="1"/>
  <c r="AZ145" i="51"/>
  <c r="V145" i="51" s="1"/>
  <c r="AK145" i="51" s="1"/>
  <c r="AZ169" i="51"/>
  <c r="V169" i="51" s="1"/>
  <c r="AK169" i="51" s="1"/>
  <c r="AZ178" i="51"/>
  <c r="V178" i="51" s="1"/>
  <c r="AK178" i="51" s="1"/>
  <c r="AZ199" i="51"/>
  <c r="V199" i="51" s="1"/>
  <c r="AK199" i="51" s="1"/>
  <c r="BH169" i="51"/>
  <c r="AD169" i="51" s="1"/>
  <c r="AS169" i="51" s="1"/>
  <c r="BH153" i="51"/>
  <c r="AD153" i="51" s="1"/>
  <c r="AS153" i="51" s="1"/>
  <c r="BH121" i="51"/>
  <c r="AD121" i="51" s="1"/>
  <c r="AS121" i="51" s="1"/>
  <c r="BH89" i="51"/>
  <c r="AD89" i="51" s="1"/>
  <c r="AS89" i="51" s="1"/>
  <c r="BG91" i="51"/>
  <c r="AC91" i="51" s="1"/>
  <c r="AR91" i="51" s="1"/>
  <c r="BG118" i="51"/>
  <c r="AC118" i="51" s="1"/>
  <c r="AR118" i="51" s="1"/>
  <c r="BG9" i="51"/>
  <c r="AC9" i="51" s="1"/>
  <c r="AR9" i="51" s="1"/>
  <c r="BG25" i="51"/>
  <c r="AC25" i="51" s="1"/>
  <c r="AR25" i="51" s="1"/>
  <c r="BG52" i="51"/>
  <c r="AC52" i="51" s="1"/>
  <c r="AR52" i="51" s="1"/>
  <c r="BG68" i="51"/>
  <c r="AC68" i="51" s="1"/>
  <c r="AR68" i="51" s="1"/>
  <c r="BG95" i="51"/>
  <c r="AC95" i="51" s="1"/>
  <c r="AR95" i="51" s="1"/>
  <c r="BG111" i="51"/>
  <c r="AC111" i="51" s="1"/>
  <c r="AR111" i="51" s="1"/>
  <c r="BG126" i="51"/>
  <c r="AC126" i="51" s="1"/>
  <c r="AR126" i="51" s="1"/>
  <c r="BG80" i="51"/>
  <c r="AC80" i="51" s="1"/>
  <c r="AR80" i="51" s="1"/>
  <c r="BG138" i="51"/>
  <c r="AC138" i="51" s="1"/>
  <c r="AR138" i="51" s="1"/>
  <c r="BG183" i="51"/>
  <c r="AC183" i="51" s="1"/>
  <c r="AR183" i="51" s="1"/>
  <c r="BG153" i="51"/>
  <c r="AC153" i="51" s="1"/>
  <c r="AR153" i="51" s="1"/>
  <c r="BG192" i="51"/>
  <c r="AC192" i="51" s="1"/>
  <c r="AR192" i="51" s="1"/>
  <c r="AY48" i="51"/>
  <c r="U48" i="51" s="1"/>
  <c r="AJ48" i="51" s="1"/>
  <c r="AY31" i="51"/>
  <c r="U31" i="51" s="1"/>
  <c r="AJ31" i="51" s="1"/>
  <c r="AY35" i="51"/>
  <c r="U35" i="51" s="1"/>
  <c r="AJ35" i="51" s="1"/>
  <c r="AY77" i="51"/>
  <c r="U77" i="51" s="1"/>
  <c r="AJ77" i="51" s="1"/>
  <c r="AY52" i="51"/>
  <c r="U52" i="51" s="1"/>
  <c r="AJ52" i="51" s="1"/>
  <c r="AY68" i="51"/>
  <c r="U68" i="51" s="1"/>
  <c r="AJ68" i="51" s="1"/>
  <c r="AY89" i="51"/>
  <c r="U89" i="51" s="1"/>
  <c r="AJ89" i="51" s="1"/>
  <c r="AY105" i="51"/>
  <c r="U105" i="51" s="1"/>
  <c r="AJ105" i="51" s="1"/>
  <c r="AY121" i="51"/>
  <c r="U121" i="51" s="1"/>
  <c r="AJ121" i="51" s="1"/>
  <c r="AY92" i="51"/>
  <c r="U92" i="51" s="1"/>
  <c r="AJ92" i="51" s="1"/>
  <c r="AY143" i="51"/>
  <c r="U143" i="51" s="1"/>
  <c r="AJ143" i="51" s="1"/>
  <c r="AY134" i="51"/>
  <c r="U134" i="51" s="1"/>
  <c r="AJ134" i="51" s="1"/>
  <c r="AY182" i="51"/>
  <c r="U182" i="51" s="1"/>
  <c r="AJ182" i="51" s="1"/>
  <c r="BH170" i="51"/>
  <c r="AD170" i="51" s="1"/>
  <c r="AS170" i="51" s="1"/>
  <c r="BH155" i="51"/>
  <c r="AD155" i="51" s="1"/>
  <c r="AS155" i="51" s="1"/>
  <c r="BH138" i="51"/>
  <c r="AD138" i="51" s="1"/>
  <c r="AS138" i="51" s="1"/>
  <c r="BH68" i="51"/>
  <c r="AD68" i="51" s="1"/>
  <c r="AS68" i="51" s="1"/>
  <c r="BH52" i="51"/>
  <c r="AD52" i="51" s="1"/>
  <c r="AS52" i="51" s="1"/>
  <c r="BH26" i="51"/>
  <c r="AD26" i="51" s="1"/>
  <c r="AS26" i="51" s="1"/>
  <c r="BH16" i="51"/>
  <c r="AD16" i="51" s="1"/>
  <c r="AS16" i="51" s="1"/>
  <c r="AV9" i="51"/>
  <c r="R9" i="51" s="1"/>
  <c r="AG9" i="51" s="1"/>
  <c r="AV22" i="51"/>
  <c r="R22" i="51" s="1"/>
  <c r="AG22" i="51" s="1"/>
  <c r="AV15" i="51"/>
  <c r="R15" i="51" s="1"/>
  <c r="AG15" i="51" s="1"/>
  <c r="AV31" i="51"/>
  <c r="R31" i="51" s="1"/>
  <c r="AG31" i="51" s="1"/>
  <c r="AV25" i="51"/>
  <c r="R25" i="51" s="1"/>
  <c r="AG25" i="51" s="1"/>
  <c r="AV47" i="51"/>
  <c r="R47" i="51" s="1"/>
  <c r="AG47" i="51" s="1"/>
  <c r="AV34" i="51"/>
  <c r="R34" i="51" s="1"/>
  <c r="AG34" i="51" s="1"/>
  <c r="AV8" i="51"/>
  <c r="R8" i="51" s="1"/>
  <c r="AG8" i="51" s="1"/>
  <c r="AV24" i="51"/>
  <c r="R24" i="51" s="1"/>
  <c r="AG24" i="51" s="1"/>
  <c r="AV40" i="51"/>
  <c r="R40" i="51" s="1"/>
  <c r="AG40" i="51" s="1"/>
  <c r="AV77" i="51"/>
  <c r="R77" i="51" s="1"/>
  <c r="AG77" i="51" s="1"/>
  <c r="AV81" i="51"/>
  <c r="R81" i="51" s="1"/>
  <c r="AG81" i="51" s="1"/>
  <c r="AV84" i="51"/>
  <c r="R84" i="51" s="1"/>
  <c r="AG84" i="51" s="1"/>
  <c r="AV88" i="51"/>
  <c r="R88" i="51" s="1"/>
  <c r="AG88" i="51" s="1"/>
  <c r="AV92" i="51"/>
  <c r="R92" i="51" s="1"/>
  <c r="AG92" i="51" s="1"/>
  <c r="AV96" i="51"/>
  <c r="R96" i="51" s="1"/>
  <c r="AG96" i="51" s="1"/>
  <c r="AV100" i="51"/>
  <c r="R100" i="51" s="1"/>
  <c r="AG100" i="51" s="1"/>
  <c r="AV104" i="51"/>
  <c r="R104" i="51" s="1"/>
  <c r="AG104" i="51" s="1"/>
  <c r="AV108" i="51"/>
  <c r="R108" i="51" s="1"/>
  <c r="AG108" i="51" s="1"/>
  <c r="AV112" i="51"/>
  <c r="R112" i="51" s="1"/>
  <c r="AG112" i="51" s="1"/>
  <c r="AV116" i="51"/>
  <c r="R116" i="51" s="1"/>
  <c r="AG116" i="51" s="1"/>
  <c r="AV120" i="51"/>
  <c r="R120" i="51" s="1"/>
  <c r="AG120" i="51" s="1"/>
  <c r="AV124" i="51"/>
  <c r="R124" i="51" s="1"/>
  <c r="AG124" i="51" s="1"/>
  <c r="AV132" i="51"/>
  <c r="R132" i="51" s="1"/>
  <c r="AG132" i="51" s="1"/>
  <c r="AV136" i="51"/>
  <c r="R136" i="51" s="1"/>
  <c r="AG136" i="51" s="1"/>
  <c r="AV140" i="51"/>
  <c r="R140" i="51" s="1"/>
  <c r="AG140" i="51" s="1"/>
  <c r="AV144" i="51"/>
  <c r="R144" i="51" s="1"/>
  <c r="AG144" i="51" s="1"/>
  <c r="AV200" i="51"/>
  <c r="R200" i="51" s="1"/>
  <c r="AG200" i="51" s="1"/>
  <c r="AV153" i="51"/>
  <c r="R153" i="51" s="1"/>
  <c r="AG153" i="51" s="1"/>
  <c r="AV157" i="51"/>
  <c r="R157" i="51" s="1"/>
  <c r="AG157" i="51" s="1"/>
  <c r="AV161" i="51"/>
  <c r="R161" i="51" s="1"/>
  <c r="AG161" i="51" s="1"/>
  <c r="AV165" i="51"/>
  <c r="R165" i="51" s="1"/>
  <c r="AG165" i="51" s="1"/>
  <c r="AV169" i="51"/>
  <c r="R169" i="51" s="1"/>
  <c r="AG169" i="51" s="1"/>
  <c r="AV176" i="51"/>
  <c r="R176" i="51" s="1"/>
  <c r="AG176" i="51" s="1"/>
  <c r="AV180" i="51"/>
  <c r="R180" i="51" s="1"/>
  <c r="AG180" i="51" s="1"/>
  <c r="AV181" i="51"/>
  <c r="R181" i="51" s="1"/>
  <c r="AG181" i="51" s="1"/>
  <c r="AV206" i="51"/>
  <c r="R206" i="51" s="1"/>
  <c r="AG206" i="51" s="1"/>
  <c r="AV195" i="51"/>
  <c r="R195" i="51" s="1"/>
  <c r="AG195" i="51" s="1"/>
  <c r="AV203" i="51"/>
  <c r="R203" i="51" s="1"/>
  <c r="AG203" i="51" s="1"/>
  <c r="BH203" i="51"/>
  <c r="AD203" i="51" s="1"/>
  <c r="AS203" i="51" s="1"/>
  <c r="BH187" i="51"/>
  <c r="AD187" i="51" s="1"/>
  <c r="AS187" i="51" s="1"/>
  <c r="BH184" i="51"/>
  <c r="AD184" i="51" s="1"/>
  <c r="AS184" i="51" s="1"/>
  <c r="BH154" i="51"/>
  <c r="AD154" i="51" s="1"/>
  <c r="AS154" i="51" s="1"/>
  <c r="BH122" i="51"/>
  <c r="AD122" i="51" s="1"/>
  <c r="AS122" i="51" s="1"/>
  <c r="BH106" i="51"/>
  <c r="AD106" i="51" s="1"/>
  <c r="AS106" i="51" s="1"/>
  <c r="BH90" i="51"/>
  <c r="AD90" i="51" s="1"/>
  <c r="AS90" i="51" s="1"/>
  <c r="BH22" i="51"/>
  <c r="AD22" i="51" s="1"/>
  <c r="AS22" i="51" s="1"/>
  <c r="BH11" i="51"/>
  <c r="AD11" i="51" s="1"/>
  <c r="AS11" i="51" s="1"/>
  <c r="BH12" i="51"/>
  <c r="AD12" i="51" s="1"/>
  <c r="AS12" i="51" s="1"/>
  <c r="BB44" i="51"/>
  <c r="X44" i="51" s="1"/>
  <c r="AM44" i="51" s="1"/>
  <c r="BB69" i="51"/>
  <c r="X69" i="51" s="1"/>
  <c r="AM69" i="51" s="1"/>
  <c r="BB105" i="51"/>
  <c r="X105" i="51" s="1"/>
  <c r="AM105" i="51" s="1"/>
  <c r="BB6" i="51"/>
  <c r="X6" i="51" s="1"/>
  <c r="AM6" i="51" s="1"/>
  <c r="BB10" i="51"/>
  <c r="X10" i="51" s="1"/>
  <c r="AM10" i="51" s="1"/>
  <c r="BB14" i="51"/>
  <c r="X14" i="51" s="1"/>
  <c r="AM14" i="51" s="1"/>
  <c r="BB18" i="51"/>
  <c r="X18" i="51" s="1"/>
  <c r="AM18" i="51" s="1"/>
  <c r="BB22" i="51"/>
  <c r="X22" i="51" s="1"/>
  <c r="AM22" i="51" s="1"/>
  <c r="BB26" i="51"/>
  <c r="X26" i="51" s="1"/>
  <c r="AM26" i="51" s="1"/>
  <c r="BB30" i="51"/>
  <c r="X30" i="51" s="1"/>
  <c r="AM30" i="51" s="1"/>
  <c r="BB34" i="51"/>
  <c r="X34" i="51" s="1"/>
  <c r="AM34" i="51" s="1"/>
  <c r="BB38" i="51"/>
  <c r="X38" i="51" s="1"/>
  <c r="AM38" i="51" s="1"/>
  <c r="BB42" i="51"/>
  <c r="X42" i="51" s="1"/>
  <c r="AM42" i="51" s="1"/>
  <c r="BB58" i="51"/>
  <c r="X58" i="51" s="1"/>
  <c r="AM58" i="51" s="1"/>
  <c r="BB140" i="51"/>
  <c r="X140" i="51" s="1"/>
  <c r="AM140" i="51" s="1"/>
  <c r="BB59" i="51"/>
  <c r="X59" i="51" s="1"/>
  <c r="AM59" i="51" s="1"/>
  <c r="BB78" i="51"/>
  <c r="X78" i="51" s="1"/>
  <c r="AM78" i="51" s="1"/>
  <c r="BB111" i="51"/>
  <c r="X111" i="51" s="1"/>
  <c r="AM111" i="51" s="1"/>
  <c r="BB125" i="51"/>
  <c r="X125" i="51" s="1"/>
  <c r="AM125" i="51" s="1"/>
  <c r="BB152" i="51"/>
  <c r="X152" i="51" s="1"/>
  <c r="AM152" i="51" s="1"/>
  <c r="BB164" i="51"/>
  <c r="X164" i="51" s="1"/>
  <c r="AM164" i="51" s="1"/>
  <c r="BB163" i="51"/>
  <c r="X163" i="51" s="1"/>
  <c r="AM163" i="51" s="1"/>
  <c r="BB175" i="51"/>
  <c r="X175" i="51" s="1"/>
  <c r="AM175" i="51" s="1"/>
  <c r="BB191" i="51"/>
  <c r="X191" i="51" s="1"/>
  <c r="AM191" i="51" s="1"/>
  <c r="BB190" i="51"/>
  <c r="X190" i="51" s="1"/>
  <c r="AM190" i="51" s="1"/>
  <c r="AZ11" i="51"/>
  <c r="V11" i="51" s="1"/>
  <c r="AK11" i="51" s="1"/>
  <c r="AZ27" i="51"/>
  <c r="V27" i="51" s="1"/>
  <c r="AK27" i="51" s="1"/>
  <c r="AZ20" i="51"/>
  <c r="V20" i="51" s="1"/>
  <c r="AK20" i="51" s="1"/>
  <c r="AZ13" i="51"/>
  <c r="V13" i="51" s="1"/>
  <c r="AK13" i="51" s="1"/>
  <c r="AZ29" i="51"/>
  <c r="V29" i="51" s="1"/>
  <c r="AK29" i="51" s="1"/>
  <c r="AZ39" i="51"/>
  <c r="V39" i="51" s="1"/>
  <c r="AK39" i="51" s="1"/>
  <c r="AZ12" i="51"/>
  <c r="V12" i="51" s="1"/>
  <c r="AK12" i="51" s="1"/>
  <c r="AZ40" i="51"/>
  <c r="V40" i="51" s="1"/>
  <c r="AK40" i="51" s="1"/>
  <c r="AZ18" i="51"/>
  <c r="V18" i="51" s="1"/>
  <c r="AK18" i="51" s="1"/>
  <c r="AZ34" i="51"/>
  <c r="V34" i="51" s="1"/>
  <c r="AK34" i="51" s="1"/>
  <c r="AZ125" i="51"/>
  <c r="V125" i="51" s="1"/>
  <c r="AK125" i="51" s="1"/>
  <c r="AZ45" i="51"/>
  <c r="V45" i="51" s="1"/>
  <c r="AK45" i="51" s="1"/>
  <c r="AZ76" i="51"/>
  <c r="V76" i="51" s="1"/>
  <c r="AK76" i="51" s="1"/>
  <c r="AZ128" i="51"/>
  <c r="V128" i="51" s="1"/>
  <c r="AK128" i="51" s="1"/>
  <c r="AZ52" i="51"/>
  <c r="V52" i="51" s="1"/>
  <c r="AK52" i="51" s="1"/>
  <c r="AZ56" i="51"/>
  <c r="V56" i="51" s="1"/>
  <c r="AK56" i="51" s="1"/>
  <c r="AZ60" i="51"/>
  <c r="V60" i="51" s="1"/>
  <c r="AK60" i="51" s="1"/>
  <c r="AZ64" i="51"/>
  <c r="V64" i="51" s="1"/>
  <c r="AK64" i="51" s="1"/>
  <c r="AZ68" i="51"/>
  <c r="V68" i="51" s="1"/>
  <c r="AK68" i="51" s="1"/>
  <c r="AZ72" i="51"/>
  <c r="V72" i="51" s="1"/>
  <c r="AK72" i="51" s="1"/>
  <c r="AZ148" i="51"/>
  <c r="V148" i="51" s="1"/>
  <c r="AK148" i="51" s="1"/>
  <c r="AZ86" i="51"/>
  <c r="V86" i="51" s="1"/>
  <c r="AK86" i="51" s="1"/>
  <c r="AZ90" i="51"/>
  <c r="V90" i="51" s="1"/>
  <c r="AK90" i="51" s="1"/>
  <c r="AZ94" i="51"/>
  <c r="V94" i="51" s="1"/>
  <c r="AK94" i="51" s="1"/>
  <c r="AZ98" i="51"/>
  <c r="V98" i="51" s="1"/>
  <c r="AK98" i="51" s="1"/>
  <c r="AZ102" i="51"/>
  <c r="V102" i="51" s="1"/>
  <c r="AK102" i="51" s="1"/>
  <c r="AZ106" i="51"/>
  <c r="V106" i="51" s="1"/>
  <c r="AK106" i="51" s="1"/>
  <c r="AZ110" i="51"/>
  <c r="V110" i="51" s="1"/>
  <c r="AK110" i="51" s="1"/>
  <c r="AZ114" i="51"/>
  <c r="V114" i="51" s="1"/>
  <c r="AK114" i="51" s="1"/>
  <c r="AZ118" i="51"/>
  <c r="V118" i="51" s="1"/>
  <c r="AK118" i="51" s="1"/>
  <c r="AZ122" i="51"/>
  <c r="V122" i="51" s="1"/>
  <c r="AK122" i="51" s="1"/>
  <c r="AZ130" i="51"/>
  <c r="V130" i="51" s="1"/>
  <c r="AK130" i="51" s="1"/>
  <c r="AZ134" i="51"/>
  <c r="V134" i="51" s="1"/>
  <c r="AK134" i="51" s="1"/>
  <c r="AZ138" i="51"/>
  <c r="V138" i="51" s="1"/>
  <c r="AK138" i="51" s="1"/>
  <c r="AZ142" i="51"/>
  <c r="V142" i="51" s="1"/>
  <c r="AK142" i="51" s="1"/>
  <c r="AZ146" i="51"/>
  <c r="V146" i="51" s="1"/>
  <c r="AK146" i="51" s="1"/>
  <c r="AZ150" i="51"/>
  <c r="V150" i="51" s="1"/>
  <c r="AK150" i="51" s="1"/>
  <c r="AZ154" i="51"/>
  <c r="V154" i="51" s="1"/>
  <c r="AK154" i="51" s="1"/>
  <c r="AZ158" i="51"/>
  <c r="V158" i="51" s="1"/>
  <c r="AK158" i="51" s="1"/>
  <c r="AZ162" i="51"/>
  <c r="V162" i="51" s="1"/>
  <c r="AK162" i="51" s="1"/>
  <c r="AZ166" i="51"/>
  <c r="V166" i="51" s="1"/>
  <c r="AK166" i="51" s="1"/>
  <c r="AZ185" i="51"/>
  <c r="V185" i="51" s="1"/>
  <c r="AK185" i="51" s="1"/>
  <c r="AZ171" i="51"/>
  <c r="V171" i="51" s="1"/>
  <c r="AK171" i="51" s="1"/>
  <c r="AZ175" i="51"/>
  <c r="V175" i="51" s="1"/>
  <c r="AK175" i="51" s="1"/>
  <c r="AZ179" i="51"/>
  <c r="V179" i="51" s="1"/>
  <c r="AK179" i="51" s="1"/>
  <c r="AZ187" i="51"/>
  <c r="V187" i="51" s="1"/>
  <c r="AK187" i="51" s="1"/>
  <c r="AZ201" i="51"/>
  <c r="V201" i="51" s="1"/>
  <c r="AK201" i="51" s="1"/>
  <c r="AZ192" i="51"/>
  <c r="V192" i="51" s="1"/>
  <c r="AK192" i="51" s="1"/>
  <c r="AZ196" i="51"/>
  <c r="V196" i="51" s="1"/>
  <c r="AK196" i="51" s="1"/>
  <c r="AZ203" i="51"/>
  <c r="V203" i="51" s="1"/>
  <c r="AK203" i="51" s="1"/>
  <c r="BH197" i="51"/>
  <c r="AD197" i="51" s="1"/>
  <c r="AS197" i="51" s="1"/>
  <c r="BH180" i="51"/>
  <c r="AD180" i="51" s="1"/>
  <c r="AS180" i="51" s="1"/>
  <c r="BH165" i="51"/>
  <c r="AD165" i="51" s="1"/>
  <c r="AS165" i="51" s="1"/>
  <c r="BH149" i="51"/>
  <c r="AD149" i="51" s="1"/>
  <c r="AS149" i="51" s="1"/>
  <c r="BH132" i="51"/>
  <c r="AD132" i="51" s="1"/>
  <c r="AS132" i="51" s="1"/>
  <c r="BH117" i="51"/>
  <c r="AD117" i="51" s="1"/>
  <c r="AS117" i="51" s="1"/>
  <c r="BH101" i="51"/>
  <c r="AD101" i="51" s="1"/>
  <c r="AS101" i="51" s="1"/>
  <c r="BH85" i="51"/>
  <c r="AD85" i="51" s="1"/>
  <c r="AS85" i="51" s="1"/>
  <c r="BH62" i="51"/>
  <c r="AD62" i="51" s="1"/>
  <c r="AS62" i="51" s="1"/>
  <c r="BH80" i="51"/>
  <c r="AD80" i="51" s="1"/>
  <c r="AS80" i="51" s="1"/>
  <c r="BH47" i="51"/>
  <c r="AD47" i="51" s="1"/>
  <c r="AS47" i="51" s="1"/>
  <c r="BH29" i="51"/>
  <c r="AD29" i="51" s="1"/>
  <c r="AS29" i="51" s="1"/>
  <c r="BG50" i="51"/>
  <c r="AC50" i="51" s="1"/>
  <c r="AR50" i="51" s="1"/>
  <c r="BG110" i="51"/>
  <c r="AC110" i="51" s="1"/>
  <c r="AR110" i="51" s="1"/>
  <c r="BG107" i="51"/>
  <c r="AC107" i="51" s="1"/>
  <c r="AR107" i="51" s="1"/>
  <c r="BG48" i="51"/>
  <c r="AC48" i="51" s="1"/>
  <c r="AR48" i="51" s="1"/>
  <c r="BG55" i="51"/>
  <c r="AC55" i="51" s="1"/>
  <c r="AR55" i="51" s="1"/>
  <c r="BG74" i="51"/>
  <c r="AC74" i="51" s="1"/>
  <c r="AR74" i="51" s="1"/>
  <c r="BG125" i="51"/>
  <c r="AC125" i="51" s="1"/>
  <c r="AR125" i="51" s="1"/>
  <c r="BG6" i="51"/>
  <c r="AC6" i="51" s="1"/>
  <c r="AR6" i="51" s="1"/>
  <c r="BG10" i="51"/>
  <c r="AC10" i="51" s="1"/>
  <c r="AR10" i="51" s="1"/>
  <c r="BG14" i="51"/>
  <c r="AC14" i="51" s="1"/>
  <c r="AR14" i="51" s="1"/>
  <c r="BG18" i="51"/>
  <c r="AC18" i="51" s="1"/>
  <c r="AR18" i="51" s="1"/>
  <c r="BG22" i="51"/>
  <c r="AC22" i="51" s="1"/>
  <c r="AR22" i="51" s="1"/>
  <c r="BG26" i="51"/>
  <c r="AC26" i="51" s="1"/>
  <c r="AR26" i="51" s="1"/>
  <c r="BG30" i="51"/>
  <c r="AC30" i="51" s="1"/>
  <c r="AR30" i="51" s="1"/>
  <c r="BG34" i="51"/>
  <c r="AC34" i="51" s="1"/>
  <c r="AR34" i="51" s="1"/>
  <c r="BG38" i="51"/>
  <c r="AC38" i="51" s="1"/>
  <c r="AR38" i="51" s="1"/>
  <c r="BG42" i="51"/>
  <c r="AC42" i="51" s="1"/>
  <c r="AR42" i="51" s="1"/>
  <c r="BG59" i="51"/>
  <c r="AC59" i="51" s="1"/>
  <c r="AR59" i="51" s="1"/>
  <c r="BG99" i="51"/>
  <c r="AC99" i="51" s="1"/>
  <c r="AR99" i="51" s="1"/>
  <c r="BG56" i="51"/>
  <c r="AC56" i="51" s="1"/>
  <c r="AR56" i="51" s="1"/>
  <c r="BG72" i="51"/>
  <c r="AC72" i="51" s="1"/>
  <c r="AR72" i="51" s="1"/>
  <c r="BG98" i="51"/>
  <c r="AC98" i="51" s="1"/>
  <c r="AR98" i="51" s="1"/>
  <c r="BG114" i="51"/>
  <c r="AC114" i="51" s="1"/>
  <c r="AR114" i="51" s="1"/>
  <c r="BG73" i="51"/>
  <c r="AC73" i="51" s="1"/>
  <c r="AR73" i="51" s="1"/>
  <c r="BG145" i="51"/>
  <c r="AC145" i="51" s="1"/>
  <c r="AR145" i="51" s="1"/>
  <c r="BG97" i="51"/>
  <c r="AC97" i="51" s="1"/>
  <c r="AR97" i="51" s="1"/>
  <c r="BG113" i="51"/>
  <c r="AC113" i="51" s="1"/>
  <c r="AR113" i="51" s="1"/>
  <c r="BG136" i="51"/>
  <c r="AC136" i="51" s="1"/>
  <c r="AR136" i="51" s="1"/>
  <c r="BG77" i="51"/>
  <c r="AC77" i="51" s="1"/>
  <c r="AR77" i="51" s="1"/>
  <c r="BG81" i="51"/>
  <c r="AC81" i="51" s="1"/>
  <c r="AR81" i="51" s="1"/>
  <c r="BG92" i="51"/>
  <c r="AC92" i="51" s="1"/>
  <c r="AR92" i="51" s="1"/>
  <c r="BG108" i="51"/>
  <c r="AC108" i="51" s="1"/>
  <c r="AR108" i="51" s="1"/>
  <c r="BG124" i="51"/>
  <c r="AC124" i="51" s="1"/>
  <c r="AR124" i="51" s="1"/>
  <c r="BG143" i="51"/>
  <c r="AC143" i="51" s="1"/>
  <c r="AR143" i="51" s="1"/>
  <c r="BG142" i="51"/>
  <c r="AC142" i="51" s="1"/>
  <c r="AR142" i="51" s="1"/>
  <c r="BG186" i="51"/>
  <c r="AC186" i="51" s="1"/>
  <c r="AR186" i="51" s="1"/>
  <c r="BG150" i="51"/>
  <c r="AC150" i="51" s="1"/>
  <c r="AR150" i="51" s="1"/>
  <c r="BG154" i="51"/>
  <c r="AC154" i="51" s="1"/>
  <c r="AR154" i="51" s="1"/>
  <c r="BG158" i="51"/>
  <c r="AC158" i="51" s="1"/>
  <c r="AR158" i="51" s="1"/>
  <c r="BG162" i="51"/>
  <c r="AC162" i="51" s="1"/>
  <c r="AR162" i="51" s="1"/>
  <c r="BG166" i="51"/>
  <c r="AC166" i="51" s="1"/>
  <c r="AR166" i="51" s="1"/>
  <c r="BG181" i="51"/>
  <c r="AC181" i="51" s="1"/>
  <c r="AR181" i="51" s="1"/>
  <c r="BG171" i="51"/>
  <c r="AC171" i="51" s="1"/>
  <c r="AR171" i="51" s="1"/>
  <c r="BG175" i="51"/>
  <c r="AC175" i="51" s="1"/>
  <c r="AR175" i="51" s="1"/>
  <c r="BG179" i="51"/>
  <c r="AC179" i="51" s="1"/>
  <c r="AR179" i="51" s="1"/>
  <c r="BG187" i="51"/>
  <c r="AC187" i="51" s="1"/>
  <c r="AR187" i="51" s="1"/>
  <c r="BG189" i="51"/>
  <c r="AC189" i="51" s="1"/>
  <c r="AR189" i="51" s="1"/>
  <c r="BG196" i="51"/>
  <c r="AC196" i="51" s="1"/>
  <c r="AR196" i="51" s="1"/>
  <c r="BG202" i="51"/>
  <c r="AC202" i="51" s="1"/>
  <c r="AR202" i="51" s="1"/>
  <c r="BG203" i="51"/>
  <c r="AC203" i="51" s="1"/>
  <c r="AR203" i="51" s="1"/>
  <c r="AY59" i="51"/>
  <c r="U59" i="51" s="1"/>
  <c r="AJ59" i="51" s="1"/>
  <c r="AY103" i="51"/>
  <c r="U103" i="51" s="1"/>
  <c r="AJ103" i="51" s="1"/>
  <c r="AY63" i="51"/>
  <c r="U63" i="51" s="1"/>
  <c r="AJ63" i="51" s="1"/>
  <c r="AY54" i="51"/>
  <c r="U54" i="51" s="1"/>
  <c r="AJ54" i="51" s="1"/>
  <c r="AY70" i="51"/>
  <c r="U70" i="51" s="1"/>
  <c r="AJ70" i="51" s="1"/>
  <c r="AY45" i="51"/>
  <c r="U45" i="51" s="1"/>
  <c r="AJ45" i="51" s="1"/>
  <c r="AY51" i="51"/>
  <c r="U51" i="51" s="1"/>
  <c r="AJ51" i="51" s="1"/>
  <c r="AY75" i="51"/>
  <c r="U75" i="51" s="1"/>
  <c r="AJ75" i="51" s="1"/>
  <c r="AY141" i="51"/>
  <c r="U141" i="51" s="1"/>
  <c r="AJ141" i="51" s="1"/>
  <c r="AY8" i="51"/>
  <c r="U8" i="51" s="1"/>
  <c r="AJ8" i="51" s="1"/>
  <c r="AY12" i="51"/>
  <c r="U12" i="51" s="1"/>
  <c r="AJ12" i="51" s="1"/>
  <c r="AY16" i="51"/>
  <c r="U16" i="51" s="1"/>
  <c r="AJ16" i="51" s="1"/>
  <c r="AY20" i="51"/>
  <c r="U20" i="51" s="1"/>
  <c r="AJ20" i="51" s="1"/>
  <c r="AY24" i="51"/>
  <c r="U24" i="51" s="1"/>
  <c r="AJ24" i="51" s="1"/>
  <c r="AY28" i="51"/>
  <c r="U28" i="51" s="1"/>
  <c r="AJ28" i="51" s="1"/>
  <c r="AY32" i="51"/>
  <c r="U32" i="51" s="1"/>
  <c r="AJ32" i="51" s="1"/>
  <c r="AY36" i="51"/>
  <c r="U36" i="51" s="1"/>
  <c r="AJ36" i="51" s="1"/>
  <c r="AY40" i="51"/>
  <c r="U40" i="51" s="1"/>
  <c r="AJ40" i="51" s="1"/>
  <c r="AY55" i="51"/>
  <c r="U55" i="51" s="1"/>
  <c r="AJ55" i="51" s="1"/>
  <c r="AY95" i="51"/>
  <c r="U95" i="51" s="1"/>
  <c r="AJ95" i="51" s="1"/>
  <c r="AY56" i="51"/>
  <c r="U56" i="51" s="1"/>
  <c r="AJ56" i="51" s="1"/>
  <c r="AY72" i="51"/>
  <c r="U72" i="51" s="1"/>
  <c r="AJ72" i="51" s="1"/>
  <c r="AY91" i="51"/>
  <c r="U91" i="51" s="1"/>
  <c r="AJ91" i="51" s="1"/>
  <c r="AY107" i="51"/>
  <c r="U107" i="51" s="1"/>
  <c r="AJ107" i="51" s="1"/>
  <c r="AY123" i="51"/>
  <c r="U123" i="51" s="1"/>
  <c r="AJ123" i="51" s="1"/>
  <c r="AY133" i="51"/>
  <c r="U133" i="51" s="1"/>
  <c r="AJ133" i="51" s="1"/>
  <c r="AY93" i="51"/>
  <c r="U93" i="51" s="1"/>
  <c r="AJ93" i="51" s="1"/>
  <c r="AY109" i="51"/>
  <c r="U109" i="51" s="1"/>
  <c r="AJ109" i="51" s="1"/>
  <c r="AY129" i="51"/>
  <c r="U129" i="51" s="1"/>
  <c r="AJ129" i="51" s="1"/>
  <c r="AY145" i="51"/>
  <c r="U145" i="51" s="1"/>
  <c r="AJ145" i="51" s="1"/>
  <c r="AY96" i="51"/>
  <c r="U96" i="51" s="1"/>
  <c r="AJ96" i="51" s="1"/>
  <c r="AY112" i="51"/>
  <c r="U112" i="51" s="1"/>
  <c r="AJ112" i="51" s="1"/>
  <c r="AY125" i="51"/>
  <c r="U125" i="51" s="1"/>
  <c r="AJ125" i="51" s="1"/>
  <c r="AY131" i="51"/>
  <c r="U131" i="51" s="1"/>
  <c r="AJ131" i="51" s="1"/>
  <c r="AY147" i="51"/>
  <c r="U147" i="51" s="1"/>
  <c r="AJ147" i="51" s="1"/>
  <c r="AY138" i="51"/>
  <c r="U138" i="51" s="1"/>
  <c r="AJ138" i="51" s="1"/>
  <c r="AY181" i="51"/>
  <c r="U181" i="51" s="1"/>
  <c r="AJ181" i="51" s="1"/>
  <c r="AY151" i="51"/>
  <c r="U151" i="51" s="1"/>
  <c r="AJ151" i="51" s="1"/>
  <c r="AY155" i="51"/>
  <c r="U155" i="51" s="1"/>
  <c r="AJ155" i="51" s="1"/>
  <c r="AY159" i="51"/>
  <c r="U159" i="51" s="1"/>
  <c r="AJ159" i="51" s="1"/>
  <c r="AY163" i="51"/>
  <c r="U163" i="51" s="1"/>
  <c r="AJ163" i="51" s="1"/>
  <c r="AY167" i="51"/>
  <c r="U167" i="51" s="1"/>
  <c r="AJ167" i="51" s="1"/>
  <c r="AY170" i="51"/>
  <c r="U170" i="51" s="1"/>
  <c r="AJ170" i="51" s="1"/>
  <c r="AY174" i="51"/>
  <c r="U174" i="51" s="1"/>
  <c r="AJ174" i="51" s="1"/>
  <c r="AY178" i="51"/>
  <c r="U178" i="51" s="1"/>
  <c r="AJ178" i="51" s="1"/>
  <c r="AY183" i="51"/>
  <c r="U183" i="51" s="1"/>
  <c r="AJ183" i="51" s="1"/>
  <c r="AY194" i="51"/>
  <c r="U194" i="51" s="1"/>
  <c r="AJ194" i="51" s="1"/>
  <c r="AY191" i="51"/>
  <c r="U191" i="51" s="1"/>
  <c r="AJ191" i="51" s="1"/>
  <c r="AY192" i="51"/>
  <c r="U192" i="51" s="1"/>
  <c r="AJ192" i="51" s="1"/>
  <c r="AY199" i="51"/>
  <c r="U199" i="51" s="1"/>
  <c r="AJ199" i="51" s="1"/>
  <c r="AY205" i="51"/>
  <c r="U205" i="51" s="1"/>
  <c r="AJ205" i="51" s="1"/>
  <c r="AV17" i="51"/>
  <c r="R17" i="51" s="1"/>
  <c r="AG17" i="51" s="1"/>
  <c r="AV33" i="51"/>
  <c r="R33" i="51" s="1"/>
  <c r="AG33" i="51" s="1"/>
  <c r="AV16" i="51"/>
  <c r="R16" i="51" s="1"/>
  <c r="AG16" i="51" s="1"/>
  <c r="AV32" i="51"/>
  <c r="R32" i="51" s="1"/>
  <c r="AG32" i="51" s="1"/>
  <c r="AV174" i="51"/>
  <c r="R174" i="51" s="1"/>
  <c r="AG174" i="51" s="1"/>
  <c r="AV184" i="51"/>
  <c r="R184" i="51" s="1"/>
  <c r="AG184" i="51" s="1"/>
  <c r="BH194" i="51"/>
  <c r="AD194" i="51" s="1"/>
  <c r="AS194" i="51" s="1"/>
  <c r="BH77" i="51"/>
  <c r="AD77" i="51" s="1"/>
  <c r="AS77" i="51" s="1"/>
  <c r="AZ177" i="51"/>
  <c r="V177" i="51" s="1"/>
  <c r="AK177" i="51" s="1"/>
  <c r="AZ190" i="51"/>
  <c r="V190" i="51" s="1"/>
  <c r="AK190" i="51" s="1"/>
  <c r="AZ198" i="51"/>
  <c r="V198" i="51" s="1"/>
  <c r="AK198" i="51" s="1"/>
  <c r="BH109" i="51"/>
  <c r="AD109" i="51" s="1"/>
  <c r="AS109" i="51" s="1"/>
  <c r="BH93" i="51"/>
  <c r="AD93" i="51" s="1"/>
  <c r="AS93" i="51" s="1"/>
  <c r="BG64" i="51"/>
  <c r="AC64" i="51" s="1"/>
  <c r="AR64" i="51" s="1"/>
  <c r="BG90" i="51"/>
  <c r="AC90" i="51" s="1"/>
  <c r="AR90" i="51" s="1"/>
  <c r="BG106" i="51"/>
  <c r="AC106" i="51" s="1"/>
  <c r="AR106" i="51" s="1"/>
  <c r="BG122" i="51"/>
  <c r="AC122" i="51" s="1"/>
  <c r="AR122" i="51" s="1"/>
  <c r="BG129" i="51"/>
  <c r="AC129" i="51" s="1"/>
  <c r="AR129" i="51" s="1"/>
  <c r="BG182" i="51"/>
  <c r="AC182" i="51" s="1"/>
  <c r="AR182" i="51" s="1"/>
  <c r="BG204" i="51"/>
  <c r="AC204" i="51" s="1"/>
  <c r="AR204" i="51" s="1"/>
  <c r="AY34" i="51"/>
  <c r="U34" i="51" s="1"/>
  <c r="AJ34" i="51" s="1"/>
  <c r="AY203" i="51"/>
  <c r="U203" i="51" s="1"/>
  <c r="AJ203" i="51" s="1"/>
  <c r="BH142" i="51"/>
  <c r="AD142" i="51" s="1"/>
  <c r="AS142" i="51" s="1"/>
  <c r="AV10" i="51"/>
  <c r="R10" i="51" s="1"/>
  <c r="AG10" i="51" s="1"/>
  <c r="AV11" i="51"/>
  <c r="R11" i="51" s="1"/>
  <c r="AG11" i="51" s="1"/>
  <c r="AV46" i="51"/>
  <c r="R46" i="51" s="1"/>
  <c r="AG46" i="51" s="1"/>
  <c r="AV20" i="51"/>
  <c r="R20" i="51" s="1"/>
  <c r="AG20" i="51" s="1"/>
  <c r="AV36" i="51"/>
  <c r="R36" i="51" s="1"/>
  <c r="AG36" i="51" s="1"/>
  <c r="AV149" i="51"/>
  <c r="R149" i="51" s="1"/>
  <c r="AG149" i="51" s="1"/>
  <c r="AV125" i="51"/>
  <c r="R125" i="51" s="1"/>
  <c r="AG125" i="51" s="1"/>
  <c r="AV76" i="51"/>
  <c r="R76" i="51" s="1"/>
  <c r="AG76" i="51" s="1"/>
  <c r="AV80" i="51"/>
  <c r="R80" i="51" s="1"/>
  <c r="AG80" i="51" s="1"/>
  <c r="AV147" i="51"/>
  <c r="R147" i="51" s="1"/>
  <c r="AG147" i="51" s="1"/>
  <c r="AV164" i="51"/>
  <c r="R164" i="51" s="1"/>
  <c r="AG164" i="51" s="1"/>
  <c r="AV188" i="51"/>
  <c r="R188" i="51" s="1"/>
  <c r="AG188" i="51" s="1"/>
  <c r="AV204" i="51"/>
  <c r="R204" i="51" s="1"/>
  <c r="AG204" i="51" s="1"/>
  <c r="BH190" i="51"/>
  <c r="AD190" i="51" s="1"/>
  <c r="AS190" i="51" s="1"/>
  <c r="BH126" i="51"/>
  <c r="AD126" i="51" s="1"/>
  <c r="AS126" i="51" s="1"/>
  <c r="BH94" i="51"/>
  <c r="AD94" i="51" s="1"/>
  <c r="AS94" i="51" s="1"/>
  <c r="BH38" i="51"/>
  <c r="AD38" i="51" s="1"/>
  <c r="AS38" i="51" s="1"/>
  <c r="BB13" i="51"/>
  <c r="X13" i="51" s="1"/>
  <c r="AM13" i="51" s="1"/>
  <c r="BB21" i="51"/>
  <c r="X21" i="51" s="1"/>
  <c r="AM21" i="51" s="1"/>
  <c r="BB29" i="51"/>
  <c r="X29" i="51" s="1"/>
  <c r="AM29" i="51" s="1"/>
  <c r="BB37" i="51"/>
  <c r="X37" i="51" s="1"/>
  <c r="AM37" i="51" s="1"/>
  <c r="BB41" i="51"/>
  <c r="X41" i="51" s="1"/>
  <c r="AM41" i="51" s="1"/>
  <c r="BB72" i="51"/>
  <c r="X72" i="51" s="1"/>
  <c r="AM72" i="51" s="1"/>
  <c r="BB128" i="51"/>
  <c r="X128" i="51" s="1"/>
  <c r="AM128" i="51" s="1"/>
  <c r="BB144" i="51"/>
  <c r="X144" i="51" s="1"/>
  <c r="AM144" i="51" s="1"/>
  <c r="BB159" i="51"/>
  <c r="X159" i="51" s="1"/>
  <c r="AM159" i="51" s="1"/>
  <c r="BB174" i="51"/>
  <c r="X174" i="51" s="1"/>
  <c r="AM174" i="51" s="1"/>
  <c r="BB193" i="51"/>
  <c r="X193" i="51" s="1"/>
  <c r="AM193" i="51" s="1"/>
  <c r="AZ7" i="51"/>
  <c r="V7" i="51" s="1"/>
  <c r="AK7" i="51" s="1"/>
  <c r="AZ23" i="51"/>
  <c r="V23" i="51" s="1"/>
  <c r="AK23" i="51" s="1"/>
  <c r="AZ43" i="51"/>
  <c r="V43" i="51" s="1"/>
  <c r="AK43" i="51" s="1"/>
  <c r="AZ30" i="51"/>
  <c r="V30" i="51" s="1"/>
  <c r="AK30" i="51" s="1"/>
  <c r="AZ126" i="51"/>
  <c r="V126" i="51" s="1"/>
  <c r="AK126" i="51" s="1"/>
  <c r="AZ79" i="51"/>
  <c r="V79" i="51" s="1"/>
  <c r="AK79" i="51" s="1"/>
  <c r="AZ153" i="51"/>
  <c r="V153" i="51" s="1"/>
  <c r="AK153" i="51" s="1"/>
  <c r="BH201" i="51"/>
  <c r="AD201" i="51" s="1"/>
  <c r="AS201" i="51" s="1"/>
  <c r="BH105" i="51"/>
  <c r="AD105" i="51" s="1"/>
  <c r="AS105" i="51" s="1"/>
  <c r="BH39" i="51"/>
  <c r="AD39" i="51" s="1"/>
  <c r="AS39" i="51" s="1"/>
  <c r="BG44" i="51"/>
  <c r="AC44" i="51" s="1"/>
  <c r="AR44" i="51" s="1"/>
  <c r="BG123" i="51"/>
  <c r="AC123" i="51" s="1"/>
  <c r="AR123" i="51" s="1"/>
  <c r="BG21" i="51"/>
  <c r="AC21" i="51" s="1"/>
  <c r="AR21" i="51" s="1"/>
  <c r="BG41" i="51"/>
  <c r="AC41" i="51" s="1"/>
  <c r="AR41" i="51" s="1"/>
  <c r="BG83" i="51"/>
  <c r="AC83" i="51" s="1"/>
  <c r="AR83" i="51" s="1"/>
  <c r="BG133" i="51"/>
  <c r="AC133" i="51" s="1"/>
  <c r="AR133" i="51" s="1"/>
  <c r="BG157" i="51"/>
  <c r="AC157" i="51" s="1"/>
  <c r="AR157" i="51" s="1"/>
  <c r="BG161" i="51"/>
  <c r="AC161" i="51" s="1"/>
  <c r="AR161" i="51" s="1"/>
  <c r="BG165" i="51"/>
  <c r="AC165" i="51" s="1"/>
  <c r="AR165" i="51" s="1"/>
  <c r="BG199" i="51"/>
  <c r="AC199" i="51" s="1"/>
  <c r="AR199" i="51" s="1"/>
  <c r="AY53" i="51"/>
  <c r="U53" i="51" s="1"/>
  <c r="AJ53" i="51" s="1"/>
  <c r="AY69" i="51"/>
  <c r="U69" i="51" s="1"/>
  <c r="AJ69" i="51" s="1"/>
  <c r="AY15" i="51"/>
  <c r="U15" i="51" s="1"/>
  <c r="AJ15" i="51" s="1"/>
  <c r="AY19" i="51"/>
  <c r="U19" i="51" s="1"/>
  <c r="AJ19" i="51" s="1"/>
  <c r="AY108" i="51"/>
  <c r="U108" i="51" s="1"/>
  <c r="AJ108" i="51" s="1"/>
  <c r="AY124" i="51"/>
  <c r="U124" i="51" s="1"/>
  <c r="AJ124" i="51" s="1"/>
  <c r="AY206" i="51"/>
  <c r="U206" i="51" s="1"/>
  <c r="AJ206" i="51" s="1"/>
  <c r="BH199" i="51"/>
  <c r="AD199" i="51" s="1"/>
  <c r="AS199" i="51" s="1"/>
  <c r="BH183" i="51"/>
  <c r="AD183" i="51" s="1"/>
  <c r="AS183" i="51" s="1"/>
  <c r="BH151" i="51"/>
  <c r="AD151" i="51" s="1"/>
  <c r="AS151" i="51" s="1"/>
  <c r="BH134" i="51"/>
  <c r="AD134" i="51" s="1"/>
  <c r="AS134" i="51" s="1"/>
  <c r="BH119" i="51"/>
  <c r="AD119" i="51" s="1"/>
  <c r="AS119" i="51" s="1"/>
  <c r="BH103" i="51"/>
  <c r="AD103" i="51" s="1"/>
  <c r="AS103" i="51" s="1"/>
  <c r="BH87" i="51"/>
  <c r="AD87" i="51" s="1"/>
  <c r="AS87" i="51" s="1"/>
  <c r="BH64" i="51"/>
  <c r="AD64" i="51" s="1"/>
  <c r="AS64" i="51" s="1"/>
  <c r="BH82" i="51"/>
  <c r="AD82" i="51" s="1"/>
  <c r="AS82" i="51" s="1"/>
  <c r="BH10" i="51"/>
  <c r="AD10" i="51" s="1"/>
  <c r="AS10" i="51" s="1"/>
  <c r="BH37" i="51"/>
  <c r="AD37" i="51" s="1"/>
  <c r="AS37" i="51" s="1"/>
  <c r="BH15" i="51"/>
  <c r="AD15" i="51" s="1"/>
  <c r="AS15" i="51" s="1"/>
  <c r="AV37" i="51"/>
  <c r="R37" i="51" s="1"/>
  <c r="AG37" i="51" s="1"/>
  <c r="AV26" i="51"/>
  <c r="R26" i="51" s="1"/>
  <c r="AG26" i="51" s="1"/>
  <c r="AV19" i="51"/>
  <c r="R19" i="51" s="1"/>
  <c r="AG19" i="51" s="1"/>
  <c r="AV35" i="51"/>
  <c r="R35" i="51" s="1"/>
  <c r="AG35" i="51" s="1"/>
  <c r="AV13" i="51"/>
  <c r="R13" i="51" s="1"/>
  <c r="AG13" i="51" s="1"/>
  <c r="AV29" i="51"/>
  <c r="R29" i="51" s="1"/>
  <c r="AG29" i="51" s="1"/>
  <c r="AV14" i="51"/>
  <c r="R14" i="51" s="1"/>
  <c r="AG14" i="51" s="1"/>
  <c r="AV38" i="51"/>
  <c r="R38" i="51" s="1"/>
  <c r="AG38" i="51" s="1"/>
  <c r="AV12" i="51"/>
  <c r="R12" i="51" s="1"/>
  <c r="AG12" i="51" s="1"/>
  <c r="AV28" i="51"/>
  <c r="R28" i="51" s="1"/>
  <c r="AG28" i="51" s="1"/>
  <c r="AV44" i="51"/>
  <c r="R44" i="51" s="1"/>
  <c r="AG44" i="51" s="1"/>
  <c r="AV126" i="51"/>
  <c r="R126" i="51" s="1"/>
  <c r="AG126" i="51" s="1"/>
  <c r="AV50" i="51"/>
  <c r="R50" i="51" s="1"/>
  <c r="AG50" i="51" s="1"/>
  <c r="AV54" i="51"/>
  <c r="R54" i="51" s="1"/>
  <c r="AG54" i="51" s="1"/>
  <c r="AV58" i="51"/>
  <c r="R58" i="51" s="1"/>
  <c r="AG58" i="51" s="1"/>
  <c r="AV62" i="51"/>
  <c r="R62" i="51" s="1"/>
  <c r="AG62" i="51" s="1"/>
  <c r="AV66" i="51"/>
  <c r="R66" i="51" s="1"/>
  <c r="AG66" i="51" s="1"/>
  <c r="AV70" i="51"/>
  <c r="R70" i="51" s="1"/>
  <c r="AG70" i="51" s="1"/>
  <c r="AV74" i="51"/>
  <c r="R74" i="51" s="1"/>
  <c r="AG74" i="51" s="1"/>
  <c r="AV78" i="51"/>
  <c r="R78" i="51" s="1"/>
  <c r="AG78" i="51" s="1"/>
  <c r="AV82" i="51"/>
  <c r="R82" i="51" s="1"/>
  <c r="AG82" i="51" s="1"/>
  <c r="AV85" i="51"/>
  <c r="R85" i="51" s="1"/>
  <c r="AG85" i="51" s="1"/>
  <c r="AV89" i="51"/>
  <c r="R89" i="51" s="1"/>
  <c r="AG89" i="51" s="1"/>
  <c r="AV93" i="51"/>
  <c r="R93" i="51" s="1"/>
  <c r="AG93" i="51" s="1"/>
  <c r="AV97" i="51"/>
  <c r="R97" i="51" s="1"/>
  <c r="AG97" i="51" s="1"/>
  <c r="AV101" i="51"/>
  <c r="R101" i="51" s="1"/>
  <c r="AG101" i="51" s="1"/>
  <c r="AV105" i="51"/>
  <c r="R105" i="51" s="1"/>
  <c r="AG105" i="51" s="1"/>
  <c r="AV109" i="51"/>
  <c r="R109" i="51" s="1"/>
  <c r="AG109" i="51" s="1"/>
  <c r="AV113" i="51"/>
  <c r="R113" i="51" s="1"/>
  <c r="AG113" i="51" s="1"/>
  <c r="AV117" i="51"/>
  <c r="R117" i="51" s="1"/>
  <c r="AG117" i="51" s="1"/>
  <c r="AV121" i="51"/>
  <c r="R121" i="51" s="1"/>
  <c r="AG121" i="51" s="1"/>
  <c r="AV129" i="51"/>
  <c r="R129" i="51" s="1"/>
  <c r="AG129" i="51" s="1"/>
  <c r="AV133" i="51"/>
  <c r="R133" i="51" s="1"/>
  <c r="AG133" i="51" s="1"/>
  <c r="AV137" i="51"/>
  <c r="R137" i="51" s="1"/>
  <c r="AG137" i="51" s="1"/>
  <c r="AV141" i="51"/>
  <c r="R141" i="51" s="1"/>
  <c r="AG141" i="51" s="1"/>
  <c r="AV145" i="51"/>
  <c r="R145" i="51" s="1"/>
  <c r="AG145" i="51" s="1"/>
  <c r="AV150" i="51"/>
  <c r="R150" i="51" s="1"/>
  <c r="AG150" i="51" s="1"/>
  <c r="AV154" i="51"/>
  <c r="R154" i="51" s="1"/>
  <c r="AG154" i="51" s="1"/>
  <c r="AV158" i="51"/>
  <c r="R158" i="51" s="1"/>
  <c r="AG158" i="51" s="1"/>
  <c r="AV162" i="51"/>
  <c r="R162" i="51" s="1"/>
  <c r="AG162" i="51" s="1"/>
  <c r="AV166" i="51"/>
  <c r="R166" i="51" s="1"/>
  <c r="AG166" i="51" s="1"/>
  <c r="AV187" i="51"/>
  <c r="R187" i="51" s="1"/>
  <c r="AG187" i="51" s="1"/>
  <c r="AV173" i="51"/>
  <c r="R173" i="51" s="1"/>
  <c r="AG173" i="51" s="1"/>
  <c r="AV177" i="51"/>
  <c r="R177" i="51" s="1"/>
  <c r="AG177" i="51" s="1"/>
  <c r="AV183" i="51"/>
  <c r="R183" i="51" s="1"/>
  <c r="AG183" i="51" s="1"/>
  <c r="AV182" i="51"/>
  <c r="R182" i="51" s="1"/>
  <c r="AG182" i="51" s="1"/>
  <c r="AV205" i="51"/>
  <c r="R205" i="51" s="1"/>
  <c r="AG205" i="51" s="1"/>
  <c r="AV192" i="51"/>
  <c r="R192" i="51" s="1"/>
  <c r="AG192" i="51" s="1"/>
  <c r="AV196" i="51"/>
  <c r="R196" i="51" s="1"/>
  <c r="AG196" i="51" s="1"/>
  <c r="AV201" i="51"/>
  <c r="R201" i="51" s="1"/>
  <c r="AG201" i="51" s="1"/>
  <c r="BH198" i="51"/>
  <c r="AD198" i="51" s="1"/>
  <c r="AS198" i="51" s="1"/>
  <c r="BH188" i="51"/>
  <c r="AD188" i="51" s="1"/>
  <c r="AS188" i="51" s="1"/>
  <c r="BH166" i="51"/>
  <c r="AD166" i="51" s="1"/>
  <c r="AS166" i="51" s="1"/>
  <c r="BH150" i="51"/>
  <c r="AD150" i="51" s="1"/>
  <c r="AS150" i="51" s="1"/>
  <c r="BH133" i="51"/>
  <c r="AD133" i="51" s="1"/>
  <c r="AS133" i="51" s="1"/>
  <c r="BH118" i="51"/>
  <c r="AD118" i="51" s="1"/>
  <c r="AS118" i="51" s="1"/>
  <c r="BH102" i="51"/>
  <c r="AD102" i="51" s="1"/>
  <c r="AS102" i="51" s="1"/>
  <c r="BH86" i="51"/>
  <c r="AD86" i="51" s="1"/>
  <c r="AS86" i="51" s="1"/>
  <c r="BH63" i="51"/>
  <c r="AD63" i="51" s="1"/>
  <c r="AS63" i="51" s="1"/>
  <c r="BH81" i="51"/>
  <c r="AD81" i="51" s="1"/>
  <c r="AS81" i="51" s="1"/>
  <c r="BH6" i="51"/>
  <c r="AD6" i="51" s="1"/>
  <c r="AS6" i="51" s="1"/>
  <c r="BH33" i="51"/>
  <c r="AD33" i="51" s="1"/>
  <c r="AS33" i="51" s="1"/>
  <c r="BH7" i="51"/>
  <c r="AD7" i="51" s="1"/>
  <c r="AS7" i="51" s="1"/>
  <c r="BB48" i="51"/>
  <c r="X48" i="51" s="1"/>
  <c r="AM48" i="51" s="1"/>
  <c r="BB46" i="51"/>
  <c r="X46" i="51" s="1"/>
  <c r="AM46" i="51" s="1"/>
  <c r="BB89" i="51"/>
  <c r="X89" i="51" s="1"/>
  <c r="AM89" i="51" s="1"/>
  <c r="BB7" i="51"/>
  <c r="X7" i="51" s="1"/>
  <c r="AM7" i="51" s="1"/>
  <c r="BB11" i="51"/>
  <c r="X11" i="51" s="1"/>
  <c r="AM11" i="51" s="1"/>
  <c r="BB15" i="51"/>
  <c r="X15" i="51" s="1"/>
  <c r="AM15" i="51" s="1"/>
  <c r="BB19" i="51"/>
  <c r="X19" i="51" s="1"/>
  <c r="AM19" i="51" s="1"/>
  <c r="BB23" i="51"/>
  <c r="X23" i="51" s="1"/>
  <c r="AM23" i="51" s="1"/>
  <c r="BB27" i="51"/>
  <c r="X27" i="51" s="1"/>
  <c r="AM27" i="51" s="1"/>
  <c r="BB31" i="51"/>
  <c r="X31" i="51" s="1"/>
  <c r="AM31" i="51" s="1"/>
  <c r="BB35" i="51"/>
  <c r="X35" i="51" s="1"/>
  <c r="AM35" i="51" s="1"/>
  <c r="BB39" i="51"/>
  <c r="X39" i="51" s="1"/>
  <c r="AM39" i="51" s="1"/>
  <c r="BB43" i="51"/>
  <c r="X43" i="51" s="1"/>
  <c r="AM43" i="51" s="1"/>
  <c r="BB60" i="51"/>
  <c r="X60" i="51" s="1"/>
  <c r="AM60" i="51" s="1"/>
  <c r="BB51" i="51"/>
  <c r="X51" i="51" s="1"/>
  <c r="AM51" i="51" s="1"/>
  <c r="BB97" i="51"/>
  <c r="X97" i="51" s="1"/>
  <c r="AM97" i="51" s="1"/>
  <c r="BB147" i="51"/>
  <c r="X147" i="51" s="1"/>
  <c r="AM147" i="51" s="1"/>
  <c r="BB63" i="51"/>
  <c r="X63" i="51" s="1"/>
  <c r="AM63" i="51" s="1"/>
  <c r="BB132" i="51"/>
  <c r="X132" i="51" s="1"/>
  <c r="AM132" i="51" s="1"/>
  <c r="BB86" i="51"/>
  <c r="X86" i="51" s="1"/>
  <c r="AM86" i="51" s="1"/>
  <c r="BB102" i="51"/>
  <c r="X102" i="51" s="1"/>
  <c r="AM102" i="51" s="1"/>
  <c r="BB118" i="51"/>
  <c r="X118" i="51" s="1"/>
  <c r="AM118" i="51" s="1"/>
  <c r="BB92" i="51"/>
  <c r="X92" i="51" s="1"/>
  <c r="AM92" i="51" s="1"/>
  <c r="BB108" i="51"/>
  <c r="X108" i="51" s="1"/>
  <c r="AM108" i="51" s="1"/>
  <c r="BB124" i="51"/>
  <c r="X124" i="51" s="1"/>
  <c r="AM124" i="51" s="1"/>
  <c r="BB79" i="51"/>
  <c r="X79" i="51" s="1"/>
  <c r="AM79" i="51" s="1"/>
  <c r="BB126" i="51"/>
  <c r="X126" i="51" s="1"/>
  <c r="AM126" i="51" s="1"/>
  <c r="BB136" i="51"/>
  <c r="X136" i="51" s="1"/>
  <c r="AM136" i="51" s="1"/>
  <c r="BB157" i="51"/>
  <c r="X157" i="51" s="1"/>
  <c r="AM157" i="51" s="1"/>
  <c r="BB142" i="51"/>
  <c r="X142" i="51" s="1"/>
  <c r="AM142" i="51" s="1"/>
  <c r="BB129" i="51"/>
  <c r="X129" i="51" s="1"/>
  <c r="AM129" i="51" s="1"/>
  <c r="BB145" i="51"/>
  <c r="X145" i="51" s="1"/>
  <c r="AM145" i="51" s="1"/>
  <c r="BB148" i="51"/>
  <c r="X148" i="51" s="1"/>
  <c r="AM148" i="51" s="1"/>
  <c r="BB165" i="51"/>
  <c r="X165" i="51" s="1"/>
  <c r="AM165" i="51" s="1"/>
  <c r="BB151" i="51"/>
  <c r="X151" i="51" s="1"/>
  <c r="AM151" i="51" s="1"/>
  <c r="BB167" i="51"/>
  <c r="X167" i="51" s="1"/>
  <c r="AM167" i="51" s="1"/>
  <c r="BB179" i="51"/>
  <c r="X179" i="51" s="1"/>
  <c r="AM179" i="51" s="1"/>
  <c r="BB180" i="51"/>
  <c r="X180" i="51" s="1"/>
  <c r="AM180" i="51" s="1"/>
  <c r="BB199" i="51"/>
  <c r="X199" i="51" s="1"/>
  <c r="AM199" i="51" s="1"/>
  <c r="BB197" i="51"/>
  <c r="X197" i="51" s="1"/>
  <c r="AM197" i="51" s="1"/>
  <c r="BB204" i="51"/>
  <c r="X204" i="51" s="1"/>
  <c r="AM204" i="51" s="1"/>
  <c r="BB194" i="51"/>
  <c r="X194" i="51" s="1"/>
  <c r="AM194" i="51" s="1"/>
  <c r="AZ15" i="51"/>
  <c r="V15" i="51" s="1"/>
  <c r="AK15" i="51" s="1"/>
  <c r="AZ31" i="51"/>
  <c r="V31" i="51" s="1"/>
  <c r="AK31" i="51" s="1"/>
  <c r="AZ28" i="51"/>
  <c r="V28" i="51" s="1"/>
  <c r="AK28" i="51" s="1"/>
  <c r="AZ17" i="51"/>
  <c r="V17" i="51" s="1"/>
  <c r="AK17" i="51" s="1"/>
  <c r="AZ33" i="51"/>
  <c r="V33" i="51" s="1"/>
  <c r="AK33" i="51" s="1"/>
  <c r="AZ77" i="51"/>
  <c r="V77" i="51" s="1"/>
  <c r="AK77" i="51" s="1"/>
  <c r="AZ16" i="51"/>
  <c r="V16" i="51" s="1"/>
  <c r="AK16" i="51" s="1"/>
  <c r="AZ6" i="51"/>
  <c r="V6" i="51" s="1"/>
  <c r="AK6" i="51" s="1"/>
  <c r="AZ22" i="51"/>
  <c r="V22" i="51" s="1"/>
  <c r="AK22" i="51" s="1"/>
  <c r="AZ38" i="51"/>
  <c r="V38" i="51" s="1"/>
  <c r="AK38" i="51" s="1"/>
  <c r="AZ78" i="51"/>
  <c r="V78" i="51" s="1"/>
  <c r="AK78" i="51" s="1"/>
  <c r="AZ46" i="51"/>
  <c r="V46" i="51" s="1"/>
  <c r="AK46" i="51" s="1"/>
  <c r="AZ80" i="51"/>
  <c r="V80" i="51" s="1"/>
  <c r="AK80" i="51" s="1"/>
  <c r="AZ49" i="51"/>
  <c r="V49" i="51" s="1"/>
  <c r="AK49" i="51" s="1"/>
  <c r="AZ53" i="51"/>
  <c r="V53" i="51" s="1"/>
  <c r="AK53" i="51" s="1"/>
  <c r="AZ57" i="51"/>
  <c r="V57" i="51" s="1"/>
  <c r="AK57" i="51" s="1"/>
  <c r="AZ61" i="51"/>
  <c r="V61" i="51" s="1"/>
  <c r="AK61" i="51" s="1"/>
  <c r="AZ65" i="51"/>
  <c r="V65" i="51" s="1"/>
  <c r="AK65" i="51" s="1"/>
  <c r="AZ69" i="51"/>
  <c r="V69" i="51" s="1"/>
  <c r="AK69" i="51" s="1"/>
  <c r="AZ73" i="51"/>
  <c r="V73" i="51" s="1"/>
  <c r="AK73" i="51" s="1"/>
  <c r="AZ83" i="51"/>
  <c r="V83" i="51" s="1"/>
  <c r="AK83" i="51" s="1"/>
  <c r="AZ87" i="51"/>
  <c r="V87" i="51" s="1"/>
  <c r="AK87" i="51" s="1"/>
  <c r="AZ91" i="51"/>
  <c r="V91" i="51" s="1"/>
  <c r="AK91" i="51" s="1"/>
  <c r="AZ95" i="51"/>
  <c r="V95" i="51" s="1"/>
  <c r="AK95" i="51" s="1"/>
  <c r="AZ99" i="51"/>
  <c r="V99" i="51" s="1"/>
  <c r="AK99" i="51" s="1"/>
  <c r="AZ103" i="51"/>
  <c r="V103" i="51" s="1"/>
  <c r="AK103" i="51" s="1"/>
  <c r="AZ107" i="51"/>
  <c r="V107" i="51" s="1"/>
  <c r="AK107" i="51" s="1"/>
  <c r="AZ111" i="51"/>
  <c r="V111" i="51" s="1"/>
  <c r="AK111" i="51" s="1"/>
  <c r="AZ115" i="51"/>
  <c r="V115" i="51" s="1"/>
  <c r="AK115" i="51" s="1"/>
  <c r="AZ119" i="51"/>
  <c r="V119" i="51" s="1"/>
  <c r="AK119" i="51" s="1"/>
  <c r="AZ123" i="51"/>
  <c r="V123" i="51" s="1"/>
  <c r="AK123" i="51" s="1"/>
  <c r="AZ131" i="51"/>
  <c r="V131" i="51" s="1"/>
  <c r="AK131" i="51" s="1"/>
  <c r="AZ135" i="51"/>
  <c r="V135" i="51" s="1"/>
  <c r="AK135" i="51" s="1"/>
  <c r="AZ139" i="51"/>
  <c r="V139" i="51" s="1"/>
  <c r="AK139" i="51" s="1"/>
  <c r="AZ143" i="51"/>
  <c r="V143" i="51" s="1"/>
  <c r="AK143" i="51" s="1"/>
  <c r="AZ147" i="51"/>
  <c r="V147" i="51" s="1"/>
  <c r="AK147" i="51" s="1"/>
  <c r="AZ151" i="51"/>
  <c r="V151" i="51" s="1"/>
  <c r="AK151" i="51" s="1"/>
  <c r="AZ155" i="51"/>
  <c r="V155" i="51" s="1"/>
  <c r="AK155" i="51" s="1"/>
  <c r="AZ159" i="51"/>
  <c r="V159" i="51" s="1"/>
  <c r="AK159" i="51" s="1"/>
  <c r="AZ163" i="51"/>
  <c r="V163" i="51" s="1"/>
  <c r="AK163" i="51" s="1"/>
  <c r="AZ167" i="51"/>
  <c r="V167" i="51" s="1"/>
  <c r="AK167" i="51" s="1"/>
  <c r="AZ183" i="51"/>
  <c r="V183" i="51" s="1"/>
  <c r="AK183" i="51" s="1"/>
  <c r="AZ172" i="51"/>
  <c r="V172" i="51" s="1"/>
  <c r="AK172" i="51" s="1"/>
  <c r="AZ176" i="51"/>
  <c r="V176" i="51" s="1"/>
  <c r="AK176" i="51" s="1"/>
  <c r="AZ180" i="51"/>
  <c r="V180" i="51" s="1"/>
  <c r="AK180" i="51" s="1"/>
  <c r="AZ186" i="51"/>
  <c r="V186" i="51" s="1"/>
  <c r="AK186" i="51" s="1"/>
  <c r="AZ189" i="51"/>
  <c r="V189" i="51" s="1"/>
  <c r="AK189" i="51" s="1"/>
  <c r="AZ193" i="51"/>
  <c r="V193" i="51" s="1"/>
  <c r="AK193" i="51" s="1"/>
  <c r="AZ197" i="51"/>
  <c r="V197" i="51" s="1"/>
  <c r="AK197" i="51" s="1"/>
  <c r="AZ206" i="51"/>
  <c r="V206" i="51" s="1"/>
  <c r="AK206" i="51" s="1"/>
  <c r="BH193" i="51"/>
  <c r="AD193" i="51" s="1"/>
  <c r="AS193" i="51" s="1"/>
  <c r="BH176" i="51"/>
  <c r="AD176" i="51" s="1"/>
  <c r="AS176" i="51" s="1"/>
  <c r="BH161" i="51"/>
  <c r="AD161" i="51" s="1"/>
  <c r="AS161" i="51" s="1"/>
  <c r="BH144" i="51"/>
  <c r="AD144" i="51" s="1"/>
  <c r="AS144" i="51" s="1"/>
  <c r="BH147" i="51"/>
  <c r="AD147" i="51" s="1"/>
  <c r="AS147" i="51" s="1"/>
  <c r="BH113" i="51"/>
  <c r="AD113" i="51" s="1"/>
  <c r="AS113" i="51" s="1"/>
  <c r="BH97" i="51"/>
  <c r="AD97" i="51" s="1"/>
  <c r="AS97" i="51" s="1"/>
  <c r="BH74" i="51"/>
  <c r="AD74" i="51" s="1"/>
  <c r="AS74" i="51" s="1"/>
  <c r="BH58" i="51"/>
  <c r="AD58" i="51" s="1"/>
  <c r="AS58" i="51" s="1"/>
  <c r="BH76" i="51"/>
  <c r="AD76" i="51" s="1"/>
  <c r="AS76" i="51" s="1"/>
  <c r="BH48" i="51"/>
  <c r="AD48" i="51" s="1"/>
  <c r="AS48" i="51" s="1"/>
  <c r="BH13" i="51"/>
  <c r="AD13" i="51" s="1"/>
  <c r="AS13" i="51" s="1"/>
  <c r="BG94" i="51"/>
  <c r="AC94" i="51" s="1"/>
  <c r="AR94" i="51" s="1"/>
  <c r="BG57" i="51"/>
  <c r="AC57" i="51" s="1"/>
  <c r="AR57" i="51" s="1"/>
  <c r="BG47" i="51"/>
  <c r="AC47" i="51" s="1"/>
  <c r="AR47" i="51" s="1"/>
  <c r="BG46" i="51"/>
  <c r="AC46" i="51" s="1"/>
  <c r="AR46" i="51" s="1"/>
  <c r="BG58" i="51"/>
  <c r="AC58" i="51" s="1"/>
  <c r="AR58" i="51" s="1"/>
  <c r="BG65" i="51"/>
  <c r="AC65" i="51" s="1"/>
  <c r="AR65" i="51" s="1"/>
  <c r="BG86" i="51"/>
  <c r="AC86" i="51" s="1"/>
  <c r="AR86" i="51" s="1"/>
  <c r="BG137" i="51"/>
  <c r="AC137" i="51" s="1"/>
  <c r="AR137" i="51" s="1"/>
  <c r="BG7" i="51"/>
  <c r="AC7" i="51" s="1"/>
  <c r="AR7" i="51" s="1"/>
  <c r="BG11" i="51"/>
  <c r="AC11" i="51" s="1"/>
  <c r="AR11" i="51" s="1"/>
  <c r="BG15" i="51"/>
  <c r="AC15" i="51" s="1"/>
  <c r="AR15" i="51" s="1"/>
  <c r="BG19" i="51"/>
  <c r="AC19" i="51" s="1"/>
  <c r="AR19" i="51" s="1"/>
  <c r="BG23" i="51"/>
  <c r="AC23" i="51" s="1"/>
  <c r="AR23" i="51" s="1"/>
  <c r="BG27" i="51"/>
  <c r="AC27" i="51" s="1"/>
  <c r="AR27" i="51" s="1"/>
  <c r="BG31" i="51"/>
  <c r="AC31" i="51" s="1"/>
  <c r="AR31" i="51" s="1"/>
  <c r="BG35" i="51"/>
  <c r="AC35" i="51" s="1"/>
  <c r="AR35" i="51" s="1"/>
  <c r="BG39" i="51"/>
  <c r="AC39" i="51" s="1"/>
  <c r="AR39" i="51" s="1"/>
  <c r="BG43" i="51"/>
  <c r="AC43" i="51" s="1"/>
  <c r="AR43" i="51" s="1"/>
  <c r="BG69" i="51"/>
  <c r="AC69" i="51" s="1"/>
  <c r="AR69" i="51" s="1"/>
  <c r="BG115" i="51"/>
  <c r="AC115" i="51" s="1"/>
  <c r="AR115" i="51" s="1"/>
  <c r="BG60" i="51"/>
  <c r="AC60" i="51" s="1"/>
  <c r="AR60" i="51" s="1"/>
  <c r="BG87" i="51"/>
  <c r="AC87" i="51" s="1"/>
  <c r="AR87" i="51" s="1"/>
  <c r="BG103" i="51"/>
  <c r="AC103" i="51" s="1"/>
  <c r="AR103" i="51" s="1"/>
  <c r="BG119" i="51"/>
  <c r="AC119" i="51" s="1"/>
  <c r="AR119" i="51" s="1"/>
  <c r="BG127" i="51"/>
  <c r="AC127" i="51" s="1"/>
  <c r="AR127" i="51" s="1"/>
  <c r="BG85" i="51"/>
  <c r="AC85" i="51" s="1"/>
  <c r="AR85" i="51" s="1"/>
  <c r="BG101" i="51"/>
  <c r="AC101" i="51" s="1"/>
  <c r="AR101" i="51" s="1"/>
  <c r="BG117" i="51"/>
  <c r="AC117" i="51" s="1"/>
  <c r="AR117" i="51" s="1"/>
  <c r="BG141" i="51"/>
  <c r="AC141" i="51" s="1"/>
  <c r="AR141" i="51" s="1"/>
  <c r="BG78" i="51"/>
  <c r="AC78" i="51" s="1"/>
  <c r="AR78" i="51" s="1"/>
  <c r="BG82" i="51"/>
  <c r="AC82" i="51" s="1"/>
  <c r="AR82" i="51" s="1"/>
  <c r="BG96" i="51"/>
  <c r="AC96" i="51" s="1"/>
  <c r="AR96" i="51" s="1"/>
  <c r="BG112" i="51"/>
  <c r="AC112" i="51" s="1"/>
  <c r="AR112" i="51" s="1"/>
  <c r="BG131" i="51"/>
  <c r="AC131" i="51" s="1"/>
  <c r="AR131" i="51" s="1"/>
  <c r="BG130" i="51"/>
  <c r="AC130" i="51" s="1"/>
  <c r="AR130" i="51" s="1"/>
  <c r="BG146" i="51"/>
  <c r="AC146" i="51" s="1"/>
  <c r="AR146" i="51" s="1"/>
  <c r="BG147" i="51"/>
  <c r="AC147" i="51" s="1"/>
  <c r="AR147" i="51" s="1"/>
  <c r="BG151" i="51"/>
  <c r="AC151" i="51" s="1"/>
  <c r="AR151" i="51" s="1"/>
  <c r="BG155" i="51"/>
  <c r="AC155" i="51" s="1"/>
  <c r="AR155" i="51" s="1"/>
  <c r="BG159" i="51"/>
  <c r="AC159" i="51" s="1"/>
  <c r="AR159" i="51" s="1"/>
  <c r="BG163" i="51"/>
  <c r="AC163" i="51" s="1"/>
  <c r="AR163" i="51" s="1"/>
  <c r="BG167" i="51"/>
  <c r="AC167" i="51" s="1"/>
  <c r="AR167" i="51" s="1"/>
  <c r="BG185" i="51"/>
  <c r="AC185" i="51" s="1"/>
  <c r="AR185" i="51" s="1"/>
  <c r="BG172" i="51"/>
  <c r="AC172" i="51" s="1"/>
  <c r="AR172" i="51" s="1"/>
  <c r="BG176" i="51"/>
  <c r="AC176" i="51" s="1"/>
  <c r="AR176" i="51" s="1"/>
  <c r="BG180" i="51"/>
  <c r="AC180" i="51" s="1"/>
  <c r="AR180" i="51" s="1"/>
  <c r="BG200" i="51"/>
  <c r="AC200" i="51" s="1"/>
  <c r="AR200" i="51" s="1"/>
  <c r="BG193" i="51"/>
  <c r="AC193" i="51" s="1"/>
  <c r="AR193" i="51" s="1"/>
  <c r="BG197" i="51"/>
  <c r="AC197" i="51" s="1"/>
  <c r="AR197" i="51" s="1"/>
  <c r="BG201" i="51"/>
  <c r="AC201" i="51" s="1"/>
  <c r="AR201" i="51" s="1"/>
  <c r="BG205" i="51"/>
  <c r="AC205" i="51" s="1"/>
  <c r="AR205" i="51" s="1"/>
  <c r="AY90" i="51"/>
  <c r="U90" i="51" s="1"/>
  <c r="AJ90" i="51" s="1"/>
  <c r="AY106" i="51"/>
  <c r="U106" i="51" s="1"/>
  <c r="AJ106" i="51" s="1"/>
  <c r="AY71" i="51"/>
  <c r="U71" i="51" s="1"/>
  <c r="AJ71" i="51" s="1"/>
  <c r="AY57" i="51"/>
  <c r="U57" i="51" s="1"/>
  <c r="AJ57" i="51" s="1"/>
  <c r="AY74" i="51"/>
  <c r="U74" i="51" s="1"/>
  <c r="AJ74" i="51" s="1"/>
  <c r="AY46" i="51"/>
  <c r="U46" i="51" s="1"/>
  <c r="AJ46" i="51" s="1"/>
  <c r="AY61" i="51"/>
  <c r="U61" i="51" s="1"/>
  <c r="AJ61" i="51" s="1"/>
  <c r="AY80" i="51"/>
  <c r="U80" i="51" s="1"/>
  <c r="AJ80" i="51" s="1"/>
  <c r="AY119" i="51"/>
  <c r="U119" i="51" s="1"/>
  <c r="AJ119" i="51" s="1"/>
  <c r="AY9" i="51"/>
  <c r="U9" i="51" s="1"/>
  <c r="AJ9" i="51" s="1"/>
  <c r="AY13" i="51"/>
  <c r="U13" i="51" s="1"/>
  <c r="AJ13" i="51" s="1"/>
  <c r="AY17" i="51"/>
  <c r="U17" i="51" s="1"/>
  <c r="AJ17" i="51" s="1"/>
  <c r="AY21" i="51"/>
  <c r="U21" i="51" s="1"/>
  <c r="AJ21" i="51" s="1"/>
  <c r="AY25" i="51"/>
  <c r="U25" i="51" s="1"/>
  <c r="AJ25" i="51" s="1"/>
  <c r="AY29" i="51"/>
  <c r="U29" i="51" s="1"/>
  <c r="AJ29" i="51" s="1"/>
  <c r="AY33" i="51"/>
  <c r="U33" i="51" s="1"/>
  <c r="AJ33" i="51" s="1"/>
  <c r="AY37" i="51"/>
  <c r="U37" i="51" s="1"/>
  <c r="AJ37" i="51" s="1"/>
  <c r="AY41" i="51"/>
  <c r="U41" i="51" s="1"/>
  <c r="AJ41" i="51" s="1"/>
  <c r="AY65" i="51"/>
  <c r="U65" i="51" s="1"/>
  <c r="AJ65" i="51" s="1"/>
  <c r="AY111" i="51"/>
  <c r="U111" i="51" s="1"/>
  <c r="AJ111" i="51" s="1"/>
  <c r="AY60" i="51"/>
  <c r="U60" i="51" s="1"/>
  <c r="AJ60" i="51" s="1"/>
  <c r="AY79" i="51"/>
  <c r="U79" i="51" s="1"/>
  <c r="AJ79" i="51" s="1"/>
  <c r="AY94" i="51"/>
  <c r="U94" i="51" s="1"/>
  <c r="AJ94" i="51" s="1"/>
  <c r="AY110" i="51"/>
  <c r="U110" i="51" s="1"/>
  <c r="AJ110" i="51" s="1"/>
  <c r="AY73" i="51"/>
  <c r="U73" i="51" s="1"/>
  <c r="AJ73" i="51" s="1"/>
  <c r="AY144" i="51"/>
  <c r="U144" i="51" s="1"/>
  <c r="AJ144" i="51" s="1"/>
  <c r="AY97" i="51"/>
  <c r="U97" i="51" s="1"/>
  <c r="AJ97" i="51" s="1"/>
  <c r="AY113" i="51"/>
  <c r="U113" i="51" s="1"/>
  <c r="AJ113" i="51" s="1"/>
  <c r="AY132" i="51"/>
  <c r="U132" i="51" s="1"/>
  <c r="AJ132" i="51" s="1"/>
  <c r="AY84" i="51"/>
  <c r="U84" i="51" s="1"/>
  <c r="AJ84" i="51" s="1"/>
  <c r="AY100" i="51"/>
  <c r="U100" i="51" s="1"/>
  <c r="AJ100" i="51" s="1"/>
  <c r="AY116" i="51"/>
  <c r="U116" i="51" s="1"/>
  <c r="AJ116" i="51" s="1"/>
  <c r="AY126" i="51"/>
  <c r="U126" i="51" s="1"/>
  <c r="AJ126" i="51" s="1"/>
  <c r="AY135" i="51"/>
  <c r="U135" i="51" s="1"/>
  <c r="AJ135" i="51" s="1"/>
  <c r="AY184" i="51"/>
  <c r="U184" i="51" s="1"/>
  <c r="AJ184" i="51" s="1"/>
  <c r="AY142" i="51"/>
  <c r="U142" i="51" s="1"/>
  <c r="AJ142" i="51" s="1"/>
  <c r="AY148" i="51"/>
  <c r="U148" i="51" s="1"/>
  <c r="AJ148" i="51" s="1"/>
  <c r="AY152" i="51"/>
  <c r="U152" i="51" s="1"/>
  <c r="AJ152" i="51" s="1"/>
  <c r="AY156" i="51"/>
  <c r="U156" i="51" s="1"/>
  <c r="AJ156" i="51" s="1"/>
  <c r="AY160" i="51"/>
  <c r="U160" i="51" s="1"/>
  <c r="AJ160" i="51" s="1"/>
  <c r="AY164" i="51"/>
  <c r="U164" i="51" s="1"/>
  <c r="AJ164" i="51" s="1"/>
  <c r="AY168" i="51"/>
  <c r="U168" i="51" s="1"/>
  <c r="AJ168" i="51" s="1"/>
  <c r="AY171" i="51"/>
  <c r="U171" i="51" s="1"/>
  <c r="AJ171" i="51" s="1"/>
  <c r="AY175" i="51"/>
  <c r="U175" i="51" s="1"/>
  <c r="AJ175" i="51" s="1"/>
  <c r="AY179" i="51"/>
  <c r="U179" i="51" s="1"/>
  <c r="AJ179" i="51" s="1"/>
  <c r="AY185" i="51"/>
  <c r="U185" i="51" s="1"/>
  <c r="AJ185" i="51" s="1"/>
  <c r="AY201" i="51"/>
  <c r="U201" i="51" s="1"/>
  <c r="AJ201" i="51" s="1"/>
  <c r="AY195" i="51"/>
  <c r="U195" i="51" s="1"/>
  <c r="AJ195" i="51" s="1"/>
  <c r="AY196" i="51"/>
  <c r="U196" i="51" s="1"/>
  <c r="AJ196" i="51" s="1"/>
  <c r="AY200" i="51"/>
  <c r="U200" i="51" s="1"/>
  <c r="AJ200" i="51" s="1"/>
  <c r="AQ207" i="52" l="1"/>
  <c r="AN207" i="51"/>
  <c r="AP207" i="51"/>
  <c r="AI207" i="51"/>
  <c r="AI207" i="52"/>
  <c r="AO207" i="51"/>
  <c r="AQ207" i="51"/>
  <c r="AO207" i="52"/>
  <c r="AJ207" i="52"/>
  <c r="AJ207" i="51"/>
  <c r="AG207" i="51"/>
  <c r="AR207" i="52"/>
  <c r="AS207" i="52"/>
  <c r="AM207" i="52"/>
  <c r="AK207" i="52"/>
  <c r="AG207" i="52"/>
  <c r="AK207" i="51"/>
  <c r="AS207" i="51"/>
  <c r="AR207" i="51"/>
  <c r="AM207" i="51"/>
  <c r="AF207" i="52" l="1"/>
  <c r="AF207" i="51"/>
  <c r="O222" i="44" l="1"/>
  <c r="N222" i="44"/>
  <c r="M222" i="44"/>
  <c r="L222" i="44"/>
  <c r="K222" i="44"/>
  <c r="J222" i="44"/>
  <c r="I222" i="44"/>
  <c r="H222" i="44"/>
  <c r="G222" i="44"/>
  <c r="F222" i="44"/>
  <c r="E222" i="44"/>
  <c r="D222" i="44"/>
  <c r="C222" i="44"/>
  <c r="O221" i="44"/>
  <c r="N221" i="44"/>
  <c r="M221" i="44"/>
  <c r="L221" i="44"/>
  <c r="K221" i="44"/>
  <c r="J221" i="44"/>
  <c r="I221" i="44"/>
  <c r="H221" i="44"/>
  <c r="G221" i="44"/>
  <c r="F221" i="44"/>
  <c r="E221" i="44"/>
  <c r="D221" i="44"/>
  <c r="C221" i="44"/>
  <c r="O220" i="44"/>
  <c r="N220" i="44"/>
  <c r="M220" i="44"/>
  <c r="L220" i="44"/>
  <c r="K220" i="44"/>
  <c r="J220" i="44"/>
  <c r="I220" i="44"/>
  <c r="H220" i="44"/>
  <c r="G220" i="44"/>
  <c r="F220" i="44"/>
  <c r="E220" i="44"/>
  <c r="D220" i="44"/>
  <c r="C220" i="44"/>
  <c r="O219" i="44"/>
  <c r="N219" i="44"/>
  <c r="M219" i="44"/>
  <c r="L219" i="44"/>
  <c r="K219" i="44"/>
  <c r="J219" i="44"/>
  <c r="I219" i="44"/>
  <c r="H219" i="44"/>
  <c r="G219" i="44"/>
  <c r="F219" i="44"/>
  <c r="E219" i="44"/>
  <c r="D219" i="44"/>
  <c r="C219" i="44"/>
  <c r="O223" i="44" l="1"/>
  <c r="O4" i="36" s="1"/>
  <c r="E223" i="44"/>
  <c r="E4" i="36" s="1"/>
  <c r="I223" i="44"/>
  <c r="I4" i="36" s="1"/>
  <c r="M223" i="44"/>
  <c r="M4" i="36" s="1"/>
  <c r="C223" i="44"/>
  <c r="C4" i="36" s="1"/>
  <c r="G223" i="44"/>
  <c r="G4" i="36" s="1"/>
  <c r="K223" i="44"/>
  <c r="K4" i="36" s="1"/>
  <c r="F223" i="44"/>
  <c r="F4" i="36" s="1"/>
  <c r="J223" i="44"/>
  <c r="J4" i="36" s="1"/>
  <c r="D223" i="44"/>
  <c r="D4" i="36" s="1"/>
  <c r="H223" i="44"/>
  <c r="H4" i="36" s="1"/>
  <c r="L223" i="44"/>
  <c r="L4" i="36" s="1"/>
  <c r="N223" i="44"/>
  <c r="N4" i="36" s="1"/>
  <c r="D224" i="52" l="1"/>
  <c r="D224" i="51"/>
  <c r="F224" i="52"/>
  <c r="F224" i="51"/>
  <c r="M224" i="51"/>
  <c r="M224" i="52"/>
  <c r="E224" i="52"/>
  <c r="E224" i="51"/>
  <c r="L224" i="52"/>
  <c r="L224" i="51"/>
  <c r="H224" i="52"/>
  <c r="H224" i="51"/>
  <c r="K224" i="51"/>
  <c r="K224" i="52"/>
  <c r="I224" i="52"/>
  <c r="I224" i="51"/>
  <c r="G224" i="51"/>
  <c r="G224" i="52"/>
  <c r="J224" i="52"/>
  <c r="J224" i="51"/>
  <c r="C224" i="51"/>
  <c r="C224" i="52"/>
  <c r="O224" i="52"/>
  <c r="O224" i="51"/>
  <c r="N224" i="52"/>
  <c r="N224" i="51"/>
  <c r="D224" i="44"/>
  <c r="G224" i="44"/>
  <c r="J224" i="44"/>
  <c r="C224" i="44"/>
  <c r="O224" i="44"/>
  <c r="L224" i="44"/>
  <c r="F224" i="44"/>
  <c r="M224" i="44"/>
  <c r="H224" i="44"/>
  <c r="K224" i="44"/>
  <c r="I224" i="44"/>
  <c r="E224" i="44"/>
  <c r="N224" i="44"/>
  <c r="B11" i="36" l="1"/>
  <c r="B9" i="36" l="1"/>
  <c r="G8" i="36" l="1"/>
  <c r="E7" i="36"/>
  <c r="G7" i="36" l="1"/>
  <c r="E8" i="36"/>
  <c r="O7" i="36" l="1"/>
  <c r="O8" i="36"/>
  <c r="N7" i="36"/>
  <c r="N8" i="36"/>
  <c r="M8" i="36"/>
  <c r="M7" i="36"/>
  <c r="K7" i="36"/>
  <c r="K8" i="36"/>
  <c r="J7" i="36"/>
  <c r="J8" i="36"/>
  <c r="H7" i="36"/>
  <c r="H8" i="36"/>
  <c r="F8" i="36"/>
  <c r="F7" i="36"/>
  <c r="D7" i="36"/>
  <c r="D8" i="36"/>
  <c r="C7" i="36"/>
  <c r="C8" i="36"/>
  <c r="L8" i="36"/>
  <c r="L7" i="36"/>
  <c r="I8" i="36" l="1"/>
  <c r="I10" i="36" s="1"/>
  <c r="I12" i="36" s="1"/>
  <c r="I7" i="36"/>
  <c r="I9" i="36" s="1"/>
  <c r="I11" i="36" s="1"/>
  <c r="H10" i="36"/>
  <c r="H12" i="36" s="1"/>
  <c r="H9" i="36"/>
  <c r="H11" i="36" s="1"/>
  <c r="G10" i="36"/>
  <c r="G12" i="36" s="1"/>
  <c r="G9" i="36"/>
  <c r="G11" i="36" s="1"/>
  <c r="M9" i="36"/>
  <c r="M11" i="36" s="1"/>
  <c r="M10" i="36"/>
  <c r="M12" i="36" s="1"/>
  <c r="K9" i="36"/>
  <c r="K11" i="36" s="1"/>
  <c r="K10" i="36"/>
  <c r="K12" i="36" s="1"/>
  <c r="N10" i="36"/>
  <c r="N12" i="36" s="1"/>
  <c r="N9" i="36"/>
  <c r="N11" i="36" s="1"/>
  <c r="L9" i="36"/>
  <c r="L11" i="36" s="1"/>
  <c r="L10" i="36"/>
  <c r="L12" i="36" s="1"/>
  <c r="J9" i="36"/>
  <c r="J11" i="36" s="1"/>
  <c r="J10" i="36"/>
  <c r="J12" i="36" s="1"/>
  <c r="F9" i="36"/>
  <c r="F11" i="36" s="1"/>
  <c r="F10" i="36"/>
  <c r="F12" i="36" s="1"/>
  <c r="E10" i="36"/>
  <c r="E12" i="36" s="1"/>
  <c r="E9" i="36"/>
  <c r="E11" i="36" s="1"/>
  <c r="D9" i="36"/>
  <c r="D11" i="36" s="1"/>
  <c r="D10" i="36"/>
  <c r="D12" i="36" s="1"/>
  <c r="C10" i="36"/>
  <c r="C12" i="36" s="1"/>
  <c r="C9" i="36"/>
  <c r="O9" i="36"/>
  <c r="O11" i="36" s="1"/>
  <c r="O10" i="36"/>
  <c r="O12" i="36" s="1"/>
  <c r="Q9" i="36" l="1"/>
  <c r="Q10" i="36" s="1"/>
  <c r="C11" i="36"/>
  <c r="S48" i="36" s="1"/>
  <c r="K218" i="44" l="1"/>
  <c r="K232" i="44" s="1"/>
  <c r="J218" i="44"/>
  <c r="J232" i="44" s="1"/>
  <c r="D232" i="44"/>
  <c r="N218" i="44"/>
  <c r="N232" i="44" s="1"/>
  <c r="I218" i="44"/>
  <c r="I232" i="44" s="1"/>
  <c r="L218" i="44"/>
  <c r="L232" i="44" s="1"/>
  <c r="F218" i="44"/>
  <c r="F232" i="44" s="1"/>
  <c r="C218" i="44"/>
  <c r="C232" i="44" s="1"/>
  <c r="E218" i="44"/>
  <c r="E232" i="44" s="1"/>
  <c r="H218" i="44"/>
  <c r="H232" i="44" s="1"/>
  <c r="G218" i="44"/>
  <c r="G232" i="44" s="1"/>
  <c r="M218" i="44"/>
  <c r="M232" i="44" s="1"/>
  <c r="M217" i="44"/>
  <c r="M231" i="44" s="1"/>
  <c r="H217" i="44"/>
  <c r="H231" i="44" s="1"/>
  <c r="C217" i="44"/>
  <c r="C231" i="44" s="1"/>
  <c r="L217" i="44"/>
  <c r="L231" i="44" s="1"/>
  <c r="G217" i="44"/>
  <c r="G231" i="44" s="1"/>
  <c r="F217" i="44"/>
  <c r="F231" i="44" s="1"/>
  <c r="I217" i="44"/>
  <c r="I231" i="44" s="1"/>
  <c r="N217" i="44"/>
  <c r="N231" i="44" s="1"/>
  <c r="K217" i="44"/>
  <c r="K231" i="44" s="1"/>
  <c r="E217" i="44"/>
  <c r="E231" i="44" s="1"/>
  <c r="J217" i="44"/>
  <c r="J231" i="44" s="1"/>
  <c r="D231" i="44"/>
  <c r="C215" i="44"/>
  <c r="C229" i="44" s="1"/>
  <c r="M215" i="44"/>
  <c r="M229" i="44" s="1"/>
  <c r="H215" i="44"/>
  <c r="H229" i="44" s="1"/>
  <c r="G215" i="44"/>
  <c r="G229" i="44" s="1"/>
  <c r="F215" i="44"/>
  <c r="F229" i="44" s="1"/>
  <c r="L215" i="44"/>
  <c r="L229" i="44" s="1"/>
  <c r="D229" i="44"/>
  <c r="N215" i="44"/>
  <c r="N229" i="44" s="1"/>
  <c r="K215" i="44"/>
  <c r="K229" i="44" s="1"/>
  <c r="E215" i="44"/>
  <c r="E229" i="44" s="1"/>
  <c r="J215" i="44"/>
  <c r="J229" i="44" s="1"/>
  <c r="I215" i="44"/>
  <c r="I229" i="44" s="1"/>
  <c r="O218" i="44"/>
  <c r="O232" i="44" s="1"/>
  <c r="O217" i="44"/>
  <c r="O231" i="44" s="1"/>
  <c r="O215" i="44"/>
  <c r="O229" i="44" s="1"/>
  <c r="K216" i="44"/>
  <c r="M216" i="44"/>
  <c r="J216" i="44"/>
  <c r="F216" i="44"/>
  <c r="H216" i="44"/>
  <c r="I216" i="44"/>
  <c r="G216" i="44"/>
  <c r="E216" i="44"/>
  <c r="L216" i="44"/>
  <c r="N216" i="44"/>
  <c r="O216" i="44"/>
  <c r="C216" i="44"/>
  <c r="M227" i="44" l="1"/>
  <c r="EC148" i="44" s="1"/>
  <c r="L227" i="44"/>
  <c r="EB161" i="44" s="1"/>
  <c r="I227" i="44"/>
  <c r="N227" i="44"/>
  <c r="ED136" i="44" s="1"/>
  <c r="C227" i="44"/>
  <c r="J227" i="44"/>
  <c r="DZ190" i="44" s="1"/>
  <c r="D227" i="44"/>
  <c r="DT138" i="44" s="1"/>
  <c r="E227" i="44"/>
  <c r="F227" i="44"/>
  <c r="K227" i="44"/>
  <c r="H227" i="44"/>
  <c r="DX185" i="44" s="1"/>
  <c r="O227" i="44"/>
  <c r="G227" i="44"/>
  <c r="DW73" i="44" s="1"/>
  <c r="C230" i="44"/>
  <c r="BZ21" i="44" s="1"/>
  <c r="E230" i="44"/>
  <c r="BM141" i="44" s="1"/>
  <c r="G230" i="44"/>
  <c r="BO12" i="44" s="1"/>
  <c r="N230" i="44"/>
  <c r="CK198" i="44" s="1"/>
  <c r="I230" i="44"/>
  <c r="CF44" i="44" s="1"/>
  <c r="J230" i="44"/>
  <c r="CG37" i="44" s="1"/>
  <c r="L230" i="44"/>
  <c r="CI71" i="44" s="1"/>
  <c r="H230" i="44"/>
  <c r="CE49" i="44" s="1"/>
  <c r="F230" i="44"/>
  <c r="BN19" i="44" s="1"/>
  <c r="K230" i="44"/>
  <c r="CH96" i="44" s="1"/>
  <c r="O230" i="44"/>
  <c r="CL44" i="44" s="1"/>
  <c r="D230" i="44"/>
  <c r="CA30" i="44" s="1"/>
  <c r="M230" i="44"/>
  <c r="BU23" i="44" s="1"/>
  <c r="BN83" i="44" l="1"/>
  <c r="BR158" i="44"/>
  <c r="BR121" i="44"/>
  <c r="BR165" i="44"/>
  <c r="BR64" i="44"/>
  <c r="CB151" i="44"/>
  <c r="BR104" i="44"/>
  <c r="CB133" i="44"/>
  <c r="BR106" i="44"/>
  <c r="BR91" i="44"/>
  <c r="CB203" i="44"/>
  <c r="BM110" i="44"/>
  <c r="BR82" i="44"/>
  <c r="BR135" i="44"/>
  <c r="BO84" i="44"/>
  <c r="BT162" i="44"/>
  <c r="BR54" i="44"/>
  <c r="BR148" i="44"/>
  <c r="BR175" i="44"/>
  <c r="BR7" i="44"/>
  <c r="BR37" i="44"/>
  <c r="CB110" i="44"/>
  <c r="CB42" i="44"/>
  <c r="CG31" i="44"/>
  <c r="BR46" i="44"/>
  <c r="BR192" i="44"/>
  <c r="BR20" i="44"/>
  <c r="BR47" i="44"/>
  <c r="BR81" i="44"/>
  <c r="CB22" i="44"/>
  <c r="CB37" i="44"/>
  <c r="CG12" i="44"/>
  <c r="CL70" i="44"/>
  <c r="BW171" i="44"/>
  <c r="CD197" i="44"/>
  <c r="BW181" i="44"/>
  <c r="CD105" i="44"/>
  <c r="CL57" i="44"/>
  <c r="BO41" i="44"/>
  <c r="BT108" i="44"/>
  <c r="BW25" i="44"/>
  <c r="CD41" i="44"/>
  <c r="CL12" i="44"/>
  <c r="BT150" i="44"/>
  <c r="BW198" i="44"/>
  <c r="CD163" i="44"/>
  <c r="CL139" i="44"/>
  <c r="BO149" i="44"/>
  <c r="BT205" i="44"/>
  <c r="CI78" i="44"/>
  <c r="BW153" i="44"/>
  <c r="BW97" i="44"/>
  <c r="BW99" i="44"/>
  <c r="BW96" i="44"/>
  <c r="BW31" i="44"/>
  <c r="CD169" i="44"/>
  <c r="CD111" i="44"/>
  <c r="CD106" i="44"/>
  <c r="CD47" i="44"/>
  <c r="CL185" i="44"/>
  <c r="CL134" i="44"/>
  <c r="CL76" i="44"/>
  <c r="BO55" i="44"/>
  <c r="BO128" i="44"/>
  <c r="BO62" i="44"/>
  <c r="BT35" i="44"/>
  <c r="BT186" i="44"/>
  <c r="BT172" i="44"/>
  <c r="BT72" i="44"/>
  <c r="CI7" i="44"/>
  <c r="BW145" i="44"/>
  <c r="BW50" i="44"/>
  <c r="BW40" i="44"/>
  <c r="BW162" i="44"/>
  <c r="CD99" i="44"/>
  <c r="CD40" i="44"/>
  <c r="CD68" i="44"/>
  <c r="CD176" i="44"/>
  <c r="CL87" i="44"/>
  <c r="CL125" i="44"/>
  <c r="CL6" i="44"/>
  <c r="BO107" i="44"/>
  <c r="BO86" i="44"/>
  <c r="BO162" i="44"/>
  <c r="BT43" i="44"/>
  <c r="BT82" i="44"/>
  <c r="BT141" i="44"/>
  <c r="BT203" i="44"/>
  <c r="CI144" i="44"/>
  <c r="BW14" i="44"/>
  <c r="BW167" i="44"/>
  <c r="BW156" i="44"/>
  <c r="BW102" i="44"/>
  <c r="CD34" i="44"/>
  <c r="CD175" i="44"/>
  <c r="CD170" i="44"/>
  <c r="CD112" i="44"/>
  <c r="CL35" i="44"/>
  <c r="CL198" i="44"/>
  <c r="CL140" i="44"/>
  <c r="BO136" i="44"/>
  <c r="BO188" i="44"/>
  <c r="BO102" i="44"/>
  <c r="BT142" i="44"/>
  <c r="BT75" i="44"/>
  <c r="BT65" i="44"/>
  <c r="BT61" i="44"/>
  <c r="CI44" i="44"/>
  <c r="CI198" i="44"/>
  <c r="BW169" i="44"/>
  <c r="BW193" i="44"/>
  <c r="BW62" i="44"/>
  <c r="BW141" i="44"/>
  <c r="BW10" i="44"/>
  <c r="BW105" i="44"/>
  <c r="BW191" i="44"/>
  <c r="BW75" i="44"/>
  <c r="BW20" i="44"/>
  <c r="BW103" i="44"/>
  <c r="BW184" i="44"/>
  <c r="BW124" i="44"/>
  <c r="BW53" i="44"/>
  <c r="BW190" i="44"/>
  <c r="BW71" i="44"/>
  <c r="BW59" i="44"/>
  <c r="CD187" i="44"/>
  <c r="CD123" i="44"/>
  <c r="CD58" i="44"/>
  <c r="CD193" i="44"/>
  <c r="CD129" i="44"/>
  <c r="CD64" i="44"/>
  <c r="CD199" i="44"/>
  <c r="CD135" i="44"/>
  <c r="CD46" i="44"/>
  <c r="CD117" i="44"/>
  <c r="CD194" i="44"/>
  <c r="CD130" i="44"/>
  <c r="CD65" i="44"/>
  <c r="CD200" i="44"/>
  <c r="CD136" i="44"/>
  <c r="CD71" i="44"/>
  <c r="CD7" i="44"/>
  <c r="CL167" i="44"/>
  <c r="CL115" i="44"/>
  <c r="CL47" i="44"/>
  <c r="CL97" i="44"/>
  <c r="CL165" i="44"/>
  <c r="CL37" i="44"/>
  <c r="CL154" i="44"/>
  <c r="CL90" i="44"/>
  <c r="CL26" i="44"/>
  <c r="CL160" i="44"/>
  <c r="CL96" i="44"/>
  <c r="CL32" i="44"/>
  <c r="BO151" i="44"/>
  <c r="BO47" i="44"/>
  <c r="BO163" i="44"/>
  <c r="BO173" i="44"/>
  <c r="BO113" i="44"/>
  <c r="BO11" i="44"/>
  <c r="BO148" i="44"/>
  <c r="BO82" i="44"/>
  <c r="BO186" i="44"/>
  <c r="BO126" i="44"/>
  <c r="BO37" i="44"/>
  <c r="BO22" i="44"/>
  <c r="BO28" i="44"/>
  <c r="BT178" i="44"/>
  <c r="BT98" i="44"/>
  <c r="BT158" i="44"/>
  <c r="BT93" i="44"/>
  <c r="BT166" i="44"/>
  <c r="BT102" i="44"/>
  <c r="BT146" i="44"/>
  <c r="BT202" i="44"/>
  <c r="BT59" i="44"/>
  <c r="BT157" i="44"/>
  <c r="BT91" i="44"/>
  <c r="BT188" i="44"/>
  <c r="BT124" i="44"/>
  <c r="BT31" i="44"/>
  <c r="BT123" i="44"/>
  <c r="BT26" i="44"/>
  <c r="CI171" i="44"/>
  <c r="CI72" i="44"/>
  <c r="CI93" i="44"/>
  <c r="CI160" i="44"/>
  <c r="CI32" i="44"/>
  <c r="BW22" i="44"/>
  <c r="BW130" i="44"/>
  <c r="BW83" i="44"/>
  <c r="BW201" i="44"/>
  <c r="BW81" i="44"/>
  <c r="BW165" i="44"/>
  <c r="BW34" i="44"/>
  <c r="BW159" i="44"/>
  <c r="BW91" i="44"/>
  <c r="BW163" i="44"/>
  <c r="BW32" i="44"/>
  <c r="BW152" i="44"/>
  <c r="BW92" i="44"/>
  <c r="BW21" i="44"/>
  <c r="BW158" i="44"/>
  <c r="BW98" i="44"/>
  <c r="BW27" i="44"/>
  <c r="CD155" i="44"/>
  <c r="CD91" i="44"/>
  <c r="CD26" i="44"/>
  <c r="CD161" i="44"/>
  <c r="CD97" i="44"/>
  <c r="CD32" i="44"/>
  <c r="CD167" i="44"/>
  <c r="CD103" i="44"/>
  <c r="CD181" i="44"/>
  <c r="CD52" i="44"/>
  <c r="CD162" i="44"/>
  <c r="CD98" i="44"/>
  <c r="CD33" i="44"/>
  <c r="CD168" i="44"/>
  <c r="CD104" i="44"/>
  <c r="CD39" i="44"/>
  <c r="CL91" i="44"/>
  <c r="CL39" i="44"/>
  <c r="CL175" i="44"/>
  <c r="CL161" i="44"/>
  <c r="CL33" i="44"/>
  <c r="CL101" i="44"/>
  <c r="CL186" i="44"/>
  <c r="CL122" i="44"/>
  <c r="CL58" i="44"/>
  <c r="CL192" i="44"/>
  <c r="CL128" i="44"/>
  <c r="CL64" i="44"/>
  <c r="CL204" i="44"/>
  <c r="BO191" i="44"/>
  <c r="BO111" i="44"/>
  <c r="BO202" i="44"/>
  <c r="BO141" i="44"/>
  <c r="BO79" i="44"/>
  <c r="BO180" i="44"/>
  <c r="BO120" i="44"/>
  <c r="BO25" i="44"/>
  <c r="BO154" i="44"/>
  <c r="BO94" i="44"/>
  <c r="BO54" i="44"/>
  <c r="BO60" i="44"/>
  <c r="BT130" i="44"/>
  <c r="BT206" i="44"/>
  <c r="BT126" i="44"/>
  <c r="BT198" i="44"/>
  <c r="BT134" i="44"/>
  <c r="BT51" i="44"/>
  <c r="BT174" i="44"/>
  <c r="BT170" i="44"/>
  <c r="BT189" i="44"/>
  <c r="BT125" i="44"/>
  <c r="BT33" i="44"/>
  <c r="BT156" i="44"/>
  <c r="BT90" i="44"/>
  <c r="BT187" i="44"/>
  <c r="BT29" i="44"/>
  <c r="BT56" i="44"/>
  <c r="CI205" i="44"/>
  <c r="CI127" i="44"/>
  <c r="CI157" i="44"/>
  <c r="CI29" i="44"/>
  <c r="CI96" i="44"/>
  <c r="CI102" i="44"/>
  <c r="BW54" i="44"/>
  <c r="BW204" i="44"/>
  <c r="BW68" i="44"/>
  <c r="BW157" i="44"/>
  <c r="BW26" i="44"/>
  <c r="BW121" i="44"/>
  <c r="BW196" i="44"/>
  <c r="BW135" i="44"/>
  <c r="BW28" i="44"/>
  <c r="BW111" i="44"/>
  <c r="BW188" i="44"/>
  <c r="BW63" i="44"/>
  <c r="BW57" i="44"/>
  <c r="BW129" i="44"/>
  <c r="BW87" i="44"/>
  <c r="BW66" i="44"/>
  <c r="CD195" i="44"/>
  <c r="CD131" i="44"/>
  <c r="CD66" i="44"/>
  <c r="CD201" i="44"/>
  <c r="CD137" i="44"/>
  <c r="CD72" i="44"/>
  <c r="CD8" i="44"/>
  <c r="CD143" i="44"/>
  <c r="CD62" i="44"/>
  <c r="CD133" i="44"/>
  <c r="CD202" i="44"/>
  <c r="CD138" i="44"/>
  <c r="CD73" i="44"/>
  <c r="CD9" i="44"/>
  <c r="CD144" i="44"/>
  <c r="CD79" i="44"/>
  <c r="CD15" i="44"/>
  <c r="CL11" i="44"/>
  <c r="CL163" i="44"/>
  <c r="CL95" i="44"/>
  <c r="CL121" i="44"/>
  <c r="CL189" i="44"/>
  <c r="CL61" i="44"/>
  <c r="CL166" i="44"/>
  <c r="CL102" i="44"/>
  <c r="CL38" i="44"/>
  <c r="CL172" i="44"/>
  <c r="CL108" i="44"/>
  <c r="BO31" i="44"/>
  <c r="BO99" i="44"/>
  <c r="BO131" i="44"/>
  <c r="BO181" i="44"/>
  <c r="BO121" i="44"/>
  <c r="BO27" i="44"/>
  <c r="BO156" i="44"/>
  <c r="BO96" i="44"/>
  <c r="BO194" i="44"/>
  <c r="BO85" i="44"/>
  <c r="BO53" i="44"/>
  <c r="BO30" i="44"/>
  <c r="BO36" i="44"/>
  <c r="BT114" i="44"/>
  <c r="BT190" i="44"/>
  <c r="BT110" i="44"/>
  <c r="BT182" i="44"/>
  <c r="BT118" i="44"/>
  <c r="BT194" i="44"/>
  <c r="BT67" i="44"/>
  <c r="BT138" i="44"/>
  <c r="BT173" i="44"/>
  <c r="BT109" i="44"/>
  <c r="BT204" i="44"/>
  <c r="BT140" i="44"/>
  <c r="BT63" i="44"/>
  <c r="BT139" i="44"/>
  <c r="BT42" i="44"/>
  <c r="BT8" i="44"/>
  <c r="CI206" i="44"/>
  <c r="CI64" i="44"/>
  <c r="CI141" i="44"/>
  <c r="CI13" i="44"/>
  <c r="CI81" i="44"/>
  <c r="BR134" i="44"/>
  <c r="BR202" i="44"/>
  <c r="BR168" i="44"/>
  <c r="BR84" i="44"/>
  <c r="BR199" i="44"/>
  <c r="BR111" i="44"/>
  <c r="BR27" i="44"/>
  <c r="BR145" i="44"/>
  <c r="BR57" i="44"/>
  <c r="CB176" i="44"/>
  <c r="CB197" i="44"/>
  <c r="CB87" i="44"/>
  <c r="BM16" i="44"/>
  <c r="CG176" i="44"/>
  <c r="BR206" i="44"/>
  <c r="BR162" i="44"/>
  <c r="BR26" i="44"/>
  <c r="BR128" i="44"/>
  <c r="BR40" i="44"/>
  <c r="BR155" i="44"/>
  <c r="BR71" i="44"/>
  <c r="BR185" i="44"/>
  <c r="BR101" i="44"/>
  <c r="BR17" i="44"/>
  <c r="CB174" i="44"/>
  <c r="CB59" i="44"/>
  <c r="CB40" i="44"/>
  <c r="BM205" i="44"/>
  <c r="BK136" i="44"/>
  <c r="BQ137" i="44"/>
  <c r="CC47" i="44"/>
  <c r="BQ17" i="44"/>
  <c r="CC174" i="44"/>
  <c r="BQ80" i="44"/>
  <c r="CC23" i="44"/>
  <c r="BK198" i="44"/>
  <c r="BZ145" i="44"/>
  <c r="BQ9" i="44"/>
  <c r="BQ147" i="44"/>
  <c r="BQ154" i="44"/>
  <c r="CC53" i="44"/>
  <c r="CC172" i="44"/>
  <c r="CC110" i="44"/>
  <c r="BK150" i="44"/>
  <c r="BZ26" i="44"/>
  <c r="BQ189" i="44"/>
  <c r="BQ85" i="44"/>
  <c r="BQ19" i="44"/>
  <c r="BQ26" i="44"/>
  <c r="CC99" i="44"/>
  <c r="CC108" i="44"/>
  <c r="CC46" i="44"/>
  <c r="BK41" i="44"/>
  <c r="BN198" i="44"/>
  <c r="BQ61" i="44"/>
  <c r="BQ145" i="44"/>
  <c r="BQ7" i="44"/>
  <c r="CC49" i="44"/>
  <c r="CC121" i="44"/>
  <c r="CC44" i="44"/>
  <c r="BK202" i="44"/>
  <c r="CF124" i="44"/>
  <c r="BN141" i="44"/>
  <c r="BL96" i="44"/>
  <c r="BP184" i="44"/>
  <c r="BL35" i="44"/>
  <c r="CA157" i="44"/>
  <c r="BP145" i="44"/>
  <c r="BL114" i="44"/>
  <c r="BL119" i="44"/>
  <c r="CA57" i="44"/>
  <c r="BP110" i="44"/>
  <c r="BL180" i="44"/>
  <c r="BL149" i="44"/>
  <c r="CA195" i="44"/>
  <c r="BL150" i="44"/>
  <c r="BL203" i="44"/>
  <c r="BL65" i="44"/>
  <c r="CA40" i="44"/>
  <c r="BP165" i="44"/>
  <c r="BP198" i="44"/>
  <c r="BL8" i="44"/>
  <c r="BL162" i="44"/>
  <c r="BL160" i="44"/>
  <c r="BL30" i="44"/>
  <c r="BL52" i="44"/>
  <c r="BL139" i="44"/>
  <c r="BL55" i="44"/>
  <c r="BL173" i="44"/>
  <c r="BL85" i="44"/>
  <c r="CA185" i="44"/>
  <c r="CA81" i="44"/>
  <c r="CA87" i="44"/>
  <c r="CA104" i="44"/>
  <c r="CA46" i="44"/>
  <c r="BP187" i="44"/>
  <c r="BP96" i="44"/>
  <c r="BP26" i="44"/>
  <c r="BL70" i="44"/>
  <c r="BL74" i="44"/>
  <c r="BL32" i="44"/>
  <c r="BL132" i="44"/>
  <c r="BL183" i="44"/>
  <c r="BL99" i="44"/>
  <c r="BL11" i="44"/>
  <c r="BL129" i="44"/>
  <c r="BL45" i="44"/>
  <c r="CA149" i="44"/>
  <c r="CA29" i="44"/>
  <c r="CA67" i="44"/>
  <c r="CA174" i="44"/>
  <c r="CE153" i="44"/>
  <c r="BP161" i="44"/>
  <c r="BP12" i="44"/>
  <c r="BL104" i="44"/>
  <c r="BL202" i="44"/>
  <c r="BL34" i="44"/>
  <c r="BL118" i="44"/>
  <c r="BL92" i="44"/>
  <c r="BL163" i="44"/>
  <c r="BL75" i="44"/>
  <c r="BL193" i="44"/>
  <c r="BL109" i="44"/>
  <c r="BL21" i="44"/>
  <c r="CA21" i="44"/>
  <c r="CA151" i="44"/>
  <c r="CA168" i="44"/>
  <c r="CA110" i="44"/>
  <c r="CE47" i="44"/>
  <c r="CI6" i="44"/>
  <c r="CI51" i="44"/>
  <c r="CI83" i="44"/>
  <c r="CI114" i="44"/>
  <c r="CI146" i="44"/>
  <c r="CI178" i="44"/>
  <c r="CI12" i="44"/>
  <c r="CI37" i="44"/>
  <c r="CI53" i="44"/>
  <c r="CI69" i="44"/>
  <c r="CI85" i="44"/>
  <c r="CI100" i="44"/>
  <c r="CI116" i="44"/>
  <c r="CI132" i="44"/>
  <c r="CI148" i="44"/>
  <c r="CI164" i="44"/>
  <c r="CI180" i="44"/>
  <c r="CI196" i="44"/>
  <c r="CI17" i="44"/>
  <c r="CI34" i="44"/>
  <c r="CI50" i="44"/>
  <c r="CI66" i="44"/>
  <c r="CI82" i="44"/>
  <c r="CI97" i="44"/>
  <c r="CI113" i="44"/>
  <c r="CI129" i="44"/>
  <c r="CI145" i="44"/>
  <c r="CI161" i="44"/>
  <c r="CI177" i="44"/>
  <c r="CI193" i="44"/>
  <c r="CI23" i="44"/>
  <c r="CI88" i="44"/>
  <c r="CI151" i="44"/>
  <c r="CI15" i="44"/>
  <c r="CI80" i="44"/>
  <c r="CI143" i="44"/>
  <c r="CI27" i="44"/>
  <c r="CI155" i="44"/>
  <c r="CI76" i="44"/>
  <c r="CI203" i="44"/>
  <c r="CI204" i="44"/>
  <c r="CI68" i="44"/>
  <c r="CI19" i="44"/>
  <c r="BT12" i="44"/>
  <c r="BT28" i="44"/>
  <c r="BT44" i="44"/>
  <c r="BT60" i="44"/>
  <c r="BT76" i="44"/>
  <c r="BT92" i="44"/>
  <c r="BT14" i="44"/>
  <c r="BT30" i="44"/>
  <c r="BT46" i="44"/>
  <c r="BT62" i="44"/>
  <c r="BT78" i="44"/>
  <c r="BT37" i="44"/>
  <c r="BT69" i="44"/>
  <c r="BT94" i="44"/>
  <c r="BT111" i="44"/>
  <c r="BT127" i="44"/>
  <c r="BT143" i="44"/>
  <c r="BT159" i="44"/>
  <c r="BT175" i="44"/>
  <c r="BT191" i="44"/>
  <c r="BT7" i="44"/>
  <c r="BT39" i="44"/>
  <c r="BT71" i="44"/>
  <c r="BT95" i="44"/>
  <c r="BT112" i="44"/>
  <c r="BT128" i="44"/>
  <c r="BT144" i="44"/>
  <c r="BT160" i="44"/>
  <c r="BT176" i="44"/>
  <c r="BT192" i="44"/>
  <c r="BT9" i="44"/>
  <c r="BT41" i="44"/>
  <c r="BT73" i="44"/>
  <c r="BT97" i="44"/>
  <c r="BT113" i="44"/>
  <c r="BT129" i="44"/>
  <c r="BT145" i="44"/>
  <c r="BT161" i="44"/>
  <c r="BT177" i="44"/>
  <c r="BT193" i="44"/>
  <c r="BT11" i="44"/>
  <c r="BT87" i="44"/>
  <c r="BT154" i="44"/>
  <c r="CI18" i="44"/>
  <c r="CI55" i="44"/>
  <c r="CI87" i="44"/>
  <c r="CI118" i="44"/>
  <c r="CI150" i="44"/>
  <c r="CI182" i="44"/>
  <c r="CI16" i="44"/>
  <c r="CI41" i="44"/>
  <c r="CI57" i="44"/>
  <c r="CI73" i="44"/>
  <c r="CI89" i="44"/>
  <c r="CI104" i="44"/>
  <c r="CI120" i="44"/>
  <c r="CI136" i="44"/>
  <c r="CI152" i="44"/>
  <c r="CI168" i="44"/>
  <c r="CI184" i="44"/>
  <c r="CI200" i="44"/>
  <c r="CI21" i="44"/>
  <c r="CI38" i="44"/>
  <c r="CI54" i="44"/>
  <c r="CI70" i="44"/>
  <c r="CI86" i="44"/>
  <c r="CI101" i="44"/>
  <c r="CI117" i="44"/>
  <c r="CI133" i="44"/>
  <c r="CI149" i="44"/>
  <c r="CI165" i="44"/>
  <c r="CI181" i="44"/>
  <c r="CI197" i="44"/>
  <c r="CI40" i="44"/>
  <c r="CI103" i="44"/>
  <c r="CI167" i="44"/>
  <c r="CI31" i="44"/>
  <c r="CI95" i="44"/>
  <c r="CI159" i="44"/>
  <c r="CI60" i="44"/>
  <c r="CI187" i="44"/>
  <c r="CI107" i="44"/>
  <c r="CI36" i="44"/>
  <c r="CI52" i="44"/>
  <c r="CI131" i="44"/>
  <c r="CI84" i="44"/>
  <c r="BT16" i="44"/>
  <c r="BT32" i="44"/>
  <c r="BT48" i="44"/>
  <c r="BT64" i="44"/>
  <c r="BT80" i="44"/>
  <c r="BT96" i="44"/>
  <c r="BT18" i="44"/>
  <c r="BT34" i="44"/>
  <c r="BT50" i="44"/>
  <c r="BT66" i="44"/>
  <c r="BT13" i="44"/>
  <c r="BT45" i="44"/>
  <c r="BT77" i="44"/>
  <c r="BT99" i="44"/>
  <c r="BT115" i="44"/>
  <c r="BT131" i="44"/>
  <c r="BT147" i="44"/>
  <c r="BT163" i="44"/>
  <c r="BT179" i="44"/>
  <c r="BT195" i="44"/>
  <c r="BT15" i="44"/>
  <c r="BT47" i="44"/>
  <c r="BT79" i="44"/>
  <c r="BT100" i="44"/>
  <c r="BT116" i="44"/>
  <c r="BT132" i="44"/>
  <c r="BT148" i="44"/>
  <c r="BT164" i="44"/>
  <c r="BT180" i="44"/>
  <c r="BT196" i="44"/>
  <c r="BT17" i="44"/>
  <c r="BT49" i="44"/>
  <c r="BT81" i="44"/>
  <c r="BT101" i="44"/>
  <c r="BT117" i="44"/>
  <c r="BT133" i="44"/>
  <c r="BT149" i="44"/>
  <c r="BT165" i="44"/>
  <c r="BT181" i="44"/>
  <c r="BT197" i="44"/>
  <c r="BT19" i="44"/>
  <c r="BT106" i="44"/>
  <c r="CI35" i="44"/>
  <c r="CI67" i="44"/>
  <c r="CI98" i="44"/>
  <c r="CI130" i="44"/>
  <c r="CI162" i="44"/>
  <c r="CI194" i="44"/>
  <c r="CI28" i="44"/>
  <c r="CI45" i="44"/>
  <c r="CI61" i="44"/>
  <c r="CI77" i="44"/>
  <c r="CI92" i="44"/>
  <c r="CI108" i="44"/>
  <c r="CI124" i="44"/>
  <c r="CI140" i="44"/>
  <c r="CI156" i="44"/>
  <c r="CI172" i="44"/>
  <c r="CI188" i="44"/>
  <c r="CI9" i="44"/>
  <c r="CI25" i="44"/>
  <c r="CI42" i="44"/>
  <c r="CI58" i="44"/>
  <c r="CI74" i="44"/>
  <c r="CI33" i="44"/>
  <c r="CI105" i="44"/>
  <c r="CI121" i="44"/>
  <c r="CI137" i="44"/>
  <c r="CI153" i="44"/>
  <c r="CI169" i="44"/>
  <c r="CI185" i="44"/>
  <c r="CI201" i="44"/>
  <c r="CI56" i="44"/>
  <c r="CI119" i="44"/>
  <c r="CI183" i="44"/>
  <c r="CI48" i="44"/>
  <c r="CI111" i="44"/>
  <c r="CI175" i="44"/>
  <c r="CI91" i="44"/>
  <c r="CI11" i="44"/>
  <c r="CI139" i="44"/>
  <c r="CI99" i="44"/>
  <c r="CI115" i="44"/>
  <c r="CI195" i="44"/>
  <c r="CI147" i="44"/>
  <c r="BT20" i="44"/>
  <c r="BT36" i="44"/>
  <c r="BT52" i="44"/>
  <c r="BT68" i="44"/>
  <c r="BT84" i="44"/>
  <c r="BT6" i="44"/>
  <c r="BT22" i="44"/>
  <c r="BT38" i="44"/>
  <c r="BT54" i="44"/>
  <c r="BT70" i="44"/>
  <c r="BT21" i="44"/>
  <c r="BT53" i="44"/>
  <c r="BT83" i="44"/>
  <c r="BT103" i="44"/>
  <c r="BT119" i="44"/>
  <c r="BT135" i="44"/>
  <c r="BT151" i="44"/>
  <c r="BT167" i="44"/>
  <c r="BT183" i="44"/>
  <c r="BT199" i="44"/>
  <c r="BT23" i="44"/>
  <c r="BT55" i="44"/>
  <c r="BT85" i="44"/>
  <c r="BT104" i="44"/>
  <c r="BT120" i="44"/>
  <c r="BT136" i="44"/>
  <c r="BT152" i="44"/>
  <c r="BT168" i="44"/>
  <c r="BT184" i="44"/>
  <c r="BT200" i="44"/>
  <c r="BT25" i="44"/>
  <c r="BT57" i="44"/>
  <c r="BT86" i="44"/>
  <c r="BT105" i="44"/>
  <c r="BT121" i="44"/>
  <c r="BT137" i="44"/>
  <c r="BT153" i="44"/>
  <c r="BT169" i="44"/>
  <c r="BT185" i="44"/>
  <c r="BT201" i="44"/>
  <c r="BT27" i="44"/>
  <c r="BT122" i="44"/>
  <c r="BT171" i="44"/>
  <c r="BT107" i="44"/>
  <c r="BT74" i="44"/>
  <c r="BT10" i="44"/>
  <c r="BT40" i="44"/>
  <c r="CI179" i="44"/>
  <c r="CI123" i="44"/>
  <c r="CI199" i="44"/>
  <c r="CI189" i="44"/>
  <c r="CI125" i="44"/>
  <c r="CI62" i="44"/>
  <c r="CI192" i="44"/>
  <c r="CI128" i="44"/>
  <c r="CI65" i="44"/>
  <c r="CI166" i="44"/>
  <c r="CI39" i="44"/>
  <c r="BT155" i="44"/>
  <c r="BT89" i="44"/>
  <c r="BT58" i="44"/>
  <c r="BT88" i="44"/>
  <c r="BT24" i="44"/>
  <c r="CI163" i="44"/>
  <c r="CI191" i="44"/>
  <c r="CI135" i="44"/>
  <c r="CI173" i="44"/>
  <c r="CI109" i="44"/>
  <c r="CI46" i="44"/>
  <c r="CI176" i="44"/>
  <c r="CI112" i="44"/>
  <c r="CI49" i="44"/>
  <c r="CI134" i="44"/>
  <c r="BK28" i="44"/>
  <c r="BK133" i="44"/>
  <c r="BK16" i="44"/>
  <c r="BZ164" i="44"/>
  <c r="BK121" i="44"/>
  <c r="BK147" i="44"/>
  <c r="BK82" i="44"/>
  <c r="CL206" i="44"/>
  <c r="CL20" i="44"/>
  <c r="CL36" i="44"/>
  <c r="CL52" i="44"/>
  <c r="CL68" i="44"/>
  <c r="CL84" i="44"/>
  <c r="CL100" i="44"/>
  <c r="CL116" i="44"/>
  <c r="CL132" i="44"/>
  <c r="CL148" i="44"/>
  <c r="CL164" i="44"/>
  <c r="CL180" i="44"/>
  <c r="CL196" i="44"/>
  <c r="CL14" i="44"/>
  <c r="CL30" i="44"/>
  <c r="CL46" i="44"/>
  <c r="CL62" i="44"/>
  <c r="CL78" i="44"/>
  <c r="CL94" i="44"/>
  <c r="CL110" i="44"/>
  <c r="CL126" i="44"/>
  <c r="CL142" i="44"/>
  <c r="CL158" i="44"/>
  <c r="CL174" i="44"/>
  <c r="CL190" i="44"/>
  <c r="CL13" i="44"/>
  <c r="CL45" i="44"/>
  <c r="CL77" i="44"/>
  <c r="CL109" i="44"/>
  <c r="CL141" i="44"/>
  <c r="CL173" i="44"/>
  <c r="CL9" i="44"/>
  <c r="CL41" i="44"/>
  <c r="CL73" i="44"/>
  <c r="CL105" i="44"/>
  <c r="CL137" i="44"/>
  <c r="CL169" i="44"/>
  <c r="CL201" i="44"/>
  <c r="CL63" i="44"/>
  <c r="CL127" i="44"/>
  <c r="CL191" i="44"/>
  <c r="CL67" i="44"/>
  <c r="CL131" i="44"/>
  <c r="CL195" i="44"/>
  <c r="CL55" i="44"/>
  <c r="CL119" i="44"/>
  <c r="CL183" i="44"/>
  <c r="CL43" i="44"/>
  <c r="CL107" i="44"/>
  <c r="CL171" i="44"/>
  <c r="BW19" i="44"/>
  <c r="BW35" i="44"/>
  <c r="BW51" i="44"/>
  <c r="BW82" i="44"/>
  <c r="BW88" i="44"/>
  <c r="BW106" i="44"/>
  <c r="BW122" i="44"/>
  <c r="BW131" i="44"/>
  <c r="BW150" i="44"/>
  <c r="BW166" i="44"/>
  <c r="BW182" i="44"/>
  <c r="BW195" i="44"/>
  <c r="BW13" i="44"/>
  <c r="BW29" i="44"/>
  <c r="BW45" i="44"/>
  <c r="BW61" i="44"/>
  <c r="BW64" i="44"/>
  <c r="BW100" i="44"/>
  <c r="BW116" i="44"/>
  <c r="BW79" i="44"/>
  <c r="BW144" i="44"/>
  <c r="BW160" i="44"/>
  <c r="BW176" i="44"/>
  <c r="BW192" i="44"/>
  <c r="BW16" i="44"/>
  <c r="BW48" i="44"/>
  <c r="BW76" i="44"/>
  <c r="BW119" i="44"/>
  <c r="BW147" i="44"/>
  <c r="BW179" i="44"/>
  <c r="BW205" i="44"/>
  <c r="BW36" i="44"/>
  <c r="BW86" i="44"/>
  <c r="BW107" i="44"/>
  <c r="CL203" i="44"/>
  <c r="CL8" i="44"/>
  <c r="CL24" i="44"/>
  <c r="CL40" i="44"/>
  <c r="CL56" i="44"/>
  <c r="CL72" i="44"/>
  <c r="CL88" i="44"/>
  <c r="CL104" i="44"/>
  <c r="CL120" i="44"/>
  <c r="CL136" i="44"/>
  <c r="CL152" i="44"/>
  <c r="CL168" i="44"/>
  <c r="CL184" i="44"/>
  <c r="CL200" i="44"/>
  <c r="CL18" i="44"/>
  <c r="CL34" i="44"/>
  <c r="CL50" i="44"/>
  <c r="CL66" i="44"/>
  <c r="CL82" i="44"/>
  <c r="CL98" i="44"/>
  <c r="CL114" i="44"/>
  <c r="CL130" i="44"/>
  <c r="CL146" i="44"/>
  <c r="CL162" i="44"/>
  <c r="CL178" i="44"/>
  <c r="CL194" i="44"/>
  <c r="CL21" i="44"/>
  <c r="CL53" i="44"/>
  <c r="CL85" i="44"/>
  <c r="CL117" i="44"/>
  <c r="CL149" i="44"/>
  <c r="CL181" i="44"/>
  <c r="CL17" i="44"/>
  <c r="CL49" i="44"/>
  <c r="CL81" i="44"/>
  <c r="CL113" i="44"/>
  <c r="CL145" i="44"/>
  <c r="CL177" i="44"/>
  <c r="CL15" i="44"/>
  <c r="CL79" i="44"/>
  <c r="CL143" i="44"/>
  <c r="CL19" i="44"/>
  <c r="CL83" i="44"/>
  <c r="CL147" i="44"/>
  <c r="CL7" i="44"/>
  <c r="CL71" i="44"/>
  <c r="CL135" i="44"/>
  <c r="CL199" i="44"/>
  <c r="CL59" i="44"/>
  <c r="CL123" i="44"/>
  <c r="CL187" i="44"/>
  <c r="BW7" i="44"/>
  <c r="BW23" i="44"/>
  <c r="BW39" i="44"/>
  <c r="BW55" i="44"/>
  <c r="BW69" i="44"/>
  <c r="BW94" i="44"/>
  <c r="BW110" i="44"/>
  <c r="BW126" i="44"/>
  <c r="BW134" i="44"/>
  <c r="BW154" i="44"/>
  <c r="BW170" i="44"/>
  <c r="BW186" i="44"/>
  <c r="BW199" i="44"/>
  <c r="BW17" i="44"/>
  <c r="BW33" i="44"/>
  <c r="BW49" i="44"/>
  <c r="BW74" i="44"/>
  <c r="BW80" i="44"/>
  <c r="BW104" i="44"/>
  <c r="BW120" i="44"/>
  <c r="BW132" i="44"/>
  <c r="BW148" i="44"/>
  <c r="BW164" i="44"/>
  <c r="BW180" i="44"/>
  <c r="BW137" i="44"/>
  <c r="BW24" i="44"/>
  <c r="BW56" i="44"/>
  <c r="BW95" i="44"/>
  <c r="BW127" i="44"/>
  <c r="BW155" i="44"/>
  <c r="BW187" i="44"/>
  <c r="BW12" i="44"/>
  <c r="BW44" i="44"/>
  <c r="BW89" i="44"/>
  <c r="BW185" i="44"/>
  <c r="BW109" i="44"/>
  <c r="BW65" i="44"/>
  <c r="BW177" i="44"/>
  <c r="BW117" i="44"/>
  <c r="BW46" i="44"/>
  <c r="BW189" i="44"/>
  <c r="BW67" i="44"/>
  <c r="BW58" i="44"/>
  <c r="BW206" i="44"/>
  <c r="BW149" i="44"/>
  <c r="BW84" i="44"/>
  <c r="BW18" i="44"/>
  <c r="BW183" i="44"/>
  <c r="BW151" i="44"/>
  <c r="BW123" i="44"/>
  <c r="BW60" i="44"/>
  <c r="BW200" i="44"/>
  <c r="BW138" i="44"/>
  <c r="BW73" i="44"/>
  <c r="BW8" i="44"/>
  <c r="BW172" i="44"/>
  <c r="BW140" i="44"/>
  <c r="BW112" i="44"/>
  <c r="BW77" i="44"/>
  <c r="BW41" i="44"/>
  <c r="BW9" i="44"/>
  <c r="BW178" i="44"/>
  <c r="BW146" i="44"/>
  <c r="BW118" i="44"/>
  <c r="BW72" i="44"/>
  <c r="BW47" i="44"/>
  <c r="BW15" i="44"/>
  <c r="CL75" i="44"/>
  <c r="CL151" i="44"/>
  <c r="CL23" i="44"/>
  <c r="CL99" i="44"/>
  <c r="CL159" i="44"/>
  <c r="CL31" i="44"/>
  <c r="CL153" i="44"/>
  <c r="CL89" i="44"/>
  <c r="CL25" i="44"/>
  <c r="CL157" i="44"/>
  <c r="CL93" i="44"/>
  <c r="CL29" i="44"/>
  <c r="CL182" i="44"/>
  <c r="CL150" i="44"/>
  <c r="CL118" i="44"/>
  <c r="CL86" i="44"/>
  <c r="CL54" i="44"/>
  <c r="CL22" i="44"/>
  <c r="CL188" i="44"/>
  <c r="CL156" i="44"/>
  <c r="CL124" i="44"/>
  <c r="CL92" i="44"/>
  <c r="CL60" i="44"/>
  <c r="CL28" i="44"/>
  <c r="CL205" i="44"/>
  <c r="BW93" i="44"/>
  <c r="BW125" i="44"/>
  <c r="BW38" i="44"/>
  <c r="BW6" i="44"/>
  <c r="BW161" i="44"/>
  <c r="BW101" i="44"/>
  <c r="BW30" i="44"/>
  <c r="BW173" i="44"/>
  <c r="BW113" i="44"/>
  <c r="BW42" i="44"/>
  <c r="BW194" i="44"/>
  <c r="BW136" i="44"/>
  <c r="BW78" i="44"/>
  <c r="BW202" i="44"/>
  <c r="BW175" i="44"/>
  <c r="BW143" i="44"/>
  <c r="BW115" i="44"/>
  <c r="BW52" i="44"/>
  <c r="BW133" i="44"/>
  <c r="BW128" i="44"/>
  <c r="BW70" i="44"/>
  <c r="BW197" i="44"/>
  <c r="BW168" i="44"/>
  <c r="BW139" i="44"/>
  <c r="BW108" i="44"/>
  <c r="BW90" i="44"/>
  <c r="BW37" i="44"/>
  <c r="BW203" i="44"/>
  <c r="BW174" i="44"/>
  <c r="BW142" i="44"/>
  <c r="BW114" i="44"/>
  <c r="BW85" i="44"/>
  <c r="BW43" i="44"/>
  <c r="BW11" i="44"/>
  <c r="CL155" i="44"/>
  <c r="CL27" i="44"/>
  <c r="CL103" i="44"/>
  <c r="CL179" i="44"/>
  <c r="CL51" i="44"/>
  <c r="CL111" i="44"/>
  <c r="CL193" i="44"/>
  <c r="CL129" i="44"/>
  <c r="CL65" i="44"/>
  <c r="CL197" i="44"/>
  <c r="CL133" i="44"/>
  <c r="CL69" i="44"/>
  <c r="CL202" i="44"/>
  <c r="CL170" i="44"/>
  <c r="CL138" i="44"/>
  <c r="CL106" i="44"/>
  <c r="CL74" i="44"/>
  <c r="CL42" i="44"/>
  <c r="CL10" i="44"/>
  <c r="CL176" i="44"/>
  <c r="CL144" i="44"/>
  <c r="CL112" i="44"/>
  <c r="CL80" i="44"/>
  <c r="CL48" i="44"/>
  <c r="CL16" i="44"/>
  <c r="CI22" i="44"/>
  <c r="CI24" i="44"/>
  <c r="CI8" i="44"/>
  <c r="CI190" i="44"/>
  <c r="CI174" i="44"/>
  <c r="CI158" i="44"/>
  <c r="CI142" i="44"/>
  <c r="CI126" i="44"/>
  <c r="CI110" i="44"/>
  <c r="CI94" i="44"/>
  <c r="CI79" i="44"/>
  <c r="CI63" i="44"/>
  <c r="CI47" i="44"/>
  <c r="CI30" i="44"/>
  <c r="CI14" i="44"/>
  <c r="CI20" i="44"/>
  <c r="CI202" i="44"/>
  <c r="CI186" i="44"/>
  <c r="CI170" i="44"/>
  <c r="CI154" i="44"/>
  <c r="CI138" i="44"/>
  <c r="CI122" i="44"/>
  <c r="CI106" i="44"/>
  <c r="CI90" i="44"/>
  <c r="CI75" i="44"/>
  <c r="CI59" i="44"/>
  <c r="CI43" i="44"/>
  <c r="CI26" i="44"/>
  <c r="CI10" i="44"/>
  <c r="BP73" i="44"/>
  <c r="BP139" i="44"/>
  <c r="BP57" i="44"/>
  <c r="BP125" i="44"/>
  <c r="BP160" i="44"/>
  <c r="BP76" i="44"/>
  <c r="BP59" i="44"/>
  <c r="BP174" i="44"/>
  <c r="BP90" i="44"/>
  <c r="BP6" i="44"/>
  <c r="CE191" i="44"/>
  <c r="CE166" i="44"/>
  <c r="CE100" i="44"/>
  <c r="BP151" i="44"/>
  <c r="BP99" i="44"/>
  <c r="BP143" i="44"/>
  <c r="BP77" i="44"/>
  <c r="BP140" i="44"/>
  <c r="BP56" i="44"/>
  <c r="BP35" i="44"/>
  <c r="BP154" i="44"/>
  <c r="BP70" i="44"/>
  <c r="CE183" i="44"/>
  <c r="CE188" i="44"/>
  <c r="BP79" i="44"/>
  <c r="BP45" i="44"/>
  <c r="BP205" i="44"/>
  <c r="BP204" i="44"/>
  <c r="BP120" i="44"/>
  <c r="BP32" i="44"/>
  <c r="BP15" i="44"/>
  <c r="BP134" i="44"/>
  <c r="BP46" i="44"/>
  <c r="CE173" i="44"/>
  <c r="CD179" i="44"/>
  <c r="CD147" i="44"/>
  <c r="CD115" i="44"/>
  <c r="CD82" i="44"/>
  <c r="CD50" i="44"/>
  <c r="CD18" i="44"/>
  <c r="CD185" i="44"/>
  <c r="CD153" i="44"/>
  <c r="CD121" i="44"/>
  <c r="CD88" i="44"/>
  <c r="CD56" i="44"/>
  <c r="CD24" i="44"/>
  <c r="CD191" i="44"/>
  <c r="CD159" i="44"/>
  <c r="CD127" i="44"/>
  <c r="CD95" i="44"/>
  <c r="CD30" i="44"/>
  <c r="CD165" i="44"/>
  <c r="CD101" i="44"/>
  <c r="CD36" i="44"/>
  <c r="CD186" i="44"/>
  <c r="CD154" i="44"/>
  <c r="CD122" i="44"/>
  <c r="CD89" i="44"/>
  <c r="CD57" i="44"/>
  <c r="CD25" i="44"/>
  <c r="CD192" i="44"/>
  <c r="CD160" i="44"/>
  <c r="CD128" i="44"/>
  <c r="CD96" i="44"/>
  <c r="CD63" i="44"/>
  <c r="CD31" i="44"/>
  <c r="CD205" i="44"/>
  <c r="BO196" i="44"/>
  <c r="BO159" i="44"/>
  <c r="BO200" i="44"/>
  <c r="BO67" i="44"/>
  <c r="BO89" i="44"/>
  <c r="BO139" i="44"/>
  <c r="BO165" i="44"/>
  <c r="BO134" i="44"/>
  <c r="BO105" i="44"/>
  <c r="BO59" i="44"/>
  <c r="BO201" i="44"/>
  <c r="BO172" i="44"/>
  <c r="BO140" i="44"/>
  <c r="BO112" i="44"/>
  <c r="BO75" i="44"/>
  <c r="BO9" i="44"/>
  <c r="BO178" i="44"/>
  <c r="BO146" i="44"/>
  <c r="BO118" i="44"/>
  <c r="BO74" i="44"/>
  <c r="BO21" i="44"/>
  <c r="BO46" i="44"/>
  <c r="BO14" i="44"/>
  <c r="BO52" i="44"/>
  <c r="BO20" i="44"/>
  <c r="CD203" i="44"/>
  <c r="CD171" i="44"/>
  <c r="CD139" i="44"/>
  <c r="CD107" i="44"/>
  <c r="CD74" i="44"/>
  <c r="CD42" i="44"/>
  <c r="CD10" i="44"/>
  <c r="CD177" i="44"/>
  <c r="CD145" i="44"/>
  <c r="CD113" i="44"/>
  <c r="CD80" i="44"/>
  <c r="CD48" i="44"/>
  <c r="CD16" i="44"/>
  <c r="CD183" i="44"/>
  <c r="CD151" i="44"/>
  <c r="CD119" i="44"/>
  <c r="CD78" i="44"/>
  <c r="CD14" i="44"/>
  <c r="CD149" i="44"/>
  <c r="CD84" i="44"/>
  <c r="CD20" i="44"/>
  <c r="CD178" i="44"/>
  <c r="CD146" i="44"/>
  <c r="CD114" i="44"/>
  <c r="CD81" i="44"/>
  <c r="CD49" i="44"/>
  <c r="CD17" i="44"/>
  <c r="CD184" i="44"/>
  <c r="CD152" i="44"/>
  <c r="CD120" i="44"/>
  <c r="CD87" i="44"/>
  <c r="CD55" i="44"/>
  <c r="CD23" i="44"/>
  <c r="BO64" i="44"/>
  <c r="BO73" i="44"/>
  <c r="BO171" i="44"/>
  <c r="BO7" i="44"/>
  <c r="BO103" i="44"/>
  <c r="BO189" i="44"/>
  <c r="BO157" i="44"/>
  <c r="BO65" i="44"/>
  <c r="BO97" i="44"/>
  <c r="BO43" i="44"/>
  <c r="BO135" i="44"/>
  <c r="BO164" i="44"/>
  <c r="BO130" i="44"/>
  <c r="BO104" i="44"/>
  <c r="BO57" i="44"/>
  <c r="BO199" i="44"/>
  <c r="BO170" i="44"/>
  <c r="BO132" i="44"/>
  <c r="BO110" i="44"/>
  <c r="BO88" i="44"/>
  <c r="BO63" i="44"/>
  <c r="BO38" i="44"/>
  <c r="BO6" i="44"/>
  <c r="BO44" i="44"/>
  <c r="BQ201" i="44"/>
  <c r="BQ149" i="44"/>
  <c r="BQ81" i="44"/>
  <c r="BQ83" i="44"/>
  <c r="BQ144" i="44"/>
  <c r="BQ90" i="44"/>
  <c r="CF173" i="44"/>
  <c r="BQ125" i="44"/>
  <c r="BQ73" i="44"/>
  <c r="BQ21" i="44"/>
  <c r="BQ179" i="44"/>
  <c r="BQ135" i="44"/>
  <c r="BQ16" i="44"/>
  <c r="CF13" i="44"/>
  <c r="BO16" i="44"/>
  <c r="BO32" i="44"/>
  <c r="BO48" i="44"/>
  <c r="BO68" i="44"/>
  <c r="BO10" i="44"/>
  <c r="BO26" i="44"/>
  <c r="BO42" i="44"/>
  <c r="BO58" i="44"/>
  <c r="BO13" i="44"/>
  <c r="BO45" i="44"/>
  <c r="BO83" i="44"/>
  <c r="BO98" i="44"/>
  <c r="BO114" i="44"/>
  <c r="BO69" i="44"/>
  <c r="BO142" i="44"/>
  <c r="BO158" i="44"/>
  <c r="BO174" i="44"/>
  <c r="BO190" i="44"/>
  <c r="BO203" i="44"/>
  <c r="BO33" i="44"/>
  <c r="BO72" i="44"/>
  <c r="BO92" i="44"/>
  <c r="BO108" i="44"/>
  <c r="BO124" i="44"/>
  <c r="BO133" i="44"/>
  <c r="BO152" i="44"/>
  <c r="BO168" i="44"/>
  <c r="BO184" i="44"/>
  <c r="BO197" i="44"/>
  <c r="BO19" i="44"/>
  <c r="BO51" i="44"/>
  <c r="BO70" i="44"/>
  <c r="BO101" i="44"/>
  <c r="BO117" i="44"/>
  <c r="BO81" i="44"/>
  <c r="BO145" i="44"/>
  <c r="BO161" i="44"/>
  <c r="BO177" i="44"/>
  <c r="BO193" i="44"/>
  <c r="BO23" i="44"/>
  <c r="BO119" i="44"/>
  <c r="BO179" i="44"/>
  <c r="BO39" i="44"/>
  <c r="BO127" i="44"/>
  <c r="BO187" i="44"/>
  <c r="BO87" i="44"/>
  <c r="BO143" i="44"/>
  <c r="BO204" i="44"/>
  <c r="BO129" i="44"/>
  <c r="BO183" i="44"/>
  <c r="CD204" i="44"/>
  <c r="CD11" i="44"/>
  <c r="CD27" i="44"/>
  <c r="CD43" i="44"/>
  <c r="CD59" i="44"/>
  <c r="CD75" i="44"/>
  <c r="CD92" i="44"/>
  <c r="CD108" i="44"/>
  <c r="CD124" i="44"/>
  <c r="CD140" i="44"/>
  <c r="CD156" i="44"/>
  <c r="CD172" i="44"/>
  <c r="CD188" i="44"/>
  <c r="CD90" i="44"/>
  <c r="CD21" i="44"/>
  <c r="CD37" i="44"/>
  <c r="CD53" i="44"/>
  <c r="CD69" i="44"/>
  <c r="CD85" i="44"/>
  <c r="CD102" i="44"/>
  <c r="CD118" i="44"/>
  <c r="CD134" i="44"/>
  <c r="CD150" i="44"/>
  <c r="CD166" i="44"/>
  <c r="CD182" i="44"/>
  <c r="CD198" i="44"/>
  <c r="CD28" i="44"/>
  <c r="CD60" i="44"/>
  <c r="CD93" i="44"/>
  <c r="CD125" i="44"/>
  <c r="CD157" i="44"/>
  <c r="CD189" i="44"/>
  <c r="CD22" i="44"/>
  <c r="CD54" i="44"/>
  <c r="CD86" i="44"/>
  <c r="BO8" i="44"/>
  <c r="BO24" i="44"/>
  <c r="BO40" i="44"/>
  <c r="BO56" i="44"/>
  <c r="BO71" i="44"/>
  <c r="BO18" i="44"/>
  <c r="BO34" i="44"/>
  <c r="BO50" i="44"/>
  <c r="BO76" i="44"/>
  <c r="BO29" i="44"/>
  <c r="BO61" i="44"/>
  <c r="BO90" i="44"/>
  <c r="BO106" i="44"/>
  <c r="BO122" i="44"/>
  <c r="BO138" i="44"/>
  <c r="BO150" i="44"/>
  <c r="BO166" i="44"/>
  <c r="BO182" i="44"/>
  <c r="BO195" i="44"/>
  <c r="BO17" i="44"/>
  <c r="BO49" i="44"/>
  <c r="BO66" i="44"/>
  <c r="BO100" i="44"/>
  <c r="BO116" i="44"/>
  <c r="BO77" i="44"/>
  <c r="BO144" i="44"/>
  <c r="BO160" i="44"/>
  <c r="BO176" i="44"/>
  <c r="BO192" i="44"/>
  <c r="BO205" i="44"/>
  <c r="BO35" i="44"/>
  <c r="BO80" i="44"/>
  <c r="BO93" i="44"/>
  <c r="BO109" i="44"/>
  <c r="BO125" i="44"/>
  <c r="BO137" i="44"/>
  <c r="BO153" i="44"/>
  <c r="BO169" i="44"/>
  <c r="BO185" i="44"/>
  <c r="BO198" i="44"/>
  <c r="BO78" i="44"/>
  <c r="BO147" i="44"/>
  <c r="BO206" i="44"/>
  <c r="BO95" i="44"/>
  <c r="BO155" i="44"/>
  <c r="BO15" i="44"/>
  <c r="BO115" i="44"/>
  <c r="BO175" i="44"/>
  <c r="BO167" i="44"/>
  <c r="BO91" i="44"/>
  <c r="BO123" i="44"/>
  <c r="CD206" i="44"/>
  <c r="CD19" i="44"/>
  <c r="CD35" i="44"/>
  <c r="CD51" i="44"/>
  <c r="CD67" i="44"/>
  <c r="CD83" i="44"/>
  <c r="CD100" i="44"/>
  <c r="CD116" i="44"/>
  <c r="CD132" i="44"/>
  <c r="CD148" i="44"/>
  <c r="CD164" i="44"/>
  <c r="CD180" i="44"/>
  <c r="CD196" i="44"/>
  <c r="CD13" i="44"/>
  <c r="CD29" i="44"/>
  <c r="CD45" i="44"/>
  <c r="CD61" i="44"/>
  <c r="CD77" i="44"/>
  <c r="CD94" i="44"/>
  <c r="CD110" i="44"/>
  <c r="CD126" i="44"/>
  <c r="CD142" i="44"/>
  <c r="CD158" i="44"/>
  <c r="CD174" i="44"/>
  <c r="CD190" i="44"/>
  <c r="CD12" i="44"/>
  <c r="CD44" i="44"/>
  <c r="CD76" i="44"/>
  <c r="CD109" i="44"/>
  <c r="CD141" i="44"/>
  <c r="CD173" i="44"/>
  <c r="CD6" i="44"/>
  <c r="CD38" i="44"/>
  <c r="CD70" i="44"/>
  <c r="BK64" i="44"/>
  <c r="BQ173" i="44"/>
  <c r="BQ109" i="44"/>
  <c r="BQ45" i="44"/>
  <c r="BQ185" i="44"/>
  <c r="BQ121" i="44"/>
  <c r="BQ57" i="44"/>
  <c r="BQ197" i="44"/>
  <c r="BQ133" i="44"/>
  <c r="BQ69" i="44"/>
  <c r="BQ193" i="44"/>
  <c r="BQ129" i="44"/>
  <c r="BQ65" i="44"/>
  <c r="BQ203" i="44"/>
  <c r="BQ171" i="44"/>
  <c r="BQ131" i="44"/>
  <c r="BQ67" i="44"/>
  <c r="BQ199" i="44"/>
  <c r="BQ103" i="44"/>
  <c r="BQ192" i="44"/>
  <c r="BQ128" i="44"/>
  <c r="BQ64" i="44"/>
  <c r="BQ202" i="44"/>
  <c r="BQ138" i="44"/>
  <c r="BQ74" i="44"/>
  <c r="BQ10" i="44"/>
  <c r="CC175" i="44"/>
  <c r="CC181" i="44"/>
  <c r="CC195" i="44"/>
  <c r="CC67" i="44"/>
  <c r="CC57" i="44"/>
  <c r="CC133" i="44"/>
  <c r="CC156" i="44"/>
  <c r="CC92" i="44"/>
  <c r="CC28" i="44"/>
  <c r="CC158" i="44"/>
  <c r="CC94" i="44"/>
  <c r="CC30" i="44"/>
  <c r="BK17" i="44"/>
  <c r="BK123" i="44"/>
  <c r="BK46" i="44"/>
  <c r="BK156" i="44"/>
  <c r="BK75" i="44"/>
  <c r="BK169" i="44"/>
  <c r="BK76" i="44"/>
  <c r="BK197" i="44"/>
  <c r="BK79" i="44"/>
  <c r="BK29" i="44"/>
  <c r="BK162" i="44"/>
  <c r="BK96" i="44"/>
  <c r="CF89" i="44"/>
  <c r="CF183" i="44"/>
  <c r="CF109" i="44"/>
  <c r="BZ43" i="44"/>
  <c r="BZ191" i="44"/>
  <c r="BN204" i="44"/>
  <c r="BN134" i="44"/>
  <c r="BN77" i="44"/>
  <c r="BN7" i="44"/>
  <c r="BN23" i="44"/>
  <c r="BN39" i="44"/>
  <c r="BN55" i="44"/>
  <c r="BN71" i="44"/>
  <c r="BN87" i="44"/>
  <c r="BN103" i="44"/>
  <c r="BN119" i="44"/>
  <c r="BN135" i="44"/>
  <c r="BN151" i="44"/>
  <c r="BN167" i="44"/>
  <c r="BN183" i="44"/>
  <c r="BN199" i="44"/>
  <c r="BN17" i="44"/>
  <c r="BN33" i="44"/>
  <c r="BN49" i="44"/>
  <c r="BN65" i="44"/>
  <c r="BN81" i="44"/>
  <c r="BN97" i="44"/>
  <c r="BN113" i="44"/>
  <c r="BN129" i="44"/>
  <c r="BN145" i="44"/>
  <c r="BN161" i="44"/>
  <c r="BN177" i="44"/>
  <c r="BN193" i="44"/>
  <c r="BN10" i="44"/>
  <c r="BN26" i="44"/>
  <c r="BN42" i="44"/>
  <c r="BN58" i="44"/>
  <c r="BN74" i="44"/>
  <c r="BN90" i="44"/>
  <c r="BN106" i="44"/>
  <c r="BN122" i="44"/>
  <c r="BN138" i="44"/>
  <c r="BN154" i="44"/>
  <c r="BN170" i="44"/>
  <c r="BN186" i="44"/>
  <c r="BN202" i="44"/>
  <c r="BN48" i="44"/>
  <c r="BN112" i="44"/>
  <c r="BN176" i="44"/>
  <c r="BN56" i="44"/>
  <c r="BN120" i="44"/>
  <c r="BN184" i="44"/>
  <c r="BN100" i="44"/>
  <c r="BN20" i="44"/>
  <c r="BN148" i="44"/>
  <c r="BN172" i="44"/>
  <c r="BN12" i="44"/>
  <c r="BN28" i="44"/>
  <c r="BN11" i="44"/>
  <c r="BN27" i="44"/>
  <c r="BN43" i="44"/>
  <c r="BN59" i="44"/>
  <c r="BN75" i="44"/>
  <c r="BN91" i="44"/>
  <c r="BN107" i="44"/>
  <c r="BN123" i="44"/>
  <c r="BN139" i="44"/>
  <c r="BN155" i="44"/>
  <c r="BN171" i="44"/>
  <c r="BN187" i="44"/>
  <c r="BN203" i="44"/>
  <c r="BN21" i="44"/>
  <c r="BN37" i="44"/>
  <c r="BN53" i="44"/>
  <c r="BN69" i="44"/>
  <c r="BN85" i="44"/>
  <c r="BN101" i="44"/>
  <c r="BN117" i="44"/>
  <c r="BN133" i="44"/>
  <c r="BN149" i="44"/>
  <c r="BN165" i="44"/>
  <c r="BN181" i="44"/>
  <c r="BN197" i="44"/>
  <c r="BN14" i="44"/>
  <c r="BN30" i="44"/>
  <c r="BN46" i="44"/>
  <c r="BN62" i="44"/>
  <c r="BN78" i="44"/>
  <c r="BN94" i="44"/>
  <c r="BN110" i="44"/>
  <c r="BN126" i="44"/>
  <c r="BN142" i="44"/>
  <c r="BN158" i="44"/>
  <c r="BN174" i="44"/>
  <c r="BN190" i="44"/>
  <c r="BN206" i="44"/>
  <c r="BN64" i="44"/>
  <c r="BN128" i="44"/>
  <c r="BN192" i="44"/>
  <c r="BN72" i="44"/>
  <c r="BN136" i="44"/>
  <c r="BN200" i="44"/>
  <c r="BN132" i="44"/>
  <c r="BN52" i="44"/>
  <c r="BN180" i="44"/>
  <c r="BN60" i="44"/>
  <c r="BN76" i="44"/>
  <c r="BN92" i="44"/>
  <c r="BN8" i="44"/>
  <c r="BN15" i="44"/>
  <c r="BN31" i="44"/>
  <c r="BN47" i="44"/>
  <c r="BN63" i="44"/>
  <c r="BN79" i="44"/>
  <c r="BN95" i="44"/>
  <c r="BN111" i="44"/>
  <c r="BN127" i="44"/>
  <c r="BN143" i="44"/>
  <c r="BN159" i="44"/>
  <c r="BN175" i="44"/>
  <c r="BN191" i="44"/>
  <c r="BN9" i="44"/>
  <c r="BN25" i="44"/>
  <c r="BN41" i="44"/>
  <c r="BN57" i="44"/>
  <c r="BN73" i="44"/>
  <c r="BN89" i="44"/>
  <c r="BN105" i="44"/>
  <c r="BN121" i="44"/>
  <c r="BN137" i="44"/>
  <c r="BN153" i="44"/>
  <c r="BN169" i="44"/>
  <c r="BN185" i="44"/>
  <c r="BN201" i="44"/>
  <c r="BN18" i="44"/>
  <c r="BN34" i="44"/>
  <c r="BN50" i="44"/>
  <c r="BN66" i="44"/>
  <c r="BN82" i="44"/>
  <c r="BN98" i="44"/>
  <c r="BN114" i="44"/>
  <c r="BN130" i="44"/>
  <c r="BN146" i="44"/>
  <c r="BN162" i="44"/>
  <c r="BN178" i="44"/>
  <c r="BN194" i="44"/>
  <c r="BN16" i="44"/>
  <c r="BN80" i="44"/>
  <c r="BN144" i="44"/>
  <c r="BN24" i="44"/>
  <c r="BN88" i="44"/>
  <c r="BN152" i="44"/>
  <c r="BN36" i="44"/>
  <c r="BN164" i="44"/>
  <c r="BN84" i="44"/>
  <c r="BN44" i="44"/>
  <c r="BN124" i="44"/>
  <c r="BN140" i="44"/>
  <c r="BN156" i="44"/>
  <c r="BN35" i="44"/>
  <c r="BN99" i="44"/>
  <c r="BN163" i="44"/>
  <c r="BN29" i="44"/>
  <c r="BN93" i="44"/>
  <c r="BN157" i="44"/>
  <c r="BN22" i="44"/>
  <c r="BN86" i="44"/>
  <c r="BN150" i="44"/>
  <c r="BN32" i="44"/>
  <c r="BN104" i="44"/>
  <c r="BN116" i="44"/>
  <c r="CC205" i="44"/>
  <c r="CC18" i="44"/>
  <c r="CC34" i="44"/>
  <c r="CC50" i="44"/>
  <c r="CC66" i="44"/>
  <c r="CC82" i="44"/>
  <c r="CC98" i="44"/>
  <c r="CC114" i="44"/>
  <c r="CC130" i="44"/>
  <c r="CC146" i="44"/>
  <c r="CC162" i="44"/>
  <c r="CC178" i="44"/>
  <c r="CC194" i="44"/>
  <c r="CC16" i="44"/>
  <c r="CC32" i="44"/>
  <c r="CC48" i="44"/>
  <c r="CC64" i="44"/>
  <c r="CC80" i="44"/>
  <c r="CC96" i="44"/>
  <c r="CC112" i="44"/>
  <c r="CC128" i="44"/>
  <c r="CC144" i="44"/>
  <c r="CC160" i="44"/>
  <c r="CC176" i="44"/>
  <c r="CC192" i="44"/>
  <c r="CC37" i="44"/>
  <c r="CC173" i="44"/>
  <c r="CC55" i="44"/>
  <c r="CC167" i="44"/>
  <c r="CC9" i="44"/>
  <c r="CC65" i="44"/>
  <c r="CC137" i="44"/>
  <c r="CC11" i="44"/>
  <c r="CC43" i="44"/>
  <c r="CC75" i="44"/>
  <c r="CC107" i="44"/>
  <c r="CC139" i="44"/>
  <c r="CC171" i="44"/>
  <c r="CC21" i="44"/>
  <c r="CC61" i="44"/>
  <c r="CC109" i="44"/>
  <c r="CC149" i="44"/>
  <c r="CC189" i="44"/>
  <c r="CC39" i="44"/>
  <c r="CC103" i="44"/>
  <c r="CC135" i="44"/>
  <c r="CC199" i="44"/>
  <c r="CC73" i="44"/>
  <c r="CC129" i="44"/>
  <c r="CC185" i="44"/>
  <c r="BN51" i="44"/>
  <c r="BN115" i="44"/>
  <c r="BN179" i="44"/>
  <c r="BN45" i="44"/>
  <c r="BN109" i="44"/>
  <c r="BN173" i="44"/>
  <c r="BN38" i="44"/>
  <c r="BN102" i="44"/>
  <c r="BN166" i="44"/>
  <c r="BN96" i="44"/>
  <c r="BN168" i="44"/>
  <c r="BN108" i="44"/>
  <c r="CC203" i="44"/>
  <c r="CC6" i="44"/>
  <c r="CC22" i="44"/>
  <c r="CC38" i="44"/>
  <c r="CC54" i="44"/>
  <c r="CC70" i="44"/>
  <c r="CC86" i="44"/>
  <c r="CC102" i="44"/>
  <c r="CC118" i="44"/>
  <c r="CC134" i="44"/>
  <c r="CC150" i="44"/>
  <c r="CC166" i="44"/>
  <c r="CC182" i="44"/>
  <c r="CC198" i="44"/>
  <c r="CC20" i="44"/>
  <c r="CC36" i="44"/>
  <c r="CC52" i="44"/>
  <c r="CC68" i="44"/>
  <c r="CC84" i="44"/>
  <c r="CC100" i="44"/>
  <c r="CC116" i="44"/>
  <c r="CC132" i="44"/>
  <c r="CC148" i="44"/>
  <c r="CC164" i="44"/>
  <c r="CC180" i="44"/>
  <c r="CC196" i="44"/>
  <c r="CC69" i="44"/>
  <c r="CC15" i="44"/>
  <c r="CC71" i="44"/>
  <c r="CC183" i="44"/>
  <c r="CC33" i="44"/>
  <c r="CC81" i="44"/>
  <c r="CC161" i="44"/>
  <c r="CC19" i="44"/>
  <c r="CC51" i="44"/>
  <c r="CC83" i="44"/>
  <c r="CC115" i="44"/>
  <c r="CC147" i="44"/>
  <c r="CC179" i="44"/>
  <c r="CC29" i="44"/>
  <c r="CC77" i="44"/>
  <c r="CC117" i="44"/>
  <c r="CC157" i="44"/>
  <c r="CC197" i="44"/>
  <c r="CC63" i="44"/>
  <c r="CC111" i="44"/>
  <c r="CC143" i="44"/>
  <c r="CC17" i="44"/>
  <c r="CC89" i="44"/>
  <c r="CC145" i="44"/>
  <c r="CC201" i="44"/>
  <c r="BN6" i="44"/>
  <c r="BN67" i="44"/>
  <c r="BN131" i="44"/>
  <c r="BN195" i="44"/>
  <c r="BN61" i="44"/>
  <c r="BN125" i="44"/>
  <c r="BN189" i="44"/>
  <c r="BN54" i="44"/>
  <c r="BN118" i="44"/>
  <c r="BN182" i="44"/>
  <c r="BN160" i="44"/>
  <c r="BN68" i="44"/>
  <c r="BN188" i="44"/>
  <c r="CC204" i="44"/>
  <c r="CC10" i="44"/>
  <c r="CC26" i="44"/>
  <c r="CC42" i="44"/>
  <c r="CC58" i="44"/>
  <c r="CC74" i="44"/>
  <c r="CC90" i="44"/>
  <c r="CC106" i="44"/>
  <c r="CC122" i="44"/>
  <c r="CC138" i="44"/>
  <c r="CC154" i="44"/>
  <c r="CC170" i="44"/>
  <c r="CC186" i="44"/>
  <c r="CC8" i="44"/>
  <c r="CC24" i="44"/>
  <c r="CC40" i="44"/>
  <c r="CC56" i="44"/>
  <c r="CC72" i="44"/>
  <c r="CC88" i="44"/>
  <c r="CC104" i="44"/>
  <c r="CC120" i="44"/>
  <c r="CC136" i="44"/>
  <c r="CC152" i="44"/>
  <c r="CC168" i="44"/>
  <c r="CC184" i="44"/>
  <c r="CC200" i="44"/>
  <c r="CC101" i="44"/>
  <c r="CC31" i="44"/>
  <c r="CC95" i="44"/>
  <c r="CC191" i="44"/>
  <c r="CC41" i="44"/>
  <c r="CC97" i="44"/>
  <c r="CC177" i="44"/>
  <c r="CC27" i="44"/>
  <c r="CC59" i="44"/>
  <c r="CC91" i="44"/>
  <c r="CC123" i="44"/>
  <c r="CC155" i="44"/>
  <c r="CC187" i="44"/>
  <c r="CC45" i="44"/>
  <c r="CC85" i="44"/>
  <c r="CC125" i="44"/>
  <c r="CC165" i="44"/>
  <c r="CC7" i="44"/>
  <c r="CC79" i="44"/>
  <c r="CC119" i="44"/>
  <c r="CC159" i="44"/>
  <c r="CC25" i="44"/>
  <c r="CC105" i="44"/>
  <c r="CC153" i="44"/>
  <c r="BZ202" i="44"/>
  <c r="BZ138" i="44"/>
  <c r="BZ74" i="44"/>
  <c r="BZ10" i="44"/>
  <c r="BZ146" i="44"/>
  <c r="BZ82" i="44"/>
  <c r="BZ18" i="44"/>
  <c r="BZ158" i="44"/>
  <c r="BZ94" i="44"/>
  <c r="BZ30" i="44"/>
  <c r="BZ38" i="44"/>
  <c r="BZ182" i="44"/>
  <c r="BZ197" i="44"/>
  <c r="BZ133" i="44"/>
  <c r="BZ69" i="44"/>
  <c r="BZ150" i="44"/>
  <c r="BZ157" i="44"/>
  <c r="BZ93" i="44"/>
  <c r="BZ29" i="44"/>
  <c r="BZ113" i="44"/>
  <c r="BZ192" i="44"/>
  <c r="BZ128" i="44"/>
  <c r="BZ64" i="44"/>
  <c r="BZ193" i="44"/>
  <c r="BZ65" i="44"/>
  <c r="BZ168" i="44"/>
  <c r="BZ104" i="44"/>
  <c r="BZ40" i="44"/>
  <c r="BZ137" i="44"/>
  <c r="BZ172" i="44"/>
  <c r="BZ44" i="44"/>
  <c r="BZ175" i="44"/>
  <c r="BZ111" i="44"/>
  <c r="BZ47" i="44"/>
  <c r="BZ121" i="44"/>
  <c r="BZ132" i="44"/>
  <c r="BZ169" i="44"/>
  <c r="BZ156" i="44"/>
  <c r="BZ28" i="44"/>
  <c r="BZ151" i="44"/>
  <c r="BZ87" i="44"/>
  <c r="BZ23" i="44"/>
  <c r="BZ25" i="44"/>
  <c r="BZ84" i="44"/>
  <c r="BZ187" i="44"/>
  <c r="BZ83" i="44"/>
  <c r="BZ139" i="44"/>
  <c r="BZ11" i="44"/>
  <c r="BZ67" i="44"/>
  <c r="BZ59" i="44"/>
  <c r="BK176" i="44"/>
  <c r="BK112" i="44"/>
  <c r="BK48" i="44"/>
  <c r="BK183" i="44"/>
  <c r="BK119" i="44"/>
  <c r="BK55" i="44"/>
  <c r="BK194" i="44"/>
  <c r="BK130" i="44"/>
  <c r="BK66" i="44"/>
  <c r="BK205" i="44"/>
  <c r="BK141" i="44"/>
  <c r="BK77" i="44"/>
  <c r="BK13" i="44"/>
  <c r="BK152" i="44"/>
  <c r="BK88" i="44"/>
  <c r="BK24" i="44"/>
  <c r="BK159" i="44"/>
  <c r="BK95" i="44"/>
  <c r="BK31" i="44"/>
  <c r="BK170" i="44"/>
  <c r="BZ186" i="44"/>
  <c r="BZ122" i="44"/>
  <c r="BZ58" i="44"/>
  <c r="BZ194" i="44"/>
  <c r="BZ130" i="44"/>
  <c r="BZ66" i="44"/>
  <c r="BZ206" i="44"/>
  <c r="BZ142" i="44"/>
  <c r="BZ78" i="44"/>
  <c r="BZ14" i="44"/>
  <c r="BZ198" i="44"/>
  <c r="BZ118" i="44"/>
  <c r="BZ181" i="44"/>
  <c r="BZ117" i="44"/>
  <c r="BZ53" i="44"/>
  <c r="BZ205" i="44"/>
  <c r="BZ141" i="44"/>
  <c r="BZ77" i="44"/>
  <c r="BZ13" i="44"/>
  <c r="BZ81" i="44"/>
  <c r="BZ176" i="44"/>
  <c r="BZ112" i="44"/>
  <c r="BZ48" i="44"/>
  <c r="BZ161" i="44"/>
  <c r="BZ33" i="44"/>
  <c r="BZ152" i="44"/>
  <c r="BZ88" i="44"/>
  <c r="BZ24" i="44"/>
  <c r="BZ73" i="44"/>
  <c r="BZ140" i="44"/>
  <c r="BZ12" i="44"/>
  <c r="BZ159" i="44"/>
  <c r="BZ95" i="44"/>
  <c r="BZ31" i="44"/>
  <c r="BZ57" i="44"/>
  <c r="BZ100" i="44"/>
  <c r="BZ105" i="44"/>
  <c r="BZ124" i="44"/>
  <c r="BZ199" i="44"/>
  <c r="BZ135" i="44"/>
  <c r="BZ71" i="44"/>
  <c r="BZ86" i="44"/>
  <c r="BZ180" i="44"/>
  <c r="BZ52" i="44"/>
  <c r="BZ91" i="44"/>
  <c r="BZ19" i="44"/>
  <c r="BZ107" i="44"/>
  <c r="BZ195" i="44"/>
  <c r="BZ35" i="44"/>
  <c r="BZ147" i="44"/>
  <c r="BZ170" i="44"/>
  <c r="BZ106" i="44"/>
  <c r="BZ42" i="44"/>
  <c r="BZ178" i="44"/>
  <c r="BZ114" i="44"/>
  <c r="BZ50" i="44"/>
  <c r="BZ190" i="44"/>
  <c r="BZ126" i="44"/>
  <c r="BZ62" i="44"/>
  <c r="BZ166" i="44"/>
  <c r="BZ134" i="44"/>
  <c r="BZ54" i="44"/>
  <c r="BZ165" i="44"/>
  <c r="BZ101" i="44"/>
  <c r="BZ37" i="44"/>
  <c r="BZ189" i="44"/>
  <c r="BZ125" i="44"/>
  <c r="BZ61" i="44"/>
  <c r="BZ177" i="44"/>
  <c r="BZ49" i="44"/>
  <c r="BZ160" i="44"/>
  <c r="BZ96" i="44"/>
  <c r="BZ32" i="44"/>
  <c r="BZ129" i="44"/>
  <c r="BZ200" i="44"/>
  <c r="BZ136" i="44"/>
  <c r="BZ72" i="44"/>
  <c r="BZ8" i="44"/>
  <c r="BZ9" i="44"/>
  <c r="BZ108" i="44"/>
  <c r="BZ6" i="44"/>
  <c r="BZ143" i="44"/>
  <c r="BZ79" i="44"/>
  <c r="BZ15" i="44"/>
  <c r="BZ196" i="44"/>
  <c r="BZ68" i="44"/>
  <c r="BZ41" i="44"/>
  <c r="BZ92" i="44"/>
  <c r="BZ183" i="44"/>
  <c r="BZ119" i="44"/>
  <c r="BZ55" i="44"/>
  <c r="BZ153" i="44"/>
  <c r="BZ148" i="44"/>
  <c r="BZ20" i="44"/>
  <c r="BZ27" i="44"/>
  <c r="BZ203" i="44"/>
  <c r="BZ75" i="44"/>
  <c r="BZ163" i="44"/>
  <c r="BZ155" i="44"/>
  <c r="BZ115" i="44"/>
  <c r="BZ7" i="44"/>
  <c r="BZ162" i="44"/>
  <c r="BZ110" i="44"/>
  <c r="BZ22" i="44"/>
  <c r="BZ173" i="44"/>
  <c r="BZ17" i="44"/>
  <c r="BZ97" i="44"/>
  <c r="BZ201" i="44"/>
  <c r="BZ127" i="44"/>
  <c r="BZ36" i="44"/>
  <c r="BZ103" i="44"/>
  <c r="BZ131" i="44"/>
  <c r="BZ99" i="44"/>
  <c r="BK160" i="44"/>
  <c r="BK80" i="44"/>
  <c r="BK199" i="44"/>
  <c r="BK103" i="44"/>
  <c r="BK23" i="44"/>
  <c r="BK146" i="44"/>
  <c r="BK50" i="44"/>
  <c r="BK173" i="44"/>
  <c r="BK93" i="44"/>
  <c r="BK200" i="44"/>
  <c r="BK120" i="44"/>
  <c r="BK40" i="44"/>
  <c r="BK143" i="44"/>
  <c r="BK63" i="44"/>
  <c r="BK186" i="44"/>
  <c r="BK106" i="44"/>
  <c r="BK42" i="44"/>
  <c r="BK181" i="44"/>
  <c r="BK117" i="44"/>
  <c r="BK53" i="44"/>
  <c r="BK172" i="44"/>
  <c r="BK44" i="44"/>
  <c r="BK115" i="44"/>
  <c r="BK190" i="44"/>
  <c r="BK62" i="44"/>
  <c r="BK137" i="44"/>
  <c r="BK9" i="44"/>
  <c r="BK100" i="44"/>
  <c r="BK171" i="44"/>
  <c r="BK43" i="44"/>
  <c r="BK118" i="44"/>
  <c r="BK193" i="44"/>
  <c r="BK65" i="44"/>
  <c r="BK124" i="44"/>
  <c r="BK195" i="44"/>
  <c r="BK67" i="44"/>
  <c r="BK142" i="44"/>
  <c r="BK14" i="44"/>
  <c r="BK89" i="44"/>
  <c r="BK148" i="44"/>
  <c r="BK20" i="44"/>
  <c r="BK91" i="44"/>
  <c r="BK166" i="44"/>
  <c r="BK38" i="44"/>
  <c r="BK113" i="44"/>
  <c r="BZ154" i="44"/>
  <c r="BZ98" i="44"/>
  <c r="BZ46" i="44"/>
  <c r="BZ149" i="44"/>
  <c r="BZ109" i="44"/>
  <c r="BZ144" i="44"/>
  <c r="BZ184" i="44"/>
  <c r="BZ204" i="44"/>
  <c r="BZ63" i="44"/>
  <c r="BZ188" i="44"/>
  <c r="BZ39" i="44"/>
  <c r="BZ179" i="44"/>
  <c r="BZ123" i="44"/>
  <c r="BK144" i="44"/>
  <c r="BK167" i="44"/>
  <c r="BK87" i="44"/>
  <c r="BK7" i="44"/>
  <c r="BK114" i="44"/>
  <c r="BK34" i="44"/>
  <c r="BK157" i="44"/>
  <c r="BK61" i="44"/>
  <c r="BK184" i="44"/>
  <c r="BK104" i="44"/>
  <c r="BK8" i="44"/>
  <c r="BK127" i="44"/>
  <c r="BK47" i="44"/>
  <c r="BK154" i="44"/>
  <c r="BK90" i="44"/>
  <c r="BK26" i="44"/>
  <c r="BK165" i="44"/>
  <c r="BK101" i="44"/>
  <c r="BK37" i="44"/>
  <c r="BK140" i="44"/>
  <c r="BK12" i="44"/>
  <c r="BK83" i="44"/>
  <c r="BK158" i="44"/>
  <c r="BK30" i="44"/>
  <c r="BK105" i="44"/>
  <c r="BK196" i="44"/>
  <c r="BK68" i="44"/>
  <c r="BK139" i="44"/>
  <c r="BK11" i="44"/>
  <c r="BK86" i="44"/>
  <c r="BK161" i="44"/>
  <c r="BK33" i="44"/>
  <c r="BK92" i="44"/>
  <c r="BK163" i="44"/>
  <c r="BK35" i="44"/>
  <c r="BK110" i="44"/>
  <c r="BK185" i="44"/>
  <c r="BK57" i="44"/>
  <c r="BK116" i="44"/>
  <c r="BK187" i="44"/>
  <c r="BK59" i="44"/>
  <c r="BK134" i="44"/>
  <c r="BK6" i="44"/>
  <c r="BK81" i="44"/>
  <c r="BZ90" i="44"/>
  <c r="BZ34" i="44"/>
  <c r="BZ102" i="44"/>
  <c r="BZ85" i="44"/>
  <c r="BZ45" i="44"/>
  <c r="BZ80" i="44"/>
  <c r="BZ120" i="44"/>
  <c r="BZ76" i="44"/>
  <c r="BZ185" i="44"/>
  <c r="BZ60" i="44"/>
  <c r="BZ89" i="44"/>
  <c r="BZ171" i="44"/>
  <c r="BZ51" i="44"/>
  <c r="BK128" i="44"/>
  <c r="BK32" i="44"/>
  <c r="BK151" i="44"/>
  <c r="BK71" i="44"/>
  <c r="BK178" i="44"/>
  <c r="BK98" i="44"/>
  <c r="BK18" i="44"/>
  <c r="BK125" i="44"/>
  <c r="BK45" i="44"/>
  <c r="BK168" i="44"/>
  <c r="BK72" i="44"/>
  <c r="BK191" i="44"/>
  <c r="BK111" i="44"/>
  <c r="BK15" i="44"/>
  <c r="BK138" i="44"/>
  <c r="BK74" i="44"/>
  <c r="BK10" i="44"/>
  <c r="BK149" i="44"/>
  <c r="BK85" i="44"/>
  <c r="BK21" i="44"/>
  <c r="BK108" i="44"/>
  <c r="BK179" i="44"/>
  <c r="BK51" i="44"/>
  <c r="BK126" i="44"/>
  <c r="BK201" i="44"/>
  <c r="BK73" i="44"/>
  <c r="BK164" i="44"/>
  <c r="BK36" i="44"/>
  <c r="BK107" i="44"/>
  <c r="BK182" i="44"/>
  <c r="BK54" i="44"/>
  <c r="BK129" i="44"/>
  <c r="BK188" i="44"/>
  <c r="BK60" i="44"/>
  <c r="BK131" i="44"/>
  <c r="BK206" i="44"/>
  <c r="BK78" i="44"/>
  <c r="BK153" i="44"/>
  <c r="BK25" i="44"/>
  <c r="BK84" i="44"/>
  <c r="BK155" i="44"/>
  <c r="BK27" i="44"/>
  <c r="BK102" i="44"/>
  <c r="BK177" i="44"/>
  <c r="BK49" i="44"/>
  <c r="BQ157" i="44"/>
  <c r="BQ93" i="44"/>
  <c r="BQ29" i="44"/>
  <c r="BQ169" i="44"/>
  <c r="BQ105" i="44"/>
  <c r="BQ41" i="44"/>
  <c r="BQ181" i="44"/>
  <c r="BQ117" i="44"/>
  <c r="BQ53" i="44"/>
  <c r="BQ177" i="44"/>
  <c r="BQ113" i="44"/>
  <c r="BQ49" i="44"/>
  <c r="BQ195" i="44"/>
  <c r="BQ163" i="44"/>
  <c r="BQ115" i="44"/>
  <c r="BQ51" i="44"/>
  <c r="BQ183" i="44"/>
  <c r="BQ71" i="44"/>
  <c r="BQ176" i="44"/>
  <c r="BQ112" i="44"/>
  <c r="BQ48" i="44"/>
  <c r="BQ186" i="44"/>
  <c r="BQ122" i="44"/>
  <c r="BQ58" i="44"/>
  <c r="CC169" i="44"/>
  <c r="CC127" i="44"/>
  <c r="CC141" i="44"/>
  <c r="CC163" i="44"/>
  <c r="CC35" i="44"/>
  <c r="CC202" i="44"/>
  <c r="CC13" i="44"/>
  <c r="CC140" i="44"/>
  <c r="CC76" i="44"/>
  <c r="CC12" i="44"/>
  <c r="CC142" i="44"/>
  <c r="CC78" i="44"/>
  <c r="CC14" i="44"/>
  <c r="BK145" i="44"/>
  <c r="BK52" i="44"/>
  <c r="BK174" i="44"/>
  <c r="BK97" i="44"/>
  <c r="BK203" i="44"/>
  <c r="BK94" i="44"/>
  <c r="BK204" i="44"/>
  <c r="BK58" i="44"/>
  <c r="BK175" i="44"/>
  <c r="BK109" i="44"/>
  <c r="BK39" i="44"/>
  <c r="BK192" i="44"/>
  <c r="CF168" i="44"/>
  <c r="CF119" i="44"/>
  <c r="BZ116" i="44"/>
  <c r="BZ56" i="44"/>
  <c r="BZ70" i="44"/>
  <c r="BN196" i="44"/>
  <c r="BN70" i="44"/>
  <c r="BN13" i="44"/>
  <c r="CF16" i="44"/>
  <c r="CF33" i="44"/>
  <c r="CF48" i="44"/>
  <c r="CF64" i="44"/>
  <c r="CF80" i="44"/>
  <c r="CF97" i="44"/>
  <c r="CF113" i="44"/>
  <c r="CF129" i="44"/>
  <c r="CF145" i="44"/>
  <c r="CF161" i="44"/>
  <c r="CF177" i="44"/>
  <c r="CF10" i="44"/>
  <c r="CF26" i="44"/>
  <c r="CF42" i="44"/>
  <c r="CF58" i="44"/>
  <c r="CF74" i="44"/>
  <c r="CF91" i="44"/>
  <c r="CF107" i="44"/>
  <c r="CF123" i="44"/>
  <c r="CF139" i="44"/>
  <c r="CF155" i="44"/>
  <c r="CF171" i="44"/>
  <c r="CF187" i="44"/>
  <c r="CF35" i="44"/>
  <c r="CF67" i="44"/>
  <c r="CF100" i="44"/>
  <c r="CF132" i="44"/>
  <c r="CF164" i="44"/>
  <c r="CF192" i="44"/>
  <c r="CF15" i="44"/>
  <c r="CF47" i="44"/>
  <c r="CF79" i="44"/>
  <c r="CF112" i="44"/>
  <c r="CF144" i="44"/>
  <c r="CF176" i="44"/>
  <c r="CF198" i="44"/>
  <c r="CF32" i="44"/>
  <c r="CF65" i="44"/>
  <c r="CF98" i="44"/>
  <c r="CF130" i="44"/>
  <c r="CF162" i="44"/>
  <c r="CF191" i="44"/>
  <c r="CF45" i="44"/>
  <c r="CF174" i="44"/>
  <c r="CF61" i="44"/>
  <c r="CF189" i="44"/>
  <c r="CF134" i="44"/>
  <c r="CF53" i="44"/>
  <c r="CF150" i="44"/>
  <c r="CF85" i="44"/>
  <c r="CF20" i="44"/>
  <c r="CF36" i="44"/>
  <c r="CF52" i="44"/>
  <c r="CF68" i="44"/>
  <c r="CF84" i="44"/>
  <c r="CF101" i="44"/>
  <c r="CF117" i="44"/>
  <c r="CF133" i="44"/>
  <c r="CF149" i="44"/>
  <c r="CF165" i="44"/>
  <c r="CF181" i="44"/>
  <c r="CF14" i="44"/>
  <c r="CF30" i="44"/>
  <c r="CF46" i="44"/>
  <c r="CF62" i="44"/>
  <c r="CF78" i="44"/>
  <c r="CF95" i="44"/>
  <c r="CF111" i="44"/>
  <c r="CF127" i="44"/>
  <c r="CF143" i="44"/>
  <c r="CF159" i="44"/>
  <c r="CF175" i="44"/>
  <c r="CF11" i="44"/>
  <c r="CF43" i="44"/>
  <c r="CF75" i="44"/>
  <c r="CF108" i="44"/>
  <c r="CF140" i="44"/>
  <c r="CF172" i="44"/>
  <c r="CF196" i="44"/>
  <c r="CF23" i="44"/>
  <c r="CF55" i="44"/>
  <c r="CF87" i="44"/>
  <c r="CF120" i="44"/>
  <c r="CF152" i="44"/>
  <c r="CF184" i="44"/>
  <c r="CF9" i="44"/>
  <c r="CF41" i="44"/>
  <c r="CF73" i="44"/>
  <c r="CF106" i="44"/>
  <c r="CF138" i="44"/>
  <c r="CF170" i="44"/>
  <c r="CF195" i="44"/>
  <c r="CF77" i="44"/>
  <c r="CF197" i="44"/>
  <c r="CF94" i="44"/>
  <c r="CF37" i="44"/>
  <c r="CF166" i="44"/>
  <c r="CF182" i="44"/>
  <c r="CF206" i="44"/>
  <c r="CF205" i="44"/>
  <c r="CF8" i="44"/>
  <c r="CF24" i="44"/>
  <c r="CF40" i="44"/>
  <c r="CF56" i="44"/>
  <c r="CF72" i="44"/>
  <c r="CF88" i="44"/>
  <c r="CF105" i="44"/>
  <c r="CF121" i="44"/>
  <c r="CF137" i="44"/>
  <c r="CF153" i="44"/>
  <c r="CF169" i="44"/>
  <c r="CF185" i="44"/>
  <c r="CF18" i="44"/>
  <c r="CF34" i="44"/>
  <c r="CF50" i="44"/>
  <c r="CF66" i="44"/>
  <c r="CF82" i="44"/>
  <c r="CF99" i="44"/>
  <c r="CF115" i="44"/>
  <c r="CF131" i="44"/>
  <c r="CF147" i="44"/>
  <c r="CF163" i="44"/>
  <c r="CF179" i="44"/>
  <c r="CF19" i="44"/>
  <c r="CF51" i="44"/>
  <c r="CF83" i="44"/>
  <c r="CF116" i="44"/>
  <c r="CF148" i="44"/>
  <c r="CF180" i="44"/>
  <c r="CF90" i="44"/>
  <c r="CF31" i="44"/>
  <c r="CF63" i="44"/>
  <c r="CF96" i="44"/>
  <c r="CF128" i="44"/>
  <c r="CF160" i="44"/>
  <c r="CF190" i="44"/>
  <c r="CF17" i="44"/>
  <c r="CF49" i="44"/>
  <c r="CF81" i="44"/>
  <c r="CF114" i="44"/>
  <c r="CF146" i="44"/>
  <c r="CF178" i="44"/>
  <c r="CF199" i="44"/>
  <c r="CF110" i="44"/>
  <c r="CF203" i="44"/>
  <c r="CF126" i="44"/>
  <c r="CF69" i="44"/>
  <c r="CF193" i="44"/>
  <c r="CF118" i="44"/>
  <c r="CF204" i="44"/>
  <c r="CF200" i="44"/>
  <c r="CF60" i="44"/>
  <c r="CF125" i="44"/>
  <c r="CF6" i="44"/>
  <c r="CF70" i="44"/>
  <c r="CF135" i="44"/>
  <c r="CF27" i="44"/>
  <c r="CF156" i="44"/>
  <c r="CF71" i="44"/>
  <c r="CF194" i="44"/>
  <c r="CF122" i="44"/>
  <c r="CF142" i="44"/>
  <c r="CF201" i="44"/>
  <c r="BQ14" i="44"/>
  <c r="BQ30" i="44"/>
  <c r="BQ46" i="44"/>
  <c r="BQ62" i="44"/>
  <c r="BQ78" i="44"/>
  <c r="BQ94" i="44"/>
  <c r="BQ110" i="44"/>
  <c r="BQ126" i="44"/>
  <c r="BQ142" i="44"/>
  <c r="BQ158" i="44"/>
  <c r="BQ174" i="44"/>
  <c r="BQ190" i="44"/>
  <c r="BQ206" i="44"/>
  <c r="BQ20" i="44"/>
  <c r="BQ36" i="44"/>
  <c r="BQ52" i="44"/>
  <c r="BQ68" i="44"/>
  <c r="BQ84" i="44"/>
  <c r="BQ100" i="44"/>
  <c r="BQ116" i="44"/>
  <c r="BQ132" i="44"/>
  <c r="BQ148" i="44"/>
  <c r="BQ164" i="44"/>
  <c r="BQ180" i="44"/>
  <c r="BQ196" i="44"/>
  <c r="BQ15" i="44"/>
  <c r="BQ47" i="44"/>
  <c r="BQ79" i="44"/>
  <c r="BQ111" i="44"/>
  <c r="BQ143" i="44"/>
  <c r="BQ175" i="44"/>
  <c r="BQ11" i="44"/>
  <c r="BQ43" i="44"/>
  <c r="BQ75" i="44"/>
  <c r="BQ107" i="44"/>
  <c r="BQ139" i="44"/>
  <c r="CF12" i="44"/>
  <c r="CF76" i="44"/>
  <c r="CF141" i="44"/>
  <c r="CF22" i="44"/>
  <c r="CF86" i="44"/>
  <c r="CF151" i="44"/>
  <c r="CF59" i="44"/>
  <c r="CF188" i="44"/>
  <c r="CF104" i="44"/>
  <c r="CF25" i="44"/>
  <c r="CF154" i="44"/>
  <c r="CF29" i="44"/>
  <c r="CF21" i="44"/>
  <c r="BQ18" i="44"/>
  <c r="BQ34" i="44"/>
  <c r="BQ50" i="44"/>
  <c r="BQ66" i="44"/>
  <c r="BQ82" i="44"/>
  <c r="BQ98" i="44"/>
  <c r="BQ114" i="44"/>
  <c r="BQ130" i="44"/>
  <c r="BQ146" i="44"/>
  <c r="BQ162" i="44"/>
  <c r="BQ178" i="44"/>
  <c r="BQ194" i="44"/>
  <c r="BQ8" i="44"/>
  <c r="BQ24" i="44"/>
  <c r="BQ40" i="44"/>
  <c r="BQ56" i="44"/>
  <c r="BQ72" i="44"/>
  <c r="BQ88" i="44"/>
  <c r="BQ104" i="44"/>
  <c r="BQ120" i="44"/>
  <c r="BQ136" i="44"/>
  <c r="BQ152" i="44"/>
  <c r="BQ168" i="44"/>
  <c r="BQ184" i="44"/>
  <c r="BQ200" i="44"/>
  <c r="BQ23" i="44"/>
  <c r="BQ55" i="44"/>
  <c r="BQ87" i="44"/>
  <c r="BQ119" i="44"/>
  <c r="BQ151" i="44"/>
  <c r="CF28" i="44"/>
  <c r="CF93" i="44"/>
  <c r="CF157" i="44"/>
  <c r="CF38" i="44"/>
  <c r="CF103" i="44"/>
  <c r="CF167" i="44"/>
  <c r="CF92" i="44"/>
  <c r="CF7" i="44"/>
  <c r="CF136" i="44"/>
  <c r="CF57" i="44"/>
  <c r="CF186" i="44"/>
  <c r="CF158" i="44"/>
  <c r="CF202" i="44"/>
  <c r="BQ6" i="44"/>
  <c r="BQ22" i="44"/>
  <c r="BQ38" i="44"/>
  <c r="BQ54" i="44"/>
  <c r="BQ70" i="44"/>
  <c r="BQ86" i="44"/>
  <c r="BQ102" i="44"/>
  <c r="BQ118" i="44"/>
  <c r="BQ134" i="44"/>
  <c r="BQ150" i="44"/>
  <c r="BQ166" i="44"/>
  <c r="BQ182" i="44"/>
  <c r="BQ198" i="44"/>
  <c r="BQ12" i="44"/>
  <c r="BQ28" i="44"/>
  <c r="BQ44" i="44"/>
  <c r="BQ60" i="44"/>
  <c r="BQ76" i="44"/>
  <c r="BQ92" i="44"/>
  <c r="BQ108" i="44"/>
  <c r="BQ124" i="44"/>
  <c r="BQ140" i="44"/>
  <c r="BQ156" i="44"/>
  <c r="BQ172" i="44"/>
  <c r="BQ188" i="44"/>
  <c r="BQ204" i="44"/>
  <c r="BQ31" i="44"/>
  <c r="BQ63" i="44"/>
  <c r="BQ95" i="44"/>
  <c r="BQ127" i="44"/>
  <c r="BQ159" i="44"/>
  <c r="BQ191" i="44"/>
  <c r="BQ27" i="44"/>
  <c r="BQ59" i="44"/>
  <c r="BQ91" i="44"/>
  <c r="BQ123" i="44"/>
  <c r="BQ205" i="44"/>
  <c r="BQ141" i="44"/>
  <c r="BQ77" i="44"/>
  <c r="BQ13" i="44"/>
  <c r="BQ153" i="44"/>
  <c r="BQ89" i="44"/>
  <c r="BQ25" i="44"/>
  <c r="BQ165" i="44"/>
  <c r="BQ101" i="44"/>
  <c r="BQ37" i="44"/>
  <c r="BQ161" i="44"/>
  <c r="BQ97" i="44"/>
  <c r="BQ33" i="44"/>
  <c r="BQ187" i="44"/>
  <c r="BQ155" i="44"/>
  <c r="BQ99" i="44"/>
  <c r="BQ35" i="44"/>
  <c r="BQ167" i="44"/>
  <c r="BQ39" i="44"/>
  <c r="BQ160" i="44"/>
  <c r="BQ96" i="44"/>
  <c r="BQ32" i="44"/>
  <c r="BQ170" i="44"/>
  <c r="BQ106" i="44"/>
  <c r="BQ42" i="44"/>
  <c r="CC113" i="44"/>
  <c r="CC87" i="44"/>
  <c r="CC93" i="44"/>
  <c r="CC131" i="44"/>
  <c r="CC193" i="44"/>
  <c r="CC151" i="44"/>
  <c r="CC188" i="44"/>
  <c r="CC124" i="44"/>
  <c r="CC60" i="44"/>
  <c r="CC190" i="44"/>
  <c r="CC126" i="44"/>
  <c r="CC62" i="44"/>
  <c r="CC206" i="44"/>
  <c r="BK70" i="44"/>
  <c r="BK180" i="44"/>
  <c r="BK99" i="44"/>
  <c r="BK22" i="44"/>
  <c r="BK132" i="44"/>
  <c r="BK19" i="44"/>
  <c r="BK69" i="44"/>
  <c r="BK122" i="44"/>
  <c r="BK56" i="44"/>
  <c r="BK189" i="44"/>
  <c r="BK135" i="44"/>
  <c r="CF102" i="44"/>
  <c r="CF39" i="44"/>
  <c r="CF54" i="44"/>
  <c r="BZ167" i="44"/>
  <c r="BZ16" i="44"/>
  <c r="BZ174" i="44"/>
  <c r="BN40" i="44"/>
  <c r="BN205" i="44"/>
  <c r="BN147" i="44"/>
  <c r="CE12" i="44"/>
  <c r="CE28" i="44"/>
  <c r="CE44" i="44"/>
  <c r="CE60" i="44"/>
  <c r="CE76" i="44"/>
  <c r="CE92" i="44"/>
  <c r="CE108" i="44"/>
  <c r="CE6" i="44"/>
  <c r="CE22" i="44"/>
  <c r="CE38" i="44"/>
  <c r="CE54" i="44"/>
  <c r="CE70" i="44"/>
  <c r="CE86" i="44"/>
  <c r="CE102" i="44"/>
  <c r="CE118" i="44"/>
  <c r="CE16" i="44"/>
  <c r="CE32" i="44"/>
  <c r="CE48" i="44"/>
  <c r="CE64" i="44"/>
  <c r="CE80" i="44"/>
  <c r="CE96" i="44"/>
  <c r="CE112" i="44"/>
  <c r="CE10" i="44"/>
  <c r="CE26" i="44"/>
  <c r="CE42" i="44"/>
  <c r="CE58" i="44"/>
  <c r="CE74" i="44"/>
  <c r="CE90" i="44"/>
  <c r="CE106" i="44"/>
  <c r="CE122" i="44"/>
  <c r="CE8" i="44"/>
  <c r="CE24" i="44"/>
  <c r="CE40" i="44"/>
  <c r="CE56" i="44"/>
  <c r="CE72" i="44"/>
  <c r="CE88" i="44"/>
  <c r="CE104" i="44"/>
  <c r="CE120" i="44"/>
  <c r="CE18" i="44"/>
  <c r="CE34" i="44"/>
  <c r="CE50" i="44"/>
  <c r="CE66" i="44"/>
  <c r="CE82" i="44"/>
  <c r="CE98" i="44"/>
  <c r="CE114" i="44"/>
  <c r="CE11" i="44"/>
  <c r="CE27" i="44"/>
  <c r="CE43" i="44"/>
  <c r="CE59" i="44"/>
  <c r="CE75" i="44"/>
  <c r="CE91" i="44"/>
  <c r="CE107" i="44"/>
  <c r="CE17" i="44"/>
  <c r="CE81" i="44"/>
  <c r="CE128" i="44"/>
  <c r="CE144" i="44"/>
  <c r="CE160" i="44"/>
  <c r="CE176" i="44"/>
  <c r="CE192" i="44"/>
  <c r="CE25" i="44"/>
  <c r="CE89" i="44"/>
  <c r="CE130" i="44"/>
  <c r="CE146" i="44"/>
  <c r="CE162" i="44"/>
  <c r="CE178" i="44"/>
  <c r="CE68" i="44"/>
  <c r="CE14" i="44"/>
  <c r="CE78" i="44"/>
  <c r="CE15" i="44"/>
  <c r="CE35" i="44"/>
  <c r="CE55" i="44"/>
  <c r="CE79" i="44"/>
  <c r="CE99" i="44"/>
  <c r="CE119" i="44"/>
  <c r="CE97" i="44"/>
  <c r="CE136" i="44"/>
  <c r="CE156" i="44"/>
  <c r="CE180" i="44"/>
  <c r="CE200" i="44"/>
  <c r="CE73" i="44"/>
  <c r="CE134" i="44"/>
  <c r="CE154" i="44"/>
  <c r="CE174" i="44"/>
  <c r="CE194" i="44"/>
  <c r="CE53" i="44"/>
  <c r="CE137" i="44"/>
  <c r="CE169" i="44"/>
  <c r="CE201" i="44"/>
  <c r="CE125" i="44"/>
  <c r="CE157" i="44"/>
  <c r="CE189" i="44"/>
  <c r="CE131" i="44"/>
  <c r="CE195" i="44"/>
  <c r="CE151" i="44"/>
  <c r="CE61" i="44"/>
  <c r="CE171" i="44"/>
  <c r="CE13" i="44"/>
  <c r="CE159" i="44"/>
  <c r="CE206" i="44"/>
  <c r="CE20" i="44"/>
  <c r="CE84" i="44"/>
  <c r="CE30" i="44"/>
  <c r="CE94" i="44"/>
  <c r="CE19" i="44"/>
  <c r="CE39" i="44"/>
  <c r="CE63" i="44"/>
  <c r="CE83" i="44"/>
  <c r="CE103" i="44"/>
  <c r="CE33" i="44"/>
  <c r="CE113" i="44"/>
  <c r="CE140" i="44"/>
  <c r="CE164" i="44"/>
  <c r="CE184" i="44"/>
  <c r="CE9" i="44"/>
  <c r="CE105" i="44"/>
  <c r="CE138" i="44"/>
  <c r="CE158" i="44"/>
  <c r="CE182" i="44"/>
  <c r="CE198" i="44"/>
  <c r="CE85" i="44"/>
  <c r="CE145" i="44"/>
  <c r="CE177" i="44"/>
  <c r="CE37" i="44"/>
  <c r="CE133" i="44"/>
  <c r="CE165" i="44"/>
  <c r="CE197" i="44"/>
  <c r="CE147" i="44"/>
  <c r="CE45" i="44"/>
  <c r="CE167" i="44"/>
  <c r="CE123" i="44"/>
  <c r="CE187" i="44"/>
  <c r="CE77" i="44"/>
  <c r="CE175" i="44"/>
  <c r="CE52" i="44"/>
  <c r="CE116" i="44"/>
  <c r="CE62" i="44"/>
  <c r="CE7" i="44"/>
  <c r="CE31" i="44"/>
  <c r="CE51" i="44"/>
  <c r="CE71" i="44"/>
  <c r="CE95" i="44"/>
  <c r="CE115" i="44"/>
  <c r="CE65" i="44"/>
  <c r="CE132" i="44"/>
  <c r="CE152" i="44"/>
  <c r="CE172" i="44"/>
  <c r="CE196" i="44"/>
  <c r="CE57" i="44"/>
  <c r="CE126" i="44"/>
  <c r="CE150" i="44"/>
  <c r="CE170" i="44"/>
  <c r="CE190" i="44"/>
  <c r="CE21" i="44"/>
  <c r="CE129" i="44"/>
  <c r="CE161" i="44"/>
  <c r="CE193" i="44"/>
  <c r="CE101" i="44"/>
  <c r="CE149" i="44"/>
  <c r="CE181" i="44"/>
  <c r="CE93" i="44"/>
  <c r="CE179" i="44"/>
  <c r="CE135" i="44"/>
  <c r="CE199" i="44"/>
  <c r="CE155" i="44"/>
  <c r="CE205" i="44"/>
  <c r="CE143" i="44"/>
  <c r="CE204" i="44"/>
  <c r="BP18" i="44"/>
  <c r="BP34" i="44"/>
  <c r="BP50" i="44"/>
  <c r="BP66" i="44"/>
  <c r="BP82" i="44"/>
  <c r="BP98" i="44"/>
  <c r="BP114" i="44"/>
  <c r="BP130" i="44"/>
  <c r="BP146" i="44"/>
  <c r="BP162" i="44"/>
  <c r="BP178" i="44"/>
  <c r="BP194" i="44"/>
  <c r="BP7" i="44"/>
  <c r="BP23" i="44"/>
  <c r="BP39" i="44"/>
  <c r="BP55" i="44"/>
  <c r="BP71" i="44"/>
  <c r="BP20" i="44"/>
  <c r="BP36" i="44"/>
  <c r="BP52" i="44"/>
  <c r="BP68" i="44"/>
  <c r="BP84" i="44"/>
  <c r="BP100" i="44"/>
  <c r="BP116" i="44"/>
  <c r="BP132" i="44"/>
  <c r="BP148" i="44"/>
  <c r="BP164" i="44"/>
  <c r="BP180" i="44"/>
  <c r="BP196" i="44"/>
  <c r="BP33" i="44"/>
  <c r="BP85" i="44"/>
  <c r="BP117" i="44"/>
  <c r="BP149" i="44"/>
  <c r="BP181" i="44"/>
  <c r="BP21" i="44"/>
  <c r="BP127" i="44"/>
  <c r="BP199" i="44"/>
  <c r="BP97" i="44"/>
  <c r="BP169" i="44"/>
  <c r="BP29" i="44"/>
  <c r="BP83" i="44"/>
  <c r="BP115" i="44"/>
  <c r="BP147" i="44"/>
  <c r="BP179" i="44"/>
  <c r="BP37" i="44"/>
  <c r="BP103" i="44"/>
  <c r="BP159" i="44"/>
  <c r="BP41" i="44"/>
  <c r="BP121" i="44"/>
  <c r="BP177" i="44"/>
  <c r="BV6" i="44"/>
  <c r="BV22" i="44"/>
  <c r="BV38" i="44"/>
  <c r="BV54" i="44"/>
  <c r="BV70" i="44"/>
  <c r="BV86" i="44"/>
  <c r="BV102" i="44"/>
  <c r="BV118" i="44"/>
  <c r="BV134" i="44"/>
  <c r="BV150" i="44"/>
  <c r="BV166" i="44"/>
  <c r="BV182" i="44"/>
  <c r="BV198" i="44"/>
  <c r="BV12" i="44"/>
  <c r="BV28" i="44"/>
  <c r="BV44" i="44"/>
  <c r="BV60" i="44"/>
  <c r="BV76" i="44"/>
  <c r="BV92" i="44"/>
  <c r="BV108" i="44"/>
  <c r="BV124" i="44"/>
  <c r="BV140" i="44"/>
  <c r="BV156" i="44"/>
  <c r="BV172" i="44"/>
  <c r="BV188" i="44"/>
  <c r="BV204" i="44"/>
  <c r="BV21" i="44"/>
  <c r="BV37" i="44"/>
  <c r="BV53" i="44"/>
  <c r="BV69" i="44"/>
  <c r="BV85" i="44"/>
  <c r="BV101" i="44"/>
  <c r="BV117" i="44"/>
  <c r="BV133" i="44"/>
  <c r="BV149" i="44"/>
  <c r="BV165" i="44"/>
  <c r="BV181" i="44"/>
  <c r="BV197" i="44"/>
  <c r="BV35" i="44"/>
  <c r="BV99" i="44"/>
  <c r="BV163" i="44"/>
  <c r="BV27" i="44"/>
  <c r="BV91" i="44"/>
  <c r="BV155" i="44"/>
  <c r="BV15" i="44"/>
  <c r="BV79" i="44"/>
  <c r="BV143" i="44"/>
  <c r="BV55" i="44"/>
  <c r="BV10" i="44"/>
  <c r="BV26" i="44"/>
  <c r="BV42" i="44"/>
  <c r="BV58" i="44"/>
  <c r="BV74" i="44"/>
  <c r="BV90" i="44"/>
  <c r="BV106" i="44"/>
  <c r="BV122" i="44"/>
  <c r="BV138" i="44"/>
  <c r="BV154" i="44"/>
  <c r="BV170" i="44"/>
  <c r="BV186" i="44"/>
  <c r="BV202" i="44"/>
  <c r="BV16" i="44"/>
  <c r="BV32" i="44"/>
  <c r="BV48" i="44"/>
  <c r="BV64" i="44"/>
  <c r="BV80" i="44"/>
  <c r="BV96" i="44"/>
  <c r="BV30" i="44"/>
  <c r="BV62" i="44"/>
  <c r="BV94" i="44"/>
  <c r="BV126" i="44"/>
  <c r="BV158" i="44"/>
  <c r="BV190" i="44"/>
  <c r="BV20" i="44"/>
  <c r="BV52" i="44"/>
  <c r="BV84" i="44"/>
  <c r="BV112" i="44"/>
  <c r="BV132" i="44"/>
  <c r="BV152" i="44"/>
  <c r="BV176" i="44"/>
  <c r="BV196" i="44"/>
  <c r="BV17" i="44"/>
  <c r="BV41" i="44"/>
  <c r="BV61" i="44"/>
  <c r="BV81" i="44"/>
  <c r="BV105" i="44"/>
  <c r="BV125" i="44"/>
  <c r="BV145" i="44"/>
  <c r="BV169" i="44"/>
  <c r="BV189" i="44"/>
  <c r="BV19" i="44"/>
  <c r="BV115" i="44"/>
  <c r="BV195" i="44"/>
  <c r="BV75" i="44"/>
  <c r="BV171" i="44"/>
  <c r="BV47" i="44"/>
  <c r="BV127" i="44"/>
  <c r="BV119" i="44"/>
  <c r="BV151" i="44"/>
  <c r="BV199" i="44"/>
  <c r="CK201" i="44"/>
  <c r="CK8" i="44"/>
  <c r="CK24" i="44"/>
  <c r="CK41" i="44"/>
  <c r="CK57" i="44"/>
  <c r="CK73" i="44"/>
  <c r="CK89" i="44"/>
  <c r="CK104" i="44"/>
  <c r="CK120" i="44"/>
  <c r="CK136" i="44"/>
  <c r="CK152" i="44"/>
  <c r="CK168" i="44"/>
  <c r="CK184" i="44"/>
  <c r="CK200" i="44"/>
  <c r="CK10" i="44"/>
  <c r="CK26" i="44"/>
  <c r="CK43" i="44"/>
  <c r="CK59" i="44"/>
  <c r="CK75" i="44"/>
  <c r="CK90" i="44"/>
  <c r="CK106" i="44"/>
  <c r="CK122" i="44"/>
  <c r="CK138" i="44"/>
  <c r="CK154" i="44"/>
  <c r="CK170" i="44"/>
  <c r="CK186" i="44"/>
  <c r="CK11" i="44"/>
  <c r="CK44" i="44"/>
  <c r="CK76" i="44"/>
  <c r="CK107" i="44"/>
  <c r="CK139" i="44"/>
  <c r="CK171" i="44"/>
  <c r="CK13" i="44"/>
  <c r="CK86" i="44"/>
  <c r="CK133" i="44"/>
  <c r="CK23" i="44"/>
  <c r="CK80" i="44"/>
  <c r="CK143" i="44"/>
  <c r="CK9" i="44"/>
  <c r="CK42" i="44"/>
  <c r="CK74" i="44"/>
  <c r="CK105" i="44"/>
  <c r="CK137" i="44"/>
  <c r="CK169" i="44"/>
  <c r="CK21" i="44"/>
  <c r="CK78" i="44"/>
  <c r="CK149" i="44"/>
  <c r="CK7" i="44"/>
  <c r="CK72" i="44"/>
  <c r="CK127" i="44"/>
  <c r="CK191" i="44"/>
  <c r="BV34" i="44"/>
  <c r="BV66" i="44"/>
  <c r="BV98" i="44"/>
  <c r="BV130" i="44"/>
  <c r="BV162" i="44"/>
  <c r="BV194" i="44"/>
  <c r="BV24" i="44"/>
  <c r="BV56" i="44"/>
  <c r="BV88" i="44"/>
  <c r="BV116" i="44"/>
  <c r="BV136" i="44"/>
  <c r="BV160" i="44"/>
  <c r="BV180" i="44"/>
  <c r="BV200" i="44"/>
  <c r="BV25" i="44"/>
  <c r="BV45" i="44"/>
  <c r="BV65" i="44"/>
  <c r="BV89" i="44"/>
  <c r="BV109" i="44"/>
  <c r="BV129" i="44"/>
  <c r="BV153" i="44"/>
  <c r="BV173" i="44"/>
  <c r="BV193" i="44"/>
  <c r="BV51" i="44"/>
  <c r="BV131" i="44"/>
  <c r="BV11" i="44"/>
  <c r="BV107" i="44"/>
  <c r="BV187" i="44"/>
  <c r="BV63" i="44"/>
  <c r="BV159" i="44"/>
  <c r="BV183" i="44"/>
  <c r="BV7" i="44"/>
  <c r="BV39" i="44"/>
  <c r="CK206" i="44"/>
  <c r="CK12" i="44"/>
  <c r="CK28" i="44"/>
  <c r="CK45" i="44"/>
  <c r="CK61" i="44"/>
  <c r="CK77" i="44"/>
  <c r="CK92" i="44"/>
  <c r="CK108" i="44"/>
  <c r="CK124" i="44"/>
  <c r="CK140" i="44"/>
  <c r="CK156" i="44"/>
  <c r="CK172" i="44"/>
  <c r="CK188" i="44"/>
  <c r="CK202" i="44"/>
  <c r="CK14" i="44"/>
  <c r="CK30" i="44"/>
  <c r="CK47" i="44"/>
  <c r="CK63" i="44"/>
  <c r="CK79" i="44"/>
  <c r="CK94" i="44"/>
  <c r="CK110" i="44"/>
  <c r="CK126" i="44"/>
  <c r="CK142" i="44"/>
  <c r="CK158" i="44"/>
  <c r="CK174" i="44"/>
  <c r="CK190" i="44"/>
  <c r="CK19" i="44"/>
  <c r="CK52" i="44"/>
  <c r="CK84" i="44"/>
  <c r="CK115" i="44"/>
  <c r="CK147" i="44"/>
  <c r="CK179" i="44"/>
  <c r="CK29" i="44"/>
  <c r="CK101" i="44"/>
  <c r="CK157" i="44"/>
  <c r="CK31" i="44"/>
  <c r="CK95" i="44"/>
  <c r="CK159" i="44"/>
  <c r="CK17" i="44"/>
  <c r="CK50" i="44"/>
  <c r="CK82" i="44"/>
  <c r="CK113" i="44"/>
  <c r="CK145" i="44"/>
  <c r="CK177" i="44"/>
  <c r="CK38" i="44"/>
  <c r="CK93" i="44"/>
  <c r="CK165" i="44"/>
  <c r="CK15" i="44"/>
  <c r="CK88" i="44"/>
  <c r="CK151" i="44"/>
  <c r="BV18" i="44"/>
  <c r="BV50" i="44"/>
  <c r="BV82" i="44"/>
  <c r="BV114" i="44"/>
  <c r="BV146" i="44"/>
  <c r="BV178" i="44"/>
  <c r="BV8" i="44"/>
  <c r="BV40" i="44"/>
  <c r="BV72" i="44"/>
  <c r="BV104" i="44"/>
  <c r="BV128" i="44"/>
  <c r="BV148" i="44"/>
  <c r="BV168" i="44"/>
  <c r="BV192" i="44"/>
  <c r="BV13" i="44"/>
  <c r="BV33" i="44"/>
  <c r="BV57" i="44"/>
  <c r="BV77" i="44"/>
  <c r="BV97" i="44"/>
  <c r="BV121" i="44"/>
  <c r="BV141" i="44"/>
  <c r="BV161" i="44"/>
  <c r="BV185" i="44"/>
  <c r="BV205" i="44"/>
  <c r="BV83" i="44"/>
  <c r="BV179" i="44"/>
  <c r="BV59" i="44"/>
  <c r="BV139" i="44"/>
  <c r="BV31" i="44"/>
  <c r="BV111" i="44"/>
  <c r="BV191" i="44"/>
  <c r="BV87" i="44"/>
  <c r="BV71" i="44"/>
  <c r="BV167" i="44"/>
  <c r="CK203" i="44"/>
  <c r="CK20" i="44"/>
  <c r="CK37" i="44"/>
  <c r="CK53" i="44"/>
  <c r="CK69" i="44"/>
  <c r="CK85" i="44"/>
  <c r="CK100" i="44"/>
  <c r="CK116" i="44"/>
  <c r="CK132" i="44"/>
  <c r="CK148" i="44"/>
  <c r="CK164" i="44"/>
  <c r="CK180" i="44"/>
  <c r="CK196" i="44"/>
  <c r="CK6" i="44"/>
  <c r="CK22" i="44"/>
  <c r="CK39" i="44"/>
  <c r="CK55" i="44"/>
  <c r="CK71" i="44"/>
  <c r="CK87" i="44"/>
  <c r="CK102" i="44"/>
  <c r="CK118" i="44"/>
  <c r="CK134" i="44"/>
  <c r="CK150" i="44"/>
  <c r="BV14" i="44"/>
  <c r="BV142" i="44"/>
  <c r="BV68" i="44"/>
  <c r="BV164" i="44"/>
  <c r="BV49" i="44"/>
  <c r="BV137" i="44"/>
  <c r="BV67" i="44"/>
  <c r="BV203" i="44"/>
  <c r="BV135" i="44"/>
  <c r="CK32" i="44"/>
  <c r="CK96" i="44"/>
  <c r="CK160" i="44"/>
  <c r="CK18" i="44"/>
  <c r="CK83" i="44"/>
  <c r="CK146" i="44"/>
  <c r="CK182" i="44"/>
  <c r="CK36" i="44"/>
  <c r="CK99" i="44"/>
  <c r="CK163" i="44"/>
  <c r="CK70" i="44"/>
  <c r="CK189" i="44"/>
  <c r="CK135" i="44"/>
  <c r="CK34" i="44"/>
  <c r="CK97" i="44"/>
  <c r="CK161" i="44"/>
  <c r="CK62" i="44"/>
  <c r="CK197" i="44"/>
  <c r="CK111" i="44"/>
  <c r="BV46" i="44"/>
  <c r="BV174" i="44"/>
  <c r="BV100" i="44"/>
  <c r="BV184" i="44"/>
  <c r="BV73" i="44"/>
  <c r="BV157" i="44"/>
  <c r="BV147" i="44"/>
  <c r="BV95" i="44"/>
  <c r="BV103" i="44"/>
  <c r="CK49" i="44"/>
  <c r="CK112" i="44"/>
  <c r="CK176" i="44"/>
  <c r="CK35" i="44"/>
  <c r="CK98" i="44"/>
  <c r="CK162" i="44"/>
  <c r="CK194" i="44"/>
  <c r="CK60" i="44"/>
  <c r="CK123" i="44"/>
  <c r="CK187" i="44"/>
  <c r="CK109" i="44"/>
  <c r="CK48" i="44"/>
  <c r="CK175" i="44"/>
  <c r="CK58" i="44"/>
  <c r="CK121" i="44"/>
  <c r="CK185" i="44"/>
  <c r="CK125" i="44"/>
  <c r="CK40" i="44"/>
  <c r="CK167" i="44"/>
  <c r="BV110" i="44"/>
  <c r="BV36" i="44"/>
  <c r="BV144" i="44"/>
  <c r="BV29" i="44"/>
  <c r="BV113" i="44"/>
  <c r="BV201" i="44"/>
  <c r="BV123" i="44"/>
  <c r="BV23" i="44"/>
  <c r="CK16" i="44"/>
  <c r="CK81" i="44"/>
  <c r="CK144" i="44"/>
  <c r="CK205" i="44"/>
  <c r="CK67" i="44"/>
  <c r="CK130" i="44"/>
  <c r="CK178" i="44"/>
  <c r="CK27" i="44"/>
  <c r="CK91" i="44"/>
  <c r="CK155" i="44"/>
  <c r="CK46" i="44"/>
  <c r="CK173" i="44"/>
  <c r="CK119" i="44"/>
  <c r="CK25" i="44"/>
  <c r="CK33" i="44"/>
  <c r="CK153" i="44"/>
  <c r="CK54" i="44"/>
  <c r="CK181" i="44"/>
  <c r="CK103" i="44"/>
  <c r="BV206" i="44"/>
  <c r="BV177" i="44"/>
  <c r="CK65" i="44"/>
  <c r="CK114" i="44"/>
  <c r="CK131" i="44"/>
  <c r="CK199" i="44"/>
  <c r="CK141" i="44"/>
  <c r="BV120" i="44"/>
  <c r="BV43" i="44"/>
  <c r="CK128" i="44"/>
  <c r="CK166" i="44"/>
  <c r="CK195" i="44"/>
  <c r="CK66" i="44"/>
  <c r="CK56" i="44"/>
  <c r="BV78" i="44"/>
  <c r="BV93" i="44"/>
  <c r="CK204" i="44"/>
  <c r="CK51" i="44"/>
  <c r="CK68" i="44"/>
  <c r="CK64" i="44"/>
  <c r="CK193" i="44"/>
  <c r="BP9" i="44"/>
  <c r="BP53" i="44"/>
  <c r="BP91" i="44"/>
  <c r="BP137" i="44"/>
  <c r="BP197" i="44"/>
  <c r="BP109" i="44"/>
  <c r="BP176" i="44"/>
  <c r="BP105" i="44"/>
  <c r="BP183" i="44"/>
  <c r="BP203" i="44"/>
  <c r="BP163" i="44"/>
  <c r="BP75" i="44"/>
  <c r="BP193" i="44"/>
  <c r="BP191" i="44"/>
  <c r="BP87" i="44"/>
  <c r="BP141" i="44"/>
  <c r="BP101" i="44"/>
  <c r="BP192" i="44"/>
  <c r="BP172" i="44"/>
  <c r="BP128" i="44"/>
  <c r="BP108" i="44"/>
  <c r="BP64" i="44"/>
  <c r="BP44" i="44"/>
  <c r="BP67" i="44"/>
  <c r="BP47" i="44"/>
  <c r="BP206" i="44"/>
  <c r="BP186" i="44"/>
  <c r="BP142" i="44"/>
  <c r="BP122" i="44"/>
  <c r="BP78" i="44"/>
  <c r="BP58" i="44"/>
  <c r="BP14" i="44"/>
  <c r="BL168" i="44"/>
  <c r="BL174" i="44"/>
  <c r="BL110" i="44"/>
  <c r="BL178" i="44"/>
  <c r="BL98" i="44"/>
  <c r="BL50" i="44"/>
  <c r="BL128" i="44"/>
  <c r="BL182" i="44"/>
  <c r="BL78" i="44"/>
  <c r="BL156" i="44"/>
  <c r="BL116" i="44"/>
  <c r="BL28" i="44"/>
  <c r="BL171" i="44"/>
  <c r="BL151" i="44"/>
  <c r="BL107" i="44"/>
  <c r="BL87" i="44"/>
  <c r="BL43" i="44"/>
  <c r="BL205" i="44"/>
  <c r="BL181" i="44"/>
  <c r="BL141" i="44"/>
  <c r="BL117" i="44"/>
  <c r="BL77" i="44"/>
  <c r="BL33" i="44"/>
  <c r="BL13" i="44"/>
  <c r="BR14" i="44"/>
  <c r="BR182" i="44"/>
  <c r="BR6" i="44"/>
  <c r="BR130" i="44"/>
  <c r="BR154" i="44"/>
  <c r="BR74" i="44"/>
  <c r="BR180" i="44"/>
  <c r="BR136" i="44"/>
  <c r="BR116" i="44"/>
  <c r="BR72" i="44"/>
  <c r="BR52" i="44"/>
  <c r="BR8" i="44"/>
  <c r="BR187" i="44"/>
  <c r="BR143" i="44"/>
  <c r="BR103" i="44"/>
  <c r="BR79" i="44"/>
  <c r="BR39" i="44"/>
  <c r="BR15" i="44"/>
  <c r="BR177" i="44"/>
  <c r="BR133" i="44"/>
  <c r="BR113" i="44"/>
  <c r="BR69" i="44"/>
  <c r="BR49" i="44"/>
  <c r="BR25" i="44"/>
  <c r="BP153" i="44"/>
  <c r="BP89" i="44"/>
  <c r="BP167" i="44"/>
  <c r="BP95" i="44"/>
  <c r="BP195" i="44"/>
  <c r="BP155" i="44"/>
  <c r="BP107" i="44"/>
  <c r="BP61" i="44"/>
  <c r="BP185" i="44"/>
  <c r="BP81" i="44"/>
  <c r="BP175" i="44"/>
  <c r="BP69" i="44"/>
  <c r="BP173" i="44"/>
  <c r="BP133" i="44"/>
  <c r="BP93" i="44"/>
  <c r="BP17" i="44"/>
  <c r="BP188" i="44"/>
  <c r="BP168" i="44"/>
  <c r="BP144" i="44"/>
  <c r="BP124" i="44"/>
  <c r="BP104" i="44"/>
  <c r="BP80" i="44"/>
  <c r="BP60" i="44"/>
  <c r="BP40" i="44"/>
  <c r="BP16" i="44"/>
  <c r="BP63" i="44"/>
  <c r="BP43" i="44"/>
  <c r="BP19" i="44"/>
  <c r="BP202" i="44"/>
  <c r="BP182" i="44"/>
  <c r="BP158" i="44"/>
  <c r="BP138" i="44"/>
  <c r="BP118" i="44"/>
  <c r="BP94" i="44"/>
  <c r="BP74" i="44"/>
  <c r="BP54" i="44"/>
  <c r="BP30" i="44"/>
  <c r="BP10" i="44"/>
  <c r="BL152" i="44"/>
  <c r="BL24" i="44"/>
  <c r="BL166" i="44"/>
  <c r="BL102" i="44"/>
  <c r="BL6" i="44"/>
  <c r="BL170" i="44"/>
  <c r="BL130" i="44"/>
  <c r="BL82" i="44"/>
  <c r="BL42" i="44"/>
  <c r="BL200" i="44"/>
  <c r="BL112" i="44"/>
  <c r="BL48" i="44"/>
  <c r="BL158" i="44"/>
  <c r="BL46" i="44"/>
  <c r="BL188" i="44"/>
  <c r="BL148" i="44"/>
  <c r="BL100" i="44"/>
  <c r="BL60" i="44"/>
  <c r="BL20" i="44"/>
  <c r="BL187" i="44"/>
  <c r="BL167" i="44"/>
  <c r="BL147" i="44"/>
  <c r="BL123" i="44"/>
  <c r="BL103" i="44"/>
  <c r="BL83" i="44"/>
  <c r="BL59" i="44"/>
  <c r="BL39" i="44"/>
  <c r="BL19" i="44"/>
  <c r="BL197" i="44"/>
  <c r="BL177" i="44"/>
  <c r="BL157" i="44"/>
  <c r="BL133" i="44"/>
  <c r="BL113" i="44"/>
  <c r="BL93" i="44"/>
  <c r="BL69" i="44"/>
  <c r="BL49" i="44"/>
  <c r="BL29" i="44"/>
  <c r="BR30" i="44"/>
  <c r="BR62" i="44"/>
  <c r="BR174" i="44"/>
  <c r="BR150" i="44"/>
  <c r="BR70" i="44"/>
  <c r="BR194" i="44"/>
  <c r="BR98" i="44"/>
  <c r="BR18" i="44"/>
  <c r="BR138" i="44"/>
  <c r="BR42" i="44"/>
  <c r="BR196" i="44"/>
  <c r="BR176" i="44"/>
  <c r="BR152" i="44"/>
  <c r="BR132" i="44"/>
  <c r="BR112" i="44"/>
  <c r="BR88" i="44"/>
  <c r="BR68" i="44"/>
  <c r="BR48" i="44"/>
  <c r="BR24" i="44"/>
  <c r="BR203" i="44"/>
  <c r="BR183" i="44"/>
  <c r="BR159" i="44"/>
  <c r="BR139" i="44"/>
  <c r="BR119" i="44"/>
  <c r="BR95" i="44"/>
  <c r="BR75" i="44"/>
  <c r="BR55" i="44"/>
  <c r="BR31" i="44"/>
  <c r="BR11" i="44"/>
  <c r="BR193" i="44"/>
  <c r="BR169" i="44"/>
  <c r="BR149" i="44"/>
  <c r="BR129" i="44"/>
  <c r="BR105" i="44"/>
  <c r="BR85" i="44"/>
  <c r="BR65" i="44"/>
  <c r="BR41" i="44"/>
  <c r="BR21" i="44"/>
  <c r="CA205" i="44"/>
  <c r="CA89" i="44"/>
  <c r="CA181" i="44"/>
  <c r="CA53" i="44"/>
  <c r="CA113" i="44"/>
  <c r="CA189" i="44"/>
  <c r="CA61" i="44"/>
  <c r="CA167" i="44"/>
  <c r="CA103" i="44"/>
  <c r="CA23" i="44"/>
  <c r="CA99" i="44"/>
  <c r="CA184" i="44"/>
  <c r="CA120" i="44"/>
  <c r="CA56" i="44"/>
  <c r="CA190" i="44"/>
  <c r="CA126" i="44"/>
  <c r="CA62" i="44"/>
  <c r="CB184" i="44"/>
  <c r="CB124" i="44"/>
  <c r="CB190" i="44"/>
  <c r="CB126" i="44"/>
  <c r="CB30" i="44"/>
  <c r="CB149" i="44"/>
  <c r="CB85" i="44"/>
  <c r="CB167" i="44"/>
  <c r="CB103" i="44"/>
  <c r="CB53" i="44"/>
  <c r="CB56" i="44"/>
  <c r="CB58" i="44"/>
  <c r="CE139" i="44"/>
  <c r="CE29" i="44"/>
  <c r="CE185" i="44"/>
  <c r="CE186" i="44"/>
  <c r="CE41" i="44"/>
  <c r="CE124" i="44"/>
  <c r="CE67" i="44"/>
  <c r="CE46" i="44"/>
  <c r="BM84" i="44"/>
  <c r="BM34" i="44"/>
  <c r="BM67" i="44"/>
  <c r="BM13" i="44"/>
  <c r="CG84" i="44"/>
  <c r="CG95" i="44"/>
  <c r="CK117" i="44"/>
  <c r="BV9" i="44"/>
  <c r="BS10" i="44"/>
  <c r="BS26" i="44"/>
  <c r="BS42" i="44"/>
  <c r="BS58" i="44"/>
  <c r="BS80" i="44"/>
  <c r="BS97" i="44"/>
  <c r="BS113" i="44"/>
  <c r="BS66" i="44"/>
  <c r="BS9" i="44"/>
  <c r="BS31" i="44"/>
  <c r="BS52" i="44"/>
  <c r="BS76" i="44"/>
  <c r="BS102" i="44"/>
  <c r="BS123" i="44"/>
  <c r="BS137" i="44"/>
  <c r="BS156" i="44"/>
  <c r="BS172" i="44"/>
  <c r="BS188" i="44"/>
  <c r="BS201" i="44"/>
  <c r="BS17" i="44"/>
  <c r="BS39" i="44"/>
  <c r="BS60" i="44"/>
  <c r="BS79" i="44"/>
  <c r="BS110" i="44"/>
  <c r="BS74" i="44"/>
  <c r="BS146" i="44"/>
  <c r="BS162" i="44"/>
  <c r="BS178" i="44"/>
  <c r="BS132" i="44"/>
  <c r="BS16" i="44"/>
  <c r="BS59" i="44"/>
  <c r="BS108" i="44"/>
  <c r="BS145" i="44"/>
  <c r="BS177" i="44"/>
  <c r="BS206" i="44"/>
  <c r="BS43" i="44"/>
  <c r="BS92" i="44"/>
  <c r="BS90" i="44"/>
  <c r="BS165" i="44"/>
  <c r="BS194" i="44"/>
  <c r="BS35" i="44"/>
  <c r="BS63" i="44"/>
  <c r="BS127" i="44"/>
  <c r="BS159" i="44"/>
  <c r="BS191" i="44"/>
  <c r="BS87" i="44"/>
  <c r="BS19" i="44"/>
  <c r="BS179" i="44"/>
  <c r="BS155" i="44"/>
  <c r="BS133" i="44"/>
  <c r="CH205" i="44"/>
  <c r="CH19" i="44"/>
  <c r="CH35" i="44"/>
  <c r="CH51" i="44"/>
  <c r="CH17" i="44"/>
  <c r="CH33" i="44"/>
  <c r="CH49" i="44"/>
  <c r="CH16" i="44"/>
  <c r="CH48" i="44"/>
  <c r="CH69" i="44"/>
  <c r="CH85" i="44"/>
  <c r="CH101" i="44"/>
  <c r="CH117" i="44"/>
  <c r="CH133" i="44"/>
  <c r="CH149" i="44"/>
  <c r="CH165" i="44"/>
  <c r="CH181" i="44"/>
  <c r="CH197" i="44"/>
  <c r="CH28" i="44"/>
  <c r="CH59" i="44"/>
  <c r="CH75" i="44"/>
  <c r="CH91" i="44"/>
  <c r="CH107" i="44"/>
  <c r="CH123" i="44"/>
  <c r="CH139" i="44"/>
  <c r="CH155" i="44"/>
  <c r="CH171" i="44"/>
  <c r="CH187" i="44"/>
  <c r="CH203" i="44"/>
  <c r="CH58" i="44"/>
  <c r="CH90" i="44"/>
  <c r="CH122" i="44"/>
  <c r="CH154" i="44"/>
  <c r="CH186" i="44"/>
  <c r="CH30" i="44"/>
  <c r="BS14" i="44"/>
  <c r="BS30" i="44"/>
  <c r="BS46" i="44"/>
  <c r="BS62" i="44"/>
  <c r="BS67" i="44"/>
  <c r="BS101" i="44"/>
  <c r="BS117" i="44"/>
  <c r="BS82" i="44"/>
  <c r="BS15" i="44"/>
  <c r="BS36" i="44"/>
  <c r="BS57" i="44"/>
  <c r="BS71" i="44"/>
  <c r="BS107" i="44"/>
  <c r="BS128" i="44"/>
  <c r="BS144" i="44"/>
  <c r="BS160" i="44"/>
  <c r="BS176" i="44"/>
  <c r="BS192" i="44"/>
  <c r="BS205" i="44"/>
  <c r="BS23" i="44"/>
  <c r="BS44" i="44"/>
  <c r="BS73" i="44"/>
  <c r="BS94" i="44"/>
  <c r="BS115" i="44"/>
  <c r="BS131" i="44"/>
  <c r="BS150" i="44"/>
  <c r="BS166" i="44"/>
  <c r="BS182" i="44"/>
  <c r="BS195" i="44"/>
  <c r="BS27" i="44"/>
  <c r="BS89" i="44"/>
  <c r="BS119" i="44"/>
  <c r="BS153" i="44"/>
  <c r="BS185" i="44"/>
  <c r="BS11" i="44"/>
  <c r="BS53" i="44"/>
  <c r="BS103" i="44"/>
  <c r="BS141" i="44"/>
  <c r="BS173" i="44"/>
  <c r="BS202" i="44"/>
  <c r="BS45" i="44"/>
  <c r="BS95" i="44"/>
  <c r="BS139" i="44"/>
  <c r="BS167" i="44"/>
  <c r="BS196" i="44"/>
  <c r="BS78" i="44"/>
  <c r="BS61" i="44"/>
  <c r="BS29" i="44"/>
  <c r="BS187" i="44"/>
  <c r="BS8" i="44"/>
  <c r="BS18" i="44"/>
  <c r="BS50" i="44"/>
  <c r="BS83" i="44"/>
  <c r="BS121" i="44"/>
  <c r="BS20" i="44"/>
  <c r="BS65" i="44"/>
  <c r="BS112" i="44"/>
  <c r="BS148" i="44"/>
  <c r="BS180" i="44"/>
  <c r="BS7" i="44"/>
  <c r="BS49" i="44"/>
  <c r="BS99" i="44"/>
  <c r="BS129" i="44"/>
  <c r="BS170" i="44"/>
  <c r="BS199" i="44"/>
  <c r="BS75" i="44"/>
  <c r="BS161" i="44"/>
  <c r="BS21" i="44"/>
  <c r="BS114" i="44"/>
  <c r="BS181" i="44"/>
  <c r="BS56" i="44"/>
  <c r="BS143" i="44"/>
  <c r="BS204" i="44"/>
  <c r="BS111" i="44"/>
  <c r="BS51" i="44"/>
  <c r="CH7" i="44"/>
  <c r="CH27" i="44"/>
  <c r="CH47" i="44"/>
  <c r="CH21" i="44"/>
  <c r="CH41" i="44"/>
  <c r="CH8" i="44"/>
  <c r="CH56" i="44"/>
  <c r="CH77" i="44"/>
  <c r="CH97" i="44"/>
  <c r="CH121" i="44"/>
  <c r="CH141" i="44"/>
  <c r="CH161" i="44"/>
  <c r="CH185" i="44"/>
  <c r="CH12" i="44"/>
  <c r="CH52" i="44"/>
  <c r="CH79" i="44"/>
  <c r="CH99" i="44"/>
  <c r="CH119" i="44"/>
  <c r="CH143" i="44"/>
  <c r="CH163" i="44"/>
  <c r="CH183" i="44"/>
  <c r="CH10" i="44"/>
  <c r="CH74" i="44"/>
  <c r="CH114" i="44"/>
  <c r="CH162" i="44"/>
  <c r="CH202" i="44"/>
  <c r="CH68" i="44"/>
  <c r="CH100" i="44"/>
  <c r="CH132" i="44"/>
  <c r="CH164" i="44"/>
  <c r="CH196" i="44"/>
  <c r="CH62" i="44"/>
  <c r="CH94" i="44"/>
  <c r="CH126" i="44"/>
  <c r="CH158" i="44"/>
  <c r="CH190" i="44"/>
  <c r="CH38" i="44"/>
  <c r="CH80" i="44"/>
  <c r="CH112" i="44"/>
  <c r="CH144" i="44"/>
  <c r="CH176" i="44"/>
  <c r="BS22" i="44"/>
  <c r="BS54" i="44"/>
  <c r="BS93" i="44"/>
  <c r="BS125" i="44"/>
  <c r="BS25" i="44"/>
  <c r="BS85" i="44"/>
  <c r="BS118" i="44"/>
  <c r="BS152" i="44"/>
  <c r="BS184" i="44"/>
  <c r="BS12" i="44"/>
  <c r="BS55" i="44"/>
  <c r="BS104" i="44"/>
  <c r="BS142" i="44"/>
  <c r="BS174" i="44"/>
  <c r="BS203" i="44"/>
  <c r="BS98" i="44"/>
  <c r="BS169" i="44"/>
  <c r="BS32" i="44"/>
  <c r="BS124" i="44"/>
  <c r="BS189" i="44"/>
  <c r="BS81" i="44"/>
  <c r="BS151" i="44"/>
  <c r="BS40" i="44"/>
  <c r="BS147" i="44"/>
  <c r="BS200" i="44"/>
  <c r="CH11" i="44"/>
  <c r="CH31" i="44"/>
  <c r="CH55" i="44"/>
  <c r="CH25" i="44"/>
  <c r="CH45" i="44"/>
  <c r="CH24" i="44"/>
  <c r="CH61" i="44"/>
  <c r="CH81" i="44"/>
  <c r="CH105" i="44"/>
  <c r="CH125" i="44"/>
  <c r="CH145" i="44"/>
  <c r="CH169" i="44"/>
  <c r="CH189" i="44"/>
  <c r="CH20" i="44"/>
  <c r="CH63" i="44"/>
  <c r="CH83" i="44"/>
  <c r="CH103" i="44"/>
  <c r="CH127" i="44"/>
  <c r="CH147" i="44"/>
  <c r="CH167" i="44"/>
  <c r="CH191" i="44"/>
  <c r="CH26" i="44"/>
  <c r="CH82" i="44"/>
  <c r="CH130" i="44"/>
  <c r="CH170" i="44"/>
  <c r="CH14" i="44"/>
  <c r="CH76" i="44"/>
  <c r="CH108" i="44"/>
  <c r="CH140" i="44"/>
  <c r="CH172" i="44"/>
  <c r="CH18" i="44"/>
  <c r="CH70" i="44"/>
  <c r="CH102" i="44"/>
  <c r="CH134" i="44"/>
  <c r="CH166" i="44"/>
  <c r="CH198" i="44"/>
  <c r="CH54" i="44"/>
  <c r="CH88" i="44"/>
  <c r="CH120" i="44"/>
  <c r="CH152" i="44"/>
  <c r="CH184" i="44"/>
  <c r="BS6" i="44"/>
  <c r="BS38" i="44"/>
  <c r="BS64" i="44"/>
  <c r="BS109" i="44"/>
  <c r="BS138" i="44"/>
  <c r="BS47" i="44"/>
  <c r="BS96" i="44"/>
  <c r="BS130" i="44"/>
  <c r="BS168" i="44"/>
  <c r="BS197" i="44"/>
  <c r="BS33" i="44"/>
  <c r="BS88" i="44"/>
  <c r="BS126" i="44"/>
  <c r="BS158" i="44"/>
  <c r="BS190" i="44"/>
  <c r="BS48" i="44"/>
  <c r="BS134" i="44"/>
  <c r="BS198" i="44"/>
  <c r="BS84" i="44"/>
  <c r="BS157" i="44"/>
  <c r="BS24" i="44"/>
  <c r="BS116" i="44"/>
  <c r="BS183" i="44"/>
  <c r="BS136" i="44"/>
  <c r="BS122" i="44"/>
  <c r="BS100" i="44"/>
  <c r="BS77" i="44"/>
  <c r="BS91" i="44"/>
  <c r="BS28" i="44"/>
  <c r="BS186" i="44"/>
  <c r="BS69" i="44"/>
  <c r="BS175" i="44"/>
  <c r="CH15" i="44"/>
  <c r="CH9" i="44"/>
  <c r="CH53" i="44"/>
  <c r="CH65" i="44"/>
  <c r="CH109" i="44"/>
  <c r="CH153" i="44"/>
  <c r="CH193" i="44"/>
  <c r="CH67" i="44"/>
  <c r="CH111" i="44"/>
  <c r="CH151" i="44"/>
  <c r="CH195" i="44"/>
  <c r="CH98" i="44"/>
  <c r="CH178" i="44"/>
  <c r="CH84" i="44"/>
  <c r="CH148" i="44"/>
  <c r="CH34" i="44"/>
  <c r="CH110" i="44"/>
  <c r="CH174" i="44"/>
  <c r="CH64" i="44"/>
  <c r="CH128" i="44"/>
  <c r="CH192" i="44"/>
  <c r="BS105" i="44"/>
  <c r="BS86" i="44"/>
  <c r="BS68" i="44"/>
  <c r="BS37" i="44"/>
  <c r="BS149" i="44"/>
  <c r="BS163" i="44"/>
  <c r="CH23" i="44"/>
  <c r="CH13" i="44"/>
  <c r="CH57" i="44"/>
  <c r="CH73" i="44"/>
  <c r="CH113" i="44"/>
  <c r="CH157" i="44"/>
  <c r="CH201" i="44"/>
  <c r="CH71" i="44"/>
  <c r="CH115" i="44"/>
  <c r="CH159" i="44"/>
  <c r="CH199" i="44"/>
  <c r="CH106" i="44"/>
  <c r="CH194" i="44"/>
  <c r="CH92" i="44"/>
  <c r="CH156" i="44"/>
  <c r="CH50" i="44"/>
  <c r="CH118" i="44"/>
  <c r="CH182" i="44"/>
  <c r="CH72" i="44"/>
  <c r="CH136" i="44"/>
  <c r="CH200" i="44"/>
  <c r="BS34" i="44"/>
  <c r="BS41" i="44"/>
  <c r="BS140" i="44"/>
  <c r="BS154" i="44"/>
  <c r="BS193" i="44"/>
  <c r="BS106" i="44"/>
  <c r="BS171" i="44"/>
  <c r="CH206" i="44"/>
  <c r="CH43" i="44"/>
  <c r="CH37" i="44"/>
  <c r="CH40" i="44"/>
  <c r="CH93" i="44"/>
  <c r="CH137" i="44"/>
  <c r="CH177" i="44"/>
  <c r="CH44" i="44"/>
  <c r="CH95" i="44"/>
  <c r="CH135" i="44"/>
  <c r="CH179" i="44"/>
  <c r="CH66" i="44"/>
  <c r="CH146" i="44"/>
  <c r="CH60" i="44"/>
  <c r="CH124" i="44"/>
  <c r="CH188" i="44"/>
  <c r="CH86" i="44"/>
  <c r="CH150" i="44"/>
  <c r="CH22" i="44"/>
  <c r="CH104" i="44"/>
  <c r="CH168" i="44"/>
  <c r="BS164" i="44"/>
  <c r="BS72" i="44"/>
  <c r="CH39" i="44"/>
  <c r="CH129" i="44"/>
  <c r="CH131" i="44"/>
  <c r="CH46" i="44"/>
  <c r="CH142" i="44"/>
  <c r="BS120" i="44"/>
  <c r="CH29" i="44"/>
  <c r="CH173" i="44"/>
  <c r="CH175" i="44"/>
  <c r="CH116" i="44"/>
  <c r="CH6" i="44"/>
  <c r="BS135" i="44"/>
  <c r="BS13" i="44"/>
  <c r="CH204" i="44"/>
  <c r="CH89" i="44"/>
  <c r="CH87" i="44"/>
  <c r="CH138" i="44"/>
  <c r="CH78" i="44"/>
  <c r="CH160" i="44"/>
  <c r="CH42" i="44"/>
  <c r="CH180" i="44"/>
  <c r="BS70" i="44"/>
  <c r="CH36" i="44"/>
  <c r="CG202" i="44"/>
  <c r="CG13" i="44"/>
  <c r="CG29" i="44"/>
  <c r="CG45" i="44"/>
  <c r="CG61" i="44"/>
  <c r="CG77" i="44"/>
  <c r="CG93" i="44"/>
  <c r="CG109" i="44"/>
  <c r="CG125" i="44"/>
  <c r="CG141" i="44"/>
  <c r="CG157" i="44"/>
  <c r="CG173" i="44"/>
  <c r="CG189" i="44"/>
  <c r="CG7" i="44"/>
  <c r="CG23" i="44"/>
  <c r="CG39" i="44"/>
  <c r="CG55" i="44"/>
  <c r="CG71" i="44"/>
  <c r="CG87" i="44"/>
  <c r="CG103" i="44"/>
  <c r="CG119" i="44"/>
  <c r="CG135" i="44"/>
  <c r="CG151" i="44"/>
  <c r="CG167" i="44"/>
  <c r="CG183" i="44"/>
  <c r="CG199" i="44"/>
  <c r="CG24" i="44"/>
  <c r="CG56" i="44"/>
  <c r="CG88" i="44"/>
  <c r="CG120" i="44"/>
  <c r="CG160" i="44"/>
  <c r="CG203" i="44"/>
  <c r="CG74" i="44"/>
  <c r="CG138" i="44"/>
  <c r="CG20" i="44"/>
  <c r="CG116" i="44"/>
  <c r="CG188" i="44"/>
  <c r="CG30" i="44"/>
  <c r="CG62" i="44"/>
  <c r="CG94" i="44"/>
  <c r="CG126" i="44"/>
  <c r="CG158" i="44"/>
  <c r="CG190" i="44"/>
  <c r="CG200" i="44"/>
  <c r="CG58" i="44"/>
  <c r="CG114" i="44"/>
  <c r="CG170" i="44"/>
  <c r="CG36" i="44"/>
  <c r="CG76" i="44"/>
  <c r="CG140" i="44"/>
  <c r="CG196" i="44"/>
  <c r="CG205" i="44"/>
  <c r="CG17" i="44"/>
  <c r="CG33" i="44"/>
  <c r="CG49" i="44"/>
  <c r="CG65" i="44"/>
  <c r="CG81" i="44"/>
  <c r="CG97" i="44"/>
  <c r="CG113" i="44"/>
  <c r="CG129" i="44"/>
  <c r="CG145" i="44"/>
  <c r="CG161" i="44"/>
  <c r="CG177" i="44"/>
  <c r="CG193" i="44"/>
  <c r="CG11" i="44"/>
  <c r="CG27" i="44"/>
  <c r="CG43" i="44"/>
  <c r="CG59" i="44"/>
  <c r="CG75" i="44"/>
  <c r="CG91" i="44"/>
  <c r="CG107" i="44"/>
  <c r="CG123" i="44"/>
  <c r="CG139" i="44"/>
  <c r="CG155" i="44"/>
  <c r="CG171" i="44"/>
  <c r="CG187" i="44"/>
  <c r="CG201" i="44"/>
  <c r="CG32" i="44"/>
  <c r="CG64" i="44"/>
  <c r="CG96" i="44"/>
  <c r="CG128" i="44"/>
  <c r="CG168" i="44"/>
  <c r="CG10" i="44"/>
  <c r="CG90" i="44"/>
  <c r="CG162" i="44"/>
  <c r="CG60" i="44"/>
  <c r="CG132" i="44"/>
  <c r="CG6" i="44"/>
  <c r="CG38" i="44"/>
  <c r="CG70" i="44"/>
  <c r="CG102" i="44"/>
  <c r="CG134" i="44"/>
  <c r="CG166" i="44"/>
  <c r="CG198" i="44"/>
  <c r="CG18" i="44"/>
  <c r="CG66" i="44"/>
  <c r="CG130" i="44"/>
  <c r="CG186" i="44"/>
  <c r="CG44" i="44"/>
  <c r="CG100" i="44"/>
  <c r="CG156" i="44"/>
  <c r="CG9" i="44"/>
  <c r="CG25" i="44"/>
  <c r="CG41" i="44"/>
  <c r="CG57" i="44"/>
  <c r="CG73" i="44"/>
  <c r="CG89" i="44"/>
  <c r="CG105" i="44"/>
  <c r="CG121" i="44"/>
  <c r="CG137" i="44"/>
  <c r="CG153" i="44"/>
  <c r="CG169" i="44"/>
  <c r="CG185" i="44"/>
  <c r="CG204" i="44"/>
  <c r="CG19" i="44"/>
  <c r="CG35" i="44"/>
  <c r="CG51" i="44"/>
  <c r="CG67" i="44"/>
  <c r="CG83" i="44"/>
  <c r="CG99" i="44"/>
  <c r="CG115" i="44"/>
  <c r="CG131" i="44"/>
  <c r="CG147" i="44"/>
  <c r="CG163" i="44"/>
  <c r="CG179" i="44"/>
  <c r="CG195" i="44"/>
  <c r="CG16" i="44"/>
  <c r="CG48" i="44"/>
  <c r="CG80" i="44"/>
  <c r="CG112" i="44"/>
  <c r="CG152" i="44"/>
  <c r="CG184" i="44"/>
  <c r="CG50" i="44"/>
  <c r="CG122" i="44"/>
  <c r="CG194" i="44"/>
  <c r="CG92" i="44"/>
  <c r="CG172" i="44"/>
  <c r="CG22" i="44"/>
  <c r="CG54" i="44"/>
  <c r="CG86" i="44"/>
  <c r="CG118" i="44"/>
  <c r="CG150" i="44"/>
  <c r="CG182" i="44"/>
  <c r="CG192" i="44"/>
  <c r="CG42" i="44"/>
  <c r="CG98" i="44"/>
  <c r="CG154" i="44"/>
  <c r="CG28" i="44"/>
  <c r="CG68" i="44"/>
  <c r="CG124" i="44"/>
  <c r="CG180" i="44"/>
  <c r="CG206" i="44"/>
  <c r="CG69" i="44"/>
  <c r="CG133" i="44"/>
  <c r="CG197" i="44"/>
  <c r="CG63" i="44"/>
  <c r="CG127" i="44"/>
  <c r="CG191" i="44"/>
  <c r="CG104" i="44"/>
  <c r="CG106" i="44"/>
  <c r="CG14" i="44"/>
  <c r="CG142" i="44"/>
  <c r="CG82" i="44"/>
  <c r="CG108" i="44"/>
  <c r="CG21" i="44"/>
  <c r="CG85" i="44"/>
  <c r="CG149" i="44"/>
  <c r="CG15" i="44"/>
  <c r="CG79" i="44"/>
  <c r="CG143" i="44"/>
  <c r="CG8" i="44"/>
  <c r="CG136" i="44"/>
  <c r="CG178" i="44"/>
  <c r="CG46" i="44"/>
  <c r="CG174" i="44"/>
  <c r="CG146" i="44"/>
  <c r="CG164" i="44"/>
  <c r="CG53" i="44"/>
  <c r="CG117" i="44"/>
  <c r="CG181" i="44"/>
  <c r="CG47" i="44"/>
  <c r="CG111" i="44"/>
  <c r="CG175" i="44"/>
  <c r="CG72" i="44"/>
  <c r="CG34" i="44"/>
  <c r="CG148" i="44"/>
  <c r="CG110" i="44"/>
  <c r="CG26" i="44"/>
  <c r="CG52" i="44"/>
  <c r="BR13" i="44"/>
  <c r="BR29" i="44"/>
  <c r="BR45" i="44"/>
  <c r="BR61" i="44"/>
  <c r="BR77" i="44"/>
  <c r="BR93" i="44"/>
  <c r="BR109" i="44"/>
  <c r="BR125" i="44"/>
  <c r="BR141" i="44"/>
  <c r="BR157" i="44"/>
  <c r="BR173" i="44"/>
  <c r="BR189" i="44"/>
  <c r="BR205" i="44"/>
  <c r="BR19" i="44"/>
  <c r="BR35" i="44"/>
  <c r="BR51" i="44"/>
  <c r="BR67" i="44"/>
  <c r="BR83" i="44"/>
  <c r="BR99" i="44"/>
  <c r="BR115" i="44"/>
  <c r="BR131" i="44"/>
  <c r="BR147" i="44"/>
  <c r="BR163" i="44"/>
  <c r="BR179" i="44"/>
  <c r="BR195" i="44"/>
  <c r="BR12" i="44"/>
  <c r="BR28" i="44"/>
  <c r="BR44" i="44"/>
  <c r="BR60" i="44"/>
  <c r="BR76" i="44"/>
  <c r="BR92" i="44"/>
  <c r="BR108" i="44"/>
  <c r="BR124" i="44"/>
  <c r="BR140" i="44"/>
  <c r="BR156" i="44"/>
  <c r="BR172" i="44"/>
  <c r="BR188" i="44"/>
  <c r="BR204" i="44"/>
  <c r="BR58" i="44"/>
  <c r="BR122" i="44"/>
  <c r="BR186" i="44"/>
  <c r="BR50" i="44"/>
  <c r="BR114" i="44"/>
  <c r="BR178" i="44"/>
  <c r="BR38" i="44"/>
  <c r="BR102" i="44"/>
  <c r="BR166" i="44"/>
  <c r="BR110" i="44"/>
  <c r="BR142" i="44"/>
  <c r="BR126" i="44"/>
  <c r="BP135" i="44"/>
  <c r="BP131" i="44"/>
  <c r="BP25" i="44"/>
  <c r="BP157" i="44"/>
  <c r="BP200" i="44"/>
  <c r="BP136" i="44"/>
  <c r="BP92" i="44"/>
  <c r="BP72" i="44"/>
  <c r="BP48" i="44"/>
  <c r="BP28" i="44"/>
  <c r="BP8" i="44"/>
  <c r="BP51" i="44"/>
  <c r="BP31" i="44"/>
  <c r="BP11" i="44"/>
  <c r="BP190" i="44"/>
  <c r="BP170" i="44"/>
  <c r="BP150" i="44"/>
  <c r="BP126" i="44"/>
  <c r="BP106" i="44"/>
  <c r="BP86" i="44"/>
  <c r="BP62" i="44"/>
  <c r="BP42" i="44"/>
  <c r="BP22" i="44"/>
  <c r="BL184" i="44"/>
  <c r="BL88" i="44"/>
  <c r="BL206" i="44"/>
  <c r="BL126" i="44"/>
  <c r="BL54" i="44"/>
  <c r="BL194" i="44"/>
  <c r="BL146" i="44"/>
  <c r="BL106" i="44"/>
  <c r="BL66" i="44"/>
  <c r="BL18" i="44"/>
  <c r="BL144" i="44"/>
  <c r="BL80" i="44"/>
  <c r="BL198" i="44"/>
  <c r="BL94" i="44"/>
  <c r="BL14" i="44"/>
  <c r="BL164" i="44"/>
  <c r="BL124" i="44"/>
  <c r="BL84" i="44"/>
  <c r="BL36" i="44"/>
  <c r="BL199" i="44"/>
  <c r="BL179" i="44"/>
  <c r="BL155" i="44"/>
  <c r="BL135" i="44"/>
  <c r="BL115" i="44"/>
  <c r="BL91" i="44"/>
  <c r="BL71" i="44"/>
  <c r="BL51" i="44"/>
  <c r="BL27" i="44"/>
  <c r="BL7" i="44"/>
  <c r="BL189" i="44"/>
  <c r="BL165" i="44"/>
  <c r="BL145" i="44"/>
  <c r="BL125" i="44"/>
  <c r="BL101" i="44"/>
  <c r="BL81" i="44"/>
  <c r="BL61" i="44"/>
  <c r="BL37" i="44"/>
  <c r="BL17" i="44"/>
  <c r="BR94" i="44"/>
  <c r="BR78" i="44"/>
  <c r="BR198" i="44"/>
  <c r="BR118" i="44"/>
  <c r="BR22" i="44"/>
  <c r="BR146" i="44"/>
  <c r="BR66" i="44"/>
  <c r="BR170" i="44"/>
  <c r="BR90" i="44"/>
  <c r="BR10" i="44"/>
  <c r="BR184" i="44"/>
  <c r="BR164" i="44"/>
  <c r="BR144" i="44"/>
  <c r="BR120" i="44"/>
  <c r="BR100" i="44"/>
  <c r="BR80" i="44"/>
  <c r="BR56" i="44"/>
  <c r="BR36" i="44"/>
  <c r="BR16" i="44"/>
  <c r="BR191" i="44"/>
  <c r="BR171" i="44"/>
  <c r="BR151" i="44"/>
  <c r="BR127" i="44"/>
  <c r="BR107" i="44"/>
  <c r="BR87" i="44"/>
  <c r="BR63" i="44"/>
  <c r="BR43" i="44"/>
  <c r="BR23" i="44"/>
  <c r="BR201" i="44"/>
  <c r="BR181" i="44"/>
  <c r="BR161" i="44"/>
  <c r="BR137" i="44"/>
  <c r="BR117" i="44"/>
  <c r="BR97" i="44"/>
  <c r="BR73" i="44"/>
  <c r="BR53" i="44"/>
  <c r="BR33" i="44"/>
  <c r="BR9" i="44"/>
  <c r="CA153" i="44"/>
  <c r="CA25" i="44"/>
  <c r="CA117" i="44"/>
  <c r="CA177" i="44"/>
  <c r="CA49" i="44"/>
  <c r="CA125" i="44"/>
  <c r="CA199" i="44"/>
  <c r="CA135" i="44"/>
  <c r="CA71" i="44"/>
  <c r="CA163" i="44"/>
  <c r="CA35" i="44"/>
  <c r="CA152" i="44"/>
  <c r="CA88" i="44"/>
  <c r="CA24" i="44"/>
  <c r="CA158" i="44"/>
  <c r="CA94" i="44"/>
  <c r="CB104" i="44"/>
  <c r="CB112" i="44"/>
  <c r="CB148" i="44"/>
  <c r="CB158" i="44"/>
  <c r="CB94" i="44"/>
  <c r="CB181" i="44"/>
  <c r="CB117" i="44"/>
  <c r="CB199" i="44"/>
  <c r="CB135" i="44"/>
  <c r="CB67" i="44"/>
  <c r="CB20" i="44"/>
  <c r="CB23" i="44"/>
  <c r="CB25" i="44"/>
  <c r="CE127" i="44"/>
  <c r="CE109" i="44"/>
  <c r="CE141" i="44"/>
  <c r="CE117" i="44"/>
  <c r="CE142" i="44"/>
  <c r="CE168" i="44"/>
  <c r="CE111" i="44"/>
  <c r="CE23" i="44"/>
  <c r="CE36" i="44"/>
  <c r="BM168" i="44"/>
  <c r="BM195" i="44"/>
  <c r="CG144" i="44"/>
  <c r="CG40" i="44"/>
  <c r="CG165" i="44"/>
  <c r="CK183" i="44"/>
  <c r="CK192" i="44"/>
  <c r="CH32" i="44"/>
  <c r="CA54" i="44"/>
  <c r="CA118" i="44"/>
  <c r="CA150" i="44"/>
  <c r="CA16" i="44"/>
  <c r="CA64" i="44"/>
  <c r="CA112" i="44"/>
  <c r="CA144" i="44"/>
  <c r="CA192" i="44"/>
  <c r="CA83" i="44"/>
  <c r="CA179" i="44"/>
  <c r="CA39" i="44"/>
  <c r="CA10" i="44"/>
  <c r="CA26" i="44"/>
  <c r="CA42" i="44"/>
  <c r="CA58" i="44"/>
  <c r="CA74" i="44"/>
  <c r="CA90" i="44"/>
  <c r="CA106" i="44"/>
  <c r="CA122" i="44"/>
  <c r="CA138" i="44"/>
  <c r="CA154" i="44"/>
  <c r="CA170" i="44"/>
  <c r="CA186" i="44"/>
  <c r="CA202" i="44"/>
  <c r="CA20" i="44"/>
  <c r="CA36" i="44"/>
  <c r="CA52" i="44"/>
  <c r="CA68" i="44"/>
  <c r="CA84" i="44"/>
  <c r="CA100" i="44"/>
  <c r="CA116" i="44"/>
  <c r="CA132" i="44"/>
  <c r="CA148" i="44"/>
  <c r="CA164" i="44"/>
  <c r="CA180" i="44"/>
  <c r="CA196" i="44"/>
  <c r="CA27" i="44"/>
  <c r="CA59" i="44"/>
  <c r="CA91" i="44"/>
  <c r="CA123" i="44"/>
  <c r="CA155" i="44"/>
  <c r="CA187" i="44"/>
  <c r="CA15" i="44"/>
  <c r="CA47" i="44"/>
  <c r="CA79" i="44"/>
  <c r="CA111" i="44"/>
  <c r="CA143" i="44"/>
  <c r="CA175" i="44"/>
  <c r="CA13" i="44"/>
  <c r="CA77" i="44"/>
  <c r="CA141" i="44"/>
  <c r="CA206" i="44"/>
  <c r="CA65" i="44"/>
  <c r="CA129" i="44"/>
  <c r="CA193" i="44"/>
  <c r="CA69" i="44"/>
  <c r="CA133" i="44"/>
  <c r="CA197" i="44"/>
  <c r="CA41" i="44"/>
  <c r="CA105" i="44"/>
  <c r="CA169" i="44"/>
  <c r="CA18" i="44"/>
  <c r="CA34" i="44"/>
  <c r="CA50" i="44"/>
  <c r="CA66" i="44"/>
  <c r="CA82" i="44"/>
  <c r="CA98" i="44"/>
  <c r="CA114" i="44"/>
  <c r="CA130" i="44"/>
  <c r="CA146" i="44"/>
  <c r="CA162" i="44"/>
  <c r="CA178" i="44"/>
  <c r="CA194" i="44"/>
  <c r="CA12" i="44"/>
  <c r="CA28" i="44"/>
  <c r="CA44" i="44"/>
  <c r="CA60" i="44"/>
  <c r="CA76" i="44"/>
  <c r="CA92" i="44"/>
  <c r="CA108" i="44"/>
  <c r="CA124" i="44"/>
  <c r="CA140" i="44"/>
  <c r="CA156" i="44"/>
  <c r="CA172" i="44"/>
  <c r="CA188" i="44"/>
  <c r="CA11" i="44"/>
  <c r="CA43" i="44"/>
  <c r="CA75" i="44"/>
  <c r="CA107" i="44"/>
  <c r="CA139" i="44"/>
  <c r="CA171" i="44"/>
  <c r="CA203" i="44"/>
  <c r="CA31" i="44"/>
  <c r="CA63" i="44"/>
  <c r="CA95" i="44"/>
  <c r="CA127" i="44"/>
  <c r="CA159" i="44"/>
  <c r="CA191" i="44"/>
  <c r="CA45" i="44"/>
  <c r="CA109" i="44"/>
  <c r="CA173" i="44"/>
  <c r="CA33" i="44"/>
  <c r="CA97" i="44"/>
  <c r="CA161" i="44"/>
  <c r="CA37" i="44"/>
  <c r="CA101" i="44"/>
  <c r="CA165" i="44"/>
  <c r="CA9" i="44"/>
  <c r="CA73" i="44"/>
  <c r="CA137" i="44"/>
  <c r="CA201" i="44"/>
  <c r="BL9" i="44"/>
  <c r="BL25" i="44"/>
  <c r="BL41" i="44"/>
  <c r="BL57" i="44"/>
  <c r="BL73" i="44"/>
  <c r="BL89" i="44"/>
  <c r="BL105" i="44"/>
  <c r="BL121" i="44"/>
  <c r="BL137" i="44"/>
  <c r="BL153" i="44"/>
  <c r="BL169" i="44"/>
  <c r="BL185" i="44"/>
  <c r="BL201" i="44"/>
  <c r="BL15" i="44"/>
  <c r="BL31" i="44"/>
  <c r="BL47" i="44"/>
  <c r="BL63" i="44"/>
  <c r="BL79" i="44"/>
  <c r="BL95" i="44"/>
  <c r="BL111" i="44"/>
  <c r="BL127" i="44"/>
  <c r="BL143" i="44"/>
  <c r="BL159" i="44"/>
  <c r="BL175" i="44"/>
  <c r="BL191" i="44"/>
  <c r="BL12" i="44"/>
  <c r="BL44" i="44"/>
  <c r="BL76" i="44"/>
  <c r="BL108" i="44"/>
  <c r="BL140" i="44"/>
  <c r="BL172" i="44"/>
  <c r="BL204" i="44"/>
  <c r="BL62" i="44"/>
  <c r="BL134" i="44"/>
  <c r="BL16" i="44"/>
  <c r="BL72" i="44"/>
  <c r="BL120" i="44"/>
  <c r="BL176" i="44"/>
  <c r="BL26" i="44"/>
  <c r="BL58" i="44"/>
  <c r="BL90" i="44"/>
  <c r="BL122" i="44"/>
  <c r="BL154" i="44"/>
  <c r="BL186" i="44"/>
  <c r="BL22" i="44"/>
  <c r="BL86" i="44"/>
  <c r="BL142" i="44"/>
  <c r="BL190" i="44"/>
  <c r="BL40" i="44"/>
  <c r="BL136" i="44"/>
  <c r="BL192" i="44"/>
  <c r="CA6" i="44"/>
  <c r="CA22" i="44"/>
  <c r="CA38" i="44"/>
  <c r="CA70" i="44"/>
  <c r="CA86" i="44"/>
  <c r="CA102" i="44"/>
  <c r="CA134" i="44"/>
  <c r="CA166" i="44"/>
  <c r="CA182" i="44"/>
  <c r="CA198" i="44"/>
  <c r="CA32" i="44"/>
  <c r="CA48" i="44"/>
  <c r="CA80" i="44"/>
  <c r="CA96" i="44"/>
  <c r="CA128" i="44"/>
  <c r="CA160" i="44"/>
  <c r="CA176" i="44"/>
  <c r="CA19" i="44"/>
  <c r="CA51" i="44"/>
  <c r="CA115" i="44"/>
  <c r="CA147" i="44"/>
  <c r="CA7" i="44"/>
  <c r="BM21" i="44"/>
  <c r="BM37" i="44"/>
  <c r="BM53" i="44"/>
  <c r="BM69" i="44"/>
  <c r="BM85" i="44"/>
  <c r="BM101" i="44"/>
  <c r="BM117" i="44"/>
  <c r="BM133" i="44"/>
  <c r="BM149" i="44"/>
  <c r="BM165" i="44"/>
  <c r="BM181" i="44"/>
  <c r="BM197" i="44"/>
  <c r="BM11" i="44"/>
  <c r="BM27" i="44"/>
  <c r="BM43" i="44"/>
  <c r="BM59" i="44"/>
  <c r="BM75" i="44"/>
  <c r="BM91" i="44"/>
  <c r="BM107" i="44"/>
  <c r="BM123" i="44"/>
  <c r="BM139" i="44"/>
  <c r="BM155" i="44"/>
  <c r="BM171" i="44"/>
  <c r="BM187" i="44"/>
  <c r="BM203" i="44"/>
  <c r="BM30" i="44"/>
  <c r="BM62" i="44"/>
  <c r="BM94" i="44"/>
  <c r="BM126" i="44"/>
  <c r="BM158" i="44"/>
  <c r="BM190" i="44"/>
  <c r="BM18" i="44"/>
  <c r="BM50" i="44"/>
  <c r="BM82" i="44"/>
  <c r="BM114" i="44"/>
  <c r="BM146" i="44"/>
  <c r="BM178" i="44"/>
  <c r="BM8" i="44"/>
  <c r="BM72" i="44"/>
  <c r="BM136" i="44"/>
  <c r="BM200" i="44"/>
  <c r="BM60" i="44"/>
  <c r="BM124" i="44"/>
  <c r="BM188" i="44"/>
  <c r="BM48" i="44"/>
  <c r="BM112" i="44"/>
  <c r="BM176" i="44"/>
  <c r="BM52" i="44"/>
  <c r="BM116" i="44"/>
  <c r="BM180" i="44"/>
  <c r="BM9" i="44"/>
  <c r="BM25" i="44"/>
  <c r="BM41" i="44"/>
  <c r="BM57" i="44"/>
  <c r="BM73" i="44"/>
  <c r="BM89" i="44"/>
  <c r="BM105" i="44"/>
  <c r="BM121" i="44"/>
  <c r="BM137" i="44"/>
  <c r="BM153" i="44"/>
  <c r="BM169" i="44"/>
  <c r="BM185" i="44"/>
  <c r="BM201" i="44"/>
  <c r="BM15" i="44"/>
  <c r="BM31" i="44"/>
  <c r="BM47" i="44"/>
  <c r="BM63" i="44"/>
  <c r="BM79" i="44"/>
  <c r="BM95" i="44"/>
  <c r="BM111" i="44"/>
  <c r="BM127" i="44"/>
  <c r="BM143" i="44"/>
  <c r="BM159" i="44"/>
  <c r="BM175" i="44"/>
  <c r="BM191" i="44"/>
  <c r="BM6" i="44"/>
  <c r="BM38" i="44"/>
  <c r="BM70" i="44"/>
  <c r="BM102" i="44"/>
  <c r="BM134" i="44"/>
  <c r="BM166" i="44"/>
  <c r="BM198" i="44"/>
  <c r="BM26" i="44"/>
  <c r="BM58" i="44"/>
  <c r="BM90" i="44"/>
  <c r="BM122" i="44"/>
  <c r="BM154" i="44"/>
  <c r="BM186" i="44"/>
  <c r="BM24" i="44"/>
  <c r="BM88" i="44"/>
  <c r="BM152" i="44"/>
  <c r="BM12" i="44"/>
  <c r="BM76" i="44"/>
  <c r="BM140" i="44"/>
  <c r="BM204" i="44"/>
  <c r="BM64" i="44"/>
  <c r="BM128" i="44"/>
  <c r="BM192" i="44"/>
  <c r="BM68" i="44"/>
  <c r="BM132" i="44"/>
  <c r="BM196" i="44"/>
  <c r="BM17" i="44"/>
  <c r="BM33" i="44"/>
  <c r="BM49" i="44"/>
  <c r="BM65" i="44"/>
  <c r="BM81" i="44"/>
  <c r="BM97" i="44"/>
  <c r="BM113" i="44"/>
  <c r="BM129" i="44"/>
  <c r="BM145" i="44"/>
  <c r="BM161" i="44"/>
  <c r="BM177" i="44"/>
  <c r="BM193" i="44"/>
  <c r="BM7" i="44"/>
  <c r="BM23" i="44"/>
  <c r="BM39" i="44"/>
  <c r="BM55" i="44"/>
  <c r="BM71" i="44"/>
  <c r="BM87" i="44"/>
  <c r="BM103" i="44"/>
  <c r="BM119" i="44"/>
  <c r="BM135" i="44"/>
  <c r="BM151" i="44"/>
  <c r="BM167" i="44"/>
  <c r="BM183" i="44"/>
  <c r="BM199" i="44"/>
  <c r="BM22" i="44"/>
  <c r="BM54" i="44"/>
  <c r="BM86" i="44"/>
  <c r="BM118" i="44"/>
  <c r="BM150" i="44"/>
  <c r="BM182" i="44"/>
  <c r="BM10" i="44"/>
  <c r="BM42" i="44"/>
  <c r="BM74" i="44"/>
  <c r="BM106" i="44"/>
  <c r="BM138" i="44"/>
  <c r="BM170" i="44"/>
  <c r="BM202" i="44"/>
  <c r="BM56" i="44"/>
  <c r="BM120" i="44"/>
  <c r="BM184" i="44"/>
  <c r="BM44" i="44"/>
  <c r="BM108" i="44"/>
  <c r="BM172" i="44"/>
  <c r="BM32" i="44"/>
  <c r="BM96" i="44"/>
  <c r="BM160" i="44"/>
  <c r="BM36" i="44"/>
  <c r="BM100" i="44"/>
  <c r="BM164" i="44"/>
  <c r="BM45" i="44"/>
  <c r="BM109" i="44"/>
  <c r="BM173" i="44"/>
  <c r="BM35" i="44"/>
  <c r="BM99" i="44"/>
  <c r="BM163" i="44"/>
  <c r="BM46" i="44"/>
  <c r="BM174" i="44"/>
  <c r="BM98" i="44"/>
  <c r="BM40" i="44"/>
  <c r="BM92" i="44"/>
  <c r="BM144" i="44"/>
  <c r="CB17" i="44"/>
  <c r="CB34" i="44"/>
  <c r="CB50" i="44"/>
  <c r="CB66" i="44"/>
  <c r="CB15" i="44"/>
  <c r="CB31" i="44"/>
  <c r="CB48" i="44"/>
  <c r="CB64" i="44"/>
  <c r="CB12" i="44"/>
  <c r="CB28" i="44"/>
  <c r="CB45" i="44"/>
  <c r="CB61" i="44"/>
  <c r="CB35" i="44"/>
  <c r="CB79" i="44"/>
  <c r="CB95" i="44"/>
  <c r="CB111" i="44"/>
  <c r="CB127" i="44"/>
  <c r="CB143" i="44"/>
  <c r="CB159" i="44"/>
  <c r="CB175" i="44"/>
  <c r="CB191" i="44"/>
  <c r="CB26" i="44"/>
  <c r="CB77" i="44"/>
  <c r="CB93" i="44"/>
  <c r="CB109" i="44"/>
  <c r="CB125" i="44"/>
  <c r="CB141" i="44"/>
  <c r="CB157" i="44"/>
  <c r="CB173" i="44"/>
  <c r="CB189" i="44"/>
  <c r="CB202" i="44"/>
  <c r="CB63" i="44"/>
  <c r="CB86" i="44"/>
  <c r="CB102" i="44"/>
  <c r="CB118" i="44"/>
  <c r="CB134" i="44"/>
  <c r="CB150" i="44"/>
  <c r="CB166" i="44"/>
  <c r="CB182" i="44"/>
  <c r="CB198" i="44"/>
  <c r="CB116" i="44"/>
  <c r="CB180" i="44"/>
  <c r="CB92" i="44"/>
  <c r="CB156" i="44"/>
  <c r="CB80" i="44"/>
  <c r="CB144" i="44"/>
  <c r="CB6" i="44"/>
  <c r="CB152" i="44"/>
  <c r="CB71" i="44"/>
  <c r="CB168" i="44"/>
  <c r="BM61" i="44"/>
  <c r="BM125" i="44"/>
  <c r="BM189" i="44"/>
  <c r="BM51" i="44"/>
  <c r="BM115" i="44"/>
  <c r="BM179" i="44"/>
  <c r="BM78" i="44"/>
  <c r="BM206" i="44"/>
  <c r="BM130" i="44"/>
  <c r="BM104" i="44"/>
  <c r="BM156" i="44"/>
  <c r="BM20" i="44"/>
  <c r="CB21" i="44"/>
  <c r="CB38" i="44"/>
  <c r="CB54" i="44"/>
  <c r="CB70" i="44"/>
  <c r="CB19" i="44"/>
  <c r="CB36" i="44"/>
  <c r="CB52" i="44"/>
  <c r="CB68" i="44"/>
  <c r="CB16" i="44"/>
  <c r="CB32" i="44"/>
  <c r="CB49" i="44"/>
  <c r="CB65" i="44"/>
  <c r="CB51" i="44"/>
  <c r="CB83" i="44"/>
  <c r="CB99" i="44"/>
  <c r="CB115" i="44"/>
  <c r="CB131" i="44"/>
  <c r="CB147" i="44"/>
  <c r="CB163" i="44"/>
  <c r="CB179" i="44"/>
  <c r="CB195" i="44"/>
  <c r="CB43" i="44"/>
  <c r="CB81" i="44"/>
  <c r="CB97" i="44"/>
  <c r="CB113" i="44"/>
  <c r="CB129" i="44"/>
  <c r="CB145" i="44"/>
  <c r="CB161" i="44"/>
  <c r="CB177" i="44"/>
  <c r="CB193" i="44"/>
  <c r="CB14" i="44"/>
  <c r="CB74" i="44"/>
  <c r="CB33" i="44"/>
  <c r="CB106" i="44"/>
  <c r="CB122" i="44"/>
  <c r="CB138" i="44"/>
  <c r="CB154" i="44"/>
  <c r="CB170" i="44"/>
  <c r="CB186" i="44"/>
  <c r="CB55" i="44"/>
  <c r="CB132" i="44"/>
  <c r="CB196" i="44"/>
  <c r="CB108" i="44"/>
  <c r="CB172" i="44"/>
  <c r="CB96" i="44"/>
  <c r="CB160" i="44"/>
  <c r="CB120" i="44"/>
  <c r="CB201" i="44"/>
  <c r="CB200" i="44"/>
  <c r="CB206" i="44"/>
  <c r="BM29" i="44"/>
  <c r="BM93" i="44"/>
  <c r="BM157" i="44"/>
  <c r="BM19" i="44"/>
  <c r="BM83" i="44"/>
  <c r="BM147" i="44"/>
  <c r="BM14" i="44"/>
  <c r="BM142" i="44"/>
  <c r="BM66" i="44"/>
  <c r="BM194" i="44"/>
  <c r="BM28" i="44"/>
  <c r="BM80" i="44"/>
  <c r="BM148" i="44"/>
  <c r="CB13" i="44"/>
  <c r="CB29" i="44"/>
  <c r="CB46" i="44"/>
  <c r="CB62" i="44"/>
  <c r="CB11" i="44"/>
  <c r="CB27" i="44"/>
  <c r="CB44" i="44"/>
  <c r="CB60" i="44"/>
  <c r="CB8" i="44"/>
  <c r="CB24" i="44"/>
  <c r="CB41" i="44"/>
  <c r="CB57" i="44"/>
  <c r="CB18" i="44"/>
  <c r="CB75" i="44"/>
  <c r="CB91" i="44"/>
  <c r="CB107" i="44"/>
  <c r="CB123" i="44"/>
  <c r="CB139" i="44"/>
  <c r="CB155" i="44"/>
  <c r="CB171" i="44"/>
  <c r="CB187" i="44"/>
  <c r="CB10" i="44"/>
  <c r="CB73" i="44"/>
  <c r="CB89" i="44"/>
  <c r="CB105" i="44"/>
  <c r="CB121" i="44"/>
  <c r="CB137" i="44"/>
  <c r="CB153" i="44"/>
  <c r="CB169" i="44"/>
  <c r="CB185" i="44"/>
  <c r="CB90" i="44"/>
  <c r="CB47" i="44"/>
  <c r="CB82" i="44"/>
  <c r="CB98" i="44"/>
  <c r="CB114" i="44"/>
  <c r="CB130" i="44"/>
  <c r="CB146" i="44"/>
  <c r="CB162" i="44"/>
  <c r="CB178" i="44"/>
  <c r="CB194" i="44"/>
  <c r="CB100" i="44"/>
  <c r="CB164" i="44"/>
  <c r="CB76" i="44"/>
  <c r="CB140" i="44"/>
  <c r="CB39" i="44"/>
  <c r="CB128" i="44"/>
  <c r="CB192" i="44"/>
  <c r="CB88" i="44"/>
  <c r="CB205" i="44"/>
  <c r="CB204" i="44"/>
  <c r="BP129" i="44"/>
  <c r="BP171" i="44"/>
  <c r="BP13" i="44"/>
  <c r="BP111" i="44"/>
  <c r="BP65" i="44"/>
  <c r="BP156" i="44"/>
  <c r="BP112" i="44"/>
  <c r="BP201" i="44"/>
  <c r="BP119" i="44"/>
  <c r="BP123" i="44"/>
  <c r="BP113" i="44"/>
  <c r="BP189" i="44"/>
  <c r="BP49" i="44"/>
  <c r="BP152" i="44"/>
  <c r="BP88" i="44"/>
  <c r="BP24" i="44"/>
  <c r="BP27" i="44"/>
  <c r="BP166" i="44"/>
  <c r="BP102" i="44"/>
  <c r="BP38" i="44"/>
  <c r="BL56" i="44"/>
  <c r="BL38" i="44"/>
  <c r="BL138" i="44"/>
  <c r="BL10" i="44"/>
  <c r="BL64" i="44"/>
  <c r="BL196" i="44"/>
  <c r="BL68" i="44"/>
  <c r="BL195" i="44"/>
  <c r="BL131" i="44"/>
  <c r="BL67" i="44"/>
  <c r="BL23" i="44"/>
  <c r="BL161" i="44"/>
  <c r="BL97" i="44"/>
  <c r="BL53" i="44"/>
  <c r="BR190" i="44"/>
  <c r="BR86" i="44"/>
  <c r="BR34" i="44"/>
  <c r="BR200" i="44"/>
  <c r="BR160" i="44"/>
  <c r="BR96" i="44"/>
  <c r="BR32" i="44"/>
  <c r="BR167" i="44"/>
  <c r="BR123" i="44"/>
  <c r="BR59" i="44"/>
  <c r="BR197" i="44"/>
  <c r="BR153" i="44"/>
  <c r="BR89" i="44"/>
  <c r="CA121" i="44"/>
  <c r="CA204" i="44"/>
  <c r="CA85" i="44"/>
  <c r="CA145" i="44"/>
  <c r="CA17" i="44"/>
  <c r="CA93" i="44"/>
  <c r="CA183" i="44"/>
  <c r="CA119" i="44"/>
  <c r="CA55" i="44"/>
  <c r="CA131" i="44"/>
  <c r="CA200" i="44"/>
  <c r="CA136" i="44"/>
  <c r="CA72" i="44"/>
  <c r="CA8" i="44"/>
  <c r="CA142" i="44"/>
  <c r="CA78" i="44"/>
  <c r="CA14" i="44"/>
  <c r="CB136" i="44"/>
  <c r="CB188" i="44"/>
  <c r="CB84" i="44"/>
  <c r="CB142" i="44"/>
  <c r="CB78" i="44"/>
  <c r="CB165" i="44"/>
  <c r="CB101" i="44"/>
  <c r="CB183" i="44"/>
  <c r="CB119" i="44"/>
  <c r="CB69" i="44"/>
  <c r="CB72" i="44"/>
  <c r="CB7" i="44"/>
  <c r="CB9" i="44"/>
  <c r="CE203" i="44"/>
  <c r="CE163" i="44"/>
  <c r="CE69" i="44"/>
  <c r="CE202" i="44"/>
  <c r="CE121" i="44"/>
  <c r="CE148" i="44"/>
  <c r="CE87" i="44"/>
  <c r="CE110" i="44"/>
  <c r="BM162" i="44"/>
  <c r="BM131" i="44"/>
  <c r="BM77" i="44"/>
  <c r="CG78" i="44"/>
  <c r="CG159" i="44"/>
  <c r="CG101" i="44"/>
  <c r="CK129" i="44"/>
  <c r="BV175" i="44"/>
  <c r="EC171" i="44"/>
  <c r="BU133" i="44"/>
  <c r="BU172" i="44"/>
  <c r="BU75" i="44"/>
  <c r="EC180" i="44"/>
  <c r="ED112" i="44"/>
  <c r="ED166" i="44"/>
  <c r="BU86" i="44"/>
  <c r="BU69" i="44"/>
  <c r="BU186" i="44"/>
  <c r="BU197" i="44"/>
  <c r="BU139" i="44"/>
  <c r="BU44" i="44"/>
  <c r="BU11" i="44"/>
  <c r="EC100" i="44"/>
  <c r="BU34" i="44"/>
  <c r="BU112" i="44"/>
  <c r="BU203" i="44"/>
  <c r="EC26" i="44"/>
  <c r="EC35" i="44"/>
  <c r="EC151" i="44"/>
  <c r="EC72" i="44"/>
  <c r="EC25" i="44"/>
  <c r="EC109" i="44"/>
  <c r="EC165" i="44"/>
  <c r="EC157" i="44"/>
  <c r="EC50" i="44"/>
  <c r="EC176" i="44"/>
  <c r="EC178" i="44"/>
  <c r="EC32" i="44"/>
  <c r="BU70" i="44"/>
  <c r="BU170" i="44"/>
  <c r="BU36" i="44"/>
  <c r="BU193" i="44"/>
  <c r="BU65" i="44"/>
  <c r="BU135" i="44"/>
  <c r="ED157" i="44"/>
  <c r="EC56" i="44"/>
  <c r="EC10" i="44"/>
  <c r="EC182" i="44"/>
  <c r="EC51" i="44"/>
  <c r="EC70" i="44"/>
  <c r="EC90" i="44"/>
  <c r="EC84" i="44"/>
  <c r="EC78" i="44"/>
  <c r="EC92" i="44"/>
  <c r="EC15" i="44"/>
  <c r="EC62" i="44"/>
  <c r="ED33" i="44"/>
  <c r="EC130" i="44"/>
  <c r="BU198" i="44"/>
  <c r="BU146" i="44"/>
  <c r="BU94" i="44"/>
  <c r="BU42" i="44"/>
  <c r="BU100" i="44"/>
  <c r="BU168" i="44"/>
  <c r="BU40" i="44"/>
  <c r="BU161" i="44"/>
  <c r="BU97" i="44"/>
  <c r="BU33" i="44"/>
  <c r="BU167" i="44"/>
  <c r="BU103" i="44"/>
  <c r="BU39" i="44"/>
  <c r="BU18" i="44"/>
  <c r="BU164" i="44"/>
  <c r="BU104" i="44"/>
  <c r="BU129" i="44"/>
  <c r="BU199" i="44"/>
  <c r="BU71" i="44"/>
  <c r="BU7" i="44"/>
  <c r="BU162" i="44"/>
  <c r="BU110" i="44"/>
  <c r="BU58" i="44"/>
  <c r="BU108" i="44"/>
  <c r="BU176" i="44"/>
  <c r="BU48" i="44"/>
  <c r="BU165" i="44"/>
  <c r="BU101" i="44"/>
  <c r="BU37" i="44"/>
  <c r="BU171" i="44"/>
  <c r="BU107" i="44"/>
  <c r="BU43" i="44"/>
  <c r="EC203" i="44"/>
  <c r="EC53" i="44"/>
  <c r="EC179" i="44"/>
  <c r="EC196" i="44"/>
  <c r="EC7" i="44"/>
  <c r="EC91" i="44"/>
  <c r="EC88" i="44"/>
  <c r="EC116" i="44"/>
  <c r="EC142" i="44"/>
  <c r="EC22" i="44"/>
  <c r="EC19" i="44"/>
  <c r="EC194" i="44"/>
  <c r="BU134" i="44"/>
  <c r="BU6" i="44"/>
  <c r="BU82" i="44"/>
  <c r="BU158" i="44"/>
  <c r="BU30" i="44"/>
  <c r="BU106" i="44"/>
  <c r="BU196" i="44"/>
  <c r="BU132" i="44"/>
  <c r="BU68" i="44"/>
  <c r="BU200" i="44"/>
  <c r="BU136" i="44"/>
  <c r="BU72" i="44"/>
  <c r="BU8" i="44"/>
  <c r="BU177" i="44"/>
  <c r="BU145" i="44"/>
  <c r="BU113" i="44"/>
  <c r="BU81" i="44"/>
  <c r="BU49" i="44"/>
  <c r="BU17" i="44"/>
  <c r="BU183" i="44"/>
  <c r="BU151" i="44"/>
  <c r="BU119" i="44"/>
  <c r="BU87" i="44"/>
  <c r="BU55" i="44"/>
  <c r="BU19" i="44"/>
  <c r="BU35" i="44"/>
  <c r="BU51" i="44"/>
  <c r="BU67" i="44"/>
  <c r="BU83" i="44"/>
  <c r="BU99" i="44"/>
  <c r="BU115" i="44"/>
  <c r="BU131" i="44"/>
  <c r="BU147" i="44"/>
  <c r="BU163" i="44"/>
  <c r="BU179" i="44"/>
  <c r="BU195" i="44"/>
  <c r="BU13" i="44"/>
  <c r="BU29" i="44"/>
  <c r="BU45" i="44"/>
  <c r="BU61" i="44"/>
  <c r="BU77" i="44"/>
  <c r="BU93" i="44"/>
  <c r="BU109" i="44"/>
  <c r="BU125" i="44"/>
  <c r="BU141" i="44"/>
  <c r="BU157" i="44"/>
  <c r="BU173" i="44"/>
  <c r="BU189" i="44"/>
  <c r="BU205" i="44"/>
  <c r="BU32" i="44"/>
  <c r="BU64" i="44"/>
  <c r="BU96" i="44"/>
  <c r="BU128" i="44"/>
  <c r="BU160" i="44"/>
  <c r="BU192" i="44"/>
  <c r="BU28" i="44"/>
  <c r="BU60" i="44"/>
  <c r="BU92" i="44"/>
  <c r="BU124" i="44"/>
  <c r="BU156" i="44"/>
  <c r="BU188" i="44"/>
  <c r="BU26" i="44"/>
  <c r="BU90" i="44"/>
  <c r="BU154" i="44"/>
  <c r="BU14" i="44"/>
  <c r="BU78" i="44"/>
  <c r="BU142" i="44"/>
  <c r="BU206" i="44"/>
  <c r="BU66" i="44"/>
  <c r="BU130" i="44"/>
  <c r="BU194" i="44"/>
  <c r="BU54" i="44"/>
  <c r="BU118" i="44"/>
  <c r="BU182" i="44"/>
  <c r="BU15" i="44"/>
  <c r="BU31" i="44"/>
  <c r="BU47" i="44"/>
  <c r="BU63" i="44"/>
  <c r="BU79" i="44"/>
  <c r="BU95" i="44"/>
  <c r="BU111" i="44"/>
  <c r="BU127" i="44"/>
  <c r="BU143" i="44"/>
  <c r="BU159" i="44"/>
  <c r="BU175" i="44"/>
  <c r="BU191" i="44"/>
  <c r="BU9" i="44"/>
  <c r="BU25" i="44"/>
  <c r="BU41" i="44"/>
  <c r="BU57" i="44"/>
  <c r="BU73" i="44"/>
  <c r="BU89" i="44"/>
  <c r="BU105" i="44"/>
  <c r="BU121" i="44"/>
  <c r="BU137" i="44"/>
  <c r="BU153" i="44"/>
  <c r="BU169" i="44"/>
  <c r="BU185" i="44"/>
  <c r="BU201" i="44"/>
  <c r="BU24" i="44"/>
  <c r="BU56" i="44"/>
  <c r="BU88" i="44"/>
  <c r="BU120" i="44"/>
  <c r="BU152" i="44"/>
  <c r="BU184" i="44"/>
  <c r="BU20" i="44"/>
  <c r="BU52" i="44"/>
  <c r="BU84" i="44"/>
  <c r="BU116" i="44"/>
  <c r="BU148" i="44"/>
  <c r="BU180" i="44"/>
  <c r="BU10" i="44"/>
  <c r="BU74" i="44"/>
  <c r="BU138" i="44"/>
  <c r="BU202" i="44"/>
  <c r="BU62" i="44"/>
  <c r="BU126" i="44"/>
  <c r="BU190" i="44"/>
  <c r="BU50" i="44"/>
  <c r="BU114" i="44"/>
  <c r="BU178" i="44"/>
  <c r="BU38" i="44"/>
  <c r="BU102" i="44"/>
  <c r="BU166" i="44"/>
  <c r="EC128" i="44"/>
  <c r="EC150" i="44"/>
  <c r="EC173" i="44"/>
  <c r="EC159" i="44"/>
  <c r="EC158" i="44"/>
  <c r="EC135" i="44"/>
  <c r="EC141" i="44"/>
  <c r="EC113" i="44"/>
  <c r="EC14" i="44"/>
  <c r="EC112" i="44"/>
  <c r="EC147" i="44"/>
  <c r="EC162" i="44"/>
  <c r="EC137" i="44"/>
  <c r="EC30" i="44"/>
  <c r="EC65" i="44"/>
  <c r="EC183" i="44"/>
  <c r="EC89" i="44"/>
  <c r="EC21" i="44"/>
  <c r="EC124" i="44"/>
  <c r="EC163" i="44"/>
  <c r="EC49" i="44"/>
  <c r="EC16" i="44"/>
  <c r="EC195" i="44"/>
  <c r="EC111" i="44"/>
  <c r="EC129" i="44"/>
  <c r="EC12" i="44"/>
  <c r="EC190" i="44"/>
  <c r="EC169" i="44"/>
  <c r="EC68" i="44"/>
  <c r="EC145" i="44"/>
  <c r="EC71" i="44"/>
  <c r="EC60" i="44"/>
  <c r="EC63" i="44"/>
  <c r="EC200" i="44"/>
  <c r="EC107" i="44"/>
  <c r="EC67" i="44"/>
  <c r="EC47" i="44"/>
  <c r="EC177" i="44"/>
  <c r="EC119" i="44"/>
  <c r="EC79" i="44"/>
  <c r="EC120" i="44"/>
  <c r="EC24" i="44"/>
  <c r="EC181" i="44"/>
  <c r="EC99" i="44"/>
  <c r="EC77" i="44"/>
  <c r="EC28" i="44"/>
  <c r="EC186" i="44"/>
  <c r="EC93" i="44"/>
  <c r="EC8" i="44"/>
  <c r="EC156" i="44"/>
  <c r="EC40" i="44"/>
  <c r="EC94" i="44"/>
  <c r="EC46" i="44"/>
  <c r="EC164" i="44"/>
  <c r="EC149" i="44"/>
  <c r="EC172" i="44"/>
  <c r="EC82" i="44"/>
  <c r="EC39" i="44"/>
  <c r="EC59" i="44"/>
  <c r="EC201" i="44"/>
  <c r="EC80" i="44"/>
  <c r="BU150" i="44"/>
  <c r="BU22" i="44"/>
  <c r="BU98" i="44"/>
  <c r="BU174" i="44"/>
  <c r="BU46" i="44"/>
  <c r="BU122" i="44"/>
  <c r="BU204" i="44"/>
  <c r="BU140" i="44"/>
  <c r="BU76" i="44"/>
  <c r="BU12" i="44"/>
  <c r="BU144" i="44"/>
  <c r="BU80" i="44"/>
  <c r="BU16" i="44"/>
  <c r="BU181" i="44"/>
  <c r="BU149" i="44"/>
  <c r="BU117" i="44"/>
  <c r="BU85" i="44"/>
  <c r="BU53" i="44"/>
  <c r="BU21" i="44"/>
  <c r="BU187" i="44"/>
  <c r="BU155" i="44"/>
  <c r="BU123" i="44"/>
  <c r="BU91" i="44"/>
  <c r="BU59" i="44"/>
  <c r="BU27" i="44"/>
  <c r="EC193" i="44"/>
  <c r="EC54" i="44"/>
  <c r="EC18" i="44"/>
  <c r="EC121" i="44"/>
  <c r="EC17" i="44"/>
  <c r="EC152" i="44"/>
  <c r="EC83" i="44"/>
  <c r="EC61" i="44"/>
  <c r="EC57" i="44"/>
  <c r="EC38" i="44"/>
  <c r="EC85" i="44"/>
  <c r="EC144" i="44"/>
  <c r="EC154" i="44"/>
  <c r="EC44" i="44"/>
  <c r="EC73" i="44"/>
  <c r="EC11" i="44"/>
  <c r="EC6" i="44"/>
  <c r="EC136" i="44"/>
  <c r="EC184" i="44"/>
  <c r="EC140" i="44"/>
  <c r="EC27" i="44"/>
  <c r="EC20" i="44"/>
  <c r="EC110" i="44"/>
  <c r="EC104" i="44"/>
  <c r="EC146" i="44"/>
  <c r="EC114" i="44"/>
  <c r="EC66" i="44"/>
  <c r="EC42" i="44"/>
  <c r="EC206" i="44"/>
  <c r="EC105" i="44"/>
  <c r="EC117" i="44"/>
  <c r="EC166" i="44"/>
  <c r="EC45" i="44"/>
  <c r="EC41" i="44"/>
  <c r="EC34" i="44"/>
  <c r="EC185" i="44"/>
  <c r="EC33" i="44"/>
  <c r="EC43" i="44"/>
  <c r="EC202" i="44"/>
  <c r="EC95" i="44"/>
  <c r="EC205" i="44"/>
  <c r="EC143" i="44"/>
  <c r="EC9" i="44"/>
  <c r="EC153" i="44"/>
  <c r="EC127" i="44"/>
  <c r="EC204" i="44"/>
  <c r="EC64" i="44"/>
  <c r="EC69" i="44"/>
  <c r="EC86" i="44"/>
  <c r="EC87" i="44"/>
  <c r="EC134" i="44"/>
  <c r="EC191" i="44"/>
  <c r="EC37" i="44"/>
  <c r="EC76" i="44"/>
  <c r="EC75" i="44"/>
  <c r="EC123" i="44"/>
  <c r="EC132" i="44"/>
  <c r="EC31" i="44"/>
  <c r="EC98" i="44"/>
  <c r="EC199" i="44"/>
  <c r="EC122" i="44"/>
  <c r="EC58" i="44"/>
  <c r="EC29" i="44"/>
  <c r="EC174" i="44"/>
  <c r="EC97" i="44"/>
  <c r="EC197" i="44"/>
  <c r="EC36" i="44"/>
  <c r="EC126" i="44"/>
  <c r="EC52" i="44"/>
  <c r="EC118" i="44"/>
  <c r="EC101" i="44"/>
  <c r="EC108" i="44"/>
  <c r="EC96" i="44"/>
  <c r="EC161" i="44"/>
  <c r="EC138" i="44"/>
  <c r="EC74" i="44"/>
  <c r="EC167" i="44"/>
  <c r="EC198" i="44"/>
  <c r="EC48" i="44"/>
  <c r="EC23" i="44"/>
  <c r="EC131" i="44"/>
  <c r="EC188" i="44"/>
  <c r="EC103" i="44"/>
  <c r="EC55" i="44"/>
  <c r="EC189" i="44"/>
  <c r="EC155" i="44"/>
  <c r="EC175" i="44"/>
  <c r="EC170" i="44"/>
  <c r="CJ6" i="44"/>
  <c r="CJ10" i="44"/>
  <c r="CJ14" i="44"/>
  <c r="CJ18" i="44"/>
  <c r="CJ22" i="44"/>
  <c r="CJ26" i="44"/>
  <c r="CJ30" i="44"/>
  <c r="CJ36" i="44"/>
  <c r="CJ40" i="44"/>
  <c r="CJ44" i="44"/>
  <c r="CJ48" i="44"/>
  <c r="CJ52" i="44"/>
  <c r="CJ56" i="44"/>
  <c r="CJ60" i="44"/>
  <c r="CJ64" i="44"/>
  <c r="CJ68" i="44"/>
  <c r="CJ72" i="44"/>
  <c r="CJ76" i="44"/>
  <c r="CJ80" i="44"/>
  <c r="CJ84" i="44"/>
  <c r="CJ88" i="44"/>
  <c r="CJ90" i="44"/>
  <c r="CJ94" i="44"/>
  <c r="CJ98" i="44"/>
  <c r="CJ102" i="44"/>
  <c r="CJ106" i="44"/>
  <c r="CJ110" i="44"/>
  <c r="CJ114" i="44"/>
  <c r="CJ118" i="44"/>
  <c r="CJ122" i="44"/>
  <c r="CJ126" i="44"/>
  <c r="CJ130" i="44"/>
  <c r="CJ134" i="44"/>
  <c r="CJ138" i="44"/>
  <c r="CJ142" i="44"/>
  <c r="CJ146" i="44"/>
  <c r="CJ150" i="44"/>
  <c r="CJ154" i="44"/>
  <c r="CJ158" i="44"/>
  <c r="CJ162" i="44"/>
  <c r="CJ166" i="44"/>
  <c r="CJ170" i="44"/>
  <c r="CJ174" i="44"/>
  <c r="CJ178" i="44"/>
  <c r="CJ182" i="44"/>
  <c r="CJ186" i="44"/>
  <c r="CJ190" i="44"/>
  <c r="CJ194" i="44"/>
  <c r="CJ198" i="44"/>
  <c r="CJ8" i="44"/>
  <c r="CJ12" i="44"/>
  <c r="CJ16" i="44"/>
  <c r="CJ20" i="44"/>
  <c r="CJ24" i="44"/>
  <c r="CJ28" i="44"/>
  <c r="CJ34" i="44"/>
  <c r="CJ38" i="44"/>
  <c r="CJ42" i="44"/>
  <c r="CJ46" i="44"/>
  <c r="CJ50" i="44"/>
  <c r="CJ54" i="44"/>
  <c r="CJ58" i="44"/>
  <c r="CJ62" i="44"/>
  <c r="CJ66" i="44"/>
  <c r="CJ70" i="44"/>
  <c r="CJ74" i="44"/>
  <c r="CJ78" i="44"/>
  <c r="CJ82" i="44"/>
  <c r="CJ86" i="44"/>
  <c r="CJ33" i="44"/>
  <c r="CJ92" i="44"/>
  <c r="CJ96" i="44"/>
  <c r="CJ100" i="44"/>
  <c r="CJ104" i="44"/>
  <c r="CJ108" i="44"/>
  <c r="CJ112" i="44"/>
  <c r="CJ116" i="44"/>
  <c r="CJ120" i="44"/>
  <c r="CJ124" i="44"/>
  <c r="CJ128" i="44"/>
  <c r="CJ132" i="44"/>
  <c r="CJ136" i="44"/>
  <c r="CJ140" i="44"/>
  <c r="CJ144" i="44"/>
  <c r="CJ148" i="44"/>
  <c r="CJ152" i="44"/>
  <c r="CJ156" i="44"/>
  <c r="CJ160" i="44"/>
  <c r="CJ164" i="44"/>
  <c r="CJ168" i="44"/>
  <c r="CJ172" i="44"/>
  <c r="CJ176" i="44"/>
  <c r="CJ180" i="44"/>
  <c r="CJ184" i="44"/>
  <c r="CJ188" i="44"/>
  <c r="CJ192" i="44"/>
  <c r="CJ196" i="44"/>
  <c r="CJ13" i="44"/>
  <c r="CJ21" i="44"/>
  <c r="CJ29" i="44"/>
  <c r="CJ39" i="44"/>
  <c r="CJ47" i="44"/>
  <c r="CJ55" i="44"/>
  <c r="CJ63" i="44"/>
  <c r="CJ71" i="44"/>
  <c r="CJ79" i="44"/>
  <c r="CJ87" i="44"/>
  <c r="CJ93" i="44"/>
  <c r="CJ101" i="44"/>
  <c r="CJ109" i="44"/>
  <c r="CJ117" i="44"/>
  <c r="CJ125" i="44"/>
  <c r="CJ133" i="44"/>
  <c r="CJ141" i="44"/>
  <c r="CJ149" i="44"/>
  <c r="CJ157" i="44"/>
  <c r="CJ165" i="44"/>
  <c r="CJ173" i="44"/>
  <c r="CJ181" i="44"/>
  <c r="CJ189" i="44"/>
  <c r="CJ197" i="44"/>
  <c r="CJ9" i="44"/>
  <c r="CJ17" i="44"/>
  <c r="CJ25" i="44"/>
  <c r="CJ35" i="44"/>
  <c r="CJ43" i="44"/>
  <c r="CJ51" i="44"/>
  <c r="CJ59" i="44"/>
  <c r="CJ67" i="44"/>
  <c r="CJ75" i="44"/>
  <c r="CJ83" i="44"/>
  <c r="CJ89" i="44"/>
  <c r="CJ97" i="44"/>
  <c r="CJ105" i="44"/>
  <c r="CJ113" i="44"/>
  <c r="CJ121" i="44"/>
  <c r="CJ129" i="44"/>
  <c r="CJ137" i="44"/>
  <c r="CJ145" i="44"/>
  <c r="CJ153" i="44"/>
  <c r="CJ161" i="44"/>
  <c r="CJ169" i="44"/>
  <c r="CJ177" i="44"/>
  <c r="CJ185" i="44"/>
  <c r="CJ193" i="44"/>
  <c r="CJ11" i="44"/>
  <c r="CJ19" i="44"/>
  <c r="CJ27" i="44"/>
  <c r="CJ37" i="44"/>
  <c r="CJ45" i="44"/>
  <c r="CJ53" i="44"/>
  <c r="CJ61" i="44"/>
  <c r="CJ69" i="44"/>
  <c r="CJ77" i="44"/>
  <c r="CJ85" i="44"/>
  <c r="CJ91" i="44"/>
  <c r="CJ99" i="44"/>
  <c r="CJ107" i="44"/>
  <c r="CJ115" i="44"/>
  <c r="CJ123" i="44"/>
  <c r="CJ131" i="44"/>
  <c r="CJ139" i="44"/>
  <c r="CJ147" i="44"/>
  <c r="CJ155" i="44"/>
  <c r="CJ163" i="44"/>
  <c r="CJ171" i="44"/>
  <c r="CJ179" i="44"/>
  <c r="CJ187" i="44"/>
  <c r="CJ195" i="44"/>
  <c r="CJ15" i="44"/>
  <c r="CJ49" i="44"/>
  <c r="CJ81" i="44"/>
  <c r="CJ111" i="44"/>
  <c r="CJ143" i="44"/>
  <c r="CJ175" i="44"/>
  <c r="CJ31" i="44"/>
  <c r="CJ65" i="44"/>
  <c r="CJ95" i="44"/>
  <c r="CJ127" i="44"/>
  <c r="CJ159" i="44"/>
  <c r="CJ191" i="44"/>
  <c r="CJ7" i="44"/>
  <c r="CJ41" i="44"/>
  <c r="CJ73" i="44"/>
  <c r="CJ103" i="44"/>
  <c r="CJ135" i="44"/>
  <c r="CJ167" i="44"/>
  <c r="CJ199" i="44"/>
  <c r="CJ119" i="44"/>
  <c r="CJ202" i="44"/>
  <c r="CJ57" i="44"/>
  <c r="CJ183" i="44"/>
  <c r="CJ32" i="44"/>
  <c r="CJ151" i="44"/>
  <c r="CJ23" i="44"/>
  <c r="CJ203" i="44"/>
  <c r="CJ200" i="44"/>
  <c r="CJ205" i="44"/>
  <c r="CJ204" i="44"/>
  <c r="CJ206" i="44"/>
  <c r="CJ201" i="44"/>
  <c r="EC106" i="44"/>
  <c r="EC133" i="44"/>
  <c r="EC187" i="44"/>
  <c r="EC139" i="44"/>
  <c r="EC115" i="44"/>
  <c r="EC160" i="44"/>
  <c r="EC81" i="44"/>
  <c r="EC102" i="44"/>
  <c r="EC168" i="44"/>
  <c r="EC13" i="44"/>
  <c r="EC125" i="44"/>
  <c r="EC192" i="44"/>
  <c r="ED65" i="44"/>
  <c r="ED78" i="44"/>
  <c r="ED76" i="44"/>
  <c r="ED17" i="44"/>
  <c r="ED200" i="44"/>
  <c r="ED121" i="44"/>
  <c r="ED50" i="44"/>
  <c r="ED90" i="44"/>
  <c r="ED16" i="44"/>
  <c r="ED45" i="44"/>
  <c r="ED64" i="44"/>
  <c r="ED104" i="44"/>
  <c r="ED117" i="44"/>
  <c r="ED191" i="44"/>
  <c r="ED206" i="44"/>
  <c r="ED6" i="44"/>
  <c r="ED14" i="44"/>
  <c r="ED46" i="44"/>
  <c r="ED94" i="44"/>
  <c r="ED58" i="44"/>
  <c r="ED186" i="44"/>
  <c r="ED123" i="44"/>
  <c r="ED55" i="44"/>
  <c r="ED52" i="44"/>
  <c r="ED109" i="44"/>
  <c r="ED126" i="44"/>
  <c r="ED159" i="44"/>
  <c r="ED185" i="44"/>
  <c r="ED70" i="44"/>
  <c r="ED21" i="44"/>
  <c r="ED190" i="44"/>
  <c r="ED181" i="44"/>
  <c r="ED176" i="44"/>
  <c r="ED77" i="44"/>
  <c r="ED122" i="44"/>
  <c r="ED83" i="44"/>
  <c r="ED118" i="44"/>
  <c r="ED182" i="44"/>
  <c r="ED67" i="44"/>
  <c r="ED198" i="44"/>
  <c r="ED97" i="44"/>
  <c r="ED57" i="44"/>
  <c r="ED106" i="44"/>
  <c r="ED202" i="44"/>
  <c r="ED143" i="44"/>
  <c r="ED98" i="44"/>
  <c r="ED26" i="44"/>
  <c r="ED132" i="44"/>
  <c r="ED11" i="44"/>
  <c r="ED13" i="44"/>
  <c r="ED125" i="44"/>
  <c r="ED101" i="44"/>
  <c r="ED69" i="44"/>
  <c r="ED38" i="44"/>
  <c r="ED43" i="44"/>
  <c r="ED131" i="44"/>
  <c r="ED28" i="44"/>
  <c r="ED20" i="44"/>
  <c r="ED145" i="44"/>
  <c r="ED134" i="44"/>
  <c r="ED95" i="44"/>
  <c r="ED178" i="44"/>
  <c r="ED171" i="44"/>
  <c r="ED167" i="44"/>
  <c r="ED32" i="44"/>
  <c r="ED96" i="44"/>
  <c r="ED92" i="44"/>
  <c r="ED60" i="44"/>
  <c r="ED105" i="44"/>
  <c r="ED155" i="44"/>
  <c r="DV99" i="44"/>
  <c r="DV96" i="44"/>
  <c r="DV31" i="44"/>
  <c r="DV163" i="44"/>
  <c r="DV17" i="44"/>
  <c r="DV84" i="44"/>
  <c r="DV135" i="44"/>
  <c r="DV95" i="44"/>
  <c r="EE126" i="44"/>
  <c r="DT126" i="44"/>
  <c r="DY6" i="44"/>
  <c r="DZ192" i="44"/>
  <c r="DY185" i="44"/>
  <c r="EA63" i="44"/>
  <c r="DY94" i="44"/>
  <c r="DY13" i="44"/>
  <c r="DY84" i="44"/>
  <c r="DY72" i="44"/>
  <c r="EA140" i="44"/>
  <c r="DY44" i="44"/>
  <c r="DY144" i="44"/>
  <c r="DY157" i="44"/>
  <c r="DY151" i="44"/>
  <c r="EA152" i="44"/>
  <c r="EA131" i="44"/>
  <c r="DU80" i="44"/>
  <c r="EA85" i="44"/>
  <c r="EA143" i="44"/>
  <c r="EB61" i="44"/>
  <c r="EA53" i="44"/>
  <c r="EA105" i="44"/>
  <c r="EA50" i="44"/>
  <c r="EA196" i="44"/>
  <c r="EA91" i="44"/>
  <c r="EA173" i="44"/>
  <c r="EA27" i="44"/>
  <c r="EA118" i="44"/>
  <c r="EA88" i="44"/>
  <c r="EA73" i="44"/>
  <c r="EA15" i="44"/>
  <c r="EA170" i="44"/>
  <c r="EA178" i="44"/>
  <c r="EA181" i="44"/>
  <c r="EB105" i="44"/>
  <c r="EA194" i="44"/>
  <c r="EA33" i="44"/>
  <c r="EA163" i="44"/>
  <c r="EA195" i="44"/>
  <c r="EA184" i="44"/>
  <c r="EA71" i="44"/>
  <c r="EA41" i="44"/>
  <c r="EA80" i="44"/>
  <c r="EB149" i="44"/>
  <c r="EA160" i="44"/>
  <c r="EA96" i="44"/>
  <c r="EA89" i="44"/>
  <c r="EA175" i="44"/>
  <c r="EA189" i="44"/>
  <c r="EA164" i="44"/>
  <c r="EA78" i="44"/>
  <c r="EA60" i="44"/>
  <c r="EA98" i="44"/>
  <c r="EA135" i="44"/>
  <c r="EA172" i="44"/>
  <c r="EA14" i="44"/>
  <c r="EA84" i="44"/>
  <c r="EA58" i="44"/>
  <c r="EA6" i="44"/>
  <c r="EA123" i="44"/>
  <c r="EA29" i="44"/>
  <c r="EA54" i="44"/>
  <c r="EA82" i="44"/>
  <c r="EA185" i="44"/>
  <c r="EA174" i="44"/>
  <c r="EA34" i="44"/>
  <c r="EA48" i="44"/>
  <c r="EA100" i="44"/>
  <c r="EA94" i="44"/>
  <c r="EA198" i="44"/>
  <c r="EA13" i="44"/>
  <c r="EA156" i="44"/>
  <c r="EA165" i="44"/>
  <c r="EA167" i="44"/>
  <c r="EA57" i="44"/>
  <c r="EA166" i="44"/>
  <c r="EA146" i="44"/>
  <c r="EA45" i="44"/>
  <c r="EA10" i="44"/>
  <c r="EA127" i="44"/>
  <c r="EA197" i="44"/>
  <c r="EA202" i="44"/>
  <c r="EA147" i="44"/>
  <c r="EA190" i="44"/>
  <c r="EA108" i="44"/>
  <c r="EA8" i="44"/>
  <c r="EA18" i="44"/>
  <c r="EA93" i="44"/>
  <c r="EA205" i="44"/>
  <c r="EA17" i="44"/>
  <c r="EA191" i="44"/>
  <c r="EA182" i="44"/>
  <c r="EA20" i="44"/>
  <c r="EA66" i="44"/>
  <c r="EA169" i="44"/>
  <c r="EA35" i="44"/>
  <c r="EA62" i="44"/>
  <c r="EA9" i="44"/>
  <c r="EA139" i="44"/>
  <c r="EA133" i="44"/>
  <c r="EA76" i="44"/>
  <c r="EA128" i="44"/>
  <c r="EA119" i="44"/>
  <c r="EA64" i="44"/>
  <c r="EA103" i="44"/>
  <c r="EA180" i="44"/>
  <c r="EA136" i="44"/>
  <c r="EA87" i="44"/>
  <c r="EA55" i="44"/>
  <c r="EA158" i="44"/>
  <c r="EA42" i="44"/>
  <c r="EA11" i="44"/>
  <c r="EA176" i="44"/>
  <c r="EA115" i="44"/>
  <c r="EA199" i="44"/>
  <c r="EA138" i="44"/>
  <c r="EA144" i="44"/>
  <c r="EA145" i="44"/>
  <c r="EA141" i="44"/>
  <c r="EA46" i="44"/>
  <c r="EA61" i="44"/>
  <c r="EA25" i="44"/>
  <c r="EA153" i="44"/>
  <c r="EA75" i="44"/>
  <c r="EA37" i="44"/>
  <c r="EA86" i="44"/>
  <c r="EA109" i="44"/>
  <c r="EA149" i="44"/>
  <c r="EA69" i="44"/>
  <c r="EA101" i="44"/>
  <c r="EA74" i="44"/>
  <c r="EA113" i="44"/>
  <c r="EA142" i="44"/>
  <c r="EA51" i="44"/>
  <c r="EA159" i="44"/>
  <c r="EA21" i="44"/>
  <c r="EA155" i="44"/>
  <c r="EA16" i="44"/>
  <c r="EA161" i="44"/>
  <c r="EA24" i="44"/>
  <c r="EA130" i="44"/>
  <c r="EA121" i="44"/>
  <c r="EA171" i="44"/>
  <c r="EA68" i="44"/>
  <c r="EA204" i="44"/>
  <c r="EA7" i="44"/>
  <c r="EA59" i="44"/>
  <c r="ED124" i="44"/>
  <c r="ED10" i="44"/>
  <c r="ED73" i="44"/>
  <c r="ED15" i="44"/>
  <c r="ED72" i="44"/>
  <c r="ED193" i="44"/>
  <c r="ED201" i="44"/>
  <c r="ED9" i="44"/>
  <c r="ED88" i="44"/>
  <c r="ED56" i="44"/>
  <c r="ED54" i="44"/>
  <c r="ED135" i="44"/>
  <c r="ED42" i="44"/>
  <c r="ED99" i="44"/>
  <c r="ED203" i="44"/>
  <c r="ED81" i="44"/>
  <c r="ED31" i="44"/>
  <c r="ED169" i="44"/>
  <c r="ED29" i="44"/>
  <c r="ED44" i="44"/>
  <c r="ED183" i="44"/>
  <c r="ED34" i="44"/>
  <c r="ED133" i="44"/>
  <c r="ED68" i="44"/>
  <c r="ED146" i="44"/>
  <c r="ED48" i="44"/>
  <c r="ED115" i="44"/>
  <c r="ED184" i="44"/>
  <c r="ED100" i="44"/>
  <c r="ED107" i="44"/>
  <c r="ED175" i="44"/>
  <c r="ED41" i="44"/>
  <c r="ED30" i="44"/>
  <c r="ED168" i="44"/>
  <c r="ED27" i="44"/>
  <c r="ED204" i="44"/>
  <c r="ED37" i="44"/>
  <c r="ED18" i="44"/>
  <c r="ED150" i="44"/>
  <c r="ED194" i="44"/>
  <c r="ED79" i="44"/>
  <c r="ED173" i="44"/>
  <c r="ED197" i="44"/>
  <c r="ED113" i="44"/>
  <c r="ED7" i="44"/>
  <c r="ED49" i="44"/>
  <c r="ED127" i="44"/>
  <c r="ED179" i="44"/>
  <c r="ED86" i="44"/>
  <c r="ED172" i="44"/>
  <c r="ED154" i="44"/>
  <c r="ED23" i="44"/>
  <c r="ED156" i="44"/>
  <c r="ED12" i="44"/>
  <c r="ED165" i="44"/>
  <c r="ED19" i="44"/>
  <c r="ED120" i="44"/>
  <c r="ED130" i="44"/>
  <c r="ED93" i="44"/>
  <c r="ED195" i="44"/>
  <c r="ED161" i="44"/>
  <c r="ED196" i="44"/>
  <c r="ED63" i="44"/>
  <c r="DV187" i="44"/>
  <c r="ED152" i="44"/>
  <c r="ED147" i="44"/>
  <c r="DV72" i="44"/>
  <c r="DV121" i="44"/>
  <c r="DV76" i="44"/>
  <c r="DV20" i="44"/>
  <c r="ED151" i="44"/>
  <c r="ED160" i="44"/>
  <c r="ED144" i="44"/>
  <c r="ED85" i="44"/>
  <c r="ED139" i="44"/>
  <c r="ED162" i="44"/>
  <c r="ED103" i="44"/>
  <c r="ED36" i="44"/>
  <c r="ED24" i="44"/>
  <c r="ED163" i="44"/>
  <c r="ED47" i="44"/>
  <c r="ED192" i="44"/>
  <c r="ED59" i="44"/>
  <c r="ED40" i="44"/>
  <c r="ED111" i="44"/>
  <c r="ED116" i="44"/>
  <c r="ED141" i="44"/>
  <c r="ED164" i="44"/>
  <c r="ED140" i="44"/>
  <c r="ED177" i="44"/>
  <c r="ED39" i="44"/>
  <c r="ED180" i="44"/>
  <c r="ED22" i="44"/>
  <c r="ED82" i="44"/>
  <c r="ED84" i="44"/>
  <c r="ED74" i="44"/>
  <c r="ED189" i="44"/>
  <c r="ED187" i="44"/>
  <c r="ED114" i="44"/>
  <c r="DV32" i="44"/>
  <c r="ED142" i="44"/>
  <c r="ED119" i="44"/>
  <c r="DV14" i="44"/>
  <c r="DV80" i="44"/>
  <c r="DV200" i="44"/>
  <c r="DV46" i="44"/>
  <c r="ED102" i="44"/>
  <c r="ED138" i="44"/>
  <c r="ED66" i="44"/>
  <c r="ED91" i="44"/>
  <c r="ED75" i="44"/>
  <c r="ED25" i="44"/>
  <c r="ED148" i="44"/>
  <c r="ED205" i="44"/>
  <c r="ED158" i="44"/>
  <c r="ED199" i="44"/>
  <c r="ED188" i="44"/>
  <c r="ED89" i="44"/>
  <c r="ED110" i="44"/>
  <c r="ED170" i="44"/>
  <c r="ED53" i="44"/>
  <c r="ED108" i="44"/>
  <c r="ED35" i="44"/>
  <c r="ED129" i="44"/>
  <c r="ED61" i="44"/>
  <c r="ED153" i="44"/>
  <c r="ED137" i="44"/>
  <c r="ED80" i="44"/>
  <c r="ED62" i="44"/>
  <c r="ED174" i="44"/>
  <c r="ED87" i="44"/>
  <c r="ED128" i="44"/>
  <c r="ED149" i="44"/>
  <c r="ED8" i="44"/>
  <c r="ED71" i="44"/>
  <c r="ED51" i="44"/>
  <c r="EA79" i="44"/>
  <c r="EA177" i="44"/>
  <c r="EA72" i="44"/>
  <c r="EA30" i="44"/>
  <c r="EA183" i="44"/>
  <c r="EA148" i="44"/>
  <c r="EA23" i="44"/>
  <c r="EA186" i="44"/>
  <c r="EA83" i="44"/>
  <c r="EA22" i="44"/>
  <c r="EA120" i="44"/>
  <c r="EA125" i="44"/>
  <c r="EA81" i="44"/>
  <c r="EA92" i="44"/>
  <c r="EA110" i="44"/>
  <c r="EA150" i="44"/>
  <c r="EA200" i="44"/>
  <c r="EA114" i="44"/>
  <c r="EA106" i="44"/>
  <c r="EA107" i="44"/>
  <c r="EA188" i="44"/>
  <c r="EA134" i="44"/>
  <c r="DT176" i="44"/>
  <c r="DZ162" i="44"/>
  <c r="EA47" i="44"/>
  <c r="EA52" i="44"/>
  <c r="EA36" i="44"/>
  <c r="EA28" i="44"/>
  <c r="EA124" i="44"/>
  <c r="EA192" i="44"/>
  <c r="EA90" i="44"/>
  <c r="EA67" i="44"/>
  <c r="EA38" i="44"/>
  <c r="EA111" i="44"/>
  <c r="EA65" i="44"/>
  <c r="EA203" i="44"/>
  <c r="EA129" i="44"/>
  <c r="EA151" i="44"/>
  <c r="EA132" i="44"/>
  <c r="EA97" i="44"/>
  <c r="EA126" i="44"/>
  <c r="EA77" i="44"/>
  <c r="EA206" i="44"/>
  <c r="EA112" i="44"/>
  <c r="EA116" i="44"/>
  <c r="EA179" i="44"/>
  <c r="EA117" i="44"/>
  <c r="EA162" i="44"/>
  <c r="EA39" i="44"/>
  <c r="EA102" i="44"/>
  <c r="EA26" i="44"/>
  <c r="EA157" i="44"/>
  <c r="EA43" i="44"/>
  <c r="EA40" i="44"/>
  <c r="EA154" i="44"/>
  <c r="EA99" i="44"/>
  <c r="EA168" i="44"/>
  <c r="EA70" i="44"/>
  <c r="EA56" i="44"/>
  <c r="EA49" i="44"/>
  <c r="EA44" i="44"/>
  <c r="EA31" i="44"/>
  <c r="EA201" i="44"/>
  <c r="EA12" i="44"/>
  <c r="EA32" i="44"/>
  <c r="EA137" i="44"/>
  <c r="EB107" i="44"/>
  <c r="EB191" i="44"/>
  <c r="EB99" i="44"/>
  <c r="EB177" i="44"/>
  <c r="EA122" i="44"/>
  <c r="EA19" i="44"/>
  <c r="EB131" i="44"/>
  <c r="EA187" i="44"/>
  <c r="DY181" i="44"/>
  <c r="DY24" i="44"/>
  <c r="DY100" i="44"/>
  <c r="DY164" i="44"/>
  <c r="DY90" i="44"/>
  <c r="DY63" i="44"/>
  <c r="DZ135" i="44"/>
  <c r="DY194" i="44"/>
  <c r="DY123" i="44"/>
  <c r="DY187" i="44"/>
  <c r="DY97" i="44"/>
  <c r="DY147" i="44"/>
  <c r="DV16" i="44"/>
  <c r="DV119" i="44"/>
  <c r="DV33" i="44"/>
  <c r="DV34" i="44"/>
  <c r="DV110" i="44"/>
  <c r="DV185" i="44"/>
  <c r="DV104" i="44"/>
  <c r="DV65" i="44"/>
  <c r="DV138" i="44"/>
  <c r="DV180" i="44"/>
  <c r="DV90" i="44"/>
  <c r="DV26" i="44"/>
  <c r="DV40" i="44"/>
  <c r="DV6" i="44"/>
  <c r="DV54" i="44"/>
  <c r="DV147" i="44"/>
  <c r="DV201" i="44"/>
  <c r="DV162" i="44"/>
  <c r="DV101" i="44"/>
  <c r="DV53" i="44"/>
  <c r="DV129" i="44"/>
  <c r="DV25" i="44"/>
  <c r="DV154" i="44"/>
  <c r="DV85" i="44"/>
  <c r="DV63" i="44"/>
  <c r="DV106" i="44"/>
  <c r="DV177" i="44"/>
  <c r="DV197" i="44"/>
  <c r="DV158" i="44"/>
  <c r="DV47" i="44"/>
  <c r="DV168" i="44"/>
  <c r="DV62" i="44"/>
  <c r="DV165" i="44"/>
  <c r="DV48" i="44"/>
  <c r="DV19" i="44"/>
  <c r="DV179" i="44"/>
  <c r="DV141" i="44"/>
  <c r="DV94" i="44"/>
  <c r="DV186" i="44"/>
  <c r="DV10" i="44"/>
  <c r="DV146" i="44"/>
  <c r="DV170" i="44"/>
  <c r="DV151" i="44"/>
  <c r="DV36" i="44"/>
  <c r="DT169" i="44"/>
  <c r="DT71" i="44"/>
  <c r="DX71" i="44"/>
  <c r="EE191" i="44"/>
  <c r="EE86" i="44"/>
  <c r="DT196" i="44"/>
  <c r="DY32" i="44"/>
  <c r="DY43" i="44"/>
  <c r="DY35" i="44"/>
  <c r="DY149" i="44"/>
  <c r="DY88" i="44"/>
  <c r="DY154" i="44"/>
  <c r="DY69" i="44"/>
  <c r="DY29" i="44"/>
  <c r="DY71" i="44"/>
  <c r="DY169" i="44"/>
  <c r="DY118" i="44"/>
  <c r="DY141" i="44"/>
  <c r="DY192" i="44"/>
  <c r="DY134" i="44"/>
  <c r="DY161" i="44"/>
  <c r="DY195" i="44"/>
  <c r="DY26" i="44"/>
  <c r="DY46" i="44"/>
  <c r="DV24" i="44"/>
  <c r="DT136" i="44"/>
  <c r="DT62" i="44"/>
  <c r="DV107" i="44"/>
  <c r="DY62" i="44"/>
  <c r="DY119" i="44"/>
  <c r="DV203" i="44"/>
  <c r="DY110" i="44"/>
  <c r="DY112" i="44"/>
  <c r="DV15" i="44"/>
  <c r="DV205" i="44"/>
  <c r="DV159" i="44"/>
  <c r="DV100" i="44"/>
  <c r="DV105" i="44"/>
  <c r="DV137" i="44"/>
  <c r="DV140" i="44"/>
  <c r="DV93" i="44"/>
  <c r="DV52" i="44"/>
  <c r="DV71" i="44"/>
  <c r="DV51" i="44"/>
  <c r="DV183" i="44"/>
  <c r="DV114" i="44"/>
  <c r="DV30" i="44"/>
  <c r="DV182" i="44"/>
  <c r="DV37" i="44"/>
  <c r="DY101" i="44"/>
  <c r="DY196" i="44"/>
  <c r="DY104" i="44"/>
  <c r="DY56" i="44"/>
  <c r="DT74" i="44"/>
  <c r="DV56" i="44"/>
  <c r="DZ27" i="44"/>
  <c r="DT67" i="44"/>
  <c r="DV149" i="44"/>
  <c r="DV155" i="44"/>
  <c r="DV108" i="44"/>
  <c r="DV81" i="44"/>
  <c r="DV8" i="44"/>
  <c r="DY37" i="44"/>
  <c r="DV136" i="44"/>
  <c r="DV43" i="44"/>
  <c r="DV191" i="44"/>
  <c r="DV164" i="44"/>
  <c r="DV68" i="44"/>
  <c r="DV58" i="44"/>
  <c r="DV122" i="44"/>
  <c r="DV115" i="44"/>
  <c r="DV166" i="44"/>
  <c r="DV120" i="44"/>
  <c r="DV195" i="44"/>
  <c r="DV144" i="44"/>
  <c r="DV174" i="44"/>
  <c r="DV167" i="44"/>
  <c r="DV153" i="44"/>
  <c r="DV18" i="44"/>
  <c r="DV190" i="44"/>
  <c r="DV82" i="44"/>
  <c r="DV12" i="44"/>
  <c r="DV150" i="44"/>
  <c r="DV143" i="44"/>
  <c r="DV199" i="44"/>
  <c r="DV172" i="44"/>
  <c r="DV173" i="44"/>
  <c r="DV7" i="44"/>
  <c r="DV35" i="44"/>
  <c r="DV192" i="44"/>
  <c r="DV189" i="44"/>
  <c r="DV126" i="44"/>
  <c r="DY38" i="44"/>
  <c r="DY55" i="44"/>
  <c r="DY45" i="44"/>
  <c r="DY122" i="44"/>
  <c r="DY145" i="44"/>
  <c r="DT158" i="44"/>
  <c r="DV128" i="44"/>
  <c r="DV45" i="44"/>
  <c r="DV97" i="44"/>
  <c r="DV98" i="44"/>
  <c r="DV89" i="44"/>
  <c r="DV178" i="44"/>
  <c r="DV87" i="44"/>
  <c r="DV125" i="44"/>
  <c r="DV117" i="44"/>
  <c r="DV123" i="44"/>
  <c r="DV160" i="44"/>
  <c r="DV118" i="44"/>
  <c r="DV83" i="44"/>
  <c r="DV169" i="44"/>
  <c r="DV157" i="44"/>
  <c r="DV38" i="44"/>
  <c r="DV116" i="44"/>
  <c r="DV86" i="44"/>
  <c r="DT142" i="44"/>
  <c r="DT141" i="44"/>
  <c r="DV131" i="44"/>
  <c r="DY48" i="44"/>
  <c r="DY17" i="44"/>
  <c r="DX39" i="44"/>
  <c r="DY15" i="44"/>
  <c r="DV152" i="44"/>
  <c r="DV175" i="44"/>
  <c r="DV69" i="44"/>
  <c r="DV206" i="44"/>
  <c r="DV127" i="44"/>
  <c r="DV44" i="44"/>
  <c r="DV202" i="44"/>
  <c r="DV193" i="44"/>
  <c r="DV55" i="44"/>
  <c r="DV139" i="44"/>
  <c r="DV109" i="44"/>
  <c r="DV124" i="44"/>
  <c r="DV184" i="44"/>
  <c r="DY158" i="44"/>
  <c r="DY136" i="44"/>
  <c r="DT19" i="44"/>
  <c r="DY23" i="44"/>
  <c r="DX191" i="44"/>
  <c r="DX40" i="44"/>
  <c r="DX178" i="44"/>
  <c r="DX19" i="44"/>
  <c r="DX190" i="44"/>
  <c r="DX136" i="44"/>
  <c r="DX61" i="44"/>
  <c r="DX84" i="44"/>
  <c r="DX127" i="44"/>
  <c r="DX174" i="44"/>
  <c r="DX182" i="44"/>
  <c r="DX113" i="44"/>
  <c r="DX64" i="44"/>
  <c r="DX24" i="44"/>
  <c r="DZ186" i="44"/>
  <c r="DZ46" i="44"/>
  <c r="EE184" i="44"/>
  <c r="EE45" i="44"/>
  <c r="EE112" i="44"/>
  <c r="EE46" i="44"/>
  <c r="EE187" i="44"/>
  <c r="EE22" i="44"/>
  <c r="DT88" i="44"/>
  <c r="DT174" i="44"/>
  <c r="DT104" i="44"/>
  <c r="DT9" i="44"/>
  <c r="DV132" i="44"/>
  <c r="DV74" i="44"/>
  <c r="DY68" i="44"/>
  <c r="DY54" i="44"/>
  <c r="DY128" i="44"/>
  <c r="DY148" i="44"/>
  <c r="DY105" i="44"/>
  <c r="DY137" i="44"/>
  <c r="DY73" i="44"/>
  <c r="DY131" i="44"/>
  <c r="DY170" i="44"/>
  <c r="DY189" i="44"/>
  <c r="DY93" i="44"/>
  <c r="DY202" i="44"/>
  <c r="DY103" i="44"/>
  <c r="DY33" i="44"/>
  <c r="DY42" i="44"/>
  <c r="DY27" i="44"/>
  <c r="DY125" i="44"/>
  <c r="DY66" i="44"/>
  <c r="DY116" i="44"/>
  <c r="DY132" i="44"/>
  <c r="DY178" i="44"/>
  <c r="DY21" i="44"/>
  <c r="DY193" i="44"/>
  <c r="DY191" i="44"/>
  <c r="DY41" i="44"/>
  <c r="DY124" i="44"/>
  <c r="DY11" i="44"/>
  <c r="DY8" i="44"/>
  <c r="DY204" i="44"/>
  <c r="DY108" i="44"/>
  <c r="DY74" i="44"/>
  <c r="DY183" i="44"/>
  <c r="DY7" i="44"/>
  <c r="DY75" i="44"/>
  <c r="DY117" i="44"/>
  <c r="DY198" i="44"/>
  <c r="DY39" i="44"/>
  <c r="DY102" i="44"/>
  <c r="DY96" i="44"/>
  <c r="DY20" i="44"/>
  <c r="DY107" i="44"/>
  <c r="DY64" i="44"/>
  <c r="DX144" i="44"/>
  <c r="DX121" i="44"/>
  <c r="DX201" i="44"/>
  <c r="DX44" i="44"/>
  <c r="DX7" i="44"/>
  <c r="DX143" i="44"/>
  <c r="DX101" i="44"/>
  <c r="DX111" i="44"/>
  <c r="DX163" i="44"/>
  <c r="DX8" i="44"/>
  <c r="DX116" i="44"/>
  <c r="DX46" i="44"/>
  <c r="DX27" i="44"/>
  <c r="DX91" i="44"/>
  <c r="DX33" i="44"/>
  <c r="DX45" i="44"/>
  <c r="DX30" i="44"/>
  <c r="DX31" i="44"/>
  <c r="DX69" i="44"/>
  <c r="DX26" i="44"/>
  <c r="DX73" i="44"/>
  <c r="EE136" i="44"/>
  <c r="EB141" i="44"/>
  <c r="DX199" i="44"/>
  <c r="DX51" i="44"/>
  <c r="DX123" i="44"/>
  <c r="DX28" i="44"/>
  <c r="DX194" i="44"/>
  <c r="DX29" i="44"/>
  <c r="DX176" i="44"/>
  <c r="DX11" i="44"/>
  <c r="DX202" i="44"/>
  <c r="DX205" i="44"/>
  <c r="DX150" i="44"/>
  <c r="DX86" i="44"/>
  <c r="DX54" i="44"/>
  <c r="DX166" i="44"/>
  <c r="DX164" i="44"/>
  <c r="DX187" i="44"/>
  <c r="DX180" i="44"/>
  <c r="DX85" i="44"/>
  <c r="DX148" i="44"/>
  <c r="DX156" i="44"/>
  <c r="DX170" i="44"/>
  <c r="DX97" i="44"/>
  <c r="DX53" i="44"/>
  <c r="EE142" i="44"/>
  <c r="EE144" i="44"/>
  <c r="EE40" i="44"/>
  <c r="EE122" i="44"/>
  <c r="DX98" i="44"/>
  <c r="DX70" i="44"/>
  <c r="DZ203" i="44"/>
  <c r="DX59" i="44"/>
  <c r="DX99" i="44"/>
  <c r="DX125" i="44"/>
  <c r="DZ59" i="44"/>
  <c r="DX68" i="44"/>
  <c r="DX192" i="44"/>
  <c r="DX95" i="44"/>
  <c r="DZ168" i="44"/>
  <c r="DX158" i="44"/>
  <c r="DX89" i="44"/>
  <c r="DX154" i="44"/>
  <c r="DX129" i="44"/>
  <c r="DX155" i="44"/>
  <c r="DX105" i="44"/>
  <c r="DX17" i="44"/>
  <c r="DX183" i="44"/>
  <c r="DX173" i="44"/>
  <c r="EE199" i="44"/>
  <c r="EE125" i="44"/>
  <c r="EE154" i="44"/>
  <c r="EE61" i="44"/>
  <c r="EE73" i="44"/>
  <c r="EB203" i="44"/>
  <c r="EB206" i="44"/>
  <c r="DT38" i="44"/>
  <c r="DT143" i="44"/>
  <c r="DT133" i="44"/>
  <c r="DT123" i="44"/>
  <c r="DT101" i="44"/>
  <c r="DT6" i="44"/>
  <c r="DV22" i="44"/>
  <c r="DV196" i="44"/>
  <c r="DV113" i="44"/>
  <c r="DY31" i="44"/>
  <c r="DY186" i="44"/>
  <c r="DY25" i="44"/>
  <c r="DY159" i="44"/>
  <c r="DY199" i="44"/>
  <c r="DY139" i="44"/>
  <c r="DY114" i="44"/>
  <c r="DY49" i="44"/>
  <c r="DY121" i="44"/>
  <c r="DY47" i="44"/>
  <c r="DY156" i="44"/>
  <c r="DY80" i="44"/>
  <c r="DY166" i="44"/>
  <c r="DY113" i="44"/>
  <c r="DY76" i="44"/>
  <c r="DY18" i="44"/>
  <c r="DY70" i="44"/>
  <c r="DY162" i="44"/>
  <c r="DY138" i="44"/>
  <c r="DY127" i="44"/>
  <c r="DY106" i="44"/>
  <c r="DY171" i="44"/>
  <c r="DY160" i="44"/>
  <c r="DY165" i="44"/>
  <c r="DY155" i="44"/>
  <c r="DY52" i="44"/>
  <c r="DY180" i="44"/>
  <c r="DY79" i="44"/>
  <c r="DY153" i="44"/>
  <c r="DY65" i="44"/>
  <c r="DY206" i="44"/>
  <c r="DY109" i="44"/>
  <c r="DY205" i="44"/>
  <c r="DY174" i="44"/>
  <c r="DY176" i="44"/>
  <c r="DY175" i="44"/>
  <c r="DY40" i="44"/>
  <c r="DY172" i="44"/>
  <c r="DY130" i="44"/>
  <c r="DY85" i="44"/>
  <c r="DY16" i="44"/>
  <c r="DY9" i="44"/>
  <c r="DY163" i="44"/>
  <c r="DY30" i="44"/>
  <c r="DY51" i="44"/>
  <c r="DY173" i="44"/>
  <c r="DY146" i="44"/>
  <c r="DY92" i="44"/>
  <c r="DY111" i="44"/>
  <c r="DY98" i="44"/>
  <c r="DY150" i="44"/>
  <c r="DY177" i="44"/>
  <c r="DY129" i="44"/>
  <c r="DY59" i="44"/>
  <c r="DY201" i="44"/>
  <c r="DY82" i="44"/>
  <c r="DY34" i="44"/>
  <c r="DY28" i="44"/>
  <c r="DY53" i="44"/>
  <c r="DY36" i="44"/>
  <c r="DY22" i="44"/>
  <c r="DY19" i="44"/>
  <c r="DY133" i="44"/>
  <c r="DY81" i="44"/>
  <c r="DY126" i="44"/>
  <c r="DY58" i="44"/>
  <c r="DY142" i="44"/>
  <c r="DY12" i="44"/>
  <c r="DY99" i="44"/>
  <c r="DY83" i="44"/>
  <c r="DY120" i="44"/>
  <c r="DW157" i="44"/>
  <c r="DT137" i="44"/>
  <c r="EB49" i="44"/>
  <c r="DW204" i="44"/>
  <c r="EB130" i="44"/>
  <c r="EB159" i="44"/>
  <c r="EB83" i="44"/>
  <c r="EB175" i="44"/>
  <c r="EB33" i="44"/>
  <c r="EB8" i="44"/>
  <c r="EB108" i="44"/>
  <c r="EB66" i="44"/>
  <c r="EB20" i="44"/>
  <c r="EB54" i="44"/>
  <c r="EB163" i="44"/>
  <c r="EB43" i="44"/>
  <c r="EB76" i="44"/>
  <c r="DT86" i="44"/>
  <c r="DT122" i="44"/>
  <c r="DT27" i="44"/>
  <c r="DT185" i="44"/>
  <c r="DT182" i="44"/>
  <c r="DT34" i="44"/>
  <c r="DT37" i="44"/>
  <c r="DT58" i="44"/>
  <c r="DT11" i="44"/>
  <c r="DT84" i="44"/>
  <c r="DT202" i="44"/>
  <c r="DT190" i="44"/>
  <c r="DT31" i="44"/>
  <c r="DT96" i="44"/>
  <c r="DT131" i="44"/>
  <c r="DT46" i="44"/>
  <c r="DT68" i="44"/>
  <c r="DT198" i="44"/>
  <c r="DT59" i="44"/>
  <c r="DT25" i="44"/>
  <c r="DT53" i="44"/>
  <c r="DT76" i="44"/>
  <c r="DT186" i="44"/>
  <c r="DT107" i="44"/>
  <c r="DT204" i="44"/>
  <c r="DT64" i="44"/>
  <c r="DV67" i="44"/>
  <c r="DV204" i="44"/>
  <c r="DV102" i="44"/>
  <c r="DV194" i="44"/>
  <c r="DV92" i="44"/>
  <c r="DV130" i="44"/>
  <c r="DY200" i="44"/>
  <c r="DY95" i="44"/>
  <c r="DW160" i="44"/>
  <c r="DW118" i="44"/>
  <c r="DT40" i="44"/>
  <c r="DT55" i="44"/>
  <c r="DT193" i="44"/>
  <c r="DT127" i="44"/>
  <c r="EB153" i="44"/>
  <c r="EB55" i="44"/>
  <c r="EE51" i="44"/>
  <c r="EE150" i="44"/>
  <c r="EE185" i="44"/>
  <c r="EE101" i="44"/>
  <c r="EE78" i="44"/>
  <c r="EE70" i="44"/>
  <c r="EE134" i="44"/>
  <c r="EE129" i="44"/>
  <c r="EE42" i="44"/>
  <c r="EE118" i="44"/>
  <c r="EE164" i="44"/>
  <c r="EE14" i="44"/>
  <c r="EE113" i="44"/>
  <c r="EE55" i="44"/>
  <c r="EE153" i="44"/>
  <c r="EE145" i="44"/>
  <c r="EE201" i="44"/>
  <c r="EE47" i="44"/>
  <c r="EE8" i="44"/>
  <c r="EE141" i="44"/>
  <c r="EE9" i="44"/>
  <c r="EE108" i="44"/>
  <c r="EE60" i="44"/>
  <c r="EE160" i="44"/>
  <c r="EE29" i="44"/>
  <c r="EE92" i="44"/>
  <c r="EE173" i="44"/>
  <c r="EE128" i="44"/>
  <c r="EE106" i="44"/>
  <c r="EE26" i="44"/>
  <c r="EE38" i="44"/>
  <c r="EE58" i="44"/>
  <c r="EE27" i="44"/>
  <c r="EE120" i="44"/>
  <c r="EE188" i="44"/>
  <c r="EE36" i="44"/>
  <c r="EE20" i="44"/>
  <c r="EE124" i="44"/>
  <c r="EE194" i="44"/>
  <c r="EE18" i="44"/>
  <c r="EE81" i="44"/>
  <c r="EE90" i="44"/>
  <c r="EE138" i="44"/>
  <c r="EE44" i="44"/>
  <c r="EE192" i="44"/>
  <c r="EE91" i="44"/>
  <c r="EE30" i="44"/>
  <c r="EE67" i="44"/>
  <c r="EE139" i="44"/>
  <c r="EE115" i="44"/>
  <c r="EE156" i="44"/>
  <c r="EE117" i="44"/>
  <c r="EE54" i="44"/>
  <c r="EE77" i="44"/>
  <c r="EE57" i="44"/>
  <c r="EB70" i="44"/>
  <c r="EB172" i="44"/>
  <c r="EB41" i="44"/>
  <c r="EB114" i="44"/>
  <c r="EB103" i="44"/>
  <c r="EB52" i="44"/>
  <c r="EB115" i="44"/>
  <c r="EB71" i="44"/>
  <c r="EB198" i="44"/>
  <c r="EB121" i="44"/>
  <c r="EB186" i="44"/>
  <c r="EB102" i="44"/>
  <c r="EB185" i="44"/>
  <c r="EB46" i="44"/>
  <c r="EB47" i="44"/>
  <c r="EB202" i="44"/>
  <c r="EB162" i="44"/>
  <c r="EB148" i="44"/>
  <c r="EB129" i="44"/>
  <c r="EB75" i="44"/>
  <c r="EB85" i="44"/>
  <c r="EB23" i="44"/>
  <c r="EB92" i="44"/>
  <c r="EB25" i="44"/>
  <c r="EB180" i="44"/>
  <c r="EB160" i="44"/>
  <c r="EB106" i="44"/>
  <c r="EA104" i="44"/>
  <c r="EA95" i="44"/>
  <c r="DZ179" i="44"/>
  <c r="DZ40" i="44"/>
  <c r="DZ146" i="44"/>
  <c r="DZ38" i="44"/>
  <c r="DZ113" i="44"/>
  <c r="DZ181" i="44"/>
  <c r="DZ12" i="44"/>
  <c r="EA193" i="44"/>
  <c r="DZ9" i="44"/>
  <c r="DZ53" i="44"/>
  <c r="DZ193" i="44"/>
  <c r="DZ87" i="44"/>
  <c r="DZ149" i="44"/>
  <c r="DZ205" i="44"/>
  <c r="DZ142" i="44"/>
  <c r="DZ136" i="44"/>
  <c r="DZ8" i="44"/>
  <c r="DZ156" i="44"/>
  <c r="DZ42" i="44"/>
  <c r="DZ183" i="44"/>
  <c r="DZ188" i="44"/>
  <c r="DZ147" i="44"/>
  <c r="DZ189" i="44"/>
  <c r="DY115" i="44"/>
  <c r="DY67" i="44"/>
  <c r="DY152" i="44"/>
  <c r="DY91" i="44"/>
  <c r="DY86" i="44"/>
  <c r="DX120" i="44"/>
  <c r="DX133" i="44"/>
  <c r="DX147" i="44"/>
  <c r="DX157" i="44"/>
  <c r="DX134" i="44"/>
  <c r="DX169" i="44"/>
  <c r="DX62" i="44"/>
  <c r="DX159" i="44"/>
  <c r="DX83" i="44"/>
  <c r="DX87" i="44"/>
  <c r="DX18" i="44"/>
  <c r="DX60" i="44"/>
  <c r="DX57" i="44"/>
  <c r="DX6" i="44"/>
  <c r="DX52" i="44"/>
  <c r="DX10" i="44"/>
  <c r="DX16" i="44"/>
  <c r="DX34" i="44"/>
  <c r="DX167" i="44"/>
  <c r="DX63" i="44"/>
  <c r="DX37" i="44"/>
  <c r="DX115" i="44"/>
  <c r="DX49" i="44"/>
  <c r="DX92" i="44"/>
  <c r="DX204" i="44"/>
  <c r="DX126" i="44"/>
  <c r="DX14" i="44"/>
  <c r="DX140" i="44"/>
  <c r="DX108" i="44"/>
  <c r="DX200" i="44"/>
  <c r="DX96" i="44"/>
  <c r="DX42" i="44"/>
  <c r="DX38" i="44"/>
  <c r="DX184" i="44"/>
  <c r="DX160" i="44"/>
  <c r="DX109" i="44"/>
  <c r="DX79" i="44"/>
  <c r="DX118" i="44"/>
  <c r="DX81" i="44"/>
  <c r="DX146" i="44"/>
  <c r="DX112" i="44"/>
  <c r="DX25" i="44"/>
  <c r="DX165" i="44"/>
  <c r="DX122" i="44"/>
  <c r="DX179" i="44"/>
  <c r="DX138" i="44"/>
  <c r="DX142" i="44"/>
  <c r="DX172" i="44"/>
  <c r="DX20" i="44"/>
  <c r="DX22" i="44"/>
  <c r="DX66" i="44"/>
  <c r="DX130" i="44"/>
  <c r="DX88" i="44"/>
  <c r="DY168" i="44"/>
  <c r="DY143" i="44"/>
  <c r="DY10" i="44"/>
  <c r="DY140" i="44"/>
  <c r="DY89" i="44"/>
  <c r="DY77" i="44"/>
  <c r="DY203" i="44"/>
  <c r="DY182" i="44"/>
  <c r="DY188" i="44"/>
  <c r="DY190" i="44"/>
  <c r="DY57" i="44"/>
  <c r="DY50" i="44"/>
  <c r="DY135" i="44"/>
  <c r="DY87" i="44"/>
  <c r="DY78" i="44"/>
  <c r="DW175" i="44"/>
  <c r="DW164" i="44"/>
  <c r="DW93" i="44"/>
  <c r="DX206" i="44"/>
  <c r="DX132" i="44"/>
  <c r="DX12" i="44"/>
  <c r="DX56" i="44"/>
  <c r="DX35" i="44"/>
  <c r="DX114" i="44"/>
  <c r="DX110" i="44"/>
  <c r="DX76" i="44"/>
  <c r="DX72" i="44"/>
  <c r="DX139" i="44"/>
  <c r="DX21" i="44"/>
  <c r="DX80" i="44"/>
  <c r="DX128" i="44"/>
  <c r="DX162" i="44"/>
  <c r="DX124" i="44"/>
  <c r="DX153" i="44"/>
  <c r="DX149" i="44"/>
  <c r="DX198" i="44"/>
  <c r="DX117" i="44"/>
  <c r="DX100" i="44"/>
  <c r="DX203" i="44"/>
  <c r="DX104" i="44"/>
  <c r="DX196" i="44"/>
  <c r="DX161" i="44"/>
  <c r="DX65" i="44"/>
  <c r="DX67" i="44"/>
  <c r="DX188" i="44"/>
  <c r="DX137" i="44"/>
  <c r="DX41" i="44"/>
  <c r="DX189" i="44"/>
  <c r="DX82" i="44"/>
  <c r="DX175" i="44"/>
  <c r="DW74" i="44"/>
  <c r="DW120" i="44"/>
  <c r="DW9" i="44"/>
  <c r="DW140" i="44"/>
  <c r="DW20" i="44"/>
  <c r="DW138" i="44"/>
  <c r="DW192" i="44"/>
  <c r="DW137" i="44"/>
  <c r="DW195" i="44"/>
  <c r="DW139" i="44"/>
  <c r="DW119" i="44"/>
  <c r="DW7" i="44"/>
  <c r="DW169" i="44"/>
  <c r="DW63" i="44"/>
  <c r="DW10" i="44"/>
  <c r="DW181" i="44"/>
  <c r="DW57" i="44"/>
  <c r="DW114" i="44"/>
  <c r="DW43" i="44"/>
  <c r="DW132" i="44"/>
  <c r="DW203" i="44"/>
  <c r="DW143" i="44"/>
  <c r="DW30" i="44"/>
  <c r="DW35" i="44"/>
  <c r="DW75" i="44"/>
  <c r="DW194" i="44"/>
  <c r="DW117" i="44"/>
  <c r="DW79" i="44"/>
  <c r="DV188" i="44"/>
  <c r="DV181" i="44"/>
  <c r="DV103" i="44"/>
  <c r="DV73" i="44"/>
  <c r="DV148" i="44"/>
  <c r="DV28" i="44"/>
  <c r="DV142" i="44"/>
  <c r="DV39" i="44"/>
  <c r="DV49" i="44"/>
  <c r="DV75" i="44"/>
  <c r="DV88" i="44"/>
  <c r="DV134" i="44"/>
  <c r="DV77" i="44"/>
  <c r="DV29" i="44"/>
  <c r="DV145" i="44"/>
  <c r="DV156" i="44"/>
  <c r="DV13" i="44"/>
  <c r="DV91" i="44"/>
  <c r="DV161" i="44"/>
  <c r="DW53" i="44"/>
  <c r="DW39" i="44"/>
  <c r="DW50" i="44"/>
  <c r="DW174" i="44"/>
  <c r="DV61" i="44"/>
  <c r="DV60" i="44"/>
  <c r="DV64" i="44"/>
  <c r="DV70" i="44"/>
  <c r="DV11" i="44"/>
  <c r="DS29" i="44"/>
  <c r="DS173" i="44"/>
  <c r="DS10" i="44"/>
  <c r="DU87" i="44"/>
  <c r="DW59" i="44"/>
  <c r="DW190" i="44"/>
  <c r="DW56" i="44"/>
  <c r="DW45" i="44"/>
  <c r="DW55" i="44"/>
  <c r="DW58" i="44"/>
  <c r="DW26" i="44"/>
  <c r="DW179" i="44"/>
  <c r="DW196" i="44"/>
  <c r="DW134" i="44"/>
  <c r="DW71" i="44"/>
  <c r="DW104" i="44"/>
  <c r="DW206" i="44"/>
  <c r="DW150" i="44"/>
  <c r="DW11" i="44"/>
  <c r="DW167" i="44"/>
  <c r="DW123" i="44"/>
  <c r="DW44" i="44"/>
  <c r="DS88" i="44"/>
  <c r="DS96" i="44"/>
  <c r="DS147" i="44"/>
  <c r="DW29" i="44"/>
  <c r="DS74" i="44"/>
  <c r="DU14" i="44"/>
  <c r="DS23" i="44"/>
  <c r="DS102" i="44"/>
  <c r="DS6" i="44"/>
  <c r="DW67" i="44"/>
  <c r="DW64" i="44"/>
  <c r="DW41" i="44"/>
  <c r="DW78" i="44"/>
  <c r="DW176" i="44"/>
  <c r="DW148" i="44"/>
  <c r="DW24" i="44"/>
  <c r="DW126" i="44"/>
  <c r="DW61" i="44"/>
  <c r="DW133" i="44"/>
  <c r="DW136" i="44"/>
  <c r="DW92" i="44"/>
  <c r="DW94" i="44"/>
  <c r="DW201" i="44"/>
  <c r="DW102" i="44"/>
  <c r="DW80" i="44"/>
  <c r="DW86" i="44"/>
  <c r="DW125" i="44"/>
  <c r="DW110" i="44"/>
  <c r="DW111" i="44"/>
  <c r="DW77" i="44"/>
  <c r="DS156" i="44"/>
  <c r="DS97" i="44"/>
  <c r="DU72" i="44"/>
  <c r="DS176" i="44"/>
  <c r="DS179" i="44"/>
  <c r="DS159" i="44"/>
  <c r="DS89" i="44"/>
  <c r="DS80" i="44"/>
  <c r="DS183" i="44"/>
  <c r="DS128" i="44"/>
  <c r="DS11" i="44"/>
  <c r="DS160" i="44"/>
  <c r="DS41" i="44"/>
  <c r="DS65" i="44"/>
  <c r="DS63" i="44"/>
  <c r="DS171" i="44"/>
  <c r="DS181" i="44"/>
  <c r="DS46" i="44"/>
  <c r="DS115" i="44"/>
  <c r="DS39" i="44"/>
  <c r="DS108" i="44"/>
  <c r="DS22" i="44"/>
  <c r="DS194" i="44"/>
  <c r="DS170" i="44"/>
  <c r="DS124" i="44"/>
  <c r="DS105" i="44"/>
  <c r="DS9" i="44"/>
  <c r="DS195" i="44"/>
  <c r="DS116" i="44"/>
  <c r="DS95" i="44"/>
  <c r="DS165" i="44"/>
  <c r="DS107" i="44"/>
  <c r="DU45" i="44"/>
  <c r="DW31" i="44"/>
  <c r="DW27" i="44"/>
  <c r="DU147" i="44"/>
  <c r="DW112" i="44"/>
  <c r="DW124" i="44"/>
  <c r="DW101" i="44"/>
  <c r="DW36" i="44"/>
  <c r="DW151" i="44"/>
  <c r="DW32" i="44"/>
  <c r="DW205" i="44"/>
  <c r="DW155" i="44"/>
  <c r="DW13" i="44"/>
  <c r="DW103" i="44"/>
  <c r="DW146" i="44"/>
  <c r="DW131" i="44"/>
  <c r="DW152" i="44"/>
  <c r="DW98" i="44"/>
  <c r="DS119" i="44"/>
  <c r="DS197" i="44"/>
  <c r="DS134" i="44"/>
  <c r="DU137" i="44"/>
  <c r="DS79" i="44"/>
  <c r="DU84" i="44"/>
  <c r="DU171" i="44"/>
  <c r="DU132" i="44"/>
  <c r="DU57" i="44"/>
  <c r="DU166" i="44"/>
  <c r="DU23" i="44"/>
  <c r="DU105" i="44"/>
  <c r="DU146" i="44"/>
  <c r="DU204" i="44"/>
  <c r="DU202" i="44"/>
  <c r="DU34" i="44"/>
  <c r="DU112" i="44"/>
  <c r="DU111" i="44"/>
  <c r="DU126" i="44"/>
  <c r="DU168" i="44"/>
  <c r="DU136" i="44"/>
  <c r="DU90" i="44"/>
  <c r="DU59" i="44"/>
  <c r="DU68" i="44"/>
  <c r="DU144" i="44"/>
  <c r="DU6" i="44"/>
  <c r="DU12" i="44"/>
  <c r="DU76" i="44"/>
  <c r="DU119" i="44"/>
  <c r="DS7" i="44"/>
  <c r="DU102" i="44"/>
  <c r="DS92" i="44"/>
  <c r="DS180" i="44"/>
  <c r="DS202" i="44"/>
  <c r="DS136" i="44"/>
  <c r="DS161" i="44"/>
  <c r="DU131" i="44"/>
  <c r="DW95" i="44"/>
  <c r="DW163" i="44"/>
  <c r="DW83" i="44"/>
  <c r="DW141" i="44"/>
  <c r="DW28" i="44"/>
  <c r="DW19" i="44"/>
  <c r="DW156" i="44"/>
  <c r="DW15" i="44"/>
  <c r="DW135" i="44"/>
  <c r="DW8" i="44"/>
  <c r="DW16" i="44"/>
  <c r="DW171" i="44"/>
  <c r="DW182" i="44"/>
  <c r="DW81" i="44"/>
  <c r="DW187" i="44"/>
  <c r="DW188" i="44"/>
  <c r="DW22" i="44"/>
  <c r="DW154" i="44"/>
  <c r="DW82" i="44"/>
  <c r="DW142" i="44"/>
  <c r="DW108" i="44"/>
  <c r="DW66" i="44"/>
  <c r="DW49" i="44"/>
  <c r="DW91" i="44"/>
  <c r="DW105" i="44"/>
  <c r="DW84" i="44"/>
  <c r="DW161" i="44"/>
  <c r="DW25" i="44"/>
  <c r="DW70" i="44"/>
  <c r="DW147" i="44"/>
  <c r="DW89" i="44"/>
  <c r="DW62" i="44"/>
  <c r="DW42" i="44"/>
  <c r="DW116" i="44"/>
  <c r="DW166" i="44"/>
  <c r="DW180" i="44"/>
  <c r="DW144" i="44"/>
  <c r="DW87" i="44"/>
  <c r="DW96" i="44"/>
  <c r="DW172" i="44"/>
  <c r="DU182" i="44"/>
  <c r="DW173" i="44"/>
  <c r="DW184" i="44"/>
  <c r="DW88" i="44"/>
  <c r="DW37" i="44"/>
  <c r="DW23" i="44"/>
  <c r="DW149" i="44"/>
  <c r="DW60" i="44"/>
  <c r="DW97" i="44"/>
  <c r="DW85" i="44"/>
  <c r="DW40" i="44"/>
  <c r="DW54" i="44"/>
  <c r="DW21" i="44"/>
  <c r="DW199" i="44"/>
  <c r="DW200" i="44"/>
  <c r="DW165" i="44"/>
  <c r="DW198" i="44"/>
  <c r="DW186" i="44"/>
  <c r="DW65" i="44"/>
  <c r="DW128" i="44"/>
  <c r="DW107" i="44"/>
  <c r="DW46" i="44"/>
  <c r="DS26" i="44"/>
  <c r="DS34" i="44"/>
  <c r="DS117" i="44"/>
  <c r="DS62" i="44"/>
  <c r="DS45" i="44"/>
  <c r="DS25" i="44"/>
  <c r="DS201" i="44"/>
  <c r="DW48" i="44"/>
  <c r="DU99" i="44"/>
  <c r="DU149" i="44"/>
  <c r="DW170" i="44"/>
  <c r="DW177" i="44"/>
  <c r="DW197" i="44"/>
  <c r="DW6" i="44"/>
  <c r="DW90" i="44"/>
  <c r="DW72" i="44"/>
  <c r="DW130" i="44"/>
  <c r="DW68" i="44"/>
  <c r="DW34" i="44"/>
  <c r="DW99" i="44"/>
  <c r="DW38" i="44"/>
  <c r="DW52" i="44"/>
  <c r="DW185" i="44"/>
  <c r="DW47" i="44"/>
  <c r="DW106" i="44"/>
  <c r="DW69" i="44"/>
  <c r="DW189" i="44"/>
  <c r="DW168" i="44"/>
  <c r="DW33" i="44"/>
  <c r="DW12" i="44"/>
  <c r="DW191" i="44"/>
  <c r="DW121" i="44"/>
  <c r="DW109" i="44"/>
  <c r="DW127" i="44"/>
  <c r="DW18" i="44"/>
  <c r="DW158" i="44"/>
  <c r="DW178" i="44"/>
  <c r="DW159" i="44"/>
  <c r="DW129" i="44"/>
  <c r="DW115" i="44"/>
  <c r="DW51" i="44"/>
  <c r="DW202" i="44"/>
  <c r="DW145" i="44"/>
  <c r="DW113" i="44"/>
  <c r="DW193" i="44"/>
  <c r="DS185" i="44"/>
  <c r="DS77" i="44"/>
  <c r="DS144" i="44"/>
  <c r="DS151" i="44"/>
  <c r="DS141" i="44"/>
  <c r="DS198" i="44"/>
  <c r="DS21" i="44"/>
  <c r="DS99" i="44"/>
  <c r="DS67" i="44"/>
  <c r="DS15" i="44"/>
  <c r="DS129" i="44"/>
  <c r="DS101" i="44"/>
  <c r="DW122" i="44"/>
  <c r="DU89" i="44"/>
  <c r="EB184" i="44"/>
  <c r="EB93" i="44"/>
  <c r="EB119" i="44"/>
  <c r="EB118" i="44"/>
  <c r="EB204" i="44"/>
  <c r="EB39" i="44"/>
  <c r="EB205" i="44"/>
  <c r="EB167" i="44"/>
  <c r="EB138" i="44"/>
  <c r="EB81" i="44"/>
  <c r="EB166" i="44"/>
  <c r="EB64" i="44"/>
  <c r="EB82" i="44"/>
  <c r="EB14" i="44"/>
  <c r="EB28" i="44"/>
  <c r="EB73" i="44"/>
  <c r="EB128" i="44"/>
  <c r="EB40" i="44"/>
  <c r="EB16" i="44"/>
  <c r="EB62" i="44"/>
  <c r="EB133" i="44"/>
  <c r="EB69" i="44"/>
  <c r="EB42" i="44"/>
  <c r="EB24" i="44"/>
  <c r="EB31" i="44"/>
  <c r="EB78" i="44"/>
  <c r="EB113" i="44"/>
  <c r="EB56" i="44"/>
  <c r="EB59" i="44"/>
  <c r="EB181" i="44"/>
  <c r="EB136" i="44"/>
  <c r="EB96" i="44"/>
  <c r="EB122" i="44"/>
  <c r="EB58" i="44"/>
  <c r="EB95" i="44"/>
  <c r="EB21" i="44"/>
  <c r="DS98" i="44"/>
  <c r="DS135" i="44"/>
  <c r="DS112" i="44"/>
  <c r="DS55" i="44"/>
  <c r="DS33" i="44"/>
  <c r="DS82" i="44"/>
  <c r="DS191" i="44"/>
  <c r="DS145" i="44"/>
  <c r="DS140" i="44"/>
  <c r="DS90" i="44"/>
  <c r="DS64" i="44"/>
  <c r="DS167" i="44"/>
  <c r="DS68" i="44"/>
  <c r="DS16" i="44"/>
  <c r="DS18" i="44"/>
  <c r="DS118" i="44"/>
  <c r="DS184" i="44"/>
  <c r="DS13" i="44"/>
  <c r="DS51" i="44"/>
  <c r="DS148" i="44"/>
  <c r="DS178" i="44"/>
  <c r="DS30" i="44"/>
  <c r="DS172" i="44"/>
  <c r="DS132" i="44"/>
  <c r="DS40" i="44"/>
  <c r="DS125" i="44"/>
  <c r="DS73" i="44"/>
  <c r="DS162" i="44"/>
  <c r="DS137" i="44"/>
  <c r="DU114" i="44"/>
  <c r="DU158" i="44"/>
  <c r="DU110" i="44"/>
  <c r="DS57" i="44"/>
  <c r="DS70" i="44"/>
  <c r="DS36" i="44"/>
  <c r="DS103" i="44"/>
  <c r="DU140" i="44"/>
  <c r="DU167" i="44"/>
  <c r="DU130" i="44"/>
  <c r="DU95" i="44"/>
  <c r="DU62" i="44"/>
  <c r="DU145" i="44"/>
  <c r="DU172" i="44"/>
  <c r="DU179" i="44"/>
  <c r="DU127" i="44"/>
  <c r="DU162" i="44"/>
  <c r="DU117" i="44"/>
  <c r="DU74" i="44"/>
  <c r="DU206" i="44"/>
  <c r="DU13" i="44"/>
  <c r="DU164" i="44"/>
  <c r="DU51" i="44"/>
  <c r="DU180" i="44"/>
  <c r="DU18" i="44"/>
  <c r="DU100" i="44"/>
  <c r="DU103" i="44"/>
  <c r="DU197" i="44"/>
  <c r="DU201" i="44"/>
  <c r="DU78" i="44"/>
  <c r="DU61" i="44"/>
  <c r="DU199" i="44"/>
  <c r="DU19" i="44"/>
  <c r="DU118" i="44"/>
  <c r="DU63" i="44"/>
  <c r="DU29" i="44"/>
  <c r="DU24" i="44"/>
  <c r="DU28" i="44"/>
  <c r="DU196" i="44"/>
  <c r="DU193" i="44"/>
  <c r="DU54" i="44"/>
  <c r="DU200" i="44"/>
  <c r="DU138" i="44"/>
  <c r="DU25" i="44"/>
  <c r="DU67" i="44"/>
  <c r="DU36" i="44"/>
  <c r="DU113" i="44"/>
  <c r="DU98" i="44"/>
  <c r="DU56" i="44"/>
  <c r="DU41" i="44"/>
  <c r="DU93" i="44"/>
  <c r="DU124" i="44"/>
  <c r="DU10" i="44"/>
  <c r="DU85" i="44"/>
  <c r="DU73" i="44"/>
  <c r="DU121" i="44"/>
  <c r="DU177" i="44"/>
  <c r="DU135" i="44"/>
  <c r="DU192" i="44"/>
  <c r="DU176" i="44"/>
  <c r="DU75" i="44"/>
  <c r="DU178" i="44"/>
  <c r="DU152" i="44"/>
  <c r="DU109" i="44"/>
  <c r="DU203" i="44"/>
  <c r="DU32" i="44"/>
  <c r="DU22" i="44"/>
  <c r="DU71" i="44"/>
  <c r="DU122" i="44"/>
  <c r="DU165" i="44"/>
  <c r="DU188" i="44"/>
  <c r="DU52" i="44"/>
  <c r="DU33" i="44"/>
  <c r="DU40" i="44"/>
  <c r="DU50" i="44"/>
  <c r="DU120" i="44"/>
  <c r="DU116" i="44"/>
  <c r="DU35" i="44"/>
  <c r="DU69" i="44"/>
  <c r="DU65" i="44"/>
  <c r="DU30" i="44"/>
  <c r="DU7" i="44"/>
  <c r="DU151" i="44"/>
  <c r="DU195" i="44"/>
  <c r="DU92" i="44"/>
  <c r="DU205" i="44"/>
  <c r="DU157" i="44"/>
  <c r="DU128" i="44"/>
  <c r="DU9" i="44"/>
  <c r="DU53" i="44"/>
  <c r="DU37" i="44"/>
  <c r="DU170" i="44"/>
  <c r="DU16" i="44"/>
  <c r="DU190" i="44"/>
  <c r="DU88" i="44"/>
  <c r="DU8" i="44"/>
  <c r="DU81" i="44"/>
  <c r="DU161" i="44"/>
  <c r="DU82" i="44"/>
  <c r="DU38" i="44"/>
  <c r="DU156" i="44"/>
  <c r="DU101" i="44"/>
  <c r="DU20" i="44"/>
  <c r="DU133" i="44"/>
  <c r="DU46" i="44"/>
  <c r="DU129" i="44"/>
  <c r="DU198" i="44"/>
  <c r="DU160" i="44"/>
  <c r="DU58" i="44"/>
  <c r="DU191" i="44"/>
  <c r="DU104" i="44"/>
  <c r="DU159" i="44"/>
  <c r="DU194" i="44"/>
  <c r="DU107" i="44"/>
  <c r="DU181" i="44"/>
  <c r="DU169" i="44"/>
  <c r="DU108" i="44"/>
  <c r="DU64" i="44"/>
  <c r="DU106" i="44"/>
  <c r="DU115" i="44"/>
  <c r="DU125" i="44"/>
  <c r="DU26" i="44"/>
  <c r="DU94" i="44"/>
  <c r="DU175" i="44"/>
  <c r="DU154" i="44"/>
  <c r="DU47" i="44"/>
  <c r="DU183" i="44"/>
  <c r="DU49" i="44"/>
  <c r="DU141" i="44"/>
  <c r="DU143" i="44"/>
  <c r="DU150" i="44"/>
  <c r="DU96" i="44"/>
  <c r="DU184" i="44"/>
  <c r="DU42" i="44"/>
  <c r="DU39" i="44"/>
  <c r="DU134" i="44"/>
  <c r="DU86" i="44"/>
  <c r="DU123" i="44"/>
  <c r="DU155" i="44"/>
  <c r="DU17" i="44"/>
  <c r="DS72" i="44"/>
  <c r="DS86" i="44"/>
  <c r="DS84" i="44"/>
  <c r="DS91" i="44"/>
  <c r="DS32" i="44"/>
  <c r="DS76" i="44"/>
  <c r="DS143" i="44"/>
  <c r="DS186" i="44"/>
  <c r="DS56" i="44"/>
  <c r="DS24" i="44"/>
  <c r="DS122" i="44"/>
  <c r="DS71" i="44"/>
  <c r="DS142" i="44"/>
  <c r="DS100" i="44"/>
  <c r="DS138" i="44"/>
  <c r="DS139" i="44"/>
  <c r="DS49" i="44"/>
  <c r="DS35" i="44"/>
  <c r="DS12" i="44"/>
  <c r="DS205" i="44"/>
  <c r="DS168" i="44"/>
  <c r="DS19" i="44"/>
  <c r="DS175" i="44"/>
  <c r="DS164" i="44"/>
  <c r="DS206" i="44"/>
  <c r="DS83" i="44"/>
  <c r="DS123" i="44"/>
  <c r="DS114" i="44"/>
  <c r="DS59" i="44"/>
  <c r="DS146" i="44"/>
  <c r="DS193" i="44"/>
  <c r="DS81" i="44"/>
  <c r="DS133" i="44"/>
  <c r="DS204" i="44"/>
  <c r="DS78" i="44"/>
  <c r="DS69" i="44"/>
  <c r="DS153" i="44"/>
  <c r="DS163" i="44"/>
  <c r="DS94" i="44"/>
  <c r="DS106" i="44"/>
  <c r="DS120" i="44"/>
  <c r="DS113" i="44"/>
  <c r="DS189" i="44"/>
  <c r="DS109" i="44"/>
  <c r="DS93" i="44"/>
  <c r="DS44" i="44"/>
  <c r="DS152" i="44"/>
  <c r="DS169" i="44"/>
  <c r="DS38" i="44"/>
  <c r="DS166" i="44"/>
  <c r="DS14" i="44"/>
  <c r="DS121" i="44"/>
  <c r="DS53" i="44"/>
  <c r="DS31" i="44"/>
  <c r="DS157" i="44"/>
  <c r="DS47" i="44"/>
  <c r="DS104" i="44"/>
  <c r="DS199" i="44"/>
  <c r="DS126" i="44"/>
  <c r="DS203" i="44"/>
  <c r="DS150" i="44"/>
  <c r="DS66" i="44"/>
  <c r="DS149" i="44"/>
  <c r="DS87" i="44"/>
  <c r="DU139" i="44"/>
  <c r="DU79" i="44"/>
  <c r="DU15" i="44"/>
  <c r="DU77" i="44"/>
  <c r="DS130" i="44"/>
  <c r="DU60" i="44"/>
  <c r="DS43" i="44"/>
  <c r="DU31" i="44"/>
  <c r="DU185" i="44"/>
  <c r="DU187" i="44"/>
  <c r="DS37" i="44"/>
  <c r="DU173" i="44"/>
  <c r="DS155" i="44"/>
  <c r="DS27" i="44"/>
  <c r="DS75" i="44"/>
  <c r="DS42" i="44"/>
  <c r="DS187" i="44"/>
  <c r="DS158" i="44"/>
  <c r="DS177" i="44"/>
  <c r="DS8" i="44"/>
  <c r="DS127" i="44"/>
  <c r="DS154" i="44"/>
  <c r="DS85" i="44"/>
  <c r="DS48" i="44"/>
  <c r="DS110" i="44"/>
  <c r="DS111" i="44"/>
  <c r="DS54" i="44"/>
  <c r="DS20" i="44"/>
  <c r="DS50" i="44"/>
  <c r="DS188" i="44"/>
  <c r="DS182" i="44"/>
  <c r="DS17" i="44"/>
  <c r="DS174" i="44"/>
  <c r="DS190" i="44"/>
  <c r="DS58" i="44"/>
  <c r="DS61" i="44"/>
  <c r="DS60" i="44"/>
  <c r="DS196" i="44"/>
  <c r="DS192" i="44"/>
  <c r="DU27" i="44"/>
  <c r="DU44" i="44"/>
  <c r="DU186" i="44"/>
  <c r="DU91" i="44"/>
  <c r="DU174" i="44"/>
  <c r="DU70" i="44"/>
  <c r="DU142" i="44"/>
  <c r="DU66" i="44"/>
  <c r="DS28" i="44"/>
  <c r="DS131" i="44"/>
  <c r="DS52" i="44"/>
  <c r="DU148" i="44"/>
  <c r="DU21" i="44"/>
  <c r="DU163" i="44"/>
  <c r="DU83" i="44"/>
  <c r="DU48" i="44"/>
  <c r="DU153" i="44"/>
  <c r="DU43" i="44"/>
  <c r="DU55" i="44"/>
  <c r="DU97" i="44"/>
  <c r="DU189" i="44"/>
  <c r="DU11" i="44"/>
  <c r="DS200" i="44"/>
  <c r="DV176" i="44"/>
  <c r="DY179" i="44"/>
  <c r="DY197" i="44"/>
  <c r="DZ39" i="44"/>
  <c r="DV21" i="44"/>
  <c r="DV133" i="44"/>
  <c r="DZ25" i="44"/>
  <c r="DY60" i="44"/>
  <c r="DV198" i="44"/>
  <c r="DV9" i="44"/>
  <c r="DV27" i="44"/>
  <c r="DV171" i="44"/>
  <c r="DY167" i="44"/>
  <c r="DX58" i="44"/>
  <c r="DV78" i="44"/>
  <c r="DY14" i="44"/>
  <c r="DX50" i="44"/>
  <c r="DY61" i="44"/>
  <c r="DY184" i="44"/>
  <c r="DZ201" i="44"/>
  <c r="DZ78" i="44"/>
  <c r="DZ37" i="44"/>
  <c r="DX78" i="44"/>
  <c r="DX47" i="44"/>
  <c r="DX151" i="44"/>
  <c r="DX131" i="44"/>
  <c r="DX103" i="44"/>
  <c r="DX119" i="44"/>
  <c r="DX197" i="44"/>
  <c r="DX193" i="44"/>
  <c r="DX152" i="44"/>
  <c r="DX171" i="44"/>
  <c r="DX106" i="44"/>
  <c r="DX107" i="44"/>
  <c r="DX181" i="44"/>
  <c r="DX141" i="44"/>
  <c r="DX102" i="44"/>
  <c r="DX13" i="44"/>
  <c r="DX94" i="44"/>
  <c r="DX48" i="44"/>
  <c r="DX177" i="44"/>
  <c r="DX32" i="44"/>
  <c r="DX145" i="44"/>
  <c r="DX15" i="44"/>
  <c r="DX186" i="44"/>
  <c r="DX23" i="44"/>
  <c r="DX36" i="44"/>
  <c r="DX90" i="44"/>
  <c r="DX135" i="44"/>
  <c r="DX74" i="44"/>
  <c r="DX43" i="44"/>
  <c r="DX168" i="44"/>
  <c r="DX77" i="44"/>
  <c r="DX9" i="44"/>
  <c r="DX55" i="44"/>
  <c r="DX195" i="44"/>
  <c r="DX75" i="44"/>
  <c r="DX93" i="44"/>
  <c r="DV41" i="44"/>
  <c r="DV57" i="44"/>
  <c r="DV42" i="44"/>
  <c r="DV112" i="44"/>
  <c r="DV66" i="44"/>
  <c r="DV50" i="44"/>
  <c r="DV111" i="44"/>
  <c r="DV59" i="44"/>
  <c r="DV23" i="44"/>
  <c r="DV79" i="44"/>
  <c r="EB197" i="44"/>
  <c r="EB101" i="44"/>
  <c r="EB80" i="44"/>
  <c r="EB142" i="44"/>
  <c r="EB190" i="44"/>
  <c r="EB79" i="44"/>
  <c r="EB110" i="44"/>
  <c r="EB98" i="44"/>
  <c r="EB137" i="44"/>
  <c r="EB60" i="44"/>
  <c r="EB34" i="44"/>
  <c r="EB26" i="44"/>
  <c r="EB35" i="44"/>
  <c r="EB65" i="44"/>
  <c r="EB126" i="44"/>
  <c r="EE102" i="44"/>
  <c r="EE111" i="44"/>
  <c r="EE170" i="44"/>
  <c r="EE103" i="44"/>
  <c r="EE48" i="44"/>
  <c r="EE110" i="44"/>
  <c r="EE16" i="44"/>
  <c r="EE82" i="44"/>
  <c r="EE140" i="44"/>
  <c r="EE193" i="44"/>
  <c r="EE85" i="44"/>
  <c r="EE99" i="44"/>
  <c r="EE114" i="44"/>
  <c r="EE56" i="44"/>
  <c r="EE109" i="44"/>
  <c r="EE149" i="44"/>
  <c r="EE23" i="44"/>
  <c r="EE169" i="44"/>
  <c r="EE89" i="44"/>
  <c r="EE98" i="44"/>
  <c r="EE206" i="44"/>
  <c r="EE127" i="44"/>
  <c r="EE157" i="44"/>
  <c r="EE161" i="44"/>
  <c r="EE147" i="44"/>
  <c r="EE63" i="44"/>
  <c r="EE41" i="44"/>
  <c r="EE202" i="44"/>
  <c r="EE12" i="44"/>
  <c r="EE131" i="44"/>
  <c r="EE177" i="44"/>
  <c r="EE11" i="44"/>
  <c r="EE167" i="44"/>
  <c r="EE183" i="44"/>
  <c r="EE155" i="44"/>
  <c r="EE151" i="44"/>
  <c r="EE6" i="44"/>
  <c r="EE7" i="44"/>
  <c r="EE107" i="44"/>
  <c r="EE76" i="44"/>
  <c r="EE165" i="44"/>
  <c r="EE135" i="44"/>
  <c r="EE52" i="44"/>
  <c r="EE37" i="44"/>
  <c r="EE186" i="44"/>
  <c r="EE203" i="44"/>
  <c r="EE179" i="44"/>
  <c r="EE198" i="44"/>
  <c r="EE175" i="44"/>
  <c r="EE148" i="44"/>
  <c r="EE130" i="44"/>
  <c r="EE21" i="44"/>
  <c r="EE32" i="44"/>
  <c r="EE94" i="44"/>
  <c r="EE197" i="44"/>
  <c r="EE121" i="44"/>
  <c r="EE204" i="44"/>
  <c r="EE196" i="44"/>
  <c r="EE105" i="44"/>
  <c r="EE64" i="44"/>
  <c r="EE95" i="44"/>
  <c r="EE31" i="44"/>
  <c r="EE84" i="44"/>
  <c r="EE146" i="44"/>
  <c r="EE35" i="44"/>
  <c r="EE174" i="44"/>
  <c r="EE59" i="44"/>
  <c r="EE104" i="44"/>
  <c r="EE72" i="44"/>
  <c r="EE75" i="44"/>
  <c r="EE88" i="44"/>
  <c r="EE96" i="44"/>
  <c r="EE119" i="44"/>
  <c r="EE43" i="44"/>
  <c r="EE190" i="44"/>
  <c r="EE171" i="44"/>
  <c r="EE133" i="44"/>
  <c r="EE116" i="44"/>
  <c r="EE123" i="44"/>
  <c r="EE200" i="44"/>
  <c r="EE182" i="44"/>
  <c r="EE205" i="44"/>
  <c r="EE19" i="44"/>
  <c r="EE28" i="44"/>
  <c r="EE65" i="44"/>
  <c r="EE143" i="44"/>
  <c r="EE163" i="44"/>
  <c r="EE180" i="44"/>
  <c r="EE49" i="44"/>
  <c r="EE39" i="44"/>
  <c r="EE97" i="44"/>
  <c r="EE87" i="44"/>
  <c r="EE68" i="44"/>
  <c r="EE74" i="44"/>
  <c r="EE50" i="44"/>
  <c r="EE13" i="44"/>
  <c r="EE176" i="44"/>
  <c r="EE80" i="44"/>
  <c r="EE79" i="44"/>
  <c r="EE66" i="44"/>
  <c r="EE152" i="44"/>
  <c r="EE10" i="44"/>
  <c r="EE25" i="44"/>
  <c r="EE69" i="44"/>
  <c r="EE71" i="44"/>
  <c r="EE15" i="44"/>
  <c r="EE168" i="44"/>
  <c r="EE62" i="44"/>
  <c r="EE159" i="44"/>
  <c r="EE178" i="44"/>
  <c r="EE162" i="44"/>
  <c r="EE195" i="44"/>
  <c r="EE93" i="44"/>
  <c r="EE33" i="44"/>
  <c r="EE172" i="44"/>
  <c r="EE189" i="44"/>
  <c r="EE24" i="44"/>
  <c r="EE17" i="44"/>
  <c r="EE166" i="44"/>
  <c r="EE158" i="44"/>
  <c r="EE181" i="44"/>
  <c r="EE100" i="44"/>
  <c r="EE137" i="44"/>
  <c r="EE83" i="44"/>
  <c r="EE53" i="44"/>
  <c r="EE132" i="44"/>
  <c r="EE34" i="44"/>
  <c r="DW17" i="44"/>
  <c r="DW153" i="44"/>
  <c r="DW100" i="44"/>
  <c r="DW162" i="44"/>
  <c r="DW76" i="44"/>
  <c r="DW183" i="44"/>
  <c r="DW14" i="44"/>
  <c r="DZ64" i="44"/>
  <c r="DZ148" i="44"/>
  <c r="DZ104" i="44"/>
  <c r="DZ93" i="44"/>
  <c r="DZ178" i="44"/>
  <c r="DZ151" i="44"/>
  <c r="DZ114" i="44"/>
  <c r="DZ158" i="44"/>
  <c r="DZ134" i="44"/>
  <c r="DZ107" i="44"/>
  <c r="DZ106" i="44"/>
  <c r="DZ157" i="44"/>
  <c r="DZ58" i="44"/>
  <c r="DZ76" i="44"/>
  <c r="DZ111" i="44"/>
  <c r="DZ153" i="44"/>
  <c r="DZ14" i="44"/>
  <c r="DZ13" i="44"/>
  <c r="DZ28" i="44"/>
  <c r="DZ52" i="44"/>
  <c r="DZ30" i="44"/>
  <c r="DZ66" i="44"/>
  <c r="DZ44" i="44"/>
  <c r="DZ84" i="44"/>
  <c r="DZ86" i="44"/>
  <c r="DZ176" i="44"/>
  <c r="DZ191" i="44"/>
  <c r="DZ69" i="44"/>
  <c r="DZ81" i="44"/>
  <c r="DZ47" i="44"/>
  <c r="DZ119" i="44"/>
  <c r="DZ15" i="44"/>
  <c r="DZ172" i="44"/>
  <c r="DZ83" i="44"/>
  <c r="DZ68" i="44"/>
  <c r="DZ21" i="44"/>
  <c r="DZ169" i="44"/>
  <c r="DZ123" i="44"/>
  <c r="DZ57" i="44"/>
  <c r="DZ19" i="44"/>
  <c r="DZ202" i="44"/>
  <c r="DZ103" i="44"/>
  <c r="DZ102" i="44"/>
  <c r="DZ182" i="44"/>
  <c r="DZ200" i="44"/>
  <c r="DZ130" i="44"/>
  <c r="DZ17" i="44"/>
  <c r="DZ165" i="44"/>
  <c r="DZ124" i="44"/>
  <c r="DZ197" i="44"/>
  <c r="DZ112" i="44"/>
  <c r="DZ45" i="44"/>
  <c r="DZ67" i="44"/>
  <c r="DZ73" i="44"/>
  <c r="DZ139" i="44"/>
  <c r="DZ170" i="44"/>
  <c r="DZ171" i="44"/>
  <c r="DZ55" i="44"/>
  <c r="DZ129" i="44"/>
  <c r="DZ31" i="44"/>
  <c r="DZ50" i="44"/>
  <c r="DZ194" i="44"/>
  <c r="DZ75" i="44"/>
  <c r="DZ70" i="44"/>
  <c r="DZ198" i="44"/>
  <c r="DZ94" i="44"/>
  <c r="DZ65" i="44"/>
  <c r="DZ109" i="44"/>
  <c r="DZ115" i="44"/>
  <c r="DZ173" i="44"/>
  <c r="DZ118" i="44"/>
  <c r="DZ54" i="44"/>
  <c r="DZ196" i="44"/>
  <c r="DZ163" i="44"/>
  <c r="DZ185" i="44"/>
  <c r="DZ204" i="44"/>
  <c r="DZ82" i="44"/>
  <c r="DZ89" i="44"/>
  <c r="DZ116" i="44"/>
  <c r="DZ48" i="44"/>
  <c r="DZ22" i="44"/>
  <c r="DZ160" i="44"/>
  <c r="DZ155" i="44"/>
  <c r="DZ125" i="44"/>
  <c r="DZ145" i="44"/>
  <c r="DZ33" i="44"/>
  <c r="DZ131" i="44"/>
  <c r="DZ195" i="44"/>
  <c r="DZ180" i="44"/>
  <c r="DZ79" i="44"/>
  <c r="DZ88" i="44"/>
  <c r="DZ90" i="44"/>
  <c r="DZ91" i="44"/>
  <c r="DZ141" i="44"/>
  <c r="DZ97" i="44"/>
  <c r="DZ144" i="44"/>
  <c r="DZ137" i="44"/>
  <c r="DZ120" i="44"/>
  <c r="DZ166" i="44"/>
  <c r="DZ132" i="44"/>
  <c r="DZ77" i="44"/>
  <c r="DZ167" i="44"/>
  <c r="DZ187" i="44"/>
  <c r="DZ100" i="44"/>
  <c r="DZ20" i="44"/>
  <c r="DZ143" i="44"/>
  <c r="DZ150" i="44"/>
  <c r="DZ62" i="44"/>
  <c r="DZ206" i="44"/>
  <c r="DZ159" i="44"/>
  <c r="DZ34" i="44"/>
  <c r="DZ72" i="44"/>
  <c r="DZ16" i="44"/>
  <c r="DZ184" i="44"/>
  <c r="DZ105" i="44"/>
  <c r="DZ121" i="44"/>
  <c r="DZ126" i="44"/>
  <c r="DZ36" i="44"/>
  <c r="DZ127" i="44"/>
  <c r="DZ7" i="44"/>
  <c r="DZ99" i="44"/>
  <c r="DZ80" i="44"/>
  <c r="DZ175" i="44"/>
  <c r="DZ6" i="44"/>
  <c r="DZ96" i="44"/>
  <c r="DZ49" i="44"/>
  <c r="DZ98" i="44"/>
  <c r="DZ43" i="44"/>
  <c r="DZ164" i="44"/>
  <c r="DZ110" i="44"/>
  <c r="DZ95" i="44"/>
  <c r="DZ18" i="44"/>
  <c r="DZ152" i="44"/>
  <c r="DZ92" i="44"/>
  <c r="DZ29" i="44"/>
  <c r="DZ140" i="44"/>
  <c r="DZ24" i="44"/>
  <c r="DZ154" i="44"/>
  <c r="DZ51" i="44"/>
  <c r="DZ32" i="44"/>
  <c r="DZ56" i="44"/>
  <c r="DZ108" i="44"/>
  <c r="DZ161" i="44"/>
  <c r="DZ74" i="44"/>
  <c r="DZ122" i="44"/>
  <c r="DZ26" i="44"/>
  <c r="DT163" i="44"/>
  <c r="DT73" i="44"/>
  <c r="DT17" i="44"/>
  <c r="DT94" i="44"/>
  <c r="DT78" i="44"/>
  <c r="DT36" i="44"/>
  <c r="DT24" i="44"/>
  <c r="DT10" i="44"/>
  <c r="DT159" i="44"/>
  <c r="DT172" i="44"/>
  <c r="DT26" i="44"/>
  <c r="DT179" i="44"/>
  <c r="DT147" i="44"/>
  <c r="DT93" i="44"/>
  <c r="DT69" i="44"/>
  <c r="DT45" i="44"/>
  <c r="DT149" i="44"/>
  <c r="DT41" i="44"/>
  <c r="DT14" i="44"/>
  <c r="DT145" i="44"/>
  <c r="DT200" i="44"/>
  <c r="DT157" i="44"/>
  <c r="DT125" i="44"/>
  <c r="DT166" i="44"/>
  <c r="DT7" i="44"/>
  <c r="DT77" i="44"/>
  <c r="DT114" i="44"/>
  <c r="DT106" i="44"/>
  <c r="DT70" i="44"/>
  <c r="DT197" i="44"/>
  <c r="DT109" i="44"/>
  <c r="DT100" i="44"/>
  <c r="DT42" i="44"/>
  <c r="DT121" i="44"/>
  <c r="DT99" i="44"/>
  <c r="DT15" i="44"/>
  <c r="DT97" i="44"/>
  <c r="DT44" i="44"/>
  <c r="DT102" i="44"/>
  <c r="DT30" i="44"/>
  <c r="DT50" i="44"/>
  <c r="DT199" i="44"/>
  <c r="DT75" i="44"/>
  <c r="DT66" i="44"/>
  <c r="DT156" i="44"/>
  <c r="DT168" i="44"/>
  <c r="DT175" i="44"/>
  <c r="DT35" i="44"/>
  <c r="DT81" i="44"/>
  <c r="DT178" i="44"/>
  <c r="DT130" i="44"/>
  <c r="DT160" i="44"/>
  <c r="DT92" i="44"/>
  <c r="DT120" i="44"/>
  <c r="DT61" i="44"/>
  <c r="DT150" i="44"/>
  <c r="DT144" i="44"/>
  <c r="DT194" i="44"/>
  <c r="DT191" i="44"/>
  <c r="DT117" i="44"/>
  <c r="DT87" i="44"/>
  <c r="DT187" i="44"/>
  <c r="DT16" i="44"/>
  <c r="DT33" i="44"/>
  <c r="DT63" i="44"/>
  <c r="DT90" i="44"/>
  <c r="DT89" i="44"/>
  <c r="DT115" i="44"/>
  <c r="DT128" i="44"/>
  <c r="DT91" i="44"/>
  <c r="DT171" i="44"/>
  <c r="DT134" i="44"/>
  <c r="DT173" i="44"/>
  <c r="DT47" i="44"/>
  <c r="DT39" i="44"/>
  <c r="DT205" i="44"/>
  <c r="DT116" i="44"/>
  <c r="DT189" i="44"/>
  <c r="DT170" i="44"/>
  <c r="DT57" i="44"/>
  <c r="DT108" i="44"/>
  <c r="DT83" i="44"/>
  <c r="DT48" i="44"/>
  <c r="DT20" i="44"/>
  <c r="DT95" i="44"/>
  <c r="DT164" i="44"/>
  <c r="DT119" i="44"/>
  <c r="DT148" i="44"/>
  <c r="DT22" i="44"/>
  <c r="DT167" i="44"/>
  <c r="DT203" i="44"/>
  <c r="DT72" i="44"/>
  <c r="DT98" i="44"/>
  <c r="DT8" i="44"/>
  <c r="DT195" i="44"/>
  <c r="DT32" i="44"/>
  <c r="DT181" i="44"/>
  <c r="DT139" i="44"/>
  <c r="DT154" i="44"/>
  <c r="DT153" i="44"/>
  <c r="DT80" i="44"/>
  <c r="DT79" i="44"/>
  <c r="DT184" i="44"/>
  <c r="DT165" i="44"/>
  <c r="DT43" i="44"/>
  <c r="DT188" i="44"/>
  <c r="DT56" i="44"/>
  <c r="DT201" i="44"/>
  <c r="DT105" i="44"/>
  <c r="DT118" i="44"/>
  <c r="DT151" i="44"/>
  <c r="DT162" i="44"/>
  <c r="DZ177" i="44"/>
  <c r="DT180" i="44"/>
  <c r="DZ11" i="44"/>
  <c r="DT52" i="44"/>
  <c r="DZ138" i="44"/>
  <c r="DT161" i="44"/>
  <c r="DT85" i="44"/>
  <c r="DT49" i="44"/>
  <c r="DT110" i="44"/>
  <c r="DT112" i="44"/>
  <c r="DT54" i="44"/>
  <c r="DT177" i="44"/>
  <c r="DT140" i="44"/>
  <c r="DT13" i="44"/>
  <c r="DT135" i="44"/>
  <c r="DT152" i="44"/>
  <c r="DT18" i="44"/>
  <c r="DT65" i="44"/>
  <c r="DT28" i="44"/>
  <c r="DT183" i="44"/>
  <c r="DZ199" i="44"/>
  <c r="DZ35" i="44"/>
  <c r="DZ133" i="44"/>
  <c r="DZ117" i="44"/>
  <c r="DZ85" i="44"/>
  <c r="DZ63" i="44"/>
  <c r="DT206" i="44"/>
  <c r="DT60" i="44"/>
  <c r="DZ174" i="44"/>
  <c r="DZ101" i="44"/>
  <c r="DT21" i="44"/>
  <c r="DT132" i="44"/>
  <c r="DT23" i="44"/>
  <c r="DT113" i="44"/>
  <c r="DT51" i="44"/>
  <c r="DT12" i="44"/>
  <c r="DT111" i="44"/>
  <c r="DT129" i="44"/>
  <c r="DT82" i="44"/>
  <c r="DT146" i="44"/>
  <c r="DT124" i="44"/>
  <c r="DT192" i="44"/>
  <c r="DT155" i="44"/>
  <c r="DT103" i="44"/>
  <c r="DT29" i="44"/>
  <c r="DZ60" i="44"/>
  <c r="DZ71" i="44"/>
  <c r="DZ23" i="44"/>
  <c r="DZ41" i="44"/>
  <c r="DZ10" i="44"/>
  <c r="DZ128" i="44"/>
  <c r="DZ61" i="44"/>
  <c r="EB94" i="44"/>
  <c r="EB48" i="44"/>
  <c r="EB195" i="44"/>
  <c r="EB116" i="44"/>
  <c r="EB139" i="44"/>
  <c r="EB154" i="44"/>
  <c r="EB37" i="44"/>
  <c r="EB67" i="44"/>
  <c r="EB86" i="44"/>
  <c r="EB30" i="44"/>
  <c r="EB77" i="44"/>
  <c r="EB169" i="44"/>
  <c r="EB150" i="44"/>
  <c r="EB36" i="44"/>
  <c r="EB32" i="44"/>
  <c r="EB165" i="44"/>
  <c r="EB9" i="44"/>
  <c r="EB112" i="44"/>
  <c r="EB170" i="44"/>
  <c r="EB11" i="44"/>
  <c r="EB193" i="44"/>
  <c r="EB18" i="44"/>
  <c r="EB50" i="44"/>
  <c r="EB143" i="44"/>
  <c r="EB145" i="44"/>
  <c r="EB164" i="44"/>
  <c r="EB72" i="44"/>
  <c r="EB200" i="44"/>
  <c r="EB22" i="44"/>
  <c r="EB84" i="44"/>
  <c r="EB135" i="44"/>
  <c r="EB155" i="44"/>
  <c r="EB7" i="44"/>
  <c r="EB140" i="44"/>
  <c r="EB192" i="44"/>
  <c r="EB88" i="44"/>
  <c r="EB151" i="44"/>
  <c r="EB157" i="44"/>
  <c r="EB182" i="44"/>
  <c r="EB144" i="44"/>
  <c r="EB17" i="44"/>
  <c r="EB171" i="44"/>
  <c r="EB90" i="44"/>
  <c r="EB68" i="44"/>
  <c r="EB146" i="44"/>
  <c r="EB201" i="44"/>
  <c r="EB125" i="44"/>
  <c r="EB120" i="44"/>
  <c r="EB57" i="44"/>
  <c r="EB38" i="44"/>
  <c r="EB74" i="44"/>
  <c r="EB97" i="44"/>
  <c r="EB188" i="44"/>
  <c r="EB27" i="44"/>
  <c r="EB53" i="44"/>
  <c r="EB63" i="44"/>
  <c r="EB127" i="44"/>
  <c r="EB152" i="44"/>
  <c r="EB178" i="44"/>
  <c r="EB158" i="44"/>
  <c r="EB12" i="44"/>
  <c r="EB104" i="44"/>
  <c r="EB29" i="44"/>
  <c r="EB19" i="44"/>
  <c r="EB187" i="44"/>
  <c r="EB132" i="44"/>
  <c r="EB15" i="44"/>
  <c r="EB183" i="44"/>
  <c r="EB194" i="44"/>
  <c r="EB199" i="44"/>
  <c r="EB174" i="44"/>
  <c r="EB117" i="44"/>
  <c r="EB179" i="44"/>
  <c r="EB111" i="44"/>
  <c r="EB91" i="44"/>
  <c r="EB124" i="44"/>
  <c r="EB87" i="44"/>
  <c r="EB6" i="44"/>
  <c r="EB173" i="44"/>
  <c r="EB13" i="44"/>
  <c r="EB196" i="44"/>
  <c r="EB109" i="44"/>
  <c r="EB44" i="44"/>
  <c r="EB147" i="44"/>
  <c r="EB123" i="44"/>
  <c r="EB51" i="44"/>
  <c r="EB89" i="44"/>
  <c r="EB45" i="44"/>
  <c r="EB168" i="44"/>
  <c r="EB100" i="44"/>
  <c r="EB134" i="44"/>
  <c r="EB176" i="44"/>
  <c r="EB189" i="44"/>
  <c r="EB10" i="44"/>
  <c r="EB156" i="44"/>
  <c r="BK207" i="44" l="1"/>
  <c r="BU207" i="44"/>
  <c r="BU209" i="44"/>
  <c r="CJ207" i="44"/>
  <c r="CJ209" i="44"/>
  <c r="CK209" i="44"/>
  <c r="BS209" i="44"/>
  <c r="CK207" i="44"/>
  <c r="BV209" i="44"/>
  <c r="BV207" i="44"/>
  <c r="CH207" i="44"/>
  <c r="CH209" i="44"/>
  <c r="BS207" i="44"/>
  <c r="BW209" i="44"/>
  <c r="BQ207" i="44"/>
  <c r="BN209" i="44"/>
  <c r="CC207" i="44"/>
  <c r="BN207" i="44"/>
  <c r="CF209" i="44"/>
  <c r="CF207" i="44"/>
  <c r="BQ209" i="44"/>
  <c r="CC209" i="44"/>
  <c r="CD207" i="44"/>
  <c r="CE207" i="44"/>
  <c r="BK209" i="44"/>
  <c r="BO209" i="44"/>
  <c r="CD209" i="44"/>
  <c r="BO207" i="44"/>
  <c r="CE209" i="44"/>
  <c r="BM209" i="44"/>
  <c r="CB207" i="44"/>
  <c r="BP207" i="44"/>
  <c r="BZ209" i="44"/>
  <c r="BM207" i="44"/>
  <c r="CG209" i="44"/>
  <c r="CL209" i="44"/>
  <c r="BZ207" i="44"/>
  <c r="CB209" i="44"/>
  <c r="BP209" i="44"/>
  <c r="BT207" i="44"/>
  <c r="CL207" i="44"/>
  <c r="CA207" i="44"/>
  <c r="BW207" i="44"/>
  <c r="BL207" i="44"/>
  <c r="CI207" i="44"/>
  <c r="CI209" i="44"/>
  <c r="BT209" i="44"/>
  <c r="BR209" i="44"/>
  <c r="BR207" i="44"/>
  <c r="CG207" i="44"/>
  <c r="BL209" i="44"/>
  <c r="CA209" i="44"/>
  <c r="CY162" i="44" l="1"/>
  <c r="DN60" i="44"/>
  <c r="CY34" i="44"/>
  <c r="CY106" i="44"/>
  <c r="CY90" i="44"/>
  <c r="CY195" i="44"/>
  <c r="CY61" i="44"/>
  <c r="CY94" i="44"/>
  <c r="CY113" i="44"/>
  <c r="CY147" i="44"/>
  <c r="CY118" i="44"/>
  <c r="CY197" i="44"/>
  <c r="CY158" i="44"/>
  <c r="CY85" i="44"/>
  <c r="CY138" i="44"/>
  <c r="CY152" i="44"/>
  <c r="CY97" i="44"/>
  <c r="CY142" i="44"/>
  <c r="CY40" i="44"/>
  <c r="CY179" i="44"/>
  <c r="CY62" i="44"/>
  <c r="CY99" i="44"/>
  <c r="CY24" i="44"/>
  <c r="CY19" i="44"/>
  <c r="CY164" i="44"/>
  <c r="CY163" i="44"/>
  <c r="CY129" i="44"/>
  <c r="CY37" i="44"/>
  <c r="CY170" i="44"/>
  <c r="CY76" i="44"/>
  <c r="CY26" i="44"/>
  <c r="CY93" i="44"/>
  <c r="CY127" i="44"/>
  <c r="CY104" i="44"/>
  <c r="CY168" i="44"/>
  <c r="CY177" i="44"/>
  <c r="CY173" i="44"/>
  <c r="CY126" i="44"/>
  <c r="CY128" i="44"/>
  <c r="CY18" i="44"/>
  <c r="CY83" i="44"/>
  <c r="CY31" i="44"/>
  <c r="CY101" i="44"/>
  <c r="CY12" i="44"/>
  <c r="CY39" i="44"/>
  <c r="CY116" i="44"/>
  <c r="CY17" i="44"/>
  <c r="CY188" i="44"/>
  <c r="CY183" i="44"/>
  <c r="CY102" i="44"/>
  <c r="CY23" i="44"/>
  <c r="CY77" i="44"/>
  <c r="CY200" i="44"/>
  <c r="CY11" i="44"/>
  <c r="CY13" i="44"/>
  <c r="CY131" i="44"/>
  <c r="CY141" i="44"/>
  <c r="CY180" i="44"/>
  <c r="CY159" i="44"/>
  <c r="CY165" i="44"/>
  <c r="CY7" i="44"/>
  <c r="CY44" i="44"/>
  <c r="CY157" i="44"/>
  <c r="CY122" i="44"/>
  <c r="CY30" i="44"/>
  <c r="CY178" i="44"/>
  <c r="CY95" i="44"/>
  <c r="CY120" i="44"/>
  <c r="CY70" i="44"/>
  <c r="CY111" i="44"/>
  <c r="CY198" i="44"/>
  <c r="CY28" i="44"/>
  <c r="CY134" i="44"/>
  <c r="CY46" i="44"/>
  <c r="CY192" i="44"/>
  <c r="CY15" i="44"/>
  <c r="CY166" i="44"/>
  <c r="CY181" i="44"/>
  <c r="CY189" i="44"/>
  <c r="CY96" i="44"/>
  <c r="CY29" i="44"/>
  <c r="CY203" i="44"/>
  <c r="CY20" i="44"/>
  <c r="CY8" i="44"/>
  <c r="CY121" i="44"/>
  <c r="CY88" i="44"/>
  <c r="CY48" i="44"/>
  <c r="CY58" i="44"/>
  <c r="CY146" i="44"/>
  <c r="CY64" i="44"/>
  <c r="CY33" i="44"/>
  <c r="CY21" i="44"/>
  <c r="CY109" i="44"/>
  <c r="CY35" i="44"/>
  <c r="CY79" i="44"/>
  <c r="CY56" i="44"/>
  <c r="CY174" i="44"/>
  <c r="CY190" i="44"/>
  <c r="CY84" i="44"/>
  <c r="CY124" i="44"/>
  <c r="CY54" i="44"/>
  <c r="CY78" i="44"/>
  <c r="CY52" i="44"/>
  <c r="CY92" i="44"/>
  <c r="CY14" i="44"/>
  <c r="CY139" i="44"/>
  <c r="CY144" i="44"/>
  <c r="CY36" i="44"/>
  <c r="CY80" i="44"/>
  <c r="CY25" i="44"/>
  <c r="CY117" i="44"/>
  <c r="CY191" i="44"/>
  <c r="CY100" i="44"/>
  <c r="CY105" i="44"/>
  <c r="CY169" i="44"/>
  <c r="CY160" i="44"/>
  <c r="CY110" i="44"/>
  <c r="CY137" i="44"/>
  <c r="CY156" i="44"/>
  <c r="CY6" i="44"/>
  <c r="CY69" i="44"/>
  <c r="CY182" i="44"/>
  <c r="CY45" i="44"/>
  <c r="CY148" i="44"/>
  <c r="CY65" i="44"/>
  <c r="CY60" i="44"/>
  <c r="CY119" i="44"/>
  <c r="CY86" i="44"/>
  <c r="CY73" i="44"/>
  <c r="CY71" i="44"/>
  <c r="CY38" i="44"/>
  <c r="CY161" i="44"/>
  <c r="CY201" i="44"/>
  <c r="CY132" i="44"/>
  <c r="CY204" i="44"/>
  <c r="CY187" i="44"/>
  <c r="CY72" i="44"/>
  <c r="CY81" i="44"/>
  <c r="CY196" i="44"/>
  <c r="CY16" i="44"/>
  <c r="CY199" i="44"/>
  <c r="CY51" i="44"/>
  <c r="CY47" i="44"/>
  <c r="CY42" i="44"/>
  <c r="CY22" i="44"/>
  <c r="CY194" i="44"/>
  <c r="CY74" i="44"/>
  <c r="CY82" i="44"/>
  <c r="CY202" i="44"/>
  <c r="CY206" i="44"/>
  <c r="CY87" i="44"/>
  <c r="CY107" i="44"/>
  <c r="CY9" i="44"/>
  <c r="CY155" i="44"/>
  <c r="CY115" i="44"/>
  <c r="CY98" i="44"/>
  <c r="CY136" i="44"/>
  <c r="CY145" i="44"/>
  <c r="CY41" i="44"/>
  <c r="CY63" i="44"/>
  <c r="CY125" i="44"/>
  <c r="CY143" i="44"/>
  <c r="CY112" i="44"/>
  <c r="CY89" i="44"/>
  <c r="CY186" i="44"/>
  <c r="CY108" i="44"/>
  <c r="CY103" i="44"/>
  <c r="CY154" i="44"/>
  <c r="CY43" i="44"/>
  <c r="CY68" i="44"/>
  <c r="CY153" i="44"/>
  <c r="CY184" i="44"/>
  <c r="CY135" i="44"/>
  <c r="CY140" i="44"/>
  <c r="CY50" i="44"/>
  <c r="CY32" i="44"/>
  <c r="CY123" i="44"/>
  <c r="CY53" i="44"/>
  <c r="CY205" i="44"/>
  <c r="CY114" i="44"/>
  <c r="CY66" i="44"/>
  <c r="CY150" i="44"/>
  <c r="CY67" i="44"/>
  <c r="CY133" i="44"/>
  <c r="CY175" i="44"/>
  <c r="CY176" i="44"/>
  <c r="CY55" i="44"/>
  <c r="CY171" i="44"/>
  <c r="CY130" i="44"/>
  <c r="CY59" i="44"/>
  <c r="CY185" i="44"/>
  <c r="CY10" i="44"/>
  <c r="CY193" i="44"/>
  <c r="CY167" i="44"/>
  <c r="CY151" i="44"/>
  <c r="CY57" i="44"/>
  <c r="CY75" i="44"/>
  <c r="CY91" i="44"/>
  <c r="CY149" i="44"/>
  <c r="CY27" i="44"/>
  <c r="CY49" i="44"/>
  <c r="CY172" i="44"/>
  <c r="DN122" i="44"/>
  <c r="DN133" i="44"/>
  <c r="DN57" i="44"/>
  <c r="DN113" i="44"/>
  <c r="DN87" i="44"/>
  <c r="DN135" i="44"/>
  <c r="DN66" i="44"/>
  <c r="DN54" i="44"/>
  <c r="DN191" i="44"/>
  <c r="DN134" i="44"/>
  <c r="DN136" i="44"/>
  <c r="DN97" i="44"/>
  <c r="DN82" i="44"/>
  <c r="DN55" i="44"/>
  <c r="DN72" i="44"/>
  <c r="DN46" i="44"/>
  <c r="DN193" i="44"/>
  <c r="DN129" i="44"/>
  <c r="DN13" i="44"/>
  <c r="DN137" i="44"/>
  <c r="DN103" i="44"/>
  <c r="DN158" i="44"/>
  <c r="DN160" i="44"/>
  <c r="DN90" i="44"/>
  <c r="DN38" i="44"/>
  <c r="DN144" i="44"/>
  <c r="DN148" i="44"/>
  <c r="DN59" i="44"/>
  <c r="DN41" i="44"/>
  <c r="DN105" i="44"/>
  <c r="DN130" i="44"/>
  <c r="DN52" i="44"/>
  <c r="DN168" i="44"/>
  <c r="DN27" i="44"/>
  <c r="DN187" i="44"/>
  <c r="DN12" i="44"/>
  <c r="DN7" i="44"/>
  <c r="DN153" i="44"/>
  <c r="DN36" i="44"/>
  <c r="DN195" i="44"/>
  <c r="DN86" i="44"/>
  <c r="DN156" i="44"/>
  <c r="DN89" i="44"/>
  <c r="DN115" i="44"/>
  <c r="DN163" i="44"/>
  <c r="DN202" i="44"/>
  <c r="DN145" i="44"/>
  <c r="DN108" i="44"/>
  <c r="DN128" i="44"/>
  <c r="DN177" i="44"/>
  <c r="DN8" i="44"/>
  <c r="DN175" i="44"/>
  <c r="DN139" i="44"/>
  <c r="DN24" i="44"/>
  <c r="DN118" i="44"/>
  <c r="DN174" i="44"/>
  <c r="DN176" i="44"/>
  <c r="DN17" i="44"/>
  <c r="DN166" i="44"/>
  <c r="DN111" i="44"/>
  <c r="BF111" i="44" s="1"/>
  <c r="AB111" i="44" s="1"/>
  <c r="AQ111" i="44" s="1"/>
  <c r="DN65" i="44"/>
  <c r="DN94" i="44"/>
  <c r="DN116" i="44"/>
  <c r="DN125" i="44"/>
  <c r="DN140" i="44"/>
  <c r="DN71" i="44"/>
  <c r="DN131" i="44"/>
  <c r="DN85" i="44"/>
  <c r="DN78" i="44"/>
  <c r="DN180" i="44"/>
  <c r="DN22" i="44"/>
  <c r="DN96" i="44"/>
  <c r="DN151" i="44"/>
  <c r="DN37" i="44"/>
  <c r="BF37" i="44" s="1"/>
  <c r="AB37" i="44" s="1"/>
  <c r="AQ37" i="44" s="1"/>
  <c r="DN98" i="44"/>
  <c r="DN200" i="44"/>
  <c r="DN101" i="44"/>
  <c r="DN14" i="44"/>
  <c r="DN149" i="44"/>
  <c r="DN49" i="44"/>
  <c r="DN32" i="44"/>
  <c r="DN190" i="44"/>
  <c r="DN132" i="44"/>
  <c r="DN183" i="44"/>
  <c r="DN167" i="44"/>
  <c r="DN100" i="44"/>
  <c r="DN184" i="44"/>
  <c r="DN194" i="44"/>
  <c r="DN10" i="44"/>
  <c r="DN28" i="44"/>
  <c r="BF28" i="44" s="1"/>
  <c r="AB28" i="44" s="1"/>
  <c r="AQ28" i="44" s="1"/>
  <c r="DN189" i="44"/>
  <c r="DN19" i="44"/>
  <c r="DN172" i="44"/>
  <c r="DN58" i="44"/>
  <c r="DN45" i="44"/>
  <c r="DN138" i="44"/>
  <c r="DN56" i="44"/>
  <c r="DN121" i="44"/>
  <c r="DN30" i="44"/>
  <c r="DN204" i="44"/>
  <c r="DN110" i="44"/>
  <c r="DN117" i="44"/>
  <c r="DN61" i="44"/>
  <c r="DN154" i="44"/>
  <c r="DN182" i="44"/>
  <c r="DN40" i="44"/>
  <c r="DN88" i="44"/>
  <c r="DN102" i="44"/>
  <c r="BF102" i="44" s="1"/>
  <c r="AB102" i="44" s="1"/>
  <c r="AQ102" i="44" s="1"/>
  <c r="DN23" i="44"/>
  <c r="DN84" i="44"/>
  <c r="DN42" i="44"/>
  <c r="DN99" i="44"/>
  <c r="DN173" i="44"/>
  <c r="DN179" i="44"/>
  <c r="DN171" i="44"/>
  <c r="DN34" i="44"/>
  <c r="DN63" i="44"/>
  <c r="DN83" i="44"/>
  <c r="DN124" i="44"/>
  <c r="DN43" i="44"/>
  <c r="DN53" i="44"/>
  <c r="DN9" i="44"/>
  <c r="DN62" i="44"/>
  <c r="DN29" i="44"/>
  <c r="DN203" i="44"/>
  <c r="DN35" i="44"/>
  <c r="DN141" i="44"/>
  <c r="DN74" i="44"/>
  <c r="DN143" i="44"/>
  <c r="DN150" i="44"/>
  <c r="DN119" i="44"/>
  <c r="DN104" i="44"/>
  <c r="DN31" i="44"/>
  <c r="DN95" i="44"/>
  <c r="DN68" i="44"/>
  <c r="DN127" i="44"/>
  <c r="DN47" i="44"/>
  <c r="DN33" i="44"/>
  <c r="DN15" i="44"/>
  <c r="DN93" i="44"/>
  <c r="DN109" i="44"/>
  <c r="DN70" i="44"/>
  <c r="DN123" i="44"/>
  <c r="DN79" i="44"/>
  <c r="DN146" i="44"/>
  <c r="DN18" i="44"/>
  <c r="BF18" i="44" s="1"/>
  <c r="AB18" i="44" s="1"/>
  <c r="AQ18" i="44" s="1"/>
  <c r="DN11" i="44"/>
  <c r="DN196" i="44"/>
  <c r="DN91" i="44"/>
  <c r="DN178" i="44"/>
  <c r="DN67" i="44"/>
  <c r="DN21" i="44"/>
  <c r="DN201" i="44"/>
  <c r="DN205" i="44"/>
  <c r="DN147" i="44"/>
  <c r="DN48" i="44"/>
  <c r="DN80" i="44"/>
  <c r="DN44" i="44"/>
  <c r="DN192" i="44"/>
  <c r="DN157" i="44"/>
  <c r="DN77" i="44"/>
  <c r="DN69" i="44"/>
  <c r="DN188" i="44"/>
  <c r="DN25" i="44"/>
  <c r="DN165" i="44"/>
  <c r="DN81" i="44"/>
  <c r="DN159" i="44"/>
  <c r="DN112" i="44"/>
  <c r="DN76" i="44"/>
  <c r="DN155" i="44"/>
  <c r="DN26" i="44"/>
  <c r="DN198" i="44"/>
  <c r="DN107" i="44"/>
  <c r="DN169" i="44"/>
  <c r="DN120" i="44"/>
  <c r="DN16" i="44"/>
  <c r="DN186" i="44"/>
  <c r="DN164" i="44"/>
  <c r="DN161" i="44"/>
  <c r="DN185" i="44"/>
  <c r="DN170" i="44"/>
  <c r="DN126" i="44"/>
  <c r="DN50" i="44"/>
  <c r="DN152" i="44"/>
  <c r="DN181" i="44"/>
  <c r="DN162" i="44"/>
  <c r="DN114" i="44"/>
  <c r="DN75" i="44"/>
  <c r="DN51" i="44"/>
  <c r="DN73" i="44"/>
  <c r="DN39" i="44"/>
  <c r="DN199" i="44"/>
  <c r="DN6" i="44"/>
  <c r="DN20" i="44"/>
  <c r="DN64" i="44"/>
  <c r="DN106" i="44"/>
  <c r="DN92" i="44"/>
  <c r="DN206" i="44"/>
  <c r="DN197" i="44"/>
  <c r="DN142" i="44"/>
  <c r="BF142" i="44" s="1"/>
  <c r="AB142" i="44" s="1"/>
  <c r="AQ142" i="44" s="1"/>
  <c r="DO116" i="44"/>
  <c r="CZ92" i="44"/>
  <c r="DG29" i="44"/>
  <c r="CZ81" i="44"/>
  <c r="CZ96" i="44"/>
  <c r="CZ85" i="44"/>
  <c r="CZ128" i="44"/>
  <c r="CZ42" i="44"/>
  <c r="CZ17" i="44"/>
  <c r="CZ22" i="44"/>
  <c r="CZ130" i="44"/>
  <c r="CZ157" i="44"/>
  <c r="CZ11" i="44"/>
  <c r="DF133" i="44"/>
  <c r="CZ178" i="44"/>
  <c r="CZ70" i="44"/>
  <c r="CZ106" i="44"/>
  <c r="CZ32" i="44"/>
  <c r="CZ153" i="44"/>
  <c r="CZ182" i="44"/>
  <c r="CW202" i="44"/>
  <c r="CZ162" i="44"/>
  <c r="CZ24" i="44"/>
  <c r="CZ78" i="44"/>
  <c r="CZ196" i="44"/>
  <c r="DO54" i="44"/>
  <c r="CW171" i="44"/>
  <c r="CW186" i="44"/>
  <c r="DL119" i="44"/>
  <c r="CW62" i="44"/>
  <c r="DG140" i="44"/>
  <c r="CZ51" i="44"/>
  <c r="DO51" i="44"/>
  <c r="DO47" i="44"/>
  <c r="CZ76" i="44"/>
  <c r="CZ44" i="44"/>
  <c r="CZ114" i="44"/>
  <c r="CZ163" i="44"/>
  <c r="CZ166" i="44"/>
  <c r="CZ158" i="44"/>
  <c r="CZ71" i="44"/>
  <c r="CZ46" i="44"/>
  <c r="CZ205" i="44"/>
  <c r="CZ139" i="44"/>
  <c r="CZ15" i="44"/>
  <c r="CZ25" i="44"/>
  <c r="CZ20" i="44"/>
  <c r="CZ69" i="44"/>
  <c r="CZ149" i="44"/>
  <c r="CZ100" i="44"/>
  <c r="CZ119" i="44"/>
  <c r="CZ173" i="44"/>
  <c r="CZ82" i="44"/>
  <c r="CZ123" i="44"/>
  <c r="CZ107" i="44"/>
  <c r="CW114" i="44"/>
  <c r="CW113" i="44"/>
  <c r="CW56" i="44"/>
  <c r="DL138" i="44"/>
  <c r="CZ126" i="44"/>
  <c r="CZ10" i="44"/>
  <c r="CZ40" i="44"/>
  <c r="CZ19" i="44"/>
  <c r="CZ109" i="44"/>
  <c r="CZ140" i="44"/>
  <c r="CZ133" i="44"/>
  <c r="CZ125" i="44"/>
  <c r="CZ35" i="44"/>
  <c r="CZ202" i="44"/>
  <c r="CZ188" i="44"/>
  <c r="CZ134" i="44"/>
  <c r="CZ164" i="44"/>
  <c r="CZ121" i="44"/>
  <c r="CZ37" i="44"/>
  <c r="CZ34" i="44"/>
  <c r="CZ112" i="44"/>
  <c r="CZ98" i="44"/>
  <c r="CZ94" i="44"/>
  <c r="CZ193" i="44"/>
  <c r="CZ29" i="44"/>
  <c r="CZ67" i="44"/>
  <c r="CW21" i="44"/>
  <c r="CW32" i="44"/>
  <c r="CW111" i="44"/>
  <c r="CW106" i="44"/>
  <c r="CZ66" i="44"/>
  <c r="CZ176" i="44"/>
  <c r="CZ47" i="44"/>
  <c r="CZ136" i="44"/>
  <c r="CZ87" i="44"/>
  <c r="CZ110" i="44"/>
  <c r="CZ58" i="44"/>
  <c r="CZ187" i="44"/>
  <c r="CZ73" i="44"/>
  <c r="CZ120" i="44"/>
  <c r="CZ132" i="44"/>
  <c r="CZ154" i="44"/>
  <c r="CZ45" i="44"/>
  <c r="CZ127" i="44"/>
  <c r="CZ195" i="44"/>
  <c r="CZ189" i="44"/>
  <c r="CZ55" i="44"/>
  <c r="CZ190" i="44"/>
  <c r="CZ175" i="44"/>
  <c r="CZ9" i="44"/>
  <c r="CW80" i="44"/>
  <c r="CW149" i="44"/>
  <c r="CW150" i="44"/>
  <c r="DO159" i="44"/>
  <c r="DL84" i="44"/>
  <c r="DL58" i="44"/>
  <c r="DL201" i="44"/>
  <c r="CW164" i="44"/>
  <c r="CW141" i="44"/>
  <c r="CW174" i="44"/>
  <c r="CW77" i="44"/>
  <c r="CW127" i="44"/>
  <c r="CW47" i="44"/>
  <c r="DO20" i="44"/>
  <c r="DO120" i="44"/>
  <c r="DO101" i="44"/>
  <c r="DL30" i="44"/>
  <c r="DO25" i="44"/>
  <c r="DO147" i="44"/>
  <c r="DL125" i="44"/>
  <c r="CW14" i="44"/>
  <c r="CW63" i="44"/>
  <c r="CW117" i="44"/>
  <c r="CW181" i="44"/>
  <c r="CW154" i="44"/>
  <c r="CW121" i="44"/>
  <c r="DO26" i="44"/>
  <c r="DO187" i="44"/>
  <c r="DO84" i="44"/>
  <c r="DO76" i="44"/>
  <c r="DL44" i="44"/>
  <c r="DL179" i="44"/>
  <c r="DO105" i="44"/>
  <c r="DO167" i="44"/>
  <c r="DO69" i="44"/>
  <c r="DO85" i="44"/>
  <c r="DO72" i="44"/>
  <c r="DO110" i="44"/>
  <c r="DO92" i="44"/>
  <c r="DO49" i="44"/>
  <c r="DO174" i="44"/>
  <c r="DO10" i="44"/>
  <c r="DO14" i="44"/>
  <c r="DO150" i="44"/>
  <c r="DL167" i="44"/>
  <c r="DL108" i="44"/>
  <c r="DL18" i="44"/>
  <c r="DL177" i="44"/>
  <c r="CW193" i="44"/>
  <c r="CW39" i="44"/>
  <c r="CW203" i="44"/>
  <c r="CW43" i="44"/>
  <c r="CW185" i="44"/>
  <c r="CW184" i="44"/>
  <c r="CW37" i="44"/>
  <c r="CW142" i="44"/>
  <c r="CW112" i="44"/>
  <c r="CW46" i="44"/>
  <c r="CW61" i="44"/>
  <c r="CW96" i="44"/>
  <c r="DO119" i="44"/>
  <c r="DO137" i="44"/>
  <c r="DO139" i="44"/>
  <c r="DO109" i="44"/>
  <c r="DO6" i="44"/>
  <c r="DO205" i="44"/>
  <c r="DO89" i="44"/>
  <c r="DO50" i="44"/>
  <c r="DO77" i="44"/>
  <c r="DO108" i="44"/>
  <c r="DO12" i="44"/>
  <c r="DO203" i="44"/>
  <c r="DL172" i="44"/>
  <c r="DL16" i="44"/>
  <c r="DO197" i="44"/>
  <c r="DL173" i="44"/>
  <c r="DL178" i="44"/>
  <c r="DL199" i="44"/>
  <c r="CW35" i="44"/>
  <c r="CW145" i="44"/>
  <c r="CW58" i="44"/>
  <c r="CW66" i="44"/>
  <c r="CW84" i="44"/>
  <c r="CW160" i="44"/>
  <c r="CW75" i="44"/>
  <c r="CW26" i="44"/>
  <c r="CW109" i="44"/>
  <c r="CW10" i="44"/>
  <c r="CW34" i="44"/>
  <c r="CW88" i="44"/>
  <c r="DO39" i="44"/>
  <c r="DO184" i="44"/>
  <c r="DO111" i="44"/>
  <c r="DO19" i="44"/>
  <c r="DO166" i="44"/>
  <c r="DO190" i="44"/>
  <c r="DO160" i="44"/>
  <c r="DO82" i="44"/>
  <c r="DO43" i="44"/>
  <c r="DO165" i="44"/>
  <c r="DO32" i="44"/>
  <c r="BG32" i="44" s="1"/>
  <c r="AC32" i="44" s="1"/>
  <c r="AR32" i="44" s="1"/>
  <c r="DO88" i="44"/>
  <c r="DO122" i="44"/>
  <c r="DG121" i="44"/>
  <c r="DG135" i="44"/>
  <c r="DG168" i="44"/>
  <c r="CZ41" i="44"/>
  <c r="CZ191" i="44"/>
  <c r="CZ204" i="44"/>
  <c r="CZ86" i="44"/>
  <c r="CZ54" i="44"/>
  <c r="CZ50" i="44"/>
  <c r="CZ83" i="44"/>
  <c r="CZ59" i="44"/>
  <c r="CZ186" i="44"/>
  <c r="CZ172" i="44"/>
  <c r="CZ118" i="44"/>
  <c r="CZ165" i="44"/>
  <c r="CZ135" i="44"/>
  <c r="CZ104" i="44"/>
  <c r="CZ197" i="44"/>
  <c r="CZ79" i="44"/>
  <c r="CZ138" i="44"/>
  <c r="CZ99" i="44"/>
  <c r="CZ7" i="44"/>
  <c r="CZ53" i="44"/>
  <c r="CZ168" i="44"/>
  <c r="CZ167" i="44"/>
  <c r="CZ31" i="44"/>
  <c r="CZ95" i="44"/>
  <c r="CZ16" i="44"/>
  <c r="CZ43" i="44"/>
  <c r="CZ60" i="44"/>
  <c r="CZ27" i="44"/>
  <c r="CZ38" i="44"/>
  <c r="CZ97" i="44"/>
  <c r="CZ137" i="44"/>
  <c r="CZ48" i="44"/>
  <c r="CZ6" i="44"/>
  <c r="CZ28" i="44"/>
  <c r="CZ148" i="44"/>
  <c r="CZ183" i="44"/>
  <c r="CZ169" i="44"/>
  <c r="CZ198" i="44"/>
  <c r="CZ56" i="44"/>
  <c r="CZ145" i="44"/>
  <c r="CZ52" i="44"/>
  <c r="CZ116" i="44"/>
  <c r="CZ62" i="44"/>
  <c r="CZ156" i="44"/>
  <c r="CZ170" i="44"/>
  <c r="CZ141" i="44"/>
  <c r="CZ161" i="44"/>
  <c r="CZ192" i="44"/>
  <c r="CZ23" i="44"/>
  <c r="CZ143" i="44"/>
  <c r="CZ64" i="44"/>
  <c r="CZ74" i="44"/>
  <c r="CZ150" i="44"/>
  <c r="CZ184" i="44"/>
  <c r="CZ89" i="44"/>
  <c r="CZ72" i="44"/>
  <c r="CZ200" i="44"/>
  <c r="CZ201" i="44"/>
  <c r="CZ93" i="44"/>
  <c r="CZ203" i="44"/>
  <c r="CZ146" i="44"/>
  <c r="CZ152" i="44"/>
  <c r="CZ155" i="44"/>
  <c r="CZ13" i="44"/>
  <c r="CZ180" i="44"/>
  <c r="CZ151" i="44"/>
  <c r="CZ18" i="44"/>
  <c r="CZ159" i="44"/>
  <c r="CZ101" i="44"/>
  <c r="CZ179" i="44"/>
  <c r="CZ57" i="44"/>
  <c r="CZ75" i="44"/>
  <c r="CZ8" i="44"/>
  <c r="CZ61" i="44"/>
  <c r="DG43" i="44"/>
  <c r="DL144" i="44"/>
  <c r="DL25" i="44"/>
  <c r="DL134" i="44"/>
  <c r="DL192" i="44"/>
  <c r="DL116" i="44"/>
  <c r="DL197" i="44"/>
  <c r="DL59" i="44"/>
  <c r="DO58" i="44"/>
  <c r="DO27" i="44"/>
  <c r="DO204" i="44"/>
  <c r="DO80" i="44"/>
  <c r="DO152" i="44"/>
  <c r="DO155" i="44"/>
  <c r="DO201" i="44"/>
  <c r="DO61" i="44"/>
  <c r="DO195" i="44"/>
  <c r="DO102" i="44"/>
  <c r="DO133" i="44"/>
  <c r="DO141" i="44"/>
  <c r="DO11" i="44"/>
  <c r="DO31" i="44"/>
  <c r="DO7" i="44"/>
  <c r="DO180" i="44"/>
  <c r="DO182" i="44"/>
  <c r="DO93" i="44"/>
  <c r="DO21" i="44"/>
  <c r="DO40" i="44"/>
  <c r="DO79" i="44"/>
  <c r="DO62" i="44"/>
  <c r="DO95" i="44"/>
  <c r="DO131" i="44"/>
  <c r="DL139" i="44"/>
  <c r="DL80" i="44"/>
  <c r="DL34" i="44"/>
  <c r="DL83" i="44"/>
  <c r="DL198" i="44"/>
  <c r="DL190" i="44"/>
  <c r="DL122" i="44"/>
  <c r="DL49" i="44"/>
  <c r="DL126" i="44"/>
  <c r="DL162" i="44"/>
  <c r="DL131" i="44"/>
  <c r="DL47" i="44"/>
  <c r="DL205" i="44"/>
  <c r="DL129" i="44"/>
  <c r="DL164" i="44"/>
  <c r="DL50" i="44"/>
  <c r="DL64" i="44"/>
  <c r="DL135" i="44"/>
  <c r="DL93" i="44"/>
  <c r="DL170" i="44"/>
  <c r="DL115" i="44"/>
  <c r="DL6" i="44"/>
  <c r="DL153" i="44"/>
  <c r="DL95" i="44"/>
  <c r="DL191" i="44"/>
  <c r="DL20" i="44"/>
  <c r="DL118" i="44"/>
  <c r="DL74" i="44"/>
  <c r="DL185" i="44"/>
  <c r="DL76" i="44"/>
  <c r="DL163" i="44"/>
  <c r="DL149" i="44"/>
  <c r="DL195" i="44"/>
  <c r="DO71" i="44"/>
  <c r="DO145" i="44"/>
  <c r="DO60" i="44"/>
  <c r="DO158" i="44"/>
  <c r="DO144" i="44"/>
  <c r="DO186" i="44"/>
  <c r="DO127" i="44"/>
  <c r="DO42" i="44"/>
  <c r="DO37" i="44"/>
  <c r="DO9" i="44"/>
  <c r="DO33" i="44"/>
  <c r="DO74" i="44"/>
  <c r="DO153" i="44"/>
  <c r="DO36" i="44"/>
  <c r="DO30" i="44"/>
  <c r="DO157" i="44"/>
  <c r="DO17" i="44"/>
  <c r="DO67" i="44"/>
  <c r="DO112" i="44"/>
  <c r="DO16" i="44"/>
  <c r="DO75" i="44"/>
  <c r="DO146" i="44"/>
  <c r="DO132" i="44"/>
  <c r="DO41" i="44"/>
  <c r="DO143" i="44"/>
  <c r="DO168" i="44"/>
  <c r="DO90" i="44"/>
  <c r="DO121" i="44"/>
  <c r="DO171" i="44"/>
  <c r="DO115" i="44"/>
  <c r="DO169" i="44"/>
  <c r="DO179" i="44"/>
  <c r="DO136" i="44"/>
  <c r="DO206" i="44"/>
  <c r="DO23" i="44"/>
  <c r="DO202" i="44"/>
  <c r="DO15" i="44"/>
  <c r="DO126" i="44"/>
  <c r="DO97" i="44"/>
  <c r="DO185" i="44"/>
  <c r="DO140" i="44"/>
  <c r="DO162" i="44"/>
  <c r="DO173" i="44"/>
  <c r="DO34" i="44"/>
  <c r="DO149" i="44"/>
  <c r="DO28" i="44"/>
  <c r="DO57" i="44"/>
  <c r="DO192" i="44"/>
  <c r="DO148" i="44"/>
  <c r="DO104" i="44"/>
  <c r="DO154" i="44"/>
  <c r="DO52" i="44"/>
  <c r="DO59" i="44"/>
  <c r="DO134" i="44"/>
  <c r="DO114" i="44"/>
  <c r="BG114" i="44" s="1"/>
  <c r="AC114" i="44" s="1"/>
  <c r="AR114" i="44" s="1"/>
  <c r="DO100" i="44"/>
  <c r="DO22" i="44"/>
  <c r="DO81" i="44"/>
  <c r="DO130" i="44"/>
  <c r="DO200" i="44"/>
  <c r="DO196" i="44"/>
  <c r="DO48" i="44"/>
  <c r="DO66" i="44"/>
  <c r="DO91" i="44"/>
  <c r="DO142" i="44"/>
  <c r="DO194" i="44"/>
  <c r="DO45" i="44"/>
  <c r="DO78" i="44"/>
  <c r="DO8" i="44"/>
  <c r="DO161" i="44"/>
  <c r="DO107" i="44"/>
  <c r="DO170" i="44"/>
  <c r="DO68" i="44"/>
  <c r="DO117" i="44"/>
  <c r="DO151" i="44"/>
  <c r="DO29" i="44"/>
  <c r="DO125" i="44"/>
  <c r="DO13" i="44"/>
  <c r="DO98" i="44"/>
  <c r="DO44" i="44"/>
  <c r="DO87" i="44"/>
  <c r="DO94" i="44"/>
  <c r="DO46" i="44"/>
  <c r="DO176" i="44"/>
  <c r="DO183" i="44"/>
  <c r="DO64" i="44"/>
  <c r="DO53" i="44"/>
  <c r="DO103" i="44"/>
  <c r="DO24" i="44"/>
  <c r="DO135" i="44"/>
  <c r="DO198" i="44"/>
  <c r="DO55" i="44"/>
  <c r="BG55" i="44" s="1"/>
  <c r="AC55" i="44" s="1"/>
  <c r="AR55" i="44" s="1"/>
  <c r="DO83" i="44"/>
  <c r="DO129" i="44"/>
  <c r="DO156" i="44"/>
  <c r="DO35" i="44"/>
  <c r="DO99" i="44"/>
  <c r="DO138" i="44"/>
  <c r="DO118" i="44"/>
  <c r="DO124" i="44"/>
  <c r="CZ14" i="44"/>
  <c r="CZ33" i="44"/>
  <c r="CZ131" i="44"/>
  <c r="CZ113" i="44"/>
  <c r="CZ185" i="44"/>
  <c r="CZ206" i="44"/>
  <c r="CZ124" i="44"/>
  <c r="CZ39" i="44"/>
  <c r="CZ147" i="44"/>
  <c r="CZ174" i="44"/>
  <c r="CZ142" i="44"/>
  <c r="CZ115" i="44"/>
  <c r="CZ84" i="44"/>
  <c r="CZ21" i="44"/>
  <c r="CZ91" i="44"/>
  <c r="CZ129" i="44"/>
  <c r="CZ26" i="44"/>
  <c r="CZ77" i="44"/>
  <c r="CZ102" i="44"/>
  <c r="CZ111" i="44"/>
  <c r="BG111" i="44" s="1"/>
  <c r="AC111" i="44" s="1"/>
  <c r="AR111" i="44" s="1"/>
  <c r="CZ194" i="44"/>
  <c r="CZ199" i="44"/>
  <c r="CZ160" i="44"/>
  <c r="CZ105" i="44"/>
  <c r="CZ144" i="44"/>
  <c r="BG144" i="44" s="1"/>
  <c r="AC144" i="44" s="1"/>
  <c r="AR144" i="44" s="1"/>
  <c r="CZ103" i="44"/>
  <c r="CZ171" i="44"/>
  <c r="CZ30" i="44"/>
  <c r="CZ49" i="44"/>
  <c r="CZ36" i="44"/>
  <c r="BG36" i="44" s="1"/>
  <c r="AC36" i="44" s="1"/>
  <c r="AR36" i="44" s="1"/>
  <c r="CZ65" i="44"/>
  <c r="CZ117" i="44"/>
  <c r="CZ12" i="44"/>
  <c r="CZ68" i="44"/>
  <c r="CZ177" i="44"/>
  <c r="CZ181" i="44"/>
  <c r="CZ63" i="44"/>
  <c r="CZ90" i="44"/>
  <c r="CZ88" i="44"/>
  <c r="CZ80" i="44"/>
  <c r="CZ108" i="44"/>
  <c r="BG108" i="44" s="1"/>
  <c r="AC108" i="44" s="1"/>
  <c r="AR108" i="44" s="1"/>
  <c r="CZ122" i="44"/>
  <c r="BG122" i="44" s="1"/>
  <c r="AC122" i="44" s="1"/>
  <c r="AR122" i="44" s="1"/>
  <c r="DL183" i="44"/>
  <c r="DL19" i="44"/>
  <c r="DL159" i="44"/>
  <c r="DL200" i="44"/>
  <c r="DL132" i="44"/>
  <c r="DL45" i="44"/>
  <c r="DL17" i="44"/>
  <c r="DL32" i="44"/>
  <c r="DL96" i="44"/>
  <c r="DO199" i="44"/>
  <c r="DO123" i="44"/>
  <c r="DO163" i="44"/>
  <c r="DO18" i="44"/>
  <c r="DO63" i="44"/>
  <c r="DO73" i="44"/>
  <c r="DO86" i="44"/>
  <c r="DO178" i="44"/>
  <c r="DO193" i="44"/>
  <c r="DO96" i="44"/>
  <c r="DO128" i="44"/>
  <c r="DO65" i="44"/>
  <c r="DO175" i="44"/>
  <c r="DO113" i="44"/>
  <c r="DO189" i="44"/>
  <c r="DO38" i="44"/>
  <c r="DO56" i="44"/>
  <c r="DO188" i="44"/>
  <c r="DO191" i="44"/>
  <c r="DO177" i="44"/>
  <c r="DO172" i="44"/>
  <c r="DO106" i="44"/>
  <c r="DO70" i="44"/>
  <c r="DO181" i="44"/>
  <c r="DO164" i="44"/>
  <c r="DG107" i="44"/>
  <c r="DL52" i="44"/>
  <c r="CW107" i="44"/>
  <c r="CW140" i="44"/>
  <c r="CW130" i="44"/>
  <c r="CW110" i="44"/>
  <c r="CW6" i="44"/>
  <c r="CW180" i="44"/>
  <c r="CW116" i="44"/>
  <c r="CW137" i="44"/>
  <c r="CW189" i="44"/>
  <c r="CW119" i="44"/>
  <c r="CW125" i="44"/>
  <c r="CW67" i="44"/>
  <c r="CW167" i="44"/>
  <c r="CW52" i="44"/>
  <c r="CW73" i="44"/>
  <c r="CW138" i="44"/>
  <c r="CW169" i="44"/>
  <c r="CW103" i="44"/>
  <c r="CW69" i="44"/>
  <c r="CW108" i="44"/>
  <c r="CW17" i="44"/>
  <c r="CW144" i="44"/>
  <c r="CW27" i="44"/>
  <c r="CW25" i="44"/>
  <c r="BD25" i="44" s="1"/>
  <c r="Z25" i="44" s="1"/>
  <c r="AO25" i="44" s="1"/>
  <c r="CW163" i="44"/>
  <c r="CW148" i="44"/>
  <c r="CW16" i="44"/>
  <c r="BD16" i="44" s="1"/>
  <c r="Z16" i="44" s="1"/>
  <c r="AO16" i="44" s="1"/>
  <c r="CW102" i="44"/>
  <c r="CW200" i="44"/>
  <c r="CW190" i="44"/>
  <c r="CW93" i="44"/>
  <c r="CW60" i="44"/>
  <c r="CW198" i="44"/>
  <c r="CW105" i="44"/>
  <c r="CW40" i="44"/>
  <c r="CW55" i="44"/>
  <c r="CW31" i="44"/>
  <c r="CW45" i="44"/>
  <c r="CW152" i="44"/>
  <c r="CW54" i="44"/>
  <c r="CW9" i="44"/>
  <c r="CW76" i="44"/>
  <c r="CW126" i="44"/>
  <c r="CW92" i="44"/>
  <c r="CW135" i="44"/>
  <c r="CW165" i="44"/>
  <c r="CW95" i="44"/>
  <c r="CW51" i="44"/>
  <c r="CW12" i="44"/>
  <c r="CW151" i="44"/>
  <c r="CW68" i="44"/>
  <c r="CW100" i="44"/>
  <c r="CW87" i="44"/>
  <c r="CW118" i="44"/>
  <c r="CW170" i="44"/>
  <c r="CW124" i="44"/>
  <c r="CW199" i="44"/>
  <c r="CW131" i="44"/>
  <c r="CW178" i="44"/>
  <c r="CW94" i="44"/>
  <c r="CW11" i="44"/>
  <c r="CW15" i="44"/>
  <c r="CW98" i="44"/>
  <c r="CW101" i="44"/>
  <c r="CW188" i="44"/>
  <c r="CW129" i="44"/>
  <c r="CW90" i="44"/>
  <c r="CW44" i="44"/>
  <c r="BD44" i="44" s="1"/>
  <c r="Z44" i="44" s="1"/>
  <c r="AO44" i="44" s="1"/>
  <c r="CW177" i="44"/>
  <c r="BD177" i="44" s="1"/>
  <c r="Z177" i="44" s="1"/>
  <c r="AO177" i="44" s="1"/>
  <c r="CW85" i="44"/>
  <c r="CW78" i="44"/>
  <c r="CW28" i="44"/>
  <c r="CW65" i="44"/>
  <c r="CW71" i="44"/>
  <c r="CW201" i="44"/>
  <c r="CW155" i="44"/>
  <c r="CW147" i="44"/>
  <c r="CW166" i="44"/>
  <c r="CW18" i="44"/>
  <c r="CW89" i="44"/>
  <c r="CW59" i="44"/>
  <c r="CW91" i="44"/>
  <c r="CW42" i="44"/>
  <c r="CW192" i="44"/>
  <c r="CW206" i="44"/>
  <c r="CW123" i="44"/>
  <c r="CW83" i="44"/>
  <c r="CW133" i="44"/>
  <c r="CW187" i="44"/>
  <c r="CW8" i="44"/>
  <c r="CW99" i="44"/>
  <c r="CW72" i="44"/>
  <c r="CW38" i="44"/>
  <c r="CW182" i="44"/>
  <c r="CW204" i="44"/>
  <c r="CW48" i="44"/>
  <c r="CW7" i="44"/>
  <c r="CW191" i="44"/>
  <c r="BD191" i="44" s="1"/>
  <c r="Z191" i="44" s="1"/>
  <c r="AO191" i="44" s="1"/>
  <c r="CW24" i="44"/>
  <c r="CW195" i="44"/>
  <c r="CW158" i="44"/>
  <c r="DG150" i="44"/>
  <c r="DG48" i="44"/>
  <c r="DG101" i="44"/>
  <c r="DL77" i="44"/>
  <c r="DL204" i="44"/>
  <c r="DL156" i="44"/>
  <c r="DL69" i="44"/>
  <c r="DL148" i="44"/>
  <c r="DL184" i="44"/>
  <c r="DL87" i="44"/>
  <c r="DL186" i="44"/>
  <c r="DL33" i="44"/>
  <c r="DL36" i="44"/>
  <c r="DL117" i="44"/>
  <c r="DL37" i="44"/>
  <c r="DL175" i="44"/>
  <c r="DL10" i="44"/>
  <c r="DL41" i="44"/>
  <c r="DL39" i="44"/>
  <c r="DL43" i="44"/>
  <c r="DL124" i="44"/>
  <c r="DL112" i="44"/>
  <c r="DL67" i="44"/>
  <c r="DL123" i="44"/>
  <c r="DL160" i="44"/>
  <c r="DL91" i="44"/>
  <c r="DL176" i="44"/>
  <c r="DL196" i="44"/>
  <c r="DL206" i="44"/>
  <c r="DL166" i="44"/>
  <c r="DL104" i="44"/>
  <c r="DL133" i="44"/>
  <c r="DL111" i="44"/>
  <c r="DL9" i="44"/>
  <c r="DL102" i="44"/>
  <c r="DL26" i="44"/>
  <c r="CW122" i="44"/>
  <c r="CW82" i="44"/>
  <c r="CW81" i="44"/>
  <c r="CW97" i="44"/>
  <c r="CW159" i="44"/>
  <c r="CW64" i="44"/>
  <c r="CW134" i="44"/>
  <c r="CW22" i="44"/>
  <c r="CW104" i="44"/>
  <c r="CW132" i="44"/>
  <c r="CW19" i="44"/>
  <c r="CW115" i="44"/>
  <c r="CW86" i="44"/>
  <c r="CW162" i="44"/>
  <c r="BD162" i="44" s="1"/>
  <c r="Z162" i="44" s="1"/>
  <c r="AO162" i="44" s="1"/>
  <c r="CW157" i="44"/>
  <c r="CW168" i="44"/>
  <c r="CW176" i="44"/>
  <c r="CW79" i="44"/>
  <c r="CW23" i="44"/>
  <c r="CW173" i="44"/>
  <c r="CW179" i="44"/>
  <c r="CW194" i="44"/>
  <c r="CW70" i="44"/>
  <c r="CW175" i="44"/>
  <c r="CW183" i="44"/>
  <c r="DL75" i="44"/>
  <c r="DL81" i="44"/>
  <c r="DL31" i="44"/>
  <c r="DL70" i="44"/>
  <c r="DL154" i="44"/>
  <c r="DL137" i="44"/>
  <c r="DL106" i="44"/>
  <c r="DL187" i="44"/>
  <c r="DL140" i="44"/>
  <c r="DL35" i="44"/>
  <c r="DL86" i="44"/>
  <c r="DL88" i="44"/>
  <c r="DL7" i="44"/>
  <c r="DL101" i="44"/>
  <c r="DL110" i="44"/>
  <c r="DL12" i="44"/>
  <c r="DL55" i="44"/>
  <c r="DL141" i="44"/>
  <c r="DL146" i="44"/>
  <c r="DL152" i="44"/>
  <c r="DL53" i="44"/>
  <c r="DL13" i="44"/>
  <c r="DL27" i="44"/>
  <c r="DL151" i="44"/>
  <c r="DL48" i="44"/>
  <c r="DL109" i="44"/>
  <c r="DL61" i="44"/>
  <c r="DL107" i="44"/>
  <c r="DL98" i="44"/>
  <c r="DL128" i="44"/>
  <c r="DL130" i="44"/>
  <c r="DL11" i="44"/>
  <c r="DL157" i="44"/>
  <c r="DL99" i="44"/>
  <c r="DL85" i="44"/>
  <c r="DL23" i="44"/>
  <c r="DL105" i="44"/>
  <c r="DL54" i="44"/>
  <c r="DL56" i="44"/>
  <c r="DL28" i="44"/>
  <c r="DL114" i="44"/>
  <c r="DL103" i="44"/>
  <c r="DL15" i="44"/>
  <c r="DL68" i="44"/>
  <c r="DL147" i="44"/>
  <c r="DL66" i="44"/>
  <c r="DL161" i="44"/>
  <c r="DL94" i="44"/>
  <c r="DL21" i="44"/>
  <c r="DL92" i="44"/>
  <c r="DL120" i="44"/>
  <c r="DL169" i="44"/>
  <c r="DL89" i="44"/>
  <c r="DL72" i="44"/>
  <c r="DL181" i="44"/>
  <c r="BD181" i="44" s="1"/>
  <c r="Z181" i="44" s="1"/>
  <c r="AO181" i="44" s="1"/>
  <c r="DL38" i="44"/>
  <c r="DL65" i="44"/>
  <c r="DL136" i="44"/>
  <c r="DL82" i="44"/>
  <c r="DL60" i="44"/>
  <c r="DL46" i="44"/>
  <c r="DL168" i="44"/>
  <c r="DL193" i="44"/>
  <c r="DL188" i="44"/>
  <c r="DL8" i="44"/>
  <c r="DL150" i="44"/>
  <c r="DG127" i="44"/>
  <c r="DG199" i="44"/>
  <c r="DL113" i="44"/>
  <c r="DL14" i="44"/>
  <c r="DL203" i="44"/>
  <c r="DL63" i="44"/>
  <c r="DL78" i="44"/>
  <c r="DL202" i="44"/>
  <c r="DL90" i="44"/>
  <c r="DL155" i="44"/>
  <c r="DL73" i="44"/>
  <c r="DL100" i="44"/>
  <c r="DL42" i="44"/>
  <c r="DL127" i="44"/>
  <c r="DL79" i="44"/>
  <c r="DL174" i="44"/>
  <c r="DL194" i="44"/>
  <c r="DL57" i="44"/>
  <c r="DL24" i="44"/>
  <c r="DL62" i="44"/>
  <c r="DL51" i="44"/>
  <c r="DL142" i="44"/>
  <c r="DL158" i="44"/>
  <c r="DL182" i="44"/>
  <c r="DL40" i="44"/>
  <c r="DL171" i="44"/>
  <c r="DL71" i="44"/>
  <c r="DL29" i="44"/>
  <c r="DL22" i="44"/>
  <c r="DL145" i="44"/>
  <c r="DL189" i="44"/>
  <c r="DL165" i="44"/>
  <c r="DL180" i="44"/>
  <c r="DL121" i="44"/>
  <c r="DL97" i="44"/>
  <c r="DL143" i="44"/>
  <c r="CW74" i="44"/>
  <c r="CW41" i="44"/>
  <c r="CW120" i="44"/>
  <c r="CW36" i="44"/>
  <c r="CW143" i="44"/>
  <c r="CW30" i="44"/>
  <c r="BD30" i="44" s="1"/>
  <c r="Z30" i="44" s="1"/>
  <c r="AO30" i="44" s="1"/>
  <c r="CW128" i="44"/>
  <c r="CW205" i="44"/>
  <c r="CW29" i="44"/>
  <c r="CW172" i="44"/>
  <c r="BD172" i="44" s="1"/>
  <c r="Z172" i="44" s="1"/>
  <c r="AO172" i="44" s="1"/>
  <c r="CW139" i="44"/>
  <c r="CW53" i="44"/>
  <c r="CW50" i="44"/>
  <c r="CW146" i="44"/>
  <c r="CW20" i="44"/>
  <c r="CW136" i="44"/>
  <c r="CW153" i="44"/>
  <c r="CW33" i="44"/>
  <c r="CW197" i="44"/>
  <c r="CW196" i="44"/>
  <c r="CW156" i="44"/>
  <c r="CW161" i="44"/>
  <c r="CW57" i="44"/>
  <c r="CW13" i="44"/>
  <c r="CW49" i="44"/>
  <c r="DP61" i="44"/>
  <c r="DG172" i="44"/>
  <c r="DG203" i="44"/>
  <c r="DG94" i="44"/>
  <c r="DG177" i="44"/>
  <c r="DG119" i="44"/>
  <c r="DG97" i="44"/>
  <c r="DG52" i="44"/>
  <c r="DG161" i="44"/>
  <c r="DG143" i="44"/>
  <c r="DG75" i="44"/>
  <c r="DG78" i="44"/>
  <c r="DG165" i="44"/>
  <c r="DG120" i="44"/>
  <c r="DA10" i="44"/>
  <c r="CS110" i="44"/>
  <c r="CR92" i="44"/>
  <c r="DG102" i="44"/>
  <c r="DG125" i="44"/>
  <c r="DG92" i="44"/>
  <c r="DG51" i="44"/>
  <c r="DG115" i="44"/>
  <c r="DG103" i="44"/>
  <c r="DG170" i="44"/>
  <c r="DG104" i="44"/>
  <c r="DG174" i="44"/>
  <c r="DG21" i="44"/>
  <c r="DG100" i="44"/>
  <c r="DG131" i="44"/>
  <c r="DH64" i="44"/>
  <c r="CU186" i="44"/>
  <c r="DG95" i="44"/>
  <c r="DG12" i="44"/>
  <c r="DG117" i="44"/>
  <c r="DG154" i="44"/>
  <c r="DG185" i="44"/>
  <c r="DG90" i="44"/>
  <c r="DG138" i="44"/>
  <c r="DG64" i="44"/>
  <c r="DG93" i="44"/>
  <c r="DG160" i="44"/>
  <c r="CU172" i="44"/>
  <c r="CU100" i="44"/>
  <c r="CU47" i="44"/>
  <c r="DJ193" i="44"/>
  <c r="CU83" i="44"/>
  <c r="CU138" i="44"/>
  <c r="DH206" i="44"/>
  <c r="DG13" i="44"/>
  <c r="DH77" i="44"/>
  <c r="DG206" i="44"/>
  <c r="DG22" i="44"/>
  <c r="DG36" i="44"/>
  <c r="DG59" i="44"/>
  <c r="DG10" i="44"/>
  <c r="DG67" i="44"/>
  <c r="DG46" i="44"/>
  <c r="DG145" i="44"/>
  <c r="DG194" i="44"/>
  <c r="DG71" i="44"/>
  <c r="DG68" i="44"/>
  <c r="DG8" i="44"/>
  <c r="DG183" i="44"/>
  <c r="DG7" i="44"/>
  <c r="DG87" i="44"/>
  <c r="DG157" i="44"/>
  <c r="DG123" i="44"/>
  <c r="DG33" i="44"/>
  <c r="DG171" i="44"/>
  <c r="DG34" i="44"/>
  <c r="DG178" i="44"/>
  <c r="DG108" i="44"/>
  <c r="DG37" i="44"/>
  <c r="DG83" i="44"/>
  <c r="DG40" i="44"/>
  <c r="DG159" i="44"/>
  <c r="DG27" i="44"/>
  <c r="DG42" i="44"/>
  <c r="DG23" i="44"/>
  <c r="DG55" i="44"/>
  <c r="DG50" i="44"/>
  <c r="DG196" i="44"/>
  <c r="DG193" i="44"/>
  <c r="DG133" i="44"/>
  <c r="DG88" i="44"/>
  <c r="DG164" i="44"/>
  <c r="DG200" i="44"/>
  <c r="DG182" i="44"/>
  <c r="DG141" i="44"/>
  <c r="DG61" i="44"/>
  <c r="DG47" i="44"/>
  <c r="DG163" i="44"/>
  <c r="DG128" i="44"/>
  <c r="DG139" i="44"/>
  <c r="DG111" i="44"/>
  <c r="DG124" i="44"/>
  <c r="DF54" i="44"/>
  <c r="CR154" i="44"/>
  <c r="DF156" i="44"/>
  <c r="CU165" i="44"/>
  <c r="CU34" i="44"/>
  <c r="CU111" i="44"/>
  <c r="CR136" i="44"/>
  <c r="DP41" i="44"/>
  <c r="DP99" i="44"/>
  <c r="DP18" i="44"/>
  <c r="DP159" i="44"/>
  <c r="DP32" i="44"/>
  <c r="CU67" i="44"/>
  <c r="CU33" i="44"/>
  <c r="CU24" i="44"/>
  <c r="CU148" i="44"/>
  <c r="CU134" i="44"/>
  <c r="CU31" i="44"/>
  <c r="CU125" i="44"/>
  <c r="CU12" i="44"/>
  <c r="CU103" i="44"/>
  <c r="CU156" i="44"/>
  <c r="CU86" i="44"/>
  <c r="CU92" i="44"/>
  <c r="CU154" i="44"/>
  <c r="CU187" i="44"/>
  <c r="CU35" i="44"/>
  <c r="CU25" i="44"/>
  <c r="CU126" i="44"/>
  <c r="CU135" i="44"/>
  <c r="CU90" i="44"/>
  <c r="CU124" i="44"/>
  <c r="CU48" i="44"/>
  <c r="CU110" i="44"/>
  <c r="CU196" i="44"/>
  <c r="CU144" i="44"/>
  <c r="CU60" i="44"/>
  <c r="CU152" i="44"/>
  <c r="CU52" i="44"/>
  <c r="CU106" i="44"/>
  <c r="CU173" i="44"/>
  <c r="CU136" i="44"/>
  <c r="CU116" i="44"/>
  <c r="CU168" i="44"/>
  <c r="CU75" i="44"/>
  <c r="CU202" i="44"/>
  <c r="CU159" i="44"/>
  <c r="CU115" i="44"/>
  <c r="CU139" i="44"/>
  <c r="CU108" i="44"/>
  <c r="CU163" i="44"/>
  <c r="CU130" i="44"/>
  <c r="CU32" i="44"/>
  <c r="CU80" i="44"/>
  <c r="CU11" i="44"/>
  <c r="CU189" i="44"/>
  <c r="CU203" i="44"/>
  <c r="CU179" i="44"/>
  <c r="CU169" i="44"/>
  <c r="CU73" i="44"/>
  <c r="CU107" i="44"/>
  <c r="CU201" i="44"/>
  <c r="CU157" i="44"/>
  <c r="DG179" i="44"/>
  <c r="DG197" i="44"/>
  <c r="DG15" i="44"/>
  <c r="DG180" i="44"/>
  <c r="DG57" i="44"/>
  <c r="DG122" i="44"/>
  <c r="DG81" i="44"/>
  <c r="DG58" i="44"/>
  <c r="DG129" i="44"/>
  <c r="DG98" i="44"/>
  <c r="DG96" i="44"/>
  <c r="DG72" i="44"/>
  <c r="DG175" i="44"/>
  <c r="DG114" i="44"/>
  <c r="DG110" i="44"/>
  <c r="DG70" i="44"/>
  <c r="DG149" i="44"/>
  <c r="DG9" i="44"/>
  <c r="DG118" i="44"/>
  <c r="DG18" i="44"/>
  <c r="DG56" i="44"/>
  <c r="DG28" i="44"/>
  <c r="DG82" i="44"/>
  <c r="DG17" i="44"/>
  <c r="DG134" i="44"/>
  <c r="DG105" i="44"/>
  <c r="DG63" i="44"/>
  <c r="DG19" i="44"/>
  <c r="DG69" i="44"/>
  <c r="DG89" i="44"/>
  <c r="DG144" i="44"/>
  <c r="DG25" i="44"/>
  <c r="DG116" i="44"/>
  <c r="DG44" i="44"/>
  <c r="DG156" i="44"/>
  <c r="DG30" i="44"/>
  <c r="DG112" i="44"/>
  <c r="DG109" i="44"/>
  <c r="DG137" i="44"/>
  <c r="DG38" i="44"/>
  <c r="DG198" i="44"/>
  <c r="DG41" i="44"/>
  <c r="DG153" i="44"/>
  <c r="DG205" i="44"/>
  <c r="DG167" i="44"/>
  <c r="DG132" i="44"/>
  <c r="DG54" i="44"/>
  <c r="DG77" i="44"/>
  <c r="DG62" i="44"/>
  <c r="DG151" i="44"/>
  <c r="DG99" i="44"/>
  <c r="DG31" i="44"/>
  <c r="DG53" i="44"/>
  <c r="DG76" i="44"/>
  <c r="DG147" i="44"/>
  <c r="DG195" i="44"/>
  <c r="DG155" i="44"/>
  <c r="DG45" i="44"/>
  <c r="DG73" i="44"/>
  <c r="DG152" i="44"/>
  <c r="DG66" i="44"/>
  <c r="DG35" i="44"/>
  <c r="DG192" i="44"/>
  <c r="DG187" i="44"/>
  <c r="DG60" i="44"/>
  <c r="DG158" i="44"/>
  <c r="DG86" i="44"/>
  <c r="DG106" i="44"/>
  <c r="DG80" i="44"/>
  <c r="DG113" i="44"/>
  <c r="DG11" i="44"/>
  <c r="DG166" i="44"/>
  <c r="DG126" i="44"/>
  <c r="DG84" i="44"/>
  <c r="DG130" i="44"/>
  <c r="DG136" i="44"/>
  <c r="DG162" i="44"/>
  <c r="DG176" i="44"/>
  <c r="DG39" i="44"/>
  <c r="DG173" i="44"/>
  <c r="DG202" i="44"/>
  <c r="DG20" i="44"/>
  <c r="DG91" i="44"/>
  <c r="DG24" i="44"/>
  <c r="DG184" i="44"/>
  <c r="DG32" i="44"/>
  <c r="DG204" i="44"/>
  <c r="DG79" i="44"/>
  <c r="DG201" i="44"/>
  <c r="DG6" i="44"/>
  <c r="DG49" i="44"/>
  <c r="DG74" i="44"/>
  <c r="DG148" i="44"/>
  <c r="DG14" i="44"/>
  <c r="DG146" i="44"/>
  <c r="DG142" i="44"/>
  <c r="DG169" i="44"/>
  <c r="DG190" i="44"/>
  <c r="DG191" i="44"/>
  <c r="DG188" i="44"/>
  <c r="DG189" i="44"/>
  <c r="DG26" i="44"/>
  <c r="DG16" i="44"/>
  <c r="DG181" i="44"/>
  <c r="DG65" i="44"/>
  <c r="CU53" i="44"/>
  <c r="CU10" i="44"/>
  <c r="CU88" i="44"/>
  <c r="CU70" i="44"/>
  <c r="DP7" i="44"/>
  <c r="DP197" i="44"/>
  <c r="DP10" i="44"/>
  <c r="DP92" i="44"/>
  <c r="DG85" i="44"/>
  <c r="DG186" i="44"/>
  <c r="CU44" i="44"/>
  <c r="CU184" i="44"/>
  <c r="CU133" i="44"/>
  <c r="CU94" i="44"/>
  <c r="CP158" i="44"/>
  <c r="DI19" i="44"/>
  <c r="CR195" i="44"/>
  <c r="DJ157" i="44"/>
  <c r="CR160" i="44"/>
  <c r="CR29" i="44"/>
  <c r="CR73" i="44"/>
  <c r="DJ87" i="44"/>
  <c r="CT158" i="44"/>
  <c r="DA140" i="44"/>
  <c r="CP192" i="44"/>
  <c r="CR98" i="44"/>
  <c r="CR89" i="44"/>
  <c r="CR84" i="44"/>
  <c r="DJ86" i="44"/>
  <c r="DF201" i="44"/>
  <c r="DH202" i="44"/>
  <c r="CU167" i="44"/>
  <c r="CR10" i="44"/>
  <c r="CR30" i="44"/>
  <c r="CR133" i="44"/>
  <c r="DJ6" i="44"/>
  <c r="CR116" i="44"/>
  <c r="CR88" i="44"/>
  <c r="CR178" i="44"/>
  <c r="CR71" i="44"/>
  <c r="CR91" i="44"/>
  <c r="CR81" i="44"/>
  <c r="CR175" i="44"/>
  <c r="DJ32" i="44"/>
  <c r="DJ132" i="44"/>
  <c r="DF78" i="44"/>
  <c r="DH10" i="44"/>
  <c r="DH153" i="44"/>
  <c r="CU161" i="44"/>
  <c r="CU123" i="44"/>
  <c r="CU177" i="44"/>
  <c r="CU204" i="44"/>
  <c r="CU26" i="44"/>
  <c r="CU109" i="44"/>
  <c r="CU29" i="44"/>
  <c r="CU61" i="44"/>
  <c r="CU64" i="44"/>
  <c r="CU198" i="44"/>
  <c r="CU27" i="44"/>
  <c r="CU87" i="44"/>
  <c r="CU50" i="44"/>
  <c r="CU63" i="44"/>
  <c r="CU20" i="44"/>
  <c r="CU153" i="44"/>
  <c r="CU69" i="44"/>
  <c r="CU68" i="44"/>
  <c r="CU28" i="44"/>
  <c r="CU128" i="44"/>
  <c r="CU146" i="44"/>
  <c r="CU182" i="44"/>
  <c r="CU46" i="44"/>
  <c r="CU185" i="44"/>
  <c r="CU158" i="44"/>
  <c r="CU193" i="44"/>
  <c r="CU78" i="44"/>
  <c r="CU205" i="44"/>
  <c r="CU95" i="44"/>
  <c r="CU54" i="44"/>
  <c r="CU98" i="44"/>
  <c r="CU104" i="44"/>
  <c r="CU56" i="44"/>
  <c r="CU170" i="44"/>
  <c r="DA149" i="44"/>
  <c r="DA35" i="44"/>
  <c r="CR9" i="44"/>
  <c r="CR74" i="44"/>
  <c r="CR149" i="44"/>
  <c r="CR167" i="44"/>
  <c r="CR128" i="44"/>
  <c r="CR120" i="44"/>
  <c r="CR24" i="44"/>
  <c r="CR33" i="44"/>
  <c r="CR38" i="44"/>
  <c r="CR196" i="44"/>
  <c r="CR32" i="44"/>
  <c r="CR12" i="44"/>
  <c r="DJ123" i="44"/>
  <c r="DJ195" i="44"/>
  <c r="DJ203" i="44"/>
  <c r="DJ114" i="44"/>
  <c r="DA182" i="44"/>
  <c r="CR56" i="44"/>
  <c r="CR158" i="44"/>
  <c r="CR85" i="44"/>
  <c r="CR48" i="44"/>
  <c r="CR31" i="44"/>
  <c r="CR52" i="44"/>
  <c r="DJ158" i="44"/>
  <c r="DJ196" i="44"/>
  <c r="DJ76" i="44"/>
  <c r="CU145" i="44"/>
  <c r="CU6" i="44"/>
  <c r="CU41" i="44"/>
  <c r="CU143" i="44"/>
  <c r="CU141" i="44"/>
  <c r="CU51" i="44"/>
  <c r="CU160" i="44"/>
  <c r="CU112" i="44"/>
  <c r="CU72" i="44"/>
  <c r="CU65" i="44"/>
  <c r="CU175" i="44"/>
  <c r="CU190" i="44"/>
  <c r="CU200" i="44"/>
  <c r="CU17" i="44"/>
  <c r="CU18" i="44"/>
  <c r="CU188" i="44"/>
  <c r="CU23" i="44"/>
  <c r="CU206" i="44"/>
  <c r="CU49" i="44"/>
  <c r="CU7" i="44"/>
  <c r="CU174" i="44"/>
  <c r="CU122" i="44"/>
  <c r="CU14" i="44"/>
  <c r="CU171" i="44"/>
  <c r="CU99" i="44"/>
  <c r="CU142" i="44"/>
  <c r="CU55" i="44"/>
  <c r="CU42" i="44"/>
  <c r="CU120" i="44"/>
  <c r="CU129" i="44"/>
  <c r="CU164" i="44"/>
  <c r="CU117" i="44"/>
  <c r="DA24" i="44"/>
  <c r="DA106" i="44"/>
  <c r="CR130" i="44"/>
  <c r="CR45" i="44"/>
  <c r="CR203" i="44"/>
  <c r="CR206" i="44"/>
  <c r="CR182" i="44"/>
  <c r="CR44" i="44"/>
  <c r="CR135" i="44"/>
  <c r="CR125" i="44"/>
  <c r="CR47" i="44"/>
  <c r="CR58" i="44"/>
  <c r="CR202" i="44"/>
  <c r="CR16" i="44"/>
  <c r="DJ7" i="44"/>
  <c r="DJ21" i="44"/>
  <c r="DJ134" i="44"/>
  <c r="DJ125" i="44"/>
  <c r="CR205" i="44"/>
  <c r="CR49" i="44"/>
  <c r="CR86" i="44"/>
  <c r="CR27" i="44"/>
  <c r="CR40" i="44"/>
  <c r="CR111" i="44"/>
  <c r="CR161" i="44"/>
  <c r="CR188" i="44"/>
  <c r="CR191" i="44"/>
  <c r="CR28" i="44"/>
  <c r="CR145" i="44"/>
  <c r="CR174" i="44"/>
  <c r="CR163" i="44"/>
  <c r="CR164" i="44"/>
  <c r="CR152" i="44"/>
  <c r="CR82" i="44"/>
  <c r="CR166" i="44"/>
  <c r="CR70" i="44"/>
  <c r="CR97" i="44"/>
  <c r="CR99" i="44"/>
  <c r="CR41" i="44"/>
  <c r="CR78" i="44"/>
  <c r="CR26" i="44"/>
  <c r="CR87" i="44"/>
  <c r="CR39" i="44"/>
  <c r="CR168" i="44"/>
  <c r="CR198" i="44"/>
  <c r="CR156" i="44"/>
  <c r="CR184" i="44"/>
  <c r="CR15" i="44"/>
  <c r="CR35" i="44"/>
  <c r="CR67" i="44"/>
  <c r="CR69" i="44"/>
  <c r="CR7" i="44"/>
  <c r="CR193" i="44"/>
  <c r="CR201" i="44"/>
  <c r="CR137" i="44"/>
  <c r="CR75" i="44"/>
  <c r="CR21" i="44"/>
  <c r="CR172" i="44"/>
  <c r="CR119" i="44"/>
  <c r="CR43" i="44"/>
  <c r="CR113" i="44"/>
  <c r="CR185" i="44"/>
  <c r="CR103" i="44"/>
  <c r="CR144" i="44"/>
  <c r="CR83" i="44"/>
  <c r="CR46" i="44"/>
  <c r="CR141" i="44"/>
  <c r="CR126" i="44"/>
  <c r="CR101" i="44"/>
  <c r="CR22" i="44"/>
  <c r="CR37" i="44"/>
  <c r="CR197" i="44"/>
  <c r="CR189" i="44"/>
  <c r="CR17" i="44"/>
  <c r="CR153" i="44"/>
  <c r="CR186" i="44"/>
  <c r="CR170" i="44"/>
  <c r="CR173" i="44"/>
  <c r="CR95" i="44"/>
  <c r="CR11" i="44"/>
  <c r="CR60" i="44"/>
  <c r="CR80" i="44"/>
  <c r="CR171" i="44"/>
  <c r="CR104" i="44"/>
  <c r="CR148" i="44"/>
  <c r="CR138" i="44"/>
  <c r="CR204" i="44"/>
  <c r="CR190" i="44"/>
  <c r="CR194" i="44"/>
  <c r="CR179" i="44"/>
  <c r="CR76" i="44"/>
  <c r="CR151" i="44"/>
  <c r="CR183" i="44"/>
  <c r="CR14" i="44"/>
  <c r="CR131" i="44"/>
  <c r="CR150" i="44"/>
  <c r="CR147" i="44"/>
  <c r="CR127" i="44"/>
  <c r="CR25" i="44"/>
  <c r="CR107" i="44"/>
  <c r="CR199" i="44"/>
  <c r="CR66" i="44"/>
  <c r="CR112" i="44"/>
  <c r="CR13" i="44"/>
  <c r="CR34" i="44"/>
  <c r="CR169" i="44"/>
  <c r="CR19" i="44"/>
  <c r="CR100" i="44"/>
  <c r="CR177" i="44"/>
  <c r="CR114" i="44"/>
  <c r="CR146" i="44"/>
  <c r="CR115" i="44"/>
  <c r="CR102" i="44"/>
  <c r="CR55" i="44"/>
  <c r="CR132" i="44"/>
  <c r="CR77" i="44"/>
  <c r="CR143" i="44"/>
  <c r="CR64" i="44"/>
  <c r="DA164" i="44"/>
  <c r="CR50" i="44"/>
  <c r="CR118" i="44"/>
  <c r="CR72" i="44"/>
  <c r="CR157" i="44"/>
  <c r="CR159" i="44"/>
  <c r="DK113" i="44"/>
  <c r="CU105" i="44"/>
  <c r="CU150" i="44"/>
  <c r="CU79" i="44"/>
  <c r="CU118" i="44"/>
  <c r="CU114" i="44"/>
  <c r="CU176" i="44"/>
  <c r="CU8" i="44"/>
  <c r="CU19" i="44"/>
  <c r="CU93" i="44"/>
  <c r="CU59" i="44"/>
  <c r="CU76" i="44"/>
  <c r="CU91" i="44"/>
  <c r="CU40" i="44"/>
  <c r="CP193" i="44"/>
  <c r="CP85" i="44"/>
  <c r="CP56" i="44"/>
  <c r="CP66" i="44"/>
  <c r="CP129" i="44"/>
  <c r="DA203" i="44"/>
  <c r="DA116" i="44"/>
  <c r="DA90" i="44"/>
  <c r="DA157" i="44"/>
  <c r="DA158" i="44"/>
  <c r="DA60" i="44"/>
  <c r="DA85" i="44"/>
  <c r="DA118" i="44"/>
  <c r="DA94" i="44"/>
  <c r="DA67" i="44"/>
  <c r="DA66" i="44"/>
  <c r="DA55" i="44"/>
  <c r="DA122" i="44"/>
  <c r="DJ141" i="44"/>
  <c r="DJ62" i="44"/>
  <c r="DJ55" i="44"/>
  <c r="DJ151" i="44"/>
  <c r="DJ206" i="44"/>
  <c r="DJ169" i="44"/>
  <c r="DJ171" i="44"/>
  <c r="DJ57" i="44"/>
  <c r="DJ121" i="44"/>
  <c r="DJ95" i="44"/>
  <c r="DJ42" i="44"/>
  <c r="DJ46" i="44"/>
  <c r="DJ138" i="44"/>
  <c r="DJ78" i="44"/>
  <c r="DJ88" i="44"/>
  <c r="DJ167" i="44"/>
  <c r="DJ52" i="44"/>
  <c r="DJ153" i="44"/>
  <c r="DJ184" i="44"/>
  <c r="DJ120" i="44"/>
  <c r="DJ133" i="44"/>
  <c r="DJ20" i="44"/>
  <c r="DJ104" i="44"/>
  <c r="DJ38" i="44"/>
  <c r="DJ35" i="44"/>
  <c r="DJ82" i="44"/>
  <c r="DJ162" i="44"/>
  <c r="DJ160" i="44"/>
  <c r="DJ204" i="44"/>
  <c r="DJ163" i="44"/>
  <c r="DJ156" i="44"/>
  <c r="DJ106" i="44"/>
  <c r="DJ45" i="44"/>
  <c r="DJ74" i="44"/>
  <c r="DJ107" i="44"/>
  <c r="DJ147" i="44"/>
  <c r="DJ64" i="44"/>
  <c r="DJ90" i="44"/>
  <c r="DA166" i="44"/>
  <c r="CP174" i="44"/>
  <c r="CR122" i="44"/>
  <c r="CR42" i="44"/>
  <c r="CR8" i="44"/>
  <c r="CR53" i="44"/>
  <c r="CR57" i="44"/>
  <c r="CR51" i="44"/>
  <c r="CR124" i="44"/>
  <c r="CR110" i="44"/>
  <c r="CR200" i="44"/>
  <c r="CR165" i="44"/>
  <c r="CR109" i="44"/>
  <c r="CR23" i="44"/>
  <c r="CR176" i="44"/>
  <c r="CR187" i="44"/>
  <c r="CR142" i="44"/>
  <c r="CR181" i="44"/>
  <c r="CR129" i="44"/>
  <c r="CR134" i="44"/>
  <c r="CR192" i="44"/>
  <c r="CR79" i="44"/>
  <c r="DJ25" i="44"/>
  <c r="DJ89" i="44"/>
  <c r="DJ202" i="44"/>
  <c r="DJ66" i="44"/>
  <c r="DJ94" i="44"/>
  <c r="DJ72" i="44"/>
  <c r="DJ44" i="44"/>
  <c r="DJ200" i="44"/>
  <c r="DJ50" i="44"/>
  <c r="DJ73" i="44"/>
  <c r="DF130" i="44"/>
  <c r="DA113" i="44"/>
  <c r="DA103" i="44"/>
  <c r="DA40" i="44"/>
  <c r="CP188" i="44"/>
  <c r="CR20" i="44"/>
  <c r="CR6" i="44"/>
  <c r="CR36" i="44"/>
  <c r="CR90" i="44"/>
  <c r="CR139" i="44"/>
  <c r="CR106" i="44"/>
  <c r="CR62" i="44"/>
  <c r="CR59" i="44"/>
  <c r="CR68" i="44"/>
  <c r="CR117" i="44"/>
  <c r="CR155" i="44"/>
  <c r="CR63" i="44"/>
  <c r="CR180" i="44"/>
  <c r="CR162" i="44"/>
  <c r="CR18" i="44"/>
  <c r="CR105" i="44"/>
  <c r="CR96" i="44"/>
  <c r="CR93" i="44"/>
  <c r="CR123" i="44"/>
  <c r="CR61" i="44"/>
  <c r="CR94" i="44"/>
  <c r="CR108" i="44"/>
  <c r="CR121" i="44"/>
  <c r="CR140" i="44"/>
  <c r="CR65" i="44"/>
  <c r="CR54" i="44"/>
  <c r="DJ115" i="44"/>
  <c r="DJ84" i="44"/>
  <c r="DJ77" i="44"/>
  <c r="DJ8" i="44"/>
  <c r="DJ165" i="44"/>
  <c r="DJ69" i="44"/>
  <c r="DJ33" i="44"/>
  <c r="DJ48" i="44"/>
  <c r="DJ126" i="44"/>
  <c r="DJ75" i="44"/>
  <c r="DH130" i="44"/>
  <c r="DJ63" i="44"/>
  <c r="DJ92" i="44"/>
  <c r="DJ10" i="44"/>
  <c r="DJ47" i="44"/>
  <c r="DJ14" i="44"/>
  <c r="DJ113" i="44"/>
  <c r="DJ99" i="44"/>
  <c r="DJ40" i="44"/>
  <c r="DJ166" i="44"/>
  <c r="DJ101" i="44"/>
  <c r="DJ12" i="44"/>
  <c r="DJ68" i="44"/>
  <c r="DJ143" i="44"/>
  <c r="DJ93" i="44"/>
  <c r="DJ37" i="44"/>
  <c r="DJ127" i="44"/>
  <c r="DJ129" i="44"/>
  <c r="DJ56" i="44"/>
  <c r="DJ145" i="44"/>
  <c r="DJ111" i="44"/>
  <c r="DJ179" i="44"/>
  <c r="DJ83" i="44"/>
  <c r="DJ97" i="44"/>
  <c r="DJ192" i="44"/>
  <c r="DJ109" i="44"/>
  <c r="DJ117" i="44"/>
  <c r="DJ176" i="44"/>
  <c r="DJ180" i="44"/>
  <c r="DJ174" i="44"/>
  <c r="DJ198" i="44"/>
  <c r="DJ51" i="44"/>
  <c r="DJ191" i="44"/>
  <c r="DJ116" i="44"/>
  <c r="DJ24" i="44"/>
  <c r="DJ128" i="44"/>
  <c r="DJ149" i="44"/>
  <c r="DJ11" i="44"/>
  <c r="DJ19" i="44"/>
  <c r="DJ136" i="44"/>
  <c r="DJ190" i="44"/>
  <c r="DJ194" i="44"/>
  <c r="DJ201" i="44"/>
  <c r="DJ118" i="44"/>
  <c r="DJ181" i="44"/>
  <c r="DJ122" i="44"/>
  <c r="DJ23" i="44"/>
  <c r="DJ41" i="44"/>
  <c r="DJ81" i="44"/>
  <c r="DJ30" i="44"/>
  <c r="DJ70" i="44"/>
  <c r="DJ197" i="44"/>
  <c r="DJ137" i="44"/>
  <c r="DJ22" i="44"/>
  <c r="DJ85" i="44"/>
  <c r="DJ27" i="44"/>
  <c r="DJ91" i="44"/>
  <c r="DJ152" i="44"/>
  <c r="DJ100" i="44"/>
  <c r="DJ34" i="44"/>
  <c r="DJ102" i="44"/>
  <c r="DJ36" i="44"/>
  <c r="DJ161" i="44"/>
  <c r="DJ60" i="44"/>
  <c r="DJ59" i="44"/>
  <c r="DJ18" i="44"/>
  <c r="DJ187" i="44"/>
  <c r="DJ186" i="44"/>
  <c r="DJ164" i="44"/>
  <c r="DJ53" i="44"/>
  <c r="DJ26" i="44"/>
  <c r="DJ79" i="44"/>
  <c r="DJ189" i="44"/>
  <c r="DJ155" i="44"/>
  <c r="DJ205" i="44"/>
  <c r="DJ65" i="44"/>
  <c r="DJ144" i="44"/>
  <c r="DJ110" i="44"/>
  <c r="DJ131" i="44"/>
  <c r="DJ15" i="44"/>
  <c r="DJ124" i="44"/>
  <c r="DJ146" i="44"/>
  <c r="DJ71" i="44"/>
  <c r="DJ139" i="44"/>
  <c r="DJ199" i="44"/>
  <c r="DJ105" i="44"/>
  <c r="DJ80" i="44"/>
  <c r="DJ188" i="44"/>
  <c r="DJ43" i="44"/>
  <c r="DJ119" i="44"/>
  <c r="DJ28" i="44"/>
  <c r="DJ150" i="44"/>
  <c r="DJ112" i="44"/>
  <c r="DJ185" i="44"/>
  <c r="DJ108" i="44"/>
  <c r="DJ58" i="44"/>
  <c r="DJ16" i="44"/>
  <c r="DJ96" i="44"/>
  <c r="DJ178" i="44"/>
  <c r="DJ173" i="44"/>
  <c r="DJ17" i="44"/>
  <c r="CP78" i="44"/>
  <c r="CP145" i="44"/>
  <c r="CP61" i="44"/>
  <c r="CP75" i="44"/>
  <c r="CP137" i="44"/>
  <c r="CP131" i="44"/>
  <c r="CP89" i="44"/>
  <c r="CP142" i="44"/>
  <c r="CP130" i="44"/>
  <c r="CP55" i="44"/>
  <c r="CP43" i="44"/>
  <c r="CP51" i="44"/>
  <c r="CX134" i="44"/>
  <c r="CX61" i="44"/>
  <c r="DI179" i="44"/>
  <c r="DI115" i="44"/>
  <c r="CU21" i="44"/>
  <c r="CU191" i="44"/>
  <c r="CU101" i="44"/>
  <c r="CU84" i="44"/>
  <c r="CU155" i="44"/>
  <c r="CU178" i="44"/>
  <c r="CU38" i="44"/>
  <c r="CU180" i="44"/>
  <c r="CU57" i="44"/>
  <c r="CU181" i="44"/>
  <c r="CU147" i="44"/>
  <c r="CU183" i="44"/>
  <c r="CU162" i="44"/>
  <c r="CU132" i="44"/>
  <c r="CU96" i="44"/>
  <c r="CU85" i="44"/>
  <c r="CU37" i="44"/>
  <c r="CU166" i="44"/>
  <c r="CU195" i="44"/>
  <c r="CU9" i="44"/>
  <c r="CU71" i="44"/>
  <c r="CU102" i="44"/>
  <c r="CU151" i="44"/>
  <c r="CU81" i="44"/>
  <c r="CU22" i="44"/>
  <c r="CU43" i="44"/>
  <c r="CU119" i="44"/>
  <c r="CU77" i="44"/>
  <c r="CU194" i="44"/>
  <c r="CU66" i="44"/>
  <c r="CU15" i="44"/>
  <c r="CU45" i="44"/>
  <c r="CU58" i="44"/>
  <c r="CU137" i="44"/>
  <c r="CU197" i="44"/>
  <c r="CU199" i="44"/>
  <c r="CU82" i="44"/>
  <c r="CU74" i="44"/>
  <c r="CU89" i="44"/>
  <c r="CU140" i="44"/>
  <c r="CU30" i="44"/>
  <c r="CU97" i="44"/>
  <c r="CU131" i="44"/>
  <c r="CU36" i="44"/>
  <c r="CU192" i="44"/>
  <c r="CU62" i="44"/>
  <c r="CU113" i="44"/>
  <c r="CU121" i="44"/>
  <c r="CU39" i="44"/>
  <c r="CU149" i="44"/>
  <c r="CU127" i="44"/>
  <c r="CU16" i="44"/>
  <c r="CU13" i="44"/>
  <c r="CP21" i="44"/>
  <c r="CP119" i="44"/>
  <c r="CP127" i="44"/>
  <c r="DI26" i="44"/>
  <c r="DJ54" i="44"/>
  <c r="DJ175" i="44"/>
  <c r="DJ140" i="44"/>
  <c r="DJ172" i="44"/>
  <c r="DJ135" i="44"/>
  <c r="DJ49" i="44"/>
  <c r="DJ61" i="44"/>
  <c r="DJ154" i="44"/>
  <c r="DJ13" i="44"/>
  <c r="DJ130" i="44"/>
  <c r="DJ98" i="44"/>
  <c r="DJ9" i="44"/>
  <c r="DJ170" i="44"/>
  <c r="DJ183" i="44"/>
  <c r="DJ39" i="44"/>
  <c r="DJ142" i="44"/>
  <c r="DJ31" i="44"/>
  <c r="DJ29" i="44"/>
  <c r="DJ168" i="44"/>
  <c r="DJ148" i="44"/>
  <c r="DJ182" i="44"/>
  <c r="DJ177" i="44"/>
  <c r="DJ159" i="44"/>
  <c r="DJ103" i="44"/>
  <c r="DJ67" i="44"/>
  <c r="CV113" i="44"/>
  <c r="DP122" i="44"/>
  <c r="DD102" i="44"/>
  <c r="CO159" i="44"/>
  <c r="CQ67" i="44"/>
  <c r="CT90" i="44"/>
  <c r="DI45" i="44"/>
  <c r="DP165" i="44"/>
  <c r="DP104" i="44"/>
  <c r="DP202" i="44"/>
  <c r="DP157" i="44"/>
  <c r="DP105" i="44"/>
  <c r="DP205" i="44"/>
  <c r="DP47" i="44"/>
  <c r="DP114" i="44"/>
  <c r="DP77" i="44"/>
  <c r="CX28" i="44"/>
  <c r="CX187" i="44"/>
  <c r="CX170" i="44"/>
  <c r="DK102" i="44"/>
  <c r="CV197" i="44"/>
  <c r="CT21" i="44"/>
  <c r="CT186" i="44"/>
  <c r="CT111" i="44"/>
  <c r="CT68" i="44"/>
  <c r="DI154" i="44"/>
  <c r="DI20" i="44"/>
  <c r="DI111" i="44"/>
  <c r="DI85" i="44"/>
  <c r="DI195" i="44"/>
  <c r="DI164" i="44"/>
  <c r="DI73" i="44"/>
  <c r="DI81" i="44"/>
  <c r="CT75" i="44"/>
  <c r="DI197" i="44"/>
  <c r="DI32" i="44"/>
  <c r="DI62" i="44"/>
  <c r="DI8" i="44"/>
  <c r="CT123" i="44"/>
  <c r="CT139" i="44"/>
  <c r="CT18" i="44"/>
  <c r="DI31" i="44"/>
  <c r="DI56" i="44"/>
  <c r="DI65" i="44"/>
  <c r="DI129" i="44"/>
  <c r="DI93" i="44"/>
  <c r="DI55" i="44"/>
  <c r="DI170" i="44"/>
  <c r="DI110" i="44"/>
  <c r="CT45" i="44"/>
  <c r="CT83" i="44"/>
  <c r="CT12" i="44"/>
  <c r="CT178" i="44"/>
  <c r="CT112" i="44"/>
  <c r="CT49" i="44"/>
  <c r="CT29" i="44"/>
  <c r="CT17" i="44"/>
  <c r="CT41" i="44"/>
  <c r="CT47" i="44"/>
  <c r="DI139" i="44"/>
  <c r="DI143" i="44"/>
  <c r="DI58" i="44"/>
  <c r="DI185" i="44"/>
  <c r="DI202" i="44"/>
  <c r="DI114" i="44"/>
  <c r="DI71" i="44"/>
  <c r="DI80" i="44"/>
  <c r="DI54" i="44"/>
  <c r="DI130" i="44"/>
  <c r="DI173" i="44"/>
  <c r="DI172" i="44"/>
  <c r="DI160" i="44"/>
  <c r="DI53" i="44"/>
  <c r="DI135" i="44"/>
  <c r="CT161" i="44"/>
  <c r="CT74" i="44"/>
  <c r="CT105" i="44"/>
  <c r="CT67" i="44"/>
  <c r="CT190" i="44"/>
  <c r="CT119" i="44"/>
  <c r="CT32" i="44"/>
  <c r="CT22" i="44"/>
  <c r="CT171" i="44"/>
  <c r="CT85" i="44"/>
  <c r="CT150" i="44"/>
  <c r="CT62" i="44"/>
  <c r="CT82" i="44"/>
  <c r="CT146" i="44"/>
  <c r="CT72" i="44"/>
  <c r="CT100" i="44"/>
  <c r="CT8" i="44"/>
  <c r="CT56" i="44"/>
  <c r="CT34" i="44"/>
  <c r="CT177" i="44"/>
  <c r="CT205" i="44"/>
  <c r="CT124" i="44"/>
  <c r="CT192" i="44"/>
  <c r="CT26" i="44"/>
  <c r="CT63" i="44"/>
  <c r="DI10" i="44"/>
  <c r="DI189" i="44"/>
  <c r="DI199" i="44"/>
  <c r="DI187" i="44"/>
  <c r="DI11" i="44"/>
  <c r="DI169" i="44"/>
  <c r="DI181" i="44"/>
  <c r="DI152" i="44"/>
  <c r="DI120" i="44"/>
  <c r="DI136" i="44"/>
  <c r="DI77" i="44"/>
  <c r="DI166" i="44"/>
  <c r="DI41" i="44"/>
  <c r="DI125" i="44"/>
  <c r="DI74" i="44"/>
  <c r="DI101" i="44"/>
  <c r="DI121" i="44"/>
  <c r="DI109" i="44"/>
  <c r="DI60" i="44"/>
  <c r="DI117" i="44"/>
  <c r="DI140" i="44"/>
  <c r="DI12" i="44"/>
  <c r="DI142" i="44"/>
  <c r="DI137" i="44"/>
  <c r="DI51" i="44"/>
  <c r="DI127" i="44"/>
  <c r="DI16" i="44"/>
  <c r="DI159" i="44"/>
  <c r="DI24" i="44"/>
  <c r="DI150" i="44"/>
  <c r="DI17" i="44"/>
  <c r="DI7" i="44"/>
  <c r="DI23" i="44"/>
  <c r="DI63" i="44"/>
  <c r="DI147" i="44"/>
  <c r="DI9" i="44"/>
  <c r="DI67" i="44"/>
  <c r="DI186" i="44"/>
  <c r="DI144" i="44"/>
  <c r="DI42" i="44"/>
  <c r="DI90" i="44"/>
  <c r="DI206" i="44"/>
  <c r="DI116" i="44"/>
  <c r="DI165" i="44"/>
  <c r="DI182" i="44"/>
  <c r="DI177" i="44"/>
  <c r="DI46" i="44"/>
  <c r="DI155" i="44"/>
  <c r="DI188" i="44"/>
  <c r="DI87" i="44"/>
  <c r="DI145" i="44"/>
  <c r="DI18" i="44"/>
  <c r="DI132" i="44"/>
  <c r="DI190" i="44"/>
  <c r="DI43" i="44"/>
  <c r="DI50" i="44"/>
  <c r="DI78" i="44"/>
  <c r="DI47" i="44"/>
  <c r="DI69" i="44"/>
  <c r="DI175" i="44"/>
  <c r="DI158" i="44"/>
  <c r="DI33" i="44"/>
  <c r="DI13" i="44"/>
  <c r="DI92" i="44"/>
  <c r="DI176" i="44"/>
  <c r="DI191" i="44"/>
  <c r="DI204" i="44"/>
  <c r="DI96" i="44"/>
  <c r="DI49" i="44"/>
  <c r="DI146" i="44"/>
  <c r="DI35" i="44"/>
  <c r="DI184" i="44"/>
  <c r="DI200" i="44"/>
  <c r="DI171" i="44"/>
  <c r="DI134" i="44"/>
  <c r="DI86" i="44"/>
  <c r="DI183" i="44"/>
  <c r="DI192" i="44"/>
  <c r="DI148" i="44"/>
  <c r="DI122" i="44"/>
  <c r="DI102" i="44"/>
  <c r="DI15" i="44"/>
  <c r="DI138" i="44"/>
  <c r="DI22" i="44"/>
  <c r="DI153" i="44"/>
  <c r="DI48" i="44"/>
  <c r="DI75" i="44"/>
  <c r="DI36" i="44"/>
  <c r="DI174" i="44"/>
  <c r="DI61" i="44"/>
  <c r="DI196" i="44"/>
  <c r="DI113" i="44"/>
  <c r="DI201" i="44"/>
  <c r="DI89" i="44"/>
  <c r="DI59" i="44"/>
  <c r="DI72" i="44"/>
  <c r="DI112" i="44"/>
  <c r="DI133" i="44"/>
  <c r="DI178" i="44"/>
  <c r="DI88" i="44"/>
  <c r="DI57" i="44"/>
  <c r="DI168" i="44"/>
  <c r="DI70" i="44"/>
  <c r="DI39" i="44"/>
  <c r="DI157" i="44"/>
  <c r="DI100" i="44"/>
  <c r="DI163" i="44"/>
  <c r="DI167" i="44"/>
  <c r="DI126" i="44"/>
  <c r="DI203" i="44"/>
  <c r="DI29" i="44"/>
  <c r="DI76" i="44"/>
  <c r="DI6" i="44"/>
  <c r="DI44" i="44"/>
  <c r="DI25" i="44"/>
  <c r="DI124" i="44"/>
  <c r="DI27" i="44"/>
  <c r="DI193" i="44"/>
  <c r="DI198" i="44"/>
  <c r="DI162" i="44"/>
  <c r="DI37" i="44"/>
  <c r="DI149" i="44"/>
  <c r="DI123" i="44"/>
  <c r="DI205" i="44"/>
  <c r="DI118" i="44"/>
  <c r="DI141" i="44"/>
  <c r="DI21" i="44"/>
  <c r="DI156" i="44"/>
  <c r="DI95" i="44"/>
  <c r="DI30" i="44"/>
  <c r="DI98" i="44"/>
  <c r="DI79" i="44"/>
  <c r="DI99" i="44"/>
  <c r="DI38" i="44"/>
  <c r="DI161" i="44"/>
  <c r="DI180" i="44"/>
  <c r="DI128" i="44"/>
  <c r="CT117" i="44"/>
  <c r="CT127" i="44"/>
  <c r="CT42" i="44"/>
  <c r="DI91" i="44"/>
  <c r="DI28" i="44"/>
  <c r="DI151" i="44"/>
  <c r="DI84" i="44"/>
  <c r="DI66" i="44"/>
  <c r="DI40" i="44"/>
  <c r="DI105" i="44"/>
  <c r="DI68" i="44"/>
  <c r="CT137" i="44"/>
  <c r="CT184" i="44"/>
  <c r="CT157" i="44"/>
  <c r="DI103" i="44"/>
  <c r="DI34" i="44"/>
  <c r="DI83" i="44"/>
  <c r="DI104" i="44"/>
  <c r="DI94" i="44"/>
  <c r="DI64" i="44"/>
  <c r="DI131" i="44"/>
  <c r="DI97" i="44"/>
  <c r="DI119" i="44"/>
  <c r="DI52" i="44"/>
  <c r="DI107" i="44"/>
  <c r="DI14" i="44"/>
  <c r="DI82" i="44"/>
  <c r="DI108" i="44"/>
  <c r="DI194" i="44"/>
  <c r="DI106" i="44"/>
  <c r="DH83" i="44"/>
  <c r="DH48" i="44"/>
  <c r="DH186" i="44"/>
  <c r="DH58" i="44"/>
  <c r="DH135" i="44"/>
  <c r="DH54" i="44"/>
  <c r="DH109" i="44"/>
  <c r="CS87" i="44"/>
  <c r="CS101" i="44"/>
  <c r="CS8" i="44"/>
  <c r="CS94" i="44"/>
  <c r="CS197" i="44"/>
  <c r="CS56" i="44"/>
  <c r="CS196" i="44"/>
  <c r="CS183" i="44"/>
  <c r="CS155" i="44"/>
  <c r="CS118" i="44"/>
  <c r="CS179" i="44"/>
  <c r="CS11" i="44"/>
  <c r="CS142" i="44"/>
  <c r="CS102" i="44"/>
  <c r="CS176" i="44"/>
  <c r="CS119" i="44"/>
  <c r="CS68" i="44"/>
  <c r="CS199" i="44"/>
  <c r="CS85" i="44"/>
  <c r="CS121" i="44"/>
  <c r="CS144" i="44"/>
  <c r="CS129" i="44"/>
  <c r="CS43" i="44"/>
  <c r="CS181" i="44"/>
  <c r="CQ151" i="44"/>
  <c r="DF168" i="44"/>
  <c r="DD176" i="44"/>
  <c r="CO107" i="44"/>
  <c r="CO152" i="44"/>
  <c r="CO99" i="44"/>
  <c r="CO110" i="44"/>
  <c r="CO60" i="44"/>
  <c r="DD182" i="44"/>
  <c r="CO103" i="44"/>
  <c r="CO53" i="44"/>
  <c r="CO42" i="44"/>
  <c r="CO148" i="44"/>
  <c r="DD62" i="44"/>
  <c r="CO122" i="44"/>
  <c r="CO27" i="44"/>
  <c r="CO100" i="44"/>
  <c r="CO116" i="44"/>
  <c r="CO130" i="44"/>
  <c r="DD105" i="44"/>
  <c r="CO76" i="44"/>
  <c r="CO10" i="44"/>
  <c r="CO145" i="44"/>
  <c r="CO157" i="44"/>
  <c r="CO9" i="44"/>
  <c r="DD26" i="44"/>
  <c r="CO36" i="44"/>
  <c r="CO24" i="44"/>
  <c r="CO79" i="44"/>
  <c r="CO26" i="44"/>
  <c r="CO32" i="44"/>
  <c r="CO88" i="44"/>
  <c r="CO91" i="44"/>
  <c r="CO66" i="44"/>
  <c r="CO142" i="44"/>
  <c r="DD7" i="44"/>
  <c r="CO50" i="44"/>
  <c r="CO186" i="44"/>
  <c r="CO38" i="44"/>
  <c r="CO86" i="44"/>
  <c r="CO146" i="44"/>
  <c r="CO113" i="44"/>
  <c r="CO52" i="44"/>
  <c r="CO69" i="44"/>
  <c r="DH144" i="44"/>
  <c r="DH129" i="44"/>
  <c r="DH57" i="44"/>
  <c r="DH126" i="44"/>
  <c r="DH192" i="44"/>
  <c r="DH117" i="44"/>
  <c r="DH47" i="44"/>
  <c r="DH75" i="44"/>
  <c r="DH33" i="44"/>
  <c r="DH151" i="44"/>
  <c r="DH23" i="44"/>
  <c r="DH22" i="44"/>
  <c r="DH14" i="44"/>
  <c r="DH160" i="44"/>
  <c r="DH41" i="44"/>
  <c r="DH157" i="44"/>
  <c r="DH98" i="44"/>
  <c r="DH9" i="44"/>
  <c r="DH199" i="44"/>
  <c r="DH100" i="44"/>
  <c r="DH90" i="44"/>
  <c r="DH67" i="44"/>
  <c r="DH18" i="44"/>
  <c r="DH125" i="44"/>
  <c r="DH166" i="44"/>
  <c r="DH17" i="44"/>
  <c r="DH171" i="44"/>
  <c r="DH59" i="44"/>
  <c r="DH69" i="44"/>
  <c r="DH56" i="44"/>
  <c r="DH80" i="44"/>
  <c r="DH19" i="44"/>
  <c r="DH97" i="44"/>
  <c r="DH181" i="44"/>
  <c r="DH170" i="44"/>
  <c r="DH174" i="44"/>
  <c r="DH165" i="44"/>
  <c r="DH53" i="44"/>
  <c r="DH68" i="44"/>
  <c r="DH200" i="44"/>
  <c r="DH24" i="44"/>
  <c r="DH198" i="44"/>
  <c r="DH162" i="44"/>
  <c r="DH28" i="44"/>
  <c r="DH81" i="44"/>
  <c r="DH15" i="44"/>
  <c r="DH141" i="44"/>
  <c r="DH73" i="44"/>
  <c r="DH137" i="44"/>
  <c r="DH154" i="44"/>
  <c r="DH72" i="44"/>
  <c r="DH179" i="44"/>
  <c r="DH12" i="44"/>
  <c r="DH173" i="44"/>
  <c r="DH110" i="44"/>
  <c r="DH16" i="44"/>
  <c r="DH102" i="44"/>
  <c r="DH140" i="44"/>
  <c r="DH96" i="44"/>
  <c r="DH191" i="44"/>
  <c r="DH177" i="44"/>
  <c r="DH21" i="44"/>
  <c r="DH50" i="44"/>
  <c r="DH63" i="44"/>
  <c r="DH161" i="44"/>
  <c r="DH149" i="44"/>
  <c r="DH146" i="44"/>
  <c r="DH185" i="44"/>
  <c r="DH122" i="44"/>
  <c r="DH120" i="44"/>
  <c r="DH178" i="44"/>
  <c r="DH196" i="44"/>
  <c r="DH145" i="44"/>
  <c r="DH167" i="44"/>
  <c r="DH36" i="44"/>
  <c r="DH201" i="44"/>
  <c r="DH101" i="44"/>
  <c r="DH197" i="44"/>
  <c r="DH158" i="44"/>
  <c r="DH8" i="44"/>
  <c r="DH127" i="44"/>
  <c r="DH13" i="44"/>
  <c r="DH86" i="44"/>
  <c r="DH76" i="44"/>
  <c r="DH94" i="44"/>
  <c r="DH20" i="44"/>
  <c r="DH46" i="44"/>
  <c r="DH71" i="44"/>
  <c r="DH93" i="44"/>
  <c r="DH184" i="44"/>
  <c r="DH62" i="44"/>
  <c r="DH155" i="44"/>
  <c r="DH131" i="44"/>
  <c r="DH103" i="44"/>
  <c r="DH38" i="44"/>
  <c r="DH164" i="44"/>
  <c r="DH168" i="44"/>
  <c r="DH108" i="44"/>
  <c r="DH87" i="44"/>
  <c r="DH121" i="44"/>
  <c r="DH82" i="44"/>
  <c r="DH132" i="44"/>
  <c r="DH180" i="44"/>
  <c r="DH189" i="44"/>
  <c r="DH152" i="44"/>
  <c r="DH42" i="44"/>
  <c r="DH172" i="44"/>
  <c r="DH176" i="44"/>
  <c r="DH128" i="44"/>
  <c r="DH183" i="44"/>
  <c r="DH79" i="44"/>
  <c r="DH119" i="44"/>
  <c r="DH95" i="44"/>
  <c r="DH118" i="44"/>
  <c r="DH66" i="44"/>
  <c r="DH147" i="44"/>
  <c r="DH136" i="44"/>
  <c r="DH30" i="44"/>
  <c r="DH27" i="44"/>
  <c r="DH114" i="44"/>
  <c r="DH112" i="44"/>
  <c r="DH111" i="44"/>
  <c r="DH34" i="44"/>
  <c r="DH55" i="44"/>
  <c r="DH142" i="44"/>
  <c r="DH138" i="44"/>
  <c r="DH74" i="44"/>
  <c r="DH92" i="44"/>
  <c r="DH150" i="44"/>
  <c r="DH182" i="44"/>
  <c r="DH85" i="44"/>
  <c r="DH39" i="44"/>
  <c r="DH43" i="44"/>
  <c r="DH51" i="44"/>
  <c r="DH106" i="44"/>
  <c r="DH203" i="44"/>
  <c r="DH99" i="44"/>
  <c r="DH139" i="44"/>
  <c r="DH84" i="44"/>
  <c r="DH148" i="44"/>
  <c r="DH143" i="44"/>
  <c r="DH44" i="44"/>
  <c r="DH60" i="44"/>
  <c r="DH113" i="44"/>
  <c r="DH195" i="44"/>
  <c r="DH169" i="44"/>
  <c r="DH70" i="44"/>
  <c r="DH31" i="44"/>
  <c r="DM97" i="44"/>
  <c r="DH124" i="44"/>
  <c r="DH35" i="44"/>
  <c r="DH25" i="44"/>
  <c r="DH205" i="44"/>
  <c r="DH123" i="44"/>
  <c r="DH52" i="44"/>
  <c r="DH78" i="44"/>
  <c r="DH190" i="44"/>
  <c r="DH89" i="44"/>
  <c r="DH116" i="44"/>
  <c r="DH188" i="44"/>
  <c r="DH107" i="44"/>
  <c r="DH104" i="44"/>
  <c r="DH133" i="44"/>
  <c r="DH37" i="44"/>
  <c r="DF204" i="44"/>
  <c r="DF162" i="44"/>
  <c r="DF61" i="44"/>
  <c r="DF30" i="44"/>
  <c r="DF32" i="44"/>
  <c r="DF186" i="44"/>
  <c r="DK205" i="44"/>
  <c r="DK66" i="44"/>
  <c r="DK71" i="44"/>
  <c r="DK164" i="44"/>
  <c r="DK172" i="44"/>
  <c r="DK18" i="44"/>
  <c r="DK181" i="44"/>
  <c r="DK184" i="44"/>
  <c r="DK202" i="44"/>
  <c r="DK26" i="44"/>
  <c r="DK31" i="44"/>
  <c r="DK40" i="44"/>
  <c r="DK175" i="44"/>
  <c r="DK50" i="44"/>
  <c r="DK188" i="44"/>
  <c r="DK62" i="44"/>
  <c r="DK131" i="44"/>
  <c r="DK141" i="44"/>
  <c r="DK144" i="44"/>
  <c r="DE96" i="44"/>
  <c r="DE163" i="44"/>
  <c r="DE135" i="44"/>
  <c r="DE173" i="44"/>
  <c r="DE74" i="44"/>
  <c r="DE140" i="44"/>
  <c r="CQ194" i="44"/>
  <c r="CQ69" i="44"/>
  <c r="CQ104" i="44"/>
  <c r="CQ91" i="44"/>
  <c r="CQ26" i="44"/>
  <c r="CQ38" i="44"/>
  <c r="CQ129" i="44"/>
  <c r="CQ87" i="44"/>
  <c r="CQ83" i="44"/>
  <c r="CQ113" i="44"/>
  <c r="CQ153" i="44"/>
  <c r="CQ184" i="44"/>
  <c r="CQ175" i="44"/>
  <c r="CQ149" i="44"/>
  <c r="CQ86" i="44"/>
  <c r="CQ127" i="44"/>
  <c r="CQ120" i="44"/>
  <c r="CQ198" i="44"/>
  <c r="CQ168" i="44"/>
  <c r="CQ27" i="44"/>
  <c r="CQ135" i="44"/>
  <c r="CQ136" i="44"/>
  <c r="CQ71" i="44"/>
  <c r="CQ143" i="44"/>
  <c r="CQ114" i="44"/>
  <c r="DF34" i="44"/>
  <c r="DF167" i="44"/>
  <c r="DF71" i="44"/>
  <c r="DF191" i="44"/>
  <c r="DF60" i="44"/>
  <c r="DF102" i="44"/>
  <c r="DF146" i="44"/>
  <c r="DF139" i="44"/>
  <c r="DF118" i="44"/>
  <c r="DF143" i="44"/>
  <c r="DF85" i="44"/>
  <c r="DF172" i="44"/>
  <c r="DF37" i="44"/>
  <c r="DF132" i="44"/>
  <c r="DF150" i="44"/>
  <c r="DF73" i="44"/>
  <c r="DF58" i="44"/>
  <c r="DF29" i="44"/>
  <c r="DF153" i="44"/>
  <c r="DF119" i="44"/>
  <c r="DF192" i="44"/>
  <c r="DF13" i="44"/>
  <c r="DF7" i="44"/>
  <c r="DF65" i="44"/>
  <c r="DF114" i="44"/>
  <c r="DF25" i="44"/>
  <c r="DF177" i="44"/>
  <c r="DF84" i="44"/>
  <c r="DF128" i="44"/>
  <c r="DF171" i="44"/>
  <c r="DF175" i="44"/>
  <c r="DF158" i="44"/>
  <c r="DF142" i="44"/>
  <c r="DF120" i="44"/>
  <c r="DF88" i="44"/>
  <c r="DF154" i="44"/>
  <c r="DF163" i="44"/>
  <c r="DF49" i="44"/>
  <c r="DF55" i="44"/>
  <c r="DF12" i="44"/>
  <c r="DF189" i="44"/>
  <c r="DF80" i="44"/>
  <c r="DF99" i="44"/>
  <c r="DF47" i="44"/>
  <c r="DF59" i="44"/>
  <c r="DF28" i="44"/>
  <c r="DF72" i="44"/>
  <c r="DF176" i="44"/>
  <c r="DF144" i="44"/>
  <c r="DF135" i="44"/>
  <c r="DF101" i="44"/>
  <c r="DF48" i="44"/>
  <c r="DF157" i="44"/>
  <c r="DF16" i="44"/>
  <c r="DF111" i="44"/>
  <c r="DF69" i="44"/>
  <c r="DF38" i="44"/>
  <c r="DF205" i="44"/>
  <c r="DF151" i="44"/>
  <c r="DF148" i="44"/>
  <c r="DF76" i="44"/>
  <c r="DF50" i="44"/>
  <c r="DF194" i="44"/>
  <c r="DF185" i="44"/>
  <c r="DF108" i="44"/>
  <c r="DF152" i="44"/>
  <c r="DF91" i="44"/>
  <c r="DF145" i="44"/>
  <c r="DF200" i="44"/>
  <c r="DF126" i="44"/>
  <c r="DF173" i="44"/>
  <c r="DF26" i="44"/>
  <c r="DF9" i="44"/>
  <c r="DF94" i="44"/>
  <c r="DF160" i="44"/>
  <c r="DF155" i="44"/>
  <c r="DF86" i="44"/>
  <c r="DH134" i="44"/>
  <c r="DH88" i="44"/>
  <c r="DH7" i="44"/>
  <c r="DH187" i="44"/>
  <c r="DH115" i="44"/>
  <c r="DH32" i="44"/>
  <c r="DH40" i="44"/>
  <c r="DH61" i="44"/>
  <c r="DH105" i="44"/>
  <c r="DH49" i="44"/>
  <c r="DF131" i="44"/>
  <c r="DF124" i="44"/>
  <c r="DF68" i="44"/>
  <c r="DF82" i="44"/>
  <c r="DF41" i="44"/>
  <c r="DF79" i="44"/>
  <c r="DK43" i="44"/>
  <c r="DE181" i="44"/>
  <c r="DH6" i="44"/>
  <c r="DH91" i="44"/>
  <c r="DH175" i="44"/>
  <c r="DH26" i="44"/>
  <c r="DH11" i="44"/>
  <c r="DH45" i="44"/>
  <c r="DH156" i="44"/>
  <c r="DH194" i="44"/>
  <c r="DH159" i="44"/>
  <c r="DH65" i="44"/>
  <c r="DH29" i="44"/>
  <c r="DH163" i="44"/>
  <c r="DH204" i="44"/>
  <c r="DH193" i="44"/>
  <c r="DF8" i="44"/>
  <c r="DF67" i="44"/>
  <c r="DF104" i="44"/>
  <c r="DF183" i="44"/>
  <c r="DF113" i="44"/>
  <c r="DF64" i="44"/>
  <c r="CV22" i="44"/>
  <c r="CV12" i="44"/>
  <c r="CO94" i="44"/>
  <c r="CO55" i="44"/>
  <c r="CO82" i="44"/>
  <c r="CO48" i="44"/>
  <c r="CO33" i="44"/>
  <c r="CO153" i="44"/>
  <c r="CO112" i="44"/>
  <c r="CO174" i="44"/>
  <c r="CO175" i="44"/>
  <c r="CO117" i="44"/>
  <c r="CO51" i="44"/>
  <c r="CO108" i="44"/>
  <c r="CO141" i="44"/>
  <c r="CO83" i="44"/>
  <c r="CO17" i="44"/>
  <c r="CO135" i="44"/>
  <c r="CO191" i="44"/>
  <c r="CO168" i="44"/>
  <c r="CO190" i="44"/>
  <c r="CO115" i="44"/>
  <c r="CO23" i="44"/>
  <c r="CO197" i="44"/>
  <c r="CO203" i="44"/>
  <c r="CO138" i="44"/>
  <c r="CO118" i="44"/>
  <c r="CO126" i="44"/>
  <c r="CO92" i="44"/>
  <c r="CO196" i="44"/>
  <c r="CO44" i="44"/>
  <c r="CO147" i="44"/>
  <c r="CO163" i="44"/>
  <c r="CO18" i="44"/>
  <c r="CO161" i="44"/>
  <c r="CO205" i="44"/>
  <c r="CO201" i="44"/>
  <c r="CO54" i="44"/>
  <c r="CO149" i="44"/>
  <c r="CO184" i="44"/>
  <c r="CO8" i="44"/>
  <c r="CO137" i="44"/>
  <c r="CO98" i="44"/>
  <c r="CO195" i="44"/>
  <c r="CO120" i="44"/>
  <c r="CO12" i="44"/>
  <c r="CO179" i="44"/>
  <c r="CO21" i="44"/>
  <c r="CO160" i="44"/>
  <c r="CO140" i="44"/>
  <c r="CO155" i="44"/>
  <c r="CO13" i="44"/>
  <c r="CO128" i="44"/>
  <c r="CO192" i="44"/>
  <c r="CO132" i="44"/>
  <c r="CO96" i="44"/>
  <c r="CO19" i="44"/>
  <c r="CO11" i="44"/>
  <c r="CO57" i="44"/>
  <c r="CO68" i="44"/>
  <c r="CO70" i="44"/>
  <c r="CO125" i="44"/>
  <c r="CO20" i="44"/>
  <c r="CO156" i="44"/>
  <c r="CO72" i="44"/>
  <c r="CO102" i="44"/>
  <c r="CO109" i="44"/>
  <c r="CO40" i="44"/>
  <c r="CO129" i="44"/>
  <c r="CO187" i="44"/>
  <c r="CO97" i="44"/>
  <c r="CO154" i="44"/>
  <c r="CO165" i="44"/>
  <c r="CO77" i="44"/>
  <c r="CO67" i="44"/>
  <c r="CO45" i="44"/>
  <c r="CO7" i="44"/>
  <c r="CO34" i="44"/>
  <c r="CO16" i="44"/>
  <c r="CO106" i="44"/>
  <c r="CO158" i="44"/>
  <c r="CO47" i="44"/>
  <c r="CO71" i="44"/>
  <c r="CO111" i="44"/>
  <c r="CO49" i="44"/>
  <c r="CO31" i="44"/>
  <c r="CO104" i="44"/>
  <c r="CO30" i="44"/>
  <c r="CO183" i="44"/>
  <c r="CO75" i="44"/>
  <c r="CO35" i="44"/>
  <c r="CO164" i="44"/>
  <c r="CO61" i="44"/>
  <c r="CO81" i="44"/>
  <c r="CO41" i="44"/>
  <c r="CO198" i="44"/>
  <c r="CO74" i="44"/>
  <c r="CO136" i="44"/>
  <c r="CO101" i="44"/>
  <c r="CO22" i="44"/>
  <c r="CO185" i="44"/>
  <c r="CO6" i="44"/>
  <c r="CO56" i="44"/>
  <c r="CO188" i="44"/>
  <c r="CO39" i="44"/>
  <c r="CO78" i="44"/>
  <c r="CO204" i="44"/>
  <c r="CO89" i="44"/>
  <c r="CO173" i="44"/>
  <c r="CO46" i="44"/>
  <c r="CO178" i="44"/>
  <c r="CO63" i="44"/>
  <c r="CO15" i="44"/>
  <c r="CO143" i="44"/>
  <c r="CO166" i="44"/>
  <c r="CO193" i="44"/>
  <c r="CO134" i="44"/>
  <c r="CO29" i="44"/>
  <c r="CO176" i="44"/>
  <c r="CO114" i="44"/>
  <c r="CO28" i="44"/>
  <c r="CO189" i="44"/>
  <c r="CO144" i="44"/>
  <c r="CO25" i="44"/>
  <c r="CO123" i="44"/>
  <c r="CO121" i="44"/>
  <c r="CO131" i="44"/>
  <c r="CO95" i="44"/>
  <c r="CO150" i="44"/>
  <c r="CO62" i="44"/>
  <c r="CS148" i="44"/>
  <c r="CS173" i="44"/>
  <c r="CS18" i="44"/>
  <c r="CS108" i="44"/>
  <c r="CS152" i="44"/>
  <c r="CS70" i="44"/>
  <c r="CS149" i="44"/>
  <c r="CS33" i="44"/>
  <c r="AZ33" i="44" s="1"/>
  <c r="V33" i="44" s="1"/>
  <c r="AK33" i="44" s="1"/>
  <c r="CS89" i="44"/>
  <c r="AZ89" i="44" s="1"/>
  <c r="V89" i="44" s="1"/>
  <c r="AK89" i="44" s="1"/>
  <c r="CS166" i="44"/>
  <c r="CS88" i="44"/>
  <c r="CS146" i="44"/>
  <c r="CS170" i="44"/>
  <c r="CS78" i="44"/>
  <c r="CS150" i="44"/>
  <c r="CS19" i="44"/>
  <c r="CS62" i="44"/>
  <c r="CS69" i="44"/>
  <c r="CS83" i="44"/>
  <c r="CS185" i="44"/>
  <c r="CS92" i="44"/>
  <c r="CS157" i="44"/>
  <c r="CS13" i="44"/>
  <c r="CS141" i="44"/>
  <c r="CS168" i="44"/>
  <c r="CS84" i="44"/>
  <c r="CS100" i="44"/>
  <c r="CS204" i="44"/>
  <c r="CS73" i="44"/>
  <c r="CS188" i="44"/>
  <c r="CS61" i="44"/>
  <c r="CS154" i="44"/>
  <c r="CS171" i="44"/>
  <c r="CS32" i="44"/>
  <c r="CS93" i="44"/>
  <c r="CS44" i="44"/>
  <c r="CS95" i="44"/>
  <c r="CS66" i="44"/>
  <c r="CS201" i="44"/>
  <c r="CS202" i="44"/>
  <c r="CS67" i="44"/>
  <c r="AZ67" i="44" s="1"/>
  <c r="V67" i="44" s="1"/>
  <c r="AK67" i="44" s="1"/>
  <c r="CS40" i="44"/>
  <c r="CS136" i="44"/>
  <c r="CS114" i="44"/>
  <c r="CS12" i="44"/>
  <c r="CS105" i="44"/>
  <c r="CS156" i="44"/>
  <c r="CS54" i="44"/>
  <c r="CS115" i="44"/>
  <c r="AZ115" i="44" s="1"/>
  <c r="V115" i="44" s="1"/>
  <c r="AK115" i="44" s="1"/>
  <c r="CS132" i="44"/>
  <c r="CS174" i="44"/>
  <c r="CS200" i="44"/>
  <c r="CS6" i="44"/>
  <c r="CS126" i="44"/>
  <c r="CS131" i="44"/>
  <c r="CS163" i="44"/>
  <c r="CS189" i="44"/>
  <c r="CS80" i="44"/>
  <c r="AZ80" i="44" s="1"/>
  <c r="V80" i="44" s="1"/>
  <c r="AK80" i="44" s="1"/>
  <c r="CS76" i="44"/>
  <c r="AZ76" i="44" s="1"/>
  <c r="V76" i="44" s="1"/>
  <c r="AK76" i="44" s="1"/>
  <c r="CS53" i="44"/>
  <c r="CS91" i="44"/>
  <c r="CS135" i="44"/>
  <c r="CS10" i="44"/>
  <c r="CS113" i="44"/>
  <c r="CS117" i="44"/>
  <c r="AZ117" i="44" s="1"/>
  <c r="V117" i="44" s="1"/>
  <c r="AK117" i="44" s="1"/>
  <c r="CS198" i="44"/>
  <c r="CS24" i="44"/>
  <c r="CS42" i="44"/>
  <c r="CS7" i="44"/>
  <c r="CS124" i="44"/>
  <c r="CS23" i="44"/>
  <c r="CS140" i="44"/>
  <c r="CS35" i="44"/>
  <c r="CS178" i="44"/>
  <c r="AZ178" i="44" s="1"/>
  <c r="V178" i="44" s="1"/>
  <c r="AK178" i="44" s="1"/>
  <c r="CS195" i="44"/>
  <c r="CS64" i="44"/>
  <c r="CS72" i="44"/>
  <c r="CS104" i="44"/>
  <c r="CS180" i="44"/>
  <c r="CS90" i="44"/>
  <c r="AZ90" i="44" s="1"/>
  <c r="V90" i="44" s="1"/>
  <c r="AK90" i="44" s="1"/>
  <c r="CS143" i="44"/>
  <c r="CS107" i="44"/>
  <c r="CS82" i="44"/>
  <c r="CS130" i="44"/>
  <c r="CS39" i="44"/>
  <c r="CS190" i="44"/>
  <c r="CS48" i="44"/>
  <c r="CS145" i="44"/>
  <c r="AZ145" i="44" s="1"/>
  <c r="V145" i="44" s="1"/>
  <c r="AK145" i="44" s="1"/>
  <c r="CS120" i="44"/>
  <c r="AZ120" i="44" s="1"/>
  <c r="V120" i="44" s="1"/>
  <c r="AK120" i="44" s="1"/>
  <c r="CS127" i="44"/>
  <c r="CS41" i="44"/>
  <c r="CS30" i="44"/>
  <c r="CS14" i="44"/>
  <c r="CS109" i="44"/>
  <c r="CS50" i="44"/>
  <c r="CS139" i="44"/>
  <c r="CS31" i="44"/>
  <c r="CS160" i="44"/>
  <c r="CS57" i="44"/>
  <c r="CS193" i="44"/>
  <c r="CS206" i="44"/>
  <c r="CS137" i="44"/>
  <c r="CS20" i="44"/>
  <c r="CS29" i="44"/>
  <c r="CS116" i="44"/>
  <c r="CS111" i="44"/>
  <c r="CS128" i="44"/>
  <c r="CS16" i="44"/>
  <c r="CS182" i="44"/>
  <c r="CS96" i="44"/>
  <c r="CS147" i="44"/>
  <c r="CS47" i="44"/>
  <c r="CS81" i="44"/>
  <c r="CS169" i="44"/>
  <c r="CS162" i="44"/>
  <c r="CS112" i="44"/>
  <c r="AZ112" i="44" s="1"/>
  <c r="V112" i="44" s="1"/>
  <c r="AK112" i="44" s="1"/>
  <c r="CS187" i="44"/>
  <c r="CS191" i="44"/>
  <c r="CS37" i="44"/>
  <c r="AZ37" i="44" s="1"/>
  <c r="V37" i="44" s="1"/>
  <c r="AK37" i="44" s="1"/>
  <c r="CS74" i="44"/>
  <c r="CS153" i="44"/>
  <c r="CS205" i="44"/>
  <c r="CS164" i="44"/>
  <c r="AZ164" i="44" s="1"/>
  <c r="V164" i="44" s="1"/>
  <c r="AK164" i="44" s="1"/>
  <c r="CS17" i="44"/>
  <c r="CS21" i="44"/>
  <c r="AZ21" i="44" s="1"/>
  <c r="V21" i="44" s="1"/>
  <c r="AK21" i="44" s="1"/>
  <c r="CS159" i="44"/>
  <c r="CS161" i="44"/>
  <c r="CS58" i="44"/>
  <c r="AZ58" i="44" s="1"/>
  <c r="V58" i="44" s="1"/>
  <c r="AK58" i="44" s="1"/>
  <c r="CS175" i="44"/>
  <c r="AZ175" i="44" s="1"/>
  <c r="V175" i="44" s="1"/>
  <c r="AK175" i="44" s="1"/>
  <c r="CS25" i="44"/>
  <c r="CS60" i="44"/>
  <c r="CS52" i="44"/>
  <c r="CS26" i="44"/>
  <c r="CS103" i="44"/>
  <c r="CS97" i="44"/>
  <c r="CS138" i="44"/>
  <c r="CS34" i="44"/>
  <c r="CS71" i="44"/>
  <c r="CS177" i="44"/>
  <c r="CS133" i="44"/>
  <c r="CS203" i="44"/>
  <c r="CS63" i="44"/>
  <c r="CS123" i="44"/>
  <c r="CS75" i="44"/>
  <c r="CS167" i="44"/>
  <c r="CS49" i="44"/>
  <c r="CS172" i="44"/>
  <c r="CS122" i="44"/>
  <c r="AZ122" i="44" s="1"/>
  <c r="V122" i="44" s="1"/>
  <c r="AK122" i="44" s="1"/>
  <c r="CS27" i="44"/>
  <c r="CS98" i="44"/>
  <c r="DP185" i="44"/>
  <c r="DP102" i="44"/>
  <c r="DP177" i="44"/>
  <c r="DP203" i="44"/>
  <c r="DP97" i="44"/>
  <c r="DP44" i="44"/>
  <c r="DP164" i="44"/>
  <c r="DP16" i="44"/>
  <c r="DP184" i="44"/>
  <c r="DD61" i="44"/>
  <c r="DD50" i="44"/>
  <c r="CO182" i="44"/>
  <c r="CO172" i="44"/>
  <c r="CO14" i="44"/>
  <c r="CO105" i="44"/>
  <c r="CO37" i="44"/>
  <c r="CO59" i="44"/>
  <c r="CO119" i="44"/>
  <c r="CO65" i="44"/>
  <c r="CO139" i="44"/>
  <c r="CO133" i="44"/>
  <c r="CO64" i="44"/>
  <c r="CO124" i="44"/>
  <c r="CO90" i="44"/>
  <c r="CO151" i="44"/>
  <c r="CO199" i="44"/>
  <c r="CO181" i="44"/>
  <c r="CO169" i="44"/>
  <c r="CO200" i="44"/>
  <c r="CS151" i="44"/>
  <c r="CS65" i="44"/>
  <c r="CS158" i="44"/>
  <c r="AZ158" i="44" s="1"/>
  <c r="V158" i="44" s="1"/>
  <c r="AK158" i="44" s="1"/>
  <c r="CS184" i="44"/>
  <c r="CS51" i="44"/>
  <c r="CS55" i="44"/>
  <c r="CS36" i="44"/>
  <c r="AZ36" i="44" s="1"/>
  <c r="V36" i="44" s="1"/>
  <c r="AK36" i="44" s="1"/>
  <c r="CS46" i="44"/>
  <c r="CS45" i="44"/>
  <c r="AZ45" i="44" s="1"/>
  <c r="V45" i="44" s="1"/>
  <c r="AK45" i="44" s="1"/>
  <c r="CS165" i="44"/>
  <c r="CS86" i="44"/>
  <c r="AZ86" i="44" s="1"/>
  <c r="V86" i="44" s="1"/>
  <c r="AK86" i="44" s="1"/>
  <c r="CS186" i="44"/>
  <c r="AZ186" i="44" s="1"/>
  <c r="V186" i="44" s="1"/>
  <c r="AK186" i="44" s="1"/>
  <c r="CS15" i="44"/>
  <c r="DM154" i="44"/>
  <c r="DD51" i="44"/>
  <c r="DD178" i="44"/>
  <c r="DD45" i="44"/>
  <c r="DD183" i="44"/>
  <c r="DD74" i="44"/>
  <c r="DD93" i="44"/>
  <c r="DD194" i="44"/>
  <c r="DD139" i="44"/>
  <c r="DD24" i="44"/>
  <c r="DD47" i="44"/>
  <c r="DD87" i="44"/>
  <c r="DD23" i="44"/>
  <c r="DD37" i="44"/>
  <c r="DD12" i="44"/>
  <c r="DP198" i="44"/>
  <c r="DP183" i="44"/>
  <c r="DP124" i="44"/>
  <c r="DP151" i="44"/>
  <c r="DP22" i="44"/>
  <c r="DP150" i="44"/>
  <c r="DP111" i="44"/>
  <c r="DP131" i="44"/>
  <c r="DP189" i="44"/>
  <c r="DD96" i="44"/>
  <c r="DD11" i="44"/>
  <c r="DD73" i="44"/>
  <c r="DM6" i="44"/>
  <c r="CO85" i="44"/>
  <c r="CO58" i="44"/>
  <c r="CO87" i="44"/>
  <c r="CO202" i="44"/>
  <c r="CO73" i="44"/>
  <c r="CO84" i="44"/>
  <c r="CO43" i="44"/>
  <c r="CO170" i="44"/>
  <c r="CO93" i="44"/>
  <c r="CO80" i="44"/>
  <c r="CO171" i="44"/>
  <c r="CO194" i="44"/>
  <c r="CO177" i="44"/>
  <c r="CO206" i="44"/>
  <c r="CO180" i="44"/>
  <c r="CO162" i="44"/>
  <c r="CO167" i="44"/>
  <c r="CO127" i="44"/>
  <c r="CS194" i="44"/>
  <c r="CS125" i="44"/>
  <c r="CS106" i="44"/>
  <c r="CS28" i="44"/>
  <c r="CS59" i="44"/>
  <c r="AZ59" i="44" s="1"/>
  <c r="V59" i="44" s="1"/>
  <c r="AK59" i="44" s="1"/>
  <c r="CS79" i="44"/>
  <c r="CS77" i="44"/>
  <c r="CS38" i="44"/>
  <c r="AZ38" i="44" s="1"/>
  <c r="V38" i="44" s="1"/>
  <c r="AK38" i="44" s="1"/>
  <c r="CS99" i="44"/>
  <c r="CS22" i="44"/>
  <c r="CS134" i="44"/>
  <c r="AZ134" i="44" s="1"/>
  <c r="V134" i="44" s="1"/>
  <c r="AK134" i="44" s="1"/>
  <c r="CS9" i="44"/>
  <c r="CS192" i="44"/>
  <c r="DK92" i="44"/>
  <c r="CT136" i="44"/>
  <c r="CP171" i="44"/>
  <c r="CP53" i="44"/>
  <c r="CP57" i="44"/>
  <c r="CP94" i="44"/>
  <c r="CP191" i="44"/>
  <c r="CP26" i="44"/>
  <c r="CP126" i="44"/>
  <c r="CP112" i="44"/>
  <c r="CP172" i="44"/>
  <c r="CP58" i="44"/>
  <c r="CP63" i="44"/>
  <c r="CP90" i="44"/>
  <c r="CP139" i="44"/>
  <c r="CP121" i="44"/>
  <c r="CP50" i="44"/>
  <c r="CP184" i="44"/>
  <c r="CP190" i="44"/>
  <c r="CP160" i="44"/>
  <c r="CP195" i="44"/>
  <c r="CP151" i="44"/>
  <c r="CP105" i="44"/>
  <c r="CP11" i="44"/>
  <c r="CP36" i="44"/>
  <c r="CP123" i="44"/>
  <c r="CP76" i="44"/>
  <c r="CP128" i="44"/>
  <c r="CP65" i="44"/>
  <c r="CP97" i="44"/>
  <c r="CP178" i="44"/>
  <c r="CP44" i="44"/>
  <c r="CP140" i="44"/>
  <c r="CP197" i="44"/>
  <c r="CP23" i="44"/>
  <c r="CP28" i="44"/>
  <c r="CP170" i="44"/>
  <c r="CP96" i="44"/>
  <c r="CP166" i="44"/>
  <c r="CP109" i="44"/>
  <c r="CP167" i="44"/>
  <c r="CP101" i="44"/>
  <c r="CP115" i="44"/>
  <c r="CP113" i="44"/>
  <c r="CP134" i="44"/>
  <c r="CP20" i="44"/>
  <c r="CP203" i="44"/>
  <c r="CP114" i="44"/>
  <c r="CP116" i="44"/>
  <c r="CP104" i="44"/>
  <c r="CP106" i="44"/>
  <c r="CP87" i="44"/>
  <c r="CP71" i="44"/>
  <c r="CP194" i="44"/>
  <c r="CP62" i="44"/>
  <c r="CP92" i="44"/>
  <c r="CP177" i="44"/>
  <c r="CP173" i="44"/>
  <c r="CP45" i="44"/>
  <c r="CP120" i="44"/>
  <c r="CP79" i="44"/>
  <c r="CP161" i="44"/>
  <c r="CP110" i="44"/>
  <c r="CP42" i="44"/>
  <c r="CP125" i="44"/>
  <c r="CP146" i="44"/>
  <c r="CP122" i="44"/>
  <c r="CP147" i="44"/>
  <c r="CP169" i="44"/>
  <c r="CP29" i="44"/>
  <c r="CP35" i="44"/>
  <c r="CP198" i="44"/>
  <c r="CP176" i="44"/>
  <c r="CP8" i="44"/>
  <c r="CP25" i="44"/>
  <c r="CP162" i="44"/>
  <c r="CP196" i="44"/>
  <c r="CP60" i="44"/>
  <c r="CP182" i="44"/>
  <c r="CP49" i="44"/>
  <c r="CP150" i="44"/>
  <c r="CP135" i="44"/>
  <c r="CP204" i="44"/>
  <c r="CP88" i="44"/>
  <c r="CP141" i="44"/>
  <c r="CP181" i="44"/>
  <c r="CP189" i="44"/>
  <c r="CP132" i="44"/>
  <c r="CP93" i="44"/>
  <c r="CP200" i="44"/>
  <c r="CP183" i="44"/>
  <c r="CP27" i="44"/>
  <c r="CP40" i="44"/>
  <c r="CP80" i="44"/>
  <c r="CP108" i="44"/>
  <c r="CP52" i="44"/>
  <c r="CP133" i="44"/>
  <c r="CP143" i="44"/>
  <c r="CP6" i="44"/>
  <c r="CP148" i="44"/>
  <c r="CP10" i="44"/>
  <c r="CP187" i="44"/>
  <c r="CP155" i="44"/>
  <c r="CP144" i="44"/>
  <c r="CP13" i="44"/>
  <c r="CP156" i="44"/>
  <c r="CP152" i="44"/>
  <c r="CP41" i="44"/>
  <c r="DA65" i="44"/>
  <c r="DA53" i="44"/>
  <c r="DA109" i="44"/>
  <c r="DA18" i="44"/>
  <c r="DA127" i="44"/>
  <c r="DA153" i="44"/>
  <c r="DA32" i="44"/>
  <c r="DA75" i="44"/>
  <c r="DA70" i="44"/>
  <c r="DA183" i="44"/>
  <c r="DA154" i="44"/>
  <c r="DA132" i="44"/>
  <c r="DA77" i="44"/>
  <c r="DA188" i="44"/>
  <c r="DA22" i="44"/>
  <c r="DA28" i="44"/>
  <c r="DA160" i="44"/>
  <c r="DA87" i="44"/>
  <c r="DA133" i="44"/>
  <c r="DA143" i="44"/>
  <c r="DA23" i="44"/>
  <c r="DA199" i="44"/>
  <c r="DA20" i="44"/>
  <c r="DA64" i="44"/>
  <c r="DA139" i="44"/>
  <c r="DA178" i="44"/>
  <c r="DA195" i="44"/>
  <c r="DA13" i="44"/>
  <c r="DA15" i="44"/>
  <c r="DA97" i="44"/>
  <c r="DA145" i="44"/>
  <c r="DA141" i="44"/>
  <c r="DA62" i="44"/>
  <c r="DA173" i="44"/>
  <c r="DA102" i="44"/>
  <c r="DA47" i="44"/>
  <c r="DA205" i="44"/>
  <c r="DA83" i="44"/>
  <c r="DA174" i="44"/>
  <c r="DA108" i="44"/>
  <c r="DA115" i="44"/>
  <c r="DA19" i="44"/>
  <c r="DA180" i="44"/>
  <c r="DA82" i="44"/>
  <c r="DA179" i="44"/>
  <c r="DA161" i="44"/>
  <c r="DA107" i="44"/>
  <c r="DA76" i="44"/>
  <c r="DA131" i="44"/>
  <c r="DA86" i="44"/>
  <c r="DA198" i="44"/>
  <c r="DA56" i="44"/>
  <c r="DA123" i="44"/>
  <c r="DA17" i="44"/>
  <c r="DA119" i="44"/>
  <c r="DA27" i="44"/>
  <c r="DA63" i="44"/>
  <c r="DA25" i="44"/>
  <c r="DA170" i="44"/>
  <c r="DA194" i="44"/>
  <c r="DA88" i="44"/>
  <c r="DA181" i="44"/>
  <c r="DA120" i="44"/>
  <c r="DA196" i="44"/>
  <c r="DA11" i="44"/>
  <c r="DA206" i="44"/>
  <c r="DA121" i="44"/>
  <c r="DA176" i="44"/>
  <c r="DA51" i="44"/>
  <c r="DA152" i="44"/>
  <c r="DA150" i="44"/>
  <c r="DA124" i="44"/>
  <c r="DA142" i="44"/>
  <c r="DA111" i="44"/>
  <c r="DA50" i="44"/>
  <c r="DA45" i="44"/>
  <c r="DA169" i="44"/>
  <c r="DA21" i="44"/>
  <c r="DA159" i="44"/>
  <c r="DA191" i="44"/>
  <c r="DA52" i="44"/>
  <c r="DA59" i="44"/>
  <c r="DA135" i="44"/>
  <c r="DA156" i="44"/>
  <c r="DA79" i="44"/>
  <c r="DA189" i="44"/>
  <c r="DA130" i="44"/>
  <c r="DA200" i="44"/>
  <c r="DA42" i="44"/>
  <c r="DA193" i="44"/>
  <c r="DA41" i="44"/>
  <c r="DA144" i="44"/>
  <c r="DA202" i="44"/>
  <c r="DA126" i="44"/>
  <c r="DA162" i="44"/>
  <c r="DA16" i="44"/>
  <c r="DA71" i="44"/>
  <c r="DA98" i="44"/>
  <c r="DA99" i="44"/>
  <c r="DA34" i="44"/>
  <c r="CT38" i="44"/>
  <c r="CT16" i="44"/>
  <c r="CT196" i="44"/>
  <c r="CT109" i="44"/>
  <c r="BA109" i="44" s="1"/>
  <c r="W109" i="44" s="1"/>
  <c r="AL109" i="44" s="1"/>
  <c r="CT181" i="44"/>
  <c r="CT11" i="44"/>
  <c r="CT51" i="44"/>
  <c r="BA51" i="44" s="1"/>
  <c r="W51" i="44" s="1"/>
  <c r="AL51" i="44" s="1"/>
  <c r="CT125" i="44"/>
  <c r="BA125" i="44" s="1"/>
  <c r="W125" i="44" s="1"/>
  <c r="AL125" i="44" s="1"/>
  <c r="CT9" i="44"/>
  <c r="CT94" i="44"/>
  <c r="CT169" i="44"/>
  <c r="CT23" i="44"/>
  <c r="CT77" i="44"/>
  <c r="CT122" i="44"/>
  <c r="CT24" i="44"/>
  <c r="BA24" i="44" s="1"/>
  <c r="W24" i="44" s="1"/>
  <c r="AL24" i="44" s="1"/>
  <c r="CT52" i="44"/>
  <c r="CT19" i="44"/>
  <c r="CT79" i="44"/>
  <c r="CT93" i="44"/>
  <c r="CT44" i="44"/>
  <c r="BA44" i="44" s="1"/>
  <c r="W44" i="44" s="1"/>
  <c r="AL44" i="44" s="1"/>
  <c r="CT194" i="44"/>
  <c r="CT96" i="44"/>
  <c r="DK15" i="44"/>
  <c r="DK88" i="44"/>
  <c r="DK55" i="44"/>
  <c r="DK118" i="44"/>
  <c r="DK163" i="44"/>
  <c r="DK122" i="44"/>
  <c r="DK115" i="44"/>
  <c r="DK20" i="44"/>
  <c r="DK174" i="44"/>
  <c r="DA6" i="44"/>
  <c r="DA54" i="44"/>
  <c r="DA78" i="44"/>
  <c r="DA33" i="44"/>
  <c r="DA44" i="44"/>
  <c r="DA155" i="44"/>
  <c r="DA148" i="44"/>
  <c r="DA81" i="44"/>
  <c r="DA204" i="44"/>
  <c r="DA112" i="44"/>
  <c r="CP103" i="44"/>
  <c r="CP107" i="44"/>
  <c r="CP111" i="44"/>
  <c r="CP39" i="44"/>
  <c r="CP7" i="44"/>
  <c r="CP37" i="44"/>
  <c r="CP34" i="44"/>
  <c r="CP149" i="44"/>
  <c r="CP67" i="44"/>
  <c r="CP30" i="44"/>
  <c r="CP154" i="44"/>
  <c r="CX117" i="44"/>
  <c r="CX107" i="44"/>
  <c r="CX47" i="44"/>
  <c r="CX195" i="44"/>
  <c r="DM159" i="44"/>
  <c r="DM200" i="44"/>
  <c r="DM123" i="44"/>
  <c r="DM137" i="44"/>
  <c r="DM78" i="44"/>
  <c r="DM103" i="44"/>
  <c r="DM152" i="44"/>
  <c r="DE76" i="44"/>
  <c r="DE89" i="44"/>
  <c r="DE24" i="44"/>
  <c r="DE190" i="44"/>
  <c r="DE122" i="44"/>
  <c r="DE95" i="44"/>
  <c r="DE157" i="44"/>
  <c r="DE178" i="44"/>
  <c r="DE54" i="44"/>
  <c r="DE146" i="44"/>
  <c r="DE125" i="44"/>
  <c r="DE148" i="44"/>
  <c r="DE191" i="44"/>
  <c r="DE98" i="44"/>
  <c r="DE61" i="44"/>
  <c r="DE121" i="44"/>
  <c r="DE175" i="44"/>
  <c r="DE11" i="44"/>
  <c r="DE40" i="44"/>
  <c r="DE34" i="44"/>
  <c r="DE71" i="44"/>
  <c r="DE199" i="44"/>
  <c r="DE194" i="44"/>
  <c r="DE155" i="44"/>
  <c r="DE141" i="44"/>
  <c r="DE205" i="44"/>
  <c r="DE174" i="44"/>
  <c r="DE104" i="44"/>
  <c r="DE111" i="44"/>
  <c r="DE147" i="44"/>
  <c r="DE66" i="44"/>
  <c r="DE166" i="44"/>
  <c r="DE80" i="44"/>
  <c r="DE56" i="44"/>
  <c r="DE26" i="44"/>
  <c r="DE110" i="44"/>
  <c r="DE44" i="44"/>
  <c r="DE204" i="44"/>
  <c r="CT81" i="44"/>
  <c r="CT153" i="44"/>
  <c r="BA153" i="44" s="1"/>
  <c r="W153" i="44" s="1"/>
  <c r="AL153" i="44" s="1"/>
  <c r="CT35" i="44"/>
  <c r="CT40" i="44"/>
  <c r="CT165" i="44"/>
  <c r="CT91" i="44"/>
  <c r="CT144" i="44"/>
  <c r="CT30" i="44"/>
  <c r="CT115" i="44"/>
  <c r="CT10" i="44"/>
  <c r="BA10" i="44" s="1"/>
  <c r="W10" i="44" s="1"/>
  <c r="AL10" i="44" s="1"/>
  <c r="CT61" i="44"/>
  <c r="BA61" i="44" s="1"/>
  <c r="W61" i="44" s="1"/>
  <c r="AL61" i="44" s="1"/>
  <c r="CT142" i="44"/>
  <c r="CT199" i="44"/>
  <c r="CT189" i="44"/>
  <c r="CT116" i="44"/>
  <c r="CT113" i="44"/>
  <c r="CT86" i="44"/>
  <c r="CT128" i="44"/>
  <c r="BA128" i="44" s="1"/>
  <c r="W128" i="44" s="1"/>
  <c r="AL128" i="44" s="1"/>
  <c r="CT118" i="44"/>
  <c r="CT37" i="44"/>
  <c r="CT183" i="44"/>
  <c r="CT88" i="44"/>
  <c r="CT185" i="44"/>
  <c r="CT166" i="44"/>
  <c r="CT180" i="44"/>
  <c r="CT107" i="44"/>
  <c r="CT135" i="44"/>
  <c r="CT57" i="44"/>
  <c r="CT148" i="44"/>
  <c r="CT97" i="44"/>
  <c r="CT66" i="44"/>
  <c r="CT130" i="44"/>
  <c r="CT114" i="44"/>
  <c r="CT101" i="44"/>
  <c r="CT108" i="44"/>
  <c r="CT164" i="44"/>
  <c r="CT160" i="44"/>
  <c r="CT151" i="44"/>
  <c r="CT188" i="44"/>
  <c r="CT201" i="44"/>
  <c r="CT143" i="44"/>
  <c r="CT33" i="44"/>
  <c r="CT138" i="44"/>
  <c r="CT170" i="44"/>
  <c r="CT60" i="44"/>
  <c r="CT92" i="44"/>
  <c r="CT193" i="44"/>
  <c r="BA193" i="44" s="1"/>
  <c r="W193" i="44" s="1"/>
  <c r="AL193" i="44" s="1"/>
  <c r="CT76" i="44"/>
  <c r="CT28" i="44"/>
  <c r="CT55" i="44"/>
  <c r="DF46" i="44"/>
  <c r="DF196" i="44"/>
  <c r="DF70" i="44"/>
  <c r="DF166" i="44"/>
  <c r="DF197" i="44"/>
  <c r="DF96" i="44"/>
  <c r="DF174" i="44"/>
  <c r="DF159" i="44"/>
  <c r="DF140" i="44"/>
  <c r="DF20" i="44"/>
  <c r="DF187" i="44"/>
  <c r="DF181" i="44"/>
  <c r="DF184" i="44"/>
  <c r="DF134" i="44"/>
  <c r="DF110" i="44"/>
  <c r="DF74" i="44"/>
  <c r="DF66" i="44"/>
  <c r="DF98" i="44"/>
  <c r="DF62" i="44"/>
  <c r="DF149" i="44"/>
  <c r="DF40" i="44"/>
  <c r="DF100" i="44"/>
  <c r="DF161" i="44"/>
  <c r="DF103" i="44"/>
  <c r="DF14" i="44"/>
  <c r="DF202" i="44"/>
  <c r="DF203" i="44"/>
  <c r="DF51" i="44"/>
  <c r="DF112" i="44"/>
  <c r="DF141" i="44"/>
  <c r="DF81" i="44"/>
  <c r="DF165" i="44"/>
  <c r="DF53" i="44"/>
  <c r="DF198" i="44"/>
  <c r="DF115" i="44"/>
  <c r="DF33" i="44"/>
  <c r="DF17" i="44"/>
  <c r="DF83" i="44"/>
  <c r="DF188" i="44"/>
  <c r="DF10" i="44"/>
  <c r="DF169" i="44"/>
  <c r="DF179" i="44"/>
  <c r="DF92" i="44"/>
  <c r="DF97" i="44"/>
  <c r="DF122" i="44"/>
  <c r="DF45" i="44"/>
  <c r="DF199" i="44"/>
  <c r="DF90" i="44"/>
  <c r="DF180" i="44"/>
  <c r="DF39" i="44"/>
  <c r="DK142" i="44"/>
  <c r="DK57" i="44"/>
  <c r="DK139" i="44"/>
  <c r="DK16" i="44"/>
  <c r="DK36" i="44"/>
  <c r="DK111" i="44"/>
  <c r="DK167" i="44"/>
  <c r="DK17" i="44"/>
  <c r="DK60" i="44"/>
  <c r="DK117" i="44"/>
  <c r="DK116" i="44"/>
  <c r="DK91" i="44"/>
  <c r="DK151" i="44"/>
  <c r="DK162" i="44"/>
  <c r="DK147" i="44"/>
  <c r="DK105" i="44"/>
  <c r="DK197" i="44"/>
  <c r="DK156" i="44"/>
  <c r="DK128" i="44"/>
  <c r="DK124" i="44"/>
  <c r="DA110" i="44"/>
  <c r="DA129" i="44"/>
  <c r="DA100" i="44"/>
  <c r="DA134" i="44"/>
  <c r="DA31" i="44"/>
  <c r="DA48" i="44"/>
  <c r="DA163" i="44"/>
  <c r="DA167" i="44"/>
  <c r="DA80" i="44"/>
  <c r="DA117" i="44"/>
  <c r="DA39" i="44"/>
  <c r="DA104" i="44"/>
  <c r="DA91" i="44"/>
  <c r="DA171" i="44"/>
  <c r="DA12" i="44"/>
  <c r="DA105" i="44"/>
  <c r="DA36" i="44"/>
  <c r="DA146" i="44"/>
  <c r="DA58" i="44"/>
  <c r="DA165" i="44"/>
  <c r="DA68" i="44"/>
  <c r="DA57" i="44"/>
  <c r="DA190" i="44"/>
  <c r="DA186" i="44"/>
  <c r="DA8" i="44"/>
  <c r="DM33" i="44"/>
  <c r="DM110" i="44"/>
  <c r="CP24" i="44"/>
  <c r="CP91" i="44"/>
  <c r="CP164" i="44"/>
  <c r="CP83" i="44"/>
  <c r="CP33" i="44"/>
  <c r="CP201" i="44"/>
  <c r="CP18" i="44"/>
  <c r="CP163" i="44"/>
  <c r="CP47" i="44"/>
  <c r="CP124" i="44"/>
  <c r="CP136" i="44"/>
  <c r="CP86" i="44"/>
  <c r="CP99" i="44"/>
  <c r="CP206" i="44"/>
  <c r="CP98" i="44"/>
  <c r="CP16" i="44"/>
  <c r="CP14" i="44"/>
  <c r="CP38" i="44"/>
  <c r="CP68" i="44"/>
  <c r="CP72" i="44"/>
  <c r="CP54" i="44"/>
  <c r="CP19" i="44"/>
  <c r="CP185" i="44"/>
  <c r="CP15" i="44"/>
  <c r="DE188" i="44"/>
  <c r="DE184" i="44"/>
  <c r="DE65" i="44"/>
  <c r="CQ167" i="44"/>
  <c r="CQ13" i="44"/>
  <c r="CQ90" i="44"/>
  <c r="CQ110" i="44"/>
  <c r="CQ45" i="44"/>
  <c r="CQ62" i="44"/>
  <c r="CQ164" i="44"/>
  <c r="CQ192" i="44"/>
  <c r="CQ107" i="44"/>
  <c r="CQ141" i="44"/>
  <c r="CQ148" i="44"/>
  <c r="CQ34" i="44"/>
  <c r="CX155" i="44"/>
  <c r="CX80" i="44"/>
  <c r="CX154" i="44"/>
  <c r="CX122" i="44"/>
  <c r="CX88" i="44"/>
  <c r="CX96" i="44"/>
  <c r="CX194" i="44"/>
  <c r="CX145" i="44"/>
  <c r="CX25" i="44"/>
  <c r="CX202" i="44"/>
  <c r="CX84" i="44"/>
  <c r="CX90" i="44"/>
  <c r="CX37" i="44"/>
  <c r="CX119" i="44"/>
  <c r="CX167" i="44"/>
  <c r="CX181" i="44"/>
  <c r="CX11" i="44"/>
  <c r="CX27" i="44"/>
  <c r="CX137" i="44"/>
  <c r="CX174" i="44"/>
  <c r="CX8" i="44"/>
  <c r="CX69" i="44"/>
  <c r="CX186" i="44"/>
  <c r="CX156" i="44"/>
  <c r="CX185" i="44"/>
  <c r="CX92" i="44"/>
  <c r="CX201" i="44"/>
  <c r="CX59" i="44"/>
  <c r="CX106" i="44"/>
  <c r="CX142" i="44"/>
  <c r="CX68" i="44"/>
  <c r="CX114" i="44"/>
  <c r="CX161" i="44"/>
  <c r="CX38" i="44"/>
  <c r="CX126" i="44"/>
  <c r="CX60" i="44"/>
  <c r="CX20" i="44"/>
  <c r="CX46" i="44"/>
  <c r="CX144" i="44"/>
  <c r="CX192" i="44"/>
  <c r="CX157" i="44"/>
  <c r="CX165" i="44"/>
  <c r="CX65" i="44"/>
  <c r="CX101" i="44"/>
  <c r="CX36" i="44"/>
  <c r="CX138" i="44"/>
  <c r="CX29" i="44"/>
  <c r="CX104" i="44"/>
  <c r="CX204" i="44"/>
  <c r="CX14" i="44"/>
  <c r="CX42" i="44"/>
  <c r="CX109" i="44"/>
  <c r="CX163" i="44"/>
  <c r="CX64" i="44"/>
  <c r="CT172" i="44"/>
  <c r="CT121" i="44"/>
  <c r="CT80" i="44"/>
  <c r="CT48" i="44"/>
  <c r="CT179" i="44"/>
  <c r="CT31" i="44"/>
  <c r="CT20" i="44"/>
  <c r="CT200" i="44"/>
  <c r="CT204" i="44"/>
  <c r="CT174" i="44"/>
  <c r="CT95" i="44"/>
  <c r="CT206" i="44"/>
  <c r="CT159" i="44"/>
  <c r="CT163" i="44"/>
  <c r="CT6" i="44"/>
  <c r="CT103" i="44"/>
  <c r="CT132" i="44"/>
  <c r="CT195" i="44"/>
  <c r="CT176" i="44"/>
  <c r="CT140" i="44"/>
  <c r="CT167" i="44"/>
  <c r="CT149" i="44"/>
  <c r="CT145" i="44"/>
  <c r="CT106" i="44"/>
  <c r="CT168" i="44"/>
  <c r="CT162" i="44"/>
  <c r="CT152" i="44"/>
  <c r="CT87" i="44"/>
  <c r="DK81" i="44"/>
  <c r="DK34" i="44"/>
  <c r="DK19" i="44"/>
  <c r="DK166" i="44"/>
  <c r="DK52" i="44"/>
  <c r="DK7" i="44"/>
  <c r="DK104" i="44"/>
  <c r="DK87" i="44"/>
  <c r="DK78" i="44"/>
  <c r="DK182" i="44"/>
  <c r="DA138" i="44"/>
  <c r="DA73" i="44"/>
  <c r="DA84" i="44"/>
  <c r="DA74" i="44"/>
  <c r="DA151" i="44"/>
  <c r="DA69" i="44"/>
  <c r="DA96" i="44"/>
  <c r="DA72" i="44"/>
  <c r="DA49" i="44"/>
  <c r="DA89" i="44"/>
  <c r="DA201" i="44"/>
  <c r="DA197" i="44"/>
  <c r="DA185" i="44"/>
  <c r="DA192" i="44"/>
  <c r="DA29" i="44"/>
  <c r="CP100" i="44"/>
  <c r="CP69" i="44"/>
  <c r="CP77" i="44"/>
  <c r="CP159" i="44"/>
  <c r="CP74" i="44"/>
  <c r="CP12" i="44"/>
  <c r="CP118" i="44"/>
  <c r="CP82" i="44"/>
  <c r="CP186" i="44"/>
  <c r="CP73" i="44"/>
  <c r="CP32" i="44"/>
  <c r="CP205" i="44"/>
  <c r="DK47" i="44"/>
  <c r="DK121" i="44"/>
  <c r="DK21" i="44"/>
  <c r="DK108" i="44"/>
  <c r="DK112" i="44"/>
  <c r="DK136" i="44"/>
  <c r="DK114" i="44"/>
  <c r="DK137" i="44"/>
  <c r="DK83" i="44"/>
  <c r="DK171" i="44"/>
  <c r="DK106" i="44"/>
  <c r="DK61" i="44"/>
  <c r="DK185" i="44"/>
  <c r="DK30" i="44"/>
  <c r="DK63" i="44"/>
  <c r="DK126" i="44"/>
  <c r="DK165" i="44"/>
  <c r="DK65" i="44"/>
  <c r="DK28" i="44"/>
  <c r="DK58" i="44"/>
  <c r="DK130" i="44"/>
  <c r="DK48" i="44"/>
  <c r="DK37" i="44"/>
  <c r="DK25" i="44"/>
  <c r="DK68" i="44"/>
  <c r="DK101" i="44"/>
  <c r="DK73" i="44"/>
  <c r="DK133" i="44"/>
  <c r="DK143" i="44"/>
  <c r="DK186" i="44"/>
  <c r="DK196" i="44"/>
  <c r="DK100" i="44"/>
  <c r="DK178" i="44"/>
  <c r="DK80" i="44"/>
  <c r="DK75" i="44"/>
  <c r="DK187" i="44"/>
  <c r="DK69" i="44"/>
  <c r="DK12" i="44"/>
  <c r="DK201" i="44"/>
  <c r="DK140" i="44"/>
  <c r="DK42" i="44"/>
  <c r="DK134" i="44"/>
  <c r="DK82" i="44"/>
  <c r="DK200" i="44"/>
  <c r="DK8" i="44"/>
  <c r="DK195" i="44"/>
  <c r="DK45" i="44"/>
  <c r="DK56" i="44"/>
  <c r="CQ154" i="44"/>
  <c r="CQ150" i="44"/>
  <c r="CQ29" i="44"/>
  <c r="CQ177" i="44"/>
  <c r="CQ202" i="44"/>
  <c r="CQ174" i="44"/>
  <c r="CQ50" i="44"/>
  <c r="CQ126" i="44"/>
  <c r="CQ189" i="44"/>
  <c r="CQ80" i="44"/>
  <c r="CQ16" i="44"/>
  <c r="CQ162" i="44"/>
  <c r="CQ176" i="44"/>
  <c r="CQ102" i="44"/>
  <c r="CQ160" i="44"/>
  <c r="CQ171" i="44"/>
  <c r="CQ109" i="44"/>
  <c r="CQ124" i="44"/>
  <c r="CQ88" i="44"/>
  <c r="CQ36" i="44"/>
  <c r="CQ48" i="44"/>
  <c r="CQ172" i="44"/>
  <c r="CQ73" i="44"/>
  <c r="CQ205" i="44"/>
  <c r="CQ22" i="44"/>
  <c r="CQ79" i="44"/>
  <c r="CQ187" i="44"/>
  <c r="CQ28" i="44"/>
  <c r="CQ6" i="44"/>
  <c r="CQ8" i="44"/>
  <c r="CQ178" i="44"/>
  <c r="CQ14" i="44"/>
  <c r="CQ44" i="44"/>
  <c r="CQ72" i="44"/>
  <c r="CQ89" i="44"/>
  <c r="CQ66" i="44"/>
  <c r="CQ25" i="44"/>
  <c r="CQ197" i="44"/>
  <c r="CQ169" i="44"/>
  <c r="CQ195" i="44"/>
  <c r="CQ182" i="44"/>
  <c r="CQ93" i="44"/>
  <c r="CQ47" i="44"/>
  <c r="CQ41" i="44"/>
  <c r="CQ106" i="44"/>
  <c r="CQ204" i="44"/>
  <c r="CQ123" i="44"/>
  <c r="CQ11" i="44"/>
  <c r="CQ74" i="44"/>
  <c r="CQ9" i="44"/>
  <c r="CQ53" i="44"/>
  <c r="CQ54" i="44"/>
  <c r="CQ63" i="44"/>
  <c r="CQ152" i="44"/>
  <c r="CQ186" i="44"/>
  <c r="CQ158" i="44"/>
  <c r="CQ32" i="44"/>
  <c r="CQ57" i="44"/>
  <c r="CQ42" i="44"/>
  <c r="CQ60" i="44"/>
  <c r="CQ105" i="44"/>
  <c r="CQ65" i="44"/>
  <c r="CQ18" i="44"/>
  <c r="CQ132" i="44"/>
  <c r="CQ125" i="44"/>
  <c r="CQ99" i="44"/>
  <c r="CQ144" i="44"/>
  <c r="CQ155" i="44"/>
  <c r="CQ85" i="44"/>
  <c r="CQ121" i="44"/>
  <c r="CQ140" i="44"/>
  <c r="CQ10" i="44"/>
  <c r="CQ116" i="44"/>
  <c r="CQ128" i="44"/>
  <c r="CQ35" i="44"/>
  <c r="CQ78" i="44"/>
  <c r="CQ37" i="44"/>
  <c r="CQ173" i="44"/>
  <c r="CQ56" i="44"/>
  <c r="CQ64" i="44"/>
  <c r="CQ70" i="44"/>
  <c r="CQ96" i="44"/>
  <c r="CQ165" i="44"/>
  <c r="CQ68" i="44"/>
  <c r="CQ94" i="44"/>
  <c r="CQ108" i="44"/>
  <c r="CQ61" i="44"/>
  <c r="CQ157" i="44"/>
  <c r="CQ146" i="44"/>
  <c r="CQ115" i="44"/>
  <c r="CQ7" i="44"/>
  <c r="CQ15" i="44"/>
  <c r="CQ12" i="44"/>
  <c r="CQ137" i="44"/>
  <c r="CQ97" i="44"/>
  <c r="CQ183" i="44"/>
  <c r="CQ31" i="44"/>
  <c r="CQ142" i="44"/>
  <c r="CQ159" i="44"/>
  <c r="CQ30" i="44"/>
  <c r="CQ82" i="44"/>
  <c r="CQ49" i="44"/>
  <c r="CQ188" i="44"/>
  <c r="CQ201" i="44"/>
  <c r="CQ133" i="44"/>
  <c r="CQ21" i="44"/>
  <c r="CQ166" i="44"/>
  <c r="CQ103" i="44"/>
  <c r="CQ46" i="44"/>
  <c r="CQ196" i="44"/>
  <c r="CQ40" i="44"/>
  <c r="CQ111" i="44"/>
  <c r="CQ95" i="44"/>
  <c r="CQ200" i="44"/>
  <c r="CQ191" i="44"/>
  <c r="CQ147" i="44"/>
  <c r="CQ193" i="44"/>
  <c r="CQ92" i="44"/>
  <c r="CQ76" i="44"/>
  <c r="CQ23" i="44"/>
  <c r="CQ161" i="44"/>
  <c r="CQ20" i="44"/>
  <c r="CQ19" i="44"/>
  <c r="CQ199" i="44"/>
  <c r="CQ185" i="44"/>
  <c r="CQ59" i="44"/>
  <c r="CQ206" i="44"/>
  <c r="CQ163" i="44"/>
  <c r="CQ81" i="44"/>
  <c r="CQ55" i="44"/>
  <c r="CQ77" i="44"/>
  <c r="CQ117" i="44"/>
  <c r="CQ98" i="44"/>
  <c r="CQ180" i="44"/>
  <c r="CQ134" i="44"/>
  <c r="CQ43" i="44"/>
  <c r="CQ33" i="44"/>
  <c r="CQ139" i="44"/>
  <c r="CQ24" i="44"/>
  <c r="CQ118" i="44"/>
  <c r="CQ101" i="44"/>
  <c r="CQ170" i="44"/>
  <c r="CQ179" i="44"/>
  <c r="CQ156" i="44"/>
  <c r="CQ130" i="44"/>
  <c r="CQ131" i="44"/>
  <c r="CQ52" i="44"/>
  <c r="CQ39" i="44"/>
  <c r="CQ58" i="44"/>
  <c r="CQ190" i="44"/>
  <c r="CT46" i="44"/>
  <c r="CT134" i="44"/>
  <c r="CT202" i="44"/>
  <c r="CT27" i="44"/>
  <c r="CT64" i="44"/>
  <c r="CT133" i="44"/>
  <c r="CT98" i="44"/>
  <c r="CT155" i="44"/>
  <c r="CT15" i="44"/>
  <c r="CT99" i="44"/>
  <c r="CT25" i="44"/>
  <c r="CT65" i="44"/>
  <c r="CT126" i="44"/>
  <c r="CT198" i="44"/>
  <c r="CT154" i="44"/>
  <c r="CT110" i="44"/>
  <c r="CT71" i="44"/>
  <c r="CT14" i="44"/>
  <c r="CT7" i="44"/>
  <c r="CT197" i="44"/>
  <c r="CT129" i="44"/>
  <c r="CT84" i="44"/>
  <c r="CT147" i="44"/>
  <c r="CT187" i="44"/>
  <c r="CT173" i="44"/>
  <c r="CT175" i="44"/>
  <c r="CT104" i="44"/>
  <c r="CT141" i="44"/>
  <c r="CT89" i="44"/>
  <c r="CT53" i="44"/>
  <c r="CT59" i="44"/>
  <c r="CT131" i="44"/>
  <c r="CT156" i="44"/>
  <c r="CT50" i="44"/>
  <c r="CT73" i="44"/>
  <c r="CT102" i="44"/>
  <c r="CT203" i="44"/>
  <c r="CT78" i="44"/>
  <c r="CT69" i="44"/>
  <c r="CT43" i="44"/>
  <c r="CT13" i="44"/>
  <c r="CT39" i="44"/>
  <c r="CT70" i="44"/>
  <c r="CT120" i="44"/>
  <c r="CT191" i="44"/>
  <c r="CT36" i="44"/>
  <c r="CT58" i="44"/>
  <c r="CT54" i="44"/>
  <c r="CT182" i="44"/>
  <c r="DF36" i="44"/>
  <c r="DF43" i="44"/>
  <c r="DF77" i="44"/>
  <c r="DF22" i="44"/>
  <c r="DF42" i="44"/>
  <c r="DF107" i="44"/>
  <c r="DF87" i="44"/>
  <c r="DF193" i="44"/>
  <c r="DF170" i="44"/>
  <c r="DF15" i="44"/>
  <c r="DF109" i="44"/>
  <c r="DF19" i="44"/>
  <c r="DF31" i="44"/>
  <c r="DF127" i="44"/>
  <c r="DF44" i="44"/>
  <c r="DF117" i="44"/>
  <c r="DF138" i="44"/>
  <c r="DF89" i="44"/>
  <c r="DF52" i="44"/>
  <c r="DF123" i="44"/>
  <c r="DF164" i="44"/>
  <c r="DF35" i="44"/>
  <c r="DF6" i="44"/>
  <c r="DF11" i="44"/>
  <c r="DF24" i="44"/>
  <c r="DF129" i="44"/>
  <c r="DF95" i="44"/>
  <c r="DF93" i="44"/>
  <c r="DF57" i="44"/>
  <c r="DF105" i="44"/>
  <c r="DF137" i="44"/>
  <c r="DF63" i="44"/>
  <c r="DF27" i="44"/>
  <c r="DF178" i="44"/>
  <c r="DF195" i="44"/>
  <c r="DF121" i="44"/>
  <c r="DF182" i="44"/>
  <c r="DF125" i="44"/>
  <c r="DF147" i="44"/>
  <c r="DF116" i="44"/>
  <c r="DF106" i="44"/>
  <c r="DF18" i="44"/>
  <c r="DF190" i="44"/>
  <c r="DF56" i="44"/>
  <c r="DF136" i="44"/>
  <c r="DF23" i="44"/>
  <c r="DF21" i="44"/>
  <c r="DF206" i="44"/>
  <c r="DF75" i="44"/>
  <c r="DK32" i="44"/>
  <c r="DK77" i="44"/>
  <c r="DK138" i="44"/>
  <c r="DK72" i="44"/>
  <c r="DK149" i="44"/>
  <c r="DK103" i="44"/>
  <c r="DK24" i="44"/>
  <c r="DK79" i="44"/>
  <c r="DK54" i="44"/>
  <c r="DK150" i="44"/>
  <c r="DK44" i="44"/>
  <c r="DK76" i="44"/>
  <c r="DK177" i="44"/>
  <c r="DK99" i="44"/>
  <c r="DK49" i="44"/>
  <c r="DK94" i="44"/>
  <c r="DK59" i="44"/>
  <c r="DK145" i="44"/>
  <c r="DK14" i="44"/>
  <c r="DK204" i="44"/>
  <c r="DK135" i="44"/>
  <c r="DA177" i="44"/>
  <c r="DA46" i="44"/>
  <c r="DA147" i="44"/>
  <c r="DA9" i="44"/>
  <c r="DA38" i="44"/>
  <c r="DA95" i="44"/>
  <c r="DA61" i="44"/>
  <c r="DA14" i="44"/>
  <c r="DA187" i="44"/>
  <c r="DA26" i="44"/>
  <c r="DA93" i="44"/>
  <c r="DA92" i="44"/>
  <c r="DA30" i="44"/>
  <c r="DA172" i="44"/>
  <c r="DA7" i="44"/>
  <c r="DA37" i="44"/>
  <c r="DA175" i="44"/>
  <c r="DA114" i="44"/>
  <c r="DA168" i="44"/>
  <c r="DA128" i="44"/>
  <c r="DA137" i="44"/>
  <c r="DA136" i="44"/>
  <c r="DA101" i="44"/>
  <c r="DA184" i="44"/>
  <c r="DA43" i="44"/>
  <c r="DA125" i="44"/>
  <c r="DM144" i="44"/>
  <c r="CP102" i="44"/>
  <c r="CP70" i="44"/>
  <c r="CP180" i="44"/>
  <c r="CP202" i="44"/>
  <c r="CP81" i="44"/>
  <c r="CP153" i="44"/>
  <c r="CP84" i="44"/>
  <c r="CP117" i="44"/>
  <c r="CP46" i="44"/>
  <c r="CP138" i="44"/>
  <c r="CP165" i="44"/>
  <c r="CP9" i="44"/>
  <c r="CP199" i="44"/>
  <c r="CP22" i="44"/>
  <c r="CP95" i="44"/>
  <c r="CP157" i="44"/>
  <c r="CP64" i="44"/>
  <c r="CP31" i="44"/>
  <c r="CP59" i="44"/>
  <c r="CP175" i="44"/>
  <c r="CP17" i="44"/>
  <c r="CP179" i="44"/>
  <c r="CP168" i="44"/>
  <c r="CP48" i="44"/>
  <c r="DE171" i="44"/>
  <c r="DE114" i="44"/>
  <c r="DE170" i="44"/>
  <c r="CQ84" i="44"/>
  <c r="CQ122" i="44"/>
  <c r="CQ145" i="44"/>
  <c r="CQ100" i="44"/>
  <c r="CQ51" i="44"/>
  <c r="CQ119" i="44"/>
  <c r="CQ112" i="44"/>
  <c r="CQ138" i="44"/>
  <c r="CQ181" i="44"/>
  <c r="CQ203" i="44"/>
  <c r="CQ17" i="44"/>
  <c r="CQ75" i="44"/>
  <c r="CX125" i="44"/>
  <c r="CX52" i="44"/>
  <c r="CX23" i="44"/>
  <c r="CX31" i="44"/>
  <c r="DM65" i="44"/>
  <c r="CV84" i="44"/>
  <c r="CV92" i="44"/>
  <c r="CV181" i="44"/>
  <c r="CV136" i="44"/>
  <c r="CV75" i="44"/>
  <c r="CV11" i="44"/>
  <c r="CV198" i="44"/>
  <c r="CV206" i="44"/>
  <c r="CV188" i="44"/>
  <c r="CV15" i="44"/>
  <c r="CV180" i="44"/>
  <c r="CV73" i="44"/>
  <c r="CV70" i="44"/>
  <c r="CV172" i="44"/>
  <c r="CV154" i="44"/>
  <c r="CV134" i="44"/>
  <c r="CV100" i="44"/>
  <c r="CV46" i="44"/>
  <c r="CV109" i="44"/>
  <c r="CV30" i="44"/>
  <c r="CV205" i="44"/>
  <c r="CV119" i="44"/>
  <c r="CV200" i="44"/>
  <c r="CV146" i="44"/>
  <c r="CV165" i="44"/>
  <c r="CV110" i="44"/>
  <c r="CV51" i="44"/>
  <c r="CV125" i="44"/>
  <c r="CV47" i="44"/>
  <c r="CV26" i="44"/>
  <c r="CV16" i="44"/>
  <c r="CV64" i="44"/>
  <c r="CV153" i="44"/>
  <c r="DP173" i="44"/>
  <c r="DP103" i="44"/>
  <c r="DP181" i="44"/>
  <c r="DP188" i="44"/>
  <c r="DP40" i="44"/>
  <c r="DP186" i="44"/>
  <c r="DP94" i="44"/>
  <c r="DP123" i="44"/>
  <c r="DP82" i="44"/>
  <c r="DP138" i="44"/>
  <c r="DP12" i="44"/>
  <c r="DP168" i="44"/>
  <c r="DP119" i="44"/>
  <c r="DP194" i="44"/>
  <c r="DP176" i="44"/>
  <c r="DP206" i="44"/>
  <c r="DP191" i="44"/>
  <c r="DP80" i="44"/>
  <c r="DP91" i="44"/>
  <c r="DP63" i="44"/>
  <c r="DP68" i="44"/>
  <c r="DP53" i="44"/>
  <c r="DP127" i="44"/>
  <c r="DP167" i="44"/>
  <c r="DP135" i="44"/>
  <c r="DP109" i="44"/>
  <c r="DP29" i="44"/>
  <c r="DP163" i="44"/>
  <c r="DP120" i="44"/>
  <c r="DP45" i="44"/>
  <c r="DP134" i="44"/>
  <c r="DP43" i="44"/>
  <c r="DP158" i="44"/>
  <c r="DP106" i="44"/>
  <c r="DP193" i="44"/>
  <c r="DP20" i="44"/>
  <c r="DP121" i="44"/>
  <c r="DP89" i="44"/>
  <c r="DP113" i="44"/>
  <c r="DP79" i="44"/>
  <c r="DP19" i="44"/>
  <c r="DP13" i="44"/>
  <c r="DP161" i="44"/>
  <c r="DP201" i="44"/>
  <c r="DP155" i="44"/>
  <c r="DP143" i="44"/>
  <c r="DP129" i="44"/>
  <c r="DP142" i="44"/>
  <c r="DP70" i="44"/>
  <c r="DP60" i="44"/>
  <c r="DP8" i="44"/>
  <c r="DP6" i="44"/>
  <c r="DP190" i="44"/>
  <c r="DP85" i="44"/>
  <c r="DP166" i="44"/>
  <c r="DP95" i="44"/>
  <c r="DP54" i="44"/>
  <c r="DP146" i="44"/>
  <c r="DP148" i="44"/>
  <c r="DP75" i="44"/>
  <c r="DP74" i="44"/>
  <c r="DP98" i="44"/>
  <c r="DP34" i="44"/>
  <c r="DP125" i="44"/>
  <c r="DP66" i="44"/>
  <c r="DP175" i="44"/>
  <c r="DP25" i="44"/>
  <c r="DP51" i="44"/>
  <c r="DP37" i="44"/>
  <c r="DP204" i="44"/>
  <c r="DP110" i="44"/>
  <c r="DP196" i="44"/>
  <c r="DP112" i="44"/>
  <c r="DP90" i="44"/>
  <c r="DP116" i="44"/>
  <c r="DP118" i="44"/>
  <c r="DP64" i="44"/>
  <c r="DP147" i="44"/>
  <c r="DP83" i="44"/>
  <c r="DP35" i="44"/>
  <c r="DP156" i="44"/>
  <c r="DP153" i="44"/>
  <c r="DP108" i="44"/>
  <c r="DP14" i="44"/>
  <c r="DP33" i="44"/>
  <c r="DP71" i="44"/>
  <c r="DP192" i="44"/>
  <c r="DP180" i="44"/>
  <c r="DD161" i="44"/>
  <c r="DD10" i="44"/>
  <c r="DD129" i="44"/>
  <c r="DD75" i="44"/>
  <c r="DD16" i="44"/>
  <c r="DD174" i="44"/>
  <c r="DD90" i="44"/>
  <c r="DD103" i="44"/>
  <c r="DD109" i="44"/>
  <c r="DD100" i="44"/>
  <c r="DD15" i="44"/>
  <c r="DD101" i="44"/>
  <c r="DD205" i="44"/>
  <c r="DD70" i="44"/>
  <c r="DD92" i="44"/>
  <c r="DD104" i="44"/>
  <c r="DD186" i="44"/>
  <c r="DD179" i="44"/>
  <c r="DD128" i="44"/>
  <c r="DD150" i="44"/>
  <c r="DD83" i="44"/>
  <c r="DD28" i="44"/>
  <c r="DD107" i="44"/>
  <c r="DD59" i="44"/>
  <c r="CV121" i="44"/>
  <c r="CV168" i="44"/>
  <c r="CV24" i="44"/>
  <c r="CV19" i="44"/>
  <c r="CV115" i="44"/>
  <c r="DM115" i="44"/>
  <c r="DM183" i="44"/>
  <c r="DM14" i="44"/>
  <c r="DM197" i="44"/>
  <c r="DM162" i="44"/>
  <c r="DM203" i="44"/>
  <c r="DM182" i="44"/>
  <c r="DM85" i="44"/>
  <c r="DM177" i="44"/>
  <c r="DM46" i="44"/>
  <c r="DM126" i="44"/>
  <c r="DM135" i="44"/>
  <c r="DD137" i="44"/>
  <c r="DD116" i="44"/>
  <c r="DD72" i="44"/>
  <c r="DD140" i="44"/>
  <c r="DD126" i="44"/>
  <c r="DD177" i="44"/>
  <c r="DD55" i="44"/>
  <c r="DD53" i="44"/>
  <c r="DD108" i="44"/>
  <c r="DD138" i="44"/>
  <c r="DD156" i="44"/>
  <c r="DD106" i="44"/>
  <c r="DD157" i="44"/>
  <c r="DD127" i="44"/>
  <c r="DD153" i="44"/>
  <c r="DD142" i="44"/>
  <c r="DD152" i="44"/>
  <c r="DD189" i="44"/>
  <c r="DD141" i="44"/>
  <c r="DD111" i="44"/>
  <c r="DD33" i="44"/>
  <c r="DD148" i="44"/>
  <c r="DD8" i="44"/>
  <c r="DD123" i="44"/>
  <c r="DD86" i="44"/>
  <c r="DD136" i="44"/>
  <c r="DD113" i="44"/>
  <c r="DD133" i="44"/>
  <c r="DD173" i="44"/>
  <c r="DD135" i="44"/>
  <c r="DD32" i="44"/>
  <c r="DD6" i="44"/>
  <c r="DD85" i="44"/>
  <c r="DD154" i="44"/>
  <c r="DD17" i="44"/>
  <c r="DD181" i="44"/>
  <c r="DD43" i="44"/>
  <c r="DD171" i="44"/>
  <c r="DD175" i="44"/>
  <c r="DD196" i="44"/>
  <c r="DD206" i="44"/>
  <c r="DD38" i="44"/>
  <c r="DD27" i="44"/>
  <c r="DD204" i="44"/>
  <c r="DD77" i="44"/>
  <c r="DD21" i="44"/>
  <c r="DD42" i="44"/>
  <c r="DD130" i="44"/>
  <c r="DD158" i="44"/>
  <c r="DD48" i="44"/>
  <c r="DD149" i="44"/>
  <c r="DD121" i="44"/>
  <c r="DD98" i="44"/>
  <c r="DD35" i="44"/>
  <c r="DD200" i="44"/>
  <c r="DD71" i="44"/>
  <c r="DD144" i="44"/>
  <c r="DD198" i="44"/>
  <c r="DD80" i="44"/>
  <c r="DD202" i="44"/>
  <c r="DD188" i="44"/>
  <c r="DD30" i="44"/>
  <c r="DD57" i="44"/>
  <c r="DD95" i="44"/>
  <c r="DD14" i="44"/>
  <c r="DD122" i="44"/>
  <c r="DD78" i="44"/>
  <c r="DD60" i="44"/>
  <c r="DD190" i="44"/>
  <c r="DD124" i="44"/>
  <c r="DD187" i="44"/>
  <c r="DD118" i="44"/>
  <c r="DD131" i="44"/>
  <c r="DD54" i="44"/>
  <c r="DD88" i="44"/>
  <c r="DD143" i="44"/>
  <c r="DD40" i="44"/>
  <c r="DD56" i="44"/>
  <c r="DD63" i="44"/>
  <c r="DD22" i="44"/>
  <c r="DD192" i="44"/>
  <c r="DD18" i="44"/>
  <c r="DD58" i="44"/>
  <c r="DD197" i="44"/>
  <c r="DD69" i="44"/>
  <c r="DD97" i="44"/>
  <c r="DD151" i="44"/>
  <c r="DD125" i="44"/>
  <c r="DD34" i="44"/>
  <c r="DD44" i="44"/>
  <c r="DD184" i="44"/>
  <c r="DD112" i="44"/>
  <c r="DD120" i="44"/>
  <c r="DD31" i="44"/>
  <c r="DD79" i="44"/>
  <c r="DD162" i="44"/>
  <c r="DD99" i="44"/>
  <c r="DD195" i="44"/>
  <c r="DD117" i="44"/>
  <c r="DD172" i="44"/>
  <c r="DP130" i="44"/>
  <c r="DP76" i="44"/>
  <c r="DP27" i="44"/>
  <c r="DP199" i="44"/>
  <c r="DP9" i="44"/>
  <c r="DP182" i="44"/>
  <c r="DP96" i="44"/>
  <c r="DP144" i="44"/>
  <c r="DP136" i="44"/>
  <c r="DP154" i="44"/>
  <c r="DP72" i="44"/>
  <c r="DP30" i="44"/>
  <c r="DP169" i="44"/>
  <c r="DP160" i="44"/>
  <c r="DP178" i="44"/>
  <c r="DD191" i="44"/>
  <c r="DD82" i="44"/>
  <c r="DD165" i="44"/>
  <c r="DD20" i="44"/>
  <c r="DD25" i="44"/>
  <c r="DD49" i="44"/>
  <c r="DD147" i="44"/>
  <c r="DD89" i="44"/>
  <c r="DD9" i="44"/>
  <c r="DD159" i="44"/>
  <c r="DD185" i="44"/>
  <c r="DD167" i="44"/>
  <c r="DD168" i="44"/>
  <c r="DD166" i="44"/>
  <c r="DD36" i="44"/>
  <c r="DD145" i="44"/>
  <c r="DD94" i="44"/>
  <c r="DD29" i="44"/>
  <c r="DD155" i="44"/>
  <c r="DD39" i="44"/>
  <c r="DD199" i="44"/>
  <c r="DD115" i="44"/>
  <c r="DD132" i="44"/>
  <c r="DD66" i="44"/>
  <c r="DD193" i="44"/>
  <c r="DD201" i="44"/>
  <c r="CV114" i="44"/>
  <c r="CV184" i="44"/>
  <c r="CV66" i="44"/>
  <c r="CV45" i="44"/>
  <c r="DM81" i="44"/>
  <c r="DM72" i="44"/>
  <c r="DM124" i="44"/>
  <c r="DM83" i="44"/>
  <c r="DM132" i="44"/>
  <c r="DM98" i="44"/>
  <c r="DM156" i="44"/>
  <c r="DM13" i="44"/>
  <c r="DM105" i="44"/>
  <c r="DM74" i="44"/>
  <c r="DM143" i="44"/>
  <c r="DM66" i="44"/>
  <c r="DM116" i="44"/>
  <c r="DM58" i="44"/>
  <c r="DM175" i="44"/>
  <c r="DM145" i="44"/>
  <c r="DM43" i="44"/>
  <c r="DM60" i="44"/>
  <c r="DM51" i="44"/>
  <c r="DM161" i="44"/>
  <c r="DM113" i="44"/>
  <c r="DM30" i="44"/>
  <c r="DM185" i="44"/>
  <c r="DM29" i="44"/>
  <c r="DM91" i="44"/>
  <c r="DM170" i="44"/>
  <c r="DM106" i="44"/>
  <c r="DM41" i="44"/>
  <c r="DM38" i="44"/>
  <c r="DM151" i="44"/>
  <c r="DM111" i="44"/>
  <c r="DM186" i="44"/>
  <c r="DM9" i="44"/>
  <c r="DM129" i="44"/>
  <c r="DM12" i="44"/>
  <c r="DM16" i="44"/>
  <c r="DM87" i="44"/>
  <c r="DM45" i="44"/>
  <c r="DM147" i="44"/>
  <c r="DM158" i="44"/>
  <c r="DM36" i="44"/>
  <c r="DM153" i="44"/>
  <c r="DM187" i="44"/>
  <c r="DM134" i="44"/>
  <c r="DM75" i="44"/>
  <c r="DM93" i="44"/>
  <c r="DM23" i="44"/>
  <c r="DM89" i="44"/>
  <c r="DM121" i="44"/>
  <c r="DM49" i="44"/>
  <c r="DM63" i="44"/>
  <c r="DM20" i="44"/>
  <c r="DM26" i="44"/>
  <c r="DM82" i="44"/>
  <c r="DM174" i="44"/>
  <c r="DM90" i="44"/>
  <c r="DM50" i="44"/>
  <c r="DM172" i="44"/>
  <c r="DM44" i="44"/>
  <c r="DM88" i="44"/>
  <c r="DM119" i="44"/>
  <c r="DM61" i="44"/>
  <c r="DM67" i="44"/>
  <c r="DM94" i="44"/>
  <c r="DM18" i="44"/>
  <c r="DM70" i="44"/>
  <c r="DM40" i="44"/>
  <c r="DM117" i="44"/>
  <c r="DM48" i="44"/>
  <c r="DM108" i="44"/>
  <c r="DM69" i="44"/>
  <c r="DM92" i="44"/>
  <c r="DM166" i="44"/>
  <c r="DM190" i="44"/>
  <c r="DM55" i="44"/>
  <c r="DM56" i="44"/>
  <c r="DM95" i="44"/>
  <c r="DM99" i="44"/>
  <c r="DM59" i="44"/>
  <c r="DM84" i="44"/>
  <c r="DM202" i="44"/>
  <c r="DM122" i="44"/>
  <c r="DM167" i="44"/>
  <c r="DM102" i="44"/>
  <c r="DM62" i="44"/>
  <c r="DM125" i="44"/>
  <c r="DM142" i="44"/>
  <c r="DM171" i="44"/>
  <c r="DM136" i="44"/>
  <c r="DM176" i="44"/>
  <c r="DM199" i="44"/>
  <c r="DM141" i="44"/>
  <c r="DM146" i="44"/>
  <c r="DM47" i="44"/>
  <c r="DM179" i="44"/>
  <c r="DM189" i="44"/>
  <c r="DM68" i="44"/>
  <c r="DM140" i="44"/>
  <c r="DM8" i="44"/>
  <c r="DM80" i="44"/>
  <c r="DM180" i="44"/>
  <c r="DM53" i="44"/>
  <c r="DM169" i="44"/>
  <c r="DM86" i="44"/>
  <c r="DM196" i="44"/>
  <c r="DM163" i="44"/>
  <c r="DM76" i="44"/>
  <c r="DM27" i="44"/>
  <c r="DM64" i="44"/>
  <c r="DM148" i="44"/>
  <c r="DM42" i="44"/>
  <c r="DM191" i="44"/>
  <c r="DM21" i="44"/>
  <c r="DM198" i="44"/>
  <c r="DM195" i="44"/>
  <c r="DM15" i="44"/>
  <c r="DM79" i="44"/>
  <c r="DM157" i="44"/>
  <c r="DM71" i="44"/>
  <c r="DM184" i="44"/>
  <c r="DM130" i="44"/>
  <c r="DM118" i="44"/>
  <c r="DM165" i="44"/>
  <c r="DM28" i="44"/>
  <c r="DM107" i="44"/>
  <c r="DM17" i="44"/>
  <c r="DM149" i="44"/>
  <c r="DM11" i="44"/>
  <c r="DM138" i="44"/>
  <c r="DM96" i="44"/>
  <c r="DM73" i="44"/>
  <c r="DM114" i="44"/>
  <c r="DM155" i="44"/>
  <c r="DM112" i="44"/>
  <c r="DM139" i="44"/>
  <c r="DM193" i="44"/>
  <c r="DM109" i="44"/>
  <c r="DM192" i="44"/>
  <c r="DM19" i="44"/>
  <c r="DM127" i="44"/>
  <c r="DM128" i="44"/>
  <c r="DM178" i="44"/>
  <c r="DM150" i="44"/>
  <c r="DM101" i="44"/>
  <c r="DM77" i="44"/>
  <c r="DM168" i="44"/>
  <c r="DM39" i="44"/>
  <c r="DM25" i="44"/>
  <c r="DM32" i="44"/>
  <c r="DM24" i="44"/>
  <c r="DM22" i="44"/>
  <c r="DM160" i="44"/>
  <c r="DM173" i="44"/>
  <c r="DM205" i="44"/>
  <c r="DM131" i="44"/>
  <c r="DM188" i="44"/>
  <c r="DM201" i="44"/>
  <c r="DM133" i="44"/>
  <c r="DM34" i="44"/>
  <c r="DM181" i="44"/>
  <c r="DM7" i="44"/>
  <c r="DM206" i="44"/>
  <c r="DM204" i="44"/>
  <c r="DP140" i="44"/>
  <c r="DP145" i="44"/>
  <c r="DP115" i="44"/>
  <c r="DP46" i="44"/>
  <c r="DP117" i="44"/>
  <c r="DP23" i="44"/>
  <c r="DP172" i="44"/>
  <c r="DP126" i="44"/>
  <c r="DP24" i="44"/>
  <c r="DP132" i="44"/>
  <c r="DP50" i="44"/>
  <c r="DP86" i="44"/>
  <c r="DP152" i="44"/>
  <c r="DP42" i="44"/>
  <c r="DP56" i="44"/>
  <c r="DP55" i="44"/>
  <c r="DP58" i="44"/>
  <c r="DP162" i="44"/>
  <c r="DP81" i="44"/>
  <c r="DP195" i="44"/>
  <c r="DP49" i="44"/>
  <c r="DP179" i="44"/>
  <c r="DP128" i="44"/>
  <c r="DP36" i="44"/>
  <c r="DP38" i="44"/>
  <c r="DP62" i="44"/>
  <c r="DP141" i="44"/>
  <c r="DP137" i="44"/>
  <c r="DP57" i="44"/>
  <c r="DP139" i="44"/>
  <c r="DP69" i="44"/>
  <c r="DP59" i="44"/>
  <c r="DP39" i="44"/>
  <c r="DP15" i="44"/>
  <c r="DP26" i="44"/>
  <c r="DP171" i="44"/>
  <c r="DP11" i="44"/>
  <c r="DP84" i="44"/>
  <c r="DP87" i="44"/>
  <c r="DP31" i="44"/>
  <c r="DP88" i="44"/>
  <c r="DP67" i="44"/>
  <c r="DP28" i="44"/>
  <c r="DP187" i="44"/>
  <c r="DP149" i="44"/>
  <c r="DP78" i="44"/>
  <c r="DP133" i="44"/>
  <c r="DP65" i="44"/>
  <c r="DP170" i="44"/>
  <c r="DP93" i="44"/>
  <c r="DP21" i="44"/>
  <c r="DP52" i="44"/>
  <c r="DP48" i="44"/>
  <c r="DP107" i="44"/>
  <c r="DP200" i="44"/>
  <c r="DP73" i="44"/>
  <c r="DP174" i="44"/>
  <c r="DP101" i="44"/>
  <c r="DP17" i="44"/>
  <c r="DP100" i="44"/>
  <c r="DD180" i="44"/>
  <c r="DD41" i="44"/>
  <c r="DD13" i="44"/>
  <c r="DD52" i="44"/>
  <c r="DD84" i="44"/>
  <c r="DD164" i="44"/>
  <c r="DD203" i="44"/>
  <c r="DD110" i="44"/>
  <c r="DD68" i="44"/>
  <c r="DD19" i="44"/>
  <c r="DD134" i="44"/>
  <c r="DD146" i="44"/>
  <c r="DD119" i="44"/>
  <c r="DD76" i="44"/>
  <c r="DD65" i="44"/>
  <c r="DD163" i="44"/>
  <c r="DD46" i="44"/>
  <c r="DD67" i="44"/>
  <c r="DD114" i="44"/>
  <c r="DD160" i="44"/>
  <c r="DD169" i="44"/>
  <c r="DD64" i="44"/>
  <c r="DD91" i="44"/>
  <c r="DD170" i="44"/>
  <c r="DD81" i="44"/>
  <c r="CV44" i="44"/>
  <c r="CV133" i="44"/>
  <c r="CV8" i="44"/>
  <c r="CV86" i="44"/>
  <c r="CV81" i="44"/>
  <c r="DM52" i="44"/>
  <c r="DM164" i="44"/>
  <c r="DM104" i="44"/>
  <c r="DM57" i="44"/>
  <c r="DM35" i="44"/>
  <c r="DM37" i="44"/>
  <c r="DM54" i="44"/>
  <c r="DM31" i="44"/>
  <c r="DM194" i="44"/>
  <c r="DM100" i="44"/>
  <c r="DM120" i="44"/>
  <c r="DM10" i="44"/>
  <c r="DE21" i="44"/>
  <c r="DE139" i="44"/>
  <c r="DE131" i="44"/>
  <c r="DE107" i="44"/>
  <c r="DE45" i="44"/>
  <c r="DE73" i="44"/>
  <c r="DE115" i="44"/>
  <c r="DE32" i="44"/>
  <c r="DE142" i="44"/>
  <c r="DE36" i="44"/>
  <c r="DE82" i="44"/>
  <c r="DE144" i="44"/>
  <c r="DE200" i="44"/>
  <c r="DE196" i="44"/>
  <c r="DE161" i="44"/>
  <c r="DE102" i="44"/>
  <c r="DE167" i="44"/>
  <c r="DE72" i="44"/>
  <c r="DE202" i="44"/>
  <c r="DE145" i="44"/>
  <c r="DE186" i="44"/>
  <c r="DE68" i="44"/>
  <c r="DE124" i="44"/>
  <c r="DE187" i="44"/>
  <c r="DE123" i="44"/>
  <c r="DE23" i="44"/>
  <c r="DE33" i="44"/>
  <c r="DE164" i="44"/>
  <c r="DE52" i="44"/>
  <c r="DE165" i="44"/>
  <c r="DE94" i="44"/>
  <c r="DE105" i="44"/>
  <c r="DE19" i="44"/>
  <c r="DE192" i="44"/>
  <c r="DE83" i="44"/>
  <c r="DE108" i="44"/>
  <c r="DE13" i="44"/>
  <c r="DE116" i="44"/>
  <c r="DE113" i="44"/>
  <c r="DE106" i="44"/>
  <c r="DE136" i="44"/>
  <c r="DE195" i="44"/>
  <c r="DE91" i="44"/>
  <c r="DE176" i="44"/>
  <c r="DE39" i="44"/>
  <c r="DE48" i="44"/>
  <c r="DE128" i="44"/>
  <c r="DE132" i="44"/>
  <c r="DE30" i="44"/>
  <c r="DE134" i="44"/>
  <c r="CX57" i="44"/>
  <c r="CX67" i="44"/>
  <c r="CX32" i="44"/>
  <c r="CX175" i="44"/>
  <c r="CX198" i="44"/>
  <c r="CX71" i="44"/>
  <c r="CX85" i="44"/>
  <c r="CX18" i="44"/>
  <c r="CX112" i="44"/>
  <c r="CX160" i="44"/>
  <c r="CX131" i="44"/>
  <c r="CX129" i="44"/>
  <c r="CX178" i="44"/>
  <c r="CX141" i="44"/>
  <c r="CX54" i="44"/>
  <c r="CX12" i="44"/>
  <c r="CX130" i="44"/>
  <c r="CX136" i="44"/>
  <c r="CX39" i="44"/>
  <c r="CX93" i="44"/>
  <c r="CX168" i="44"/>
  <c r="CX76" i="44"/>
  <c r="CX184" i="44"/>
  <c r="CX94" i="44"/>
  <c r="CX132" i="44"/>
  <c r="CX176" i="44"/>
  <c r="CX41" i="44"/>
  <c r="CX179" i="44"/>
  <c r="CX48" i="44"/>
  <c r="CX16" i="44"/>
  <c r="CX152" i="44"/>
  <c r="CX127" i="44"/>
  <c r="CX35" i="44"/>
  <c r="CX146" i="44"/>
  <c r="CX97" i="44"/>
  <c r="CX15" i="44"/>
  <c r="CX159" i="44"/>
  <c r="CX79" i="44"/>
  <c r="CX58" i="44"/>
  <c r="CX83" i="44"/>
  <c r="CX169" i="44"/>
  <c r="CX133" i="44"/>
  <c r="CX148" i="44"/>
  <c r="CX102" i="44"/>
  <c r="CX123" i="44"/>
  <c r="CX108" i="44"/>
  <c r="CX9" i="44"/>
  <c r="CX73" i="44"/>
  <c r="CX55" i="44"/>
  <c r="CX113" i="44"/>
  <c r="CX40" i="44"/>
  <c r="CX33" i="44"/>
  <c r="CX196" i="44"/>
  <c r="CX89" i="44"/>
  <c r="CX7" i="44"/>
  <c r="CX82" i="44"/>
  <c r="CX72" i="44"/>
  <c r="CX75" i="44"/>
  <c r="CX22" i="44"/>
  <c r="CX189" i="44"/>
  <c r="CX150" i="44"/>
  <c r="CX147" i="44"/>
  <c r="CX115" i="44"/>
  <c r="CX13" i="44"/>
  <c r="CX166" i="44"/>
  <c r="CX74" i="44"/>
  <c r="CX66" i="44"/>
  <c r="CX91" i="44"/>
  <c r="CX44" i="44"/>
  <c r="CX86" i="44"/>
  <c r="CX197" i="44"/>
  <c r="CX78" i="44"/>
  <c r="CX149" i="44"/>
  <c r="CX135" i="44"/>
  <c r="CX19" i="44"/>
  <c r="CX10" i="44"/>
  <c r="CX110" i="44"/>
  <c r="CX100" i="44"/>
  <c r="CX17" i="44"/>
  <c r="CX105" i="44"/>
  <c r="CX70" i="44"/>
  <c r="CX53" i="44"/>
  <c r="CX180" i="44"/>
  <c r="CX140" i="44"/>
  <c r="CX188" i="44"/>
  <c r="CX206" i="44"/>
  <c r="CX77" i="44"/>
  <c r="CX81" i="44"/>
  <c r="CX121" i="44"/>
  <c r="CX111" i="44"/>
  <c r="CX51" i="44"/>
  <c r="CX103" i="44"/>
  <c r="CX99" i="44"/>
  <c r="CX45" i="44"/>
  <c r="CX193" i="44"/>
  <c r="CX21" i="44"/>
  <c r="CX153" i="44"/>
  <c r="CX95" i="44"/>
  <c r="CX63" i="44"/>
  <c r="CX177" i="44"/>
  <c r="CX173" i="44"/>
  <c r="CX205" i="44"/>
  <c r="CX139" i="44"/>
  <c r="CX199" i="44"/>
  <c r="CX164" i="44"/>
  <c r="CX128" i="44"/>
  <c r="CX30" i="44"/>
  <c r="CX24" i="44"/>
  <c r="CX190" i="44"/>
  <c r="CX62" i="44"/>
  <c r="CX87" i="44"/>
  <c r="CX56" i="44"/>
  <c r="CX200" i="44"/>
  <c r="CX118" i="44"/>
  <c r="CX49" i="44"/>
  <c r="CX26" i="44"/>
  <c r="CX172" i="44"/>
  <c r="CX116" i="44"/>
  <c r="CX98" i="44"/>
  <c r="CX43" i="44"/>
  <c r="CX171" i="44"/>
  <c r="CX50" i="44"/>
  <c r="CX183" i="44"/>
  <c r="CX191" i="44"/>
  <c r="CX182" i="44"/>
  <c r="CX151" i="44"/>
  <c r="CX143" i="44"/>
  <c r="CX162" i="44"/>
  <c r="CX203" i="44"/>
  <c r="CX120" i="44"/>
  <c r="CX6" i="44"/>
  <c r="CX124" i="44"/>
  <c r="CX158" i="44"/>
  <c r="CX34" i="44"/>
  <c r="CV76" i="44"/>
  <c r="CV80" i="44"/>
  <c r="CV60" i="44"/>
  <c r="CV32" i="44"/>
  <c r="CV62" i="44"/>
  <c r="CV128" i="44"/>
  <c r="CV145" i="44"/>
  <c r="CV143" i="44"/>
  <c r="CV25" i="44"/>
  <c r="CV140" i="44"/>
  <c r="CV87" i="44"/>
  <c r="CV53" i="44"/>
  <c r="CV131" i="44"/>
  <c r="CV116" i="44"/>
  <c r="CV36" i="44"/>
  <c r="CV18" i="44"/>
  <c r="CV139" i="44"/>
  <c r="CV129" i="44"/>
  <c r="CV99" i="44"/>
  <c r="CV117" i="44"/>
  <c r="CV38" i="44"/>
  <c r="CV95" i="44"/>
  <c r="CV69" i="44"/>
  <c r="CV101" i="44"/>
  <c r="CV9" i="44"/>
  <c r="DK129" i="44"/>
  <c r="DK6" i="44"/>
  <c r="DK96" i="44"/>
  <c r="DK125" i="44"/>
  <c r="DK11" i="44"/>
  <c r="DK203" i="44"/>
  <c r="DK194" i="44"/>
  <c r="DK199" i="44"/>
  <c r="DK152" i="44"/>
  <c r="DK86" i="44"/>
  <c r="DK179" i="44"/>
  <c r="DK189" i="44"/>
  <c r="DK148" i="44"/>
  <c r="DK22" i="44"/>
  <c r="DK193" i="44"/>
  <c r="DK146" i="44"/>
  <c r="DK27" i="44"/>
  <c r="DK41" i="44"/>
  <c r="DK46" i="44"/>
  <c r="DK107" i="44"/>
  <c r="DK169" i="44"/>
  <c r="DK206" i="44"/>
  <c r="DK89" i="44"/>
  <c r="DK90" i="44"/>
  <c r="DK97" i="44"/>
  <c r="DK93" i="44"/>
  <c r="DK127" i="44"/>
  <c r="DK29" i="44"/>
  <c r="DK74" i="44"/>
  <c r="DK160" i="44"/>
  <c r="DK158" i="44"/>
  <c r="DK120" i="44"/>
  <c r="DK176" i="44"/>
  <c r="DK153" i="44"/>
  <c r="DK38" i="44"/>
  <c r="DK10" i="44"/>
  <c r="DK155" i="44"/>
  <c r="DK119" i="44"/>
  <c r="DK109" i="44"/>
  <c r="DK198" i="44"/>
  <c r="DK51" i="44"/>
  <c r="DK157" i="44"/>
  <c r="DK192" i="44"/>
  <c r="DK85" i="44"/>
  <c r="DK110" i="44"/>
  <c r="DK98" i="44"/>
  <c r="DK183" i="44"/>
  <c r="DK64" i="44"/>
  <c r="DK95" i="44"/>
  <c r="DK123" i="44"/>
  <c r="DK35" i="44"/>
  <c r="DK132" i="44"/>
  <c r="DK84" i="44"/>
  <c r="DK173" i="44"/>
  <c r="DK13" i="44"/>
  <c r="DK170" i="44"/>
  <c r="DK190" i="44"/>
  <c r="DK191" i="44"/>
  <c r="DK154" i="44"/>
  <c r="DK39" i="44"/>
  <c r="DK53" i="44"/>
  <c r="DK9" i="44"/>
  <c r="DK159" i="44"/>
  <c r="DK23" i="44"/>
  <c r="DK33" i="44"/>
  <c r="DK168" i="44"/>
  <c r="DK70" i="44"/>
  <c r="DK180" i="44"/>
  <c r="DK67" i="44"/>
  <c r="DK161" i="44"/>
  <c r="CV191" i="44"/>
  <c r="CV118" i="44"/>
  <c r="CV79" i="44"/>
  <c r="CV196" i="44"/>
  <c r="CV49" i="44"/>
  <c r="CV151" i="44"/>
  <c r="CV203" i="44"/>
  <c r="CV158" i="44"/>
  <c r="CV162" i="44"/>
  <c r="CV21" i="44"/>
  <c r="CV192" i="44"/>
  <c r="CV65" i="44"/>
  <c r="CV141" i="44"/>
  <c r="CV39" i="44"/>
  <c r="CV105" i="44"/>
  <c r="CV17" i="44"/>
  <c r="CV147" i="44"/>
  <c r="CV78" i="44"/>
  <c r="CV102" i="44"/>
  <c r="CV28" i="44"/>
  <c r="CV31" i="44"/>
  <c r="CV202" i="44"/>
  <c r="CV185" i="44"/>
  <c r="CV148" i="44"/>
  <c r="CV171" i="44"/>
  <c r="CV193" i="44"/>
  <c r="CV23" i="44"/>
  <c r="CV104" i="44"/>
  <c r="CV166" i="44"/>
  <c r="CV57" i="44"/>
  <c r="CV54" i="44"/>
  <c r="CV201" i="44"/>
  <c r="CV132" i="44"/>
  <c r="CV20" i="44"/>
  <c r="CV14" i="44"/>
  <c r="CV182" i="44"/>
  <c r="CV42" i="44"/>
  <c r="CV103" i="44"/>
  <c r="CV163" i="44"/>
  <c r="CV161" i="44"/>
  <c r="CV6" i="44"/>
  <c r="CV199" i="44"/>
  <c r="CV204" i="44"/>
  <c r="CV40" i="44"/>
  <c r="CV58" i="44"/>
  <c r="CV52" i="44"/>
  <c r="CV50" i="44"/>
  <c r="CV150" i="44"/>
  <c r="CV167" i="44"/>
  <c r="CV155" i="44"/>
  <c r="CV27" i="44"/>
  <c r="CV55" i="44"/>
  <c r="CV37" i="44"/>
  <c r="CV89" i="44"/>
  <c r="CV93" i="44"/>
  <c r="CV33" i="44"/>
  <c r="CV183" i="44"/>
  <c r="CV177" i="44"/>
  <c r="CV142" i="44"/>
  <c r="CV90" i="44"/>
  <c r="CV7" i="44"/>
  <c r="CV35" i="44"/>
  <c r="CV124" i="44"/>
  <c r="CV195" i="44"/>
  <c r="CV159" i="44"/>
  <c r="CV83" i="44"/>
  <c r="CV137" i="44"/>
  <c r="CV175" i="44"/>
  <c r="CV34" i="44"/>
  <c r="CV173" i="44"/>
  <c r="CV135" i="44"/>
  <c r="CV63" i="44"/>
  <c r="CV97" i="44"/>
  <c r="CV41" i="44"/>
  <c r="CV43" i="44"/>
  <c r="CV152" i="44"/>
  <c r="CV194" i="44"/>
  <c r="CV144" i="44"/>
  <c r="CV169" i="44"/>
  <c r="CV178" i="44"/>
  <c r="CV190" i="44"/>
  <c r="CV61" i="44"/>
  <c r="CV108" i="44"/>
  <c r="CV74" i="44"/>
  <c r="CV138" i="44"/>
  <c r="CV189" i="44"/>
  <c r="CV186" i="44"/>
  <c r="CV67" i="44"/>
  <c r="CV72" i="44"/>
  <c r="CV106" i="44"/>
  <c r="CV94" i="44"/>
  <c r="CV96" i="44"/>
  <c r="CV13" i="44"/>
  <c r="CV29" i="44"/>
  <c r="CV149" i="44"/>
  <c r="CV160" i="44"/>
  <c r="CV123" i="44"/>
  <c r="CV130" i="44"/>
  <c r="CV164" i="44"/>
  <c r="CV10" i="44"/>
  <c r="CV107" i="44"/>
  <c r="CV120" i="44"/>
  <c r="CV77" i="44"/>
  <c r="CV157" i="44"/>
  <c r="BC157" i="44" s="1"/>
  <c r="Y157" i="44" s="1"/>
  <c r="AN157" i="44" s="1"/>
  <c r="CV156" i="44"/>
  <c r="CV59" i="44"/>
  <c r="CV56" i="44"/>
  <c r="CV68" i="44"/>
  <c r="CV111" i="44"/>
  <c r="CV85" i="44"/>
  <c r="BC85" i="44" s="1"/>
  <c r="Y85" i="44" s="1"/>
  <c r="AN85" i="44" s="1"/>
  <c r="CV88" i="44"/>
  <c r="CV71" i="44"/>
  <c r="CV170" i="44"/>
  <c r="CV98" i="44"/>
  <c r="CV179" i="44"/>
  <c r="CV91" i="44"/>
  <c r="CV126" i="44"/>
  <c r="CV174" i="44"/>
  <c r="CV127" i="44"/>
  <c r="CV82" i="44"/>
  <c r="CV176" i="44"/>
  <c r="CV48" i="44"/>
  <c r="CV112" i="44"/>
  <c r="CV122" i="44"/>
  <c r="CV187" i="44"/>
  <c r="DE177" i="44"/>
  <c r="DE9" i="44"/>
  <c r="DE162" i="44"/>
  <c r="DE37" i="44"/>
  <c r="DE14" i="44"/>
  <c r="DE41" i="44"/>
  <c r="DE85" i="44"/>
  <c r="DE189" i="44"/>
  <c r="DE67" i="44"/>
  <c r="DE47" i="44"/>
  <c r="DE17" i="44"/>
  <c r="DE149" i="44"/>
  <c r="DE179" i="44"/>
  <c r="DE50" i="44"/>
  <c r="DE38" i="44"/>
  <c r="DE55" i="44"/>
  <c r="DE6" i="44"/>
  <c r="DE79" i="44"/>
  <c r="DE168" i="44"/>
  <c r="DE159" i="44"/>
  <c r="DE63" i="44"/>
  <c r="DE130" i="44"/>
  <c r="DE151" i="44"/>
  <c r="DE99" i="44"/>
  <c r="DE78" i="44"/>
  <c r="DE109" i="44"/>
  <c r="DE143" i="44"/>
  <c r="DE198" i="44"/>
  <c r="DE153" i="44"/>
  <c r="DE25" i="44"/>
  <c r="DE193" i="44"/>
  <c r="DE58" i="44"/>
  <c r="DE88" i="44"/>
  <c r="DE46" i="44"/>
  <c r="DE133" i="44"/>
  <c r="DE49" i="44"/>
  <c r="DE185" i="44"/>
  <c r="DE129" i="44"/>
  <c r="DE112" i="44"/>
  <c r="DE27" i="44"/>
  <c r="DE206" i="44"/>
  <c r="DE150" i="44"/>
  <c r="DE126" i="44"/>
  <c r="DE120" i="44"/>
  <c r="DE8" i="44"/>
  <c r="DE18" i="44"/>
  <c r="DE160" i="44"/>
  <c r="DE53" i="44"/>
  <c r="DE92" i="44"/>
  <c r="DE86" i="44"/>
  <c r="DE117" i="44"/>
  <c r="DE42" i="44"/>
  <c r="DE103" i="44"/>
  <c r="DE169" i="44"/>
  <c r="DE69" i="44"/>
  <c r="DE64" i="44"/>
  <c r="DE93" i="44"/>
  <c r="DE81" i="44"/>
  <c r="DE154" i="44"/>
  <c r="DE35" i="44"/>
  <c r="DE156" i="44"/>
  <c r="DE197" i="44"/>
  <c r="DE137" i="44"/>
  <c r="DE60" i="44"/>
  <c r="DE127" i="44"/>
  <c r="DE51" i="44"/>
  <c r="DE28" i="44"/>
  <c r="DE43" i="44"/>
  <c r="DE15" i="44"/>
  <c r="DE70" i="44"/>
  <c r="DE87" i="44"/>
  <c r="DE182" i="44"/>
  <c r="DE12" i="44"/>
  <c r="DE75" i="44"/>
  <c r="DE90" i="44"/>
  <c r="DE183" i="44"/>
  <c r="DE152" i="44"/>
  <c r="DE29" i="44"/>
  <c r="DE84" i="44"/>
  <c r="DE31" i="44"/>
  <c r="DE57" i="44"/>
  <c r="DE16" i="44"/>
  <c r="DE138" i="44"/>
  <c r="DE172" i="44"/>
  <c r="DE62" i="44"/>
  <c r="DE59" i="44"/>
  <c r="DE180" i="44"/>
  <c r="DE158" i="44"/>
  <c r="DE118" i="44"/>
  <c r="DE97" i="44"/>
  <c r="DE101" i="44"/>
  <c r="DE119" i="44"/>
  <c r="DE203" i="44"/>
  <c r="DE7" i="44"/>
  <c r="DE20" i="44"/>
  <c r="DE10" i="44"/>
  <c r="DE100" i="44"/>
  <c r="DE22" i="44"/>
  <c r="DE201" i="44"/>
  <c r="DE77" i="44"/>
  <c r="BG21" i="44" l="1"/>
  <c r="AC21" i="44" s="1"/>
  <c r="AR21" i="44" s="1"/>
  <c r="BG100" i="44"/>
  <c r="AC100" i="44" s="1"/>
  <c r="AR100" i="44" s="1"/>
  <c r="AZ193" i="44"/>
  <c r="V193" i="44" s="1"/>
  <c r="AK193" i="44" s="1"/>
  <c r="AZ100" i="44"/>
  <c r="V100" i="44" s="1"/>
  <c r="AK100" i="44" s="1"/>
  <c r="AZ167" i="44"/>
  <c r="V167" i="44" s="1"/>
  <c r="AK167" i="44" s="1"/>
  <c r="BF58" i="44"/>
  <c r="AB58" i="44" s="1"/>
  <c r="AQ58" i="44" s="1"/>
  <c r="BG105" i="44"/>
  <c r="AC105" i="44" s="1"/>
  <c r="AR105" i="44" s="1"/>
  <c r="AZ32" i="44"/>
  <c r="V32" i="44" s="1"/>
  <c r="AK32" i="44" s="1"/>
  <c r="AZ174" i="44"/>
  <c r="V174" i="44" s="1"/>
  <c r="AK174" i="44" s="1"/>
  <c r="BD49" i="44"/>
  <c r="Z49" i="44" s="1"/>
  <c r="AO49" i="44" s="1"/>
  <c r="BD50" i="44"/>
  <c r="Z50" i="44" s="1"/>
  <c r="AO50" i="44" s="1"/>
  <c r="AZ201" i="44"/>
  <c r="V201" i="44" s="1"/>
  <c r="AK201" i="44" s="1"/>
  <c r="AZ11" i="44"/>
  <c r="V11" i="44" s="1"/>
  <c r="AK11" i="44" s="1"/>
  <c r="BD45" i="44"/>
  <c r="Z45" i="44" s="1"/>
  <c r="AO45" i="44" s="1"/>
  <c r="AV7" i="44"/>
  <c r="R7" i="44" s="1"/>
  <c r="AG7" i="44" s="1"/>
  <c r="BD74" i="44"/>
  <c r="Z74" i="44" s="1"/>
  <c r="AO74" i="44" s="1"/>
  <c r="BC120" i="44"/>
  <c r="Y120" i="44" s="1"/>
  <c r="AN120" i="44" s="1"/>
  <c r="AZ84" i="44"/>
  <c r="V84" i="44" s="1"/>
  <c r="AK84" i="44" s="1"/>
  <c r="AZ66" i="44"/>
  <c r="V66" i="44" s="1"/>
  <c r="AK66" i="44" s="1"/>
  <c r="BD13" i="44"/>
  <c r="Z13" i="44" s="1"/>
  <c r="AO13" i="44" s="1"/>
  <c r="AZ96" i="44"/>
  <c r="V96" i="44" s="1"/>
  <c r="AK96" i="44" s="1"/>
  <c r="BG50" i="44"/>
  <c r="AC50" i="44" s="1"/>
  <c r="AR50" i="44" s="1"/>
  <c r="AZ49" i="44"/>
  <c r="V49" i="44" s="1"/>
  <c r="AK49" i="44" s="1"/>
  <c r="BA42" i="44"/>
  <c r="W42" i="44" s="1"/>
  <c r="AL42" i="44" s="1"/>
  <c r="BF99" i="44"/>
  <c r="AB99" i="44" s="1"/>
  <c r="AQ99" i="44" s="1"/>
  <c r="BD185" i="44"/>
  <c r="Z185" i="44" s="1"/>
  <c r="AO185" i="44" s="1"/>
  <c r="BF27" i="44"/>
  <c r="AB27" i="44" s="1"/>
  <c r="AQ27" i="44" s="1"/>
  <c r="BF133" i="44"/>
  <c r="AB133" i="44" s="1"/>
  <c r="AQ133" i="44" s="1"/>
  <c r="AZ119" i="44"/>
  <c r="V119" i="44" s="1"/>
  <c r="AK119" i="44" s="1"/>
  <c r="BG131" i="44"/>
  <c r="AC131" i="44" s="1"/>
  <c r="AR131" i="44" s="1"/>
  <c r="BC199" i="44"/>
  <c r="Y199" i="44" s="1"/>
  <c r="AN199" i="44" s="1"/>
  <c r="AZ121" i="44"/>
  <c r="V121" i="44" s="1"/>
  <c r="AK121" i="44" s="1"/>
  <c r="BC39" i="44"/>
  <c r="Y39" i="44" s="1"/>
  <c r="AN39" i="44" s="1"/>
  <c r="BD59" i="44"/>
  <c r="Z59" i="44" s="1"/>
  <c r="AO59" i="44" s="1"/>
  <c r="BA91" i="44"/>
  <c r="W91" i="44" s="1"/>
  <c r="AL91" i="44" s="1"/>
  <c r="AZ70" i="44"/>
  <c r="V70" i="44" s="1"/>
  <c r="AK70" i="44" s="1"/>
  <c r="AZ147" i="44"/>
  <c r="V147" i="44" s="1"/>
  <c r="AK147" i="44" s="1"/>
  <c r="BD173" i="44"/>
  <c r="Z173" i="44" s="1"/>
  <c r="AO173" i="44" s="1"/>
  <c r="AY71" i="44"/>
  <c r="U71" i="44" s="1"/>
  <c r="AJ71" i="44" s="1"/>
  <c r="BF25" i="44"/>
  <c r="AB25" i="44" s="1"/>
  <c r="AQ25" i="44" s="1"/>
  <c r="BF162" i="44"/>
  <c r="AB162" i="44" s="1"/>
  <c r="AQ162" i="44" s="1"/>
  <c r="BF60" i="44"/>
  <c r="AB60" i="44" s="1"/>
  <c r="AQ60" i="44" s="1"/>
  <c r="BD175" i="44"/>
  <c r="Z175" i="44" s="1"/>
  <c r="AO175" i="44" s="1"/>
  <c r="BF46" i="44"/>
  <c r="AB46" i="44" s="1"/>
  <c r="AQ46" i="44" s="1"/>
  <c r="BF175" i="44"/>
  <c r="AB175" i="44" s="1"/>
  <c r="AQ175" i="44" s="1"/>
  <c r="BF201" i="44"/>
  <c r="AB201" i="44" s="1"/>
  <c r="AQ201" i="44" s="1"/>
  <c r="BF65" i="44"/>
  <c r="AB65" i="44" s="1"/>
  <c r="AQ65" i="44" s="1"/>
  <c r="BF72" i="44"/>
  <c r="AB72" i="44" s="1"/>
  <c r="AQ72" i="44" s="1"/>
  <c r="BF43" i="44"/>
  <c r="AB43" i="44" s="1"/>
  <c r="AQ43" i="44" s="1"/>
  <c r="BF90" i="44"/>
  <c r="AB90" i="44" s="1"/>
  <c r="AQ90" i="44" s="1"/>
  <c r="BF113" i="44"/>
  <c r="AB113" i="44" s="1"/>
  <c r="AQ113" i="44" s="1"/>
  <c r="BG184" i="44"/>
  <c r="AC184" i="44" s="1"/>
  <c r="AR184" i="44" s="1"/>
  <c r="BF115" i="44"/>
  <c r="AB115" i="44" s="1"/>
  <c r="AQ115" i="44" s="1"/>
  <c r="BF159" i="44"/>
  <c r="AB159" i="44" s="1"/>
  <c r="AQ159" i="44" s="1"/>
  <c r="BF138" i="44"/>
  <c r="AB138" i="44" s="1"/>
  <c r="AQ138" i="44" s="1"/>
  <c r="BF89" i="44"/>
  <c r="AB89" i="44" s="1"/>
  <c r="AQ89" i="44" s="1"/>
  <c r="BF8" i="44"/>
  <c r="AB8" i="44" s="1"/>
  <c r="AQ8" i="44" s="1"/>
  <c r="BF10" i="44"/>
  <c r="AB10" i="44" s="1"/>
  <c r="AQ10" i="44" s="1"/>
  <c r="BF41" i="44"/>
  <c r="AB41" i="44" s="1"/>
  <c r="AQ41" i="44" s="1"/>
  <c r="BF92" i="44"/>
  <c r="AB92" i="44" s="1"/>
  <c r="AQ92" i="44" s="1"/>
  <c r="BF101" i="44"/>
  <c r="AB101" i="44" s="1"/>
  <c r="AQ101" i="44" s="1"/>
  <c r="BF128" i="44"/>
  <c r="AB128" i="44" s="1"/>
  <c r="AQ128" i="44" s="1"/>
  <c r="BF50" i="44"/>
  <c r="AB50" i="44" s="1"/>
  <c r="AQ50" i="44" s="1"/>
  <c r="BF67" i="44"/>
  <c r="AB67" i="44" s="1"/>
  <c r="AQ67" i="44" s="1"/>
  <c r="BF61" i="44"/>
  <c r="AB61" i="44" s="1"/>
  <c r="AQ61" i="44" s="1"/>
  <c r="BF189" i="44"/>
  <c r="AB189" i="44" s="1"/>
  <c r="AQ189" i="44" s="1"/>
  <c r="BF118" i="44"/>
  <c r="AB118" i="44" s="1"/>
  <c r="AQ118" i="44" s="1"/>
  <c r="BF48" i="44"/>
  <c r="AB48" i="44" s="1"/>
  <c r="AQ48" i="44" s="1"/>
  <c r="BF74" i="44"/>
  <c r="AB74" i="44" s="1"/>
  <c r="AQ74" i="44" s="1"/>
  <c r="BF34" i="44"/>
  <c r="AB34" i="44" s="1"/>
  <c r="AQ34" i="44" s="1"/>
  <c r="BF52" i="44"/>
  <c r="AB52" i="44" s="1"/>
  <c r="AQ52" i="44" s="1"/>
  <c r="BF59" i="44"/>
  <c r="AB59" i="44" s="1"/>
  <c r="AQ59" i="44" s="1"/>
  <c r="BF108" i="44"/>
  <c r="AB108" i="44" s="1"/>
  <c r="AQ108" i="44" s="1"/>
  <c r="BF194" i="44"/>
  <c r="AB194" i="44" s="1"/>
  <c r="AQ194" i="44" s="1"/>
  <c r="BF182" i="44"/>
  <c r="AB182" i="44" s="1"/>
  <c r="AQ182" i="44" s="1"/>
  <c r="BF137" i="44"/>
  <c r="AB137" i="44" s="1"/>
  <c r="AQ137" i="44" s="1"/>
  <c r="BF78" i="44"/>
  <c r="AB78" i="44" s="1"/>
  <c r="AQ78" i="44" s="1"/>
  <c r="BF104" i="44"/>
  <c r="AB104" i="44" s="1"/>
  <c r="AQ104" i="44" s="1"/>
  <c r="BF195" i="44"/>
  <c r="AB195" i="44" s="1"/>
  <c r="AQ195" i="44" s="1"/>
  <c r="BF85" i="44"/>
  <c r="AB85" i="44" s="1"/>
  <c r="AQ85" i="44" s="1"/>
  <c r="BF64" i="44"/>
  <c r="AB64" i="44" s="1"/>
  <c r="AQ64" i="44" s="1"/>
  <c r="BF147" i="44"/>
  <c r="AB147" i="44" s="1"/>
  <c r="AQ147" i="44" s="1"/>
  <c r="BF11" i="44"/>
  <c r="AB11" i="44" s="1"/>
  <c r="AQ11" i="44" s="1"/>
  <c r="BF68" i="44"/>
  <c r="AB68" i="44" s="1"/>
  <c r="AQ68" i="44" s="1"/>
  <c r="BF88" i="44"/>
  <c r="AB88" i="44" s="1"/>
  <c r="AQ88" i="44" s="1"/>
  <c r="BF132" i="44"/>
  <c r="AB132" i="44" s="1"/>
  <c r="AQ132" i="44" s="1"/>
  <c r="BF116" i="44"/>
  <c r="AB116" i="44" s="1"/>
  <c r="AQ116" i="44" s="1"/>
  <c r="BF145" i="44"/>
  <c r="AB145" i="44" s="1"/>
  <c r="AQ145" i="44" s="1"/>
  <c r="BF49" i="44"/>
  <c r="AB49" i="44" s="1"/>
  <c r="AQ49" i="44" s="1"/>
  <c r="BF75" i="44"/>
  <c r="AB75" i="44" s="1"/>
  <c r="AQ75" i="44" s="1"/>
  <c r="BF130" i="44"/>
  <c r="AB130" i="44" s="1"/>
  <c r="AQ130" i="44" s="1"/>
  <c r="BF66" i="44"/>
  <c r="AB66" i="44" s="1"/>
  <c r="AQ66" i="44" s="1"/>
  <c r="BF123" i="44"/>
  <c r="AB123" i="44" s="1"/>
  <c r="AQ123" i="44" s="1"/>
  <c r="BF136" i="44"/>
  <c r="AB136" i="44" s="1"/>
  <c r="AQ136" i="44" s="1"/>
  <c r="BF22" i="44"/>
  <c r="AB22" i="44" s="1"/>
  <c r="AQ22" i="44" s="1"/>
  <c r="BF54" i="44"/>
  <c r="AB54" i="44" s="1"/>
  <c r="AQ54" i="44" s="1"/>
  <c r="BF174" i="44"/>
  <c r="AB174" i="44" s="1"/>
  <c r="AQ174" i="44" s="1"/>
  <c r="BF166" i="44"/>
  <c r="AB166" i="44" s="1"/>
  <c r="AQ166" i="44" s="1"/>
  <c r="BF30" i="44"/>
  <c r="AB30" i="44" s="1"/>
  <c r="AQ30" i="44" s="1"/>
  <c r="BF7" i="44"/>
  <c r="AB7" i="44" s="1"/>
  <c r="AQ7" i="44" s="1"/>
  <c r="BF141" i="44"/>
  <c r="AB141" i="44" s="1"/>
  <c r="AQ141" i="44" s="1"/>
  <c r="BF183" i="44"/>
  <c r="AB183" i="44" s="1"/>
  <c r="AQ183" i="44" s="1"/>
  <c r="BF39" i="44"/>
  <c r="AB39" i="44" s="1"/>
  <c r="AQ39" i="44" s="1"/>
  <c r="BF62" i="44"/>
  <c r="AB62" i="44" s="1"/>
  <c r="AQ62" i="44" s="1"/>
  <c r="BF97" i="44"/>
  <c r="AB97" i="44" s="1"/>
  <c r="AQ97" i="44" s="1"/>
  <c r="AY178" i="44"/>
  <c r="U178" i="44" s="1"/>
  <c r="AJ178" i="44" s="1"/>
  <c r="BF206" i="44"/>
  <c r="AB206" i="44" s="1"/>
  <c r="AQ206" i="44" s="1"/>
  <c r="BF126" i="44"/>
  <c r="AB126" i="44" s="1"/>
  <c r="AQ126" i="44" s="1"/>
  <c r="BF155" i="44"/>
  <c r="AB155" i="44" s="1"/>
  <c r="AQ155" i="44" s="1"/>
  <c r="BF81" i="44"/>
  <c r="AB81" i="44" s="1"/>
  <c r="AQ81" i="44" s="1"/>
  <c r="BF44" i="44"/>
  <c r="AB44" i="44" s="1"/>
  <c r="AQ44" i="44" s="1"/>
  <c r="BF178" i="44"/>
  <c r="AB178" i="44" s="1"/>
  <c r="AQ178" i="44" s="1"/>
  <c r="BF150" i="44"/>
  <c r="AB150" i="44" s="1"/>
  <c r="AQ150" i="44" s="1"/>
  <c r="BF35" i="44"/>
  <c r="AB35" i="44" s="1"/>
  <c r="AQ35" i="44" s="1"/>
  <c r="BF190" i="44"/>
  <c r="AB190" i="44" s="1"/>
  <c r="AQ190" i="44" s="1"/>
  <c r="BF180" i="44"/>
  <c r="AB180" i="44" s="1"/>
  <c r="AQ180" i="44" s="1"/>
  <c r="BF71" i="44"/>
  <c r="AB71" i="44" s="1"/>
  <c r="AQ71" i="44" s="1"/>
  <c r="BF105" i="44"/>
  <c r="AB105" i="44" s="1"/>
  <c r="AQ105" i="44" s="1"/>
  <c r="BF57" i="44"/>
  <c r="AB57" i="44" s="1"/>
  <c r="AQ57" i="44" s="1"/>
  <c r="BF171" i="44"/>
  <c r="AB171" i="44" s="1"/>
  <c r="AQ171" i="44" s="1"/>
  <c r="BF98" i="44"/>
  <c r="AB98" i="44" s="1"/>
  <c r="AQ98" i="44" s="1"/>
  <c r="BF36" i="44"/>
  <c r="AB36" i="44" s="1"/>
  <c r="AQ36" i="44" s="1"/>
  <c r="BF15" i="44"/>
  <c r="AB15" i="44" s="1"/>
  <c r="AQ15" i="44" s="1"/>
  <c r="BF131" i="44"/>
  <c r="AB131" i="44" s="1"/>
  <c r="AQ131" i="44" s="1"/>
  <c r="BF12" i="44"/>
  <c r="AB12" i="44" s="1"/>
  <c r="AQ12" i="44" s="1"/>
  <c r="BF179" i="44"/>
  <c r="AB179" i="44" s="1"/>
  <c r="AQ179" i="44" s="1"/>
  <c r="BF197" i="44"/>
  <c r="AB197" i="44" s="1"/>
  <c r="AQ197" i="44" s="1"/>
  <c r="BF51" i="44"/>
  <c r="AB51" i="44" s="1"/>
  <c r="AQ51" i="44" s="1"/>
  <c r="BF181" i="44"/>
  <c r="AB181" i="44" s="1"/>
  <c r="AQ181" i="44" s="1"/>
  <c r="BF76" i="44"/>
  <c r="AB76" i="44" s="1"/>
  <c r="AQ76" i="44" s="1"/>
  <c r="BF91" i="44"/>
  <c r="AB91" i="44" s="1"/>
  <c r="AQ91" i="44" s="1"/>
  <c r="BF31" i="44"/>
  <c r="AB31" i="44" s="1"/>
  <c r="AQ31" i="44" s="1"/>
  <c r="BF143" i="44"/>
  <c r="AB143" i="44" s="1"/>
  <c r="AQ143" i="44" s="1"/>
  <c r="BF203" i="44"/>
  <c r="AB203" i="44" s="1"/>
  <c r="AQ203" i="44" s="1"/>
  <c r="BF53" i="44"/>
  <c r="AB53" i="44" s="1"/>
  <c r="AQ53" i="44" s="1"/>
  <c r="BF172" i="44"/>
  <c r="AB172" i="44" s="1"/>
  <c r="AQ172" i="44" s="1"/>
  <c r="BF167" i="44"/>
  <c r="AB167" i="44" s="1"/>
  <c r="AQ167" i="44" s="1"/>
  <c r="BF140" i="44"/>
  <c r="AB140" i="44" s="1"/>
  <c r="AQ140" i="44" s="1"/>
  <c r="BF176" i="44"/>
  <c r="AB176" i="44" s="1"/>
  <c r="AQ176" i="44" s="1"/>
  <c r="BF139" i="44"/>
  <c r="AB139" i="44" s="1"/>
  <c r="AQ139" i="44" s="1"/>
  <c r="BF163" i="44"/>
  <c r="AB163" i="44" s="1"/>
  <c r="AQ163" i="44" s="1"/>
  <c r="BF114" i="44"/>
  <c r="AB114" i="44" s="1"/>
  <c r="AQ114" i="44" s="1"/>
  <c r="BF161" i="44"/>
  <c r="AB161" i="44" s="1"/>
  <c r="AQ161" i="44" s="1"/>
  <c r="BF120" i="44"/>
  <c r="AB120" i="44" s="1"/>
  <c r="AQ120" i="44" s="1"/>
  <c r="BF188" i="44"/>
  <c r="AB188" i="44" s="1"/>
  <c r="AQ188" i="44" s="1"/>
  <c r="BF124" i="44"/>
  <c r="AB124" i="44" s="1"/>
  <c r="AQ124" i="44" s="1"/>
  <c r="BF42" i="44"/>
  <c r="AB42" i="44" s="1"/>
  <c r="AQ42" i="44" s="1"/>
  <c r="BF184" i="44"/>
  <c r="AB184" i="44" s="1"/>
  <c r="AQ184" i="44" s="1"/>
  <c r="BF187" i="44"/>
  <c r="AB187" i="44" s="1"/>
  <c r="AQ187" i="44" s="1"/>
  <c r="BF148" i="44"/>
  <c r="AB148" i="44" s="1"/>
  <c r="AQ148" i="44" s="1"/>
  <c r="BF160" i="44"/>
  <c r="AB160" i="44" s="1"/>
  <c r="AQ160" i="44" s="1"/>
  <c r="AZ85" i="44"/>
  <c r="V85" i="44" s="1"/>
  <c r="AK85" i="44" s="1"/>
  <c r="BF94" i="44"/>
  <c r="AB94" i="44" s="1"/>
  <c r="AQ94" i="44" s="1"/>
  <c r="BF177" i="44"/>
  <c r="AB177" i="44" s="1"/>
  <c r="AQ177" i="44" s="1"/>
  <c r="BF6" i="44"/>
  <c r="AB6" i="44" s="1"/>
  <c r="AQ6" i="44" s="1"/>
  <c r="BF170" i="44"/>
  <c r="AB170" i="44" s="1"/>
  <c r="AQ170" i="44" s="1"/>
  <c r="BF186" i="44"/>
  <c r="AB186" i="44" s="1"/>
  <c r="AQ186" i="44" s="1"/>
  <c r="BF107" i="44"/>
  <c r="AB107" i="44" s="1"/>
  <c r="AQ107" i="44" s="1"/>
  <c r="BF165" i="44"/>
  <c r="AB165" i="44" s="1"/>
  <c r="AQ165" i="44" s="1"/>
  <c r="BF77" i="44"/>
  <c r="AB77" i="44" s="1"/>
  <c r="AQ77" i="44" s="1"/>
  <c r="BF80" i="44"/>
  <c r="AB80" i="44" s="1"/>
  <c r="AQ80" i="44" s="1"/>
  <c r="BF146" i="44"/>
  <c r="AB146" i="44" s="1"/>
  <c r="AQ146" i="44" s="1"/>
  <c r="BF109" i="44"/>
  <c r="AB109" i="44" s="1"/>
  <c r="AQ109" i="44" s="1"/>
  <c r="BF63" i="44"/>
  <c r="AB63" i="44" s="1"/>
  <c r="AQ63" i="44" s="1"/>
  <c r="BF173" i="44"/>
  <c r="AB173" i="44" s="1"/>
  <c r="AQ173" i="44" s="1"/>
  <c r="BF110" i="44"/>
  <c r="AB110" i="44" s="1"/>
  <c r="AQ110" i="44" s="1"/>
  <c r="BF56" i="44"/>
  <c r="AB56" i="44" s="1"/>
  <c r="AQ56" i="44" s="1"/>
  <c r="BF32" i="44"/>
  <c r="AB32" i="44" s="1"/>
  <c r="AQ32" i="44" s="1"/>
  <c r="BF86" i="44"/>
  <c r="AB86" i="44" s="1"/>
  <c r="AQ86" i="44" s="1"/>
  <c r="BF193" i="44"/>
  <c r="AB193" i="44" s="1"/>
  <c r="AQ193" i="44" s="1"/>
  <c r="BF82" i="44"/>
  <c r="AB82" i="44" s="1"/>
  <c r="AQ82" i="44" s="1"/>
  <c r="BF191" i="44"/>
  <c r="AB191" i="44" s="1"/>
  <c r="AQ191" i="44" s="1"/>
  <c r="BF122" i="44"/>
  <c r="AB122" i="44" s="1"/>
  <c r="AQ122" i="44" s="1"/>
  <c r="BF149" i="44"/>
  <c r="AB149" i="44" s="1"/>
  <c r="AQ149" i="44" s="1"/>
  <c r="BF151" i="44"/>
  <c r="AB151" i="44" s="1"/>
  <c r="AQ151" i="44" s="1"/>
  <c r="BF103" i="44"/>
  <c r="AB103" i="44" s="1"/>
  <c r="AQ103" i="44" s="1"/>
  <c r="BF87" i="44"/>
  <c r="AB87" i="44" s="1"/>
  <c r="AQ87" i="44" s="1"/>
  <c r="BF47" i="44"/>
  <c r="AB47" i="44" s="1"/>
  <c r="AQ47" i="44" s="1"/>
  <c r="BF204" i="44"/>
  <c r="AB204" i="44" s="1"/>
  <c r="AQ204" i="44" s="1"/>
  <c r="BF38" i="44"/>
  <c r="AB38" i="44" s="1"/>
  <c r="AQ38" i="44" s="1"/>
  <c r="BF119" i="44"/>
  <c r="AB119" i="44" s="1"/>
  <c r="AQ119" i="44" s="1"/>
  <c r="BF45" i="44"/>
  <c r="AB45" i="44" s="1"/>
  <c r="AQ45" i="44" s="1"/>
  <c r="BF192" i="44"/>
  <c r="AB192" i="44" s="1"/>
  <c r="AQ192" i="44" s="1"/>
  <c r="BF198" i="44"/>
  <c r="AB198" i="44" s="1"/>
  <c r="AQ198" i="44" s="1"/>
  <c r="BF13" i="44"/>
  <c r="AB13" i="44" s="1"/>
  <c r="AQ13" i="44" s="1"/>
  <c r="BF23" i="44"/>
  <c r="AB23" i="44" s="1"/>
  <c r="AQ23" i="44" s="1"/>
  <c r="BF168" i="44"/>
  <c r="AB168" i="44" s="1"/>
  <c r="AQ168" i="44" s="1"/>
  <c r="BF26" i="44"/>
  <c r="AB26" i="44" s="1"/>
  <c r="AQ26" i="44" s="1"/>
  <c r="BF106" i="44"/>
  <c r="AB106" i="44" s="1"/>
  <c r="AQ106" i="44" s="1"/>
  <c r="BF199" i="44"/>
  <c r="AB199" i="44" s="1"/>
  <c r="AQ199" i="44" s="1"/>
  <c r="BF152" i="44"/>
  <c r="AB152" i="44" s="1"/>
  <c r="AQ152" i="44" s="1"/>
  <c r="BF16" i="44"/>
  <c r="AB16" i="44" s="1"/>
  <c r="AQ16" i="44" s="1"/>
  <c r="BF21" i="44"/>
  <c r="AB21" i="44" s="1"/>
  <c r="AQ21" i="44" s="1"/>
  <c r="BF93" i="44"/>
  <c r="AB93" i="44" s="1"/>
  <c r="AQ93" i="44" s="1"/>
  <c r="BF127" i="44"/>
  <c r="AB127" i="44" s="1"/>
  <c r="AQ127" i="44" s="1"/>
  <c r="BF29" i="44"/>
  <c r="AB29" i="44" s="1"/>
  <c r="AQ29" i="44" s="1"/>
  <c r="BF154" i="44"/>
  <c r="AB154" i="44" s="1"/>
  <c r="AQ154" i="44" s="1"/>
  <c r="BF19" i="44"/>
  <c r="AB19" i="44" s="1"/>
  <c r="AQ19" i="44" s="1"/>
  <c r="BF200" i="44"/>
  <c r="AB200" i="44" s="1"/>
  <c r="AQ200" i="44" s="1"/>
  <c r="BF96" i="44"/>
  <c r="AB96" i="44" s="1"/>
  <c r="AQ96" i="44" s="1"/>
  <c r="BF125" i="44"/>
  <c r="AB125" i="44" s="1"/>
  <c r="AQ125" i="44" s="1"/>
  <c r="BF73" i="44"/>
  <c r="AB73" i="44" s="1"/>
  <c r="AQ73" i="44" s="1"/>
  <c r="BF164" i="44"/>
  <c r="AB164" i="44" s="1"/>
  <c r="AQ164" i="44" s="1"/>
  <c r="BF69" i="44"/>
  <c r="AB69" i="44" s="1"/>
  <c r="AQ69" i="44" s="1"/>
  <c r="BF70" i="44"/>
  <c r="AB70" i="44" s="1"/>
  <c r="AQ70" i="44" s="1"/>
  <c r="BF9" i="44"/>
  <c r="AB9" i="44" s="1"/>
  <c r="AQ9" i="44" s="1"/>
  <c r="BF83" i="44"/>
  <c r="AB83" i="44" s="1"/>
  <c r="AQ83" i="44" s="1"/>
  <c r="BF121" i="44"/>
  <c r="AB121" i="44" s="1"/>
  <c r="AQ121" i="44" s="1"/>
  <c r="BF100" i="44"/>
  <c r="AB100" i="44" s="1"/>
  <c r="AQ100" i="44" s="1"/>
  <c r="BF14" i="44"/>
  <c r="AB14" i="44" s="1"/>
  <c r="AQ14" i="44" s="1"/>
  <c r="BF202" i="44"/>
  <c r="AB202" i="44" s="1"/>
  <c r="AQ202" i="44" s="1"/>
  <c r="BF158" i="44"/>
  <c r="AB158" i="44" s="1"/>
  <c r="AQ158" i="44" s="1"/>
  <c r="BF134" i="44"/>
  <c r="AB134" i="44" s="1"/>
  <c r="AQ134" i="44" s="1"/>
  <c r="BF135" i="44"/>
  <c r="AB135" i="44" s="1"/>
  <c r="AQ135" i="44" s="1"/>
  <c r="BF20" i="44"/>
  <c r="AB20" i="44" s="1"/>
  <c r="AQ20" i="44" s="1"/>
  <c r="BF169" i="44"/>
  <c r="AB169" i="44" s="1"/>
  <c r="AQ169" i="44" s="1"/>
  <c r="BF205" i="44"/>
  <c r="AB205" i="44" s="1"/>
  <c r="AQ205" i="44" s="1"/>
  <c r="BF33" i="44"/>
  <c r="AB33" i="44" s="1"/>
  <c r="AQ33" i="44" s="1"/>
  <c r="BF95" i="44"/>
  <c r="AB95" i="44" s="1"/>
  <c r="AQ95" i="44" s="1"/>
  <c r="BF84" i="44"/>
  <c r="AB84" i="44" s="1"/>
  <c r="AQ84" i="44" s="1"/>
  <c r="BF40" i="44"/>
  <c r="AB40" i="44" s="1"/>
  <c r="AQ40" i="44" s="1"/>
  <c r="BF117" i="44"/>
  <c r="AB117" i="44" s="1"/>
  <c r="AQ117" i="44" s="1"/>
  <c r="BF17" i="44"/>
  <c r="AB17" i="44" s="1"/>
  <c r="AQ17" i="44" s="1"/>
  <c r="BF24" i="44"/>
  <c r="AB24" i="44" s="1"/>
  <c r="AQ24" i="44" s="1"/>
  <c r="BF156" i="44"/>
  <c r="AB156" i="44" s="1"/>
  <c r="AQ156" i="44" s="1"/>
  <c r="BF153" i="44"/>
  <c r="AB153" i="44" s="1"/>
  <c r="AQ153" i="44" s="1"/>
  <c r="BF144" i="44"/>
  <c r="AB144" i="44" s="1"/>
  <c r="AQ144" i="44" s="1"/>
  <c r="BF129" i="44"/>
  <c r="AB129" i="44" s="1"/>
  <c r="AQ129" i="44" s="1"/>
  <c r="BF55" i="44"/>
  <c r="AB55" i="44" s="1"/>
  <c r="AQ55" i="44" s="1"/>
  <c r="BF185" i="44"/>
  <c r="AB185" i="44" s="1"/>
  <c r="AQ185" i="44" s="1"/>
  <c r="BF112" i="44"/>
  <c r="AB112" i="44" s="1"/>
  <c r="AQ112" i="44" s="1"/>
  <c r="BF157" i="44"/>
  <c r="AB157" i="44" s="1"/>
  <c r="AQ157" i="44" s="1"/>
  <c r="BF196" i="44"/>
  <c r="AB196" i="44" s="1"/>
  <c r="AQ196" i="44" s="1"/>
  <c r="BF79" i="44"/>
  <c r="AB79" i="44" s="1"/>
  <c r="AQ79" i="44" s="1"/>
  <c r="BA142" i="44"/>
  <c r="W142" i="44" s="1"/>
  <c r="AL142" i="44" s="1"/>
  <c r="BA77" i="44"/>
  <c r="W77" i="44" s="1"/>
  <c r="AL77" i="44" s="1"/>
  <c r="BA181" i="44"/>
  <c r="W181" i="44" s="1"/>
  <c r="AL181" i="44" s="1"/>
  <c r="AY115" i="44"/>
  <c r="U115" i="44" s="1"/>
  <c r="AJ115" i="44" s="1"/>
  <c r="AY107" i="44"/>
  <c r="U107" i="44" s="1"/>
  <c r="AJ107" i="44" s="1"/>
  <c r="AY168" i="44"/>
  <c r="U168" i="44" s="1"/>
  <c r="AJ168" i="44" s="1"/>
  <c r="BH10" i="44"/>
  <c r="AD10" i="44" s="1"/>
  <c r="AS10" i="44" s="1"/>
  <c r="BA180" i="44"/>
  <c r="W180" i="44" s="1"/>
  <c r="AL180" i="44" s="1"/>
  <c r="BA86" i="44"/>
  <c r="W86" i="44" s="1"/>
  <c r="AL86" i="44" s="1"/>
  <c r="BA165" i="44"/>
  <c r="W165" i="44" s="1"/>
  <c r="AL165" i="44" s="1"/>
  <c r="BA96" i="44"/>
  <c r="W96" i="44" s="1"/>
  <c r="AL96" i="44" s="1"/>
  <c r="BA79" i="44"/>
  <c r="W79" i="44" s="1"/>
  <c r="AL79" i="44" s="1"/>
  <c r="BA122" i="44"/>
  <c r="W122" i="44" s="1"/>
  <c r="AL122" i="44" s="1"/>
  <c r="BA94" i="44"/>
  <c r="W94" i="44" s="1"/>
  <c r="AL94" i="44" s="1"/>
  <c r="AW96" i="44"/>
  <c r="S96" i="44" s="1"/>
  <c r="AH96" i="44" s="1"/>
  <c r="BB26" i="44"/>
  <c r="X26" i="44" s="1"/>
  <c r="AM26" i="44" s="1"/>
  <c r="BB161" i="44"/>
  <c r="X161" i="44" s="1"/>
  <c r="AM161" i="44" s="1"/>
  <c r="BG70" i="44"/>
  <c r="AC70" i="44" s="1"/>
  <c r="AR70" i="44" s="1"/>
  <c r="BG206" i="44"/>
  <c r="AC206" i="44" s="1"/>
  <c r="AR206" i="44" s="1"/>
  <c r="BH183" i="44"/>
  <c r="AD183" i="44" s="1"/>
  <c r="AS183" i="44" s="1"/>
  <c r="AX168" i="44"/>
  <c r="T168" i="44" s="1"/>
  <c r="AI168" i="44" s="1"/>
  <c r="BD20" i="44"/>
  <c r="Z20" i="44" s="1"/>
  <c r="AO20" i="44" s="1"/>
  <c r="AZ182" i="44"/>
  <c r="V182" i="44" s="1"/>
  <c r="AK182" i="44" s="1"/>
  <c r="AV194" i="44"/>
  <c r="R194" i="44" s="1"/>
  <c r="AG194" i="44" s="1"/>
  <c r="AY81" i="44"/>
  <c r="U81" i="44" s="1"/>
  <c r="AJ81" i="44" s="1"/>
  <c r="BG24" i="44"/>
  <c r="AC24" i="44" s="1"/>
  <c r="AR24" i="44" s="1"/>
  <c r="BD136" i="44"/>
  <c r="Z136" i="44" s="1"/>
  <c r="AO136" i="44" s="1"/>
  <c r="BD116" i="44"/>
  <c r="Z116" i="44" s="1"/>
  <c r="AO116" i="44" s="1"/>
  <c r="BG116" i="44"/>
  <c r="AC116" i="44" s="1"/>
  <c r="AR116" i="44" s="1"/>
  <c r="AV26" i="44"/>
  <c r="R26" i="44" s="1"/>
  <c r="AG26" i="44" s="1"/>
  <c r="BG92" i="44"/>
  <c r="AC92" i="44" s="1"/>
  <c r="AR92" i="44" s="1"/>
  <c r="AY29" i="44"/>
  <c r="U29" i="44" s="1"/>
  <c r="AJ29" i="44" s="1"/>
  <c r="BG107" i="44"/>
  <c r="AC107" i="44" s="1"/>
  <c r="AR107" i="44" s="1"/>
  <c r="BG81" i="44"/>
  <c r="AC81" i="44" s="1"/>
  <c r="AR81" i="44" s="1"/>
  <c r="BG96" i="44"/>
  <c r="AC96" i="44" s="1"/>
  <c r="AR96" i="44" s="1"/>
  <c r="BG163" i="44"/>
  <c r="AC163" i="44" s="1"/>
  <c r="AR163" i="44" s="1"/>
  <c r="BG94" i="44"/>
  <c r="AC94" i="44" s="1"/>
  <c r="AR94" i="44" s="1"/>
  <c r="BG162" i="44"/>
  <c r="AC162" i="44" s="1"/>
  <c r="AR162" i="44" s="1"/>
  <c r="BG133" i="44"/>
  <c r="AC133" i="44" s="1"/>
  <c r="AR133" i="44" s="1"/>
  <c r="BG54" i="44"/>
  <c r="AC54" i="44" s="1"/>
  <c r="AR54" i="44" s="1"/>
  <c r="AY157" i="44"/>
  <c r="U157" i="44" s="1"/>
  <c r="AJ157" i="44" s="1"/>
  <c r="AX133" i="44"/>
  <c r="T133" i="44" s="1"/>
  <c r="AI133" i="44" s="1"/>
  <c r="BB57" i="44"/>
  <c r="X57" i="44" s="1"/>
  <c r="AM57" i="44" s="1"/>
  <c r="BG85" i="44"/>
  <c r="AC85" i="44" s="1"/>
  <c r="AR85" i="44" s="1"/>
  <c r="BG157" i="44"/>
  <c r="AC157" i="44" s="1"/>
  <c r="AR157" i="44" s="1"/>
  <c r="BG42" i="44"/>
  <c r="AC42" i="44" s="1"/>
  <c r="AR42" i="44" s="1"/>
  <c r="BG19" i="44"/>
  <c r="AC19" i="44" s="1"/>
  <c r="AR19" i="44" s="1"/>
  <c r="BG61" i="44"/>
  <c r="AC61" i="44" s="1"/>
  <c r="AR61" i="44" s="1"/>
  <c r="BG136" i="44"/>
  <c r="AC136" i="44" s="1"/>
  <c r="AR136" i="44" s="1"/>
  <c r="BG17" i="44"/>
  <c r="AC17" i="44" s="1"/>
  <c r="AR17" i="44" s="1"/>
  <c r="BG11" i="44"/>
  <c r="AC11" i="44" s="1"/>
  <c r="AR11" i="44" s="1"/>
  <c r="BG130" i="44"/>
  <c r="AC130" i="44" s="1"/>
  <c r="AR130" i="44" s="1"/>
  <c r="BG128" i="44"/>
  <c r="AC128" i="44" s="1"/>
  <c r="AR128" i="44" s="1"/>
  <c r="BG118" i="44"/>
  <c r="AC118" i="44" s="1"/>
  <c r="AR118" i="44" s="1"/>
  <c r="BG45" i="44"/>
  <c r="AC45" i="44" s="1"/>
  <c r="AR45" i="44" s="1"/>
  <c r="BG40" i="44"/>
  <c r="AC40" i="44" s="1"/>
  <c r="AR40" i="44" s="1"/>
  <c r="BG47" i="44"/>
  <c r="AC47" i="44" s="1"/>
  <c r="AR47" i="44" s="1"/>
  <c r="BG188" i="44"/>
  <c r="AC188" i="44" s="1"/>
  <c r="AR188" i="44" s="1"/>
  <c r="BG87" i="44"/>
  <c r="AC87" i="44" s="1"/>
  <c r="AR87" i="44" s="1"/>
  <c r="BG22" i="44"/>
  <c r="AC22" i="44" s="1"/>
  <c r="AR22" i="44" s="1"/>
  <c r="AV30" i="44"/>
  <c r="R30" i="44" s="1"/>
  <c r="AG30" i="44" s="1"/>
  <c r="BG153" i="44"/>
  <c r="AC153" i="44" s="1"/>
  <c r="AR153" i="44" s="1"/>
  <c r="BB172" i="44"/>
  <c r="X172" i="44" s="1"/>
  <c r="AM172" i="44" s="1"/>
  <c r="AY138" i="44"/>
  <c r="U138" i="44" s="1"/>
  <c r="AJ138" i="44" s="1"/>
  <c r="AY172" i="44"/>
  <c r="U172" i="44" s="1"/>
  <c r="AJ172" i="44" s="1"/>
  <c r="AY156" i="44"/>
  <c r="U156" i="44" s="1"/>
  <c r="AJ156" i="44" s="1"/>
  <c r="AY99" i="44"/>
  <c r="U99" i="44" s="1"/>
  <c r="AJ99" i="44" s="1"/>
  <c r="AY82" i="44"/>
  <c r="U82" i="44" s="1"/>
  <c r="AJ82" i="44" s="1"/>
  <c r="AY174" i="44"/>
  <c r="U174" i="44" s="1"/>
  <c r="AJ174" i="44" s="1"/>
  <c r="BD194" i="44"/>
  <c r="Z194" i="44" s="1"/>
  <c r="AO194" i="44" s="1"/>
  <c r="BD26" i="44"/>
  <c r="Z26" i="44" s="1"/>
  <c r="AO26" i="44" s="1"/>
  <c r="BD199" i="44"/>
  <c r="Z199" i="44" s="1"/>
  <c r="AO199" i="44" s="1"/>
  <c r="BD87" i="44"/>
  <c r="Z87" i="44" s="1"/>
  <c r="AO87" i="44" s="1"/>
  <c r="BD135" i="44"/>
  <c r="Z135" i="44" s="1"/>
  <c r="AO135" i="44" s="1"/>
  <c r="BG178" i="44"/>
  <c r="AC178" i="44" s="1"/>
  <c r="AR178" i="44" s="1"/>
  <c r="BD149" i="44"/>
  <c r="Z149" i="44" s="1"/>
  <c r="AO149" i="44" s="1"/>
  <c r="BB111" i="44"/>
  <c r="X111" i="44" s="1"/>
  <c r="AM111" i="44" s="1"/>
  <c r="BD128" i="44"/>
  <c r="Z128" i="44" s="1"/>
  <c r="AO128" i="44" s="1"/>
  <c r="BB108" i="44"/>
  <c r="X108" i="44" s="1"/>
  <c r="AM108" i="44" s="1"/>
  <c r="BB83" i="44"/>
  <c r="X83" i="44" s="1"/>
  <c r="AM83" i="44" s="1"/>
  <c r="AY48" i="44"/>
  <c r="U48" i="44" s="1"/>
  <c r="AJ48" i="44" s="1"/>
  <c r="BD189" i="44"/>
  <c r="Z189" i="44" s="1"/>
  <c r="AO189" i="44" s="1"/>
  <c r="BG151" i="44"/>
  <c r="AC151" i="44" s="1"/>
  <c r="AR151" i="44" s="1"/>
  <c r="BG154" i="44"/>
  <c r="AC154" i="44" s="1"/>
  <c r="AR154" i="44" s="1"/>
  <c r="BG187" i="44"/>
  <c r="AC187" i="44" s="1"/>
  <c r="AR187" i="44" s="1"/>
  <c r="BG149" i="44"/>
  <c r="AC149" i="44" s="1"/>
  <c r="AR149" i="44" s="1"/>
  <c r="BG196" i="44"/>
  <c r="AC196" i="44" s="1"/>
  <c r="AR196" i="44" s="1"/>
  <c r="AY127" i="44"/>
  <c r="U127" i="44" s="1"/>
  <c r="AJ127" i="44" s="1"/>
  <c r="BB127" i="44"/>
  <c r="X127" i="44" s="1"/>
  <c r="AM127" i="44" s="1"/>
  <c r="BD72" i="44"/>
  <c r="Z72" i="44" s="1"/>
  <c r="AO72" i="44" s="1"/>
  <c r="BD117" i="44"/>
  <c r="Z117" i="44" s="1"/>
  <c r="AO117" i="44" s="1"/>
  <c r="BD201" i="44"/>
  <c r="Z201" i="44" s="1"/>
  <c r="AO201" i="44" s="1"/>
  <c r="BD186" i="44"/>
  <c r="Z186" i="44" s="1"/>
  <c r="AO186" i="44" s="1"/>
  <c r="BD120" i="44"/>
  <c r="Z120" i="44" s="1"/>
  <c r="AO120" i="44" s="1"/>
  <c r="BG106" i="44"/>
  <c r="AC106" i="44" s="1"/>
  <c r="AR106" i="44" s="1"/>
  <c r="BG142" i="44"/>
  <c r="AC142" i="44" s="1"/>
  <c r="AR142" i="44" s="1"/>
  <c r="BG140" i="44"/>
  <c r="AC140" i="44" s="1"/>
  <c r="AR140" i="44" s="1"/>
  <c r="BG15" i="44"/>
  <c r="AC15" i="44" s="1"/>
  <c r="AR15" i="44" s="1"/>
  <c r="BG143" i="44"/>
  <c r="AC143" i="44" s="1"/>
  <c r="AR143" i="44" s="1"/>
  <c r="BG71" i="44"/>
  <c r="AC71" i="44" s="1"/>
  <c r="AR71" i="44" s="1"/>
  <c r="BG159" i="44"/>
  <c r="AC159" i="44" s="1"/>
  <c r="AR159" i="44" s="1"/>
  <c r="BG203" i="44"/>
  <c r="AC203" i="44" s="1"/>
  <c r="AR203" i="44" s="1"/>
  <c r="BG82" i="44"/>
  <c r="AC82" i="44" s="1"/>
  <c r="AR82" i="44" s="1"/>
  <c r="BG10" i="44"/>
  <c r="AC10" i="44" s="1"/>
  <c r="AR10" i="44" s="1"/>
  <c r="BD35" i="44"/>
  <c r="Z35" i="44" s="1"/>
  <c r="AO35" i="44" s="1"/>
  <c r="BG78" i="44"/>
  <c r="AC78" i="44" s="1"/>
  <c r="AR78" i="44" s="1"/>
  <c r="BG182" i="44"/>
  <c r="AC182" i="44" s="1"/>
  <c r="AR182" i="44" s="1"/>
  <c r="BB36" i="44"/>
  <c r="X36" i="44" s="1"/>
  <c r="AM36" i="44" s="1"/>
  <c r="BB84" i="44"/>
  <c r="X84" i="44" s="1"/>
  <c r="AM84" i="44" s="1"/>
  <c r="BB184" i="44"/>
  <c r="X184" i="44" s="1"/>
  <c r="AM184" i="44" s="1"/>
  <c r="BD200" i="44"/>
  <c r="Z200" i="44" s="1"/>
  <c r="AO200" i="44" s="1"/>
  <c r="BG38" i="44"/>
  <c r="AC38" i="44" s="1"/>
  <c r="AR38" i="44" s="1"/>
  <c r="BG65" i="44"/>
  <c r="AC65" i="44" s="1"/>
  <c r="AR65" i="44" s="1"/>
  <c r="BG132" i="44"/>
  <c r="AC132" i="44" s="1"/>
  <c r="AR132" i="44" s="1"/>
  <c r="BG198" i="44"/>
  <c r="AC198" i="44" s="1"/>
  <c r="AR198" i="44" s="1"/>
  <c r="BG97" i="44"/>
  <c r="AC97" i="44" s="1"/>
  <c r="AR97" i="44" s="1"/>
  <c r="BG150" i="44"/>
  <c r="AC150" i="44" s="1"/>
  <c r="AR150" i="44" s="1"/>
  <c r="BG98" i="44"/>
  <c r="AC98" i="44" s="1"/>
  <c r="AR98" i="44" s="1"/>
  <c r="BA70" i="44"/>
  <c r="W70" i="44" s="1"/>
  <c r="AL70" i="44" s="1"/>
  <c r="BA69" i="44"/>
  <c r="W69" i="44" s="1"/>
  <c r="AL69" i="44" s="1"/>
  <c r="BA59" i="44"/>
  <c r="W59" i="44" s="1"/>
  <c r="AL59" i="44" s="1"/>
  <c r="BA104" i="44"/>
  <c r="W104" i="44" s="1"/>
  <c r="AL104" i="44" s="1"/>
  <c r="BA147" i="44"/>
  <c r="W147" i="44" s="1"/>
  <c r="AL147" i="44" s="1"/>
  <c r="BA25" i="44"/>
  <c r="W25" i="44" s="1"/>
  <c r="AL25" i="44" s="1"/>
  <c r="BA98" i="44"/>
  <c r="W98" i="44" s="1"/>
  <c r="AL98" i="44" s="1"/>
  <c r="BB97" i="44"/>
  <c r="X97" i="44" s="1"/>
  <c r="AM97" i="44" s="1"/>
  <c r="BD79" i="44"/>
  <c r="Z79" i="44" s="1"/>
  <c r="AO79" i="44" s="1"/>
  <c r="BD24" i="44"/>
  <c r="Z24" i="44" s="1"/>
  <c r="AO24" i="44" s="1"/>
  <c r="BD78" i="44"/>
  <c r="Z78" i="44" s="1"/>
  <c r="AO78" i="44" s="1"/>
  <c r="BD98" i="44"/>
  <c r="Z98" i="44" s="1"/>
  <c r="AO98" i="44" s="1"/>
  <c r="BD73" i="44"/>
  <c r="Z73" i="44" s="1"/>
  <c r="AO73" i="44" s="1"/>
  <c r="BG102" i="44"/>
  <c r="AC102" i="44" s="1"/>
  <c r="AR102" i="44" s="1"/>
  <c r="BG156" i="44"/>
  <c r="AC156" i="44" s="1"/>
  <c r="AR156" i="44" s="1"/>
  <c r="BG53" i="44"/>
  <c r="AC53" i="44" s="1"/>
  <c r="AR53" i="44" s="1"/>
  <c r="BG59" i="44"/>
  <c r="AC59" i="44" s="1"/>
  <c r="AR59" i="44" s="1"/>
  <c r="BD46" i="44"/>
  <c r="Z46" i="44" s="1"/>
  <c r="AO46" i="44" s="1"/>
  <c r="BG167" i="44"/>
  <c r="AC167" i="44" s="1"/>
  <c r="AR167" i="44" s="1"/>
  <c r="BD32" i="44"/>
  <c r="Z32" i="44" s="1"/>
  <c r="AO32" i="44" s="1"/>
  <c r="BG125" i="44"/>
  <c r="AC125" i="44" s="1"/>
  <c r="AR125" i="44" s="1"/>
  <c r="BG20" i="44"/>
  <c r="AC20" i="44" s="1"/>
  <c r="AR20" i="44" s="1"/>
  <c r="BG76" i="44"/>
  <c r="AC76" i="44" s="1"/>
  <c r="AR76" i="44" s="1"/>
  <c r="BG75" i="44"/>
  <c r="AC75" i="44" s="1"/>
  <c r="AR75" i="44" s="1"/>
  <c r="BG183" i="44"/>
  <c r="AC183" i="44" s="1"/>
  <c r="AR183" i="44" s="1"/>
  <c r="BG27" i="44"/>
  <c r="AC27" i="44" s="1"/>
  <c r="AR27" i="44" s="1"/>
  <c r="BG110" i="44"/>
  <c r="AC110" i="44" s="1"/>
  <c r="AR110" i="44" s="1"/>
  <c r="BG205" i="44"/>
  <c r="AC205" i="44" s="1"/>
  <c r="AR205" i="44" s="1"/>
  <c r="BB136" i="44"/>
  <c r="X136" i="44" s="1"/>
  <c r="AM136" i="44" s="1"/>
  <c r="BB10" i="44"/>
  <c r="X10" i="44" s="1"/>
  <c r="AM10" i="44" s="1"/>
  <c r="AY140" i="44"/>
  <c r="U140" i="44" s="1"/>
  <c r="AJ140" i="44" s="1"/>
  <c r="AY61" i="44"/>
  <c r="U61" i="44" s="1"/>
  <c r="AJ61" i="44" s="1"/>
  <c r="AY63" i="44"/>
  <c r="U63" i="44" s="1"/>
  <c r="AJ63" i="44" s="1"/>
  <c r="AY59" i="44"/>
  <c r="U59" i="44" s="1"/>
  <c r="AJ59" i="44" s="1"/>
  <c r="BB202" i="44"/>
  <c r="X202" i="44" s="1"/>
  <c r="AM202" i="44" s="1"/>
  <c r="AY192" i="44"/>
  <c r="U192" i="44" s="1"/>
  <c r="AJ192" i="44" s="1"/>
  <c r="AY8" i="44"/>
  <c r="U8" i="44" s="1"/>
  <c r="AJ8" i="44" s="1"/>
  <c r="AY143" i="44"/>
  <c r="U143" i="44" s="1"/>
  <c r="AJ143" i="44" s="1"/>
  <c r="AY102" i="44"/>
  <c r="U102" i="44" s="1"/>
  <c r="AJ102" i="44" s="1"/>
  <c r="BD41" i="44"/>
  <c r="Z41" i="44" s="1"/>
  <c r="AO41" i="44" s="1"/>
  <c r="BD121" i="44"/>
  <c r="Z121" i="44" s="1"/>
  <c r="AO121" i="44" s="1"/>
  <c r="BD171" i="44"/>
  <c r="Z171" i="44" s="1"/>
  <c r="AO171" i="44" s="1"/>
  <c r="BD57" i="44"/>
  <c r="Z57" i="44" s="1"/>
  <c r="AO57" i="44" s="1"/>
  <c r="BD63" i="44"/>
  <c r="Z63" i="44" s="1"/>
  <c r="AO63" i="44" s="1"/>
  <c r="BD68" i="44"/>
  <c r="Z68" i="44" s="1"/>
  <c r="AO68" i="44" s="1"/>
  <c r="BD152" i="44"/>
  <c r="Z152" i="44" s="1"/>
  <c r="AO152" i="44" s="1"/>
  <c r="BD88" i="44"/>
  <c r="Z88" i="44" s="1"/>
  <c r="AO88" i="44" s="1"/>
  <c r="BD159" i="44"/>
  <c r="Z159" i="44" s="1"/>
  <c r="AO159" i="44" s="1"/>
  <c r="BD184" i="44"/>
  <c r="Z184" i="44" s="1"/>
  <c r="AO184" i="44" s="1"/>
  <c r="BD204" i="44"/>
  <c r="Z204" i="44" s="1"/>
  <c r="AO204" i="44" s="1"/>
  <c r="BD8" i="44"/>
  <c r="Z8" i="44" s="1"/>
  <c r="AO8" i="44" s="1"/>
  <c r="BD91" i="44"/>
  <c r="Z91" i="44" s="1"/>
  <c r="AO91" i="44" s="1"/>
  <c r="BD166" i="44"/>
  <c r="Z166" i="44" s="1"/>
  <c r="AO166" i="44" s="1"/>
  <c r="BD71" i="44"/>
  <c r="Z71" i="44" s="1"/>
  <c r="AO71" i="44" s="1"/>
  <c r="BD129" i="44"/>
  <c r="Z129" i="44" s="1"/>
  <c r="AO129" i="44" s="1"/>
  <c r="BD76" i="44"/>
  <c r="Z76" i="44" s="1"/>
  <c r="AO76" i="44" s="1"/>
  <c r="BD105" i="44"/>
  <c r="Z105" i="44" s="1"/>
  <c r="AO105" i="44" s="1"/>
  <c r="BD190" i="44"/>
  <c r="Z190" i="44" s="1"/>
  <c r="AO190" i="44" s="1"/>
  <c r="BD144" i="44"/>
  <c r="Z144" i="44" s="1"/>
  <c r="AO144" i="44" s="1"/>
  <c r="BG172" i="44"/>
  <c r="AC172" i="44" s="1"/>
  <c r="AR172" i="44" s="1"/>
  <c r="BG80" i="44"/>
  <c r="AC80" i="44" s="1"/>
  <c r="AR80" i="44" s="1"/>
  <c r="BG181" i="44"/>
  <c r="AC181" i="44" s="1"/>
  <c r="AR181" i="44" s="1"/>
  <c r="BG30" i="44"/>
  <c r="AC30" i="44" s="1"/>
  <c r="AR30" i="44" s="1"/>
  <c r="BG124" i="44"/>
  <c r="AC124" i="44" s="1"/>
  <c r="AR124" i="44" s="1"/>
  <c r="BG91" i="44"/>
  <c r="AC91" i="44" s="1"/>
  <c r="AR91" i="44" s="1"/>
  <c r="BG202" i="44"/>
  <c r="AC202" i="44" s="1"/>
  <c r="AR202" i="44" s="1"/>
  <c r="BG179" i="44"/>
  <c r="AC179" i="44" s="1"/>
  <c r="AR179" i="44" s="1"/>
  <c r="BG121" i="44"/>
  <c r="AC121" i="44" s="1"/>
  <c r="AR121" i="44" s="1"/>
  <c r="BG152" i="44"/>
  <c r="AC152" i="44" s="1"/>
  <c r="AR152" i="44" s="1"/>
  <c r="BG57" i="44"/>
  <c r="AC57" i="44" s="1"/>
  <c r="AR57" i="44" s="1"/>
  <c r="BD58" i="44"/>
  <c r="Z58" i="44" s="1"/>
  <c r="AO58" i="44" s="1"/>
  <c r="BD21" i="44"/>
  <c r="Z21" i="44" s="1"/>
  <c r="AO21" i="44" s="1"/>
  <c r="BD156" i="44"/>
  <c r="Z156" i="44" s="1"/>
  <c r="AO156" i="44" s="1"/>
  <c r="BD40" i="44"/>
  <c r="Z40" i="44" s="1"/>
  <c r="AO40" i="44" s="1"/>
  <c r="BD42" i="44"/>
  <c r="Z42" i="44" s="1"/>
  <c r="AO42" i="44" s="1"/>
  <c r="BD90" i="44"/>
  <c r="Z90" i="44" s="1"/>
  <c r="AO90" i="44" s="1"/>
  <c r="BD82" i="44"/>
  <c r="Z82" i="44" s="1"/>
  <c r="AO82" i="44" s="1"/>
  <c r="BD130" i="44"/>
  <c r="Z130" i="44" s="1"/>
  <c r="AO130" i="44" s="1"/>
  <c r="BD27" i="44"/>
  <c r="Z27" i="44" s="1"/>
  <c r="AO27" i="44" s="1"/>
  <c r="BD97" i="44"/>
  <c r="Z97" i="44" s="1"/>
  <c r="AO97" i="44" s="1"/>
  <c r="BD158" i="44"/>
  <c r="Z158" i="44" s="1"/>
  <c r="AO158" i="44" s="1"/>
  <c r="BD7" i="44"/>
  <c r="Z7" i="44" s="1"/>
  <c r="AO7" i="44" s="1"/>
  <c r="BD147" i="44"/>
  <c r="Z147" i="44" s="1"/>
  <c r="AO147" i="44" s="1"/>
  <c r="BD65" i="44"/>
  <c r="Z65" i="44" s="1"/>
  <c r="AO65" i="44" s="1"/>
  <c r="BD9" i="44"/>
  <c r="Z9" i="44" s="1"/>
  <c r="AO9" i="44" s="1"/>
  <c r="BD17" i="44"/>
  <c r="Z17" i="44" s="1"/>
  <c r="AO17" i="44" s="1"/>
  <c r="BD6" i="44"/>
  <c r="Z6" i="44" s="1"/>
  <c r="AO6" i="44" s="1"/>
  <c r="AZ64" i="44"/>
  <c r="V64" i="44" s="1"/>
  <c r="AK64" i="44" s="1"/>
  <c r="BB110" i="44"/>
  <c r="X110" i="44" s="1"/>
  <c r="AM110" i="44" s="1"/>
  <c r="BB152" i="44"/>
  <c r="X152" i="44" s="1"/>
  <c r="AM152" i="44" s="1"/>
  <c r="AY117" i="44"/>
  <c r="U117" i="44" s="1"/>
  <c r="AJ117" i="44" s="1"/>
  <c r="AY119" i="44"/>
  <c r="U119" i="44" s="1"/>
  <c r="AJ119" i="44" s="1"/>
  <c r="AY196" i="44"/>
  <c r="U196" i="44" s="1"/>
  <c r="AJ196" i="44" s="1"/>
  <c r="AY120" i="44"/>
  <c r="U120" i="44" s="1"/>
  <c r="AJ120" i="44" s="1"/>
  <c r="BD53" i="44"/>
  <c r="Z53" i="44" s="1"/>
  <c r="AO53" i="44" s="1"/>
  <c r="BD174" i="44"/>
  <c r="Z174" i="44" s="1"/>
  <c r="AO174" i="44" s="1"/>
  <c r="BD202" i="44"/>
  <c r="Z202" i="44" s="1"/>
  <c r="AO202" i="44" s="1"/>
  <c r="BD66" i="44"/>
  <c r="Z66" i="44" s="1"/>
  <c r="AO66" i="44" s="1"/>
  <c r="BD99" i="44"/>
  <c r="Z99" i="44" s="1"/>
  <c r="AO99" i="44" s="1"/>
  <c r="BD157" i="44"/>
  <c r="Z157" i="44" s="1"/>
  <c r="AO157" i="44" s="1"/>
  <c r="BD39" i="44"/>
  <c r="Z39" i="44" s="1"/>
  <c r="AO39" i="44" s="1"/>
  <c r="BD69" i="44"/>
  <c r="Z69" i="44" s="1"/>
  <c r="AO69" i="44" s="1"/>
  <c r="BD48" i="44"/>
  <c r="Z48" i="44" s="1"/>
  <c r="AO48" i="44" s="1"/>
  <c r="BD89" i="44"/>
  <c r="Z89" i="44" s="1"/>
  <c r="AO89" i="44" s="1"/>
  <c r="BD108" i="44"/>
  <c r="Z108" i="44" s="1"/>
  <c r="AO108" i="44" s="1"/>
  <c r="BD138" i="44"/>
  <c r="Z138" i="44" s="1"/>
  <c r="AO138" i="44" s="1"/>
  <c r="BG189" i="44"/>
  <c r="AC189" i="44" s="1"/>
  <c r="AR189" i="44" s="1"/>
  <c r="BG90" i="44"/>
  <c r="AC90" i="44" s="1"/>
  <c r="AR90" i="44" s="1"/>
  <c r="BG104" i="44"/>
  <c r="AC104" i="44" s="1"/>
  <c r="AR104" i="44" s="1"/>
  <c r="BG28" i="44"/>
  <c r="AC28" i="44" s="1"/>
  <c r="AR28" i="44" s="1"/>
  <c r="BG67" i="44"/>
  <c r="AC67" i="44" s="1"/>
  <c r="AR67" i="44" s="1"/>
  <c r="BG9" i="44"/>
  <c r="AC9" i="44" s="1"/>
  <c r="AR9" i="44" s="1"/>
  <c r="BG201" i="44"/>
  <c r="AC201" i="44" s="1"/>
  <c r="AR201" i="44" s="1"/>
  <c r="BG101" i="44"/>
  <c r="AC101" i="44" s="1"/>
  <c r="AR101" i="44" s="1"/>
  <c r="BG169" i="44"/>
  <c r="AC169" i="44" s="1"/>
  <c r="AR169" i="44" s="1"/>
  <c r="BG51" i="44"/>
  <c r="AC51" i="44" s="1"/>
  <c r="AR51" i="44" s="1"/>
  <c r="BG88" i="44"/>
  <c r="AC88" i="44" s="1"/>
  <c r="AR88" i="44" s="1"/>
  <c r="BG171" i="44"/>
  <c r="AC171" i="44" s="1"/>
  <c r="AR171" i="44" s="1"/>
  <c r="BG127" i="44"/>
  <c r="AC127" i="44" s="1"/>
  <c r="AR127" i="44" s="1"/>
  <c r="BG190" i="44"/>
  <c r="AC190" i="44" s="1"/>
  <c r="AR190" i="44" s="1"/>
  <c r="BG86" i="44"/>
  <c r="AC86" i="44" s="1"/>
  <c r="AR86" i="44" s="1"/>
  <c r="BG68" i="44"/>
  <c r="AC68" i="44" s="1"/>
  <c r="AR68" i="44" s="1"/>
  <c r="BG13" i="44"/>
  <c r="AC13" i="44" s="1"/>
  <c r="AR13" i="44" s="1"/>
  <c r="BG194" i="44"/>
  <c r="AC194" i="44" s="1"/>
  <c r="AR194" i="44" s="1"/>
  <c r="BG48" i="44"/>
  <c r="AC48" i="44" s="1"/>
  <c r="AR48" i="44" s="1"/>
  <c r="BG134" i="44"/>
  <c r="AC134" i="44" s="1"/>
  <c r="AR134" i="44" s="1"/>
  <c r="BG145" i="44"/>
  <c r="AC145" i="44" s="1"/>
  <c r="AR145" i="44" s="1"/>
  <c r="BG95" i="44"/>
  <c r="AC95" i="44" s="1"/>
  <c r="AR95" i="44" s="1"/>
  <c r="BG8" i="44"/>
  <c r="AC8" i="44" s="1"/>
  <c r="AR8" i="44" s="1"/>
  <c r="BG166" i="44"/>
  <c r="AC166" i="44" s="1"/>
  <c r="AR166" i="44" s="1"/>
  <c r="BG12" i="44"/>
  <c r="AC12" i="44" s="1"/>
  <c r="AR12" i="44" s="1"/>
  <c r="BG14" i="44"/>
  <c r="AC14" i="44" s="1"/>
  <c r="AR14" i="44" s="1"/>
  <c r="BG26" i="44"/>
  <c r="AC26" i="44" s="1"/>
  <c r="AR26" i="44" s="1"/>
  <c r="BG147" i="44"/>
  <c r="AC147" i="44" s="1"/>
  <c r="AR147" i="44" s="1"/>
  <c r="BG120" i="44"/>
  <c r="AC120" i="44" s="1"/>
  <c r="AR120" i="44" s="1"/>
  <c r="BG193" i="44"/>
  <c r="AC193" i="44" s="1"/>
  <c r="AR193" i="44" s="1"/>
  <c r="BG63" i="44"/>
  <c r="AC63" i="44" s="1"/>
  <c r="AR63" i="44" s="1"/>
  <c r="BG113" i="44"/>
  <c r="AC113" i="44" s="1"/>
  <c r="AR113" i="44" s="1"/>
  <c r="BG176" i="44"/>
  <c r="AC176" i="44" s="1"/>
  <c r="AR176" i="44" s="1"/>
  <c r="BG192" i="44"/>
  <c r="AC192" i="44" s="1"/>
  <c r="AR192" i="44" s="1"/>
  <c r="BG34" i="44"/>
  <c r="AC34" i="44" s="1"/>
  <c r="AR34" i="44" s="1"/>
  <c r="BG185" i="44"/>
  <c r="AC185" i="44" s="1"/>
  <c r="AR185" i="44" s="1"/>
  <c r="BG74" i="44"/>
  <c r="AC74" i="44" s="1"/>
  <c r="AR74" i="44" s="1"/>
  <c r="BG79" i="44"/>
  <c r="AC79" i="44" s="1"/>
  <c r="AR79" i="44" s="1"/>
  <c r="BG18" i="44"/>
  <c r="AC18" i="44" s="1"/>
  <c r="AR18" i="44" s="1"/>
  <c r="BG155" i="44"/>
  <c r="AC155" i="44" s="1"/>
  <c r="AR155" i="44" s="1"/>
  <c r="BG93" i="44"/>
  <c r="AC93" i="44" s="1"/>
  <c r="AR93" i="44" s="1"/>
  <c r="BG62" i="44"/>
  <c r="AC62" i="44" s="1"/>
  <c r="AR62" i="44" s="1"/>
  <c r="BG148" i="44"/>
  <c r="AC148" i="44" s="1"/>
  <c r="AR148" i="44" s="1"/>
  <c r="BG137" i="44"/>
  <c r="AC137" i="44" s="1"/>
  <c r="AR137" i="44" s="1"/>
  <c r="BG60" i="44"/>
  <c r="AC60" i="44" s="1"/>
  <c r="AR60" i="44" s="1"/>
  <c r="BG31" i="44"/>
  <c r="AC31" i="44" s="1"/>
  <c r="AR31" i="44" s="1"/>
  <c r="BG119" i="44"/>
  <c r="AC119" i="44" s="1"/>
  <c r="AR119" i="44" s="1"/>
  <c r="BG69" i="44"/>
  <c r="AC69" i="44" s="1"/>
  <c r="AR69" i="44" s="1"/>
  <c r="BG83" i="44"/>
  <c r="AC83" i="44" s="1"/>
  <c r="AR83" i="44" s="1"/>
  <c r="BG73" i="44"/>
  <c r="AC73" i="44" s="1"/>
  <c r="AR73" i="44" s="1"/>
  <c r="BG66" i="44"/>
  <c r="AC66" i="44" s="1"/>
  <c r="AR66" i="44" s="1"/>
  <c r="BG37" i="44"/>
  <c r="AC37" i="44" s="1"/>
  <c r="AR37" i="44" s="1"/>
  <c r="BG123" i="44"/>
  <c r="AC123" i="44" s="1"/>
  <c r="AR123" i="44" s="1"/>
  <c r="BG25" i="44"/>
  <c r="AC25" i="44" s="1"/>
  <c r="AR25" i="44" s="1"/>
  <c r="BD56" i="44"/>
  <c r="Z56" i="44" s="1"/>
  <c r="AO56" i="44" s="1"/>
  <c r="BD169" i="44"/>
  <c r="Z169" i="44" s="1"/>
  <c r="AO169" i="44" s="1"/>
  <c r="BD132" i="44"/>
  <c r="Z132" i="44" s="1"/>
  <c r="AO132" i="44" s="1"/>
  <c r="BD95" i="44"/>
  <c r="Z95" i="44" s="1"/>
  <c r="AO95" i="44" s="1"/>
  <c r="BD125" i="44"/>
  <c r="Z125" i="44" s="1"/>
  <c r="AO125" i="44" s="1"/>
  <c r="BD106" i="44"/>
  <c r="Z106" i="44" s="1"/>
  <c r="AO106" i="44" s="1"/>
  <c r="BD113" i="44"/>
  <c r="Z113" i="44" s="1"/>
  <c r="AO113" i="44" s="1"/>
  <c r="BD62" i="44"/>
  <c r="Z62" i="44" s="1"/>
  <c r="AO62" i="44" s="1"/>
  <c r="BD55" i="44"/>
  <c r="Z55" i="44" s="1"/>
  <c r="AO55" i="44" s="1"/>
  <c r="BD161" i="44"/>
  <c r="Z161" i="44" s="1"/>
  <c r="AO161" i="44" s="1"/>
  <c r="BD33" i="44"/>
  <c r="Z33" i="44" s="1"/>
  <c r="AO33" i="44" s="1"/>
  <c r="BD146" i="44"/>
  <c r="Z146" i="44" s="1"/>
  <c r="AO146" i="44" s="1"/>
  <c r="BD145" i="44"/>
  <c r="Z145" i="44" s="1"/>
  <c r="AO145" i="44" s="1"/>
  <c r="BD142" i="44"/>
  <c r="Z142" i="44" s="1"/>
  <c r="AO142" i="44" s="1"/>
  <c r="BD127" i="44"/>
  <c r="Z127" i="44" s="1"/>
  <c r="AO127" i="44" s="1"/>
  <c r="BD188" i="44"/>
  <c r="Z188" i="44" s="1"/>
  <c r="AO188" i="44" s="1"/>
  <c r="BD38" i="44"/>
  <c r="Z38" i="44" s="1"/>
  <c r="AO38" i="44" s="1"/>
  <c r="BD11" i="44"/>
  <c r="Z11" i="44" s="1"/>
  <c r="AO11" i="44" s="1"/>
  <c r="BD107" i="44"/>
  <c r="Z107" i="44" s="1"/>
  <c r="AO107" i="44" s="1"/>
  <c r="BD12" i="44"/>
  <c r="Z12" i="44" s="1"/>
  <c r="AO12" i="44" s="1"/>
  <c r="BD187" i="44"/>
  <c r="Z187" i="44" s="1"/>
  <c r="AO187" i="44" s="1"/>
  <c r="BD183" i="44"/>
  <c r="Z183" i="44" s="1"/>
  <c r="AO183" i="44" s="1"/>
  <c r="BD179" i="44"/>
  <c r="Z179" i="44" s="1"/>
  <c r="AO179" i="44" s="1"/>
  <c r="BD86" i="44"/>
  <c r="Z86" i="44" s="1"/>
  <c r="AO86" i="44" s="1"/>
  <c r="BD206" i="44"/>
  <c r="Z206" i="44" s="1"/>
  <c r="AO206" i="44" s="1"/>
  <c r="BD160" i="44"/>
  <c r="Z160" i="44" s="1"/>
  <c r="AO160" i="44" s="1"/>
  <c r="BD10" i="44"/>
  <c r="Z10" i="44" s="1"/>
  <c r="AO10" i="44" s="1"/>
  <c r="BD123" i="44"/>
  <c r="Z123" i="44" s="1"/>
  <c r="AO123" i="44" s="1"/>
  <c r="BD85" i="44"/>
  <c r="Z85" i="44" s="1"/>
  <c r="AO85" i="44" s="1"/>
  <c r="BD15" i="44"/>
  <c r="Z15" i="44" s="1"/>
  <c r="AO15" i="44" s="1"/>
  <c r="BD148" i="44"/>
  <c r="Z148" i="44" s="1"/>
  <c r="AO148" i="44" s="1"/>
  <c r="BD119" i="44"/>
  <c r="Z119" i="44" s="1"/>
  <c r="AO119" i="44" s="1"/>
  <c r="BD180" i="44"/>
  <c r="Z180" i="44" s="1"/>
  <c r="AO180" i="44" s="1"/>
  <c r="BD140" i="44"/>
  <c r="Z140" i="44" s="1"/>
  <c r="AO140" i="44" s="1"/>
  <c r="BD115" i="44"/>
  <c r="Z115" i="44" s="1"/>
  <c r="AO115" i="44" s="1"/>
  <c r="BD64" i="44"/>
  <c r="Z64" i="44" s="1"/>
  <c r="AO64" i="44" s="1"/>
  <c r="BD126" i="44"/>
  <c r="Z126" i="44" s="1"/>
  <c r="AO126" i="44" s="1"/>
  <c r="BD198" i="44"/>
  <c r="Z198" i="44" s="1"/>
  <c r="AO198" i="44" s="1"/>
  <c r="BD139" i="44"/>
  <c r="Z139" i="44" s="1"/>
  <c r="AO139" i="44" s="1"/>
  <c r="BD80" i="44"/>
  <c r="Z80" i="44" s="1"/>
  <c r="AO80" i="44" s="1"/>
  <c r="BD143" i="44"/>
  <c r="Z143" i="44" s="1"/>
  <c r="AO143" i="44" s="1"/>
  <c r="BD29" i="44"/>
  <c r="Z29" i="44" s="1"/>
  <c r="AO29" i="44" s="1"/>
  <c r="BD81" i="44"/>
  <c r="Z81" i="44" s="1"/>
  <c r="AO81" i="44" s="1"/>
  <c r="BD133" i="44"/>
  <c r="Z133" i="44" s="1"/>
  <c r="AO133" i="44" s="1"/>
  <c r="BD54" i="44"/>
  <c r="Z54" i="44" s="1"/>
  <c r="AO54" i="44" s="1"/>
  <c r="BD102" i="44"/>
  <c r="Z102" i="44" s="1"/>
  <c r="AO102" i="44" s="1"/>
  <c r="BD110" i="44"/>
  <c r="Z110" i="44" s="1"/>
  <c r="AO110" i="44" s="1"/>
  <c r="BD163" i="44"/>
  <c r="Z163" i="44" s="1"/>
  <c r="AO163" i="44" s="1"/>
  <c r="BD93" i="44"/>
  <c r="Z93" i="44" s="1"/>
  <c r="AO93" i="44" s="1"/>
  <c r="BD164" i="44"/>
  <c r="Z164" i="44" s="1"/>
  <c r="AO164" i="44" s="1"/>
  <c r="BD197" i="44"/>
  <c r="Z197" i="44" s="1"/>
  <c r="AO197" i="44" s="1"/>
  <c r="BD18" i="44"/>
  <c r="Z18" i="44" s="1"/>
  <c r="AO18" i="44" s="1"/>
  <c r="BD77" i="44"/>
  <c r="Z77" i="44" s="1"/>
  <c r="AO77" i="44" s="1"/>
  <c r="BD150" i="44"/>
  <c r="Z150" i="44" s="1"/>
  <c r="AO150" i="44" s="1"/>
  <c r="BD114" i="44"/>
  <c r="Z114" i="44" s="1"/>
  <c r="AO114" i="44" s="1"/>
  <c r="BB90" i="44"/>
  <c r="X90" i="44" s="1"/>
  <c r="AM90" i="44" s="1"/>
  <c r="BB163" i="44"/>
  <c r="X163" i="44" s="1"/>
  <c r="AM163" i="44" s="1"/>
  <c r="BB169" i="44"/>
  <c r="X169" i="44" s="1"/>
  <c r="AM169" i="44" s="1"/>
  <c r="BB145" i="44"/>
  <c r="X145" i="44" s="1"/>
  <c r="AM145" i="44" s="1"/>
  <c r="BB99" i="44"/>
  <c r="X99" i="44" s="1"/>
  <c r="AM99" i="44" s="1"/>
  <c r="AY92" i="44"/>
  <c r="U92" i="44" s="1"/>
  <c r="AJ92" i="44" s="1"/>
  <c r="AY108" i="44"/>
  <c r="U108" i="44" s="1"/>
  <c r="AJ108" i="44" s="1"/>
  <c r="AY93" i="44"/>
  <c r="U93" i="44" s="1"/>
  <c r="AJ93" i="44" s="1"/>
  <c r="AY162" i="44"/>
  <c r="U162" i="44" s="1"/>
  <c r="AJ162" i="44" s="1"/>
  <c r="AY129" i="44"/>
  <c r="U129" i="44" s="1"/>
  <c r="AJ129" i="44" s="1"/>
  <c r="AY57" i="44"/>
  <c r="U57" i="44" s="1"/>
  <c r="AJ57" i="44" s="1"/>
  <c r="AY180" i="44"/>
  <c r="U180" i="44" s="1"/>
  <c r="AJ180" i="44" s="1"/>
  <c r="AY79" i="44"/>
  <c r="U79" i="44" s="1"/>
  <c r="AJ79" i="44" s="1"/>
  <c r="AY181" i="44"/>
  <c r="U181" i="44" s="1"/>
  <c r="AJ181" i="44" s="1"/>
  <c r="AY23" i="44"/>
  <c r="U23" i="44" s="1"/>
  <c r="AJ23" i="44" s="1"/>
  <c r="AY166" i="44"/>
  <c r="U166" i="44" s="1"/>
  <c r="AJ166" i="44" s="1"/>
  <c r="AX38" i="44"/>
  <c r="T38" i="44" s="1"/>
  <c r="AI38" i="44" s="1"/>
  <c r="AX156" i="44"/>
  <c r="T156" i="44" s="1"/>
  <c r="AI156" i="44" s="1"/>
  <c r="AY77" i="44"/>
  <c r="U77" i="44" s="1"/>
  <c r="AJ77" i="44" s="1"/>
  <c r="AY75" i="44"/>
  <c r="U75" i="44" s="1"/>
  <c r="AJ75" i="44" s="1"/>
  <c r="AY70" i="44"/>
  <c r="U70" i="44" s="1"/>
  <c r="AJ70" i="44" s="1"/>
  <c r="AY111" i="44"/>
  <c r="U111" i="44" s="1"/>
  <c r="AJ111" i="44" s="1"/>
  <c r="BG46" i="44"/>
  <c r="AC46" i="44" s="1"/>
  <c r="AR46" i="44" s="1"/>
  <c r="BD101" i="44"/>
  <c r="Z101" i="44" s="1"/>
  <c r="AO101" i="44" s="1"/>
  <c r="BD100" i="44"/>
  <c r="Z100" i="44" s="1"/>
  <c r="AO100" i="44" s="1"/>
  <c r="BD92" i="44"/>
  <c r="Z92" i="44" s="1"/>
  <c r="AO92" i="44" s="1"/>
  <c r="BD67" i="44"/>
  <c r="Z67" i="44" s="1"/>
  <c r="AO67" i="44" s="1"/>
  <c r="BD137" i="44"/>
  <c r="Z137" i="44" s="1"/>
  <c r="AO137" i="44" s="1"/>
  <c r="BG146" i="44"/>
  <c r="AC146" i="44" s="1"/>
  <c r="AR146" i="44" s="1"/>
  <c r="BG168" i="44"/>
  <c r="AC168" i="44" s="1"/>
  <c r="AR168" i="44" s="1"/>
  <c r="BG138" i="44"/>
  <c r="AC138" i="44" s="1"/>
  <c r="AR138" i="44" s="1"/>
  <c r="BG135" i="44"/>
  <c r="AC135" i="44" s="1"/>
  <c r="AR135" i="44" s="1"/>
  <c r="BG186" i="44"/>
  <c r="AC186" i="44" s="1"/>
  <c r="AR186" i="44" s="1"/>
  <c r="BD109" i="44"/>
  <c r="Z109" i="44" s="1"/>
  <c r="AO109" i="44" s="1"/>
  <c r="BD37" i="44"/>
  <c r="Z37" i="44" s="1"/>
  <c r="AO37" i="44" s="1"/>
  <c r="BG126" i="44"/>
  <c r="AC126" i="44" s="1"/>
  <c r="AR126" i="44" s="1"/>
  <c r="BG139" i="44"/>
  <c r="AC139" i="44" s="1"/>
  <c r="AR139" i="44" s="1"/>
  <c r="AY123" i="44"/>
  <c r="U123" i="44" s="1"/>
  <c r="AJ123" i="44" s="1"/>
  <c r="AY187" i="44"/>
  <c r="U187" i="44" s="1"/>
  <c r="AJ187" i="44" s="1"/>
  <c r="AY64" i="44"/>
  <c r="U64" i="44" s="1"/>
  <c r="AJ64" i="44" s="1"/>
  <c r="BB125" i="44"/>
  <c r="X125" i="44" s="1"/>
  <c r="AM125" i="44" s="1"/>
  <c r="AY125" i="44"/>
  <c r="U125" i="44" s="1"/>
  <c r="AJ125" i="44" s="1"/>
  <c r="AY206" i="44"/>
  <c r="AY10" i="44"/>
  <c r="U10" i="44" s="1"/>
  <c r="AJ10" i="44" s="1"/>
  <c r="BD155" i="44"/>
  <c r="Z155" i="44" s="1"/>
  <c r="AO155" i="44" s="1"/>
  <c r="BD60" i="44"/>
  <c r="Z60" i="44" s="1"/>
  <c r="AO60" i="44" s="1"/>
  <c r="BD94" i="44"/>
  <c r="Z94" i="44" s="1"/>
  <c r="AO94" i="44" s="1"/>
  <c r="BD28" i="44"/>
  <c r="Z28" i="44" s="1"/>
  <c r="AO28" i="44" s="1"/>
  <c r="BD23" i="44"/>
  <c r="Z23" i="44" s="1"/>
  <c r="AO23" i="44" s="1"/>
  <c r="BD70" i="44"/>
  <c r="Z70" i="44" s="1"/>
  <c r="AO70" i="44" s="1"/>
  <c r="BD176" i="44"/>
  <c r="Z176" i="44" s="1"/>
  <c r="AO176" i="44" s="1"/>
  <c r="BD104" i="44"/>
  <c r="Z104" i="44" s="1"/>
  <c r="AO104" i="44" s="1"/>
  <c r="BD122" i="44"/>
  <c r="Z122" i="44" s="1"/>
  <c r="AO122" i="44" s="1"/>
  <c r="BD111" i="44"/>
  <c r="Z111" i="44" s="1"/>
  <c r="AO111" i="44" s="1"/>
  <c r="BD124" i="44"/>
  <c r="Z124" i="44" s="1"/>
  <c r="AO124" i="44" s="1"/>
  <c r="BD36" i="44"/>
  <c r="Z36" i="44" s="1"/>
  <c r="AO36" i="44" s="1"/>
  <c r="BD182" i="44"/>
  <c r="Z182" i="44" s="1"/>
  <c r="AO182" i="44" s="1"/>
  <c r="BD131" i="44"/>
  <c r="Z131" i="44" s="1"/>
  <c r="AO131" i="44" s="1"/>
  <c r="BD118" i="44"/>
  <c r="Z118" i="44" s="1"/>
  <c r="AO118" i="44" s="1"/>
  <c r="BD165" i="44"/>
  <c r="Z165" i="44" s="1"/>
  <c r="AO165" i="44" s="1"/>
  <c r="BD103" i="44"/>
  <c r="Z103" i="44" s="1"/>
  <c r="AO103" i="44" s="1"/>
  <c r="BD52" i="44"/>
  <c r="Z52" i="44" s="1"/>
  <c r="AO52" i="44" s="1"/>
  <c r="BG164" i="44"/>
  <c r="AC164" i="44" s="1"/>
  <c r="AR164" i="44" s="1"/>
  <c r="BG175" i="44"/>
  <c r="AC175" i="44" s="1"/>
  <c r="AR175" i="44" s="1"/>
  <c r="BG199" i="44"/>
  <c r="AC199" i="44" s="1"/>
  <c r="AR199" i="44" s="1"/>
  <c r="BD19" i="44"/>
  <c r="Z19" i="44" s="1"/>
  <c r="AO19" i="44" s="1"/>
  <c r="BG117" i="44"/>
  <c r="AC117" i="44" s="1"/>
  <c r="AR117" i="44" s="1"/>
  <c r="BG129" i="44"/>
  <c r="AC129" i="44" s="1"/>
  <c r="AR129" i="44" s="1"/>
  <c r="BG115" i="44"/>
  <c r="AC115" i="44" s="1"/>
  <c r="AR115" i="44" s="1"/>
  <c r="BG39" i="44"/>
  <c r="AC39" i="44" s="1"/>
  <c r="AR39" i="44" s="1"/>
  <c r="BG35" i="44"/>
  <c r="AC35" i="44" s="1"/>
  <c r="AR35" i="44" s="1"/>
  <c r="BG103" i="44"/>
  <c r="AC103" i="44" s="1"/>
  <c r="AR103" i="44" s="1"/>
  <c r="BG44" i="44"/>
  <c r="AC44" i="44" s="1"/>
  <c r="AR44" i="44" s="1"/>
  <c r="BG29" i="44"/>
  <c r="AC29" i="44" s="1"/>
  <c r="AR29" i="44" s="1"/>
  <c r="BG170" i="44"/>
  <c r="AC170" i="44" s="1"/>
  <c r="AR170" i="44" s="1"/>
  <c r="BG200" i="44"/>
  <c r="AC200" i="44" s="1"/>
  <c r="AR200" i="44" s="1"/>
  <c r="BG52" i="44"/>
  <c r="AC52" i="44" s="1"/>
  <c r="AR52" i="44" s="1"/>
  <c r="BG41" i="44"/>
  <c r="AC41" i="44" s="1"/>
  <c r="AR41" i="44" s="1"/>
  <c r="BG16" i="44"/>
  <c r="AC16" i="44" s="1"/>
  <c r="AR16" i="44" s="1"/>
  <c r="BG158" i="44"/>
  <c r="AC158" i="44" s="1"/>
  <c r="AR158" i="44" s="1"/>
  <c r="BD195" i="44"/>
  <c r="Z195" i="44" s="1"/>
  <c r="AO195" i="44" s="1"/>
  <c r="BD205" i="44"/>
  <c r="Z205" i="44" s="1"/>
  <c r="AO205" i="44" s="1"/>
  <c r="BG195" i="44"/>
  <c r="AC195" i="44" s="1"/>
  <c r="AR195" i="44" s="1"/>
  <c r="BG58" i="44"/>
  <c r="AC58" i="44" s="1"/>
  <c r="AR58" i="44" s="1"/>
  <c r="BD192" i="44"/>
  <c r="Z192" i="44" s="1"/>
  <c r="AO192" i="44" s="1"/>
  <c r="BG89" i="44"/>
  <c r="AC89" i="44" s="1"/>
  <c r="AR89" i="44" s="1"/>
  <c r="BG64" i="44"/>
  <c r="AC64" i="44" s="1"/>
  <c r="AR64" i="44" s="1"/>
  <c r="BG161" i="44"/>
  <c r="AC161" i="44" s="1"/>
  <c r="AR161" i="44" s="1"/>
  <c r="BG7" i="44"/>
  <c r="AC7" i="44" s="1"/>
  <c r="AR7" i="44" s="1"/>
  <c r="BG197" i="44"/>
  <c r="AC197" i="44" s="1"/>
  <c r="AR197" i="44" s="1"/>
  <c r="BG204" i="44"/>
  <c r="AC204" i="44" s="1"/>
  <c r="AR204" i="44" s="1"/>
  <c r="BG160" i="44"/>
  <c r="AC160" i="44" s="1"/>
  <c r="AR160" i="44" s="1"/>
  <c r="BD34" i="44"/>
  <c r="Z34" i="44" s="1"/>
  <c r="AO34" i="44" s="1"/>
  <c r="BD75" i="44"/>
  <c r="Z75" i="44" s="1"/>
  <c r="AO75" i="44" s="1"/>
  <c r="BD178" i="44"/>
  <c r="Z178" i="44" s="1"/>
  <c r="AO178" i="44" s="1"/>
  <c r="BG77" i="44"/>
  <c r="AC77" i="44" s="1"/>
  <c r="AR77" i="44" s="1"/>
  <c r="BG6" i="44"/>
  <c r="AC6" i="44" s="1"/>
  <c r="AR6" i="44" s="1"/>
  <c r="BD112" i="44"/>
  <c r="Z112" i="44" s="1"/>
  <c r="AO112" i="44" s="1"/>
  <c r="BD193" i="44"/>
  <c r="Z193" i="44" s="1"/>
  <c r="AO193" i="44" s="1"/>
  <c r="BG174" i="44"/>
  <c r="AC174" i="44" s="1"/>
  <c r="AR174" i="44" s="1"/>
  <c r="BG72" i="44"/>
  <c r="AC72" i="44" s="1"/>
  <c r="AR72" i="44" s="1"/>
  <c r="BG84" i="44"/>
  <c r="AC84" i="44" s="1"/>
  <c r="AR84" i="44" s="1"/>
  <c r="BD154" i="44"/>
  <c r="Z154" i="44" s="1"/>
  <c r="AO154" i="44" s="1"/>
  <c r="BD14" i="44"/>
  <c r="Z14" i="44" s="1"/>
  <c r="AO14" i="44" s="1"/>
  <c r="BD47" i="44"/>
  <c r="Z47" i="44" s="1"/>
  <c r="AO47" i="44" s="1"/>
  <c r="BD141" i="44"/>
  <c r="Z141" i="44" s="1"/>
  <c r="AO141" i="44" s="1"/>
  <c r="BD84" i="44"/>
  <c r="Z84" i="44" s="1"/>
  <c r="AO84" i="44" s="1"/>
  <c r="AW117" i="44"/>
  <c r="S117" i="44" s="1"/>
  <c r="AH117" i="44" s="1"/>
  <c r="AW38" i="44"/>
  <c r="S38" i="44" s="1"/>
  <c r="AH38" i="44" s="1"/>
  <c r="BA158" i="44"/>
  <c r="W158" i="44" s="1"/>
  <c r="AL158" i="44" s="1"/>
  <c r="AY106" i="44"/>
  <c r="U106" i="44" s="1"/>
  <c r="AJ106" i="44" s="1"/>
  <c r="AY200" i="44"/>
  <c r="U200" i="44" s="1"/>
  <c r="AJ200" i="44" s="1"/>
  <c r="AY183" i="44"/>
  <c r="U183" i="44" s="1"/>
  <c r="AJ183" i="44" s="1"/>
  <c r="AY194" i="44"/>
  <c r="U194" i="44" s="1"/>
  <c r="AJ194" i="44" s="1"/>
  <c r="AY101" i="44"/>
  <c r="U101" i="44" s="1"/>
  <c r="AJ101" i="44" s="1"/>
  <c r="AY21" i="44"/>
  <c r="U21" i="44" s="1"/>
  <c r="AJ21" i="44" s="1"/>
  <c r="AY193" i="44"/>
  <c r="U193" i="44" s="1"/>
  <c r="AJ193" i="44" s="1"/>
  <c r="AY97" i="44"/>
  <c r="U97" i="44" s="1"/>
  <c r="AJ97" i="44" s="1"/>
  <c r="AY203" i="44"/>
  <c r="U203" i="44" s="1"/>
  <c r="AJ203" i="44" s="1"/>
  <c r="AY24" i="44"/>
  <c r="U24" i="44" s="1"/>
  <c r="AJ24" i="44" s="1"/>
  <c r="BD153" i="44"/>
  <c r="Z153" i="44" s="1"/>
  <c r="AO153" i="44" s="1"/>
  <c r="BD51" i="44"/>
  <c r="Z51" i="44" s="1"/>
  <c r="AO51" i="44" s="1"/>
  <c r="BD203" i="44"/>
  <c r="Z203" i="44" s="1"/>
  <c r="AO203" i="44" s="1"/>
  <c r="BD61" i="44"/>
  <c r="Z61" i="44" s="1"/>
  <c r="AO61" i="44" s="1"/>
  <c r="BD168" i="44"/>
  <c r="Z168" i="44" s="1"/>
  <c r="AO168" i="44" s="1"/>
  <c r="BD196" i="44"/>
  <c r="Z196" i="44" s="1"/>
  <c r="AO196" i="44" s="1"/>
  <c r="BG173" i="44"/>
  <c r="AC173" i="44" s="1"/>
  <c r="AR173" i="44" s="1"/>
  <c r="BG23" i="44"/>
  <c r="AC23" i="44" s="1"/>
  <c r="AR23" i="44" s="1"/>
  <c r="BG112" i="44"/>
  <c r="AC112" i="44" s="1"/>
  <c r="AR112" i="44" s="1"/>
  <c r="BG33" i="44"/>
  <c r="AC33" i="44" s="1"/>
  <c r="AR33" i="44" s="1"/>
  <c r="BG180" i="44"/>
  <c r="AC180" i="44" s="1"/>
  <c r="AR180" i="44" s="1"/>
  <c r="BG43" i="44"/>
  <c r="AC43" i="44" s="1"/>
  <c r="AR43" i="44" s="1"/>
  <c r="BG109" i="44"/>
  <c r="AC109" i="44" s="1"/>
  <c r="AR109" i="44" s="1"/>
  <c r="BB186" i="44"/>
  <c r="X186" i="44" s="1"/>
  <c r="AM186" i="44" s="1"/>
  <c r="AY19" i="44"/>
  <c r="U19" i="44" s="1"/>
  <c r="AJ19" i="44" s="1"/>
  <c r="AY25" i="44"/>
  <c r="U25" i="44" s="1"/>
  <c r="AJ25" i="44" s="1"/>
  <c r="AY103" i="44"/>
  <c r="U103" i="44" s="1"/>
  <c r="AJ103" i="44" s="1"/>
  <c r="AY40" i="44"/>
  <c r="U40" i="44" s="1"/>
  <c r="AJ40" i="44" s="1"/>
  <c r="AY205" i="44"/>
  <c r="U205" i="44" s="1"/>
  <c r="AJ205" i="44" s="1"/>
  <c r="AY47" i="44"/>
  <c r="U47" i="44" s="1"/>
  <c r="AJ47" i="44" s="1"/>
  <c r="AY154" i="44"/>
  <c r="U154" i="44" s="1"/>
  <c r="AJ154" i="44" s="1"/>
  <c r="AY44" i="44"/>
  <c r="U44" i="44" s="1"/>
  <c r="AJ44" i="44" s="1"/>
  <c r="AY45" i="44"/>
  <c r="U45" i="44" s="1"/>
  <c r="AJ45" i="44" s="1"/>
  <c r="BA129" i="44"/>
  <c r="W129" i="44" s="1"/>
  <c r="AL129" i="44" s="1"/>
  <c r="AX40" i="44"/>
  <c r="T40" i="44" s="1"/>
  <c r="AI40" i="44" s="1"/>
  <c r="AX140" i="44"/>
  <c r="T140" i="44" s="1"/>
  <c r="AI140" i="44" s="1"/>
  <c r="AX169" i="44"/>
  <c r="T169" i="44" s="1"/>
  <c r="AI169" i="44" s="1"/>
  <c r="AX73" i="44"/>
  <c r="T73" i="44" s="1"/>
  <c r="AI73" i="44" s="1"/>
  <c r="BB141" i="44"/>
  <c r="X141" i="44" s="1"/>
  <c r="AM141" i="44" s="1"/>
  <c r="AY182" i="44"/>
  <c r="U182" i="44" s="1"/>
  <c r="AJ182" i="44" s="1"/>
  <c r="BD22" i="44"/>
  <c r="Z22" i="44" s="1"/>
  <c r="AO22" i="44" s="1"/>
  <c r="BD31" i="44"/>
  <c r="Z31" i="44" s="1"/>
  <c r="AO31" i="44" s="1"/>
  <c r="BD167" i="44"/>
  <c r="Z167" i="44" s="1"/>
  <c r="AO167" i="44" s="1"/>
  <c r="BG177" i="44"/>
  <c r="AC177" i="44" s="1"/>
  <c r="AR177" i="44" s="1"/>
  <c r="BD170" i="44"/>
  <c r="Z170" i="44" s="1"/>
  <c r="AO170" i="44" s="1"/>
  <c r="BD83" i="44"/>
  <c r="Z83" i="44" s="1"/>
  <c r="AO83" i="44" s="1"/>
  <c r="BD134" i="44"/>
  <c r="Z134" i="44" s="1"/>
  <c r="AO134" i="44" s="1"/>
  <c r="BG141" i="44"/>
  <c r="AC141" i="44" s="1"/>
  <c r="AR141" i="44" s="1"/>
  <c r="BG99" i="44"/>
  <c r="AC99" i="44" s="1"/>
  <c r="AR99" i="44" s="1"/>
  <c r="BG191" i="44"/>
  <c r="AC191" i="44" s="1"/>
  <c r="AR191" i="44" s="1"/>
  <c r="BG165" i="44"/>
  <c r="AC165" i="44" s="1"/>
  <c r="AR165" i="44" s="1"/>
  <c r="BD96" i="44"/>
  <c r="Z96" i="44" s="1"/>
  <c r="AO96" i="44" s="1"/>
  <c r="BD43" i="44"/>
  <c r="Z43" i="44" s="1"/>
  <c r="AO43" i="44" s="1"/>
  <c r="BG49" i="44"/>
  <c r="AC49" i="44" s="1"/>
  <c r="AR49" i="44" s="1"/>
  <c r="BG56" i="44"/>
  <c r="AC56" i="44" s="1"/>
  <c r="AR56" i="44" s="1"/>
  <c r="BH172" i="44"/>
  <c r="AD172" i="44" s="1"/>
  <c r="AS172" i="44" s="1"/>
  <c r="BH76" i="44"/>
  <c r="AD76" i="44" s="1"/>
  <c r="AS76" i="44" s="1"/>
  <c r="AY113" i="44"/>
  <c r="U113" i="44" s="1"/>
  <c r="AJ113" i="44" s="1"/>
  <c r="AY35" i="44"/>
  <c r="U35" i="44" s="1"/>
  <c r="AJ35" i="44" s="1"/>
  <c r="AY26" i="44"/>
  <c r="U26" i="44" s="1"/>
  <c r="AJ26" i="44" s="1"/>
  <c r="AW142" i="44"/>
  <c r="S142" i="44" s="1"/>
  <c r="AH142" i="44" s="1"/>
  <c r="AW175" i="44"/>
  <c r="S175" i="44" s="1"/>
  <c r="AH175" i="44" s="1"/>
  <c r="BA53" i="44"/>
  <c r="W53" i="44" s="1"/>
  <c r="AL53" i="44" s="1"/>
  <c r="BA133" i="44"/>
  <c r="W133" i="44" s="1"/>
  <c r="AL133" i="44" s="1"/>
  <c r="BA168" i="44"/>
  <c r="W168" i="44" s="1"/>
  <c r="AL168" i="44" s="1"/>
  <c r="BE137" i="44"/>
  <c r="AA137" i="44" s="1"/>
  <c r="AP137" i="44" s="1"/>
  <c r="BB21" i="44"/>
  <c r="X21" i="44" s="1"/>
  <c r="AM21" i="44" s="1"/>
  <c r="BB117" i="44"/>
  <c r="X117" i="44" s="1"/>
  <c r="AM117" i="44" s="1"/>
  <c r="BB93" i="44"/>
  <c r="X93" i="44" s="1"/>
  <c r="AM93" i="44" s="1"/>
  <c r="AY121" i="44"/>
  <c r="U121" i="44" s="1"/>
  <c r="AJ121" i="44" s="1"/>
  <c r="AY36" i="44"/>
  <c r="U36" i="44" s="1"/>
  <c r="AJ36" i="44" s="1"/>
  <c r="AY165" i="44"/>
  <c r="U165" i="44" s="1"/>
  <c r="AJ165" i="44" s="1"/>
  <c r="AY51" i="44"/>
  <c r="U51" i="44" s="1"/>
  <c r="AJ51" i="44" s="1"/>
  <c r="AY33" i="44"/>
  <c r="U33" i="44" s="1"/>
  <c r="AJ33" i="44" s="1"/>
  <c r="AY167" i="44"/>
  <c r="U167" i="44" s="1"/>
  <c r="AJ167" i="44" s="1"/>
  <c r="AV171" i="44"/>
  <c r="R171" i="44" s="1"/>
  <c r="AG171" i="44" s="1"/>
  <c r="AV107" i="44"/>
  <c r="R107" i="44" s="1"/>
  <c r="AG107" i="44" s="1"/>
  <c r="AY177" i="44"/>
  <c r="U177" i="44" s="1"/>
  <c r="AJ177" i="44" s="1"/>
  <c r="AY199" i="44"/>
  <c r="U199" i="44" s="1"/>
  <c r="AJ199" i="44" s="1"/>
  <c r="AY161" i="44"/>
  <c r="U161" i="44" s="1"/>
  <c r="AJ161" i="44" s="1"/>
  <c r="BH132" i="44"/>
  <c r="AD132" i="44" s="1"/>
  <c r="AS132" i="44" s="1"/>
  <c r="BC114" i="44"/>
  <c r="Y114" i="44" s="1"/>
  <c r="AN114" i="44" s="1"/>
  <c r="BH136" i="44"/>
  <c r="AD136" i="44" s="1"/>
  <c r="AS136" i="44" s="1"/>
  <c r="AV158" i="44"/>
  <c r="R158" i="44" s="1"/>
  <c r="AG158" i="44" s="1"/>
  <c r="AV157" i="44"/>
  <c r="R157" i="44" s="1"/>
  <c r="AG157" i="44" s="1"/>
  <c r="BH118" i="44"/>
  <c r="AD118" i="44" s="1"/>
  <c r="AS118" i="44" s="1"/>
  <c r="AZ206" i="44"/>
  <c r="V206" i="44" s="1"/>
  <c r="AK206" i="44" s="1"/>
  <c r="AY159" i="44"/>
  <c r="U159" i="44" s="1"/>
  <c r="AJ159" i="44" s="1"/>
  <c r="AY100" i="44"/>
  <c r="U100" i="44" s="1"/>
  <c r="AJ100" i="44" s="1"/>
  <c r="AY126" i="44"/>
  <c r="U126" i="44" s="1"/>
  <c r="AJ126" i="44" s="1"/>
  <c r="AY7" i="44"/>
  <c r="U7" i="44" s="1"/>
  <c r="AJ7" i="44" s="1"/>
  <c r="AY78" i="44"/>
  <c r="U78" i="44" s="1"/>
  <c r="AJ78" i="44" s="1"/>
  <c r="BB123" i="44"/>
  <c r="X123" i="44" s="1"/>
  <c r="AM123" i="44" s="1"/>
  <c r="AY128" i="44"/>
  <c r="U128" i="44" s="1"/>
  <c r="AJ128" i="44" s="1"/>
  <c r="AY9" i="44"/>
  <c r="U9" i="44" s="1"/>
  <c r="AJ9" i="44" s="1"/>
  <c r="AY135" i="44"/>
  <c r="U135" i="44" s="1"/>
  <c r="AJ135" i="44" s="1"/>
  <c r="BD151" i="44"/>
  <c r="Z151" i="44" s="1"/>
  <c r="AO151" i="44" s="1"/>
  <c r="AY43" i="44"/>
  <c r="U43" i="44" s="1"/>
  <c r="AJ43" i="44" s="1"/>
  <c r="BH61" i="44"/>
  <c r="AD61" i="44" s="1"/>
  <c r="AS61" i="44" s="1"/>
  <c r="AX54" i="44"/>
  <c r="T54" i="44" s="1"/>
  <c r="AI54" i="44" s="1"/>
  <c r="AY131" i="44"/>
  <c r="U131" i="44" s="1"/>
  <c r="AJ131" i="44" s="1"/>
  <c r="AY160" i="44"/>
  <c r="U160" i="44" s="1"/>
  <c r="AJ160" i="44" s="1"/>
  <c r="BB34" i="44"/>
  <c r="X34" i="44" s="1"/>
  <c r="AM34" i="44" s="1"/>
  <c r="AY90" i="44"/>
  <c r="U90" i="44" s="1"/>
  <c r="AJ90" i="44" s="1"/>
  <c r="AY46" i="44"/>
  <c r="U46" i="44" s="1"/>
  <c r="AJ46" i="44" s="1"/>
  <c r="AY87" i="44"/>
  <c r="U87" i="44" s="1"/>
  <c r="AJ87" i="44" s="1"/>
  <c r="AY27" i="44"/>
  <c r="U27" i="44" s="1"/>
  <c r="AJ27" i="44" s="1"/>
  <c r="BB193" i="44"/>
  <c r="X193" i="44" s="1"/>
  <c r="AM193" i="44" s="1"/>
  <c r="AY88" i="44"/>
  <c r="U88" i="44" s="1"/>
  <c r="AJ88" i="44" s="1"/>
  <c r="AW192" i="44"/>
  <c r="S192" i="44" s="1"/>
  <c r="AH192" i="44" s="1"/>
  <c r="AZ129" i="44"/>
  <c r="V129" i="44" s="1"/>
  <c r="AK129" i="44" s="1"/>
  <c r="BH122" i="44"/>
  <c r="AD122" i="44" s="1"/>
  <c r="AS122" i="44" s="1"/>
  <c r="BB48" i="44"/>
  <c r="X48" i="44" s="1"/>
  <c r="AM48" i="44" s="1"/>
  <c r="AY13" i="44"/>
  <c r="U13" i="44" s="1"/>
  <c r="AJ13" i="44" s="1"/>
  <c r="AY150" i="44"/>
  <c r="U150" i="44" s="1"/>
  <c r="AJ150" i="44" s="1"/>
  <c r="AY104" i="44"/>
  <c r="U104" i="44" s="1"/>
  <c r="AJ104" i="44" s="1"/>
  <c r="AY12" i="44"/>
  <c r="U12" i="44" s="1"/>
  <c r="AJ12" i="44" s="1"/>
  <c r="BB115" i="44"/>
  <c r="X115" i="44" s="1"/>
  <c r="AM115" i="44" s="1"/>
  <c r="AY133" i="44"/>
  <c r="U133" i="44" s="1"/>
  <c r="AJ133" i="44" s="1"/>
  <c r="AY124" i="44"/>
  <c r="U124" i="44" s="1"/>
  <c r="AJ124" i="44" s="1"/>
  <c r="AY55" i="44"/>
  <c r="U55" i="44" s="1"/>
  <c r="AJ55" i="44" s="1"/>
  <c r="AY22" i="44"/>
  <c r="U22" i="44" s="1"/>
  <c r="AJ22" i="44" s="1"/>
  <c r="AY185" i="44"/>
  <c r="U185" i="44" s="1"/>
  <c r="AJ185" i="44" s="1"/>
  <c r="AY67" i="44"/>
  <c r="U67" i="44" s="1"/>
  <c r="AJ67" i="44" s="1"/>
  <c r="AY42" i="44"/>
  <c r="U42" i="44" s="1"/>
  <c r="AJ42" i="44" s="1"/>
  <c r="AY83" i="44"/>
  <c r="U83" i="44" s="1"/>
  <c r="AJ83" i="44" s="1"/>
  <c r="AW68" i="44"/>
  <c r="S68" i="44" s="1"/>
  <c r="AH68" i="44" s="1"/>
  <c r="AZ110" i="44"/>
  <c r="V110" i="44" s="1"/>
  <c r="AK110" i="44" s="1"/>
  <c r="AY170" i="44"/>
  <c r="U170" i="44" s="1"/>
  <c r="AJ170" i="44" s="1"/>
  <c r="AW193" i="44"/>
  <c r="S193" i="44" s="1"/>
  <c r="AH193" i="44" s="1"/>
  <c r="BH202" i="44"/>
  <c r="AD202" i="44" s="1"/>
  <c r="AS202" i="44" s="1"/>
  <c r="BH104" i="44"/>
  <c r="AD104" i="44" s="1"/>
  <c r="AS104" i="44" s="1"/>
  <c r="AY94" i="44"/>
  <c r="U94" i="44" s="1"/>
  <c r="AJ94" i="44" s="1"/>
  <c r="AY95" i="44"/>
  <c r="U95" i="44" s="1"/>
  <c r="AJ95" i="44" s="1"/>
  <c r="AY52" i="44"/>
  <c r="U52" i="44" s="1"/>
  <c r="AJ52" i="44" s="1"/>
  <c r="BH88" i="44"/>
  <c r="AD88" i="44" s="1"/>
  <c r="AS88" i="44" s="1"/>
  <c r="BH115" i="44"/>
  <c r="AD115" i="44" s="1"/>
  <c r="AS115" i="44" s="1"/>
  <c r="BH66" i="44"/>
  <c r="AD66" i="44" s="1"/>
  <c r="AS66" i="44" s="1"/>
  <c r="BH159" i="44"/>
  <c r="AD159" i="44" s="1"/>
  <c r="AS159" i="44" s="1"/>
  <c r="BH142" i="44"/>
  <c r="AD142" i="44" s="1"/>
  <c r="AS142" i="44" s="1"/>
  <c r="BB100" i="44"/>
  <c r="X100" i="44" s="1"/>
  <c r="AM100" i="44" s="1"/>
  <c r="BB119" i="44"/>
  <c r="X119" i="44" s="1"/>
  <c r="AM119" i="44" s="1"/>
  <c r="BB194" i="44"/>
  <c r="X194" i="44" s="1"/>
  <c r="AM194" i="44" s="1"/>
  <c r="BB11" i="44"/>
  <c r="X11" i="44" s="1"/>
  <c r="AM11" i="44" s="1"/>
  <c r="BB88" i="44"/>
  <c r="X88" i="44" s="1"/>
  <c r="AM88" i="44" s="1"/>
  <c r="BB138" i="44"/>
  <c r="X138" i="44" s="1"/>
  <c r="AM138" i="44" s="1"/>
  <c r="BA92" i="44"/>
  <c r="W92" i="44" s="1"/>
  <c r="AL92" i="44" s="1"/>
  <c r="BB130" i="44"/>
  <c r="X130" i="44" s="1"/>
  <c r="AM130" i="44" s="1"/>
  <c r="BB96" i="44"/>
  <c r="X96" i="44" s="1"/>
  <c r="AM96" i="44" s="1"/>
  <c r="BB47" i="44"/>
  <c r="X47" i="44" s="1"/>
  <c r="AM47" i="44" s="1"/>
  <c r="BB116" i="44"/>
  <c r="X116" i="44" s="1"/>
  <c r="AM116" i="44" s="1"/>
  <c r="AY68" i="44"/>
  <c r="U68" i="44" s="1"/>
  <c r="AJ68" i="44" s="1"/>
  <c r="AY171" i="44"/>
  <c r="U171" i="44" s="1"/>
  <c r="AJ171" i="44" s="1"/>
  <c r="AY37" i="44"/>
  <c r="U37" i="44" s="1"/>
  <c r="AJ37" i="44" s="1"/>
  <c r="AY141" i="44"/>
  <c r="U141" i="44" s="1"/>
  <c r="AJ141" i="44" s="1"/>
  <c r="AZ77" i="44"/>
  <c r="V77" i="44" s="1"/>
  <c r="AK77" i="44" s="1"/>
  <c r="AY50" i="44"/>
  <c r="U50" i="44" s="1"/>
  <c r="AJ50" i="44" s="1"/>
  <c r="AY15" i="44"/>
  <c r="U15" i="44" s="1"/>
  <c r="AJ15" i="44" s="1"/>
  <c r="AY164" i="44"/>
  <c r="U164" i="44" s="1"/>
  <c r="AJ164" i="44" s="1"/>
  <c r="AY62" i="44"/>
  <c r="U62" i="44" s="1"/>
  <c r="AJ62" i="44" s="1"/>
  <c r="AY34" i="44"/>
  <c r="U34" i="44" s="1"/>
  <c r="AJ34" i="44" s="1"/>
  <c r="AY145" i="44"/>
  <c r="U145" i="44" s="1"/>
  <c r="AJ145" i="44" s="1"/>
  <c r="AX84" i="44"/>
  <c r="T84" i="44" s="1"/>
  <c r="AI84" i="44" s="1"/>
  <c r="AX30" i="44"/>
  <c r="T30" i="44" s="1"/>
  <c r="AI30" i="44" s="1"/>
  <c r="AX155" i="44"/>
  <c r="T155" i="44" s="1"/>
  <c r="AI155" i="44" s="1"/>
  <c r="AX158" i="44"/>
  <c r="T158" i="44" s="1"/>
  <c r="AI158" i="44" s="1"/>
  <c r="AX41" i="44"/>
  <c r="T41" i="44" s="1"/>
  <c r="AI41" i="44" s="1"/>
  <c r="AX66" i="44"/>
  <c r="T66" i="44" s="1"/>
  <c r="AI66" i="44" s="1"/>
  <c r="AX14" i="44"/>
  <c r="T14" i="44" s="1"/>
  <c r="AI14" i="44" s="1"/>
  <c r="AX148" i="44"/>
  <c r="T148" i="44" s="1"/>
  <c r="AI148" i="44" s="1"/>
  <c r="AX198" i="44"/>
  <c r="T198" i="44" s="1"/>
  <c r="AI198" i="44" s="1"/>
  <c r="AY139" i="44"/>
  <c r="U139" i="44" s="1"/>
  <c r="AJ139" i="44" s="1"/>
  <c r="AY163" i="44"/>
  <c r="U163" i="44" s="1"/>
  <c r="AJ163" i="44" s="1"/>
  <c r="AY74" i="44"/>
  <c r="U74" i="44" s="1"/>
  <c r="AJ74" i="44" s="1"/>
  <c r="AY136" i="44"/>
  <c r="U136" i="44" s="1"/>
  <c r="AJ136" i="44" s="1"/>
  <c r="AX37" i="44"/>
  <c r="T37" i="44" s="1"/>
  <c r="AI37" i="44" s="1"/>
  <c r="AX192" i="44"/>
  <c r="T192" i="44" s="1"/>
  <c r="AI192" i="44" s="1"/>
  <c r="AW52" i="44"/>
  <c r="S52" i="44" s="1"/>
  <c r="AH52" i="44" s="1"/>
  <c r="AW158" i="44"/>
  <c r="S158" i="44" s="1"/>
  <c r="AH158" i="44" s="1"/>
  <c r="AW199" i="44"/>
  <c r="S199" i="44" s="1"/>
  <c r="AH199" i="44" s="1"/>
  <c r="AW36" i="44"/>
  <c r="S36" i="44" s="1"/>
  <c r="AH36" i="44" s="1"/>
  <c r="AV136" i="44"/>
  <c r="R136" i="44" s="1"/>
  <c r="AG136" i="44" s="1"/>
  <c r="AW119" i="44"/>
  <c r="S119" i="44" s="1"/>
  <c r="AH119" i="44" s="1"/>
  <c r="BB183" i="44"/>
  <c r="X183" i="44" s="1"/>
  <c r="AM183" i="44" s="1"/>
  <c r="BB185" i="44"/>
  <c r="X185" i="44" s="1"/>
  <c r="AM185" i="44" s="1"/>
  <c r="BB25" i="44"/>
  <c r="X25" i="44" s="1"/>
  <c r="AM25" i="44" s="1"/>
  <c r="BB177" i="44"/>
  <c r="X177" i="44" s="1"/>
  <c r="AM177" i="44" s="1"/>
  <c r="BH32" i="44"/>
  <c r="AD32" i="44" s="1"/>
  <c r="AS32" i="44" s="1"/>
  <c r="AZ157" i="44"/>
  <c r="V157" i="44" s="1"/>
  <c r="AK157" i="44" s="1"/>
  <c r="AZ78" i="44"/>
  <c r="V78" i="44" s="1"/>
  <c r="AK78" i="44" s="1"/>
  <c r="BB199" i="44"/>
  <c r="X199" i="44" s="1"/>
  <c r="AM199" i="44" s="1"/>
  <c r="BB144" i="44"/>
  <c r="X144" i="44" s="1"/>
  <c r="AM144" i="44" s="1"/>
  <c r="BB81" i="44"/>
  <c r="X81" i="44" s="1"/>
  <c r="AM81" i="44" s="1"/>
  <c r="AY112" i="44"/>
  <c r="U112" i="44" s="1"/>
  <c r="AJ112" i="44" s="1"/>
  <c r="AY69" i="44"/>
  <c r="U69" i="44" s="1"/>
  <c r="AJ69" i="44" s="1"/>
  <c r="AY184" i="44"/>
  <c r="U184" i="44" s="1"/>
  <c r="AJ184" i="44" s="1"/>
  <c r="AY149" i="44"/>
  <c r="U149" i="44" s="1"/>
  <c r="AJ149" i="44" s="1"/>
  <c r="AY175" i="44"/>
  <c r="U175" i="44" s="1"/>
  <c r="AJ175" i="44" s="1"/>
  <c r="AW124" i="44"/>
  <c r="S124" i="44" s="1"/>
  <c r="AH124" i="44" s="1"/>
  <c r="BH55" i="44"/>
  <c r="AD55" i="44" s="1"/>
  <c r="AS55" i="44" s="1"/>
  <c r="BE42" i="44"/>
  <c r="AA42" i="44" s="1"/>
  <c r="AP42" i="44" s="1"/>
  <c r="AV88" i="44"/>
  <c r="R88" i="44" s="1"/>
  <c r="AG88" i="44" s="1"/>
  <c r="AV200" i="44"/>
  <c r="R200" i="44" s="1"/>
  <c r="AG200" i="44" s="1"/>
  <c r="AV42" i="44"/>
  <c r="R42" i="44" s="1"/>
  <c r="AG42" i="44" s="1"/>
  <c r="AV27" i="44"/>
  <c r="R27" i="44" s="1"/>
  <c r="AG27" i="44" s="1"/>
  <c r="AV72" i="44"/>
  <c r="R72" i="44" s="1"/>
  <c r="AG72" i="44" s="1"/>
  <c r="BH103" i="44"/>
  <c r="AD103" i="44" s="1"/>
  <c r="AS103" i="44" s="1"/>
  <c r="AX122" i="44"/>
  <c r="T122" i="44" s="1"/>
  <c r="AI122" i="44" s="1"/>
  <c r="BH184" i="44"/>
  <c r="AD184" i="44" s="1"/>
  <c r="AS184" i="44" s="1"/>
  <c r="BH92" i="44"/>
  <c r="AD92" i="44" s="1"/>
  <c r="AS92" i="44" s="1"/>
  <c r="BA130" i="44"/>
  <c r="W130" i="44" s="1"/>
  <c r="AL130" i="44" s="1"/>
  <c r="BA19" i="44"/>
  <c r="W19" i="44" s="1"/>
  <c r="AL19" i="44" s="1"/>
  <c r="BH205" i="44"/>
  <c r="AD205" i="44" s="1"/>
  <c r="AS205" i="44" s="1"/>
  <c r="BH160" i="44"/>
  <c r="AD160" i="44" s="1"/>
  <c r="AS160" i="44" s="1"/>
  <c r="AZ75" i="44"/>
  <c r="V75" i="44" s="1"/>
  <c r="AK75" i="44" s="1"/>
  <c r="AZ16" i="44"/>
  <c r="V16" i="44" s="1"/>
  <c r="AK16" i="44" s="1"/>
  <c r="AZ202" i="44"/>
  <c r="V202" i="44" s="1"/>
  <c r="AK202" i="44" s="1"/>
  <c r="AX118" i="44"/>
  <c r="T118" i="44" s="1"/>
  <c r="AI118" i="44" s="1"/>
  <c r="AZ94" i="44"/>
  <c r="V94" i="44" s="1"/>
  <c r="AK94" i="44" s="1"/>
  <c r="BA178" i="44"/>
  <c r="W178" i="44" s="1"/>
  <c r="AL178" i="44" s="1"/>
  <c r="BB159" i="44"/>
  <c r="X159" i="44" s="1"/>
  <c r="AM159" i="44" s="1"/>
  <c r="BB168" i="44"/>
  <c r="X168" i="44" s="1"/>
  <c r="AM168" i="44" s="1"/>
  <c r="BB30" i="44"/>
  <c r="X30" i="44" s="1"/>
  <c r="AM30" i="44" s="1"/>
  <c r="BB22" i="44"/>
  <c r="X22" i="44" s="1"/>
  <c r="AM22" i="44" s="1"/>
  <c r="BB162" i="44"/>
  <c r="X162" i="44" s="1"/>
  <c r="AM162" i="44" s="1"/>
  <c r="BB155" i="44"/>
  <c r="X155" i="44" s="1"/>
  <c r="AM155" i="44" s="1"/>
  <c r="BB70" i="44"/>
  <c r="X70" i="44" s="1"/>
  <c r="AM70" i="44" s="1"/>
  <c r="BB24" i="44"/>
  <c r="X24" i="44" s="1"/>
  <c r="AM24" i="44" s="1"/>
  <c r="BB92" i="44"/>
  <c r="X92" i="44" s="1"/>
  <c r="AM92" i="44" s="1"/>
  <c r="BB165" i="44"/>
  <c r="X165" i="44" s="1"/>
  <c r="AM165" i="44" s="1"/>
  <c r="AY18" i="44"/>
  <c r="U18" i="44" s="1"/>
  <c r="AJ18" i="44" s="1"/>
  <c r="AY155" i="44"/>
  <c r="U155" i="44" s="1"/>
  <c r="AJ155" i="44" s="1"/>
  <c r="BB73" i="44"/>
  <c r="X73" i="44" s="1"/>
  <c r="AM73" i="44" s="1"/>
  <c r="AY134" i="44"/>
  <c r="U134" i="44" s="1"/>
  <c r="AJ134" i="44" s="1"/>
  <c r="BB106" i="44"/>
  <c r="X106" i="44" s="1"/>
  <c r="AM106" i="44" s="1"/>
  <c r="BB160" i="44"/>
  <c r="X160" i="44" s="1"/>
  <c r="AM160" i="44" s="1"/>
  <c r="BB167" i="44"/>
  <c r="X167" i="44" s="1"/>
  <c r="AM167" i="44" s="1"/>
  <c r="BC113" i="44"/>
  <c r="Y113" i="44" s="1"/>
  <c r="AN113" i="44" s="1"/>
  <c r="AY148" i="44"/>
  <c r="U148" i="44" s="1"/>
  <c r="AJ148" i="44" s="1"/>
  <c r="AY60" i="44"/>
  <c r="U60" i="44" s="1"/>
  <c r="AJ60" i="44" s="1"/>
  <c r="AY189" i="44"/>
  <c r="U189" i="44" s="1"/>
  <c r="AJ189" i="44" s="1"/>
  <c r="AY198" i="44"/>
  <c r="U198" i="44" s="1"/>
  <c r="AJ198" i="44" s="1"/>
  <c r="AY152" i="44"/>
  <c r="U152" i="44" s="1"/>
  <c r="AJ152" i="44" s="1"/>
  <c r="AY58" i="44"/>
  <c r="U58" i="44" s="1"/>
  <c r="AJ58" i="44" s="1"/>
  <c r="BB42" i="44"/>
  <c r="X42" i="44" s="1"/>
  <c r="AM42" i="44" s="1"/>
  <c r="BB171" i="44"/>
  <c r="X171" i="44" s="1"/>
  <c r="AM171" i="44" s="1"/>
  <c r="BB143" i="44"/>
  <c r="X143" i="44" s="1"/>
  <c r="AM143" i="44" s="1"/>
  <c r="BB196" i="44"/>
  <c r="X196" i="44" s="1"/>
  <c r="AM196" i="44" s="1"/>
  <c r="AY38" i="44"/>
  <c r="U38" i="44" s="1"/>
  <c r="AJ38" i="44" s="1"/>
  <c r="BB146" i="44"/>
  <c r="X146" i="44" s="1"/>
  <c r="AM146" i="44" s="1"/>
  <c r="BB50" i="44"/>
  <c r="X50" i="44" s="1"/>
  <c r="AM50" i="44" s="1"/>
  <c r="AY116" i="44"/>
  <c r="U116" i="44" s="1"/>
  <c r="AJ116" i="44" s="1"/>
  <c r="BB86" i="44"/>
  <c r="X86" i="44" s="1"/>
  <c r="AM86" i="44" s="1"/>
  <c r="AY195" i="44"/>
  <c r="U195" i="44" s="1"/>
  <c r="AJ195" i="44" s="1"/>
  <c r="BB53" i="44"/>
  <c r="X53" i="44" s="1"/>
  <c r="AM53" i="44" s="1"/>
  <c r="AY190" i="44"/>
  <c r="U190" i="44" s="1"/>
  <c r="AJ190" i="44" s="1"/>
  <c r="AY6" i="44"/>
  <c r="U6" i="44" s="1"/>
  <c r="AJ6" i="44" s="1"/>
  <c r="AY176" i="44"/>
  <c r="U176" i="44" s="1"/>
  <c r="AJ176" i="44" s="1"/>
  <c r="AY151" i="44"/>
  <c r="U151" i="44" s="1"/>
  <c r="AJ151" i="44" s="1"/>
  <c r="AY132" i="44"/>
  <c r="U132" i="44" s="1"/>
  <c r="AJ132" i="44" s="1"/>
  <c r="AY89" i="44"/>
  <c r="U89" i="44" s="1"/>
  <c r="AJ89" i="44" s="1"/>
  <c r="AY122" i="44"/>
  <c r="U122" i="44" s="1"/>
  <c r="AJ122" i="44" s="1"/>
  <c r="AY197" i="44"/>
  <c r="U197" i="44" s="1"/>
  <c r="AJ197" i="44" s="1"/>
  <c r="BB107" i="44"/>
  <c r="X107" i="44" s="1"/>
  <c r="AM107" i="44" s="1"/>
  <c r="BB32" i="44"/>
  <c r="X32" i="44" s="1"/>
  <c r="AM32" i="44" s="1"/>
  <c r="AW54" i="44"/>
  <c r="S54" i="44" s="1"/>
  <c r="AH54" i="44" s="1"/>
  <c r="BH41" i="44"/>
  <c r="AD41" i="44" s="1"/>
  <c r="AS41" i="44" s="1"/>
  <c r="AV24" i="44"/>
  <c r="R24" i="44" s="1"/>
  <c r="AG24" i="44" s="1"/>
  <c r="AZ159" i="44"/>
  <c r="V159" i="44" s="1"/>
  <c r="AK159" i="44" s="1"/>
  <c r="AZ191" i="44"/>
  <c r="V191" i="44" s="1"/>
  <c r="AK191" i="44" s="1"/>
  <c r="AZ109" i="44"/>
  <c r="V109" i="44" s="1"/>
  <c r="AK109" i="44" s="1"/>
  <c r="AZ40" i="44"/>
  <c r="V40" i="44" s="1"/>
  <c r="AK40" i="44" s="1"/>
  <c r="AZ188" i="44"/>
  <c r="V188" i="44" s="1"/>
  <c r="AK188" i="44" s="1"/>
  <c r="AX67" i="44"/>
  <c r="T67" i="44" s="1"/>
  <c r="AI67" i="44" s="1"/>
  <c r="BB16" i="44"/>
  <c r="X16" i="44" s="1"/>
  <c r="AM16" i="44" s="1"/>
  <c r="BB124" i="44"/>
  <c r="X124" i="44" s="1"/>
  <c r="AM124" i="44" s="1"/>
  <c r="BB189" i="44"/>
  <c r="X189" i="44" s="1"/>
  <c r="AM189" i="44" s="1"/>
  <c r="BB180" i="44"/>
  <c r="X180" i="44" s="1"/>
  <c r="AM180" i="44" s="1"/>
  <c r="AY65" i="44"/>
  <c r="U65" i="44" s="1"/>
  <c r="AJ65" i="44" s="1"/>
  <c r="AY53" i="44"/>
  <c r="U53" i="44" s="1"/>
  <c r="AJ53" i="44" s="1"/>
  <c r="AW75" i="44"/>
  <c r="S75" i="44" s="1"/>
  <c r="AH75" i="44" s="1"/>
  <c r="AW51" i="44"/>
  <c r="S51" i="44" s="1"/>
  <c r="AH51" i="44" s="1"/>
  <c r="AW129" i="44"/>
  <c r="S129" i="44" s="1"/>
  <c r="AH129" i="44" s="1"/>
  <c r="AV60" i="44"/>
  <c r="R60" i="44" s="1"/>
  <c r="AG60" i="44" s="1"/>
  <c r="BH34" i="44"/>
  <c r="AD34" i="44" s="1"/>
  <c r="AS34" i="44" s="1"/>
  <c r="BA110" i="44"/>
  <c r="W110" i="44" s="1"/>
  <c r="AL110" i="44" s="1"/>
  <c r="AX139" i="44"/>
  <c r="T139" i="44" s="1"/>
  <c r="AI139" i="44" s="1"/>
  <c r="BA143" i="44"/>
  <c r="W143" i="44" s="1"/>
  <c r="AL143" i="44" s="1"/>
  <c r="BA114" i="44"/>
  <c r="W114" i="44" s="1"/>
  <c r="AL114" i="44" s="1"/>
  <c r="BA115" i="44"/>
  <c r="W115" i="44" s="1"/>
  <c r="AL115" i="44" s="1"/>
  <c r="BA81" i="44"/>
  <c r="W81" i="44" s="1"/>
  <c r="AL81" i="44" s="1"/>
  <c r="AW66" i="44"/>
  <c r="S66" i="44" s="1"/>
  <c r="AH66" i="44" s="1"/>
  <c r="AW174" i="44"/>
  <c r="S174" i="44" s="1"/>
  <c r="AH174" i="44" s="1"/>
  <c r="AW61" i="44"/>
  <c r="S61" i="44" s="1"/>
  <c r="AH61" i="44" s="1"/>
  <c r="AV105" i="44"/>
  <c r="R105" i="44" s="1"/>
  <c r="AG105" i="44" s="1"/>
  <c r="BH164" i="44"/>
  <c r="AD164" i="44" s="1"/>
  <c r="AS164" i="44" s="1"/>
  <c r="AZ203" i="44"/>
  <c r="V203" i="44" s="1"/>
  <c r="AK203" i="44" s="1"/>
  <c r="AZ153" i="44"/>
  <c r="V153" i="44" s="1"/>
  <c r="AK153" i="44" s="1"/>
  <c r="AZ183" i="44"/>
  <c r="V183" i="44" s="1"/>
  <c r="AK183" i="44" s="1"/>
  <c r="AZ184" i="44"/>
  <c r="V184" i="44" s="1"/>
  <c r="AK184" i="44" s="1"/>
  <c r="AZ181" i="44"/>
  <c r="V181" i="44" s="1"/>
  <c r="AK181" i="44" s="1"/>
  <c r="BA72" i="44"/>
  <c r="W72" i="44" s="1"/>
  <c r="AL72" i="44" s="1"/>
  <c r="BA18" i="44"/>
  <c r="W18" i="44" s="1"/>
  <c r="AL18" i="44" s="1"/>
  <c r="BA190" i="44"/>
  <c r="W190" i="44" s="1"/>
  <c r="AL190" i="44" s="1"/>
  <c r="BH157" i="44"/>
  <c r="AD157" i="44" s="1"/>
  <c r="AS157" i="44" s="1"/>
  <c r="BB148" i="44"/>
  <c r="X148" i="44" s="1"/>
  <c r="AM148" i="44" s="1"/>
  <c r="BB9" i="44"/>
  <c r="X9" i="44" s="1"/>
  <c r="AM9" i="44" s="1"/>
  <c r="BB166" i="44"/>
  <c r="X166" i="44" s="1"/>
  <c r="AM166" i="44" s="1"/>
  <c r="BB27" i="44"/>
  <c r="X27" i="44" s="1"/>
  <c r="AM27" i="44" s="1"/>
  <c r="BB51" i="44"/>
  <c r="X51" i="44" s="1"/>
  <c r="AM51" i="44" s="1"/>
  <c r="BB12" i="44"/>
  <c r="X12" i="44" s="1"/>
  <c r="AM12" i="44" s="1"/>
  <c r="BB44" i="44"/>
  <c r="X44" i="44" s="1"/>
  <c r="AM44" i="44" s="1"/>
  <c r="AY142" i="44"/>
  <c r="U142" i="44" s="1"/>
  <c r="AJ142" i="44" s="1"/>
  <c r="BB45" i="44"/>
  <c r="X45" i="44" s="1"/>
  <c r="AM45" i="44" s="1"/>
  <c r="BB35" i="44"/>
  <c r="X35" i="44" s="1"/>
  <c r="AM35" i="44" s="1"/>
  <c r="BB52" i="44"/>
  <c r="X52" i="44" s="1"/>
  <c r="AM52" i="44" s="1"/>
  <c r="BB121" i="44"/>
  <c r="X121" i="44" s="1"/>
  <c r="AM121" i="44" s="1"/>
  <c r="BB105" i="44"/>
  <c r="X105" i="44" s="1"/>
  <c r="AM105" i="44" s="1"/>
  <c r="AY72" i="44"/>
  <c r="U72" i="44" s="1"/>
  <c r="AJ72" i="44" s="1"/>
  <c r="AY169" i="44"/>
  <c r="U169" i="44" s="1"/>
  <c r="AJ169" i="44" s="1"/>
  <c r="AY66" i="44"/>
  <c r="U66" i="44" s="1"/>
  <c r="AJ66" i="44" s="1"/>
  <c r="AY179" i="44"/>
  <c r="U179" i="44" s="1"/>
  <c r="AJ179" i="44" s="1"/>
  <c r="AY80" i="44"/>
  <c r="U80" i="44" s="1"/>
  <c r="AJ80" i="44" s="1"/>
  <c r="AY173" i="44"/>
  <c r="U173" i="44" s="1"/>
  <c r="AJ173" i="44" s="1"/>
  <c r="AY17" i="44"/>
  <c r="U17" i="44" s="1"/>
  <c r="AJ17" i="44" s="1"/>
  <c r="AY201" i="44"/>
  <c r="U201" i="44" s="1"/>
  <c r="AJ201" i="44" s="1"/>
  <c r="AY188" i="44"/>
  <c r="U188" i="44" s="1"/>
  <c r="AJ188" i="44" s="1"/>
  <c r="AY202" i="44"/>
  <c r="U202" i="44" s="1"/>
  <c r="AJ202" i="44" s="1"/>
  <c r="AY31" i="44"/>
  <c r="U31" i="44" s="1"/>
  <c r="AJ31" i="44" s="1"/>
  <c r="AY56" i="44"/>
  <c r="U56" i="44" s="1"/>
  <c r="AJ56" i="44" s="1"/>
  <c r="AY30" i="44"/>
  <c r="U30" i="44" s="1"/>
  <c r="AJ30" i="44" s="1"/>
  <c r="BB157" i="44"/>
  <c r="X157" i="44" s="1"/>
  <c r="AM157" i="44" s="1"/>
  <c r="AW185" i="44"/>
  <c r="S185" i="44" s="1"/>
  <c r="AH185" i="44" s="1"/>
  <c r="AW63" i="44"/>
  <c r="S63" i="44" s="1"/>
  <c r="AH63" i="44" s="1"/>
  <c r="AW177" i="44"/>
  <c r="S177" i="44" s="1"/>
  <c r="AH177" i="44" s="1"/>
  <c r="AV76" i="44"/>
  <c r="R76" i="44" s="1"/>
  <c r="AG76" i="44" s="1"/>
  <c r="BH139" i="44"/>
  <c r="AD139" i="44" s="1"/>
  <c r="AS139" i="44" s="1"/>
  <c r="BH94" i="44"/>
  <c r="AD94" i="44" s="1"/>
  <c r="AS94" i="44" s="1"/>
  <c r="AX95" i="44"/>
  <c r="T95" i="44" s="1"/>
  <c r="AI95" i="44" s="1"/>
  <c r="AX59" i="44"/>
  <c r="T59" i="44" s="1"/>
  <c r="AI59" i="44" s="1"/>
  <c r="AX20" i="44"/>
  <c r="T20" i="44" s="1"/>
  <c r="AI20" i="44" s="1"/>
  <c r="AX200" i="44"/>
  <c r="T200" i="44" s="1"/>
  <c r="AI200" i="44" s="1"/>
  <c r="AX196" i="44"/>
  <c r="T196" i="44" s="1"/>
  <c r="AI196" i="44" s="1"/>
  <c r="AX142" i="44"/>
  <c r="T142" i="44" s="1"/>
  <c r="AI142" i="44" s="1"/>
  <c r="AX108" i="44"/>
  <c r="T108" i="44" s="1"/>
  <c r="AI108" i="44" s="1"/>
  <c r="AX96" i="44"/>
  <c r="T96" i="44" s="1"/>
  <c r="AI96" i="44" s="1"/>
  <c r="AX128" i="44"/>
  <c r="T128" i="44" s="1"/>
  <c r="AI128" i="44" s="1"/>
  <c r="AX9" i="44"/>
  <c r="T9" i="44" s="1"/>
  <c r="AI9" i="44" s="1"/>
  <c r="AX204" i="44"/>
  <c r="T204" i="44" s="1"/>
  <c r="AI204" i="44" s="1"/>
  <c r="AX79" i="44"/>
  <c r="T79" i="44" s="1"/>
  <c r="AI79" i="44" s="1"/>
  <c r="AX124" i="44"/>
  <c r="T124" i="44" s="1"/>
  <c r="AI124" i="44" s="1"/>
  <c r="BA20" i="44"/>
  <c r="W20" i="44" s="1"/>
  <c r="AL20" i="44" s="1"/>
  <c r="AX107" i="44"/>
  <c r="T107" i="44" s="1"/>
  <c r="AI107" i="44" s="1"/>
  <c r="AX45" i="44"/>
  <c r="T45" i="44" s="1"/>
  <c r="AI45" i="44" s="1"/>
  <c r="AW125" i="44"/>
  <c r="S125" i="44" s="1"/>
  <c r="AH125" i="44" s="1"/>
  <c r="BH189" i="44"/>
  <c r="AD189" i="44" s="1"/>
  <c r="AS189" i="44" s="1"/>
  <c r="AV20" i="44"/>
  <c r="R20" i="44" s="1"/>
  <c r="AG20" i="44" s="1"/>
  <c r="AX113" i="44"/>
  <c r="T113" i="44" s="1"/>
  <c r="AI113" i="44" s="1"/>
  <c r="AZ29" i="44"/>
  <c r="V29" i="44" s="1"/>
  <c r="AK29" i="44" s="1"/>
  <c r="AX86" i="44"/>
  <c r="T86" i="44" s="1"/>
  <c r="AI86" i="44" s="1"/>
  <c r="AZ42" i="44"/>
  <c r="V42" i="44" s="1"/>
  <c r="AK42" i="44" s="1"/>
  <c r="BB103" i="44"/>
  <c r="X103" i="44" s="1"/>
  <c r="AM103" i="44" s="1"/>
  <c r="BB154" i="44"/>
  <c r="X154" i="44" s="1"/>
  <c r="AM154" i="44" s="1"/>
  <c r="BB132" i="44"/>
  <c r="X132" i="44" s="1"/>
  <c r="AM132" i="44" s="1"/>
  <c r="BB178" i="44"/>
  <c r="X178" i="44" s="1"/>
  <c r="AM178" i="44" s="1"/>
  <c r="BB173" i="44"/>
  <c r="X173" i="44" s="1"/>
  <c r="AM173" i="44" s="1"/>
  <c r="BB58" i="44"/>
  <c r="X58" i="44" s="1"/>
  <c r="AM58" i="44" s="1"/>
  <c r="BB188" i="44"/>
  <c r="X188" i="44" s="1"/>
  <c r="AM188" i="44" s="1"/>
  <c r="BB139" i="44"/>
  <c r="X139" i="44" s="1"/>
  <c r="AM139" i="44" s="1"/>
  <c r="BB60" i="44"/>
  <c r="X60" i="44" s="1"/>
  <c r="AM60" i="44" s="1"/>
  <c r="BB37" i="44"/>
  <c r="X37" i="44" s="1"/>
  <c r="AM37" i="44" s="1"/>
  <c r="BB75" i="44"/>
  <c r="X75" i="44" s="1"/>
  <c r="AM75" i="44" s="1"/>
  <c r="BB69" i="44"/>
  <c r="X69" i="44" s="1"/>
  <c r="AM69" i="44" s="1"/>
  <c r="AY105" i="44"/>
  <c r="U105" i="44" s="1"/>
  <c r="AJ105" i="44" s="1"/>
  <c r="AY109" i="44"/>
  <c r="U109" i="44" s="1"/>
  <c r="AJ109" i="44" s="1"/>
  <c r="BB64" i="44"/>
  <c r="X64" i="44" s="1"/>
  <c r="AM64" i="44" s="1"/>
  <c r="BB133" i="44"/>
  <c r="X133" i="44" s="1"/>
  <c r="AM133" i="44" s="1"/>
  <c r="AY114" i="44"/>
  <c r="U114" i="44" s="1"/>
  <c r="AJ114" i="44" s="1"/>
  <c r="AY14" i="44"/>
  <c r="U14" i="44" s="1"/>
  <c r="AJ14" i="44" s="1"/>
  <c r="BB134" i="44"/>
  <c r="X134" i="44" s="1"/>
  <c r="AM134" i="44" s="1"/>
  <c r="BH24" i="44"/>
  <c r="AD24" i="44" s="1"/>
  <c r="AS24" i="44" s="1"/>
  <c r="BB120" i="44"/>
  <c r="X120" i="44" s="1"/>
  <c r="AM120" i="44" s="1"/>
  <c r="BB174" i="44"/>
  <c r="X174" i="44" s="1"/>
  <c r="AM174" i="44" s="1"/>
  <c r="BB72" i="44"/>
  <c r="X72" i="44" s="1"/>
  <c r="AM72" i="44" s="1"/>
  <c r="BB68" i="44"/>
  <c r="X68" i="44" s="1"/>
  <c r="AM68" i="44" s="1"/>
  <c r="BB63" i="44"/>
  <c r="X63" i="44" s="1"/>
  <c r="AM63" i="44" s="1"/>
  <c r="BB109" i="44"/>
  <c r="X109" i="44" s="1"/>
  <c r="AM109" i="44" s="1"/>
  <c r="AY98" i="44"/>
  <c r="U98" i="44" s="1"/>
  <c r="AJ98" i="44" s="1"/>
  <c r="BB94" i="44"/>
  <c r="X94" i="44" s="1"/>
  <c r="AM94" i="44" s="1"/>
  <c r="AY186" i="44"/>
  <c r="U186" i="44" s="1"/>
  <c r="AJ186" i="44" s="1"/>
  <c r="AY11" i="44"/>
  <c r="U11" i="44" s="1"/>
  <c r="AJ11" i="44" s="1"/>
  <c r="AY86" i="44"/>
  <c r="U86" i="44" s="1"/>
  <c r="AJ86" i="44" s="1"/>
  <c r="AY147" i="44"/>
  <c r="U147" i="44" s="1"/>
  <c r="AJ147" i="44" s="1"/>
  <c r="AY54" i="44"/>
  <c r="U54" i="44" s="1"/>
  <c r="AJ54" i="44" s="1"/>
  <c r="BB179" i="44"/>
  <c r="X179" i="44" s="1"/>
  <c r="AM179" i="44" s="1"/>
  <c r="BB187" i="44"/>
  <c r="X187" i="44" s="1"/>
  <c r="AM187" i="44" s="1"/>
  <c r="BB156" i="44"/>
  <c r="X156" i="44" s="1"/>
  <c r="AM156" i="44" s="1"/>
  <c r="BH18" i="44"/>
  <c r="AD18" i="44" s="1"/>
  <c r="AS18" i="44" s="1"/>
  <c r="BE170" i="44"/>
  <c r="AA170" i="44" s="1"/>
  <c r="AP170" i="44" s="1"/>
  <c r="BB126" i="44"/>
  <c r="X126" i="44" s="1"/>
  <c r="AM126" i="44" s="1"/>
  <c r="BC71" i="44"/>
  <c r="Y71" i="44" s="1"/>
  <c r="AN71" i="44" s="1"/>
  <c r="BC68" i="44"/>
  <c r="Y68" i="44" s="1"/>
  <c r="AN68" i="44" s="1"/>
  <c r="BC178" i="44"/>
  <c r="Y178" i="44" s="1"/>
  <c r="AN178" i="44" s="1"/>
  <c r="BC55" i="44"/>
  <c r="Y55" i="44" s="1"/>
  <c r="AN55" i="44" s="1"/>
  <c r="BC182" i="44"/>
  <c r="Y182" i="44" s="1"/>
  <c r="AN182" i="44" s="1"/>
  <c r="BC69" i="44"/>
  <c r="Y69" i="44" s="1"/>
  <c r="AN69" i="44" s="1"/>
  <c r="BC36" i="44"/>
  <c r="Y36" i="44" s="1"/>
  <c r="AN36" i="44" s="1"/>
  <c r="BC60" i="44"/>
  <c r="Y60" i="44" s="1"/>
  <c r="AN60" i="44" s="1"/>
  <c r="BE151" i="44"/>
  <c r="AA151" i="44" s="1"/>
  <c r="AP151" i="44" s="1"/>
  <c r="BE147" i="44"/>
  <c r="AA147" i="44" s="1"/>
  <c r="AP147" i="44" s="1"/>
  <c r="BE71" i="44"/>
  <c r="AA71" i="44" s="1"/>
  <c r="AP71" i="44" s="1"/>
  <c r="AW39" i="44"/>
  <c r="S39" i="44" s="1"/>
  <c r="AH39" i="44" s="1"/>
  <c r="AW13" i="44"/>
  <c r="S13" i="44" s="1"/>
  <c r="AH13" i="44" s="1"/>
  <c r="AV152" i="44"/>
  <c r="R152" i="44" s="1"/>
  <c r="AG152" i="44" s="1"/>
  <c r="BH112" i="44"/>
  <c r="AD112" i="44" s="1"/>
  <c r="AS112" i="44" s="1"/>
  <c r="BH54" i="44"/>
  <c r="AD54" i="44" s="1"/>
  <c r="AS54" i="44" s="1"/>
  <c r="BH70" i="44"/>
  <c r="AD70" i="44" s="1"/>
  <c r="AS70" i="44" s="1"/>
  <c r="BH155" i="44"/>
  <c r="AD155" i="44" s="1"/>
  <c r="AS155" i="44" s="1"/>
  <c r="BC92" i="44"/>
  <c r="Y92" i="44" s="1"/>
  <c r="AN92" i="44" s="1"/>
  <c r="AX136" i="44"/>
  <c r="T136" i="44" s="1"/>
  <c r="AI136" i="44" s="1"/>
  <c r="AX163" i="44"/>
  <c r="T163" i="44" s="1"/>
  <c r="AI163" i="44" s="1"/>
  <c r="AX183" i="44"/>
  <c r="T183" i="44" s="1"/>
  <c r="AI183" i="44" s="1"/>
  <c r="AX157" i="44"/>
  <c r="T157" i="44" s="1"/>
  <c r="AI157" i="44" s="1"/>
  <c r="AX60" i="44"/>
  <c r="T60" i="44" s="1"/>
  <c r="AI60" i="44" s="1"/>
  <c r="BA186" i="44"/>
  <c r="W186" i="44" s="1"/>
  <c r="AL186" i="44" s="1"/>
  <c r="BH182" i="44"/>
  <c r="AD182" i="44" s="1"/>
  <c r="AS182" i="44" s="1"/>
  <c r="BB56" i="44"/>
  <c r="X56" i="44" s="1"/>
  <c r="AM56" i="44" s="1"/>
  <c r="BE172" i="44"/>
  <c r="AA172" i="44" s="1"/>
  <c r="AP172" i="44" s="1"/>
  <c r="BE190" i="44"/>
  <c r="AA190" i="44" s="1"/>
  <c r="AP190" i="44" s="1"/>
  <c r="BE153" i="44"/>
  <c r="AA153" i="44" s="1"/>
  <c r="AP153" i="44" s="1"/>
  <c r="BE99" i="44"/>
  <c r="AA99" i="44" s="1"/>
  <c r="AP99" i="44" s="1"/>
  <c r="BE70" i="44"/>
  <c r="AA70" i="44" s="1"/>
  <c r="AP70" i="44" s="1"/>
  <c r="BE168" i="44"/>
  <c r="AA168" i="44" s="1"/>
  <c r="AP168" i="44" s="1"/>
  <c r="BE178" i="44"/>
  <c r="AA178" i="44" s="1"/>
  <c r="AP178" i="44" s="1"/>
  <c r="BE112" i="44"/>
  <c r="AA112" i="44" s="1"/>
  <c r="AP112" i="44" s="1"/>
  <c r="BE198" i="44"/>
  <c r="AA198" i="44" s="1"/>
  <c r="AP198" i="44" s="1"/>
  <c r="BH128" i="44"/>
  <c r="AD128" i="44" s="1"/>
  <c r="AS128" i="44" s="1"/>
  <c r="BH117" i="44"/>
  <c r="AD117" i="44" s="1"/>
  <c r="AS117" i="44" s="1"/>
  <c r="BE28" i="44"/>
  <c r="AA28" i="44" s="1"/>
  <c r="AP28" i="44" s="1"/>
  <c r="BE134" i="44"/>
  <c r="AA134" i="44" s="1"/>
  <c r="AP134" i="44" s="1"/>
  <c r="AX100" i="44"/>
  <c r="T100" i="44" s="1"/>
  <c r="AI100" i="44" s="1"/>
  <c r="AX76" i="44"/>
  <c r="T76" i="44" s="1"/>
  <c r="AI76" i="44" s="1"/>
  <c r="AX144" i="44"/>
  <c r="T144" i="44" s="1"/>
  <c r="AI144" i="44" s="1"/>
  <c r="BH99" i="44"/>
  <c r="AD99" i="44" s="1"/>
  <c r="AS99" i="44" s="1"/>
  <c r="BH203" i="44"/>
  <c r="AD203" i="44" s="1"/>
  <c r="AS203" i="44" s="1"/>
  <c r="BA157" i="44"/>
  <c r="W157" i="44" s="1"/>
  <c r="AL157" i="44" s="1"/>
  <c r="BA90" i="44"/>
  <c r="W90" i="44" s="1"/>
  <c r="AL90" i="44" s="1"/>
  <c r="BC168" i="44"/>
  <c r="Y168" i="44" s="1"/>
  <c r="AN168" i="44" s="1"/>
  <c r="AY91" i="44"/>
  <c r="U91" i="44" s="1"/>
  <c r="AJ91" i="44" s="1"/>
  <c r="AY73" i="44"/>
  <c r="U73" i="44" s="1"/>
  <c r="AJ73" i="44" s="1"/>
  <c r="AW127" i="44"/>
  <c r="S127" i="44" s="1"/>
  <c r="AH127" i="44" s="1"/>
  <c r="AW78" i="44"/>
  <c r="S78" i="44" s="1"/>
  <c r="AH78" i="44" s="1"/>
  <c r="AX105" i="44"/>
  <c r="T105" i="44" s="1"/>
  <c r="AI105" i="44" s="1"/>
  <c r="BH197" i="44"/>
  <c r="AD197" i="44" s="1"/>
  <c r="AS197" i="44" s="1"/>
  <c r="BH72" i="44"/>
  <c r="AD72" i="44" s="1"/>
  <c r="AS72" i="44" s="1"/>
  <c r="BA174" i="44"/>
  <c r="W174" i="44" s="1"/>
  <c r="AL174" i="44" s="1"/>
  <c r="BC153" i="44"/>
  <c r="Y153" i="44" s="1"/>
  <c r="AN153" i="44" s="1"/>
  <c r="BB80" i="44"/>
  <c r="X80" i="44" s="1"/>
  <c r="AM80" i="44" s="1"/>
  <c r="BB23" i="44"/>
  <c r="X23" i="44" s="1"/>
  <c r="AM23" i="44" s="1"/>
  <c r="BB201" i="44"/>
  <c r="X201" i="44" s="1"/>
  <c r="AM201" i="44" s="1"/>
  <c r="BB19" i="44"/>
  <c r="X19" i="44" s="1"/>
  <c r="AM19" i="44" s="1"/>
  <c r="BB118" i="44"/>
  <c r="X118" i="44" s="1"/>
  <c r="AM118" i="44" s="1"/>
  <c r="AY118" i="44"/>
  <c r="U118" i="44" s="1"/>
  <c r="AJ118" i="44" s="1"/>
  <c r="AW130" i="44"/>
  <c r="S130" i="44" s="1"/>
  <c r="AH130" i="44" s="1"/>
  <c r="AV41" i="44"/>
  <c r="R41" i="44" s="1"/>
  <c r="AG41" i="44" s="1"/>
  <c r="AV161" i="44"/>
  <c r="R161" i="44" s="1"/>
  <c r="AG161" i="44" s="1"/>
  <c r="AV191" i="44"/>
  <c r="R191" i="44" s="1"/>
  <c r="AG191" i="44" s="1"/>
  <c r="BA205" i="44"/>
  <c r="W205" i="44" s="1"/>
  <c r="AL205" i="44" s="1"/>
  <c r="BB198" i="44"/>
  <c r="X198" i="44" s="1"/>
  <c r="AM198" i="44" s="1"/>
  <c r="AW137" i="44"/>
  <c r="S137" i="44" s="1"/>
  <c r="AH137" i="44" s="1"/>
  <c r="AW85" i="44"/>
  <c r="S85" i="44" s="1"/>
  <c r="AH85" i="44" s="1"/>
  <c r="BC139" i="44"/>
  <c r="Y139" i="44" s="1"/>
  <c r="AN139" i="44" s="1"/>
  <c r="AV110" i="44"/>
  <c r="R110" i="44" s="1"/>
  <c r="AG110" i="44" s="1"/>
  <c r="AV52" i="44"/>
  <c r="R52" i="44" s="1"/>
  <c r="AG52" i="44" s="1"/>
  <c r="BH37" i="44"/>
  <c r="AD37" i="44" s="1"/>
  <c r="AS37" i="44" s="1"/>
  <c r="BH74" i="44"/>
  <c r="AD74" i="44" s="1"/>
  <c r="AS74" i="44" s="1"/>
  <c r="BH158" i="44"/>
  <c r="AD158" i="44" s="1"/>
  <c r="AS158" i="44" s="1"/>
  <c r="BH40" i="44"/>
  <c r="AD40" i="44" s="1"/>
  <c r="AS40" i="44" s="1"/>
  <c r="BE96" i="44"/>
  <c r="AA96" i="44" s="1"/>
  <c r="AP96" i="44" s="1"/>
  <c r="BH134" i="44"/>
  <c r="AD134" i="44" s="1"/>
  <c r="AS134" i="44" s="1"/>
  <c r="BB67" i="44"/>
  <c r="X67" i="44" s="1"/>
  <c r="AM67" i="44" s="1"/>
  <c r="BB182" i="44"/>
  <c r="X182" i="44" s="1"/>
  <c r="AM182" i="44" s="1"/>
  <c r="BB31" i="44"/>
  <c r="X31" i="44" s="1"/>
  <c r="AM31" i="44" s="1"/>
  <c r="BB170" i="44"/>
  <c r="X170" i="44" s="1"/>
  <c r="AM170" i="44" s="1"/>
  <c r="BB135" i="44"/>
  <c r="X135" i="44" s="1"/>
  <c r="AM135" i="44" s="1"/>
  <c r="BB54" i="44"/>
  <c r="X54" i="44" s="1"/>
  <c r="AM54" i="44" s="1"/>
  <c r="BB89" i="44"/>
  <c r="X89" i="44" s="1"/>
  <c r="AM89" i="44" s="1"/>
  <c r="BB197" i="44"/>
  <c r="X197" i="44" s="1"/>
  <c r="AM197" i="44" s="1"/>
  <c r="BB151" i="44"/>
  <c r="X151" i="44" s="1"/>
  <c r="AM151" i="44" s="1"/>
  <c r="BB195" i="44"/>
  <c r="X195" i="44" s="1"/>
  <c r="AM195" i="44" s="1"/>
  <c r="BB147" i="44"/>
  <c r="X147" i="44" s="1"/>
  <c r="AM147" i="44" s="1"/>
  <c r="BB38" i="44"/>
  <c r="X38" i="44" s="1"/>
  <c r="AM38" i="44" s="1"/>
  <c r="BB101" i="44"/>
  <c r="X101" i="44" s="1"/>
  <c r="AM101" i="44" s="1"/>
  <c r="BB112" i="44"/>
  <c r="X112" i="44" s="1"/>
  <c r="AM112" i="44" s="1"/>
  <c r="BB91" i="44"/>
  <c r="X91" i="44" s="1"/>
  <c r="AM91" i="44" s="1"/>
  <c r="BB190" i="44"/>
  <c r="X190" i="44" s="1"/>
  <c r="AM190" i="44" s="1"/>
  <c r="BB192" i="44"/>
  <c r="X192" i="44" s="1"/>
  <c r="AM192" i="44" s="1"/>
  <c r="BB33" i="44"/>
  <c r="X33" i="44" s="1"/>
  <c r="AM33" i="44" s="1"/>
  <c r="AY96" i="44"/>
  <c r="U96" i="44" s="1"/>
  <c r="AJ96" i="44" s="1"/>
  <c r="AY20" i="44"/>
  <c r="U20" i="44" s="1"/>
  <c r="AJ20" i="44" s="1"/>
  <c r="BB200" i="44"/>
  <c r="X200" i="44" s="1"/>
  <c r="AM200" i="44" s="1"/>
  <c r="AY110" i="44"/>
  <c r="U110" i="44" s="1"/>
  <c r="AJ110" i="44" s="1"/>
  <c r="BB95" i="44"/>
  <c r="X95" i="44" s="1"/>
  <c r="AM95" i="44" s="1"/>
  <c r="AY146" i="44"/>
  <c r="U146" i="44" s="1"/>
  <c r="AJ146" i="44" s="1"/>
  <c r="AY76" i="44"/>
  <c r="U76" i="44" s="1"/>
  <c r="AJ76" i="44" s="1"/>
  <c r="AY204" i="44"/>
  <c r="U204" i="44" s="1"/>
  <c r="AJ204" i="44" s="1"/>
  <c r="AY153" i="44"/>
  <c r="U153" i="44" s="1"/>
  <c r="AJ153" i="44" s="1"/>
  <c r="AY137" i="44"/>
  <c r="U137" i="44" s="1"/>
  <c r="AJ137" i="44" s="1"/>
  <c r="AY39" i="44"/>
  <c r="U39" i="44" s="1"/>
  <c r="AJ39" i="44" s="1"/>
  <c r="AY41" i="44"/>
  <c r="U41" i="44" s="1"/>
  <c r="AJ41" i="44" s="1"/>
  <c r="AY191" i="44"/>
  <c r="U191" i="44" s="1"/>
  <c r="AJ191" i="44" s="1"/>
  <c r="AY16" i="44"/>
  <c r="U16" i="44" s="1"/>
  <c r="AJ16" i="44" s="1"/>
  <c r="AY158" i="44"/>
  <c r="U158" i="44" s="1"/>
  <c r="AJ158" i="44" s="1"/>
  <c r="BB203" i="44"/>
  <c r="X203" i="44" s="1"/>
  <c r="AM203" i="44" s="1"/>
  <c r="AY32" i="44"/>
  <c r="U32" i="44" s="1"/>
  <c r="AJ32" i="44" s="1"/>
  <c r="BC102" i="44"/>
  <c r="Y102" i="44" s="1"/>
  <c r="AN102" i="44" s="1"/>
  <c r="BC80" i="44"/>
  <c r="Y80" i="44" s="1"/>
  <c r="AN80" i="44" s="1"/>
  <c r="BE44" i="44"/>
  <c r="AA44" i="44" s="1"/>
  <c r="AP44" i="44" s="1"/>
  <c r="BE150" i="44"/>
  <c r="AA150" i="44" s="1"/>
  <c r="AP150" i="44" s="1"/>
  <c r="BE55" i="44"/>
  <c r="AA55" i="44" s="1"/>
  <c r="AP55" i="44" s="1"/>
  <c r="AV122" i="44"/>
  <c r="R122" i="44" s="1"/>
  <c r="AG122" i="44" s="1"/>
  <c r="BH7" i="44"/>
  <c r="AD7" i="44" s="1"/>
  <c r="AS7" i="44" s="1"/>
  <c r="AX201" i="44"/>
  <c r="T201" i="44" s="1"/>
  <c r="AI201" i="44" s="1"/>
  <c r="AX78" i="44"/>
  <c r="T78" i="44" s="1"/>
  <c r="AI78" i="44" s="1"/>
  <c r="AZ113" i="44"/>
  <c r="V113" i="44" s="1"/>
  <c r="AK113" i="44" s="1"/>
  <c r="BB76" i="44"/>
  <c r="X76" i="44" s="1"/>
  <c r="AM76" i="44" s="1"/>
  <c r="AY144" i="44"/>
  <c r="U144" i="44" s="1"/>
  <c r="AJ144" i="44" s="1"/>
  <c r="AY28" i="44"/>
  <c r="U28" i="44" s="1"/>
  <c r="AJ28" i="44" s="1"/>
  <c r="AY49" i="44"/>
  <c r="U49" i="44" s="1"/>
  <c r="AJ49" i="44" s="1"/>
  <c r="BB7" i="44"/>
  <c r="X7" i="44" s="1"/>
  <c r="AM7" i="44" s="1"/>
  <c r="AY130" i="44"/>
  <c r="U130" i="44" s="1"/>
  <c r="AJ130" i="44" s="1"/>
  <c r="BB55" i="44"/>
  <c r="X55" i="44" s="1"/>
  <c r="AM55" i="44" s="1"/>
  <c r="BB14" i="44"/>
  <c r="X14" i="44" s="1"/>
  <c r="AM14" i="44" s="1"/>
  <c r="BB49" i="44"/>
  <c r="X49" i="44" s="1"/>
  <c r="AM49" i="44" s="1"/>
  <c r="BB18" i="44"/>
  <c r="X18" i="44" s="1"/>
  <c r="AM18" i="44" s="1"/>
  <c r="BB175" i="44"/>
  <c r="X175" i="44" s="1"/>
  <c r="AM175" i="44" s="1"/>
  <c r="BB41" i="44"/>
  <c r="X41" i="44" s="1"/>
  <c r="AM41" i="44" s="1"/>
  <c r="BB158" i="44"/>
  <c r="X158" i="44" s="1"/>
  <c r="AM158" i="44" s="1"/>
  <c r="AY85" i="44"/>
  <c r="U85" i="44" s="1"/>
  <c r="AJ85" i="44" s="1"/>
  <c r="BH35" i="44"/>
  <c r="AD35" i="44" s="1"/>
  <c r="AS35" i="44" s="1"/>
  <c r="BB104" i="44"/>
  <c r="X104" i="44" s="1"/>
  <c r="AM104" i="44" s="1"/>
  <c r="BB205" i="44"/>
  <c r="X205" i="44" s="1"/>
  <c r="AM205" i="44" s="1"/>
  <c r="BB87" i="44"/>
  <c r="X87" i="44" s="1"/>
  <c r="AM87" i="44" s="1"/>
  <c r="AY84" i="44"/>
  <c r="U84" i="44" s="1"/>
  <c r="AJ84" i="44" s="1"/>
  <c r="AW168" i="44"/>
  <c r="S168" i="44" s="1"/>
  <c r="AH168" i="44" s="1"/>
  <c r="BC164" i="44"/>
  <c r="Y164" i="44" s="1"/>
  <c r="AN164" i="44" s="1"/>
  <c r="BC43" i="44"/>
  <c r="Y43" i="44" s="1"/>
  <c r="AN43" i="44" s="1"/>
  <c r="AX58" i="44"/>
  <c r="T58" i="44" s="1"/>
  <c r="AI58" i="44" s="1"/>
  <c r="AX98" i="44"/>
  <c r="T98" i="44" s="1"/>
  <c r="AI98" i="44" s="1"/>
  <c r="AX32" i="44"/>
  <c r="T32" i="44" s="1"/>
  <c r="AI32" i="44" s="1"/>
  <c r="AX189" i="44"/>
  <c r="T189" i="44" s="1"/>
  <c r="AI189" i="44" s="1"/>
  <c r="AX202" i="44"/>
  <c r="T202" i="44" s="1"/>
  <c r="AI202" i="44" s="1"/>
  <c r="BA163" i="44"/>
  <c r="W163" i="44" s="1"/>
  <c r="AL163" i="44" s="1"/>
  <c r="AX34" i="44"/>
  <c r="T34" i="44" s="1"/>
  <c r="AI34" i="44" s="1"/>
  <c r="AW98" i="44"/>
  <c r="S98" i="44" s="1"/>
  <c r="AH98" i="44" s="1"/>
  <c r="BA135" i="44"/>
  <c r="W135" i="44" s="1"/>
  <c r="AL135" i="44" s="1"/>
  <c r="AX69" i="44"/>
  <c r="T69" i="44" s="1"/>
  <c r="AI69" i="44" s="1"/>
  <c r="BC21" i="44"/>
  <c r="Y21" i="44" s="1"/>
  <c r="AN21" i="44" s="1"/>
  <c r="BC62" i="44"/>
  <c r="Y62" i="44" s="1"/>
  <c r="AN62" i="44" s="1"/>
  <c r="AV66" i="44"/>
  <c r="R66" i="44" s="1"/>
  <c r="AG66" i="44" s="1"/>
  <c r="AV97" i="44"/>
  <c r="R97" i="44" s="1"/>
  <c r="AG97" i="44" s="1"/>
  <c r="AV124" i="44"/>
  <c r="R124" i="44" s="1"/>
  <c r="AG124" i="44" s="1"/>
  <c r="BH90" i="44"/>
  <c r="AD90" i="44" s="1"/>
  <c r="AS90" i="44" s="1"/>
  <c r="BH85" i="44"/>
  <c r="AD85" i="44" s="1"/>
  <c r="AS85" i="44" s="1"/>
  <c r="BC109" i="44"/>
  <c r="Y109" i="44" s="1"/>
  <c r="AN109" i="44" s="1"/>
  <c r="AX39" i="44"/>
  <c r="T39" i="44" s="1"/>
  <c r="AI39" i="44" s="1"/>
  <c r="AX149" i="44"/>
  <c r="T149" i="44" s="1"/>
  <c r="AI149" i="44" s="1"/>
  <c r="BH198" i="44"/>
  <c r="AD198" i="44" s="1"/>
  <c r="AS198" i="44" s="1"/>
  <c r="AV182" i="44"/>
  <c r="R182" i="44" s="1"/>
  <c r="AG182" i="44" s="1"/>
  <c r="AV25" i="44"/>
  <c r="R25" i="44" s="1"/>
  <c r="AG25" i="44" s="1"/>
  <c r="AV63" i="44"/>
  <c r="R63" i="44" s="1"/>
  <c r="AG63" i="44" s="1"/>
  <c r="AX151" i="44"/>
  <c r="T151" i="44" s="1"/>
  <c r="AI151" i="44" s="1"/>
  <c r="AZ79" i="44"/>
  <c r="V79" i="44" s="1"/>
  <c r="AK79" i="44" s="1"/>
  <c r="BA37" i="44"/>
  <c r="W37" i="44" s="1"/>
  <c r="AL37" i="44" s="1"/>
  <c r="AW43" i="44"/>
  <c r="S43" i="44" s="1"/>
  <c r="AH43" i="44" s="1"/>
  <c r="BC96" i="44"/>
  <c r="Y96" i="44" s="1"/>
  <c r="AN96" i="44" s="1"/>
  <c r="BC158" i="44"/>
  <c r="Y158" i="44" s="1"/>
  <c r="AN158" i="44" s="1"/>
  <c r="BH140" i="44"/>
  <c r="AD140" i="44" s="1"/>
  <c r="AS140" i="44" s="1"/>
  <c r="BH43" i="44"/>
  <c r="AD43" i="44" s="1"/>
  <c r="AS43" i="44" s="1"/>
  <c r="BH177" i="44"/>
  <c r="AD177" i="44" s="1"/>
  <c r="AS177" i="44" s="1"/>
  <c r="BA187" i="44"/>
  <c r="W187" i="44" s="1"/>
  <c r="AL187" i="44" s="1"/>
  <c r="BA197" i="44"/>
  <c r="W197" i="44" s="1"/>
  <c r="AL197" i="44" s="1"/>
  <c r="BA155" i="44"/>
  <c r="W155" i="44" s="1"/>
  <c r="AL155" i="44" s="1"/>
  <c r="AX92" i="44"/>
  <c r="T92" i="44" s="1"/>
  <c r="AI92" i="44" s="1"/>
  <c r="AX49" i="44"/>
  <c r="T49" i="44" s="1"/>
  <c r="AI49" i="44" s="1"/>
  <c r="AX115" i="44"/>
  <c r="T115" i="44" s="1"/>
  <c r="AI115" i="44" s="1"/>
  <c r="AX152" i="44"/>
  <c r="T152" i="44" s="1"/>
  <c r="AI152" i="44" s="1"/>
  <c r="AX8" i="44"/>
  <c r="T8" i="44" s="1"/>
  <c r="AI8" i="44" s="1"/>
  <c r="AX102" i="44"/>
  <c r="T102" i="44" s="1"/>
  <c r="AI102" i="44" s="1"/>
  <c r="AX80" i="44"/>
  <c r="T80" i="44" s="1"/>
  <c r="AI80" i="44" s="1"/>
  <c r="BA152" i="44"/>
  <c r="W152" i="44" s="1"/>
  <c r="AL152" i="44" s="1"/>
  <c r="BA80" i="44"/>
  <c r="W80" i="44" s="1"/>
  <c r="AL80" i="44" s="1"/>
  <c r="AX167" i="44"/>
  <c r="T167" i="44" s="1"/>
  <c r="AI167" i="44" s="1"/>
  <c r="BB149" i="44"/>
  <c r="X149" i="44" s="1"/>
  <c r="AM149" i="44" s="1"/>
  <c r="BB62" i="44"/>
  <c r="X62" i="44" s="1"/>
  <c r="AM62" i="44" s="1"/>
  <c r="BB74" i="44"/>
  <c r="X74" i="44" s="1"/>
  <c r="AM74" i="44" s="1"/>
  <c r="BB137" i="44"/>
  <c r="X137" i="44" s="1"/>
  <c r="AM137" i="44" s="1"/>
  <c r="BB66" i="44"/>
  <c r="X66" i="44" s="1"/>
  <c r="AM66" i="44" s="1"/>
  <c r="BB43" i="44"/>
  <c r="X43" i="44" s="1"/>
  <c r="AM43" i="44" s="1"/>
  <c r="BB102" i="44"/>
  <c r="X102" i="44" s="1"/>
  <c r="AM102" i="44" s="1"/>
  <c r="BB181" i="44"/>
  <c r="X181" i="44" s="1"/>
  <c r="AM181" i="44" s="1"/>
  <c r="BB191" i="44"/>
  <c r="X191" i="44" s="1"/>
  <c r="AM191" i="44" s="1"/>
  <c r="BE61" i="44"/>
  <c r="AA61" i="44" s="1"/>
  <c r="AP61" i="44" s="1"/>
  <c r="AW131" i="44"/>
  <c r="S131" i="44" s="1"/>
  <c r="AH131" i="44" s="1"/>
  <c r="BB150" i="44"/>
  <c r="X150" i="44" s="1"/>
  <c r="AM150" i="44" s="1"/>
  <c r="BB15" i="44"/>
  <c r="X15" i="44" s="1"/>
  <c r="AM15" i="44" s="1"/>
  <c r="BB128" i="44"/>
  <c r="X128" i="44" s="1"/>
  <c r="AM128" i="44" s="1"/>
  <c r="BB176" i="44"/>
  <c r="X176" i="44" s="1"/>
  <c r="AM176" i="44" s="1"/>
  <c r="BB204" i="44"/>
  <c r="X204" i="44" s="1"/>
  <c r="AM204" i="44" s="1"/>
  <c r="BH67" i="44"/>
  <c r="AD67" i="44" s="1"/>
  <c r="AS67" i="44" s="1"/>
  <c r="BH116" i="44"/>
  <c r="AD116" i="44" s="1"/>
  <c r="AS116" i="44" s="1"/>
  <c r="BB40" i="44"/>
  <c r="X40" i="44" s="1"/>
  <c r="AM40" i="44" s="1"/>
  <c r="BB114" i="44"/>
  <c r="X114" i="44" s="1"/>
  <c r="AM114" i="44" s="1"/>
  <c r="BB129" i="44"/>
  <c r="X129" i="44" s="1"/>
  <c r="AM129" i="44" s="1"/>
  <c r="BB122" i="44"/>
  <c r="X122" i="44" s="1"/>
  <c r="AM122" i="44" s="1"/>
  <c r="BB17" i="44"/>
  <c r="X17" i="44" s="1"/>
  <c r="AM17" i="44" s="1"/>
  <c r="BB6" i="44"/>
  <c r="X6" i="44" s="1"/>
  <c r="AM6" i="44" s="1"/>
  <c r="BH149" i="44"/>
  <c r="AD149" i="44" s="1"/>
  <c r="AS149" i="44" s="1"/>
  <c r="BB78" i="44"/>
  <c r="X78" i="44" s="1"/>
  <c r="AM78" i="44" s="1"/>
  <c r="BB46" i="44"/>
  <c r="X46" i="44" s="1"/>
  <c r="AM46" i="44" s="1"/>
  <c r="BB20" i="44"/>
  <c r="X20" i="44" s="1"/>
  <c r="AM20" i="44" s="1"/>
  <c r="BB65" i="44"/>
  <c r="X65" i="44" s="1"/>
  <c r="AM65" i="44" s="1"/>
  <c r="AV23" i="44"/>
  <c r="R23" i="44" s="1"/>
  <c r="AG23" i="44" s="1"/>
  <c r="AZ118" i="44"/>
  <c r="V118" i="44" s="1"/>
  <c r="AK118" i="44" s="1"/>
  <c r="BA68" i="44"/>
  <c r="W68" i="44" s="1"/>
  <c r="AL68" i="44" s="1"/>
  <c r="BB59" i="44"/>
  <c r="X59" i="44" s="1"/>
  <c r="AM59" i="44" s="1"/>
  <c r="BB164" i="44"/>
  <c r="X164" i="44" s="1"/>
  <c r="AM164" i="44" s="1"/>
  <c r="BB153" i="44"/>
  <c r="X153" i="44" s="1"/>
  <c r="AM153" i="44" s="1"/>
  <c r="BB206" i="44"/>
  <c r="X206" i="44" s="1"/>
  <c r="AM206" i="44" s="1"/>
  <c r="BH60" i="44"/>
  <c r="AD60" i="44" s="1"/>
  <c r="AS60" i="44" s="1"/>
  <c r="BH89" i="44"/>
  <c r="AD89" i="44" s="1"/>
  <c r="AS89" i="44" s="1"/>
  <c r="BH106" i="44"/>
  <c r="AD106" i="44" s="1"/>
  <c r="AS106" i="44" s="1"/>
  <c r="BH186" i="44"/>
  <c r="AD186" i="44" s="1"/>
  <c r="AS186" i="44" s="1"/>
  <c r="BH81" i="44"/>
  <c r="AD81" i="44" s="1"/>
  <c r="AS81" i="44" s="1"/>
  <c r="BH174" i="44"/>
  <c r="AD174" i="44" s="1"/>
  <c r="AS174" i="44" s="1"/>
  <c r="AV127" i="44"/>
  <c r="R127" i="44" s="1"/>
  <c r="AG127" i="44" s="1"/>
  <c r="AV84" i="44"/>
  <c r="R84" i="44" s="1"/>
  <c r="AG84" i="44" s="1"/>
  <c r="AV37" i="44"/>
  <c r="R37" i="44" s="1"/>
  <c r="AG37" i="44" s="1"/>
  <c r="AV89" i="44"/>
  <c r="R89" i="44" s="1"/>
  <c r="AG89" i="44" s="1"/>
  <c r="AV198" i="44"/>
  <c r="R198" i="44" s="1"/>
  <c r="AG198" i="44" s="1"/>
  <c r="BC202" i="44"/>
  <c r="Y202" i="44" s="1"/>
  <c r="AN202" i="44" s="1"/>
  <c r="AV38" i="44"/>
  <c r="R38" i="44" s="1"/>
  <c r="AG38" i="44" s="1"/>
  <c r="AV145" i="44"/>
  <c r="R145" i="44" s="1"/>
  <c r="AG145" i="44" s="1"/>
  <c r="BA27" i="44"/>
  <c r="W27" i="44" s="1"/>
  <c r="AL27" i="44" s="1"/>
  <c r="BA183" i="44"/>
  <c r="W183" i="44" s="1"/>
  <c r="AL183" i="44" s="1"/>
  <c r="BA124" i="44"/>
  <c r="W124" i="44" s="1"/>
  <c r="AL124" i="44" s="1"/>
  <c r="BB142" i="44"/>
  <c r="X142" i="44" s="1"/>
  <c r="AM142" i="44" s="1"/>
  <c r="AW86" i="44"/>
  <c r="S86" i="44" s="1"/>
  <c r="AH86" i="44" s="1"/>
  <c r="BC170" i="44"/>
  <c r="Y170" i="44" s="1"/>
  <c r="AN170" i="44" s="1"/>
  <c r="BC107" i="44"/>
  <c r="Y107" i="44" s="1"/>
  <c r="AN107" i="44" s="1"/>
  <c r="BC138" i="44"/>
  <c r="Y138" i="44" s="1"/>
  <c r="AN138" i="44" s="1"/>
  <c r="BC37" i="44"/>
  <c r="Y37" i="44" s="1"/>
  <c r="AN37" i="44" s="1"/>
  <c r="BC166" i="44"/>
  <c r="Y166" i="44" s="1"/>
  <c r="AN166" i="44" s="1"/>
  <c r="BC49" i="44"/>
  <c r="Y49" i="44" s="1"/>
  <c r="AN49" i="44" s="1"/>
  <c r="AW89" i="44"/>
  <c r="S89" i="44" s="1"/>
  <c r="AH89" i="44" s="1"/>
  <c r="AZ130" i="44"/>
  <c r="V130" i="44" s="1"/>
  <c r="AK130" i="44" s="1"/>
  <c r="BB98" i="44"/>
  <c r="X98" i="44" s="1"/>
  <c r="AM98" i="44" s="1"/>
  <c r="BB61" i="44"/>
  <c r="X61" i="44" s="1"/>
  <c r="AM61" i="44" s="1"/>
  <c r="BB82" i="44"/>
  <c r="X82" i="44" s="1"/>
  <c r="AM82" i="44" s="1"/>
  <c r="BB28" i="44"/>
  <c r="X28" i="44" s="1"/>
  <c r="AM28" i="44" s="1"/>
  <c r="BB131" i="44"/>
  <c r="X131" i="44" s="1"/>
  <c r="AM131" i="44" s="1"/>
  <c r="BB85" i="44"/>
  <c r="X85" i="44" s="1"/>
  <c r="AM85" i="44" s="1"/>
  <c r="AW15" i="44"/>
  <c r="S15" i="44" s="1"/>
  <c r="AH15" i="44" s="1"/>
  <c r="AW103" i="44"/>
  <c r="S103" i="44" s="1"/>
  <c r="AH103" i="44" s="1"/>
  <c r="BC195" i="44"/>
  <c r="Y195" i="44" s="1"/>
  <c r="AN195" i="44" s="1"/>
  <c r="BC150" i="44"/>
  <c r="Y150" i="44" s="1"/>
  <c r="AN150" i="44" s="1"/>
  <c r="BC40" i="44"/>
  <c r="Y40" i="44" s="1"/>
  <c r="AN40" i="44" s="1"/>
  <c r="BC104" i="44"/>
  <c r="Y104" i="44" s="1"/>
  <c r="AN104" i="44" s="1"/>
  <c r="BC65" i="44"/>
  <c r="Y65" i="44" s="1"/>
  <c r="AN65" i="44" s="1"/>
  <c r="BC119" i="44"/>
  <c r="Y119" i="44" s="1"/>
  <c r="AN119" i="44" s="1"/>
  <c r="BE120" i="44"/>
  <c r="AA120" i="44" s="1"/>
  <c r="AP120" i="44" s="1"/>
  <c r="BE118" i="44"/>
  <c r="AA118" i="44" s="1"/>
  <c r="AP118" i="44" s="1"/>
  <c r="BE205" i="44"/>
  <c r="AA205" i="44" s="1"/>
  <c r="AP205" i="44" s="1"/>
  <c r="BE45" i="44"/>
  <c r="AA45" i="44" s="1"/>
  <c r="AP45" i="44" s="1"/>
  <c r="BE206" i="44"/>
  <c r="AA206" i="44" s="1"/>
  <c r="AP206" i="44" s="1"/>
  <c r="BE53" i="44"/>
  <c r="AA53" i="44" s="1"/>
  <c r="AP53" i="44" s="1"/>
  <c r="BE108" i="44"/>
  <c r="AA108" i="44" s="1"/>
  <c r="AP108" i="44" s="1"/>
  <c r="BE133" i="44"/>
  <c r="AA133" i="44" s="1"/>
  <c r="AP133" i="44" s="1"/>
  <c r="BE176" i="44"/>
  <c r="AA176" i="44" s="1"/>
  <c r="AP176" i="44" s="1"/>
  <c r="AW72" i="44"/>
  <c r="S72" i="44" s="1"/>
  <c r="AH72" i="44" s="1"/>
  <c r="AW73" i="44"/>
  <c r="S73" i="44" s="1"/>
  <c r="AH73" i="44" s="1"/>
  <c r="BH192" i="44"/>
  <c r="AD192" i="44" s="1"/>
  <c r="AS192" i="44" s="1"/>
  <c r="BH113" i="44"/>
  <c r="AD113" i="44" s="1"/>
  <c r="AS113" i="44" s="1"/>
  <c r="BC73" i="44"/>
  <c r="Y73" i="44" s="1"/>
  <c r="AN73" i="44" s="1"/>
  <c r="BA78" i="44"/>
  <c r="W78" i="44" s="1"/>
  <c r="AL78" i="44" s="1"/>
  <c r="BA99" i="44"/>
  <c r="W99" i="44" s="1"/>
  <c r="AL99" i="44" s="1"/>
  <c r="AX162" i="44"/>
  <c r="T162" i="44" s="1"/>
  <c r="AI162" i="44" s="1"/>
  <c r="BA132" i="44"/>
  <c r="W132" i="44" s="1"/>
  <c r="AL132" i="44" s="1"/>
  <c r="BA179" i="44"/>
  <c r="W179" i="44" s="1"/>
  <c r="AL179" i="44" s="1"/>
  <c r="BH8" i="44"/>
  <c r="AD8" i="44" s="1"/>
  <c r="AS8" i="44" s="1"/>
  <c r="AZ10" i="44"/>
  <c r="V10" i="44" s="1"/>
  <c r="AK10" i="44" s="1"/>
  <c r="BB29" i="44"/>
  <c r="X29" i="44" s="1"/>
  <c r="AM29" i="44" s="1"/>
  <c r="BB77" i="44"/>
  <c r="X77" i="44" s="1"/>
  <c r="AM77" i="44" s="1"/>
  <c r="BB8" i="44"/>
  <c r="X8" i="44" s="1"/>
  <c r="AM8" i="44" s="1"/>
  <c r="BB79" i="44"/>
  <c r="X79" i="44" s="1"/>
  <c r="AM79" i="44" s="1"/>
  <c r="BC167" i="44"/>
  <c r="Y167" i="44" s="1"/>
  <c r="AN167" i="44" s="1"/>
  <c r="BC132" i="44"/>
  <c r="Y132" i="44" s="1"/>
  <c r="AN132" i="44" s="1"/>
  <c r="BC147" i="44"/>
  <c r="Y147" i="44" s="1"/>
  <c r="AN147" i="44" s="1"/>
  <c r="BE98" i="44"/>
  <c r="AA98" i="44" s="1"/>
  <c r="AP98" i="44" s="1"/>
  <c r="AW21" i="44"/>
  <c r="S21" i="44" s="1"/>
  <c r="AH21" i="44" s="1"/>
  <c r="AV80" i="44"/>
  <c r="R80" i="44" s="1"/>
  <c r="AG80" i="44" s="1"/>
  <c r="AV32" i="44"/>
  <c r="R32" i="44" s="1"/>
  <c r="AG32" i="44" s="1"/>
  <c r="AV55" i="44"/>
  <c r="R55" i="44" s="1"/>
  <c r="AG55" i="44" s="1"/>
  <c r="AV205" i="44"/>
  <c r="R205" i="44" s="1"/>
  <c r="AG205" i="44" s="1"/>
  <c r="BH110" i="44"/>
  <c r="AD110" i="44" s="1"/>
  <c r="AS110" i="44" s="1"/>
  <c r="BH166" i="44"/>
  <c r="AD166" i="44" s="1"/>
  <c r="AS166" i="44" s="1"/>
  <c r="BA73" i="44"/>
  <c r="W73" i="44" s="1"/>
  <c r="AL73" i="44" s="1"/>
  <c r="BA154" i="44"/>
  <c r="W154" i="44" s="1"/>
  <c r="AL154" i="44" s="1"/>
  <c r="BA202" i="44"/>
  <c r="W202" i="44" s="1"/>
  <c r="AL202" i="44" s="1"/>
  <c r="AX130" i="44"/>
  <c r="T130" i="44" s="1"/>
  <c r="AI130" i="44" s="1"/>
  <c r="BA121" i="44"/>
  <c r="W121" i="44" s="1"/>
  <c r="AL121" i="44" s="1"/>
  <c r="BA188" i="44"/>
  <c r="W188" i="44" s="1"/>
  <c r="AL188" i="44" s="1"/>
  <c r="BA108" i="44"/>
  <c r="W108" i="44" s="1"/>
  <c r="AL108" i="44" s="1"/>
  <c r="BA66" i="44"/>
  <c r="W66" i="44" s="1"/>
  <c r="AL66" i="44" s="1"/>
  <c r="BA118" i="44"/>
  <c r="W118" i="44" s="1"/>
  <c r="AL118" i="44" s="1"/>
  <c r="BA52" i="44"/>
  <c r="W52" i="44" s="1"/>
  <c r="AL52" i="44" s="1"/>
  <c r="BA23" i="44"/>
  <c r="W23" i="44" s="1"/>
  <c r="AL23" i="44" s="1"/>
  <c r="BH16" i="44"/>
  <c r="AD16" i="44" s="1"/>
  <c r="AS16" i="44" s="1"/>
  <c r="BH124" i="44"/>
  <c r="AD124" i="44" s="1"/>
  <c r="AS124" i="44" s="1"/>
  <c r="AZ50" i="44"/>
  <c r="V50" i="44" s="1"/>
  <c r="AK50" i="44" s="1"/>
  <c r="AZ48" i="44"/>
  <c r="V48" i="44" s="1"/>
  <c r="AK48" i="44" s="1"/>
  <c r="AX114" i="44"/>
  <c r="T114" i="44" s="1"/>
  <c r="AI114" i="44" s="1"/>
  <c r="BA146" i="44"/>
  <c r="W146" i="44" s="1"/>
  <c r="AL146" i="44" s="1"/>
  <c r="BA32" i="44"/>
  <c r="W32" i="44" s="1"/>
  <c r="AL32" i="44" s="1"/>
  <c r="BC140" i="44"/>
  <c r="Y140" i="44" s="1"/>
  <c r="AN140" i="44" s="1"/>
  <c r="AW19" i="44"/>
  <c r="S19" i="44" s="1"/>
  <c r="AH19" i="44" s="1"/>
  <c r="AV36" i="44"/>
  <c r="R36" i="44" s="1"/>
  <c r="AG36" i="44" s="1"/>
  <c r="AV147" i="44"/>
  <c r="R147" i="44" s="1"/>
  <c r="AG147" i="44" s="1"/>
  <c r="BH130" i="44"/>
  <c r="AD130" i="44" s="1"/>
  <c r="AS130" i="44" s="1"/>
  <c r="AV40" i="44"/>
  <c r="R40" i="44" s="1"/>
  <c r="AG40" i="44" s="1"/>
  <c r="AV188" i="44"/>
  <c r="R188" i="44" s="1"/>
  <c r="AG188" i="44" s="1"/>
  <c r="AV206" i="44"/>
  <c r="R206" i="44" s="1"/>
  <c r="AG206" i="44" s="1"/>
  <c r="AV126" i="44"/>
  <c r="R126" i="44" s="1"/>
  <c r="AG126" i="44" s="1"/>
  <c r="BH135" i="44"/>
  <c r="AD135" i="44" s="1"/>
  <c r="AS135" i="44" s="1"/>
  <c r="AX138" i="44"/>
  <c r="T138" i="44" s="1"/>
  <c r="AI138" i="44" s="1"/>
  <c r="AX117" i="44"/>
  <c r="T117" i="44" s="1"/>
  <c r="AI117" i="44" s="1"/>
  <c r="BA182" i="44"/>
  <c r="W182" i="44" s="1"/>
  <c r="AL182" i="44" s="1"/>
  <c r="BA126" i="44"/>
  <c r="W126" i="44" s="1"/>
  <c r="AL126" i="44" s="1"/>
  <c r="BA64" i="44"/>
  <c r="W64" i="44" s="1"/>
  <c r="AL64" i="44" s="1"/>
  <c r="AX166" i="44"/>
  <c r="T166" i="44" s="1"/>
  <c r="AI166" i="44" s="1"/>
  <c r="AX159" i="44"/>
  <c r="T159" i="44" s="1"/>
  <c r="AI159" i="44" s="1"/>
  <c r="AX97" i="44"/>
  <c r="T97" i="44" s="1"/>
  <c r="AI97" i="44" s="1"/>
  <c r="AX7" i="44"/>
  <c r="T7" i="44" s="1"/>
  <c r="AI7" i="44" s="1"/>
  <c r="AX61" i="44"/>
  <c r="T61" i="44" s="1"/>
  <c r="AI61" i="44" s="1"/>
  <c r="AX165" i="44"/>
  <c r="T165" i="44" s="1"/>
  <c r="AI165" i="44" s="1"/>
  <c r="AX88" i="44"/>
  <c r="T88" i="44" s="1"/>
  <c r="AI88" i="44" s="1"/>
  <c r="AX160" i="44"/>
  <c r="T160" i="44" s="1"/>
  <c r="AI160" i="44" s="1"/>
  <c r="BA140" i="44"/>
  <c r="W140" i="44" s="1"/>
  <c r="AL140" i="44" s="1"/>
  <c r="BA200" i="44"/>
  <c r="W200" i="44" s="1"/>
  <c r="AL200" i="44" s="1"/>
  <c r="AW188" i="44"/>
  <c r="S188" i="44" s="1"/>
  <c r="AH188" i="44" s="1"/>
  <c r="BH165" i="44"/>
  <c r="AD165" i="44" s="1"/>
  <c r="AS165" i="44" s="1"/>
  <c r="BH105" i="44"/>
  <c r="AD105" i="44" s="1"/>
  <c r="AS105" i="44" s="1"/>
  <c r="AX161" i="44"/>
  <c r="T161" i="44" s="1"/>
  <c r="AI161" i="44" s="1"/>
  <c r="BC20" i="44"/>
  <c r="Y20" i="44" s="1"/>
  <c r="AN20" i="44" s="1"/>
  <c r="BA11" i="44"/>
  <c r="W11" i="44" s="1"/>
  <c r="AL11" i="44" s="1"/>
  <c r="BH98" i="44"/>
  <c r="AD98" i="44" s="1"/>
  <c r="AS98" i="44" s="1"/>
  <c r="AW181" i="44"/>
  <c r="S181" i="44" s="1"/>
  <c r="AH181" i="44" s="1"/>
  <c r="AZ106" i="44"/>
  <c r="V106" i="44" s="1"/>
  <c r="AK106" i="44" s="1"/>
  <c r="AV167" i="44"/>
  <c r="R167" i="44" s="1"/>
  <c r="AG167" i="44" s="1"/>
  <c r="AV177" i="44"/>
  <c r="R177" i="44" s="1"/>
  <c r="AG177" i="44" s="1"/>
  <c r="AV96" i="44"/>
  <c r="R96" i="44" s="1"/>
  <c r="AG96" i="44" s="1"/>
  <c r="BH150" i="44"/>
  <c r="AD150" i="44" s="1"/>
  <c r="AS150" i="44" s="1"/>
  <c r="AV176" i="44"/>
  <c r="R176" i="44" s="1"/>
  <c r="AG176" i="44" s="1"/>
  <c r="AV56" i="44"/>
  <c r="R56" i="44" s="1"/>
  <c r="AG56" i="44" s="1"/>
  <c r="AV35" i="44"/>
  <c r="R35" i="44" s="1"/>
  <c r="AG35" i="44" s="1"/>
  <c r="AZ105" i="44"/>
  <c r="V105" i="44" s="1"/>
  <c r="AK105" i="44" s="1"/>
  <c r="AX94" i="44"/>
  <c r="T94" i="44" s="1"/>
  <c r="AI94" i="44" s="1"/>
  <c r="AZ169" i="44"/>
  <c r="V169" i="44" s="1"/>
  <c r="AK169" i="44" s="1"/>
  <c r="AZ51" i="44"/>
  <c r="V51" i="44" s="1"/>
  <c r="AK51" i="44" s="1"/>
  <c r="AZ111" i="44"/>
  <c r="V111" i="44" s="1"/>
  <c r="AK111" i="44" s="1"/>
  <c r="AV116" i="44"/>
  <c r="R116" i="44" s="1"/>
  <c r="AG116" i="44" s="1"/>
  <c r="AZ56" i="44"/>
  <c r="V56" i="44" s="1"/>
  <c r="AK56" i="44" s="1"/>
  <c r="BA167" i="44"/>
  <c r="W167" i="44" s="1"/>
  <c r="AL167" i="44" s="1"/>
  <c r="BA49" i="44"/>
  <c r="W49" i="44" s="1"/>
  <c r="AL49" i="44" s="1"/>
  <c r="BB71" i="44"/>
  <c r="X71" i="44" s="1"/>
  <c r="AM71" i="44" s="1"/>
  <c r="BB113" i="44"/>
  <c r="X113" i="44" s="1"/>
  <c r="AM113" i="44" s="1"/>
  <c r="AV159" i="44"/>
  <c r="R159" i="44" s="1"/>
  <c r="AG159" i="44" s="1"/>
  <c r="AV130" i="44"/>
  <c r="R130" i="44" s="1"/>
  <c r="AG130" i="44" s="1"/>
  <c r="AV142" i="44"/>
  <c r="R142" i="44" s="1"/>
  <c r="AG142" i="44" s="1"/>
  <c r="AV53" i="44"/>
  <c r="R53" i="44" s="1"/>
  <c r="AG53" i="44" s="1"/>
  <c r="BH187" i="44"/>
  <c r="AD187" i="44" s="1"/>
  <c r="AS187" i="44" s="1"/>
  <c r="BA120" i="44"/>
  <c r="W120" i="44" s="1"/>
  <c r="AL120" i="44" s="1"/>
  <c r="BA102" i="44"/>
  <c r="W102" i="44" s="1"/>
  <c r="AL102" i="44" s="1"/>
  <c r="AX190" i="44"/>
  <c r="T190" i="44" s="1"/>
  <c r="AI190" i="44" s="1"/>
  <c r="AX174" i="44"/>
  <c r="T174" i="44" s="1"/>
  <c r="AI174" i="44" s="1"/>
  <c r="BA176" i="44"/>
  <c r="W176" i="44" s="1"/>
  <c r="AL176" i="44" s="1"/>
  <c r="BA6" i="44"/>
  <c r="W6" i="44" s="1"/>
  <c r="AL6" i="44" s="1"/>
  <c r="BA95" i="44"/>
  <c r="W95" i="44" s="1"/>
  <c r="AL95" i="44" s="1"/>
  <c r="BC197" i="44"/>
  <c r="Y197" i="44" s="1"/>
  <c r="AN197" i="44" s="1"/>
  <c r="BA170" i="44"/>
  <c r="W170" i="44" s="1"/>
  <c r="AL170" i="44" s="1"/>
  <c r="BA201" i="44"/>
  <c r="W201" i="44" s="1"/>
  <c r="AL201" i="44" s="1"/>
  <c r="BA57" i="44"/>
  <c r="W57" i="44" s="1"/>
  <c r="AL57" i="44" s="1"/>
  <c r="AW56" i="44"/>
  <c r="S56" i="44" s="1"/>
  <c r="AH56" i="44" s="1"/>
  <c r="BH77" i="44"/>
  <c r="AD77" i="44" s="1"/>
  <c r="AS77" i="44" s="1"/>
  <c r="AV45" i="44"/>
  <c r="R45" i="44" s="1"/>
  <c r="AG45" i="44" s="1"/>
  <c r="AZ52" i="44"/>
  <c r="V52" i="44" s="1"/>
  <c r="AK52" i="44" s="1"/>
  <c r="AZ47" i="44"/>
  <c r="V47" i="44" s="1"/>
  <c r="AK47" i="44" s="1"/>
  <c r="AZ54" i="44"/>
  <c r="V54" i="44" s="1"/>
  <c r="AK54" i="44" s="1"/>
  <c r="BA21" i="44"/>
  <c r="W21" i="44" s="1"/>
  <c r="AL21" i="44" s="1"/>
  <c r="BC129" i="44"/>
  <c r="Y129" i="44" s="1"/>
  <c r="AN129" i="44" s="1"/>
  <c r="AW55" i="44"/>
  <c r="S55" i="44" s="1"/>
  <c r="AH55" i="44" s="1"/>
  <c r="AW20" i="44"/>
  <c r="S20" i="44" s="1"/>
  <c r="AH20" i="44" s="1"/>
  <c r="AW101" i="44"/>
  <c r="S101" i="44" s="1"/>
  <c r="AH101" i="44" s="1"/>
  <c r="AW138" i="44"/>
  <c r="S138" i="44" s="1"/>
  <c r="AH138" i="44" s="1"/>
  <c r="AW90" i="44"/>
  <c r="S90" i="44" s="1"/>
  <c r="AH90" i="44" s="1"/>
  <c r="AW69" i="44"/>
  <c r="S69" i="44" s="1"/>
  <c r="AH69" i="44" s="1"/>
  <c r="BC156" i="44"/>
  <c r="Y156" i="44" s="1"/>
  <c r="AN156" i="44" s="1"/>
  <c r="BC171" i="44"/>
  <c r="Y171" i="44" s="1"/>
  <c r="AN171" i="44" s="1"/>
  <c r="BC101" i="44"/>
  <c r="Y101" i="44" s="1"/>
  <c r="AN101" i="44" s="1"/>
  <c r="BC117" i="44"/>
  <c r="Y117" i="44" s="1"/>
  <c r="AN117" i="44" s="1"/>
  <c r="AV65" i="44"/>
  <c r="R65" i="44" s="1"/>
  <c r="AG65" i="44" s="1"/>
  <c r="BE72" i="44"/>
  <c r="AA72" i="44" s="1"/>
  <c r="AP72" i="44" s="1"/>
  <c r="BC184" i="44"/>
  <c r="Y184" i="44" s="1"/>
  <c r="AN184" i="44" s="1"/>
  <c r="AV44" i="44"/>
  <c r="R44" i="44" s="1"/>
  <c r="AG44" i="44" s="1"/>
  <c r="BC19" i="44"/>
  <c r="Y19" i="44" s="1"/>
  <c r="AN19" i="44" s="1"/>
  <c r="AV104" i="44"/>
  <c r="R104" i="44" s="1"/>
  <c r="AG104" i="44" s="1"/>
  <c r="AV101" i="44"/>
  <c r="R101" i="44" s="1"/>
  <c r="AG101" i="44" s="1"/>
  <c r="AV103" i="44"/>
  <c r="R103" i="44" s="1"/>
  <c r="AG103" i="44" s="1"/>
  <c r="BH175" i="44"/>
  <c r="AD175" i="44" s="1"/>
  <c r="AS175" i="44" s="1"/>
  <c r="BE107" i="44"/>
  <c r="AA107" i="44" s="1"/>
  <c r="AP107" i="44" s="1"/>
  <c r="BE166" i="44"/>
  <c r="AA166" i="44" s="1"/>
  <c r="AP166" i="44" s="1"/>
  <c r="AV94" i="44"/>
  <c r="R94" i="44" s="1"/>
  <c r="AG94" i="44" s="1"/>
  <c r="AV57" i="44"/>
  <c r="R57" i="44" s="1"/>
  <c r="AG57" i="44" s="1"/>
  <c r="AV149" i="44"/>
  <c r="R149" i="44" s="1"/>
  <c r="AG149" i="44" s="1"/>
  <c r="AV175" i="44"/>
  <c r="R175" i="44" s="1"/>
  <c r="AG175" i="44" s="1"/>
  <c r="AV113" i="44"/>
  <c r="R113" i="44" s="1"/>
  <c r="AG113" i="44" s="1"/>
  <c r="AV141" i="44"/>
  <c r="R141" i="44" s="1"/>
  <c r="AG141" i="44" s="1"/>
  <c r="AV186" i="44"/>
  <c r="R186" i="44" s="1"/>
  <c r="AG186" i="44" s="1"/>
  <c r="AV109" i="44"/>
  <c r="R109" i="44" s="1"/>
  <c r="AG109" i="44" s="1"/>
  <c r="AV16" i="44"/>
  <c r="R16" i="44" s="1"/>
  <c r="AG16" i="44" s="1"/>
  <c r="BC134" i="44"/>
  <c r="Y134" i="44" s="1"/>
  <c r="AN134" i="44" s="1"/>
  <c r="AX93" i="44"/>
  <c r="T93" i="44" s="1"/>
  <c r="AI93" i="44" s="1"/>
  <c r="BA156" i="44"/>
  <c r="W156" i="44" s="1"/>
  <c r="AL156" i="44" s="1"/>
  <c r="AX24" i="44"/>
  <c r="T24" i="44" s="1"/>
  <c r="AI24" i="44" s="1"/>
  <c r="AX35" i="44"/>
  <c r="T35" i="44" s="1"/>
  <c r="AI35" i="44" s="1"/>
  <c r="AX186" i="44"/>
  <c r="T186" i="44" s="1"/>
  <c r="AI186" i="44" s="1"/>
  <c r="AX89" i="44"/>
  <c r="T89" i="44" s="1"/>
  <c r="AI89" i="44" s="1"/>
  <c r="AX178" i="44"/>
  <c r="T178" i="44" s="1"/>
  <c r="AI178" i="44" s="1"/>
  <c r="AX16" i="44"/>
  <c r="T16" i="44" s="1"/>
  <c r="AI16" i="44" s="1"/>
  <c r="AX50" i="44"/>
  <c r="T50" i="44" s="1"/>
  <c r="AI50" i="44" s="1"/>
  <c r="AX29" i="44"/>
  <c r="T29" i="44" s="1"/>
  <c r="AI29" i="44" s="1"/>
  <c r="BA103" i="44"/>
  <c r="W103" i="44" s="1"/>
  <c r="AL103" i="44" s="1"/>
  <c r="AX13" i="44"/>
  <c r="T13" i="44" s="1"/>
  <c r="AI13" i="44" s="1"/>
  <c r="AW33" i="44"/>
  <c r="S33" i="44" s="1"/>
  <c r="AH33" i="44" s="1"/>
  <c r="AX10" i="44"/>
  <c r="T10" i="44" s="1"/>
  <c r="AI10" i="44" s="1"/>
  <c r="BA55" i="44"/>
  <c r="W55" i="44" s="1"/>
  <c r="AL55" i="44" s="1"/>
  <c r="BA101" i="44"/>
  <c r="W101" i="44" s="1"/>
  <c r="AL101" i="44" s="1"/>
  <c r="BA88" i="44"/>
  <c r="W88" i="44" s="1"/>
  <c r="AL88" i="44" s="1"/>
  <c r="AW104" i="44"/>
  <c r="S104" i="44" s="1"/>
  <c r="AH104" i="44" s="1"/>
  <c r="AW34" i="44"/>
  <c r="S34" i="44" s="1"/>
  <c r="AH34" i="44" s="1"/>
  <c r="AW155" i="44"/>
  <c r="S155" i="44" s="1"/>
  <c r="AH155" i="44" s="1"/>
  <c r="AW76" i="44"/>
  <c r="S76" i="44" s="1"/>
  <c r="AH76" i="44" s="1"/>
  <c r="AZ9" i="44"/>
  <c r="V9" i="44" s="1"/>
  <c r="AK9" i="44" s="1"/>
  <c r="AV139" i="44"/>
  <c r="R139" i="44" s="1"/>
  <c r="AG139" i="44" s="1"/>
  <c r="AZ103" i="44"/>
  <c r="V103" i="44" s="1"/>
  <c r="AK103" i="44" s="1"/>
  <c r="AZ160" i="44"/>
  <c r="V160" i="44" s="1"/>
  <c r="AK160" i="44" s="1"/>
  <c r="AZ104" i="44"/>
  <c r="V104" i="44" s="1"/>
  <c r="AK104" i="44" s="1"/>
  <c r="AZ124" i="44"/>
  <c r="V124" i="44" s="1"/>
  <c r="AK124" i="44" s="1"/>
  <c r="AZ198" i="44"/>
  <c r="V198" i="44" s="1"/>
  <c r="AK198" i="44" s="1"/>
  <c r="AZ135" i="44"/>
  <c r="V135" i="44" s="1"/>
  <c r="AK135" i="44" s="1"/>
  <c r="AZ132" i="44"/>
  <c r="V132" i="44" s="1"/>
  <c r="AK132" i="44" s="1"/>
  <c r="AZ173" i="44"/>
  <c r="V173" i="44" s="1"/>
  <c r="AK173" i="44" s="1"/>
  <c r="AZ26" i="44"/>
  <c r="V26" i="44" s="1"/>
  <c r="AK26" i="44" s="1"/>
  <c r="AX82" i="44"/>
  <c r="T82" i="44" s="1"/>
  <c r="AI82" i="44" s="1"/>
  <c r="AX72" i="44"/>
  <c r="T72" i="44" s="1"/>
  <c r="AI72" i="44" s="1"/>
  <c r="AX99" i="44"/>
  <c r="T99" i="44" s="1"/>
  <c r="AI99" i="44" s="1"/>
  <c r="AX55" i="44"/>
  <c r="T55" i="44" s="1"/>
  <c r="AI55" i="44" s="1"/>
  <c r="AX153" i="44"/>
  <c r="T153" i="44" s="1"/>
  <c r="AI153" i="44" s="1"/>
  <c r="AX150" i="44"/>
  <c r="T150" i="44" s="1"/>
  <c r="AI150" i="44" s="1"/>
  <c r="AX85" i="44"/>
  <c r="T85" i="44" s="1"/>
  <c r="AI85" i="44" s="1"/>
  <c r="AX71" i="44"/>
  <c r="T71" i="44" s="1"/>
  <c r="AI71" i="44" s="1"/>
  <c r="AX143" i="44"/>
  <c r="T143" i="44" s="1"/>
  <c r="AI143" i="44" s="1"/>
  <c r="AX27" i="44"/>
  <c r="T27" i="44" s="1"/>
  <c r="AI27" i="44" s="1"/>
  <c r="AX91" i="44"/>
  <c r="T91" i="44" s="1"/>
  <c r="AI91" i="44" s="1"/>
  <c r="AZ116" i="44"/>
  <c r="V116" i="44" s="1"/>
  <c r="AK116" i="44" s="1"/>
  <c r="AZ35" i="44"/>
  <c r="V35" i="44" s="1"/>
  <c r="AK35" i="44" s="1"/>
  <c r="AZ34" i="44"/>
  <c r="V34" i="44" s="1"/>
  <c r="AK34" i="44" s="1"/>
  <c r="AZ27" i="44"/>
  <c r="V27" i="44" s="1"/>
  <c r="AK27" i="44" s="1"/>
  <c r="AZ62" i="44"/>
  <c r="V62" i="44" s="1"/>
  <c r="AK62" i="44" s="1"/>
  <c r="AZ72" i="44"/>
  <c r="V72" i="44" s="1"/>
  <c r="AK72" i="44" s="1"/>
  <c r="AZ170" i="44"/>
  <c r="V170" i="44" s="1"/>
  <c r="AK170" i="44" s="1"/>
  <c r="AZ199" i="44"/>
  <c r="V199" i="44" s="1"/>
  <c r="AK199" i="44" s="1"/>
  <c r="BA137" i="44"/>
  <c r="W137" i="44" s="1"/>
  <c r="AL137" i="44" s="1"/>
  <c r="BA56" i="44"/>
  <c r="W56" i="44" s="1"/>
  <c r="AL56" i="44" s="1"/>
  <c r="BA85" i="44"/>
  <c r="W85" i="44" s="1"/>
  <c r="AL85" i="44" s="1"/>
  <c r="AV67" i="44"/>
  <c r="R67" i="44" s="1"/>
  <c r="AG67" i="44" s="1"/>
  <c r="AV132" i="44"/>
  <c r="R132" i="44" s="1"/>
  <c r="AG132" i="44" s="1"/>
  <c r="AV155" i="44"/>
  <c r="R155" i="44" s="1"/>
  <c r="AG155" i="44" s="1"/>
  <c r="AV99" i="44"/>
  <c r="R99" i="44" s="1"/>
  <c r="AG99" i="44" s="1"/>
  <c r="AV131" i="44"/>
  <c r="R131" i="44" s="1"/>
  <c r="AG131" i="44" s="1"/>
  <c r="AV144" i="44"/>
  <c r="R144" i="44" s="1"/>
  <c r="AG144" i="44" s="1"/>
  <c r="AV98" i="44"/>
  <c r="R98" i="44" s="1"/>
  <c r="AG98" i="44" s="1"/>
  <c r="AV85" i="44"/>
  <c r="R85" i="44" s="1"/>
  <c r="AG85" i="44" s="1"/>
  <c r="AV33" i="44"/>
  <c r="R33" i="44" s="1"/>
  <c r="AG33" i="44" s="1"/>
  <c r="AX129" i="44"/>
  <c r="T129" i="44" s="1"/>
  <c r="AI129" i="44" s="1"/>
  <c r="BA7" i="44"/>
  <c r="W7" i="44" s="1"/>
  <c r="AL7" i="44" s="1"/>
  <c r="AX81" i="44"/>
  <c r="T81" i="44" s="1"/>
  <c r="AI81" i="44" s="1"/>
  <c r="AX70" i="44"/>
  <c r="T70" i="44" s="1"/>
  <c r="AI70" i="44" s="1"/>
  <c r="AX25" i="44"/>
  <c r="T25" i="44" s="1"/>
  <c r="AI25" i="44" s="1"/>
  <c r="BC8" i="44"/>
  <c r="Y8" i="44" s="1"/>
  <c r="AN8" i="44" s="1"/>
  <c r="AW74" i="44"/>
  <c r="S74" i="44" s="1"/>
  <c r="AH74" i="44" s="1"/>
  <c r="BA162" i="44"/>
  <c r="W162" i="44" s="1"/>
  <c r="AL162" i="44" s="1"/>
  <c r="BC151" i="44"/>
  <c r="Y151" i="44" s="1"/>
  <c r="AN151" i="44" s="1"/>
  <c r="BA76" i="44"/>
  <c r="W76" i="44" s="1"/>
  <c r="AL76" i="44" s="1"/>
  <c r="BA164" i="44"/>
  <c r="W164" i="44" s="1"/>
  <c r="AL164" i="44" s="1"/>
  <c r="BA166" i="44"/>
  <c r="W166" i="44" s="1"/>
  <c r="AL166" i="44" s="1"/>
  <c r="BA113" i="44"/>
  <c r="W113" i="44" s="1"/>
  <c r="AL113" i="44" s="1"/>
  <c r="BA9" i="44"/>
  <c r="W9" i="44" s="1"/>
  <c r="AL9" i="44" s="1"/>
  <c r="BH79" i="44"/>
  <c r="AD79" i="44" s="1"/>
  <c r="AS79" i="44" s="1"/>
  <c r="AZ15" i="44"/>
  <c r="V15" i="44" s="1"/>
  <c r="AK15" i="44" s="1"/>
  <c r="AZ151" i="44"/>
  <c r="V151" i="44" s="1"/>
  <c r="AK151" i="44" s="1"/>
  <c r="AV199" i="44"/>
  <c r="R199" i="44" s="1"/>
  <c r="AG199" i="44" s="1"/>
  <c r="AZ138" i="44"/>
  <c r="V138" i="44" s="1"/>
  <c r="AK138" i="44" s="1"/>
  <c r="AZ17" i="44"/>
  <c r="V17" i="44" s="1"/>
  <c r="AK17" i="44" s="1"/>
  <c r="AZ139" i="44"/>
  <c r="V139" i="44" s="1"/>
  <c r="AK139" i="44" s="1"/>
  <c r="AZ30" i="44"/>
  <c r="V30" i="44" s="1"/>
  <c r="AK30" i="44" s="1"/>
  <c r="AZ140" i="44"/>
  <c r="V140" i="44" s="1"/>
  <c r="AK140" i="44" s="1"/>
  <c r="AZ53" i="44"/>
  <c r="V53" i="44" s="1"/>
  <c r="AK53" i="44" s="1"/>
  <c r="AZ44" i="44"/>
  <c r="V44" i="44" s="1"/>
  <c r="AK44" i="44" s="1"/>
  <c r="AZ154" i="44"/>
  <c r="V154" i="44" s="1"/>
  <c r="AK154" i="44" s="1"/>
  <c r="AZ108" i="44"/>
  <c r="V108" i="44" s="1"/>
  <c r="AK108" i="44" s="1"/>
  <c r="AV62" i="44"/>
  <c r="R62" i="44" s="1"/>
  <c r="AG62" i="44" s="1"/>
  <c r="AV189" i="44"/>
  <c r="R189" i="44" s="1"/>
  <c r="AG189" i="44" s="1"/>
  <c r="AV31" i="44"/>
  <c r="R31" i="44" s="1"/>
  <c r="AG31" i="44" s="1"/>
  <c r="AV102" i="44"/>
  <c r="R102" i="44" s="1"/>
  <c r="AG102" i="44" s="1"/>
  <c r="AV11" i="44"/>
  <c r="R11" i="44" s="1"/>
  <c r="AG11" i="44" s="1"/>
  <c r="AV18" i="44"/>
  <c r="R18" i="44" s="1"/>
  <c r="AG18" i="44" s="1"/>
  <c r="AV138" i="44"/>
  <c r="R138" i="44" s="1"/>
  <c r="AG138" i="44" s="1"/>
  <c r="AV115" i="44"/>
  <c r="R115" i="44" s="1"/>
  <c r="AG115" i="44" s="1"/>
  <c r="AV135" i="44"/>
  <c r="R135" i="44" s="1"/>
  <c r="AG135" i="44" s="1"/>
  <c r="AV174" i="44"/>
  <c r="R174" i="44" s="1"/>
  <c r="AG174" i="44" s="1"/>
  <c r="AV48" i="44"/>
  <c r="R48" i="44" s="1"/>
  <c r="AG48" i="44" s="1"/>
  <c r="AZ65" i="44"/>
  <c r="V65" i="44" s="1"/>
  <c r="AK65" i="44" s="1"/>
  <c r="AZ91" i="44"/>
  <c r="V91" i="44" s="1"/>
  <c r="AK91" i="44" s="1"/>
  <c r="AZ187" i="44"/>
  <c r="V187" i="44" s="1"/>
  <c r="AK187" i="44" s="1"/>
  <c r="AZ143" i="44"/>
  <c r="V143" i="44" s="1"/>
  <c r="AK143" i="44" s="1"/>
  <c r="AZ95" i="44"/>
  <c r="V95" i="44" s="1"/>
  <c r="AK95" i="44" s="1"/>
  <c r="AZ152" i="44"/>
  <c r="V152" i="44" s="1"/>
  <c r="AK152" i="44" s="1"/>
  <c r="AZ168" i="44"/>
  <c r="V168" i="44" s="1"/>
  <c r="AK168" i="44" s="1"/>
  <c r="AZ131" i="44"/>
  <c r="V131" i="44" s="1"/>
  <c r="AK131" i="44" s="1"/>
  <c r="AZ101" i="44"/>
  <c r="V101" i="44" s="1"/>
  <c r="AK101" i="44" s="1"/>
  <c r="AZ102" i="44"/>
  <c r="V102" i="44" s="1"/>
  <c r="AK102" i="44" s="1"/>
  <c r="AZ12" i="44"/>
  <c r="V12" i="44" s="1"/>
  <c r="AK12" i="44" s="1"/>
  <c r="AZ137" i="44"/>
  <c r="V137" i="44" s="1"/>
  <c r="AK137" i="44" s="1"/>
  <c r="AZ81" i="44"/>
  <c r="V81" i="44" s="1"/>
  <c r="AK81" i="44" s="1"/>
  <c r="AZ165" i="44"/>
  <c r="V165" i="44" s="1"/>
  <c r="AK165" i="44" s="1"/>
  <c r="AZ166" i="44"/>
  <c r="V166" i="44" s="1"/>
  <c r="AK166" i="44" s="1"/>
  <c r="AZ14" i="44"/>
  <c r="V14" i="44" s="1"/>
  <c r="AK14" i="44" s="1"/>
  <c r="AV50" i="44"/>
  <c r="R50" i="44" s="1"/>
  <c r="AG50" i="44" s="1"/>
  <c r="AV79" i="44"/>
  <c r="R79" i="44" s="1"/>
  <c r="AG79" i="44" s="1"/>
  <c r="AV148" i="44"/>
  <c r="R148" i="44" s="1"/>
  <c r="AG148" i="44" s="1"/>
  <c r="AZ144" i="44"/>
  <c r="V144" i="44" s="1"/>
  <c r="AK144" i="44" s="1"/>
  <c r="AZ142" i="44"/>
  <c r="V142" i="44" s="1"/>
  <c r="AK142" i="44" s="1"/>
  <c r="AZ197" i="44"/>
  <c r="V197" i="44" s="1"/>
  <c r="AK197" i="44" s="1"/>
  <c r="BA161" i="44"/>
  <c r="W161" i="44" s="1"/>
  <c r="AL161" i="44" s="1"/>
  <c r="BA123" i="44"/>
  <c r="W123" i="44" s="1"/>
  <c r="AL123" i="44" s="1"/>
  <c r="BA26" i="44"/>
  <c r="W26" i="44" s="1"/>
  <c r="AL26" i="44" s="1"/>
  <c r="BA62" i="44"/>
  <c r="W62" i="44" s="1"/>
  <c r="AL62" i="44" s="1"/>
  <c r="BA112" i="44"/>
  <c r="W112" i="44" s="1"/>
  <c r="AL112" i="44" s="1"/>
  <c r="BA45" i="44"/>
  <c r="W45" i="44" s="1"/>
  <c r="AL45" i="44" s="1"/>
  <c r="BA111" i="44"/>
  <c r="W111" i="44" s="1"/>
  <c r="AL111" i="44" s="1"/>
  <c r="BB13" i="44"/>
  <c r="X13" i="44" s="1"/>
  <c r="AM13" i="44" s="1"/>
  <c r="BB39" i="44"/>
  <c r="X39" i="44" s="1"/>
  <c r="AM39" i="44" s="1"/>
  <c r="AW145" i="44"/>
  <c r="S145" i="44" s="1"/>
  <c r="AH145" i="44" s="1"/>
  <c r="AV166" i="44"/>
  <c r="R166" i="44" s="1"/>
  <c r="AG166" i="44" s="1"/>
  <c r="AV118" i="44"/>
  <c r="R118" i="44" s="1"/>
  <c r="AG118" i="44" s="1"/>
  <c r="AV71" i="44"/>
  <c r="R71" i="44" s="1"/>
  <c r="AG71" i="44" s="1"/>
  <c r="AV204" i="44"/>
  <c r="R204" i="44" s="1"/>
  <c r="AG204" i="44" s="1"/>
  <c r="AV181" i="44"/>
  <c r="R181" i="44" s="1"/>
  <c r="AG181" i="44" s="1"/>
  <c r="AV179" i="44"/>
  <c r="R179" i="44" s="1"/>
  <c r="AG179" i="44" s="1"/>
  <c r="AV10" i="44"/>
  <c r="R10" i="44" s="1"/>
  <c r="AG10" i="44" s="1"/>
  <c r="BC76" i="44"/>
  <c r="Y76" i="44" s="1"/>
  <c r="AN76" i="44" s="1"/>
  <c r="AX170" i="44"/>
  <c r="T170" i="44" s="1"/>
  <c r="AI170" i="44" s="1"/>
  <c r="BA36" i="44"/>
  <c r="W36" i="44" s="1"/>
  <c r="AL36" i="44" s="1"/>
  <c r="BA39" i="44"/>
  <c r="W39" i="44" s="1"/>
  <c r="AL39" i="44" s="1"/>
  <c r="BA50" i="44"/>
  <c r="W50" i="44" s="1"/>
  <c r="AL50" i="44" s="1"/>
  <c r="BA175" i="44"/>
  <c r="W175" i="44" s="1"/>
  <c r="AL175" i="44" s="1"/>
  <c r="BA84" i="44"/>
  <c r="W84" i="44" s="1"/>
  <c r="AL84" i="44" s="1"/>
  <c r="AX43" i="44"/>
  <c r="T43" i="44" s="1"/>
  <c r="AI43" i="44" s="1"/>
  <c r="AX23" i="44"/>
  <c r="T23" i="44" s="1"/>
  <c r="AI23" i="44" s="1"/>
  <c r="AX15" i="44"/>
  <c r="T15" i="44" s="1"/>
  <c r="AI15" i="44" s="1"/>
  <c r="AX68" i="44"/>
  <c r="T68" i="44" s="1"/>
  <c r="AI68" i="44" s="1"/>
  <c r="AX132" i="44"/>
  <c r="T132" i="44" s="1"/>
  <c r="AI132" i="44" s="1"/>
  <c r="AX28" i="44"/>
  <c r="T28" i="44" s="1"/>
  <c r="AI28" i="44" s="1"/>
  <c r="AX205" i="44"/>
  <c r="T205" i="44" s="1"/>
  <c r="AI205" i="44" s="1"/>
  <c r="AX171" i="44"/>
  <c r="T171" i="44" s="1"/>
  <c r="AI171" i="44" s="1"/>
  <c r="AX126" i="44"/>
  <c r="T126" i="44" s="1"/>
  <c r="AI126" i="44" s="1"/>
  <c r="BC25" i="44"/>
  <c r="Y25" i="44" s="1"/>
  <c r="AN25" i="44" s="1"/>
  <c r="BC78" i="44"/>
  <c r="Y78" i="44" s="1"/>
  <c r="AN78" i="44" s="1"/>
  <c r="BC52" i="44"/>
  <c r="Y52" i="44" s="1"/>
  <c r="AN52" i="44" s="1"/>
  <c r="BA159" i="44"/>
  <c r="W159" i="44" s="1"/>
  <c r="AL159" i="44" s="1"/>
  <c r="BA172" i="44"/>
  <c r="W172" i="44" s="1"/>
  <c r="AL172" i="44" s="1"/>
  <c r="BA185" i="44"/>
  <c r="W185" i="44" s="1"/>
  <c r="AL185" i="44" s="1"/>
  <c r="AV73" i="44"/>
  <c r="R73" i="44" s="1"/>
  <c r="AG73" i="44" s="1"/>
  <c r="AV93" i="44"/>
  <c r="R93" i="44" s="1"/>
  <c r="AG93" i="44" s="1"/>
  <c r="AV178" i="44"/>
  <c r="R178" i="44" s="1"/>
  <c r="AG178" i="44" s="1"/>
  <c r="AZ123" i="44"/>
  <c r="V123" i="44" s="1"/>
  <c r="AK123" i="44" s="1"/>
  <c r="AZ20" i="44"/>
  <c r="V20" i="44" s="1"/>
  <c r="AK20" i="44" s="1"/>
  <c r="AZ156" i="44"/>
  <c r="V156" i="44" s="1"/>
  <c r="AK156" i="44" s="1"/>
  <c r="AZ13" i="44"/>
  <c r="V13" i="44" s="1"/>
  <c r="AK13" i="44" s="1"/>
  <c r="AZ83" i="44"/>
  <c r="V83" i="44" s="1"/>
  <c r="AK83" i="44" s="1"/>
  <c r="AZ149" i="44"/>
  <c r="V149" i="44" s="1"/>
  <c r="AK149" i="44" s="1"/>
  <c r="AV74" i="44"/>
  <c r="R74" i="44" s="1"/>
  <c r="AG74" i="44" s="1"/>
  <c r="AV183" i="44"/>
  <c r="R183" i="44" s="1"/>
  <c r="AG183" i="44" s="1"/>
  <c r="AX104" i="44"/>
  <c r="T104" i="44" s="1"/>
  <c r="AI104" i="44" s="1"/>
  <c r="AX135" i="44"/>
  <c r="T135" i="44" s="1"/>
  <c r="AI135" i="44" s="1"/>
  <c r="BA83" i="44"/>
  <c r="W83" i="44" s="1"/>
  <c r="AL83" i="44" s="1"/>
  <c r="BA184" i="44"/>
  <c r="W184" i="44" s="1"/>
  <c r="AL184" i="44" s="1"/>
  <c r="BA203" i="44"/>
  <c r="W203" i="44" s="1"/>
  <c r="AL203" i="44" s="1"/>
  <c r="BA15" i="44"/>
  <c r="W15" i="44" s="1"/>
  <c r="AL15" i="44" s="1"/>
  <c r="BA171" i="44"/>
  <c r="W171" i="44" s="1"/>
  <c r="AL171" i="44" s="1"/>
  <c r="BA47" i="44"/>
  <c r="W47" i="44" s="1"/>
  <c r="AL47" i="44" s="1"/>
  <c r="BA192" i="44"/>
  <c r="W192" i="44" s="1"/>
  <c r="AL192" i="44" s="1"/>
  <c r="BA34" i="44"/>
  <c r="W34" i="44" s="1"/>
  <c r="AL34" i="44" s="1"/>
  <c r="BB140" i="44"/>
  <c r="X140" i="44" s="1"/>
  <c r="AM140" i="44" s="1"/>
  <c r="BH101" i="44"/>
  <c r="AD101" i="44" s="1"/>
  <c r="AS101" i="44" s="1"/>
  <c r="BH168" i="44"/>
  <c r="AD168" i="44" s="1"/>
  <c r="AS168" i="44" s="1"/>
  <c r="BH93" i="44"/>
  <c r="AD93" i="44" s="1"/>
  <c r="AS93" i="44" s="1"/>
  <c r="BH29" i="44"/>
  <c r="AD29" i="44" s="1"/>
  <c r="AS29" i="44" s="1"/>
  <c r="BH96" i="44"/>
  <c r="AD96" i="44" s="1"/>
  <c r="AS96" i="44" s="1"/>
  <c r="BH68" i="44"/>
  <c r="AD68" i="44" s="1"/>
  <c r="AS68" i="44" s="1"/>
  <c r="BH36" i="44"/>
  <c r="AD36" i="44" s="1"/>
  <c r="AS36" i="44" s="1"/>
  <c r="BH204" i="44"/>
  <c r="AD204" i="44" s="1"/>
  <c r="AS204" i="44" s="1"/>
  <c r="BH44" i="44"/>
  <c r="AD44" i="44" s="1"/>
  <c r="AS44" i="44" s="1"/>
  <c r="BH6" i="44"/>
  <c r="AD6" i="44" s="1"/>
  <c r="AS6" i="44" s="1"/>
  <c r="BH196" i="44"/>
  <c r="AD196" i="44" s="1"/>
  <c r="AS196" i="44" s="1"/>
  <c r="BH194" i="44"/>
  <c r="AD194" i="44" s="1"/>
  <c r="AS194" i="44" s="1"/>
  <c r="BH56" i="44"/>
  <c r="AD56" i="44" s="1"/>
  <c r="AS56" i="44" s="1"/>
  <c r="BH108" i="44"/>
  <c r="AD108" i="44" s="1"/>
  <c r="AS108" i="44" s="1"/>
  <c r="BH47" i="44"/>
  <c r="AD47" i="44" s="1"/>
  <c r="AS47" i="44" s="1"/>
  <c r="BH131" i="44"/>
  <c r="AD131" i="44" s="1"/>
  <c r="AS131" i="44" s="1"/>
  <c r="BH97" i="44"/>
  <c r="AD97" i="44" s="1"/>
  <c r="AS97" i="44" s="1"/>
  <c r="BH52" i="44"/>
  <c r="AD52" i="44" s="1"/>
  <c r="AS52" i="44" s="1"/>
  <c r="BH171" i="44"/>
  <c r="AD171" i="44" s="1"/>
  <c r="AS171" i="44" s="1"/>
  <c r="BH114" i="44"/>
  <c r="AD114" i="44" s="1"/>
  <c r="AS114" i="44" s="1"/>
  <c r="BH73" i="44"/>
  <c r="AD73" i="44" s="1"/>
  <c r="AS73" i="44" s="1"/>
  <c r="BH50" i="44"/>
  <c r="AD50" i="44" s="1"/>
  <c r="AS50" i="44" s="1"/>
  <c r="BH170" i="44"/>
  <c r="AD170" i="44" s="1"/>
  <c r="AS170" i="44" s="1"/>
  <c r="BH102" i="44"/>
  <c r="AD102" i="44" s="1"/>
  <c r="AS102" i="44" s="1"/>
  <c r="BH22" i="44"/>
  <c r="AD22" i="44" s="1"/>
  <c r="AS22" i="44" s="1"/>
  <c r="BH154" i="44"/>
  <c r="AD154" i="44" s="1"/>
  <c r="AS154" i="44" s="1"/>
  <c r="BH109" i="44"/>
  <c r="AD109" i="44" s="1"/>
  <c r="AS109" i="44" s="1"/>
  <c r="BE77" i="44"/>
  <c r="AA77" i="44" s="1"/>
  <c r="AP77" i="44" s="1"/>
  <c r="BE9" i="44"/>
  <c r="AA9" i="44" s="1"/>
  <c r="AP9" i="44" s="1"/>
  <c r="BE32" i="44"/>
  <c r="AA32" i="44" s="1"/>
  <c r="AP32" i="44" s="1"/>
  <c r="BE200" i="44"/>
  <c r="AA200" i="44" s="1"/>
  <c r="AP200" i="44" s="1"/>
  <c r="BE47" i="44"/>
  <c r="AA47" i="44" s="1"/>
  <c r="AP47" i="44" s="1"/>
  <c r="BE126" i="44"/>
  <c r="AA126" i="44" s="1"/>
  <c r="AP126" i="44" s="1"/>
  <c r="BE154" i="44"/>
  <c r="AA154" i="44" s="1"/>
  <c r="AP154" i="44" s="1"/>
  <c r="BE143" i="44"/>
  <c r="AA143" i="44" s="1"/>
  <c r="AP143" i="44" s="1"/>
  <c r="BE87" i="44"/>
  <c r="AA87" i="44" s="1"/>
  <c r="AP87" i="44" s="1"/>
  <c r="BE180" i="44"/>
  <c r="AA180" i="44" s="1"/>
  <c r="AP180" i="44" s="1"/>
  <c r="BE7" i="44"/>
  <c r="AA7" i="44" s="1"/>
  <c r="AP7" i="44" s="1"/>
  <c r="BE14" i="44"/>
  <c r="AA14" i="44" s="1"/>
  <c r="AP14" i="44" s="1"/>
  <c r="BE116" i="44"/>
  <c r="AA116" i="44" s="1"/>
  <c r="AP116" i="44" s="1"/>
  <c r="BE100" i="44"/>
  <c r="AA100" i="44" s="1"/>
  <c r="AP100" i="44" s="1"/>
  <c r="BE74" i="44"/>
  <c r="AA74" i="44" s="1"/>
  <c r="AP74" i="44" s="1"/>
  <c r="BE89" i="44"/>
  <c r="AA89" i="44" s="1"/>
  <c r="AP89" i="44" s="1"/>
  <c r="BE165" i="44"/>
  <c r="AA165" i="44" s="1"/>
  <c r="AP165" i="44" s="1"/>
  <c r="BE169" i="44"/>
  <c r="AA169" i="44" s="1"/>
  <c r="AP169" i="44" s="1"/>
  <c r="BE187" i="44"/>
  <c r="AA187" i="44" s="1"/>
  <c r="AP187" i="44" s="1"/>
  <c r="BE60" i="44"/>
  <c r="AA60" i="44" s="1"/>
  <c r="AP60" i="44" s="1"/>
  <c r="BE195" i="44"/>
  <c r="AA195" i="44" s="1"/>
  <c r="AP195" i="44" s="1"/>
  <c r="BE156" i="44"/>
  <c r="AA156" i="44" s="1"/>
  <c r="AP156" i="44" s="1"/>
  <c r="BE202" i="44"/>
  <c r="AA202" i="44" s="1"/>
  <c r="AP202" i="44" s="1"/>
  <c r="BE125" i="44"/>
  <c r="AA125" i="44" s="1"/>
  <c r="AP125" i="44" s="1"/>
  <c r="BE65" i="44"/>
  <c r="AA65" i="44" s="1"/>
  <c r="AP65" i="44" s="1"/>
  <c r="BE144" i="44"/>
  <c r="AA144" i="44" s="1"/>
  <c r="AP144" i="44" s="1"/>
  <c r="BE6" i="44"/>
  <c r="AA6" i="44" s="1"/>
  <c r="AP6" i="44" s="1"/>
  <c r="BE183" i="44"/>
  <c r="AA183" i="44" s="1"/>
  <c r="AP183" i="44" s="1"/>
  <c r="BE49" i="44"/>
  <c r="AA49" i="44" s="1"/>
  <c r="AP49" i="44" s="1"/>
  <c r="BE30" i="44"/>
  <c r="AA30" i="44" s="1"/>
  <c r="AP30" i="44" s="1"/>
  <c r="BE17" i="44"/>
  <c r="AA17" i="44" s="1"/>
  <c r="AP17" i="44" s="1"/>
  <c r="BE115" i="44"/>
  <c r="AA115" i="44" s="1"/>
  <c r="AP115" i="44" s="1"/>
  <c r="BE148" i="44"/>
  <c r="AA148" i="44" s="1"/>
  <c r="AP148" i="44" s="1"/>
  <c r="BE58" i="44"/>
  <c r="AA58" i="44" s="1"/>
  <c r="AP58" i="44" s="1"/>
  <c r="BE97" i="44"/>
  <c r="AA97" i="44" s="1"/>
  <c r="AP97" i="44" s="1"/>
  <c r="BE54" i="44"/>
  <c r="AA54" i="44" s="1"/>
  <c r="AP54" i="44" s="1"/>
  <c r="BE52" i="44"/>
  <c r="AA52" i="44" s="1"/>
  <c r="AP52" i="44" s="1"/>
  <c r="BE181" i="44"/>
  <c r="AA181" i="44" s="1"/>
  <c r="AP181" i="44" s="1"/>
  <c r="BE114" i="44"/>
  <c r="AA114" i="44" s="1"/>
  <c r="AP114" i="44" s="1"/>
  <c r="BE117" i="44"/>
  <c r="AA117" i="44" s="1"/>
  <c r="AP117" i="44" s="1"/>
  <c r="BE90" i="44"/>
  <c r="AA90" i="44" s="1"/>
  <c r="AP90" i="44" s="1"/>
  <c r="BE145" i="44"/>
  <c r="AA145" i="44" s="1"/>
  <c r="AP145" i="44" s="1"/>
  <c r="BE182" i="44"/>
  <c r="AA182" i="44" s="1"/>
  <c r="AP182" i="44" s="1"/>
  <c r="BC149" i="44"/>
  <c r="Y149" i="44" s="1"/>
  <c r="AN149" i="44" s="1"/>
  <c r="BC135" i="44"/>
  <c r="Y135" i="44" s="1"/>
  <c r="AN135" i="44" s="1"/>
  <c r="BC142" i="44"/>
  <c r="Y142" i="44" s="1"/>
  <c r="AN142" i="44" s="1"/>
  <c r="BC54" i="44"/>
  <c r="Y54" i="44" s="1"/>
  <c r="AN54" i="44" s="1"/>
  <c r="BC185" i="44"/>
  <c r="Y185" i="44" s="1"/>
  <c r="AN185" i="44" s="1"/>
  <c r="BC144" i="44"/>
  <c r="Y144" i="44" s="1"/>
  <c r="AN144" i="44" s="1"/>
  <c r="BC64" i="44"/>
  <c r="Y64" i="44" s="1"/>
  <c r="AN64" i="44" s="1"/>
  <c r="BC125" i="44"/>
  <c r="Y125" i="44" s="1"/>
  <c r="AN125" i="44" s="1"/>
  <c r="BC174" i="44"/>
  <c r="Y174" i="44" s="1"/>
  <c r="AN174" i="44" s="1"/>
  <c r="BC131" i="44"/>
  <c r="Y131" i="44" s="1"/>
  <c r="AN131" i="44" s="1"/>
  <c r="BC112" i="44"/>
  <c r="Y112" i="44" s="1"/>
  <c r="AN112" i="44" s="1"/>
  <c r="BC188" i="44"/>
  <c r="Y188" i="44" s="1"/>
  <c r="AN188" i="44" s="1"/>
  <c r="BC81" i="44"/>
  <c r="Y81" i="44" s="1"/>
  <c r="AN81" i="44" s="1"/>
  <c r="BC17" i="44"/>
  <c r="Y17" i="44" s="1"/>
  <c r="AN17" i="44" s="1"/>
  <c r="BC187" i="44"/>
  <c r="Y187" i="44" s="1"/>
  <c r="AN187" i="44" s="1"/>
  <c r="BC176" i="44"/>
  <c r="Y176" i="44" s="1"/>
  <c r="AN176" i="44" s="1"/>
  <c r="BC126" i="44"/>
  <c r="Y126" i="44" s="1"/>
  <c r="AN126" i="44" s="1"/>
  <c r="BC72" i="44"/>
  <c r="Y72" i="44" s="1"/>
  <c r="AN72" i="44" s="1"/>
  <c r="BC190" i="44"/>
  <c r="Y190" i="44" s="1"/>
  <c r="AN190" i="44" s="1"/>
  <c r="BC97" i="44"/>
  <c r="Y97" i="44" s="1"/>
  <c r="AN97" i="44" s="1"/>
  <c r="BC58" i="44"/>
  <c r="Y58" i="44" s="1"/>
  <c r="AN58" i="44" s="1"/>
  <c r="BC31" i="44"/>
  <c r="Y31" i="44" s="1"/>
  <c r="AN31" i="44" s="1"/>
  <c r="BC141" i="44"/>
  <c r="Y141" i="44" s="1"/>
  <c r="AN141" i="44" s="1"/>
  <c r="BC70" i="44"/>
  <c r="Y70" i="44" s="1"/>
  <c r="AN70" i="44" s="1"/>
  <c r="BC143" i="44"/>
  <c r="Y143" i="44" s="1"/>
  <c r="AN143" i="44" s="1"/>
  <c r="BC32" i="44"/>
  <c r="Y32" i="44" s="1"/>
  <c r="AN32" i="44" s="1"/>
  <c r="BC51" i="44"/>
  <c r="Y51" i="44" s="1"/>
  <c r="AN51" i="44" s="1"/>
  <c r="BC154" i="44"/>
  <c r="Y154" i="44" s="1"/>
  <c r="AN154" i="44" s="1"/>
  <c r="BC180" i="44"/>
  <c r="Y180" i="44" s="1"/>
  <c r="AN180" i="44" s="1"/>
  <c r="BC198" i="44"/>
  <c r="Y198" i="44" s="1"/>
  <c r="AN198" i="44" s="1"/>
  <c r="BC181" i="44"/>
  <c r="Y181" i="44" s="1"/>
  <c r="AN181" i="44" s="1"/>
  <c r="BC12" i="44"/>
  <c r="Y12" i="44" s="1"/>
  <c r="AN12" i="44" s="1"/>
  <c r="BA58" i="44"/>
  <c r="W58" i="44" s="1"/>
  <c r="AL58" i="44" s="1"/>
  <c r="BA149" i="44"/>
  <c r="W149" i="44" s="1"/>
  <c r="AL149" i="44" s="1"/>
  <c r="BA195" i="44"/>
  <c r="W195" i="44" s="1"/>
  <c r="AL195" i="44" s="1"/>
  <c r="BA31" i="44"/>
  <c r="W31" i="44" s="1"/>
  <c r="AL31" i="44" s="1"/>
  <c r="BA30" i="44"/>
  <c r="W30" i="44" s="1"/>
  <c r="AL30" i="44" s="1"/>
  <c r="BA40" i="44"/>
  <c r="W40" i="44" s="1"/>
  <c r="AL40" i="44" s="1"/>
  <c r="BA194" i="44"/>
  <c r="W194" i="44" s="1"/>
  <c r="AL194" i="44" s="1"/>
  <c r="BA38" i="44"/>
  <c r="W38" i="44" s="1"/>
  <c r="AL38" i="44" s="1"/>
  <c r="BA127" i="44"/>
  <c r="W127" i="44" s="1"/>
  <c r="AL127" i="44" s="1"/>
  <c r="BA196" i="44"/>
  <c r="W196" i="44" s="1"/>
  <c r="AL196" i="44" s="1"/>
  <c r="BA75" i="44"/>
  <c r="W75" i="44" s="1"/>
  <c r="AL75" i="44" s="1"/>
  <c r="BA148" i="44"/>
  <c r="W148" i="44" s="1"/>
  <c r="AL148" i="44" s="1"/>
  <c r="BA177" i="44"/>
  <c r="W177" i="44" s="1"/>
  <c r="AL177" i="44" s="1"/>
  <c r="BA100" i="44"/>
  <c r="W100" i="44" s="1"/>
  <c r="AL100" i="44" s="1"/>
  <c r="BA22" i="44"/>
  <c r="W22" i="44" s="1"/>
  <c r="AL22" i="44" s="1"/>
  <c r="BA67" i="44"/>
  <c r="W67" i="44" s="1"/>
  <c r="AL67" i="44" s="1"/>
  <c r="BA191" i="44"/>
  <c r="W191" i="44" s="1"/>
  <c r="AL191" i="44" s="1"/>
  <c r="BA89" i="44"/>
  <c r="W89" i="44" s="1"/>
  <c r="AL89" i="44" s="1"/>
  <c r="BA173" i="44"/>
  <c r="W173" i="44" s="1"/>
  <c r="AL173" i="44" s="1"/>
  <c r="BA71" i="44"/>
  <c r="W71" i="44" s="1"/>
  <c r="AL71" i="44" s="1"/>
  <c r="BA87" i="44"/>
  <c r="W87" i="44" s="1"/>
  <c r="AL87" i="44" s="1"/>
  <c r="BA206" i="44"/>
  <c r="W206" i="44" s="1"/>
  <c r="AL206" i="44" s="1"/>
  <c r="BA48" i="44"/>
  <c r="W48" i="44" s="1"/>
  <c r="AL48" i="44" s="1"/>
  <c r="BA33" i="44"/>
  <c r="W33" i="44" s="1"/>
  <c r="AL33" i="44" s="1"/>
  <c r="BA107" i="44"/>
  <c r="W107" i="44" s="1"/>
  <c r="AL107" i="44" s="1"/>
  <c r="BA189" i="44"/>
  <c r="W189" i="44" s="1"/>
  <c r="AL189" i="44" s="1"/>
  <c r="BA93" i="44"/>
  <c r="W93" i="44" s="1"/>
  <c r="AL93" i="44" s="1"/>
  <c r="BA169" i="44"/>
  <c r="W169" i="44" s="1"/>
  <c r="AL169" i="44" s="1"/>
  <c r="BA131" i="44"/>
  <c r="W131" i="44" s="1"/>
  <c r="AL131" i="44" s="1"/>
  <c r="BA141" i="44"/>
  <c r="W141" i="44" s="1"/>
  <c r="AL141" i="44" s="1"/>
  <c r="BA28" i="44"/>
  <c r="W28" i="44" s="1"/>
  <c r="AL28" i="44" s="1"/>
  <c r="BA136" i="44"/>
  <c r="W136" i="44" s="1"/>
  <c r="AL136" i="44" s="1"/>
  <c r="BA63" i="44"/>
  <c r="W63" i="44" s="1"/>
  <c r="AL63" i="44" s="1"/>
  <c r="BA8" i="44"/>
  <c r="W8" i="44" s="1"/>
  <c r="AL8" i="44" s="1"/>
  <c r="BA29" i="44"/>
  <c r="W29" i="44" s="1"/>
  <c r="AL29" i="44" s="1"/>
  <c r="BA12" i="44"/>
  <c r="W12" i="44" s="1"/>
  <c r="AL12" i="44" s="1"/>
  <c r="BA54" i="44"/>
  <c r="W54" i="44" s="1"/>
  <c r="AL54" i="44" s="1"/>
  <c r="BA43" i="44"/>
  <c r="W43" i="44" s="1"/>
  <c r="AL43" i="44" s="1"/>
  <c r="BA65" i="44"/>
  <c r="W65" i="44" s="1"/>
  <c r="AL65" i="44" s="1"/>
  <c r="BA145" i="44"/>
  <c r="W145" i="44" s="1"/>
  <c r="AL145" i="44" s="1"/>
  <c r="BA60" i="44"/>
  <c r="W60" i="44" s="1"/>
  <c r="AL60" i="44" s="1"/>
  <c r="BA160" i="44"/>
  <c r="W160" i="44" s="1"/>
  <c r="AL160" i="44" s="1"/>
  <c r="BA199" i="44"/>
  <c r="W199" i="44" s="1"/>
  <c r="AL199" i="44" s="1"/>
  <c r="BA16" i="44"/>
  <c r="W16" i="44" s="1"/>
  <c r="AL16" i="44" s="1"/>
  <c r="BA82" i="44"/>
  <c r="W82" i="44" s="1"/>
  <c r="AL82" i="44" s="1"/>
  <c r="BA17" i="44"/>
  <c r="W17" i="44" s="1"/>
  <c r="AL17" i="44" s="1"/>
  <c r="BA139" i="44"/>
  <c r="W139" i="44" s="1"/>
  <c r="AL139" i="44" s="1"/>
  <c r="BA14" i="44"/>
  <c r="W14" i="44" s="1"/>
  <c r="AL14" i="44" s="1"/>
  <c r="BA198" i="44"/>
  <c r="W198" i="44" s="1"/>
  <c r="AL198" i="44" s="1"/>
  <c r="BA134" i="44"/>
  <c r="W134" i="44" s="1"/>
  <c r="AL134" i="44" s="1"/>
  <c r="BA204" i="44"/>
  <c r="W204" i="44" s="1"/>
  <c r="AL204" i="44" s="1"/>
  <c r="BA138" i="44"/>
  <c r="W138" i="44" s="1"/>
  <c r="AL138" i="44" s="1"/>
  <c r="BA116" i="44"/>
  <c r="W116" i="44" s="1"/>
  <c r="AL116" i="44" s="1"/>
  <c r="BA144" i="44"/>
  <c r="W144" i="44" s="1"/>
  <c r="AL144" i="44" s="1"/>
  <c r="BA35" i="44"/>
  <c r="W35" i="44" s="1"/>
  <c r="AL35" i="44" s="1"/>
  <c r="AZ192" i="44"/>
  <c r="V192" i="44" s="1"/>
  <c r="AK192" i="44" s="1"/>
  <c r="AZ99" i="44"/>
  <c r="V99" i="44" s="1"/>
  <c r="AK99" i="44" s="1"/>
  <c r="AZ177" i="44"/>
  <c r="V177" i="44" s="1"/>
  <c r="AK177" i="44" s="1"/>
  <c r="AZ97" i="44"/>
  <c r="V97" i="44" s="1"/>
  <c r="AK97" i="44" s="1"/>
  <c r="AZ161" i="44"/>
  <c r="V161" i="44" s="1"/>
  <c r="AK161" i="44" s="1"/>
  <c r="AZ128" i="44"/>
  <c r="V128" i="44" s="1"/>
  <c r="AK128" i="44" s="1"/>
  <c r="AZ82" i="44"/>
  <c r="V82" i="44" s="1"/>
  <c r="AK82" i="44" s="1"/>
  <c r="AZ195" i="44"/>
  <c r="V195" i="44" s="1"/>
  <c r="AK195" i="44" s="1"/>
  <c r="AZ24" i="44"/>
  <c r="V24" i="44" s="1"/>
  <c r="AK24" i="44" s="1"/>
  <c r="AZ136" i="44"/>
  <c r="V136" i="44" s="1"/>
  <c r="AK136" i="44" s="1"/>
  <c r="AZ93" i="44"/>
  <c r="V93" i="44" s="1"/>
  <c r="AK93" i="44" s="1"/>
  <c r="AZ61" i="44"/>
  <c r="V61" i="44" s="1"/>
  <c r="AK61" i="44" s="1"/>
  <c r="AZ150" i="44"/>
  <c r="V150" i="44" s="1"/>
  <c r="AK150" i="44" s="1"/>
  <c r="AZ204" i="44"/>
  <c r="V204" i="44" s="1"/>
  <c r="AK204" i="44" s="1"/>
  <c r="AZ6" i="44"/>
  <c r="V6" i="44" s="1"/>
  <c r="AK6" i="44" s="1"/>
  <c r="AZ7" i="44"/>
  <c r="V7" i="44" s="1"/>
  <c r="AK7" i="44" s="1"/>
  <c r="AZ31" i="44"/>
  <c r="V31" i="44" s="1"/>
  <c r="AK31" i="44" s="1"/>
  <c r="AZ148" i="44"/>
  <c r="V148" i="44" s="1"/>
  <c r="AK148" i="44" s="1"/>
  <c r="AZ39" i="44"/>
  <c r="V39" i="44" s="1"/>
  <c r="AK39" i="44" s="1"/>
  <c r="AZ92" i="44"/>
  <c r="V92" i="44" s="1"/>
  <c r="AK92" i="44" s="1"/>
  <c r="AZ55" i="44"/>
  <c r="V55" i="44" s="1"/>
  <c r="AK55" i="44" s="1"/>
  <c r="AZ114" i="44"/>
  <c r="V114" i="44" s="1"/>
  <c r="AK114" i="44" s="1"/>
  <c r="AZ189" i="44"/>
  <c r="V189" i="44" s="1"/>
  <c r="AK189" i="44" s="1"/>
  <c r="AZ155" i="44"/>
  <c r="V155" i="44" s="1"/>
  <c r="AK155" i="44" s="1"/>
  <c r="BA117" i="44"/>
  <c r="W117" i="44" s="1"/>
  <c r="AL117" i="44" s="1"/>
  <c r="BA150" i="44"/>
  <c r="W150" i="44" s="1"/>
  <c r="AL150" i="44" s="1"/>
  <c r="BA105" i="44"/>
  <c r="W105" i="44" s="1"/>
  <c r="AL105" i="44" s="1"/>
  <c r="BA13" i="44"/>
  <c r="W13" i="44" s="1"/>
  <c r="AL13" i="44" s="1"/>
  <c r="BA46" i="44"/>
  <c r="W46" i="44" s="1"/>
  <c r="AL46" i="44" s="1"/>
  <c r="BA106" i="44"/>
  <c r="W106" i="44" s="1"/>
  <c r="AL106" i="44" s="1"/>
  <c r="BA151" i="44"/>
  <c r="W151" i="44" s="1"/>
  <c r="AL151" i="44" s="1"/>
  <c r="BA97" i="44"/>
  <c r="W97" i="44" s="1"/>
  <c r="AL97" i="44" s="1"/>
  <c r="AZ98" i="44"/>
  <c r="V98" i="44" s="1"/>
  <c r="AK98" i="44" s="1"/>
  <c r="AZ205" i="44"/>
  <c r="V205" i="44" s="1"/>
  <c r="AK205" i="44" s="1"/>
  <c r="AZ127" i="44"/>
  <c r="V127" i="44" s="1"/>
  <c r="AK127" i="44" s="1"/>
  <c r="AZ190" i="44"/>
  <c r="V190" i="44" s="1"/>
  <c r="AK190" i="44" s="1"/>
  <c r="AZ107" i="44"/>
  <c r="V107" i="44" s="1"/>
  <c r="AK107" i="44" s="1"/>
  <c r="AZ69" i="44"/>
  <c r="V69" i="44" s="1"/>
  <c r="AK69" i="44" s="1"/>
  <c r="AZ163" i="44"/>
  <c r="V163" i="44" s="1"/>
  <c r="AK163" i="44" s="1"/>
  <c r="AZ133" i="44"/>
  <c r="V133" i="44" s="1"/>
  <c r="AK133" i="44" s="1"/>
  <c r="AZ74" i="44"/>
  <c r="V74" i="44" s="1"/>
  <c r="AK74" i="44" s="1"/>
  <c r="AZ172" i="44"/>
  <c r="V172" i="44" s="1"/>
  <c r="AK172" i="44" s="1"/>
  <c r="AZ180" i="44"/>
  <c r="V180" i="44" s="1"/>
  <c r="AK180" i="44" s="1"/>
  <c r="AZ87" i="44"/>
  <c r="V87" i="44" s="1"/>
  <c r="AK87" i="44" s="1"/>
  <c r="AZ146" i="44"/>
  <c r="V146" i="44" s="1"/>
  <c r="AK146" i="44" s="1"/>
  <c r="AZ141" i="44"/>
  <c r="V141" i="44" s="1"/>
  <c r="AK141" i="44" s="1"/>
  <c r="AZ68" i="44"/>
  <c r="V68" i="44" s="1"/>
  <c r="AK68" i="44" s="1"/>
  <c r="AZ171" i="44"/>
  <c r="V171" i="44" s="1"/>
  <c r="AK171" i="44" s="1"/>
  <c r="AZ43" i="44"/>
  <c r="V43" i="44" s="1"/>
  <c r="AK43" i="44" s="1"/>
  <c r="BA119" i="44"/>
  <c r="W119" i="44" s="1"/>
  <c r="AL119" i="44" s="1"/>
  <c r="BA74" i="44"/>
  <c r="W74" i="44" s="1"/>
  <c r="AL74" i="44" s="1"/>
  <c r="BA41" i="44"/>
  <c r="W41" i="44" s="1"/>
  <c r="AL41" i="44" s="1"/>
  <c r="AZ194" i="44"/>
  <c r="V194" i="44" s="1"/>
  <c r="AK194" i="44" s="1"/>
  <c r="AZ46" i="44"/>
  <c r="V46" i="44" s="1"/>
  <c r="AK46" i="44" s="1"/>
  <c r="AZ60" i="44"/>
  <c r="V60" i="44" s="1"/>
  <c r="AK60" i="44" s="1"/>
  <c r="AZ162" i="44"/>
  <c r="V162" i="44" s="1"/>
  <c r="AK162" i="44" s="1"/>
  <c r="AZ57" i="44"/>
  <c r="V57" i="44" s="1"/>
  <c r="AK57" i="44" s="1"/>
  <c r="AZ41" i="44"/>
  <c r="V41" i="44" s="1"/>
  <c r="AK41" i="44" s="1"/>
  <c r="AZ23" i="44"/>
  <c r="V23" i="44" s="1"/>
  <c r="AK23" i="44" s="1"/>
  <c r="AZ88" i="44"/>
  <c r="V88" i="44" s="1"/>
  <c r="AK88" i="44" s="1"/>
  <c r="AZ18" i="44"/>
  <c r="V18" i="44" s="1"/>
  <c r="AK18" i="44" s="1"/>
  <c r="AZ176" i="44"/>
  <c r="V176" i="44" s="1"/>
  <c r="AK176" i="44" s="1"/>
  <c r="AZ71" i="44"/>
  <c r="V71" i="44" s="1"/>
  <c r="AK71" i="44" s="1"/>
  <c r="AZ8" i="44"/>
  <c r="V8" i="44" s="1"/>
  <c r="AK8" i="44" s="1"/>
  <c r="AZ196" i="44"/>
  <c r="V196" i="44" s="1"/>
  <c r="AK196" i="44" s="1"/>
  <c r="AZ185" i="44"/>
  <c r="V185" i="44" s="1"/>
  <c r="AK185" i="44" s="1"/>
  <c r="AZ63" i="44"/>
  <c r="V63" i="44" s="1"/>
  <c r="AK63" i="44" s="1"/>
  <c r="AZ179" i="44"/>
  <c r="V179" i="44" s="1"/>
  <c r="AK179" i="44" s="1"/>
  <c r="AZ73" i="44"/>
  <c r="V73" i="44" s="1"/>
  <c r="AK73" i="44" s="1"/>
  <c r="AZ28" i="44"/>
  <c r="V28" i="44" s="1"/>
  <c r="AK28" i="44" s="1"/>
  <c r="AZ200" i="44"/>
  <c r="V200" i="44" s="1"/>
  <c r="AK200" i="44" s="1"/>
  <c r="AZ19" i="44"/>
  <c r="V19" i="44" s="1"/>
  <c r="AK19" i="44" s="1"/>
  <c r="AZ125" i="44"/>
  <c r="V125" i="44" s="1"/>
  <c r="AK125" i="44" s="1"/>
  <c r="AZ22" i="44"/>
  <c r="V22" i="44" s="1"/>
  <c r="AK22" i="44" s="1"/>
  <c r="AX19" i="44"/>
  <c r="T19" i="44" s="1"/>
  <c r="AI19" i="44" s="1"/>
  <c r="AX120" i="44"/>
  <c r="T120" i="44" s="1"/>
  <c r="AI120" i="44" s="1"/>
  <c r="AX123" i="44"/>
  <c r="T123" i="44" s="1"/>
  <c r="AI123" i="44" s="1"/>
  <c r="AW77" i="44"/>
  <c r="S77" i="44" s="1"/>
  <c r="AH77" i="44" s="1"/>
  <c r="AW172" i="44"/>
  <c r="S172" i="44" s="1"/>
  <c r="AH172" i="44" s="1"/>
  <c r="AW183" i="44"/>
  <c r="S183" i="44" s="1"/>
  <c r="AH183" i="44" s="1"/>
  <c r="AW182" i="44"/>
  <c r="S182" i="44" s="1"/>
  <c r="AH182" i="44" s="1"/>
  <c r="AW35" i="44"/>
  <c r="S35" i="44" s="1"/>
  <c r="AH35" i="44" s="1"/>
  <c r="AW30" i="44"/>
  <c r="S30" i="44" s="1"/>
  <c r="AH30" i="44" s="1"/>
  <c r="AW23" i="44"/>
  <c r="S23" i="44" s="1"/>
  <c r="AH23" i="44" s="1"/>
  <c r="AX181" i="44"/>
  <c r="T181" i="44" s="1"/>
  <c r="AI181" i="44" s="1"/>
  <c r="AX51" i="44"/>
  <c r="T51" i="44" s="1"/>
  <c r="AI51" i="44" s="1"/>
  <c r="AX75" i="44"/>
  <c r="T75" i="44" s="1"/>
  <c r="AI75" i="44" s="1"/>
  <c r="AX42" i="44"/>
  <c r="T42" i="44" s="1"/>
  <c r="AI42" i="44" s="1"/>
  <c r="AX111" i="44"/>
  <c r="T111" i="44" s="1"/>
  <c r="AI111" i="44" s="1"/>
  <c r="AX103" i="44"/>
  <c r="T103" i="44" s="1"/>
  <c r="AI103" i="44" s="1"/>
  <c r="AX64" i="44"/>
  <c r="T64" i="44" s="1"/>
  <c r="AI64" i="44" s="1"/>
  <c r="AX11" i="44"/>
  <c r="T11" i="44" s="1"/>
  <c r="AI11" i="44" s="1"/>
  <c r="AX36" i="44"/>
  <c r="T36" i="44" s="1"/>
  <c r="AI36" i="44" s="1"/>
  <c r="AX177" i="44"/>
  <c r="T177" i="44" s="1"/>
  <c r="AI177" i="44" s="1"/>
  <c r="AX164" i="44"/>
  <c r="T164" i="44" s="1"/>
  <c r="AI164" i="44" s="1"/>
  <c r="AX90" i="44"/>
  <c r="T90" i="44" s="1"/>
  <c r="AI90" i="44" s="1"/>
  <c r="AX180" i="44"/>
  <c r="T180" i="44" s="1"/>
  <c r="AI180" i="44" s="1"/>
  <c r="AX197" i="44"/>
  <c r="T197" i="44" s="1"/>
  <c r="AI197" i="44" s="1"/>
  <c r="AW148" i="44"/>
  <c r="S148" i="44" s="1"/>
  <c r="AH148" i="44" s="1"/>
  <c r="AW121" i="44"/>
  <c r="S121" i="44" s="1"/>
  <c r="AH121" i="44" s="1"/>
  <c r="AX131" i="44"/>
  <c r="T131" i="44" s="1"/>
  <c r="AI131" i="44" s="1"/>
  <c r="AX185" i="44"/>
  <c r="T185" i="44" s="1"/>
  <c r="AI185" i="44" s="1"/>
  <c r="AX47" i="44"/>
  <c r="T47" i="44" s="1"/>
  <c r="AI47" i="44" s="1"/>
  <c r="AX12" i="44"/>
  <c r="T12" i="44" s="1"/>
  <c r="AI12" i="44" s="1"/>
  <c r="AX119" i="44"/>
  <c r="T119" i="44" s="1"/>
  <c r="AI119" i="44" s="1"/>
  <c r="AX172" i="44"/>
  <c r="T172" i="44" s="1"/>
  <c r="AI172" i="44" s="1"/>
  <c r="AX175" i="44"/>
  <c r="T175" i="44" s="1"/>
  <c r="AI175" i="44" s="1"/>
  <c r="AX83" i="44"/>
  <c r="T83" i="44" s="1"/>
  <c r="AI83" i="44" s="1"/>
  <c r="AX26" i="44"/>
  <c r="T26" i="44" s="1"/>
  <c r="AI26" i="44" s="1"/>
  <c r="AX194" i="44"/>
  <c r="T194" i="44" s="1"/>
  <c r="AI194" i="44" s="1"/>
  <c r="AX206" i="44"/>
  <c r="T206" i="44" s="1"/>
  <c r="AI206" i="44" s="1"/>
  <c r="AW25" i="44"/>
  <c r="S25" i="44" s="1"/>
  <c r="AH25" i="44" s="1"/>
  <c r="AW47" i="44"/>
  <c r="S47" i="44" s="1"/>
  <c r="AH47" i="44" s="1"/>
  <c r="AW62" i="44"/>
  <c r="S62" i="44" s="1"/>
  <c r="AH62" i="44" s="1"/>
  <c r="AW164" i="44"/>
  <c r="S164" i="44" s="1"/>
  <c r="AH164" i="44" s="1"/>
  <c r="AW196" i="44"/>
  <c r="S196" i="44" s="1"/>
  <c r="AH196" i="44" s="1"/>
  <c r="AW81" i="44"/>
  <c r="S81" i="44" s="1"/>
  <c r="AH81" i="44" s="1"/>
  <c r="AW169" i="44"/>
  <c r="S169" i="44" s="1"/>
  <c r="AH169" i="44" s="1"/>
  <c r="AW18" i="44"/>
  <c r="S18" i="44" s="1"/>
  <c r="AH18" i="44" s="1"/>
  <c r="AW150" i="44"/>
  <c r="S150" i="44" s="1"/>
  <c r="AH150" i="44" s="1"/>
  <c r="AW46" i="44"/>
  <c r="S46" i="44" s="1"/>
  <c r="AH46" i="44" s="1"/>
  <c r="AW79" i="44"/>
  <c r="S79" i="44" s="1"/>
  <c r="AH79" i="44" s="1"/>
  <c r="AW50" i="44"/>
  <c r="S50" i="44" s="1"/>
  <c r="AH50" i="44" s="1"/>
  <c r="AW173" i="44"/>
  <c r="S173" i="44" s="1"/>
  <c r="AH173" i="44" s="1"/>
  <c r="AW176" i="44"/>
  <c r="S176" i="44" s="1"/>
  <c r="AH176" i="44" s="1"/>
  <c r="AW186" i="44"/>
  <c r="S186" i="44" s="1"/>
  <c r="AH186" i="44" s="1"/>
  <c r="AW167" i="44"/>
  <c r="S167" i="44" s="1"/>
  <c r="AH167" i="44" s="1"/>
  <c r="AV29" i="44"/>
  <c r="R29" i="44" s="1"/>
  <c r="AG29" i="44" s="1"/>
  <c r="AV162" i="44"/>
  <c r="R162" i="44" s="1"/>
  <c r="AG162" i="44" s="1"/>
  <c r="AV125" i="44"/>
  <c r="R125" i="44" s="1"/>
  <c r="AG125" i="44" s="1"/>
  <c r="AV143" i="44"/>
  <c r="R143" i="44" s="1"/>
  <c r="AG143" i="44" s="1"/>
  <c r="AV202" i="44"/>
  <c r="R202" i="44" s="1"/>
  <c r="AG202" i="44" s="1"/>
  <c r="AV121" i="44"/>
  <c r="R121" i="44" s="1"/>
  <c r="AG121" i="44" s="1"/>
  <c r="AV196" i="44"/>
  <c r="R196" i="44" s="1"/>
  <c r="AG196" i="44" s="1"/>
  <c r="AV6" i="44"/>
  <c r="R6" i="44" s="1"/>
  <c r="AG6" i="44" s="1"/>
  <c r="AV140" i="44"/>
  <c r="R140" i="44" s="1"/>
  <c r="AG140" i="44" s="1"/>
  <c r="AV100" i="44"/>
  <c r="R100" i="44" s="1"/>
  <c r="AG100" i="44" s="1"/>
  <c r="AW48" i="44"/>
  <c r="S48" i="44" s="1"/>
  <c r="AH48" i="44" s="1"/>
  <c r="AW205" i="44"/>
  <c r="S205" i="44" s="1"/>
  <c r="AH205" i="44" s="1"/>
  <c r="AW71" i="44"/>
  <c r="S71" i="44" s="1"/>
  <c r="AH71" i="44" s="1"/>
  <c r="AW144" i="44"/>
  <c r="S144" i="44" s="1"/>
  <c r="AH144" i="44" s="1"/>
  <c r="AW132" i="44"/>
  <c r="S132" i="44" s="1"/>
  <c r="AH132" i="44" s="1"/>
  <c r="AW162" i="44"/>
  <c r="S162" i="44" s="1"/>
  <c r="AH162" i="44" s="1"/>
  <c r="AV180" i="44"/>
  <c r="R180" i="44" s="1"/>
  <c r="AG180" i="44" s="1"/>
  <c r="AV87" i="44"/>
  <c r="R87" i="44" s="1"/>
  <c r="AG87" i="44" s="1"/>
  <c r="AV15" i="44"/>
  <c r="R15" i="44" s="1"/>
  <c r="AG15" i="44" s="1"/>
  <c r="AV39" i="44"/>
  <c r="R39" i="44" s="1"/>
  <c r="AG39" i="44" s="1"/>
  <c r="AV165" i="44"/>
  <c r="R165" i="44" s="1"/>
  <c r="AG165" i="44" s="1"/>
  <c r="AV92" i="44"/>
  <c r="R92" i="44" s="1"/>
  <c r="AG92" i="44" s="1"/>
  <c r="AV190" i="44"/>
  <c r="R190" i="44" s="1"/>
  <c r="AG190" i="44" s="1"/>
  <c r="AV51" i="44"/>
  <c r="R51" i="44" s="1"/>
  <c r="AG51" i="44" s="1"/>
  <c r="AW126" i="44"/>
  <c r="S126" i="44" s="1"/>
  <c r="AH126" i="44" s="1"/>
  <c r="AV170" i="44"/>
  <c r="R170" i="44" s="1"/>
  <c r="AG170" i="44" s="1"/>
  <c r="AV146" i="44"/>
  <c r="R146" i="44" s="1"/>
  <c r="AG146" i="44" s="1"/>
  <c r="AV9" i="44"/>
  <c r="R9" i="44" s="1"/>
  <c r="AG9" i="44" s="1"/>
  <c r="AW108" i="44"/>
  <c r="S108" i="44" s="1"/>
  <c r="AH108" i="44" s="1"/>
  <c r="AW122" i="44"/>
  <c r="S122" i="44" s="1"/>
  <c r="AH122" i="44" s="1"/>
  <c r="AW110" i="44"/>
  <c r="S110" i="44" s="1"/>
  <c r="AH110" i="44" s="1"/>
  <c r="AW115" i="44"/>
  <c r="S115" i="44" s="1"/>
  <c r="AH115" i="44" s="1"/>
  <c r="AW171" i="44"/>
  <c r="S171" i="44" s="1"/>
  <c r="AH171" i="44" s="1"/>
  <c r="AV91" i="44"/>
  <c r="R91" i="44" s="1"/>
  <c r="AG91" i="44" s="1"/>
  <c r="AV187" i="44"/>
  <c r="R187" i="44" s="1"/>
  <c r="AG187" i="44" s="1"/>
  <c r="AV78" i="44"/>
  <c r="R78" i="44" s="1"/>
  <c r="AG78" i="44" s="1"/>
  <c r="AV12" i="44"/>
  <c r="R12" i="44" s="1"/>
  <c r="AG12" i="44" s="1"/>
  <c r="AV47" i="44"/>
  <c r="R47" i="44" s="1"/>
  <c r="AG47" i="44" s="1"/>
  <c r="AV28" i="44"/>
  <c r="R28" i="44" s="1"/>
  <c r="AG28" i="44" s="1"/>
  <c r="AV49" i="44"/>
  <c r="R49" i="44" s="1"/>
  <c r="AG49" i="44" s="1"/>
  <c r="AV112" i="44"/>
  <c r="R112" i="44" s="1"/>
  <c r="AG112" i="44" s="1"/>
  <c r="AV64" i="44"/>
  <c r="R64" i="44" s="1"/>
  <c r="AG64" i="44" s="1"/>
  <c r="AV54" i="44"/>
  <c r="R54" i="44" s="1"/>
  <c r="AG54" i="44" s="1"/>
  <c r="AV75" i="44"/>
  <c r="R75" i="44" s="1"/>
  <c r="AG75" i="44" s="1"/>
  <c r="AV58" i="44"/>
  <c r="R58" i="44" s="1"/>
  <c r="AG58" i="44" s="1"/>
  <c r="AV169" i="44"/>
  <c r="R169" i="44" s="1"/>
  <c r="AG169" i="44" s="1"/>
  <c r="AV114" i="44"/>
  <c r="R114" i="44" s="1"/>
  <c r="AG114" i="44" s="1"/>
  <c r="AV154" i="44"/>
  <c r="R154" i="44" s="1"/>
  <c r="AG154" i="44" s="1"/>
  <c r="AV68" i="44"/>
  <c r="R68" i="44" s="1"/>
  <c r="AG68" i="44" s="1"/>
  <c r="AV21" i="44"/>
  <c r="R21" i="44" s="1"/>
  <c r="AG21" i="44" s="1"/>
  <c r="AV83" i="44"/>
  <c r="R83" i="44" s="1"/>
  <c r="AG83" i="44" s="1"/>
  <c r="AV151" i="44"/>
  <c r="R151" i="44" s="1"/>
  <c r="AG151" i="44" s="1"/>
  <c r="AV61" i="44"/>
  <c r="R61" i="44" s="1"/>
  <c r="AG61" i="44" s="1"/>
  <c r="AV81" i="44"/>
  <c r="R81" i="44" s="1"/>
  <c r="AG81" i="44" s="1"/>
  <c r="AV46" i="44"/>
  <c r="R46" i="44" s="1"/>
  <c r="AG46" i="44" s="1"/>
  <c r="AV119" i="44"/>
  <c r="R119" i="44" s="1"/>
  <c r="AG119" i="44" s="1"/>
  <c r="AV34" i="44"/>
  <c r="R34" i="44" s="1"/>
  <c r="AG34" i="44" s="1"/>
  <c r="AV69" i="44"/>
  <c r="R69" i="44" s="1"/>
  <c r="AG69" i="44" s="1"/>
  <c r="AV192" i="44"/>
  <c r="R192" i="44" s="1"/>
  <c r="AG192" i="44" s="1"/>
  <c r="AV14" i="44"/>
  <c r="R14" i="44" s="1"/>
  <c r="AG14" i="44" s="1"/>
  <c r="AV77" i="44"/>
  <c r="R77" i="44" s="1"/>
  <c r="AG77" i="44" s="1"/>
  <c r="AV86" i="44"/>
  <c r="R86" i="44" s="1"/>
  <c r="AG86" i="44" s="1"/>
  <c r="AV108" i="44"/>
  <c r="R108" i="44" s="1"/>
  <c r="AG108" i="44" s="1"/>
  <c r="AV137" i="44"/>
  <c r="R137" i="44" s="1"/>
  <c r="AG137" i="44" s="1"/>
  <c r="BH176" i="44"/>
  <c r="AD176" i="44" s="1"/>
  <c r="AS176" i="44" s="1"/>
  <c r="AV120" i="44"/>
  <c r="R120" i="44" s="1"/>
  <c r="AG120" i="44" s="1"/>
  <c r="AV173" i="44"/>
  <c r="R173" i="44" s="1"/>
  <c r="AG173" i="44" s="1"/>
  <c r="AV59" i="44"/>
  <c r="R59" i="44" s="1"/>
  <c r="AG59" i="44" s="1"/>
  <c r="AV150" i="44"/>
  <c r="R150" i="44" s="1"/>
  <c r="AG150" i="44" s="1"/>
  <c r="BH147" i="44"/>
  <c r="AD147" i="44" s="1"/>
  <c r="AS147" i="44" s="1"/>
  <c r="BH143" i="44"/>
  <c r="AD143" i="44" s="1"/>
  <c r="AS143" i="44" s="1"/>
  <c r="BC16" i="44"/>
  <c r="Y16" i="44" s="1"/>
  <c r="AN16" i="44" s="1"/>
  <c r="AX191" i="44"/>
  <c r="T191" i="44" s="1"/>
  <c r="AI191" i="44" s="1"/>
  <c r="AZ25" i="44"/>
  <c r="V25" i="44" s="1"/>
  <c r="AK25" i="44" s="1"/>
  <c r="AX184" i="44"/>
  <c r="T184" i="44" s="1"/>
  <c r="AI184" i="44" s="1"/>
  <c r="AW201" i="44"/>
  <c r="S201" i="44" s="1"/>
  <c r="AH201" i="44" s="1"/>
  <c r="AW180" i="44"/>
  <c r="S180" i="44" s="1"/>
  <c r="AH180" i="44" s="1"/>
  <c r="AW84" i="44"/>
  <c r="S84" i="44" s="1"/>
  <c r="AH84" i="44" s="1"/>
  <c r="AW87" i="44"/>
  <c r="S87" i="44" s="1"/>
  <c r="AH87" i="44" s="1"/>
  <c r="AW28" i="44"/>
  <c r="S28" i="44" s="1"/>
  <c r="AH28" i="44" s="1"/>
  <c r="AW154" i="44"/>
  <c r="S154" i="44" s="1"/>
  <c r="AH154" i="44" s="1"/>
  <c r="AW92" i="44"/>
  <c r="S92" i="44" s="1"/>
  <c r="AH92" i="44" s="1"/>
  <c r="AW206" i="44"/>
  <c r="S206" i="44" s="1"/>
  <c r="AH206" i="44" s="1"/>
  <c r="AW88" i="44"/>
  <c r="S88" i="44" s="1"/>
  <c r="AH88" i="44" s="1"/>
  <c r="BC116" i="44"/>
  <c r="Y116" i="44" s="1"/>
  <c r="AN116" i="44" s="1"/>
  <c r="BC128" i="44"/>
  <c r="Y128" i="44" s="1"/>
  <c r="AN128" i="44" s="1"/>
  <c r="BE123" i="44"/>
  <c r="AA123" i="44" s="1"/>
  <c r="AP123" i="44" s="1"/>
  <c r="AW32" i="44"/>
  <c r="S32" i="44" s="1"/>
  <c r="AH32" i="44" s="1"/>
  <c r="AW107" i="44"/>
  <c r="S107" i="44" s="1"/>
  <c r="AH107" i="44" s="1"/>
  <c r="BE194" i="44"/>
  <c r="AA194" i="44" s="1"/>
  <c r="AP194" i="44" s="1"/>
  <c r="BC133" i="44"/>
  <c r="Y133" i="44" s="1"/>
  <c r="AN133" i="44" s="1"/>
  <c r="AV134" i="44"/>
  <c r="R134" i="44" s="1"/>
  <c r="AG134" i="44" s="1"/>
  <c r="AV203" i="44"/>
  <c r="R203" i="44" s="1"/>
  <c r="AG203" i="44" s="1"/>
  <c r="AV13" i="44"/>
  <c r="R13" i="44" s="1"/>
  <c r="AG13" i="44" s="1"/>
  <c r="BH200" i="44"/>
  <c r="AD200" i="44" s="1"/>
  <c r="AS200" i="44" s="1"/>
  <c r="BH133" i="44"/>
  <c r="AD133" i="44" s="1"/>
  <c r="AS133" i="44" s="1"/>
  <c r="BH28" i="44"/>
  <c r="AD28" i="44" s="1"/>
  <c r="AS28" i="44" s="1"/>
  <c r="BH26" i="44"/>
  <c r="AD26" i="44" s="1"/>
  <c r="AS26" i="44" s="1"/>
  <c r="BH69" i="44"/>
  <c r="AD69" i="44" s="1"/>
  <c r="AS69" i="44" s="1"/>
  <c r="BH141" i="44"/>
  <c r="AD141" i="44" s="1"/>
  <c r="AS141" i="44" s="1"/>
  <c r="BE188" i="44"/>
  <c r="AA188" i="44" s="1"/>
  <c r="AP188" i="44" s="1"/>
  <c r="BE15" i="44"/>
  <c r="AA15" i="44" s="1"/>
  <c r="AP15" i="44" s="1"/>
  <c r="BE27" i="44"/>
  <c r="AA27" i="44" s="1"/>
  <c r="AP27" i="44" s="1"/>
  <c r="BE80" i="44"/>
  <c r="AA80" i="44" s="1"/>
  <c r="AP80" i="44" s="1"/>
  <c r="BE171" i="44"/>
  <c r="AA171" i="44" s="1"/>
  <c r="AP171" i="44" s="1"/>
  <c r="BE84" i="44"/>
  <c r="AA84" i="44" s="1"/>
  <c r="AP84" i="44" s="1"/>
  <c r="BE92" i="44"/>
  <c r="AA92" i="44" s="1"/>
  <c r="AP92" i="44" s="1"/>
  <c r="BE158" i="44"/>
  <c r="AA158" i="44" s="1"/>
  <c r="AP158" i="44" s="1"/>
  <c r="BE186" i="44"/>
  <c r="AA186" i="44" s="1"/>
  <c r="AP186" i="44" s="1"/>
  <c r="BE29" i="44"/>
  <c r="AA29" i="44" s="1"/>
  <c r="AP29" i="44" s="1"/>
  <c r="BC45" i="44"/>
  <c r="Y45" i="44" s="1"/>
  <c r="AN45" i="44" s="1"/>
  <c r="AV201" i="44"/>
  <c r="R201" i="44" s="1"/>
  <c r="AG201" i="44" s="1"/>
  <c r="AV82" i="44"/>
  <c r="R82" i="44" s="1"/>
  <c r="AG82" i="44" s="1"/>
  <c r="BH144" i="44"/>
  <c r="AD144" i="44" s="1"/>
  <c r="AS144" i="44" s="1"/>
  <c r="AV172" i="44"/>
  <c r="R172" i="44" s="1"/>
  <c r="AG172" i="44" s="1"/>
  <c r="AV197" i="44"/>
  <c r="R197" i="44" s="1"/>
  <c r="AG197" i="44" s="1"/>
  <c r="AV22" i="44"/>
  <c r="R22" i="44" s="1"/>
  <c r="AG22" i="44" s="1"/>
  <c r="AV95" i="44"/>
  <c r="R95" i="44" s="1"/>
  <c r="AG95" i="44" s="1"/>
  <c r="AV133" i="44"/>
  <c r="R133" i="44" s="1"/>
  <c r="AG133" i="44" s="1"/>
  <c r="AV123" i="44"/>
  <c r="R123" i="44" s="1"/>
  <c r="AG123" i="44" s="1"/>
  <c r="AV111" i="44"/>
  <c r="R111" i="44" s="1"/>
  <c r="AG111" i="44" s="1"/>
  <c r="AV106" i="44"/>
  <c r="R106" i="44" s="1"/>
  <c r="AG106" i="44" s="1"/>
  <c r="BH91" i="44"/>
  <c r="AD91" i="44" s="1"/>
  <c r="AS91" i="44" s="1"/>
  <c r="AW111" i="44"/>
  <c r="S111" i="44" s="1"/>
  <c r="AH111" i="44" s="1"/>
  <c r="AW160" i="44"/>
  <c r="S160" i="44" s="1"/>
  <c r="AH160" i="44" s="1"/>
  <c r="AW42" i="44"/>
  <c r="S42" i="44" s="1"/>
  <c r="AH42" i="44" s="1"/>
  <c r="AW109" i="44"/>
  <c r="S109" i="44" s="1"/>
  <c r="AH109" i="44" s="1"/>
  <c r="AW41" i="44"/>
  <c r="S41" i="44" s="1"/>
  <c r="AH41" i="44" s="1"/>
  <c r="AW9" i="44"/>
  <c r="S9" i="44" s="1"/>
  <c r="AH9" i="44" s="1"/>
  <c r="AV185" i="44"/>
  <c r="R185" i="44" s="1"/>
  <c r="AG185" i="44" s="1"/>
  <c r="AV43" i="44"/>
  <c r="R43" i="44" s="1"/>
  <c r="AG43" i="44" s="1"/>
  <c r="BH13" i="44"/>
  <c r="AD13" i="44" s="1"/>
  <c r="AS13" i="44" s="1"/>
  <c r="BH45" i="44"/>
  <c r="AD45" i="44" s="1"/>
  <c r="AS45" i="44" s="1"/>
  <c r="BH80" i="44"/>
  <c r="AD80" i="44" s="1"/>
  <c r="AS80" i="44" s="1"/>
  <c r="BC200" i="44"/>
  <c r="Y200" i="44" s="1"/>
  <c r="AN200" i="44" s="1"/>
  <c r="AX56" i="44"/>
  <c r="T56" i="44" s="1"/>
  <c r="AI56" i="44" s="1"/>
  <c r="AX53" i="44"/>
  <c r="T53" i="44" s="1"/>
  <c r="AI53" i="44" s="1"/>
  <c r="AZ126" i="44"/>
  <c r="V126" i="44" s="1"/>
  <c r="AK126" i="44" s="1"/>
  <c r="AW59" i="44"/>
  <c r="S59" i="44" s="1"/>
  <c r="AH59" i="44" s="1"/>
  <c r="BC106" i="44"/>
  <c r="Y106" i="44" s="1"/>
  <c r="AN106" i="44" s="1"/>
  <c r="BC61" i="44"/>
  <c r="Y61" i="44" s="1"/>
  <c r="AN61" i="44" s="1"/>
  <c r="AW165" i="44"/>
  <c r="S165" i="44" s="1"/>
  <c r="AH165" i="44" s="1"/>
  <c r="AW202" i="44"/>
  <c r="S202" i="44" s="1"/>
  <c r="AH202" i="44" s="1"/>
  <c r="AW82" i="44"/>
  <c r="S82" i="44" s="1"/>
  <c r="AH82" i="44" s="1"/>
  <c r="BE31" i="44"/>
  <c r="AA31" i="44" s="1"/>
  <c r="AP31" i="44" s="1"/>
  <c r="BC44" i="44"/>
  <c r="Y44" i="44" s="1"/>
  <c r="AN44" i="44" s="1"/>
  <c r="AV19" i="44"/>
  <c r="R19" i="44" s="1"/>
  <c r="AG19" i="44" s="1"/>
  <c r="AV164" i="44"/>
  <c r="R164" i="44" s="1"/>
  <c r="AG164" i="44" s="1"/>
  <c r="BH107" i="44"/>
  <c r="AD107" i="44" s="1"/>
  <c r="AS107" i="44" s="1"/>
  <c r="BH84" i="44"/>
  <c r="AD84" i="44" s="1"/>
  <c r="AS84" i="44" s="1"/>
  <c r="BH195" i="44"/>
  <c r="AD195" i="44" s="1"/>
  <c r="AS195" i="44" s="1"/>
  <c r="BH46" i="44"/>
  <c r="AD46" i="44" s="1"/>
  <c r="AS46" i="44" s="1"/>
  <c r="BE142" i="44"/>
  <c r="AA142" i="44" s="1"/>
  <c r="AP142" i="44" s="1"/>
  <c r="BE167" i="44"/>
  <c r="AA167" i="44" s="1"/>
  <c r="AP167" i="44" s="1"/>
  <c r="BE69" i="44"/>
  <c r="AA69" i="44" s="1"/>
  <c r="AP69" i="44" s="1"/>
  <c r="AW6" i="44"/>
  <c r="S6" i="44" s="1"/>
  <c r="AH6" i="44" s="1"/>
  <c r="AW14" i="44"/>
  <c r="S14" i="44" s="1"/>
  <c r="AH14" i="44" s="1"/>
  <c r="BC122" i="44"/>
  <c r="Y122" i="44" s="1"/>
  <c r="AN122" i="44" s="1"/>
  <c r="BC82" i="44"/>
  <c r="Y82" i="44" s="1"/>
  <c r="AN82" i="44" s="1"/>
  <c r="BC91" i="44"/>
  <c r="Y91" i="44" s="1"/>
  <c r="AN91" i="44" s="1"/>
  <c r="BC10" i="44"/>
  <c r="Y10" i="44" s="1"/>
  <c r="AN10" i="44" s="1"/>
  <c r="BC67" i="44"/>
  <c r="Y67" i="44" s="1"/>
  <c r="AN67" i="44" s="1"/>
  <c r="BC74" i="44"/>
  <c r="Y74" i="44" s="1"/>
  <c r="AN74" i="44" s="1"/>
  <c r="BC152" i="44"/>
  <c r="Y152" i="44" s="1"/>
  <c r="AN152" i="44" s="1"/>
  <c r="BC63" i="44"/>
  <c r="Y63" i="44" s="1"/>
  <c r="AN63" i="44" s="1"/>
  <c r="BC175" i="44"/>
  <c r="Y175" i="44" s="1"/>
  <c r="AN175" i="44" s="1"/>
  <c r="BC90" i="44"/>
  <c r="Y90" i="44" s="1"/>
  <c r="AN90" i="44" s="1"/>
  <c r="BC33" i="44"/>
  <c r="Y33" i="44" s="1"/>
  <c r="AN33" i="44" s="1"/>
  <c r="BC201" i="44"/>
  <c r="Y201" i="44" s="1"/>
  <c r="AN201" i="44" s="1"/>
  <c r="BC148" i="44"/>
  <c r="Y148" i="44" s="1"/>
  <c r="AN148" i="44" s="1"/>
  <c r="BC28" i="44"/>
  <c r="Y28" i="44" s="1"/>
  <c r="AN28" i="44" s="1"/>
  <c r="BC196" i="44"/>
  <c r="Y196" i="44" s="1"/>
  <c r="AN196" i="44" s="1"/>
  <c r="BC35" i="44"/>
  <c r="Y35" i="44" s="1"/>
  <c r="AN35" i="44" s="1"/>
  <c r="BC38" i="44"/>
  <c r="Y38" i="44" s="1"/>
  <c r="AN38" i="44" s="1"/>
  <c r="BC193" i="44"/>
  <c r="Y193" i="44" s="1"/>
  <c r="AN193" i="44" s="1"/>
  <c r="BC18" i="44"/>
  <c r="Y18" i="44" s="1"/>
  <c r="AN18" i="44" s="1"/>
  <c r="BE139" i="44"/>
  <c r="AA139" i="44" s="1"/>
  <c r="AP139" i="44" s="1"/>
  <c r="BE63" i="44"/>
  <c r="AA63" i="44" s="1"/>
  <c r="AP63" i="44" s="1"/>
  <c r="BE193" i="44"/>
  <c r="AA193" i="44" s="1"/>
  <c r="AP193" i="44" s="1"/>
  <c r="BE51" i="44"/>
  <c r="AA51" i="44" s="1"/>
  <c r="AP51" i="44" s="1"/>
  <c r="BE19" i="44"/>
  <c r="AA19" i="44" s="1"/>
  <c r="AP19" i="44" s="1"/>
  <c r="BE197" i="44"/>
  <c r="AA197" i="44" s="1"/>
  <c r="AP197" i="44" s="1"/>
  <c r="BE66" i="44"/>
  <c r="AA66" i="44" s="1"/>
  <c r="AP66" i="44" s="1"/>
  <c r="BE22" i="44"/>
  <c r="AA22" i="44" s="1"/>
  <c r="AP22" i="44" s="1"/>
  <c r="BE40" i="44"/>
  <c r="AA40" i="44" s="1"/>
  <c r="AP40" i="44" s="1"/>
  <c r="BE152" i="44"/>
  <c r="AA152" i="44" s="1"/>
  <c r="AP152" i="44" s="1"/>
  <c r="BE41" i="44"/>
  <c r="AA41" i="44" s="1"/>
  <c r="AP41" i="44" s="1"/>
  <c r="BE184" i="44"/>
  <c r="AA184" i="44" s="1"/>
  <c r="AP184" i="44" s="1"/>
  <c r="BE39" i="44"/>
  <c r="AA39" i="44" s="1"/>
  <c r="AP39" i="44" s="1"/>
  <c r="BE131" i="44"/>
  <c r="AA131" i="44" s="1"/>
  <c r="AP131" i="44" s="1"/>
  <c r="BE85" i="44"/>
  <c r="AA85" i="44" s="1"/>
  <c r="AP85" i="44" s="1"/>
  <c r="AW106" i="44"/>
  <c r="S106" i="44" s="1"/>
  <c r="AH106" i="44" s="1"/>
  <c r="AW105" i="44"/>
  <c r="S105" i="44" s="1"/>
  <c r="AH105" i="44" s="1"/>
  <c r="AW139" i="44"/>
  <c r="S139" i="44" s="1"/>
  <c r="AH139" i="44" s="1"/>
  <c r="BC66" i="44"/>
  <c r="Y66" i="44" s="1"/>
  <c r="AN66" i="44" s="1"/>
  <c r="AV193" i="44"/>
  <c r="R193" i="44" s="1"/>
  <c r="AG193" i="44" s="1"/>
  <c r="AV168" i="44"/>
  <c r="R168" i="44" s="1"/>
  <c r="AG168" i="44" s="1"/>
  <c r="BH27" i="44"/>
  <c r="AD27" i="44" s="1"/>
  <c r="AS27" i="44" s="1"/>
  <c r="AV117" i="44"/>
  <c r="R117" i="44" s="1"/>
  <c r="AG117" i="44" s="1"/>
  <c r="AV184" i="44"/>
  <c r="R184" i="44" s="1"/>
  <c r="AG184" i="44" s="1"/>
  <c r="AV17" i="44"/>
  <c r="R17" i="44" s="1"/>
  <c r="AG17" i="44" s="1"/>
  <c r="AV8" i="44"/>
  <c r="R8" i="44" s="1"/>
  <c r="AG8" i="44" s="1"/>
  <c r="AV153" i="44"/>
  <c r="R153" i="44" s="1"/>
  <c r="AG153" i="44" s="1"/>
  <c r="AV156" i="44"/>
  <c r="R156" i="44" s="1"/>
  <c r="AG156" i="44" s="1"/>
  <c r="BE46" i="44"/>
  <c r="AA46" i="44" s="1"/>
  <c r="AP46" i="44" s="1"/>
  <c r="BE203" i="44"/>
  <c r="AA203" i="44" s="1"/>
  <c r="AP203" i="44" s="1"/>
  <c r="BC24" i="44"/>
  <c r="Y24" i="44" s="1"/>
  <c r="AN24" i="44" s="1"/>
  <c r="AV128" i="44"/>
  <c r="R128" i="44" s="1"/>
  <c r="AG128" i="44" s="1"/>
  <c r="AV90" i="44"/>
  <c r="R90" i="44" s="1"/>
  <c r="AG90" i="44" s="1"/>
  <c r="AV129" i="44"/>
  <c r="R129" i="44" s="1"/>
  <c r="AG129" i="44" s="1"/>
  <c r="BH33" i="44"/>
  <c r="AD33" i="44" s="1"/>
  <c r="AS33" i="44" s="1"/>
  <c r="BH156" i="44"/>
  <c r="AD156" i="44" s="1"/>
  <c r="AS156" i="44" s="1"/>
  <c r="BH64" i="44"/>
  <c r="AD64" i="44" s="1"/>
  <c r="AS64" i="44" s="1"/>
  <c r="BH121" i="44"/>
  <c r="AD121" i="44" s="1"/>
  <c r="AS121" i="44" s="1"/>
  <c r="BH120" i="44"/>
  <c r="AD120" i="44" s="1"/>
  <c r="AS120" i="44" s="1"/>
  <c r="BH191" i="44"/>
  <c r="AD191" i="44" s="1"/>
  <c r="AS191" i="44" s="1"/>
  <c r="BH119" i="44"/>
  <c r="AD119" i="44" s="1"/>
  <c r="AS119" i="44" s="1"/>
  <c r="BH82" i="44"/>
  <c r="AD82" i="44" s="1"/>
  <c r="AS82" i="44" s="1"/>
  <c r="BC26" i="44"/>
  <c r="Y26" i="44" s="1"/>
  <c r="AN26" i="44" s="1"/>
  <c r="BC110" i="44"/>
  <c r="Y110" i="44" s="1"/>
  <c r="AN110" i="44" s="1"/>
  <c r="BC172" i="44"/>
  <c r="Y172" i="44" s="1"/>
  <c r="AN172" i="44" s="1"/>
  <c r="BC15" i="44"/>
  <c r="Y15" i="44" s="1"/>
  <c r="AN15" i="44" s="1"/>
  <c r="BE23" i="44"/>
  <c r="AA23" i="44" s="1"/>
  <c r="AP23" i="44" s="1"/>
  <c r="AX17" i="44"/>
  <c r="T17" i="44" s="1"/>
  <c r="AI17" i="44" s="1"/>
  <c r="AX112" i="44"/>
  <c r="T112" i="44" s="1"/>
  <c r="AI112" i="44" s="1"/>
  <c r="AX145" i="44"/>
  <c r="T145" i="44" s="1"/>
  <c r="AI145" i="44" s="1"/>
  <c r="AW114" i="44"/>
  <c r="S114" i="44" s="1"/>
  <c r="AH114" i="44" s="1"/>
  <c r="AW179" i="44"/>
  <c r="S179" i="44" s="1"/>
  <c r="AH179" i="44" s="1"/>
  <c r="BH137" i="44"/>
  <c r="AD137" i="44" s="1"/>
  <c r="AS137" i="44" s="1"/>
  <c r="BH30" i="44"/>
  <c r="AD30" i="44" s="1"/>
  <c r="AS30" i="44" s="1"/>
  <c r="BH38" i="44"/>
  <c r="AD38" i="44" s="1"/>
  <c r="AS38" i="44" s="1"/>
  <c r="BC103" i="44"/>
  <c r="Y103" i="44" s="1"/>
  <c r="AN103" i="44" s="1"/>
  <c r="AX147" i="44"/>
  <c r="T147" i="44" s="1"/>
  <c r="AI147" i="44" s="1"/>
  <c r="AX195" i="44"/>
  <c r="T195" i="44" s="1"/>
  <c r="AI195" i="44" s="1"/>
  <c r="AX52" i="44"/>
  <c r="T52" i="44" s="1"/>
  <c r="AI52" i="44" s="1"/>
  <c r="AX87" i="44"/>
  <c r="T87" i="44" s="1"/>
  <c r="AI87" i="44" s="1"/>
  <c r="AX77" i="44"/>
  <c r="T77" i="44" s="1"/>
  <c r="AI77" i="44" s="1"/>
  <c r="AX21" i="44"/>
  <c r="T21" i="44" s="1"/>
  <c r="AI21" i="44" s="1"/>
  <c r="AX137" i="44"/>
  <c r="T137" i="44" s="1"/>
  <c r="AI137" i="44" s="1"/>
  <c r="AX173" i="44"/>
  <c r="T173" i="44" s="1"/>
  <c r="AI173" i="44" s="1"/>
  <c r="AX121" i="44"/>
  <c r="T121" i="44" s="1"/>
  <c r="AI121" i="44" s="1"/>
  <c r="AX65" i="44"/>
  <c r="T65" i="44" s="1"/>
  <c r="AI65" i="44" s="1"/>
  <c r="AX57" i="44"/>
  <c r="T57" i="44" s="1"/>
  <c r="AI57" i="44" s="1"/>
  <c r="BC48" i="44"/>
  <c r="Y48" i="44" s="1"/>
  <c r="AN48" i="44" s="1"/>
  <c r="BH185" i="44"/>
  <c r="AD185" i="44" s="1"/>
  <c r="AS185" i="44" s="1"/>
  <c r="BH49" i="44"/>
  <c r="AD49" i="44" s="1"/>
  <c r="AS49" i="44" s="1"/>
  <c r="BH151" i="44"/>
  <c r="AD151" i="44" s="1"/>
  <c r="AS151" i="44" s="1"/>
  <c r="BH138" i="44"/>
  <c r="AD138" i="44" s="1"/>
  <c r="AS138" i="44" s="1"/>
  <c r="BE163" i="44"/>
  <c r="AA163" i="44" s="1"/>
  <c r="AP163" i="44" s="1"/>
  <c r="BE204" i="44"/>
  <c r="AA204" i="44" s="1"/>
  <c r="AP204" i="44" s="1"/>
  <c r="BE36" i="44"/>
  <c r="AA36" i="44" s="1"/>
  <c r="AP36" i="44" s="1"/>
  <c r="BE157" i="44"/>
  <c r="AA157" i="44" s="1"/>
  <c r="AP157" i="44" s="1"/>
  <c r="BE8" i="44"/>
  <c r="AA8" i="44" s="1"/>
  <c r="AP8" i="44" s="1"/>
  <c r="BE37" i="44"/>
  <c r="AA37" i="44" s="1"/>
  <c r="AP37" i="44" s="1"/>
  <c r="BE88" i="44"/>
  <c r="AA88" i="44" s="1"/>
  <c r="AP88" i="44" s="1"/>
  <c r="BE155" i="44"/>
  <c r="AA155" i="44" s="1"/>
  <c r="AP155" i="44" s="1"/>
  <c r="AW163" i="44"/>
  <c r="S163" i="44" s="1"/>
  <c r="AH163" i="44" s="1"/>
  <c r="BE110" i="44"/>
  <c r="AA110" i="44" s="1"/>
  <c r="AP110" i="44" s="1"/>
  <c r="BH190" i="44"/>
  <c r="AD190" i="44" s="1"/>
  <c r="AS190" i="44" s="1"/>
  <c r="BH12" i="44"/>
  <c r="AD12" i="44" s="1"/>
  <c r="AS12" i="44" s="1"/>
  <c r="BH39" i="44"/>
  <c r="AD39" i="44" s="1"/>
  <c r="AS39" i="44" s="1"/>
  <c r="BH163" i="44"/>
  <c r="AD163" i="44" s="1"/>
  <c r="AS163" i="44" s="1"/>
  <c r="BH100" i="44"/>
  <c r="AD100" i="44" s="1"/>
  <c r="AS100" i="44" s="1"/>
  <c r="BC162" i="44"/>
  <c r="Y162" i="44" s="1"/>
  <c r="AN162" i="44" s="1"/>
  <c r="BC57" i="44"/>
  <c r="Y57" i="44" s="1"/>
  <c r="AN57" i="44" s="1"/>
  <c r="AX199" i="44"/>
  <c r="T199" i="44" s="1"/>
  <c r="AI199" i="44" s="1"/>
  <c r="AX188" i="44"/>
  <c r="T188" i="44" s="1"/>
  <c r="AI188" i="44" s="1"/>
  <c r="AX203" i="44"/>
  <c r="T203" i="44" s="1"/>
  <c r="AI203" i="44" s="1"/>
  <c r="AX62" i="44"/>
  <c r="T62" i="44" s="1"/>
  <c r="AI62" i="44" s="1"/>
  <c r="AX110" i="44"/>
  <c r="T110" i="44" s="1"/>
  <c r="AI110" i="44" s="1"/>
  <c r="AX187" i="44"/>
  <c r="T187" i="44" s="1"/>
  <c r="AI187" i="44" s="1"/>
  <c r="AW157" i="44"/>
  <c r="S157" i="44" s="1"/>
  <c r="AH157" i="44" s="1"/>
  <c r="AW24" i="44"/>
  <c r="S24" i="44" s="1"/>
  <c r="AH24" i="44" s="1"/>
  <c r="BH148" i="44"/>
  <c r="AD148" i="44" s="1"/>
  <c r="AS148" i="44" s="1"/>
  <c r="BH78" i="44"/>
  <c r="AD78" i="44" s="1"/>
  <c r="AS78" i="44" s="1"/>
  <c r="BC118" i="44"/>
  <c r="Y118" i="44" s="1"/>
  <c r="AN118" i="44" s="1"/>
  <c r="BH193" i="44"/>
  <c r="AD193" i="44" s="1"/>
  <c r="AS193" i="44" s="1"/>
  <c r="BH59" i="44"/>
  <c r="AD59" i="44" s="1"/>
  <c r="AS59" i="44" s="1"/>
  <c r="BH21" i="44"/>
  <c r="AD21" i="44" s="1"/>
  <c r="AS21" i="44" s="1"/>
  <c r="BH111" i="44"/>
  <c r="AD111" i="44" s="1"/>
  <c r="AS111" i="44" s="1"/>
  <c r="BH206" i="44"/>
  <c r="AD206" i="44" s="1"/>
  <c r="AS206" i="44" s="1"/>
  <c r="BH181" i="44"/>
  <c r="AD181" i="44" s="1"/>
  <c r="AS181" i="44" s="1"/>
  <c r="BH25" i="44"/>
  <c r="AD25" i="44" s="1"/>
  <c r="AS25" i="44" s="1"/>
  <c r="BH86" i="44"/>
  <c r="AD86" i="44" s="1"/>
  <c r="AS86" i="44" s="1"/>
  <c r="BH161" i="44"/>
  <c r="AD161" i="44" s="1"/>
  <c r="AS161" i="44" s="1"/>
  <c r="BH83" i="44"/>
  <c r="AD83" i="44" s="1"/>
  <c r="AS83" i="44" s="1"/>
  <c r="BH178" i="44"/>
  <c r="AD178" i="44" s="1"/>
  <c r="AS178" i="44" s="1"/>
  <c r="BH199" i="44"/>
  <c r="AD199" i="44" s="1"/>
  <c r="AS199" i="44" s="1"/>
  <c r="BH188" i="44"/>
  <c r="AD188" i="44" s="1"/>
  <c r="AS188" i="44" s="1"/>
  <c r="BH153" i="44"/>
  <c r="AD153" i="44" s="1"/>
  <c r="AS153" i="44" s="1"/>
  <c r="BH53" i="44"/>
  <c r="AD53" i="44" s="1"/>
  <c r="AS53" i="44" s="1"/>
  <c r="AW80" i="44"/>
  <c r="S80" i="44" s="1"/>
  <c r="AH80" i="44" s="1"/>
  <c r="AW135" i="44"/>
  <c r="S135" i="44" s="1"/>
  <c r="AH135" i="44" s="1"/>
  <c r="AW146" i="44"/>
  <c r="S146" i="44" s="1"/>
  <c r="AH146" i="44" s="1"/>
  <c r="AW194" i="44"/>
  <c r="S194" i="44" s="1"/>
  <c r="AH194" i="44" s="1"/>
  <c r="AW184" i="44"/>
  <c r="S184" i="44" s="1"/>
  <c r="AH184" i="44" s="1"/>
  <c r="AW112" i="44"/>
  <c r="S112" i="44" s="1"/>
  <c r="AH112" i="44" s="1"/>
  <c r="AW94" i="44"/>
  <c r="S94" i="44" s="1"/>
  <c r="AH94" i="44" s="1"/>
  <c r="AW203" i="44"/>
  <c r="S203" i="44" s="1"/>
  <c r="AH203" i="44" s="1"/>
  <c r="AW118" i="44"/>
  <c r="S118" i="44" s="1"/>
  <c r="AH118" i="44" s="1"/>
  <c r="AW152" i="44"/>
  <c r="S152" i="44" s="1"/>
  <c r="AH152" i="44" s="1"/>
  <c r="AW53" i="44"/>
  <c r="S53" i="44" s="1"/>
  <c r="AH53" i="44" s="1"/>
  <c r="AW120" i="44"/>
  <c r="S120" i="44" s="1"/>
  <c r="AH120" i="44" s="1"/>
  <c r="AW27" i="44"/>
  <c r="S27" i="44" s="1"/>
  <c r="AH27" i="44" s="1"/>
  <c r="AW49" i="44"/>
  <c r="S49" i="44" s="1"/>
  <c r="AH49" i="44" s="1"/>
  <c r="AW58" i="44"/>
  <c r="S58" i="44" s="1"/>
  <c r="AH58" i="44" s="1"/>
  <c r="AW198" i="44"/>
  <c r="S198" i="44" s="1"/>
  <c r="AH198" i="44" s="1"/>
  <c r="AW99" i="44"/>
  <c r="S99" i="44" s="1"/>
  <c r="AH99" i="44" s="1"/>
  <c r="AW159" i="44"/>
  <c r="S159" i="44" s="1"/>
  <c r="AH159" i="44" s="1"/>
  <c r="AW189" i="44"/>
  <c r="S189" i="44" s="1"/>
  <c r="AH189" i="44" s="1"/>
  <c r="AW37" i="44"/>
  <c r="S37" i="44" s="1"/>
  <c r="AH37" i="44" s="1"/>
  <c r="BC88" i="44"/>
  <c r="Y88" i="44" s="1"/>
  <c r="AN88" i="44" s="1"/>
  <c r="BC56" i="44"/>
  <c r="Y56" i="44" s="1"/>
  <c r="AN56" i="44" s="1"/>
  <c r="BC94" i="44"/>
  <c r="Y94" i="44" s="1"/>
  <c r="AN94" i="44" s="1"/>
  <c r="BC108" i="44"/>
  <c r="Y108" i="44" s="1"/>
  <c r="AN108" i="44" s="1"/>
  <c r="BC137" i="44"/>
  <c r="Y137" i="44" s="1"/>
  <c r="AN137" i="44" s="1"/>
  <c r="BC124" i="44"/>
  <c r="Y124" i="44" s="1"/>
  <c r="AN124" i="44" s="1"/>
  <c r="BC50" i="44"/>
  <c r="Y50" i="44" s="1"/>
  <c r="AN50" i="44" s="1"/>
  <c r="BC204" i="44"/>
  <c r="Y204" i="44" s="1"/>
  <c r="AN204" i="44" s="1"/>
  <c r="BC163" i="44"/>
  <c r="Y163" i="44" s="1"/>
  <c r="AN163" i="44" s="1"/>
  <c r="BC14" i="44"/>
  <c r="Y14" i="44" s="1"/>
  <c r="AN14" i="44" s="1"/>
  <c r="BC23" i="44"/>
  <c r="Y23" i="44" s="1"/>
  <c r="AN23" i="44" s="1"/>
  <c r="BC105" i="44"/>
  <c r="Y105" i="44" s="1"/>
  <c r="AN105" i="44" s="1"/>
  <c r="BC79" i="44"/>
  <c r="Y79" i="44" s="1"/>
  <c r="AN79" i="44" s="1"/>
  <c r="BC9" i="44"/>
  <c r="Y9" i="44" s="1"/>
  <c r="AN9" i="44" s="1"/>
  <c r="BC173" i="44"/>
  <c r="Y173" i="44" s="1"/>
  <c r="AN173" i="44" s="1"/>
  <c r="BC98" i="44"/>
  <c r="Y98" i="44" s="1"/>
  <c r="AN98" i="44" s="1"/>
  <c r="BC206" i="44"/>
  <c r="Y206" i="44" s="1"/>
  <c r="AN206" i="44" s="1"/>
  <c r="BC22" i="44"/>
  <c r="Y22" i="44" s="1"/>
  <c r="AN22" i="44" s="1"/>
  <c r="BC87" i="44"/>
  <c r="Y87" i="44" s="1"/>
  <c r="AN87" i="44" s="1"/>
  <c r="BE34" i="44"/>
  <c r="AA34" i="44" s="1"/>
  <c r="AP34" i="44" s="1"/>
  <c r="BE111" i="44"/>
  <c r="AA111" i="44" s="1"/>
  <c r="AP111" i="44" s="1"/>
  <c r="BE135" i="44"/>
  <c r="AA135" i="44" s="1"/>
  <c r="AP135" i="44" s="1"/>
  <c r="BE86" i="44"/>
  <c r="AA86" i="44" s="1"/>
  <c r="AP86" i="44" s="1"/>
  <c r="BE76" i="44"/>
  <c r="AA76" i="44" s="1"/>
  <c r="AP76" i="44" s="1"/>
  <c r="BE141" i="44"/>
  <c r="AA141" i="44" s="1"/>
  <c r="AP141" i="44" s="1"/>
  <c r="BE160" i="44"/>
  <c r="AA160" i="44" s="1"/>
  <c r="AP160" i="44" s="1"/>
  <c r="BE67" i="44"/>
  <c r="AA67" i="44" s="1"/>
  <c r="AP67" i="44" s="1"/>
  <c r="AW128" i="44"/>
  <c r="S128" i="44" s="1"/>
  <c r="AH128" i="44" s="1"/>
  <c r="AW91" i="44"/>
  <c r="S91" i="44" s="1"/>
  <c r="AH91" i="44" s="1"/>
  <c r="AW113" i="44"/>
  <c r="S113" i="44" s="1"/>
  <c r="AH113" i="44" s="1"/>
  <c r="AW45" i="44"/>
  <c r="S45" i="44" s="1"/>
  <c r="AH45" i="44" s="1"/>
  <c r="BE164" i="44"/>
  <c r="AA164" i="44" s="1"/>
  <c r="AP164" i="44" s="1"/>
  <c r="AV160" i="44"/>
  <c r="R160" i="44" s="1"/>
  <c r="AG160" i="44" s="1"/>
  <c r="AV163" i="44"/>
  <c r="R163" i="44" s="1"/>
  <c r="AG163" i="44" s="1"/>
  <c r="BH31" i="44"/>
  <c r="AD31" i="44" s="1"/>
  <c r="AS31" i="44" s="1"/>
  <c r="BH162" i="44"/>
  <c r="AD162" i="44" s="1"/>
  <c r="AS162" i="44" s="1"/>
  <c r="BH145" i="44"/>
  <c r="AD145" i="44" s="1"/>
  <c r="AS145" i="44" s="1"/>
  <c r="BE201" i="44"/>
  <c r="AA201" i="44" s="1"/>
  <c r="AP201" i="44" s="1"/>
  <c r="BE173" i="44"/>
  <c r="AA173" i="44" s="1"/>
  <c r="AP173" i="44" s="1"/>
  <c r="BE138" i="44"/>
  <c r="AA138" i="44" s="1"/>
  <c r="AP138" i="44" s="1"/>
  <c r="BE130" i="44"/>
  <c r="AA130" i="44" s="1"/>
  <c r="AP130" i="44" s="1"/>
  <c r="BE64" i="44"/>
  <c r="AA64" i="44" s="1"/>
  <c r="AP64" i="44" s="1"/>
  <c r="BE196" i="44"/>
  <c r="AA196" i="44" s="1"/>
  <c r="AP196" i="44" s="1"/>
  <c r="BE68" i="44"/>
  <c r="AA68" i="44" s="1"/>
  <c r="AP68" i="44" s="1"/>
  <c r="BE146" i="44"/>
  <c r="AA146" i="44" s="1"/>
  <c r="AP146" i="44" s="1"/>
  <c r="BE62" i="44"/>
  <c r="AA62" i="44" s="1"/>
  <c r="AP62" i="44" s="1"/>
  <c r="BE48" i="44"/>
  <c r="AA48" i="44" s="1"/>
  <c r="AP48" i="44" s="1"/>
  <c r="BE119" i="44"/>
  <c r="AA119" i="44" s="1"/>
  <c r="AP119" i="44" s="1"/>
  <c r="BE121" i="44"/>
  <c r="AA121" i="44" s="1"/>
  <c r="AP121" i="44" s="1"/>
  <c r="BE38" i="44"/>
  <c r="AA38" i="44" s="1"/>
  <c r="AP38" i="44" s="1"/>
  <c r="AV195" i="44"/>
  <c r="R195" i="44" s="1"/>
  <c r="AG195" i="44" s="1"/>
  <c r="AV70" i="44"/>
  <c r="R70" i="44" s="1"/>
  <c r="AG70" i="44" s="1"/>
  <c r="BH180" i="44"/>
  <c r="AD180" i="44" s="1"/>
  <c r="AS180" i="44" s="1"/>
  <c r="BH125" i="44"/>
  <c r="AD125" i="44" s="1"/>
  <c r="AS125" i="44" s="1"/>
  <c r="BH75" i="44"/>
  <c r="AD75" i="44" s="1"/>
  <c r="AS75" i="44" s="1"/>
  <c r="BH95" i="44"/>
  <c r="AD95" i="44" s="1"/>
  <c r="AS95" i="44" s="1"/>
  <c r="BH201" i="44"/>
  <c r="AD201" i="44" s="1"/>
  <c r="AS201" i="44" s="1"/>
  <c r="BH20" i="44"/>
  <c r="AD20" i="44" s="1"/>
  <c r="AS20" i="44" s="1"/>
  <c r="BH167" i="44"/>
  <c r="AD167" i="44" s="1"/>
  <c r="AS167" i="44" s="1"/>
  <c r="BC205" i="44"/>
  <c r="Y205" i="44" s="1"/>
  <c r="AN205" i="44" s="1"/>
  <c r="BC100" i="44"/>
  <c r="Y100" i="44" s="1"/>
  <c r="AN100" i="44" s="1"/>
  <c r="BC75" i="44"/>
  <c r="Y75" i="44" s="1"/>
  <c r="AN75" i="44" s="1"/>
  <c r="AW17" i="44"/>
  <c r="S17" i="44" s="1"/>
  <c r="AH17" i="44" s="1"/>
  <c r="BC59" i="44"/>
  <c r="Y59" i="44" s="1"/>
  <c r="AN59" i="44" s="1"/>
  <c r="AX18" i="44"/>
  <c r="T18" i="44" s="1"/>
  <c r="AI18" i="44" s="1"/>
  <c r="AX127" i="44"/>
  <c r="T127" i="44" s="1"/>
  <c r="AI127" i="44" s="1"/>
  <c r="AX101" i="44"/>
  <c r="T101" i="44" s="1"/>
  <c r="AI101" i="44" s="1"/>
  <c r="AX33" i="44"/>
  <c r="T33" i="44" s="1"/>
  <c r="AI33" i="44" s="1"/>
  <c r="AX193" i="44"/>
  <c r="T193" i="44" s="1"/>
  <c r="AI193" i="44" s="1"/>
  <c r="AX46" i="44"/>
  <c r="T46" i="44" s="1"/>
  <c r="AI46" i="44" s="1"/>
  <c r="AX31" i="44"/>
  <c r="T31" i="44" s="1"/>
  <c r="AI31" i="44" s="1"/>
  <c r="AX146" i="44"/>
  <c r="T146" i="44" s="1"/>
  <c r="AI146" i="44" s="1"/>
  <c r="AX116" i="44"/>
  <c r="T116" i="44" s="1"/>
  <c r="AI116" i="44" s="1"/>
  <c r="AX125" i="44"/>
  <c r="T125" i="44" s="1"/>
  <c r="AI125" i="44" s="1"/>
  <c r="AX63" i="44"/>
  <c r="T63" i="44" s="1"/>
  <c r="AI63" i="44" s="1"/>
  <c r="AX74" i="44"/>
  <c r="T74" i="44" s="1"/>
  <c r="AI74" i="44" s="1"/>
  <c r="AX106" i="44"/>
  <c r="T106" i="44" s="1"/>
  <c r="AI106" i="44" s="1"/>
  <c r="AX182" i="44"/>
  <c r="T182" i="44" s="1"/>
  <c r="AI182" i="44" s="1"/>
  <c r="AX44" i="44"/>
  <c r="T44" i="44" s="1"/>
  <c r="AI44" i="44" s="1"/>
  <c r="AX6" i="44"/>
  <c r="T6" i="44" s="1"/>
  <c r="AI6" i="44" s="1"/>
  <c r="AX22" i="44"/>
  <c r="T22" i="44" s="1"/>
  <c r="AI22" i="44" s="1"/>
  <c r="AX48" i="44"/>
  <c r="T48" i="44" s="1"/>
  <c r="AI48" i="44" s="1"/>
  <c r="AX109" i="44"/>
  <c r="T109" i="44" s="1"/>
  <c r="AI109" i="44" s="1"/>
  <c r="AX176" i="44"/>
  <c r="T176" i="44" s="1"/>
  <c r="AI176" i="44" s="1"/>
  <c r="AX154" i="44"/>
  <c r="T154" i="44" s="1"/>
  <c r="AI154" i="44" s="1"/>
  <c r="BE109" i="44"/>
  <c r="AA109" i="44" s="1"/>
  <c r="AP109" i="44" s="1"/>
  <c r="BE101" i="44"/>
  <c r="AA101" i="44" s="1"/>
  <c r="AP101" i="44" s="1"/>
  <c r="BE192" i="44"/>
  <c r="AA192" i="44" s="1"/>
  <c r="AP192" i="44" s="1"/>
  <c r="BE122" i="44"/>
  <c r="AA122" i="44" s="1"/>
  <c r="AP122" i="44" s="1"/>
  <c r="AW136" i="44"/>
  <c r="S136" i="44" s="1"/>
  <c r="AH136" i="44" s="1"/>
  <c r="BH57" i="44"/>
  <c r="AD57" i="44" s="1"/>
  <c r="AS57" i="44" s="1"/>
  <c r="BH146" i="44"/>
  <c r="AD146" i="44" s="1"/>
  <c r="AS146" i="44" s="1"/>
  <c r="BH129" i="44"/>
  <c r="AD129" i="44" s="1"/>
  <c r="AS129" i="44" s="1"/>
  <c r="AX179" i="44"/>
  <c r="T179" i="44" s="1"/>
  <c r="AI179" i="44" s="1"/>
  <c r="AX141" i="44"/>
  <c r="T141" i="44" s="1"/>
  <c r="AI141" i="44" s="1"/>
  <c r="AX134" i="44"/>
  <c r="T134" i="44" s="1"/>
  <c r="AI134" i="44" s="1"/>
  <c r="AW204" i="44"/>
  <c r="S204" i="44" s="1"/>
  <c r="AH204" i="44" s="1"/>
  <c r="AW147" i="44"/>
  <c r="S147" i="44" s="1"/>
  <c r="AH147" i="44" s="1"/>
  <c r="AW11" i="44"/>
  <c r="S11" i="44" s="1"/>
  <c r="AH11" i="44" s="1"/>
  <c r="AW95" i="44"/>
  <c r="S95" i="44" s="1"/>
  <c r="AH95" i="44" s="1"/>
  <c r="BC115" i="44"/>
  <c r="Y115" i="44" s="1"/>
  <c r="AN115" i="44" s="1"/>
  <c r="BH71" i="44"/>
  <c r="AD71" i="44" s="1"/>
  <c r="AS71" i="44" s="1"/>
  <c r="BH42" i="44"/>
  <c r="AD42" i="44" s="1"/>
  <c r="AS42" i="44" s="1"/>
  <c r="BH11" i="44"/>
  <c r="AD11" i="44" s="1"/>
  <c r="AS11" i="44" s="1"/>
  <c r="BH123" i="44"/>
  <c r="AD123" i="44" s="1"/>
  <c r="AS123" i="44" s="1"/>
  <c r="BH179" i="44"/>
  <c r="AD179" i="44" s="1"/>
  <c r="AS179" i="44" s="1"/>
  <c r="BH62" i="44"/>
  <c r="AD62" i="44" s="1"/>
  <c r="AS62" i="44" s="1"/>
  <c r="BH15" i="44"/>
  <c r="AD15" i="44" s="1"/>
  <c r="AS15" i="44" s="1"/>
  <c r="BH23" i="44"/>
  <c r="AD23" i="44" s="1"/>
  <c r="AS23" i="44" s="1"/>
  <c r="BH127" i="44"/>
  <c r="AD127" i="44" s="1"/>
  <c r="AS127" i="44" s="1"/>
  <c r="BH65" i="44"/>
  <c r="AD65" i="44" s="1"/>
  <c r="AS65" i="44" s="1"/>
  <c r="AW40" i="44"/>
  <c r="S40" i="44" s="1"/>
  <c r="AH40" i="44" s="1"/>
  <c r="AW141" i="44"/>
  <c r="S141" i="44" s="1"/>
  <c r="AH141" i="44" s="1"/>
  <c r="AW116" i="44"/>
  <c r="S116" i="44" s="1"/>
  <c r="AH116" i="44" s="1"/>
  <c r="AW170" i="44"/>
  <c r="S170" i="44" s="1"/>
  <c r="AH170" i="44" s="1"/>
  <c r="AW140" i="44"/>
  <c r="S140" i="44" s="1"/>
  <c r="AH140" i="44" s="1"/>
  <c r="AW195" i="44"/>
  <c r="S195" i="44" s="1"/>
  <c r="AH195" i="44" s="1"/>
  <c r="AW29" i="44"/>
  <c r="S29" i="44" s="1"/>
  <c r="AH29" i="44" s="1"/>
  <c r="AW67" i="44"/>
  <c r="S67" i="44" s="1"/>
  <c r="AH67" i="44" s="1"/>
  <c r="BE50" i="44"/>
  <c r="AA50" i="44" s="1"/>
  <c r="AP50" i="44" s="1"/>
  <c r="BE95" i="44"/>
  <c r="AA95" i="44" s="1"/>
  <c r="AP95" i="44" s="1"/>
  <c r="BE79" i="44"/>
  <c r="AA79" i="44" s="1"/>
  <c r="AP79" i="44" s="1"/>
  <c r="AW123" i="44"/>
  <c r="S123" i="44" s="1"/>
  <c r="AH123" i="44" s="1"/>
  <c r="AW200" i="44"/>
  <c r="S200" i="44" s="1"/>
  <c r="AH200" i="44" s="1"/>
  <c r="BH17" i="44"/>
  <c r="AD17" i="44" s="1"/>
  <c r="AS17" i="44" s="1"/>
  <c r="BC46" i="44"/>
  <c r="Y46" i="44" s="1"/>
  <c r="AN46" i="44" s="1"/>
  <c r="AW65" i="44"/>
  <c r="S65" i="44" s="1"/>
  <c r="AH65" i="44" s="1"/>
  <c r="AW100" i="44"/>
  <c r="S100" i="44" s="1"/>
  <c r="AH100" i="44" s="1"/>
  <c r="AW57" i="44"/>
  <c r="S57" i="44" s="1"/>
  <c r="AH57" i="44" s="1"/>
  <c r="AW12" i="44"/>
  <c r="S12" i="44" s="1"/>
  <c r="AH12" i="44" s="1"/>
  <c r="AW156" i="44"/>
  <c r="S156" i="44" s="1"/>
  <c r="AH156" i="44" s="1"/>
  <c r="AW93" i="44"/>
  <c r="S93" i="44" s="1"/>
  <c r="AH93" i="44" s="1"/>
  <c r="AW149" i="44"/>
  <c r="S149" i="44" s="1"/>
  <c r="AH149" i="44" s="1"/>
  <c r="BC130" i="44"/>
  <c r="Y130" i="44" s="1"/>
  <c r="AN130" i="44" s="1"/>
  <c r="BC83" i="44"/>
  <c r="Y83" i="44" s="1"/>
  <c r="AN83" i="44" s="1"/>
  <c r="BC177" i="44"/>
  <c r="Y177" i="44" s="1"/>
  <c r="AN177" i="44" s="1"/>
  <c r="BC89" i="44"/>
  <c r="Y89" i="44" s="1"/>
  <c r="AN89" i="44" s="1"/>
  <c r="BC53" i="44"/>
  <c r="Y53" i="44" s="1"/>
  <c r="AN53" i="44" s="1"/>
  <c r="BC155" i="44"/>
  <c r="Y155" i="44" s="1"/>
  <c r="AN155" i="44" s="1"/>
  <c r="BC95" i="44"/>
  <c r="Y95" i="44" s="1"/>
  <c r="AN95" i="44" s="1"/>
  <c r="BE159" i="44"/>
  <c r="AA159" i="44" s="1"/>
  <c r="AP159" i="44" s="1"/>
  <c r="AW83" i="44"/>
  <c r="S83" i="44" s="1"/>
  <c r="AH83" i="44" s="1"/>
  <c r="AW187" i="44"/>
  <c r="S187" i="44" s="1"/>
  <c r="AH187" i="44" s="1"/>
  <c r="AW102" i="44"/>
  <c r="S102" i="44" s="1"/>
  <c r="AH102" i="44" s="1"/>
  <c r="BH126" i="44"/>
  <c r="AD126" i="44" s="1"/>
  <c r="AS126" i="44" s="1"/>
  <c r="BE149" i="44"/>
  <c r="AA149" i="44" s="1"/>
  <c r="AP149" i="44" s="1"/>
  <c r="BE179" i="44"/>
  <c r="AA179" i="44" s="1"/>
  <c r="AP179" i="44" s="1"/>
  <c r="BE59" i="44"/>
  <c r="AA59" i="44" s="1"/>
  <c r="AP59" i="44" s="1"/>
  <c r="BE174" i="44"/>
  <c r="AA174" i="44" s="1"/>
  <c r="AP174" i="44" s="1"/>
  <c r="BE106" i="44"/>
  <c r="AA106" i="44" s="1"/>
  <c r="AP106" i="44" s="1"/>
  <c r="BE185" i="44"/>
  <c r="AA185" i="44" s="1"/>
  <c r="AP185" i="44" s="1"/>
  <c r="BH14" i="44"/>
  <c r="AD14" i="44" s="1"/>
  <c r="AS14" i="44" s="1"/>
  <c r="BH51" i="44"/>
  <c r="AD51" i="44" s="1"/>
  <c r="AS51" i="44" s="1"/>
  <c r="BH63" i="44"/>
  <c r="AD63" i="44" s="1"/>
  <c r="AS63" i="44" s="1"/>
  <c r="BC47" i="44"/>
  <c r="Y47" i="44" s="1"/>
  <c r="AN47" i="44" s="1"/>
  <c r="BC165" i="44"/>
  <c r="Y165" i="44" s="1"/>
  <c r="AN165" i="44" s="1"/>
  <c r="BC84" i="44"/>
  <c r="Y84" i="44" s="1"/>
  <c r="AN84" i="44" s="1"/>
  <c r="AW44" i="44"/>
  <c r="S44" i="44" s="1"/>
  <c r="AH44" i="44" s="1"/>
  <c r="AW26" i="44"/>
  <c r="S26" i="44" s="1"/>
  <c r="AH26" i="44" s="1"/>
  <c r="AW22" i="44"/>
  <c r="S22" i="44" s="1"/>
  <c r="AH22" i="44" s="1"/>
  <c r="AW7" i="44"/>
  <c r="S7" i="44" s="1"/>
  <c r="AH7" i="44" s="1"/>
  <c r="AW97" i="44"/>
  <c r="S97" i="44" s="1"/>
  <c r="AH97" i="44" s="1"/>
  <c r="AW16" i="44"/>
  <c r="S16" i="44" s="1"/>
  <c r="AH16" i="44" s="1"/>
  <c r="AW70" i="44"/>
  <c r="S70" i="44" s="1"/>
  <c r="AH70" i="44" s="1"/>
  <c r="AW197" i="44"/>
  <c r="S197" i="44" s="1"/>
  <c r="AH197" i="44" s="1"/>
  <c r="AW8" i="44"/>
  <c r="S8" i="44" s="1"/>
  <c r="AH8" i="44" s="1"/>
  <c r="AW153" i="44"/>
  <c r="S153" i="44" s="1"/>
  <c r="AH153" i="44" s="1"/>
  <c r="BC127" i="44"/>
  <c r="Y127" i="44" s="1"/>
  <c r="AN127" i="44" s="1"/>
  <c r="BC179" i="44"/>
  <c r="Y179" i="44" s="1"/>
  <c r="AN179" i="44" s="1"/>
  <c r="BC77" i="44"/>
  <c r="Y77" i="44" s="1"/>
  <c r="AN77" i="44" s="1"/>
  <c r="BC186" i="44"/>
  <c r="Y186" i="44" s="1"/>
  <c r="AN186" i="44" s="1"/>
  <c r="BC192" i="44"/>
  <c r="Y192" i="44" s="1"/>
  <c r="AN192" i="44" s="1"/>
  <c r="BC161" i="44"/>
  <c r="Y161" i="44" s="1"/>
  <c r="AN161" i="44" s="1"/>
  <c r="BC99" i="44"/>
  <c r="Y99" i="44" s="1"/>
  <c r="AN99" i="44" s="1"/>
  <c r="BC145" i="44"/>
  <c r="Y145" i="44" s="1"/>
  <c r="AN145" i="44" s="1"/>
  <c r="BE128" i="44"/>
  <c r="AA128" i="44" s="1"/>
  <c r="AP128" i="44" s="1"/>
  <c r="BE75" i="44"/>
  <c r="AA75" i="44" s="1"/>
  <c r="AP75" i="44" s="1"/>
  <c r="BE113" i="44"/>
  <c r="AA113" i="44" s="1"/>
  <c r="AP113" i="44" s="1"/>
  <c r="BE136" i="44"/>
  <c r="AA136" i="44" s="1"/>
  <c r="AP136" i="44" s="1"/>
  <c r="BH87" i="44"/>
  <c r="AD87" i="44" s="1"/>
  <c r="AS87" i="44" s="1"/>
  <c r="BH58" i="44"/>
  <c r="AD58" i="44" s="1"/>
  <c r="AS58" i="44" s="1"/>
  <c r="BH152" i="44"/>
  <c r="AD152" i="44" s="1"/>
  <c r="AS152" i="44" s="1"/>
  <c r="BE25" i="44"/>
  <c r="AA25" i="44" s="1"/>
  <c r="AP25" i="44" s="1"/>
  <c r="BE11" i="44"/>
  <c r="AA11" i="44" s="1"/>
  <c r="AP11" i="44" s="1"/>
  <c r="BE20" i="44"/>
  <c r="AA20" i="44" s="1"/>
  <c r="AP20" i="44" s="1"/>
  <c r="BE161" i="44"/>
  <c r="AA161" i="44" s="1"/>
  <c r="AP161" i="44" s="1"/>
  <c r="BH19" i="44"/>
  <c r="AD19" i="44" s="1"/>
  <c r="AS19" i="44" s="1"/>
  <c r="BH173" i="44"/>
  <c r="AD173" i="44" s="1"/>
  <c r="AS173" i="44" s="1"/>
  <c r="AW10" i="44"/>
  <c r="S10" i="44" s="1"/>
  <c r="AH10" i="44" s="1"/>
  <c r="AW31" i="44"/>
  <c r="S31" i="44" s="1"/>
  <c r="AH31" i="44" s="1"/>
  <c r="AW60" i="44"/>
  <c r="S60" i="44" s="1"/>
  <c r="AH60" i="44" s="1"/>
  <c r="AW64" i="44"/>
  <c r="S64" i="44" s="1"/>
  <c r="AH64" i="44" s="1"/>
  <c r="AW133" i="44"/>
  <c r="S133" i="44" s="1"/>
  <c r="AH133" i="44" s="1"/>
  <c r="AW143" i="44"/>
  <c r="S143" i="44" s="1"/>
  <c r="AH143" i="44" s="1"/>
  <c r="AW151" i="44"/>
  <c r="S151" i="44" s="1"/>
  <c r="AH151" i="44" s="1"/>
  <c r="BC111" i="44"/>
  <c r="Y111" i="44" s="1"/>
  <c r="AN111" i="44" s="1"/>
  <c r="BC13" i="44"/>
  <c r="Y13" i="44" s="1"/>
  <c r="AN13" i="44" s="1"/>
  <c r="BC194" i="44"/>
  <c r="Y194" i="44" s="1"/>
  <c r="AN194" i="44" s="1"/>
  <c r="BC34" i="44"/>
  <c r="Y34" i="44" s="1"/>
  <c r="AN34" i="44" s="1"/>
  <c r="BC159" i="44"/>
  <c r="Y159" i="44" s="1"/>
  <c r="AN159" i="44" s="1"/>
  <c r="BC7" i="44"/>
  <c r="Y7" i="44" s="1"/>
  <c r="AN7" i="44" s="1"/>
  <c r="BC183" i="44"/>
  <c r="Y183" i="44" s="1"/>
  <c r="AN183" i="44" s="1"/>
  <c r="BC6" i="44"/>
  <c r="Y6" i="44" s="1"/>
  <c r="AN6" i="44" s="1"/>
  <c r="BC42" i="44"/>
  <c r="Y42" i="44" s="1"/>
  <c r="AN42" i="44" s="1"/>
  <c r="BC191" i="44"/>
  <c r="Y191" i="44" s="1"/>
  <c r="AN191" i="44" s="1"/>
  <c r="BE43" i="44"/>
  <c r="AA43" i="44" s="1"/>
  <c r="AP43" i="44" s="1"/>
  <c r="BE26" i="44"/>
  <c r="AA26" i="44" s="1"/>
  <c r="AP26" i="44" s="1"/>
  <c r="BE21" i="44"/>
  <c r="AA21" i="44" s="1"/>
  <c r="AP21" i="44" s="1"/>
  <c r="BE103" i="44"/>
  <c r="AA103" i="44" s="1"/>
  <c r="AP103" i="44" s="1"/>
  <c r="BE78" i="44"/>
  <c r="AA78" i="44" s="1"/>
  <c r="AP78" i="44" s="1"/>
  <c r="BE91" i="44"/>
  <c r="AA91" i="44" s="1"/>
  <c r="AP91" i="44" s="1"/>
  <c r="BE33" i="44"/>
  <c r="AA33" i="44" s="1"/>
  <c r="AP33" i="44" s="1"/>
  <c r="BE18" i="44"/>
  <c r="AA18" i="44" s="1"/>
  <c r="AP18" i="44" s="1"/>
  <c r="AW134" i="44"/>
  <c r="S134" i="44" s="1"/>
  <c r="AH134" i="44" s="1"/>
  <c r="AW161" i="44"/>
  <c r="S161" i="44" s="1"/>
  <c r="AH161" i="44" s="1"/>
  <c r="BE104" i="44"/>
  <c r="AA104" i="44" s="1"/>
  <c r="AP104" i="44" s="1"/>
  <c r="BC86" i="44"/>
  <c r="Y86" i="44" s="1"/>
  <c r="AN86" i="44" s="1"/>
  <c r="BH48" i="44"/>
  <c r="AD48" i="44" s="1"/>
  <c r="AS48" i="44" s="1"/>
  <c r="BH169" i="44"/>
  <c r="AD169" i="44" s="1"/>
  <c r="AS169" i="44" s="1"/>
  <c r="BH9" i="44"/>
  <c r="AD9" i="44" s="1"/>
  <c r="AS9" i="44" s="1"/>
  <c r="BC121" i="44"/>
  <c r="Y121" i="44" s="1"/>
  <c r="AN121" i="44" s="1"/>
  <c r="BC146" i="44"/>
  <c r="Y146" i="44" s="1"/>
  <c r="AN146" i="44" s="1"/>
  <c r="BC30" i="44"/>
  <c r="Y30" i="44" s="1"/>
  <c r="AN30" i="44" s="1"/>
  <c r="BC136" i="44"/>
  <c r="Y136" i="44" s="1"/>
  <c r="AN136" i="44" s="1"/>
  <c r="AW166" i="44"/>
  <c r="S166" i="44" s="1"/>
  <c r="AH166" i="44" s="1"/>
  <c r="AW178" i="44"/>
  <c r="S178" i="44" s="1"/>
  <c r="AH178" i="44" s="1"/>
  <c r="AW190" i="44"/>
  <c r="S190" i="44" s="1"/>
  <c r="AH190" i="44" s="1"/>
  <c r="AW191" i="44"/>
  <c r="S191" i="44" s="1"/>
  <c r="AH191" i="44" s="1"/>
  <c r="BC11" i="44"/>
  <c r="Y11" i="44" s="1"/>
  <c r="AN11" i="44" s="1"/>
  <c r="BE16" i="44"/>
  <c r="AA16" i="44" s="1"/>
  <c r="AP16" i="44" s="1"/>
  <c r="BC169" i="44"/>
  <c r="Y169" i="44" s="1"/>
  <c r="AN169" i="44" s="1"/>
  <c r="BC93" i="44"/>
  <c r="Y93" i="44" s="1"/>
  <c r="AN93" i="44" s="1"/>
  <c r="BC27" i="44"/>
  <c r="Y27" i="44" s="1"/>
  <c r="AN27" i="44" s="1"/>
  <c r="BC203" i="44"/>
  <c r="Y203" i="44" s="1"/>
  <c r="AN203" i="44" s="1"/>
  <c r="BE35" i="44"/>
  <c r="AA35" i="44" s="1"/>
  <c r="AP35" i="44" s="1"/>
  <c r="BE132" i="44"/>
  <c r="AA132" i="44" s="1"/>
  <c r="AP132" i="44" s="1"/>
  <c r="BE57" i="44"/>
  <c r="AA57" i="44" s="1"/>
  <c r="AP57" i="44" s="1"/>
  <c r="BC123" i="44"/>
  <c r="Y123" i="44" s="1"/>
  <c r="AN123" i="44" s="1"/>
  <c r="BC29" i="44"/>
  <c r="Y29" i="44" s="1"/>
  <c r="AN29" i="44" s="1"/>
  <c r="BC189" i="44"/>
  <c r="Y189" i="44" s="1"/>
  <c r="AN189" i="44" s="1"/>
  <c r="BE124" i="44"/>
  <c r="AA124" i="44" s="1"/>
  <c r="AP124" i="44" s="1"/>
  <c r="BE162" i="44"/>
  <c r="AA162" i="44" s="1"/>
  <c r="AP162" i="44" s="1"/>
  <c r="BE191" i="44"/>
  <c r="AA191" i="44" s="1"/>
  <c r="AP191" i="44" s="1"/>
  <c r="BE56" i="44"/>
  <c r="AA56" i="44" s="1"/>
  <c r="AP56" i="44" s="1"/>
  <c r="BE24" i="44"/>
  <c r="AA24" i="44" s="1"/>
  <c r="AP24" i="44" s="1"/>
  <c r="BE199" i="44"/>
  <c r="AA199" i="44" s="1"/>
  <c r="AP199" i="44" s="1"/>
  <c r="BE177" i="44"/>
  <c r="AA177" i="44" s="1"/>
  <c r="AP177" i="44" s="1"/>
  <c r="BE81" i="44"/>
  <c r="AA81" i="44" s="1"/>
  <c r="AP81" i="44" s="1"/>
  <c r="BE140" i="44"/>
  <c r="AA140" i="44" s="1"/>
  <c r="AP140" i="44" s="1"/>
  <c r="BE105" i="44"/>
  <c r="AA105" i="44" s="1"/>
  <c r="AP105" i="44" s="1"/>
  <c r="BE10" i="44"/>
  <c r="AA10" i="44" s="1"/>
  <c r="AP10" i="44" s="1"/>
  <c r="BE13" i="44"/>
  <c r="AA13" i="44" s="1"/>
  <c r="AP13" i="44" s="1"/>
  <c r="BE189" i="44"/>
  <c r="AA189" i="44" s="1"/>
  <c r="AP189" i="44" s="1"/>
  <c r="BE82" i="44"/>
  <c r="AA82" i="44" s="1"/>
  <c r="AP82" i="44" s="1"/>
  <c r="BE73" i="44"/>
  <c r="AA73" i="44" s="1"/>
  <c r="AP73" i="44" s="1"/>
  <c r="BE102" i="44"/>
  <c r="AA102" i="44" s="1"/>
  <c r="AP102" i="44" s="1"/>
  <c r="BE83" i="44"/>
  <c r="AA83" i="44" s="1"/>
  <c r="AP83" i="44" s="1"/>
  <c r="BE127" i="44"/>
  <c r="AA127" i="44" s="1"/>
  <c r="AP127" i="44" s="1"/>
  <c r="BE94" i="44"/>
  <c r="AA94" i="44" s="1"/>
  <c r="AP94" i="44" s="1"/>
  <c r="BE93" i="44"/>
  <c r="AA93" i="44" s="1"/>
  <c r="AP93" i="44" s="1"/>
  <c r="BE12" i="44"/>
  <c r="AA12" i="44" s="1"/>
  <c r="AP12" i="44" s="1"/>
  <c r="BE129" i="44"/>
  <c r="AA129" i="44" s="1"/>
  <c r="AP129" i="44" s="1"/>
  <c r="BE175" i="44"/>
  <c r="AA175" i="44" s="1"/>
  <c r="AP175" i="44" s="1"/>
  <c r="BC160" i="44"/>
  <c r="Y160" i="44" s="1"/>
  <c r="AN160" i="44" s="1"/>
  <c r="BC41" i="44"/>
  <c r="Y41" i="44" s="1"/>
  <c r="AN41" i="44" s="1"/>
  <c r="AQ207" i="44" l="1"/>
  <c r="U206" i="44"/>
  <c r="AJ206" i="44" s="1"/>
  <c r="AJ207" i="44" s="1"/>
  <c r="AR207" i="44"/>
  <c r="AO207" i="44"/>
  <c r="AM207" i="44"/>
  <c r="AL207" i="44"/>
  <c r="AK207" i="44"/>
  <c r="AI207" i="44"/>
  <c r="AG207" i="44"/>
  <c r="AH207" i="44"/>
  <c r="AS207" i="44"/>
  <c r="AP207" i="44"/>
  <c r="AN207" i="44"/>
  <c r="AF207" i="44" l="1"/>
</calcChain>
</file>

<file path=xl/sharedStrings.xml><?xml version="1.0" encoding="utf-8"?>
<sst xmlns="http://schemas.openxmlformats.org/spreadsheetml/2006/main" count="187" uniqueCount="56">
  <si>
    <t>3/4 a1(I)</t>
  </si>
  <si>
    <t>3/4 a2(I)</t>
  </si>
  <si>
    <t>Time (min)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</si>
  <si>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</si>
  <si>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</si>
  <si>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</si>
  <si>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</si>
  <si>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</si>
  <si>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</si>
  <si>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</si>
  <si>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</si>
  <si>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</si>
  <si>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</si>
  <si>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</si>
  <si>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</si>
  <si>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</si>
  <si>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</si>
  <si>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offset</t>
  </si>
  <si>
    <t>Deviation</t>
  </si>
  <si>
    <t>Collagenolysis</t>
  </si>
  <si>
    <t>a1 + a2</t>
  </si>
  <si>
    <t>scale</t>
  </si>
  <si>
    <t>s.d.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</si>
  <si>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</si>
  <si>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</si>
  <si>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</si>
  <si>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</si>
  <si>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</si>
  <si>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</si>
  <si>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</si>
  <si>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</si>
  <si>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</si>
  <si>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</si>
  <si>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</si>
  <si>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</si>
  <si>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</si>
  <si>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</si>
  <si>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</si>
  <si>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</si>
  <si>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</si>
  <si>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</si>
  <si>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</si>
  <si>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</si>
  <si>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</si>
  <si>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</si>
  <si>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</si>
  <si>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</si>
  <si>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</si>
  <si>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</si>
  <si>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</si>
  <si>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a2</t>
  </si>
  <si>
    <t>a1</t>
  </si>
  <si>
    <t>MMP-1(DS)</t>
  </si>
  <si>
    <t>datapts:</t>
  </si>
  <si>
    <t>Selection</t>
  </si>
  <si>
    <t>&lt; 20%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</si>
</sst>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0" borderId="0" xfId="0" applyFont="1"/>
    <xf numFmtId="0" fontId="3" fillId="5" borderId="1" xfId="0" applyFont="1" applyFill="1" applyBorder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5" xfId="0" applyFont="1" applyFill="1" applyBorder="1"/>
    <xf numFmtId="0" fontId="2" fillId="2" borderId="0" xfId="0" applyFont="1" applyFill="1" applyBorder="1"/>
    <xf numFmtId="0" fontId="2" fillId="4" borderId="5" xfId="0" applyFont="1" applyFill="1" applyBorder="1"/>
    <xf numFmtId="0" fontId="2" fillId="4" borderId="0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164" fontId="2" fillId="0" borderId="0" xfId="0" applyNumberFormat="1" applyFont="1" applyFill="1"/>
    <xf numFmtId="164" fontId="3" fillId="0" borderId="0" xfId="0" applyNumberFormat="1" applyFont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1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5" borderId="1" xfId="0" applyNumberFormat="1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9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0" fontId="2" fillId="4" borderId="4" xfId="0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0" borderId="0" xfId="0" applyFont="1"/>
    <xf numFmtId="164" fontId="7" fillId="0" borderId="0" xfId="0" applyNumberFormat="1" applyFont="1"/>
    <xf numFmtId="164" fontId="8" fillId="0" borderId="0" xfId="0" applyNumberFormat="1" applyFont="1"/>
    <xf numFmtId="0" fontId="8" fillId="0" borderId="0" xfId="0" applyFont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/>
    <xf numFmtId="2" fontId="3" fillId="0" borderId="0" xfId="0" applyNumberFormat="1" applyFont="1" applyFill="1" applyBorder="1"/>
    <xf numFmtId="0" fontId="3" fillId="0" borderId="0" xfId="0" applyFont="1" applyFill="1" applyBorder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2" fontId="3" fillId="5" borderId="14" xfId="0" applyNumberFormat="1" applyFont="1" applyFill="1" applyBorder="1"/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A!$C$6:$C$206</c:f>
              <c:numCache>
                <c:formatCode>General</c:formatCode>
                <c:ptCount val="201"/>
                <c:pt idx="0">
                  <c:v>84.718999999999994</c:v>
                </c:pt>
                <c:pt idx="1">
                  <c:v>84.733999999999995</c:v>
                </c:pt>
                <c:pt idx="2">
                  <c:v>85.218999999999994</c:v>
                </c:pt>
                <c:pt idx="3">
                  <c:v>83.438000000000002</c:v>
                </c:pt>
                <c:pt idx="4">
                  <c:v>84.875</c:v>
                </c:pt>
                <c:pt idx="5">
                  <c:v>84.421999999999997</c:v>
                </c:pt>
                <c:pt idx="6">
                  <c:v>84.953000000000003</c:v>
                </c:pt>
                <c:pt idx="7">
                  <c:v>85.438000000000002</c:v>
                </c:pt>
                <c:pt idx="8">
                  <c:v>84.593999999999994</c:v>
                </c:pt>
                <c:pt idx="9">
                  <c:v>85.266000000000005</c:v>
                </c:pt>
                <c:pt idx="10">
                  <c:v>86.578000000000003</c:v>
                </c:pt>
                <c:pt idx="11">
                  <c:v>85.891000000000005</c:v>
                </c:pt>
                <c:pt idx="12">
                  <c:v>87.375</c:v>
                </c:pt>
                <c:pt idx="13">
                  <c:v>85.421999999999997</c:v>
                </c:pt>
                <c:pt idx="14">
                  <c:v>86.266000000000005</c:v>
                </c:pt>
                <c:pt idx="15">
                  <c:v>85.406000000000006</c:v>
                </c:pt>
                <c:pt idx="16">
                  <c:v>86.188000000000002</c:v>
                </c:pt>
                <c:pt idx="17">
                  <c:v>86.593999999999994</c:v>
                </c:pt>
                <c:pt idx="18">
                  <c:v>86.328000000000003</c:v>
                </c:pt>
                <c:pt idx="19">
                  <c:v>87</c:v>
                </c:pt>
                <c:pt idx="20">
                  <c:v>88.016000000000005</c:v>
                </c:pt>
                <c:pt idx="21">
                  <c:v>87.141000000000005</c:v>
                </c:pt>
                <c:pt idx="22">
                  <c:v>88.328000000000003</c:v>
                </c:pt>
                <c:pt idx="23">
                  <c:v>88.391000000000005</c:v>
                </c:pt>
                <c:pt idx="24">
                  <c:v>90.375</c:v>
                </c:pt>
                <c:pt idx="25">
                  <c:v>88.656000000000006</c:v>
                </c:pt>
                <c:pt idx="26">
                  <c:v>89.516000000000005</c:v>
                </c:pt>
                <c:pt idx="27">
                  <c:v>91.203000000000003</c:v>
                </c:pt>
                <c:pt idx="28">
                  <c:v>87.358999999999995</c:v>
                </c:pt>
                <c:pt idx="29">
                  <c:v>88.391000000000005</c:v>
                </c:pt>
                <c:pt idx="30">
                  <c:v>89.25</c:v>
                </c:pt>
                <c:pt idx="31">
                  <c:v>89.438000000000002</c:v>
                </c:pt>
                <c:pt idx="32">
                  <c:v>90.625</c:v>
                </c:pt>
                <c:pt idx="33">
                  <c:v>91.828000000000003</c:v>
                </c:pt>
                <c:pt idx="34">
                  <c:v>93.046999999999997</c:v>
                </c:pt>
                <c:pt idx="35">
                  <c:v>94.953000000000003</c:v>
                </c:pt>
                <c:pt idx="36">
                  <c:v>96.891000000000005</c:v>
                </c:pt>
                <c:pt idx="37">
                  <c:v>100.28100000000001</c:v>
                </c:pt>
                <c:pt idx="38">
                  <c:v>105.46899999999999</c:v>
                </c:pt>
                <c:pt idx="39">
                  <c:v>109.60899999999999</c:v>
                </c:pt>
                <c:pt idx="40">
                  <c:v>116.40600000000001</c:v>
                </c:pt>
                <c:pt idx="41">
                  <c:v>124.688</c:v>
                </c:pt>
                <c:pt idx="42">
                  <c:v>134.53100000000001</c:v>
                </c:pt>
                <c:pt idx="43">
                  <c:v>145.64099999999999</c:v>
                </c:pt>
                <c:pt idx="44">
                  <c:v>155.51599999999999</c:v>
                </c:pt>
                <c:pt idx="45">
                  <c:v>168.125</c:v>
                </c:pt>
                <c:pt idx="46">
                  <c:v>178.03100000000001</c:v>
                </c:pt>
                <c:pt idx="47">
                  <c:v>186.93799999999999</c:v>
                </c:pt>
                <c:pt idx="48">
                  <c:v>194.125</c:v>
                </c:pt>
                <c:pt idx="49">
                  <c:v>200.297</c:v>
                </c:pt>
                <c:pt idx="50">
                  <c:v>204.28100000000001</c:v>
                </c:pt>
                <c:pt idx="51">
                  <c:v>205.53100000000001</c:v>
                </c:pt>
                <c:pt idx="52">
                  <c:v>205.56200000000001</c:v>
                </c:pt>
                <c:pt idx="53">
                  <c:v>202.68799999999999</c:v>
                </c:pt>
                <c:pt idx="54">
                  <c:v>193.60900000000001</c:v>
                </c:pt>
                <c:pt idx="55">
                  <c:v>180.875</c:v>
                </c:pt>
                <c:pt idx="56">
                  <c:v>159.39099999999999</c:v>
                </c:pt>
                <c:pt idx="57">
                  <c:v>131.23400000000001</c:v>
                </c:pt>
                <c:pt idx="58">
                  <c:v>108.10899999999999</c:v>
                </c:pt>
                <c:pt idx="59">
                  <c:v>96.125</c:v>
                </c:pt>
                <c:pt idx="60">
                  <c:v>89.233999999999995</c:v>
                </c:pt>
                <c:pt idx="61">
                  <c:v>88.671999999999997</c:v>
                </c:pt>
                <c:pt idx="62">
                  <c:v>88.453000000000003</c:v>
                </c:pt>
                <c:pt idx="63">
                  <c:v>88.578000000000003</c:v>
                </c:pt>
                <c:pt idx="64">
                  <c:v>90.328000000000003</c:v>
                </c:pt>
                <c:pt idx="65">
                  <c:v>92.296999999999997</c:v>
                </c:pt>
                <c:pt idx="66">
                  <c:v>94.703000000000003</c:v>
                </c:pt>
                <c:pt idx="67">
                  <c:v>96.875</c:v>
                </c:pt>
                <c:pt idx="68">
                  <c:v>99.688000000000002</c:v>
                </c:pt>
                <c:pt idx="69">
                  <c:v>104.73399999999999</c:v>
                </c:pt>
                <c:pt idx="70">
                  <c:v>109.422</c:v>
                </c:pt>
                <c:pt idx="71">
                  <c:v>113.5</c:v>
                </c:pt>
                <c:pt idx="72">
                  <c:v>120.328</c:v>
                </c:pt>
                <c:pt idx="73">
                  <c:v>124.562</c:v>
                </c:pt>
                <c:pt idx="74">
                  <c:v>130.85900000000001</c:v>
                </c:pt>
                <c:pt idx="75">
                  <c:v>134.71899999999999</c:v>
                </c:pt>
                <c:pt idx="76">
                  <c:v>137.51599999999999</c:v>
                </c:pt>
                <c:pt idx="77">
                  <c:v>138.56200000000001</c:v>
                </c:pt>
                <c:pt idx="78">
                  <c:v>139.31200000000001</c:v>
                </c:pt>
                <c:pt idx="79">
                  <c:v>136.73400000000001</c:v>
                </c:pt>
                <c:pt idx="80">
                  <c:v>132.46899999999999</c:v>
                </c:pt>
                <c:pt idx="81">
                  <c:v>122.188</c:v>
                </c:pt>
                <c:pt idx="82">
                  <c:v>110.01600000000001</c:v>
                </c:pt>
                <c:pt idx="83">
                  <c:v>99.766000000000005</c:v>
                </c:pt>
                <c:pt idx="84">
                  <c:v>92.171999999999997</c:v>
                </c:pt>
                <c:pt idx="85">
                  <c:v>89.766000000000005</c:v>
                </c:pt>
                <c:pt idx="86">
                  <c:v>86.718999999999994</c:v>
                </c:pt>
                <c:pt idx="87">
                  <c:v>86</c:v>
                </c:pt>
                <c:pt idx="88">
                  <c:v>86.375</c:v>
                </c:pt>
                <c:pt idx="89">
                  <c:v>85.046999999999997</c:v>
                </c:pt>
                <c:pt idx="90">
                  <c:v>86.358999999999995</c:v>
                </c:pt>
                <c:pt idx="91">
                  <c:v>85.968999999999994</c:v>
                </c:pt>
                <c:pt idx="92">
                  <c:v>86.171999999999997</c:v>
                </c:pt>
                <c:pt idx="93">
                  <c:v>86.906000000000006</c:v>
                </c:pt>
                <c:pt idx="94">
                  <c:v>86.391000000000005</c:v>
                </c:pt>
                <c:pt idx="95">
                  <c:v>86.578000000000003</c:v>
                </c:pt>
                <c:pt idx="96">
                  <c:v>87.311999999999998</c:v>
                </c:pt>
                <c:pt idx="97">
                  <c:v>85.608999999999995</c:v>
                </c:pt>
                <c:pt idx="98">
                  <c:v>86.828000000000003</c:v>
                </c:pt>
                <c:pt idx="99">
                  <c:v>86.031000000000006</c:v>
                </c:pt>
                <c:pt idx="100">
                  <c:v>86.358999999999995</c:v>
                </c:pt>
                <c:pt idx="101">
                  <c:v>86.108999999999995</c:v>
                </c:pt>
                <c:pt idx="102">
                  <c:v>86.031000000000006</c:v>
                </c:pt>
                <c:pt idx="103">
                  <c:v>85.983999999999995</c:v>
                </c:pt>
                <c:pt idx="104">
                  <c:v>86.906000000000006</c:v>
                </c:pt>
                <c:pt idx="105">
                  <c:v>86.781000000000006</c:v>
                </c:pt>
                <c:pt idx="106">
                  <c:v>86.266000000000005</c:v>
                </c:pt>
                <c:pt idx="107">
                  <c:v>86.781000000000006</c:v>
                </c:pt>
                <c:pt idx="108">
                  <c:v>87.171999999999997</c:v>
                </c:pt>
                <c:pt idx="109">
                  <c:v>88.078000000000003</c:v>
                </c:pt>
                <c:pt idx="110">
                  <c:v>87.328000000000003</c:v>
                </c:pt>
                <c:pt idx="111">
                  <c:v>86.561999999999998</c:v>
                </c:pt>
                <c:pt idx="112">
                  <c:v>87.781000000000006</c:v>
                </c:pt>
                <c:pt idx="113">
                  <c:v>87.656000000000006</c:v>
                </c:pt>
                <c:pt idx="114">
                  <c:v>87.421999999999997</c:v>
                </c:pt>
                <c:pt idx="115">
                  <c:v>87.796999999999997</c:v>
                </c:pt>
                <c:pt idx="116">
                  <c:v>87.858999999999995</c:v>
                </c:pt>
                <c:pt idx="117">
                  <c:v>86.483999999999995</c:v>
                </c:pt>
                <c:pt idx="118">
                  <c:v>85.578000000000003</c:v>
                </c:pt>
                <c:pt idx="119">
                  <c:v>85.281000000000006</c:v>
                </c:pt>
                <c:pt idx="120">
                  <c:v>85.203000000000003</c:v>
                </c:pt>
                <c:pt idx="121">
                  <c:v>85.983999999999995</c:v>
                </c:pt>
                <c:pt idx="122">
                  <c:v>84.953000000000003</c:v>
                </c:pt>
                <c:pt idx="123">
                  <c:v>85.75</c:v>
                </c:pt>
                <c:pt idx="124">
                  <c:v>84.828000000000003</c:v>
                </c:pt>
                <c:pt idx="125">
                  <c:v>86.828000000000003</c:v>
                </c:pt>
                <c:pt idx="126">
                  <c:v>84.343999999999994</c:v>
                </c:pt>
                <c:pt idx="127">
                  <c:v>84.608999999999995</c:v>
                </c:pt>
                <c:pt idx="128">
                  <c:v>85.516000000000005</c:v>
                </c:pt>
                <c:pt idx="129">
                  <c:v>84.906000000000006</c:v>
                </c:pt>
                <c:pt idx="130">
                  <c:v>85.608999999999995</c:v>
                </c:pt>
                <c:pt idx="131">
                  <c:v>85.546999999999997</c:v>
                </c:pt>
                <c:pt idx="132">
                  <c:v>84.061999999999998</c:v>
                </c:pt>
                <c:pt idx="133">
                  <c:v>83.938000000000002</c:v>
                </c:pt>
                <c:pt idx="134">
                  <c:v>84.828000000000003</c:v>
                </c:pt>
                <c:pt idx="135">
                  <c:v>83.875</c:v>
                </c:pt>
                <c:pt idx="136">
                  <c:v>83.891000000000005</c:v>
                </c:pt>
                <c:pt idx="137">
                  <c:v>84.516000000000005</c:v>
                </c:pt>
                <c:pt idx="138">
                  <c:v>83.233999999999995</c:v>
                </c:pt>
                <c:pt idx="139">
                  <c:v>82.968999999999994</c:v>
                </c:pt>
                <c:pt idx="140">
                  <c:v>82.578000000000003</c:v>
                </c:pt>
                <c:pt idx="141">
                  <c:v>83.641000000000005</c:v>
                </c:pt>
                <c:pt idx="142">
                  <c:v>83.375</c:v>
                </c:pt>
                <c:pt idx="143">
                  <c:v>81.953000000000003</c:v>
                </c:pt>
                <c:pt idx="144">
                  <c:v>82.266000000000005</c:v>
                </c:pt>
                <c:pt idx="145">
                  <c:v>82.875</c:v>
                </c:pt>
                <c:pt idx="146">
                  <c:v>81.781000000000006</c:v>
                </c:pt>
                <c:pt idx="147">
                  <c:v>81.468999999999994</c:v>
                </c:pt>
                <c:pt idx="148">
                  <c:v>82.938000000000002</c:v>
                </c:pt>
                <c:pt idx="149">
                  <c:v>82.281000000000006</c:v>
                </c:pt>
                <c:pt idx="150">
                  <c:v>82.921999999999997</c:v>
                </c:pt>
                <c:pt idx="151">
                  <c:v>82.438000000000002</c:v>
                </c:pt>
                <c:pt idx="152">
                  <c:v>83.141000000000005</c:v>
                </c:pt>
                <c:pt idx="153">
                  <c:v>82.406000000000006</c:v>
                </c:pt>
                <c:pt idx="154">
                  <c:v>83.718999999999994</c:v>
                </c:pt>
                <c:pt idx="155">
                  <c:v>82.296999999999997</c:v>
                </c:pt>
                <c:pt idx="156">
                  <c:v>82.483999999999995</c:v>
                </c:pt>
                <c:pt idx="157">
                  <c:v>82.921999999999997</c:v>
                </c:pt>
                <c:pt idx="158">
                  <c:v>82.641000000000005</c:v>
                </c:pt>
                <c:pt idx="159">
                  <c:v>82.233999999999995</c:v>
                </c:pt>
                <c:pt idx="160">
                  <c:v>81.608999999999995</c:v>
                </c:pt>
                <c:pt idx="161">
                  <c:v>81.968999999999994</c:v>
                </c:pt>
                <c:pt idx="162">
                  <c:v>82.483999999999995</c:v>
                </c:pt>
                <c:pt idx="163">
                  <c:v>81.625</c:v>
                </c:pt>
                <c:pt idx="164">
                  <c:v>81.828000000000003</c:v>
                </c:pt>
                <c:pt idx="165">
                  <c:v>81.531000000000006</c:v>
                </c:pt>
                <c:pt idx="166">
                  <c:v>82.141000000000005</c:v>
                </c:pt>
                <c:pt idx="167">
                  <c:v>83.108999999999995</c:v>
                </c:pt>
                <c:pt idx="168">
                  <c:v>81.328000000000003</c:v>
                </c:pt>
                <c:pt idx="169">
                  <c:v>80.938000000000002</c:v>
                </c:pt>
                <c:pt idx="170">
                  <c:v>81.766000000000005</c:v>
                </c:pt>
                <c:pt idx="171">
                  <c:v>82.438000000000002</c:v>
                </c:pt>
                <c:pt idx="172">
                  <c:v>80.546999999999997</c:v>
                </c:pt>
                <c:pt idx="173">
                  <c:v>80.438000000000002</c:v>
                </c:pt>
                <c:pt idx="174">
                  <c:v>81.516000000000005</c:v>
                </c:pt>
                <c:pt idx="175">
                  <c:v>80.906000000000006</c:v>
                </c:pt>
                <c:pt idx="176">
                  <c:v>81.233999999999995</c:v>
                </c:pt>
                <c:pt idx="177">
                  <c:v>80.75</c:v>
                </c:pt>
                <c:pt idx="178">
                  <c:v>80.688000000000002</c:v>
                </c:pt>
                <c:pt idx="179">
                  <c:v>80.858999999999995</c:v>
                </c:pt>
                <c:pt idx="180">
                  <c:v>80.5</c:v>
                </c:pt>
                <c:pt idx="181">
                  <c:v>79.891000000000005</c:v>
                </c:pt>
                <c:pt idx="182">
                  <c:v>80.438000000000002</c:v>
                </c:pt>
                <c:pt idx="183">
                  <c:v>80.141000000000005</c:v>
                </c:pt>
                <c:pt idx="184">
                  <c:v>80.406000000000006</c:v>
                </c:pt>
                <c:pt idx="185">
                  <c:v>79.953000000000003</c:v>
                </c:pt>
                <c:pt idx="186">
                  <c:v>79.656000000000006</c:v>
                </c:pt>
                <c:pt idx="187">
                  <c:v>80</c:v>
                </c:pt>
                <c:pt idx="188">
                  <c:v>80.311999999999998</c:v>
                </c:pt>
                <c:pt idx="189">
                  <c:v>80.218999999999994</c:v>
                </c:pt>
                <c:pt idx="190">
                  <c:v>78.718999999999994</c:v>
                </c:pt>
                <c:pt idx="191">
                  <c:v>80.188000000000002</c:v>
                </c:pt>
                <c:pt idx="192">
                  <c:v>79.843999999999994</c:v>
                </c:pt>
                <c:pt idx="193">
                  <c:v>80.406000000000006</c:v>
                </c:pt>
                <c:pt idx="194">
                  <c:v>79.266000000000005</c:v>
                </c:pt>
                <c:pt idx="195">
                  <c:v>80.516000000000005</c:v>
                </c:pt>
                <c:pt idx="196">
                  <c:v>79.938000000000002</c:v>
                </c:pt>
                <c:pt idx="197">
                  <c:v>80.516000000000005</c:v>
                </c:pt>
                <c:pt idx="198">
                  <c:v>80.438000000000002</c:v>
                </c:pt>
                <c:pt idx="199">
                  <c:v>79.906000000000006</c:v>
                </c:pt>
                <c:pt idx="200">
                  <c:v>79.188000000000002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A!$R$6:$R$206</c:f>
              <c:numCache>
                <c:formatCode>0.00</c:formatCode>
                <c:ptCount val="201"/>
                <c:pt idx="0">
                  <c:v>86.960448402154611</c:v>
                </c:pt>
                <c:pt idx="1">
                  <c:v>86.959246029214</c:v>
                </c:pt>
                <c:pt idx="2">
                  <c:v>86.958048355378125</c:v>
                </c:pt>
                <c:pt idx="3">
                  <c:v>86.956855755681175</c:v>
                </c:pt>
                <c:pt idx="4">
                  <c:v>86.95566863376115</c:v>
                </c:pt>
                <c:pt idx="5">
                  <c:v>86.954487423884274</c:v>
                </c:pt>
                <c:pt idx="6">
                  <c:v>86.953312593093273</c:v>
                </c:pt>
                <c:pt idx="7">
                  <c:v>86.952144643484189</c:v>
                </c:pt>
                <c:pt idx="8">
                  <c:v>86.950984114616432</c:v>
                </c:pt>
                <c:pt idx="9">
                  <c:v>86.949831586061308</c:v>
                </c:pt>
                <c:pt idx="10">
                  <c:v>86.948687680094352</c:v>
                </c:pt>
                <c:pt idx="11">
                  <c:v>86.947553064542277</c:v>
                </c:pt>
                <c:pt idx="12">
                  <c:v>86.946428455816999</c:v>
                </c:pt>
                <c:pt idx="13">
                  <c:v>86.945314622248574</c:v>
                </c:pt>
                <c:pt idx="14">
                  <c:v>86.944212388115488</c:v>
                </c:pt>
                <c:pt idx="15">
                  <c:v>86.943122639743123</c:v>
                </c:pt>
                <c:pt idx="16">
                  <c:v>86.942046338188916</c:v>
                </c:pt>
                <c:pt idx="17">
                  <c:v>86.940984552766821</c:v>
                </c:pt>
                <c:pt idx="18">
                  <c:v>86.939938558349539</c:v>
                </c:pt>
                <c:pt idx="19">
                  <c:v>86.938910119944694</c:v>
                </c:pt>
                <c:pt idx="20">
                  <c:v>86.937902303309883</c:v>
                </c:pt>
                <c:pt idx="21">
                  <c:v>86.936921696956674</c:v>
                </c:pt>
                <c:pt idx="22">
                  <c:v>86.935984247174702</c:v>
                </c:pt>
                <c:pt idx="23">
                  <c:v>86.935129907193144</c:v>
                </c:pt>
                <c:pt idx="24">
                  <c:v>86.934457750212715</c:v>
                </c:pt>
                <c:pt idx="25">
                  <c:v>86.934206224556917</c:v>
                </c:pt>
                <c:pt idx="26">
                  <c:v>86.934927831013709</c:v>
                </c:pt>
                <c:pt idx="27">
                  <c:v>86.937850578604682</c:v>
                </c:pt>
                <c:pt idx="28">
                  <c:v>86.945587648302791</c:v>
                </c:pt>
                <c:pt idx="29">
                  <c:v>86.963455966594509</c:v>
                </c:pt>
                <c:pt idx="30">
                  <c:v>87.001786778354003</c:v>
                </c:pt>
                <c:pt idx="31">
                  <c:v>87.079726178498547</c:v>
                </c:pt>
                <c:pt idx="32">
                  <c:v>87.23106291103521</c:v>
                </c:pt>
                <c:pt idx="33">
                  <c:v>87.512471665133006</c:v>
                </c:pt>
                <c:pt idx="34">
                  <c:v>88.014077030155249</c:v>
                </c:pt>
                <c:pt idx="35">
                  <c:v>88.871295568847316</c:v>
                </c:pt>
                <c:pt idx="36">
                  <c:v>90.275476046209974</c:v>
                </c:pt>
                <c:pt idx="37">
                  <c:v>92.479130164478718</c:v>
                </c:pt>
                <c:pt idx="38">
                  <c:v>95.790049759823532</c:v>
                </c:pt>
                <c:pt idx="39">
                  <c:v>100.54817916559907</c:v>
                </c:pt>
                <c:pt idx="40">
                  <c:v>107.08071450668419</c:v>
                </c:pt>
                <c:pt idx="41">
                  <c:v>115.6352119997475</c:v>
                </c:pt>
                <c:pt idx="42">
                  <c:v>126.29736727318398</c:v>
                </c:pt>
                <c:pt idx="43">
                  <c:v>138.90820464803758</c:v>
                </c:pt>
                <c:pt idx="44">
                  <c:v>153.00207976123701</c:v>
                </c:pt>
                <c:pt idx="45">
                  <c:v>167.78894774088027</c:v>
                </c:pt>
                <c:pt idx="46">
                  <c:v>182.19922750090242</c:v>
                </c:pt>
                <c:pt idx="47">
                  <c:v>194.9968142906971</c:v>
                </c:pt>
                <c:pt idx="48">
                  <c:v>204.94784541631864</c:v>
                </c:pt>
                <c:pt idx="49">
                  <c:v>211.01491628372165</c:v>
                </c:pt>
                <c:pt idx="50">
                  <c:v>212.53489391982353</c:v>
                </c:pt>
                <c:pt idx="51">
                  <c:v>209.33823899674874</c:v>
                </c:pt>
                <c:pt idx="52">
                  <c:v>201.78014592316697</c:v>
                </c:pt>
                <c:pt idx="53">
                  <c:v>190.67559235745489</c:v>
                </c:pt>
                <c:pt idx="54">
                  <c:v>177.15472269941333</c:v>
                </c:pt>
                <c:pt idx="55">
                  <c:v>162.47404998860233</c:v>
                </c:pt>
                <c:pt idx="56">
                  <c:v>147.82696942350236</c:v>
                </c:pt>
                <c:pt idx="57">
                  <c:v>134.19241854779003</c:v>
                </c:pt>
                <c:pt idx="58">
                  <c:v>122.24603061217869</c:v>
                </c:pt>
                <c:pt idx="59">
                  <c:v>112.33957735028707</c:v>
                </c:pt>
                <c:pt idx="60">
                  <c:v>104.53810173906811</c:v>
                </c:pt>
                <c:pt idx="61">
                  <c:v>98.694285761293671</c:v>
                </c:pt>
                <c:pt idx="62">
                  <c:v>94.537643696282771</c:v>
                </c:pt>
                <c:pt idx="63">
                  <c:v>91.760531912351837</c:v>
                </c:pt>
                <c:pt idx="64">
                  <c:v>90.090327898424931</c:v>
                </c:pt>
                <c:pt idx="65">
                  <c:v>89.343623298680896</c:v>
                </c:pt>
                <c:pt idx="66">
                  <c:v>89.460972504476018</c:v>
                </c:pt>
                <c:pt idx="67">
                  <c:v>90.518766274669602</c:v>
                </c:pt>
                <c:pt idx="68">
                  <c:v>92.710169620200631</c:v>
                </c:pt>
                <c:pt idx="69">
                  <c:v>96.284671714115376</c:v>
                </c:pt>
                <c:pt idx="70">
                  <c:v>101.44169516990131</c:v>
                </c:pt>
                <c:pt idx="71">
                  <c:v>108.1912371157182</c:v>
                </c:pt>
                <c:pt idx="72">
                  <c:v>116.21969505793447</c:v>
                </c:pt>
                <c:pt idx="73">
                  <c:v>124.81890837958952</c:v>
                </c:pt>
                <c:pt idx="74">
                  <c:v>132.93397581784785</c:v>
                </c:pt>
                <c:pt idx="75">
                  <c:v>139.35068470472541</c:v>
                </c:pt>
                <c:pt idx="76">
                  <c:v>142.98463184773246</c:v>
                </c:pt>
                <c:pt idx="77">
                  <c:v>143.17871151964579</c:v>
                </c:pt>
                <c:pt idx="78">
                  <c:v>139.89649615193068</c:v>
                </c:pt>
                <c:pt idx="79">
                  <c:v>133.73301034464004</c:v>
                </c:pt>
                <c:pt idx="80">
                  <c:v>125.7383098442838</c:v>
                </c:pt>
                <c:pt idx="81">
                  <c:v>117.1255187238413</c:v>
                </c:pt>
                <c:pt idx="82">
                  <c:v>108.97447555027532</c:v>
                </c:pt>
                <c:pt idx="83">
                  <c:v>102.0283648349331</c:v>
                </c:pt>
                <c:pt idx="84">
                  <c:v>96.627656552027716</c:v>
                </c:pt>
                <c:pt idx="85">
                  <c:v>92.765602390356293</c:v>
                </c:pt>
                <c:pt idx="86">
                  <c:v>90.211434540375265</c:v>
                </c:pt>
                <c:pt idx="87">
                  <c:v>88.641946946837635</c:v>
                </c:pt>
                <c:pt idx="88">
                  <c:v>87.741099888519997</c:v>
                </c:pt>
                <c:pt idx="89">
                  <c:v>87.253880258574</c:v>
                </c:pt>
                <c:pt idx="90">
                  <c:v>87.001009607022198</c:v>
                </c:pt>
                <c:pt idx="91">
                  <c:v>86.869890016400262</c:v>
                </c:pt>
                <c:pt idx="92">
                  <c:v>86.796455891506696</c:v>
                </c:pt>
                <c:pt idx="93">
                  <c:v>86.747393453229208</c:v>
                </c:pt>
                <c:pt idx="94">
                  <c:v>86.70677413756232</c:v>
                </c:pt>
                <c:pt idx="95">
                  <c:v>86.66756344867143</c:v>
                </c:pt>
                <c:pt idx="96">
                  <c:v>86.626884878936877</c:v>
                </c:pt>
                <c:pt idx="97">
                  <c:v>86.583654728820562</c:v>
                </c:pt>
                <c:pt idx="98">
                  <c:v>86.537512663172052</c:v>
                </c:pt>
                <c:pt idx="99">
                  <c:v>86.488381702528415</c:v>
                </c:pt>
                <c:pt idx="100">
                  <c:v>86.436305370612871</c:v>
                </c:pt>
                <c:pt idx="101">
                  <c:v>86.38139950625002</c:v>
                </c:pt>
                <c:pt idx="102">
                  <c:v>86.323854593605859</c:v>
                </c:pt>
                <c:pt idx="103">
                  <c:v>86.263970329182939</c:v>
                </c:pt>
                <c:pt idx="104">
                  <c:v>86.202223788092212</c:v>
                </c:pt>
                <c:pt idx="105">
                  <c:v>86.139378586901159</c:v>
                </c:pt>
                <c:pt idx="106">
                  <c:v>86.076638126830943</c:v>
                </c:pt>
                <c:pt idx="107">
                  <c:v>86.015829996673602</c:v>
                </c:pt>
                <c:pt idx="108">
                  <c:v>85.959579659399424</c:v>
                </c:pt>
                <c:pt idx="109">
                  <c:v>85.911393410431657</c:v>
                </c:pt>
                <c:pt idx="110">
                  <c:v>85.875536324912076</c:v>
                </c:pt>
                <c:pt idx="111">
                  <c:v>85.856583522792221</c:v>
                </c:pt>
                <c:pt idx="112">
                  <c:v>85.858569201289569</c:v>
                </c:pt>
                <c:pt idx="113">
                  <c:v>85.883773161920914</c:v>
                </c:pt>
                <c:pt idx="114">
                  <c:v>85.931355362805917</c:v>
                </c:pt>
                <c:pt idx="115">
                  <c:v>85.996221423332855</c:v>
                </c:pt>
                <c:pt idx="116">
                  <c:v>86.068590903976997</c:v>
                </c:pt>
                <c:pt idx="117">
                  <c:v>86.134663985073118</c:v>
                </c:pt>
                <c:pt idx="118">
                  <c:v>86.17851206070992</c:v>
                </c:pt>
                <c:pt idx="119">
                  <c:v>86.184914726042351</c:v>
                </c:pt>
                <c:pt idx="120">
                  <c:v>86.142475899979331</c:v>
                </c:pt>
                <c:pt idx="121">
                  <c:v>86.046150235354361</c:v>
                </c:pt>
                <c:pt idx="122">
                  <c:v>85.898414208632204</c:v>
                </c:pt>
                <c:pt idx="123">
                  <c:v>85.70871323738875</c:v>
                </c:pt>
                <c:pt idx="124">
                  <c:v>85.491360117440635</c:v>
                </c:pt>
                <c:pt idx="125">
                  <c:v>85.26253371611763</c:v>
                </c:pt>
                <c:pt idx="126">
                  <c:v>85.037246847838503</c:v>
                </c:pt>
                <c:pt idx="127">
                  <c:v>84.827054591371294</c:v>
                </c:pt>
                <c:pt idx="128">
                  <c:v>84.638934378343237</c:v>
                </c:pt>
                <c:pt idx="129">
                  <c:v>84.475350834309054</c:v>
                </c:pt>
                <c:pt idx="130">
                  <c:v>84.335187295729199</c:v>
                </c:pt>
                <c:pt idx="131">
                  <c:v>84.215077747278286</c:v>
                </c:pt>
                <c:pt idx="132">
                  <c:v>84.110709086308077</c:v>
                </c:pt>
                <c:pt idx="133">
                  <c:v>84.017816110875643</c:v>
                </c:pt>
                <c:pt idx="134">
                  <c:v>83.932771407732517</c:v>
                </c:pt>
                <c:pt idx="135">
                  <c:v>83.852811598092231</c:v>
                </c:pt>
                <c:pt idx="136">
                  <c:v>83.776012240378535</c:v>
                </c:pt>
                <c:pt idx="137">
                  <c:v>83.701133034192949</c:v>
                </c:pt>
                <c:pt idx="138">
                  <c:v>83.627427475534489</c:v>
                </c:pt>
                <c:pt idx="139">
                  <c:v>83.554472296287429</c:v>
                </c:pt>
                <c:pt idx="140">
                  <c:v>83.482038744972854</c:v>
                </c:pt>
                <c:pt idx="141">
                  <c:v>83.410006608790596</c:v>
                </c:pt>
                <c:pt idx="142">
                  <c:v>83.338312180915594</c:v>
                </c:pt>
                <c:pt idx="143">
                  <c:v>83.266919357604692</c:v>
                </c:pt>
                <c:pt idx="144">
                  <c:v>83.195804788028497</c:v>
                </c:pt>
                <c:pt idx="145">
                  <c:v>83.124950785944407</c:v>
                </c:pt>
                <c:pt idx="146">
                  <c:v>83.054342182146968</c:v>
                </c:pt>
                <c:pt idx="147">
                  <c:v>82.983965027791044</c:v>
                </c:pt>
                <c:pt idx="148">
                  <c:v>82.913806103983092</c:v>
                </c:pt>
                <c:pt idx="149">
                  <c:v>82.843852756330548</c:v>
                </c:pt>
                <c:pt idx="150">
                  <c:v>82.774092849113217</c:v>
                </c:pt>
                <c:pt idx="151">
                  <c:v>82.704514758016202</c:v>
                </c:pt>
                <c:pt idx="152">
                  <c:v>82.635107372125731</c:v>
                </c:pt>
                <c:pt idx="153">
                  <c:v>82.565860095811516</c:v>
                </c:pt>
                <c:pt idx="154">
                  <c:v>82.496762848073928</c:v>
                </c:pt>
                <c:pt idx="155">
                  <c:v>82.42780605896273</c:v>
                </c:pt>
                <c:pt idx="156">
                  <c:v>82.358980663023544</c:v>
                </c:pt>
                <c:pt idx="157">
                  <c:v>82.290278089667893</c:v>
                </c:pt>
                <c:pt idx="158">
                  <c:v>82.221690250386388</c:v>
                </c:pt>
                <c:pt idx="159">
                  <c:v>82.153209522951173</c:v>
                </c:pt>
                <c:pt idx="160">
                  <c:v>82.084828733117092</c:v>
                </c:pt>
                <c:pt idx="161">
                  <c:v>82.01654113466698</c:v>
                </c:pt>
                <c:pt idx="162">
                  <c:v>81.948340388799124</c:v>
                </c:pt>
                <c:pt idx="163">
                  <c:v>81.880220543760004</c:v>
                </c:pt>
                <c:pt idx="164">
                  <c:v>81.812176015327523</c:v>
                </c:pt>
                <c:pt idx="165">
                  <c:v>81.744201568374919</c:v>
                </c:pt>
                <c:pt idx="166">
                  <c:v>81.676292299429321</c:v>
                </c:pt>
                <c:pt idx="167">
                  <c:v>81.608443619969748</c:v>
                </c:pt>
                <c:pt idx="168">
                  <c:v>81.540651240194649</c:v>
                </c:pt>
                <c:pt idx="169">
                  <c:v>81.47291115308424</c:v>
                </c:pt>
                <c:pt idx="170">
                  <c:v>81.405219618710049</c:v>
                </c:pt>
                <c:pt idx="171">
                  <c:v>81.337573148850709</c:v>
                </c:pt>
                <c:pt idx="172">
                  <c:v>81.269968492024461</c:v>
                </c:pt>
                <c:pt idx="173">
                  <c:v>81.202402619054453</c:v>
                </c:pt>
                <c:pt idx="174">
                  <c:v>81.134872709253628</c:v>
                </c:pt>
                <c:pt idx="175">
                  <c:v>81.067376137279126</c:v>
                </c:pt>
                <c:pt idx="176">
                  <c:v>80.999910460671487</c:v>
                </c:pt>
                <c:pt idx="177">
                  <c:v>80.932473408071104</c:v>
                </c:pt>
                <c:pt idx="178">
                  <c:v>80.865062868091115</c:v>
                </c:pt>
                <c:pt idx="179">
                  <c:v>80.797676878821122</c:v>
                </c:pt>
                <c:pt idx="180">
                  <c:v>80.730313617934314</c:v>
                </c:pt>
                <c:pt idx="181">
                  <c:v>80.662971393372075</c:v>
                </c:pt>
                <c:pt idx="182">
                  <c:v>80.595648634579774</c:v>
                </c:pt>
                <c:pt idx="183">
                  <c:v>80.52834388426966</c:v>
                </c:pt>
                <c:pt idx="184">
                  <c:v>80.461055790686245</c:v>
                </c:pt>
                <c:pt idx="185">
                  <c:v>80.393783100349893</c:v>
                </c:pt>
                <c:pt idx="186">
                  <c:v>80.326524651255795</c:v>
                </c:pt>
                <c:pt idx="187">
                  <c:v>80.25927936650443</c:v>
                </c:pt>
                <c:pt idx="188">
                  <c:v>80.192046248341214</c:v>
                </c:pt>
                <c:pt idx="189">
                  <c:v>80.124824372583063</c:v>
                </c:pt>
                <c:pt idx="190">
                  <c:v>80.057612883410471</c:v>
                </c:pt>
                <c:pt idx="191">
                  <c:v>79.990410988504138</c:v>
                </c:pt>
                <c:pt idx="192">
                  <c:v>79.923217954506427</c:v>
                </c:pt>
                <c:pt idx="193">
                  <c:v>79.856033102788203</c:v>
                </c:pt>
                <c:pt idx="194">
                  <c:v>79.788855805502919</c:v>
                </c:pt>
                <c:pt idx="195">
                  <c:v>79.721685481910058</c:v>
                </c:pt>
                <c:pt idx="196">
                  <c:v>79.654521594951632</c:v>
                </c:pt>
                <c:pt idx="197">
                  <c:v>79.587363648065519</c:v>
                </c:pt>
                <c:pt idx="198">
                  <c:v>79.520211182220791</c:v>
                </c:pt>
                <c:pt idx="199">
                  <c:v>79.453063773160522</c:v>
                </c:pt>
                <c:pt idx="200">
                  <c:v>79.385921028838894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A!$AV$6:$AV$206</c:f>
              <c:numCache>
                <c:formatCode>General</c:formatCode>
                <c:ptCount val="201"/>
                <c:pt idx="0">
                  <c:v>86.960448402154611</c:v>
                </c:pt>
                <c:pt idx="1">
                  <c:v>86.959246029214</c:v>
                </c:pt>
                <c:pt idx="2">
                  <c:v>86.958048355378125</c:v>
                </c:pt>
                <c:pt idx="3">
                  <c:v>86.956855755681175</c:v>
                </c:pt>
                <c:pt idx="4">
                  <c:v>86.95566863376115</c:v>
                </c:pt>
                <c:pt idx="5">
                  <c:v>86.954487423884274</c:v>
                </c:pt>
                <c:pt idx="6">
                  <c:v>86.953312593093258</c:v>
                </c:pt>
                <c:pt idx="7">
                  <c:v>86.95214464348409</c:v>
                </c:pt>
                <c:pt idx="8">
                  <c:v>86.950984114615949</c:v>
                </c:pt>
                <c:pt idx="9">
                  <c:v>86.949831586058991</c:v>
                </c:pt>
                <c:pt idx="10">
                  <c:v>86.948687680083623</c:v>
                </c:pt>
                <c:pt idx="11">
                  <c:v>86.947553064494556</c:v>
                </c:pt>
                <c:pt idx="12">
                  <c:v>86.946428455612647</c:v>
                </c:pt>
                <c:pt idx="13">
                  <c:v>86.945314621406112</c:v>
                </c:pt>
                <c:pt idx="14">
                  <c:v>86.944212384771731</c:v>
                </c:pt>
                <c:pt idx="15">
                  <c:v>86.943122626965859</c:v>
                </c:pt>
                <c:pt idx="16">
                  <c:v>86.942046291182493</c:v>
                </c:pt>
                <c:pt idx="17">
                  <c:v>86.940984386274891</c:v>
                </c:pt>
                <c:pt idx="18">
                  <c:v>86.939937990614254</c:v>
                </c:pt>
                <c:pt idx="19">
                  <c:v>86.938908256076388</c:v>
                </c:pt>
                <c:pt idx="20">
                  <c:v>86.937896412144624</c:v>
                </c:pt>
                <c:pt idx="21">
                  <c:v>86.936903770113062</c:v>
                </c:pt>
                <c:pt idx="22">
                  <c:v>86.935931727370487</c:v>
                </c:pt>
                <c:pt idx="23">
                  <c:v>86.934981771739857</c:v>
                </c:pt>
                <c:pt idx="24">
                  <c:v>86.934055485843018</c:v>
                </c:pt>
                <c:pt idx="25">
                  <c:v>86.933154551453512</c:v>
                </c:pt>
                <c:pt idx="26">
                  <c:v>86.932280753792483</c:v>
                </c:pt>
                <c:pt idx="27">
                  <c:v>86.931435985714501</c:v>
                </c:pt>
                <c:pt idx="28">
                  <c:v>86.930622251719498</c:v>
                </c:pt>
                <c:pt idx="29">
                  <c:v>86.929841671716062</c:v>
                </c:pt>
                <c:pt idx="30">
                  <c:v>86.929096484447612</c:v>
                </c:pt>
                <c:pt idx="31">
                  <c:v>86.928389050478657</c:v>
                </c:pt>
                <c:pt idx="32">
                  <c:v>86.92772185462097</c:v>
                </c:pt>
                <c:pt idx="33">
                  <c:v>86.927097507660108</c:v>
                </c:pt>
                <c:pt idx="34">
                  <c:v>86.926518747221181</c:v>
                </c:pt>
                <c:pt idx="35">
                  <c:v>86.925988437587932</c:v>
                </c:pt>
                <c:pt idx="36">
                  <c:v>86.925509568260949</c:v>
                </c:pt>
                <c:pt idx="37">
                  <c:v>86.925085251010088</c:v>
                </c:pt>
                <c:pt idx="38">
                  <c:v>86.924718715140571</c:v>
                </c:pt>
                <c:pt idx="39">
                  <c:v>86.924413300652887</c:v>
                </c:pt>
                <c:pt idx="40">
                  <c:v>86.924172448932552</c:v>
                </c:pt>
                <c:pt idx="41">
                  <c:v>86.923999690557039</c:v>
                </c:pt>
                <c:pt idx="42">
                  <c:v>86.923898629752699</c:v>
                </c:pt>
                <c:pt idx="43">
                  <c:v>86.923872924974589</c:v>
                </c:pt>
                <c:pt idx="44">
                  <c:v>86.923926265016021</c:v>
                </c:pt>
                <c:pt idx="45">
                  <c:v>86.924062339982314</c:v>
                </c:pt>
                <c:pt idx="46">
                  <c:v>86.924284806384918</c:v>
                </c:pt>
                <c:pt idx="47">
                  <c:v>86.9245972455264</c:v>
                </c:pt>
                <c:pt idx="48">
                  <c:v>86.925003114255645</c:v>
                </c:pt>
                <c:pt idx="49">
                  <c:v>86.92550568707523</c:v>
                </c:pt>
                <c:pt idx="50">
                  <c:v>86.926107988480425</c:v>
                </c:pt>
                <c:pt idx="51">
                  <c:v>86.926812714302557</c:v>
                </c:pt>
                <c:pt idx="52">
                  <c:v>86.927622140720416</c:v>
                </c:pt>
                <c:pt idx="53">
                  <c:v>86.928538019494965</c:v>
                </c:pt>
                <c:pt idx="54">
                  <c:v>86.929561457874897</c:v>
                </c:pt>
                <c:pt idx="55">
                  <c:v>86.930692781523774</c:v>
                </c:pt>
                <c:pt idx="56">
                  <c:v>86.931931378730354</c:v>
                </c:pt>
                <c:pt idx="57">
                  <c:v>86.933275524098121</c:v>
                </c:pt>
                <c:pt idx="58">
                  <c:v>86.934722179868302</c:v>
                </c:pt>
                <c:pt idx="59">
                  <c:v>86.936266773028763</c:v>
                </c:pt>
                <c:pt idx="60">
                  <c:v>86.937902946408698</c:v>
                </c:pt>
                <c:pt idx="61">
                  <c:v>86.939622282071028</c:v>
                </c:pt>
                <c:pt idx="62">
                  <c:v>86.941413995510146</c:v>
                </c:pt>
                <c:pt idx="63">
                  <c:v>86.943264599460093</c:v>
                </c:pt>
                <c:pt idx="64">
                  <c:v>86.945157536542524</c:v>
                </c:pt>
                <c:pt idx="65">
                  <c:v>86.947072780558273</c:v>
                </c:pt>
                <c:pt idx="66">
                  <c:v>86.94898640698193</c:v>
                </c:pt>
                <c:pt idx="67">
                  <c:v>86.950870134180335</c:v>
                </c:pt>
                <c:pt idx="68">
                  <c:v>86.952690838076649</c:v>
                </c:pt>
                <c:pt idx="69">
                  <c:v>86.954410044445083</c:v>
                </c:pt>
                <c:pt idx="70">
                  <c:v>86.955983404772411</c:v>
                </c:pt>
                <c:pt idx="71">
                  <c:v>86.957360163674807</c:v>
                </c:pt>
                <c:pt idx="72">
                  <c:v>86.958482628213417</c:v>
                </c:pt>
                <c:pt idx="73">
                  <c:v>86.959285652097179</c:v>
                </c:pt>
                <c:pt idx="74">
                  <c:v>86.959696150652604</c:v>
                </c:pt>
                <c:pt idx="75">
                  <c:v>86.959632665513013</c:v>
                </c:pt>
                <c:pt idx="76">
                  <c:v>86.959005001122804</c:v>
                </c:pt>
                <c:pt idx="77">
                  <c:v>86.957713958215464</c:v>
                </c:pt>
                <c:pt idx="78">
                  <c:v>86.955651192208023</c:v>
                </c:pt>
                <c:pt idx="79">
                  <c:v>86.95269922670488</c:v>
                </c:pt>
                <c:pt idx="80">
                  <c:v>86.9487316537233</c:v>
                </c:pt>
                <c:pt idx="81">
                  <c:v>86.94361355249606</c:v>
                </c:pt>
                <c:pt idx="82">
                  <c:v>86.93720215741024</c:v>
                </c:pt>
                <c:pt idx="83">
                  <c:v>86.929347802439409</c:v>
                </c:pt>
                <c:pt idx="84">
                  <c:v>86.919895163988969</c:v>
                </c:pt>
                <c:pt idx="85">
                  <c:v>86.908684816157873</c:v>
                </c:pt>
                <c:pt idx="86">
                  <c:v>86.895555101906339</c:v>
                </c:pt>
                <c:pt idx="87">
                  <c:v>86.880344310587262</c:v>
                </c:pt>
                <c:pt idx="88">
                  <c:v>86.862893137059416</c:v>
                </c:pt>
                <c:pt idx="89">
                  <c:v>86.843047380744309</c:v>
                </c:pt>
                <c:pt idx="90">
                  <c:v>86.820660825394256</c:v>
                </c:pt>
                <c:pt idx="91">
                  <c:v>86.795598223157114</c:v>
                </c:pt>
                <c:pt idx="92">
                  <c:v>86.767738291117666</c:v>
                </c:pt>
                <c:pt idx="93">
                  <c:v>86.736976616334687</c:v>
                </c:pt>
                <c:pt idx="94">
                  <c:v>86.703228357921716</c:v>
                </c:pt>
                <c:pt idx="95">
                  <c:v>86.666430633173732</c:v>
                </c:pt>
                <c:pt idx="96">
                  <c:v>86.626544479991594</c:v>
                </c:pt>
                <c:pt idx="97">
                  <c:v>86.583556300236978</c:v>
                </c:pt>
                <c:pt idx="98">
                  <c:v>86.537478707863215</c:v>
                </c:pt>
                <c:pt idx="99">
                  <c:v>86.488350730741445</c:v>
                </c:pt>
                <c:pt idx="100">
                  <c:v>86.43623734443679</c:v>
                </c:pt>
                <c:pt idx="101">
                  <c:v>86.381228347708458</c:v>
                </c:pt>
                <c:pt idx="102">
                  <c:v>86.32343662084449</c:v>
                </c:pt>
                <c:pt idx="103">
                  <c:v>86.262995836721259</c:v>
                </c:pt>
                <c:pt idx="104">
                  <c:v>86.200057718555968</c:v>
                </c:pt>
                <c:pt idx="105">
                  <c:v>86.13478895603113</c:v>
                </c:pt>
                <c:pt idx="106">
                  <c:v>86.067367901783982</c:v>
                </c:pt>
                <c:pt idx="107">
                  <c:v>85.997981172853883</c:v>
                </c:pt>
                <c:pt idx="108">
                  <c:v>85.926820276950508</c:v>
                </c:pt>
                <c:pt idx="109">
                  <c:v>85.854078372325446</c:v>
                </c:pt>
                <c:pt idx="110">
                  <c:v>85.779947254016179</c:v>
                </c:pt>
                <c:pt idx="111">
                  <c:v>85.704614639942776</c:v>
                </c:pt>
                <c:pt idx="112">
                  <c:v>85.628261809479767</c:v>
                </c:pt>
                <c:pt idx="113">
                  <c:v>85.551061626281154</c:v>
                </c:pt>
                <c:pt idx="114">
                  <c:v>85.473176957635985</c:v>
                </c:pt>
                <c:pt idx="115">
                  <c:v>85.394759485476357</c:v>
                </c:pt>
                <c:pt idx="116">
                  <c:v>85.315948889996179</c:v>
                </c:pt>
                <c:pt idx="117">
                  <c:v>85.236872375969028</c:v>
                </c:pt>
                <c:pt idx="118">
                  <c:v>85.157644504289649</c:v>
                </c:pt>
                <c:pt idx="119">
                  <c:v>85.078367286780093</c:v>
                </c:pt>
                <c:pt idx="120">
                  <c:v>84.999130500520906</c:v>
                </c:pt>
                <c:pt idx="121">
                  <c:v>84.920012178414879</c:v>
                </c:pt>
                <c:pt idx="122">
                  <c:v>84.841079234860672</c:v>
                </c:pt>
                <c:pt idx="123">
                  <c:v>84.762388188813546</c:v>
                </c:pt>
                <c:pt idx="124">
                  <c:v>84.683985950693994</c:v>
                </c:pt>
                <c:pt idx="125">
                  <c:v>84.605910644189109</c:v>
                </c:pt>
                <c:pt idx="126">
                  <c:v>84.528192438668142</c:v>
                </c:pt>
                <c:pt idx="127">
                  <c:v>84.45085437246918</c:v>
                </c:pt>
                <c:pt idx="128">
                  <c:v>84.373913151540947</c:v>
                </c:pt>
                <c:pt idx="129">
                  <c:v>84.297379911737565</c:v>
                </c:pt>
                <c:pt idx="130">
                  <c:v>84.221260936406608</c:v>
                </c:pt>
                <c:pt idx="131">
                  <c:v>84.145558323765457</c:v>
                </c:pt>
                <c:pt idx="132">
                  <c:v>84.070270600934776</c:v>
                </c:pt>
                <c:pt idx="133">
                  <c:v>83.995393283424306</c:v>
                </c:pt>
                <c:pt idx="134">
                  <c:v>83.920919380382898</c:v>
                </c:pt>
                <c:pt idx="135">
                  <c:v>83.84683984708407</c:v>
                </c:pt>
                <c:pt idx="136">
                  <c:v>83.773143986967057</c:v>
                </c:pt>
                <c:pt idx="137">
                  <c:v>83.699819806143879</c:v>
                </c:pt>
                <c:pt idx="138">
                  <c:v>83.626854323659416</c:v>
                </c:pt>
                <c:pt idx="139">
                  <c:v>83.554233840996957</c:v>
                </c:pt>
                <c:pt idx="140">
                  <c:v>83.481944174392211</c:v>
                </c:pt>
                <c:pt idx="141">
                  <c:v>83.409970853487565</c:v>
                </c:pt>
                <c:pt idx="142">
                  <c:v>83.338299289750026</c:v>
                </c:pt>
                <c:pt idx="143">
                  <c:v>83.266914917915031</c:v>
                </c:pt>
                <c:pt idx="144">
                  <c:v>83.195803313520642</c:v>
                </c:pt>
                <c:pt idx="145">
                  <c:v>83.124950289377935</c:v>
                </c:pt>
                <c:pt idx="146">
                  <c:v>83.054341973593282</c:v>
                </c:pt>
                <c:pt idx="147">
                  <c:v>82.983964871526737</c:v>
                </c:pt>
                <c:pt idx="148">
                  <c:v>82.913805913843674</c:v>
                </c:pt>
                <c:pt idx="149">
                  <c:v>82.843852492596838</c:v>
                </c:pt>
                <c:pt idx="150">
                  <c:v>82.774092487070305</c:v>
                </c:pt>
                <c:pt idx="151">
                  <c:v>82.704514280921714</c:v>
                </c:pt>
                <c:pt idx="152">
                  <c:v>82.635106771981697</c:v>
                </c:pt>
                <c:pt idx="153">
                  <c:v>82.565859375904111</c:v>
                </c:pt>
                <c:pt idx="154">
                  <c:v>82.496762024713021</c:v>
                </c:pt>
                <c:pt idx="155">
                  <c:v>82.427805161156684</c:v>
                </c:pt>
                <c:pt idx="156">
                  <c:v>82.358979729659538</c:v>
                </c:pt>
                <c:pt idx="157">
                  <c:v>82.290277164553629</c:v>
                </c:pt>
                <c:pt idx="158">
                  <c:v>82.221689376177068</c:v>
                </c:pt>
                <c:pt idx="159">
                  <c:v>82.153208735341195</c:v>
                </c:pt>
                <c:pt idx="160">
                  <c:v>82.084828056593892</c:v>
                </c:pt>
                <c:pt idx="161">
                  <c:v>82.016540580641305</c:v>
                </c:pt>
                <c:pt idx="162">
                  <c:v>81.948339956232715</c:v>
                </c:pt>
                <c:pt idx="163">
                  <c:v>81.880220221763309</c:v>
                </c:pt>
                <c:pt idx="164">
                  <c:v>81.812175786806719</c:v>
                </c:pt>
                <c:pt idx="165">
                  <c:v>81.744201413751313</c:v>
                </c:pt>
                <c:pt idx="166">
                  <c:v>81.676292199681924</c:v>
                </c:pt>
                <c:pt idx="167">
                  <c:v>81.608443558621374</c:v>
                </c:pt>
                <c:pt idx="168">
                  <c:v>81.540651204221362</c:v>
                </c:pt>
                <c:pt idx="169">
                  <c:v>81.472911132973266</c:v>
                </c:pt>
                <c:pt idx="170">
                  <c:v>81.405219607990873</c:v>
                </c:pt>
                <c:pt idx="171">
                  <c:v>81.337573143403603</c:v>
                </c:pt>
                <c:pt idx="172">
                  <c:v>81.26996848938542</c:v>
                </c:pt>
                <c:pt idx="173">
                  <c:v>81.20240261783546</c:v>
                </c:pt>
                <c:pt idx="174">
                  <c:v>81.134872708716799</c:v>
                </c:pt>
                <c:pt idx="175">
                  <c:v>81.067376137053728</c:v>
                </c:pt>
                <c:pt idx="176">
                  <c:v>80.999910460581262</c:v>
                </c:pt>
                <c:pt idx="177">
                  <c:v>80.932473408036671</c:v>
                </c:pt>
                <c:pt idx="178">
                  <c:v>80.865062868078581</c:v>
                </c:pt>
                <c:pt idx="179">
                  <c:v>80.797676878816773</c:v>
                </c:pt>
                <c:pt idx="180">
                  <c:v>80.730313617932879</c:v>
                </c:pt>
                <c:pt idx="181">
                  <c:v>80.66297139337162</c:v>
                </c:pt>
                <c:pt idx="182">
                  <c:v>80.595648634579632</c:v>
                </c:pt>
                <c:pt idx="183">
                  <c:v>80.528343884269617</c:v>
                </c:pt>
                <c:pt idx="184">
                  <c:v>80.461055790686231</c:v>
                </c:pt>
                <c:pt idx="185">
                  <c:v>80.393783100349893</c:v>
                </c:pt>
                <c:pt idx="186">
                  <c:v>80.326524651255795</c:v>
                </c:pt>
                <c:pt idx="187">
                  <c:v>80.25927936650443</c:v>
                </c:pt>
                <c:pt idx="188">
                  <c:v>80.192046248341214</c:v>
                </c:pt>
                <c:pt idx="189">
                  <c:v>80.124824372583063</c:v>
                </c:pt>
                <c:pt idx="190">
                  <c:v>80.057612883410471</c:v>
                </c:pt>
                <c:pt idx="191">
                  <c:v>79.990410988504138</c:v>
                </c:pt>
                <c:pt idx="192">
                  <c:v>79.923217954506427</c:v>
                </c:pt>
                <c:pt idx="193">
                  <c:v>79.856033102788203</c:v>
                </c:pt>
                <c:pt idx="194">
                  <c:v>79.788855805502919</c:v>
                </c:pt>
                <c:pt idx="195">
                  <c:v>79.721685481910058</c:v>
                </c:pt>
                <c:pt idx="196">
                  <c:v>79.654521594951632</c:v>
                </c:pt>
                <c:pt idx="197">
                  <c:v>79.587363648065519</c:v>
                </c:pt>
                <c:pt idx="198">
                  <c:v>79.520211182220791</c:v>
                </c:pt>
                <c:pt idx="199">
                  <c:v>79.453063773160522</c:v>
                </c:pt>
                <c:pt idx="200">
                  <c:v>79.385921028838894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641848"/>
        <c:axId val="862642240"/>
      </c:scatterChart>
      <c:valAx>
        <c:axId val="8626418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62642240"/>
        <c:crosses val="autoZero"/>
        <c:crossBetween val="midCat"/>
      </c:valAx>
      <c:valAx>
        <c:axId val="86264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62641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A!$D$6:$D$206</c:f>
              <c:numCache>
                <c:formatCode>General</c:formatCode>
                <c:ptCount val="201"/>
                <c:pt idx="0">
                  <c:v>89.620999999999995</c:v>
                </c:pt>
                <c:pt idx="1">
                  <c:v>88.667000000000002</c:v>
                </c:pt>
                <c:pt idx="2">
                  <c:v>88.317999999999998</c:v>
                </c:pt>
                <c:pt idx="3">
                  <c:v>88.772999999999996</c:v>
                </c:pt>
                <c:pt idx="4">
                  <c:v>88.120999999999995</c:v>
                </c:pt>
                <c:pt idx="5">
                  <c:v>88.120999999999995</c:v>
                </c:pt>
                <c:pt idx="6">
                  <c:v>88.635999999999996</c:v>
                </c:pt>
                <c:pt idx="7">
                  <c:v>88.257999999999996</c:v>
                </c:pt>
                <c:pt idx="8">
                  <c:v>88.075999999999993</c:v>
                </c:pt>
                <c:pt idx="9">
                  <c:v>88.272999999999996</c:v>
                </c:pt>
                <c:pt idx="10">
                  <c:v>88.484999999999999</c:v>
                </c:pt>
                <c:pt idx="11">
                  <c:v>88.53</c:v>
                </c:pt>
                <c:pt idx="12">
                  <c:v>88.635999999999996</c:v>
                </c:pt>
                <c:pt idx="13">
                  <c:v>87.909000000000006</c:v>
                </c:pt>
                <c:pt idx="14">
                  <c:v>87.864000000000004</c:v>
                </c:pt>
                <c:pt idx="15">
                  <c:v>88.105999999999995</c:v>
                </c:pt>
                <c:pt idx="16">
                  <c:v>88.832999999999998</c:v>
                </c:pt>
                <c:pt idx="17">
                  <c:v>88.817999999999998</c:v>
                </c:pt>
                <c:pt idx="18">
                  <c:v>89.272999999999996</c:v>
                </c:pt>
                <c:pt idx="19">
                  <c:v>90.379000000000005</c:v>
                </c:pt>
                <c:pt idx="20">
                  <c:v>90.97</c:v>
                </c:pt>
                <c:pt idx="21">
                  <c:v>91.120999999999995</c:v>
                </c:pt>
                <c:pt idx="22">
                  <c:v>92.075999999999993</c:v>
                </c:pt>
                <c:pt idx="23">
                  <c:v>91.227000000000004</c:v>
                </c:pt>
                <c:pt idx="24">
                  <c:v>91.152000000000001</c:v>
                </c:pt>
                <c:pt idx="25">
                  <c:v>92.454999999999998</c:v>
                </c:pt>
                <c:pt idx="26">
                  <c:v>91.954999999999998</c:v>
                </c:pt>
                <c:pt idx="27">
                  <c:v>91.561000000000007</c:v>
                </c:pt>
                <c:pt idx="28">
                  <c:v>91.635999999999996</c:v>
                </c:pt>
                <c:pt idx="29">
                  <c:v>91.924000000000007</c:v>
                </c:pt>
                <c:pt idx="30">
                  <c:v>92.667000000000002</c:v>
                </c:pt>
                <c:pt idx="31">
                  <c:v>92.454999999999998</c:v>
                </c:pt>
                <c:pt idx="32">
                  <c:v>94.652000000000001</c:v>
                </c:pt>
                <c:pt idx="33">
                  <c:v>96.197000000000003</c:v>
                </c:pt>
                <c:pt idx="34">
                  <c:v>97.364000000000004</c:v>
                </c:pt>
                <c:pt idx="35">
                  <c:v>100.97</c:v>
                </c:pt>
                <c:pt idx="36">
                  <c:v>103.667</c:v>
                </c:pt>
                <c:pt idx="37">
                  <c:v>108.318</c:v>
                </c:pt>
                <c:pt idx="38">
                  <c:v>113.273</c:v>
                </c:pt>
                <c:pt idx="39">
                  <c:v>120.667</c:v>
                </c:pt>
                <c:pt idx="40">
                  <c:v>128.62100000000001</c:v>
                </c:pt>
                <c:pt idx="41">
                  <c:v>138.68199999999999</c:v>
                </c:pt>
                <c:pt idx="42">
                  <c:v>149.53</c:v>
                </c:pt>
                <c:pt idx="43">
                  <c:v>161.864</c:v>
                </c:pt>
                <c:pt idx="44">
                  <c:v>174.51499999999999</c:v>
                </c:pt>
                <c:pt idx="45">
                  <c:v>185.34800000000001</c:v>
                </c:pt>
                <c:pt idx="46">
                  <c:v>194.54499999999999</c:v>
                </c:pt>
                <c:pt idx="47">
                  <c:v>203.167</c:v>
                </c:pt>
                <c:pt idx="48">
                  <c:v>208.48500000000001</c:v>
                </c:pt>
                <c:pt idx="49">
                  <c:v>213.60599999999999</c:v>
                </c:pt>
                <c:pt idx="50">
                  <c:v>213.95500000000001</c:v>
                </c:pt>
                <c:pt idx="51">
                  <c:v>213.45500000000001</c:v>
                </c:pt>
                <c:pt idx="52">
                  <c:v>210.227</c:v>
                </c:pt>
                <c:pt idx="53">
                  <c:v>201.95500000000001</c:v>
                </c:pt>
                <c:pt idx="54">
                  <c:v>187.53</c:v>
                </c:pt>
                <c:pt idx="55">
                  <c:v>162.48500000000001</c:v>
                </c:pt>
                <c:pt idx="56">
                  <c:v>130.09100000000001</c:v>
                </c:pt>
                <c:pt idx="57">
                  <c:v>105.379</c:v>
                </c:pt>
                <c:pt idx="58">
                  <c:v>97.015000000000001</c:v>
                </c:pt>
                <c:pt idx="59">
                  <c:v>91.182000000000002</c:v>
                </c:pt>
                <c:pt idx="60">
                  <c:v>90.135999999999996</c:v>
                </c:pt>
                <c:pt idx="61">
                  <c:v>91.742000000000004</c:v>
                </c:pt>
                <c:pt idx="62">
                  <c:v>92.182000000000002</c:v>
                </c:pt>
                <c:pt idx="63">
                  <c:v>92.712000000000003</c:v>
                </c:pt>
                <c:pt idx="64">
                  <c:v>93.817999999999998</c:v>
                </c:pt>
                <c:pt idx="65">
                  <c:v>95.212000000000003</c:v>
                </c:pt>
                <c:pt idx="66">
                  <c:v>98.212000000000003</c:v>
                </c:pt>
                <c:pt idx="67">
                  <c:v>101.53</c:v>
                </c:pt>
                <c:pt idx="68">
                  <c:v>106.07599999999999</c:v>
                </c:pt>
                <c:pt idx="69">
                  <c:v>110.303</c:v>
                </c:pt>
                <c:pt idx="70">
                  <c:v>116.56100000000001</c:v>
                </c:pt>
                <c:pt idx="71">
                  <c:v>121.07599999999999</c:v>
                </c:pt>
                <c:pt idx="72">
                  <c:v>127.727</c:v>
                </c:pt>
                <c:pt idx="73">
                  <c:v>133.06100000000001</c:v>
                </c:pt>
                <c:pt idx="74">
                  <c:v>137.60599999999999</c:v>
                </c:pt>
                <c:pt idx="75">
                  <c:v>142.01499999999999</c:v>
                </c:pt>
                <c:pt idx="76">
                  <c:v>143.364</c:v>
                </c:pt>
                <c:pt idx="77">
                  <c:v>143.56100000000001</c:v>
                </c:pt>
                <c:pt idx="78">
                  <c:v>141.90899999999999</c:v>
                </c:pt>
                <c:pt idx="79">
                  <c:v>136.10599999999999</c:v>
                </c:pt>
                <c:pt idx="80">
                  <c:v>124.39400000000001</c:v>
                </c:pt>
                <c:pt idx="81">
                  <c:v>109.652</c:v>
                </c:pt>
                <c:pt idx="82">
                  <c:v>99.635999999999996</c:v>
                </c:pt>
                <c:pt idx="83">
                  <c:v>94.075999999999993</c:v>
                </c:pt>
                <c:pt idx="84">
                  <c:v>91.864000000000004</c:v>
                </c:pt>
                <c:pt idx="85">
                  <c:v>90.5</c:v>
                </c:pt>
                <c:pt idx="86">
                  <c:v>88.802999999999997</c:v>
                </c:pt>
                <c:pt idx="87">
                  <c:v>90.727000000000004</c:v>
                </c:pt>
                <c:pt idx="88">
                  <c:v>89.787999999999997</c:v>
                </c:pt>
                <c:pt idx="89">
                  <c:v>88.120999999999995</c:v>
                </c:pt>
                <c:pt idx="90">
                  <c:v>88.182000000000002</c:v>
                </c:pt>
                <c:pt idx="91">
                  <c:v>87.97</c:v>
                </c:pt>
                <c:pt idx="92">
                  <c:v>89.167000000000002</c:v>
                </c:pt>
                <c:pt idx="93">
                  <c:v>87.47</c:v>
                </c:pt>
                <c:pt idx="94">
                  <c:v>88.424000000000007</c:v>
                </c:pt>
                <c:pt idx="95">
                  <c:v>88.317999999999998</c:v>
                </c:pt>
                <c:pt idx="96">
                  <c:v>89.075999999999993</c:v>
                </c:pt>
                <c:pt idx="97">
                  <c:v>87.652000000000001</c:v>
                </c:pt>
                <c:pt idx="98">
                  <c:v>88.938999999999993</c:v>
                </c:pt>
                <c:pt idx="99">
                  <c:v>88.347999999999999</c:v>
                </c:pt>
                <c:pt idx="100">
                  <c:v>87.938999999999993</c:v>
                </c:pt>
                <c:pt idx="101">
                  <c:v>88.97</c:v>
                </c:pt>
                <c:pt idx="102">
                  <c:v>88.97</c:v>
                </c:pt>
                <c:pt idx="103">
                  <c:v>89.515000000000001</c:v>
                </c:pt>
                <c:pt idx="104">
                  <c:v>88.787999999999997</c:v>
                </c:pt>
                <c:pt idx="105">
                  <c:v>88.454999999999998</c:v>
                </c:pt>
                <c:pt idx="106">
                  <c:v>88.484999999999999</c:v>
                </c:pt>
                <c:pt idx="107">
                  <c:v>89.590999999999994</c:v>
                </c:pt>
                <c:pt idx="108">
                  <c:v>88.697000000000003</c:v>
                </c:pt>
                <c:pt idx="109">
                  <c:v>90.135999999999996</c:v>
                </c:pt>
                <c:pt idx="110">
                  <c:v>89.212000000000003</c:v>
                </c:pt>
                <c:pt idx="111">
                  <c:v>90.03</c:v>
                </c:pt>
                <c:pt idx="112">
                  <c:v>90.015000000000001</c:v>
                </c:pt>
                <c:pt idx="113">
                  <c:v>88.802999999999997</c:v>
                </c:pt>
                <c:pt idx="114">
                  <c:v>90.105999999999995</c:v>
                </c:pt>
                <c:pt idx="115">
                  <c:v>89.332999999999998</c:v>
                </c:pt>
                <c:pt idx="116">
                  <c:v>89.045000000000002</c:v>
                </c:pt>
                <c:pt idx="117">
                  <c:v>88.909000000000006</c:v>
                </c:pt>
                <c:pt idx="118">
                  <c:v>90.667000000000002</c:v>
                </c:pt>
                <c:pt idx="119">
                  <c:v>89.317999999999998</c:v>
                </c:pt>
                <c:pt idx="120">
                  <c:v>89.515000000000001</c:v>
                </c:pt>
                <c:pt idx="121">
                  <c:v>88.152000000000001</c:v>
                </c:pt>
                <c:pt idx="122">
                  <c:v>88.909000000000006</c:v>
                </c:pt>
                <c:pt idx="123">
                  <c:v>87.847999999999999</c:v>
                </c:pt>
                <c:pt idx="124">
                  <c:v>87.045000000000002</c:v>
                </c:pt>
                <c:pt idx="125">
                  <c:v>87.909000000000006</c:v>
                </c:pt>
                <c:pt idx="126">
                  <c:v>86.924000000000007</c:v>
                </c:pt>
                <c:pt idx="127">
                  <c:v>88.424000000000007</c:v>
                </c:pt>
                <c:pt idx="128">
                  <c:v>86.924000000000007</c:v>
                </c:pt>
                <c:pt idx="129">
                  <c:v>87.924000000000007</c:v>
                </c:pt>
                <c:pt idx="130">
                  <c:v>87.287999999999997</c:v>
                </c:pt>
                <c:pt idx="131">
                  <c:v>87.167000000000002</c:v>
                </c:pt>
                <c:pt idx="132">
                  <c:v>86.424000000000007</c:v>
                </c:pt>
                <c:pt idx="133">
                  <c:v>85.697000000000003</c:v>
                </c:pt>
                <c:pt idx="134">
                  <c:v>86.772999999999996</c:v>
                </c:pt>
                <c:pt idx="135">
                  <c:v>85.802999999999997</c:v>
                </c:pt>
                <c:pt idx="136">
                  <c:v>86.135999999999996</c:v>
                </c:pt>
                <c:pt idx="137">
                  <c:v>87.545000000000002</c:v>
                </c:pt>
                <c:pt idx="138">
                  <c:v>86.742000000000004</c:v>
                </c:pt>
                <c:pt idx="139">
                  <c:v>85.847999999999999</c:v>
                </c:pt>
                <c:pt idx="140">
                  <c:v>86.03</c:v>
                </c:pt>
                <c:pt idx="141">
                  <c:v>86.045000000000002</c:v>
                </c:pt>
                <c:pt idx="142">
                  <c:v>85.167000000000002</c:v>
                </c:pt>
                <c:pt idx="143">
                  <c:v>87.212000000000003</c:v>
                </c:pt>
                <c:pt idx="144">
                  <c:v>86.409000000000006</c:v>
                </c:pt>
                <c:pt idx="145">
                  <c:v>84.772999999999996</c:v>
                </c:pt>
                <c:pt idx="146">
                  <c:v>86.182000000000002</c:v>
                </c:pt>
                <c:pt idx="147">
                  <c:v>87.105999999999995</c:v>
                </c:pt>
                <c:pt idx="148">
                  <c:v>87.090999999999994</c:v>
                </c:pt>
                <c:pt idx="149">
                  <c:v>86.394000000000005</c:v>
                </c:pt>
                <c:pt idx="150">
                  <c:v>85.757999999999996</c:v>
                </c:pt>
                <c:pt idx="151">
                  <c:v>87.061000000000007</c:v>
                </c:pt>
                <c:pt idx="152">
                  <c:v>86.167000000000002</c:v>
                </c:pt>
                <c:pt idx="153">
                  <c:v>87</c:v>
                </c:pt>
                <c:pt idx="154">
                  <c:v>85.787999999999997</c:v>
                </c:pt>
                <c:pt idx="155">
                  <c:v>85.409000000000006</c:v>
                </c:pt>
                <c:pt idx="156">
                  <c:v>86.075999999999993</c:v>
                </c:pt>
                <c:pt idx="157">
                  <c:v>85.817999999999998</c:v>
                </c:pt>
                <c:pt idx="158">
                  <c:v>84.5</c:v>
                </c:pt>
                <c:pt idx="159">
                  <c:v>85.212000000000003</c:v>
                </c:pt>
                <c:pt idx="160">
                  <c:v>84.984999999999999</c:v>
                </c:pt>
                <c:pt idx="161">
                  <c:v>84.742000000000004</c:v>
                </c:pt>
                <c:pt idx="162">
                  <c:v>85.605999999999995</c:v>
                </c:pt>
                <c:pt idx="163">
                  <c:v>85.015000000000001</c:v>
                </c:pt>
                <c:pt idx="164">
                  <c:v>85.120999999999995</c:v>
                </c:pt>
                <c:pt idx="165">
                  <c:v>85.182000000000002</c:v>
                </c:pt>
                <c:pt idx="166">
                  <c:v>84.287999999999997</c:v>
                </c:pt>
                <c:pt idx="167">
                  <c:v>84.484999999999999</c:v>
                </c:pt>
                <c:pt idx="168">
                  <c:v>84.545000000000002</c:v>
                </c:pt>
                <c:pt idx="169">
                  <c:v>84.347999999999999</c:v>
                </c:pt>
                <c:pt idx="170">
                  <c:v>84.772999999999996</c:v>
                </c:pt>
                <c:pt idx="171">
                  <c:v>85.257999999999996</c:v>
                </c:pt>
                <c:pt idx="172">
                  <c:v>84.242000000000004</c:v>
                </c:pt>
                <c:pt idx="173">
                  <c:v>83.394000000000005</c:v>
                </c:pt>
                <c:pt idx="174">
                  <c:v>84.438999999999993</c:v>
                </c:pt>
                <c:pt idx="175">
                  <c:v>83.879000000000005</c:v>
                </c:pt>
                <c:pt idx="176">
                  <c:v>84.697000000000003</c:v>
                </c:pt>
                <c:pt idx="177">
                  <c:v>83.742000000000004</c:v>
                </c:pt>
                <c:pt idx="178">
                  <c:v>83.347999999999999</c:v>
                </c:pt>
                <c:pt idx="179">
                  <c:v>84.045000000000002</c:v>
                </c:pt>
                <c:pt idx="180">
                  <c:v>83.697000000000003</c:v>
                </c:pt>
                <c:pt idx="181">
                  <c:v>84.242000000000004</c:v>
                </c:pt>
                <c:pt idx="182">
                  <c:v>84.272999999999996</c:v>
                </c:pt>
                <c:pt idx="183">
                  <c:v>83.879000000000005</c:v>
                </c:pt>
                <c:pt idx="184">
                  <c:v>84.302999999999997</c:v>
                </c:pt>
                <c:pt idx="185">
                  <c:v>83.47</c:v>
                </c:pt>
                <c:pt idx="186">
                  <c:v>83.879000000000005</c:v>
                </c:pt>
                <c:pt idx="187">
                  <c:v>83.515000000000001</c:v>
                </c:pt>
                <c:pt idx="188">
                  <c:v>84.182000000000002</c:v>
                </c:pt>
                <c:pt idx="189">
                  <c:v>83.742000000000004</c:v>
                </c:pt>
                <c:pt idx="190">
                  <c:v>83.347999999999999</c:v>
                </c:pt>
                <c:pt idx="191">
                  <c:v>84.364000000000004</c:v>
                </c:pt>
                <c:pt idx="192">
                  <c:v>83.682000000000002</c:v>
                </c:pt>
                <c:pt idx="193">
                  <c:v>84.061000000000007</c:v>
                </c:pt>
                <c:pt idx="194">
                  <c:v>84.227000000000004</c:v>
                </c:pt>
                <c:pt idx="195">
                  <c:v>83.287999999999997</c:v>
                </c:pt>
                <c:pt idx="196">
                  <c:v>84.5</c:v>
                </c:pt>
                <c:pt idx="197">
                  <c:v>83.197000000000003</c:v>
                </c:pt>
                <c:pt idx="198">
                  <c:v>83.212000000000003</c:v>
                </c:pt>
                <c:pt idx="199">
                  <c:v>83.347999999999999</c:v>
                </c:pt>
                <c:pt idx="200">
                  <c:v>84.817999999999998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A!$B$6:$B$315</c:f>
              <c:strCache>
                <c:ptCount val="2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  <c:pt idx="223">
                  <c:v>full_L</c:v>
                </c:pt>
                <c:pt idx="224">
                  <c:v>full_R</c:v>
                </c:pt>
                <c:pt idx="225">
                  <c:v>3/4_L</c:v>
                </c:pt>
                <c:pt idx="226">
                  <c:v>3/4_R</c:v>
                </c:pt>
              </c:strCache>
            </c:strRef>
          </c:xVal>
          <c:yVal>
            <c:numRef>
              <c:f>A!$S$6:$S$206</c:f>
              <c:numCache>
                <c:formatCode>0.00</c:formatCode>
                <c:ptCount val="201"/>
                <c:pt idx="0">
                  <c:v>90.052897693096284</c:v>
                </c:pt>
                <c:pt idx="1">
                  <c:v>90.042101047686771</c:v>
                </c:pt>
                <c:pt idx="2">
                  <c:v>90.031307266513195</c:v>
                </c:pt>
                <c:pt idx="3">
                  <c:v>90.020516574087779</c:v>
                </c:pt>
                <c:pt idx="4">
                  <c:v>90.009729211569081</c:v>
                </c:pt>
                <c:pt idx="5">
                  <c:v>89.998945437881588</c:v>
                </c:pt>
                <c:pt idx="6">
                  <c:v>89.988165530896069</c:v>
                </c:pt>
                <c:pt idx="7">
                  <c:v>89.97738978867207</c:v>
                </c:pt>
                <c:pt idx="8">
                  <c:v>89.966618530763583</c:v>
                </c:pt>
                <c:pt idx="9">
                  <c:v>89.95585209959097</c:v>
                </c:pt>
                <c:pt idx="10">
                  <c:v>89.945090861887294</c:v>
                </c:pt>
                <c:pt idx="11">
                  <c:v>89.934335210253735</c:v>
                </c:pt>
                <c:pt idx="12">
                  <c:v>89.92358556495077</c:v>
                </c:pt>
                <c:pt idx="13">
                  <c:v>89.912842376387019</c:v>
                </c:pt>
                <c:pt idx="14">
                  <c:v>89.90210612988902</c:v>
                </c:pt>
                <c:pt idx="15">
                  <c:v>89.891377357958405</c:v>
                </c:pt>
                <c:pt idx="16">
                  <c:v>89.88065667635486</c:v>
                </c:pt>
                <c:pt idx="17">
                  <c:v>89.869944892986808</c:v>
                </c:pt>
                <c:pt idx="18">
                  <c:v>89.859243329782956</c:v>
                </c:pt>
                <c:pt idx="19">
                  <c:v>89.8485547401215</c:v>
                </c:pt>
                <c:pt idx="20">
                  <c:v>89.837885816625146</c:v>
                </c:pt>
                <c:pt idx="21">
                  <c:v>89.82725375056792</c:v>
                </c:pt>
                <c:pt idx="22">
                  <c:v>89.816702627415211</c:v>
                </c:pt>
                <c:pt idx="23">
                  <c:v>89.806342547098808</c:v>
                </c:pt>
                <c:pt idx="24">
                  <c:v>89.796438624796821</c:v>
                </c:pt>
                <c:pt idx="25">
                  <c:v>89.787603796664882</c:v>
                </c:pt>
                <c:pt idx="26">
                  <c:v>89.781195894298151</c:v>
                </c:pt>
                <c:pt idx="27">
                  <c:v>89.780093466039361</c:v>
                </c:pt>
                <c:pt idx="28">
                  <c:v>89.790130092259488</c:v>
                </c:pt>
                <c:pt idx="29">
                  <c:v>89.822594723428537</c:v>
                </c:pt>
                <c:pt idx="30">
                  <c:v>89.898321648130775</c:v>
                </c:pt>
                <c:pt idx="31">
                  <c:v>90.053924243188405</c:v>
                </c:pt>
                <c:pt idx="32">
                  <c:v>90.350551460929637</c:v>
                </c:pt>
                <c:pt idx="33">
                  <c:v>90.885013376091024</c:v>
                </c:pt>
                <c:pt idx="34">
                  <c:v>91.802101270324115</c:v>
                </c:pt>
                <c:pt idx="35">
                  <c:v>93.305405542642234</c:v>
                </c:pt>
                <c:pt idx="36">
                  <c:v>95.662139199379894</c:v>
                </c:pt>
                <c:pt idx="37">
                  <c:v>99.195971065690941</c:v>
                </c:pt>
                <c:pt idx="38">
                  <c:v>104.26154637621627</c:v>
                </c:pt>
                <c:pt idx="39">
                  <c:v>111.19621290036569</c:v>
                </c:pt>
                <c:pt idx="40">
                  <c:v>120.24913805404802</c:v>
                </c:pt>
                <c:pt idx="41">
                  <c:v>131.49527715178635</c:v>
                </c:pt>
                <c:pt idx="42">
                  <c:v>144.75002155387241</c:v>
                </c:pt>
                <c:pt idx="43">
                  <c:v>159.50704838028193</c:v>
                </c:pt>
                <c:pt idx="44">
                  <c:v>174.92359633498575</c:v>
                </c:pt>
                <c:pt idx="45">
                  <c:v>189.87155835282877</c:v>
                </c:pt>
                <c:pt idx="46">
                  <c:v>203.05908800662192</c:v>
                </c:pt>
                <c:pt idx="47">
                  <c:v>213.20863870686762</c:v>
                </c:pt>
                <c:pt idx="48">
                  <c:v>219.25901531662095</c:v>
                </c:pt>
                <c:pt idx="49">
                  <c:v>220.54764483917856</c:v>
                </c:pt>
                <c:pt idx="50">
                  <c:v>216.92982302054276</c:v>
                </c:pt>
                <c:pt idx="51">
                  <c:v>208.80525790351481</c:v>
                </c:pt>
                <c:pt idx="52">
                  <c:v>197.04517779127562</c:v>
                </c:pt>
                <c:pt idx="53">
                  <c:v>182.83838682293242</c:v>
                </c:pt>
                <c:pt idx="54">
                  <c:v>167.49388052719311</c:v>
                </c:pt>
                <c:pt idx="55">
                  <c:v>152.24519927213456</c:v>
                </c:pt>
                <c:pt idx="56">
                  <c:v>138.09619594445385</c:v>
                </c:pt>
                <c:pt idx="57">
                  <c:v>125.73248126588932</c:v>
                </c:pt>
                <c:pt idx="58">
                  <c:v>115.50354714885685</c:v>
                </c:pt>
                <c:pt idx="59">
                  <c:v>107.46383705473704</c:v>
                </c:pt>
                <c:pt idx="60">
                  <c:v>101.45122399448238</c:v>
                </c:pt>
                <c:pt idx="61">
                  <c:v>97.179714010799742</c:v>
                </c:pt>
                <c:pt idx="62">
                  <c:v>94.327997188815786</c:v>
                </c:pt>
                <c:pt idx="63">
                  <c:v>92.613169382920432</c:v>
                </c:pt>
                <c:pt idx="64">
                  <c:v>91.845619880970503</c:v>
                </c:pt>
                <c:pt idx="65">
                  <c:v>91.963781854270664</c:v>
                </c:pt>
                <c:pt idx="66">
                  <c:v>93.045360690308925</c:v>
                </c:pt>
                <c:pt idx="67">
                  <c:v>95.286918369432769</c:v>
                </c:pt>
                <c:pt idx="68">
                  <c:v>98.941328217010522</c:v>
                </c:pt>
                <c:pt idx="69">
                  <c:v>104.20875143837964</c:v>
                </c:pt>
                <c:pt idx="70">
                  <c:v>111.09470448870663</c:v>
                </c:pt>
                <c:pt idx="71">
                  <c:v>119.27430569700326</c:v>
                </c:pt>
                <c:pt idx="72">
                  <c:v>128.02167132727524</c:v>
                </c:pt>
                <c:pt idx="73">
                  <c:v>136.26045554799822</c:v>
                </c:pt>
                <c:pt idx="74">
                  <c:v>142.75589510202002</c:v>
                </c:pt>
                <c:pt idx="75">
                  <c:v>146.4090543543636</c:v>
                </c:pt>
                <c:pt idx="76">
                  <c:v>146.55815530029201</c:v>
                </c:pt>
                <c:pt idx="77">
                  <c:v>143.17310921038739</c:v>
                </c:pt>
                <c:pt idx="78">
                  <c:v>136.86437240462391</c:v>
                </c:pt>
                <c:pt idx="79">
                  <c:v>128.70233601413295</c:v>
                </c:pt>
                <c:pt idx="80">
                  <c:v>119.92045702523068</c:v>
                </c:pt>
                <c:pt idx="81">
                  <c:v>111.6148689431899</c:v>
                </c:pt>
                <c:pt idx="82">
                  <c:v>104.5388435737828</c:v>
                </c:pt>
                <c:pt idx="83">
                  <c:v>99.036580651881323</c:v>
                </c:pt>
                <c:pt idx="84">
                  <c:v>95.100043617337221</c:v>
                </c:pt>
                <c:pt idx="85">
                  <c:v>92.494158227766093</c:v>
                </c:pt>
                <c:pt idx="86">
                  <c:v>90.890306522117825</c:v>
                </c:pt>
                <c:pt idx="87">
                  <c:v>89.967310738323462</c:v>
                </c:pt>
                <c:pt idx="88">
                  <c:v>89.466022980793369</c:v>
                </c:pt>
                <c:pt idx="89">
                  <c:v>89.204226405762029</c:v>
                </c:pt>
                <c:pt idx="90">
                  <c:v>89.067445470374849</c:v>
                </c:pt>
                <c:pt idx="91">
                  <c:v>88.990528072375952</c:v>
                </c:pt>
                <c:pt idx="92">
                  <c:v>88.93959193838846</c:v>
                </c:pt>
                <c:pt idx="93">
                  <c:v>88.898443139570887</c:v>
                </c:pt>
                <c:pt idx="94">
                  <c:v>88.859940893229748</c:v>
                </c:pt>
                <c:pt idx="95">
                  <c:v>88.821176150223877</c:v>
                </c:pt>
                <c:pt idx="96">
                  <c:v>88.781060978963524</c:v>
                </c:pt>
                <c:pt idx="97">
                  <c:v>88.739237376302057</c:v>
                </c:pt>
                <c:pt idx="98">
                  <c:v>88.695628474758479</c:v>
                </c:pt>
                <c:pt idx="99">
                  <c:v>88.650274238384398</c:v>
                </c:pt>
                <c:pt idx="100">
                  <c:v>88.603287376292741</c:v>
                </c:pt>
                <c:pt idx="101">
                  <c:v>88.554866395781403</c:v>
                </c:pt>
                <c:pt idx="102">
                  <c:v>88.505350843108388</c:v>
                </c:pt>
                <c:pt idx="103">
                  <c:v>88.455325098430322</c:v>
                </c:pt>
                <c:pt idx="104">
                  <c:v>88.405783458401544</c:v>
                </c:pt>
                <c:pt idx="105">
                  <c:v>88.3583623243847</c:v>
                </c:pt>
                <c:pt idx="106">
                  <c:v>88.315621716801175</c:v>
                </c:pt>
                <c:pt idx="107">
                  <c:v>88.281315392248601</c:v>
                </c:pt>
                <c:pt idx="108">
                  <c:v>88.260531469687194</c:v>
                </c:pt>
                <c:pt idx="109">
                  <c:v>88.259532478928904</c:v>
                </c:pt>
                <c:pt idx="110">
                  <c:v>88.285109208817119</c:v>
                </c:pt>
                <c:pt idx="111">
                  <c:v>88.34332707216025</c:v>
                </c:pt>
                <c:pt idx="112">
                  <c:v>88.437712261864533</c:v>
                </c:pt>
                <c:pt idx="113">
                  <c:v>88.567180345477652</c:v>
                </c:pt>
                <c:pt idx="114">
                  <c:v>88.724274158506418</c:v>
                </c:pt>
                <c:pt idx="115">
                  <c:v>88.894423967259058</c:v>
                </c:pt>
                <c:pt idx="116">
                  <c:v>89.056845171978679</c:v>
                </c:pt>
                <c:pt idx="117">
                  <c:v>89.187296851519704</c:v>
                </c:pt>
                <c:pt idx="118">
                  <c:v>89.262321374660758</c:v>
                </c:pt>
                <c:pt idx="119">
                  <c:v>89.263985844428575</c:v>
                </c:pt>
                <c:pt idx="120">
                  <c:v>89.183815599312311</c:v>
                </c:pt>
                <c:pt idx="121">
                  <c:v>89.024734285323348</c:v>
                </c:pt>
                <c:pt idx="122">
                  <c:v>88.800401560239578</c:v>
                </c:pt>
                <c:pt idx="123">
                  <c:v>88.532158093283897</c:v>
                </c:pt>
                <c:pt idx="124">
                  <c:v>88.244522140494894</c:v>
                </c:pt>
                <c:pt idx="125">
                  <c:v>87.960547061585686</c:v>
                </c:pt>
                <c:pt idx="126">
                  <c:v>87.698233246259122</c:v>
                </c:pt>
                <c:pt idx="127">
                  <c:v>87.468691788173743</c:v>
                </c:pt>
                <c:pt idx="128">
                  <c:v>87.27612323615881</c:v>
                </c:pt>
                <c:pt idx="129">
                  <c:v>87.119157415491159</c:v>
                </c:pt>
                <c:pt idx="130">
                  <c:v>86.992853999262394</c:v>
                </c:pt>
                <c:pt idx="131">
                  <c:v>86.890700288117642</c:v>
                </c:pt>
                <c:pt idx="132">
                  <c:v>86.806165118875228</c:v>
                </c:pt>
                <c:pt idx="133">
                  <c:v>86.733641212092479</c:v>
                </c:pt>
                <c:pt idx="134">
                  <c:v>86.668826217944641</c:v>
                </c:pt>
                <c:pt idx="135">
                  <c:v>86.608708320080083</c:v>
                </c:pt>
                <c:pt idx="136">
                  <c:v>86.551342795808807</c:v>
                </c:pt>
                <c:pt idx="137">
                  <c:v>86.495567643895157</c:v>
                </c:pt>
                <c:pt idx="138">
                  <c:v>86.440748421197654</c:v>
                </c:pt>
                <c:pt idx="139">
                  <c:v>86.386591371998406</c:v>
                </c:pt>
                <c:pt idx="140">
                  <c:v>86.333030458542822</c:v>
                </c:pt>
                <c:pt idx="141">
                  <c:v>86.280176949957891</c:v>
                </c:pt>
                <c:pt idx="142">
                  <c:v>86.228313367519249</c:v>
                </c:pt>
                <c:pt idx="143">
                  <c:v>86.177910159968576</c:v>
                </c:pt>
                <c:pt idx="144">
                  <c:v>86.129639611290131</c:v>
                </c:pt>
                <c:pt idx="145">
                  <c:v>86.084357252523873</c:v>
                </c:pt>
                <c:pt idx="146">
                  <c:v>86.043020290409942</c:v>
                </c:pt>
                <c:pt idx="147">
                  <c:v>86.00652114943162</c:v>
                </c:pt>
                <c:pt idx="148">
                  <c:v>85.97543676131923</c:v>
                </c:pt>
                <c:pt idx="149">
                  <c:v>85.949729874633519</c:v>
                </c:pt>
                <c:pt idx="150">
                  <c:v>85.928477975340812</c:v>
                </c:pt>
                <c:pt idx="151">
                  <c:v>85.909731159006043</c:v>
                </c:pt>
                <c:pt idx="152">
                  <c:v>85.890593673142121</c:v>
                </c:pt>
                <c:pt idx="153">
                  <c:v>85.867574856072167</c:v>
                </c:pt>
                <c:pt idx="154">
                  <c:v>85.837171959893865</c:v>
                </c:pt>
                <c:pt idx="155">
                  <c:v>85.796557792912722</c:v>
                </c:pt>
                <c:pt idx="156">
                  <c:v>85.744188387308625</c:v>
                </c:pt>
                <c:pt idx="157">
                  <c:v>85.680150359848739</c:v>
                </c:pt>
                <c:pt idx="158">
                  <c:v>85.60613980506767</c:v>
                </c:pt>
                <c:pt idx="159">
                  <c:v>85.525079378909382</c:v>
                </c:pt>
                <c:pt idx="160">
                  <c:v>85.44049238864531</c:v>
                </c:pt>
                <c:pt idx="161">
                  <c:v>85.355818174293944</c:v>
                </c:pt>
                <c:pt idx="162">
                  <c:v>85.273849908398944</c:v>
                </c:pt>
                <c:pt idx="163">
                  <c:v>85.196412944715547</c:v>
                </c:pt>
                <c:pt idx="164">
                  <c:v>85.124311174558713</c:v>
                </c:pt>
                <c:pt idx="165">
                  <c:v>85.057488306684789</c:v>
                </c:pt>
                <c:pt idx="166">
                  <c:v>84.995306596251581</c:v>
                </c:pt>
                <c:pt idx="167">
                  <c:v>84.936843168796756</c:v>
                </c:pt>
                <c:pt idx="168">
                  <c:v>84.881132191803573</c:v>
                </c:pt>
                <c:pt idx="169">
                  <c:v>84.827320572293303</c:v>
                </c:pt>
                <c:pt idx="170">
                  <c:v>84.7747388725642</c:v>
                </c:pt>
                <c:pt idx="171">
                  <c:v>84.722909084514527</c:v>
                </c:pt>
                <c:pt idx="172">
                  <c:v>84.671516417801286</c:v>
                </c:pt>
                <c:pt idx="173">
                  <c:v>84.620367998645364</c:v>
                </c:pt>
                <c:pt idx="174">
                  <c:v>84.569353139248122</c:v>
                </c:pt>
                <c:pt idx="175">
                  <c:v>84.518411955894962</c:v>
                </c:pt>
                <c:pt idx="176">
                  <c:v>84.467513648910924</c:v>
                </c:pt>
                <c:pt idx="177">
                  <c:v>84.416642946198721</c:v>
                </c:pt>
                <c:pt idx="178">
                  <c:v>84.365792353181078</c:v>
                </c:pt>
                <c:pt idx="179">
                  <c:v>84.314958055197806</c:v>
                </c:pt>
                <c:pt idx="180">
                  <c:v>84.264137900375204</c:v>
                </c:pt>
                <c:pt idx="181">
                  <c:v>84.213330470076073</c:v>
                </c:pt>
                <c:pt idx="182">
                  <c:v>84.162534675598735</c:v>
                </c:pt>
                <c:pt idx="183">
                  <c:v>84.111749591988158</c:v>
                </c:pt>
                <c:pt idx="184">
                  <c:v>84.060974391805161</c:v>
                </c:pt>
                <c:pt idx="185">
                  <c:v>84.010208318512213</c:v>
                </c:pt>
                <c:pt idx="186">
                  <c:v>83.959450674727179</c:v>
                </c:pt>
                <c:pt idx="187">
                  <c:v>83.908700815844455</c:v>
                </c:pt>
                <c:pt idx="188">
                  <c:v>83.857958145595674</c:v>
                </c:pt>
                <c:pt idx="189">
                  <c:v>83.807222112380813</c:v>
                </c:pt>
                <c:pt idx="190">
                  <c:v>83.756492205987229</c:v>
                </c:pt>
                <c:pt idx="191">
                  <c:v>83.705767954572039</c:v>
                </c:pt>
                <c:pt idx="192">
                  <c:v>83.655048921862672</c:v>
                </c:pt>
                <c:pt idx="193">
                  <c:v>83.604334704554475</c:v>
                </c:pt>
                <c:pt idx="194">
                  <c:v>83.55362492989056</c:v>
                </c:pt>
                <c:pt idx="195">
                  <c:v>83.502919253411719</c:v>
                </c:pt>
                <c:pt idx="196">
                  <c:v>83.452217356865589</c:v>
                </c:pt>
                <c:pt idx="197">
                  <c:v>83.40151894626392</c:v>
                </c:pt>
                <c:pt idx="198">
                  <c:v>83.350823750078604</c:v>
                </c:pt>
                <c:pt idx="199">
                  <c:v>83.300131517566996</c:v>
                </c:pt>
                <c:pt idx="200">
                  <c:v>83.249442017217703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A!$AW$6:$AW$206</c:f>
              <c:numCache>
                <c:formatCode>General</c:formatCode>
                <c:ptCount val="201"/>
                <c:pt idx="0">
                  <c:v>90.052897693096284</c:v>
                </c:pt>
                <c:pt idx="1">
                  <c:v>90.042101047686771</c:v>
                </c:pt>
                <c:pt idx="2">
                  <c:v>90.031307266513195</c:v>
                </c:pt>
                <c:pt idx="3">
                  <c:v>90.020516574087779</c:v>
                </c:pt>
                <c:pt idx="4">
                  <c:v>90.009729211569081</c:v>
                </c:pt>
                <c:pt idx="5">
                  <c:v>89.998945437881559</c:v>
                </c:pt>
                <c:pt idx="6">
                  <c:v>89.988165530895955</c:v>
                </c:pt>
                <c:pt idx="7">
                  <c:v>89.977389788671488</c:v>
                </c:pt>
                <c:pt idx="8">
                  <c:v>89.966618530760783</c:v>
                </c:pt>
                <c:pt idx="9">
                  <c:v>89.955852099578081</c:v>
                </c:pt>
                <c:pt idx="10">
                  <c:v>89.945090861830266</c:v>
                </c:pt>
                <c:pt idx="11">
                  <c:v>89.934335210010701</c:v>
                </c:pt>
                <c:pt idx="12">
                  <c:v>89.923585563953552</c:v>
                </c:pt>
                <c:pt idx="13">
                  <c:v>89.912842372447315</c:v>
                </c:pt>
                <c:pt idx="14">
                  <c:v>89.902106114903063</c:v>
                </c:pt>
                <c:pt idx="15">
                  <c:v>89.891377303073739</c:v>
                </c:pt>
                <c:pt idx="16">
                  <c:v>89.880656482818083</c:v>
                </c:pt>
                <c:pt idx="17">
                  <c:v>89.869944235901329</c:v>
                </c:pt>
                <c:pt idx="18">
                  <c:v>89.85924118182345</c:v>
                </c:pt>
                <c:pt idx="19">
                  <c:v>89.848547979662698</c:v>
                </c:pt>
                <c:pt idx="20">
                  <c:v>89.837865329920035</c:v>
                </c:pt>
                <c:pt idx="21">
                  <c:v>89.827193976347019</c:v>
                </c:pt>
                <c:pt idx="22">
                  <c:v>89.816534707736153</c:v>
                </c:pt>
                <c:pt idx="23">
                  <c:v>89.805888359648634</c:v>
                </c:pt>
                <c:pt idx="24">
                  <c:v>89.795255816050187</c:v>
                </c:pt>
                <c:pt idx="25">
                  <c:v>89.784638010820416</c:v>
                </c:pt>
                <c:pt idx="26">
                  <c:v>89.774035929094751</c:v>
                </c:pt>
                <c:pt idx="27">
                  <c:v>89.763450608392247</c:v>
                </c:pt>
                <c:pt idx="28">
                  <c:v>89.752883139473752</c:v>
                </c:pt>
                <c:pt idx="29">
                  <c:v>89.742334666867436</c:v>
                </c:pt>
                <c:pt idx="30">
                  <c:v>89.731806388987636</c:v>
                </c:pt>
                <c:pt idx="31">
                  <c:v>89.721299557763203</c:v>
                </c:pt>
                <c:pt idx="32">
                  <c:v>89.710815477677912</c:v>
                </c:pt>
                <c:pt idx="33">
                  <c:v>89.70035550411211</c:v>
                </c:pt>
                <c:pt idx="34">
                  <c:v>89.689921040858593</c:v>
                </c:pt>
                <c:pt idx="35">
                  <c:v>89.679513536668722</c:v>
                </c:pt>
                <c:pt idx="36">
                  <c:v>89.669134480663431</c:v>
                </c:pt>
                <c:pt idx="37">
                  <c:v>89.658785396423994</c:v>
                </c:pt>
                <c:pt idx="38">
                  <c:v>89.648467834550672</c:v>
                </c:pt>
                <c:pt idx="39">
                  <c:v>89.638183363451461</c:v>
                </c:pt>
                <c:pt idx="40">
                  <c:v>89.627933558092906</c:v>
                </c:pt>
                <c:pt idx="41">
                  <c:v>89.617719986411231</c:v>
                </c:pt>
                <c:pt idx="42">
                  <c:v>89.607544193046678</c:v>
                </c:pt>
                <c:pt idx="43">
                  <c:v>89.597407680023352</c:v>
                </c:pt>
                <c:pt idx="44">
                  <c:v>89.587311883954698</c:v>
                </c:pt>
                <c:pt idx="45">
                  <c:v>89.577258149308065</c:v>
                </c:pt>
                <c:pt idx="46">
                  <c:v>89.567247697211684</c:v>
                </c:pt>
                <c:pt idx="47">
                  <c:v>89.557281589236027</c:v>
                </c:pt>
                <c:pt idx="48">
                  <c:v>89.547360685524851</c:v>
                </c:pt>
                <c:pt idx="49">
                  <c:v>89.537485596594919</c:v>
                </c:pt>
                <c:pt idx="50">
                  <c:v>89.527656628064577</c:v>
                </c:pt>
                <c:pt idx="51">
                  <c:v>89.517873717513737</c:v>
                </c:pt>
                <c:pt idx="52">
                  <c:v>89.508136362620689</c:v>
                </c:pt>
                <c:pt idx="53">
                  <c:v>89.498443539670006</c:v>
                </c:pt>
                <c:pt idx="54">
                  <c:v>89.488793611479437</c:v>
                </c:pt>
                <c:pt idx="55">
                  <c:v>89.479184223759262</c:v>
                </c:pt>
                <c:pt idx="56">
                  <c:v>89.469612188897926</c:v>
                </c:pt>
                <c:pt idx="57">
                  <c:v>89.460073356167456</c:v>
                </c:pt>
                <c:pt idx="58">
                  <c:v>89.450562467370133</c:v>
                </c:pt>
                <c:pt idx="59">
                  <c:v>89.441072997010522</c:v>
                </c:pt>
                <c:pt idx="60">
                  <c:v>89.4315969761834</c:v>
                </c:pt>
                <c:pt idx="61">
                  <c:v>89.422124799530408</c:v>
                </c:pt>
                <c:pt idx="62">
                  <c:v>89.412645014847939</c:v>
                </c:pt>
                <c:pt idx="63">
                  <c:v>89.403144095240435</c:v>
                </c:pt>
                <c:pt idx="64">
                  <c:v>89.393606194120196</c:v>
                </c:pt>
                <c:pt idx="65">
                  <c:v>89.384012883876551</c:v>
                </c:pt>
                <c:pt idx="66">
                  <c:v>89.374342879685756</c:v>
                </c:pt>
                <c:pt idx="67">
                  <c:v>89.364571750728103</c:v>
                </c:pt>
                <c:pt idx="68">
                  <c:v>89.354671622030622</c:v>
                </c:pt>
                <c:pt idx="69">
                  <c:v>89.344610871275577</c:v>
                </c:pt>
                <c:pt idx="70">
                  <c:v>89.33435382620884</c:v>
                </c:pt>
                <c:pt idx="71">
                  <c:v>89.32386046974473</c:v>
                </c:pt>
                <c:pt idx="72">
                  <c:v>89.31308616147922</c:v>
                </c:pt>
                <c:pt idx="73">
                  <c:v>89.301981386058159</c:v>
                </c:pt>
                <c:pt idx="74">
                  <c:v>89.290491540652283</c:v>
                </c:pt>
                <c:pt idx="75">
                  <c:v>89.278556775588996</c:v>
                </c:pt>
                <c:pt idx="76">
                  <c:v>89.266111903882319</c:v>
                </c:pt>
                <c:pt idx="77">
                  <c:v>89.253086396854385</c:v>
                </c:pt>
                <c:pt idx="78">
                  <c:v>89.239404484095587</c:v>
                </c:pt>
                <c:pt idx="79">
                  <c:v>89.224985376476056</c:v>
                </c:pt>
                <c:pt idx="80">
                  <c:v>89.20974363059328</c:v>
                </c:pt>
                <c:pt idx="81">
                  <c:v>89.193589671699371</c:v>
                </c:pt>
                <c:pt idx="82">
                  <c:v>89.176430489591823</c:v>
                </c:pt>
                <c:pt idx="83">
                  <c:v>89.158170517991863</c:v>
                </c:pt>
                <c:pt idx="84">
                  <c:v>89.13871270246122</c:v>
                </c:pt>
                <c:pt idx="85">
                  <c:v>89.117959754892468</c:v>
                </c:pt>
                <c:pt idx="86">
                  <c:v>89.095815584147246</c:v>
                </c:pt>
                <c:pt idx="87">
                  <c:v>89.072186882761244</c:v>
                </c:pt>
                <c:pt idx="88">
                  <c:v>89.046984839203077</c:v>
                </c:pt>
                <c:pt idx="89">
                  <c:v>89.020126934557638</c:v>
                </c:pt>
                <c:pt idx="90">
                  <c:v>88.991538772452003</c:v>
                </c:pt>
                <c:pt idx="91">
                  <c:v>88.961155882410026</c:v>
                </c:pt>
                <c:pt idx="92">
                  <c:v>88.928925430509878</c:v>
                </c:pt>
                <c:pt idx="93">
                  <c:v>88.89480776807622</c:v>
                </c:pt>
                <c:pt idx="94">
                  <c:v>88.858777749859996</c:v>
                </c:pt>
                <c:pt idx="95">
                  <c:v>88.820825758175275</c:v>
                </c:pt>
                <c:pt idx="96">
                  <c:v>88.780958378861996</c:v>
                </c:pt>
                <c:pt idx="97">
                  <c:v>88.739198688402411</c:v>
                </c:pt>
                <c:pt idx="98">
                  <c:v>88.695586128305038</c:v>
                </c:pt>
                <c:pt idx="99">
                  <c:v>88.650175961882383</c:v>
                </c:pt>
                <c:pt idx="100">
                  <c:v>88.603038328414414</c:v>
                </c:pt>
                <c:pt idx="101">
                  <c:v>88.55425692891238</c:v>
                </c:pt>
                <c:pt idx="102">
                  <c:v>88.503927394809409</c:v>
                </c:pt>
                <c:pt idx="103">
                  <c:v>88.452155404641161</c:v>
                </c:pt>
                <c:pt idx="104">
                  <c:v>88.399054623204051</c:v>
                </c:pt>
                <c:pt idx="105">
                  <c:v>88.344744542283081</c:v>
                </c:pt>
                <c:pt idx="106">
                  <c:v>88.289348301767504</c:v>
                </c:pt>
                <c:pt idx="107">
                  <c:v>88.232990565203949</c:v>
                </c:pt>
                <c:pt idx="108">
                  <c:v>88.175795515297196</c:v>
                </c:pt>
                <c:pt idx="109">
                  <c:v>88.117885023541433</c:v>
                </c:pt>
                <c:pt idx="110">
                  <c:v>88.059377035135768</c:v>
                </c:pt>
                <c:pt idx="111">
                  <c:v>88.000384196696857</c:v>
                </c:pt>
                <c:pt idx="112">
                  <c:v>87.941012741004783</c:v>
                </c:pt>
                <c:pt idx="113">
                  <c:v>87.8813616309005</c:v>
                </c:pt>
                <c:pt idx="114">
                  <c:v>87.82152195406573</c:v>
                </c:pt>
                <c:pt idx="115">
                  <c:v>87.76157655209569</c:v>
                </c:pt>
                <c:pt idx="116">
                  <c:v>87.70159986114885</c:v>
                </c:pt>
                <c:pt idx="117">
                  <c:v>87.641657937463748</c:v>
                </c:pt>
                <c:pt idx="118">
                  <c:v>87.581808638981386</c:v>
                </c:pt>
                <c:pt idx="119">
                  <c:v>87.522101933919132</c:v>
                </c:pt>
                <c:pt idx="120">
                  <c:v>87.462580308080632</c:v>
                </c:pt>
                <c:pt idx="121">
                  <c:v>87.403279244619043</c:v>
                </c:pt>
                <c:pt idx="122">
                  <c:v>87.344227752579329</c:v>
                </c:pt>
                <c:pt idx="123">
                  <c:v>87.28544892354715</c:v>
                </c:pt>
                <c:pt idx="124">
                  <c:v>87.226960498891614</c:v>
                </c:pt>
                <c:pt idx="125">
                  <c:v>87.168775433221995</c:v>
                </c:pt>
                <c:pt idx="126">
                  <c:v>87.110902442648637</c:v>
                </c:pt>
                <c:pt idx="127">
                  <c:v>87.053346529154226</c:v>
                </c:pt>
                <c:pt idx="128">
                  <c:v>86.996109474787005</c:v>
                </c:pt>
                <c:pt idx="129">
                  <c:v>86.939190301461821</c:v>
                </c:pt>
                <c:pt idx="130">
                  <c:v>86.88258569389302</c:v>
                </c:pt>
                <c:pt idx="131">
                  <c:v>86.826290384602615</c:v>
                </c:pt>
                <c:pt idx="132">
                  <c:v>86.770297501073586</c:v>
                </c:pt>
                <c:pt idx="133">
                  <c:v>86.71459887598192</c:v>
                </c:pt>
                <c:pt idx="134">
                  <c:v>86.659185322080361</c:v>
                </c:pt>
                <c:pt idx="135">
                  <c:v>86.604046873752736</c:v>
                </c:pt>
                <c:pt idx="136">
                  <c:v>86.549172997546137</c:v>
                </c:pt>
                <c:pt idx="137">
                  <c:v>86.494552774149881</c:v>
                </c:pt>
                <c:pt idx="138">
                  <c:v>86.440175054349467</c:v>
                </c:pt>
                <c:pt idx="139">
                  <c:v>86.38602859146782</c:v>
                </c:pt>
                <c:pt idx="140">
                  <c:v>86.332102152731821</c:v>
                </c:pt>
                <c:pt idx="141">
                  <c:v>86.278384611888157</c:v>
                </c:pt>
                <c:pt idx="142">
                  <c:v>86.224865025250722</c:v>
                </c:pt>
                <c:pt idx="143">
                  <c:v>86.171532693204128</c:v>
                </c:pt>
                <c:pt idx="144">
                  <c:v>86.118377209022</c:v>
                </c:pt>
                <c:pt idx="145">
                  <c:v>86.065388496690701</c:v>
                </c:pt>
                <c:pt idx="146">
                  <c:v>86.012556839264818</c:v>
                </c:pt>
                <c:pt idx="147">
                  <c:v>85.959872899122246</c:v>
                </c:pt>
                <c:pt idx="148">
                  <c:v>85.907327731336792</c:v>
                </c:pt>
                <c:pt idx="149">
                  <c:v>85.854912791246775</c:v>
                </c:pt>
                <c:pt idx="150">
                  <c:v>85.80261993716914</c:v>
                </c:pt>
                <c:pt idx="151">
                  <c:v>85.750441429090387</c:v>
                </c:pt>
                <c:pt idx="152">
                  <c:v>85.698369924059634</c:v>
                </c:pt>
                <c:pt idx="153">
                  <c:v>85.646398468911968</c:v>
                </c:pt>
                <c:pt idx="154">
                  <c:v>85.594520490864923</c:v>
                </c:pt>
                <c:pt idx="155">
                  <c:v>85.542729786454032</c:v>
                </c:pt>
                <c:pt idx="156">
                  <c:v>85.49102050920574</c:v>
                </c:pt>
                <c:pt idx="157">
                  <c:v>85.43938715638582</c:v>
                </c:pt>
                <c:pt idx="158">
                  <c:v>85.387824555109717</c:v>
                </c:pt>
                <c:pt idx="159">
                  <c:v>85.336327848054822</c:v>
                </c:pt>
                <c:pt idx="160">
                  <c:v>85.284892478974868</c:v>
                </c:pt>
                <c:pt idx="161">
                  <c:v>85.233514178182361</c:v>
                </c:pt>
                <c:pt idx="162">
                  <c:v>85.182188948134666</c:v>
                </c:pt>
                <c:pt idx="163">
                  <c:v>85.13091304923384</c:v>
                </c:pt>
                <c:pt idx="164">
                  <c:v>85.079682985928201</c:v>
                </c:pt>
                <c:pt idx="165">
                  <c:v>85.028495493184764</c:v>
                </c:pt>
                <c:pt idx="166">
                  <c:v>84.977347523385575</c:v>
                </c:pt>
                <c:pt idx="167">
                  <c:v>84.926236233687249</c:v>
                </c:pt>
                <c:pt idx="168">
                  <c:v>84.87515897387209</c:v>
                </c:pt>
                <c:pt idx="169">
                  <c:v>84.824113274708921</c:v>
                </c:pt>
                <c:pt idx="170">
                  <c:v>84.773096836834156</c:v>
                </c:pt>
                <c:pt idx="171">
                  <c:v>84.722107520157024</c:v>
                </c:pt>
                <c:pt idx="172">
                  <c:v>84.671143333787086</c:v>
                </c:pt>
                <c:pt idx="173">
                  <c:v>84.620202426478286</c:v>
                </c:pt>
                <c:pt idx="174">
                  <c:v>84.569283077579897</c:v>
                </c:pt>
                <c:pt idx="175">
                  <c:v>84.51838368848199</c:v>
                </c:pt>
                <c:pt idx="176">
                  <c:v>84.467502774541018</c:v>
                </c:pt>
                <c:pt idx="177">
                  <c:v>84.416638957469175</c:v>
                </c:pt>
                <c:pt idx="178">
                  <c:v>84.365790958170422</c:v>
                </c:pt>
                <c:pt idx="179">
                  <c:v>84.314957590005079</c:v>
                </c:pt>
                <c:pt idx="180">
                  <c:v>84.264137752464109</c:v>
                </c:pt>
                <c:pt idx="181">
                  <c:v>84.213330425234474</c:v>
                </c:pt>
                <c:pt idx="182">
                  <c:v>84.162534662636688</c:v>
                </c:pt>
                <c:pt idx="183">
                  <c:v>84.111749588415606</c:v>
                </c:pt>
                <c:pt idx="184">
                  <c:v>84.060974390866306</c:v>
                </c:pt>
                <c:pt idx="185">
                  <c:v>84.010208318276966</c:v>
                </c:pt>
                <c:pt idx="186">
                  <c:v>83.959450674670975</c:v>
                </c:pt>
                <c:pt idx="187">
                  <c:v>83.908700815831651</c:v>
                </c:pt>
                <c:pt idx="188">
                  <c:v>83.857958145592889</c:v>
                </c:pt>
                <c:pt idx="189">
                  <c:v>83.807222112380231</c:v>
                </c:pt>
                <c:pt idx="190">
                  <c:v>83.756492205987115</c:v>
                </c:pt>
                <c:pt idx="191">
                  <c:v>83.705767954572011</c:v>
                </c:pt>
                <c:pt idx="192">
                  <c:v>83.655048921862672</c:v>
                </c:pt>
                <c:pt idx="193">
                  <c:v>83.604334704554475</c:v>
                </c:pt>
                <c:pt idx="194">
                  <c:v>83.55362492989056</c:v>
                </c:pt>
                <c:pt idx="195">
                  <c:v>83.502919253411719</c:v>
                </c:pt>
                <c:pt idx="196">
                  <c:v>83.452217356865589</c:v>
                </c:pt>
                <c:pt idx="197">
                  <c:v>83.40151894626392</c:v>
                </c:pt>
                <c:pt idx="198">
                  <c:v>83.350823750078604</c:v>
                </c:pt>
                <c:pt idx="199">
                  <c:v>83.300131517566996</c:v>
                </c:pt>
                <c:pt idx="200">
                  <c:v>83.249442017217703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6696"/>
        <c:axId val="5846304"/>
      </c:scatterChart>
      <c:valAx>
        <c:axId val="5846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46304"/>
        <c:crosses val="autoZero"/>
        <c:crossBetween val="midCat"/>
      </c:valAx>
      <c:valAx>
        <c:axId val="58463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669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A!$E$6:$E$206</c:f>
              <c:numCache>
                <c:formatCode>General</c:formatCode>
                <c:ptCount val="201"/>
                <c:pt idx="0">
                  <c:v>91.087999999999994</c:v>
                </c:pt>
                <c:pt idx="1">
                  <c:v>88.176000000000002</c:v>
                </c:pt>
                <c:pt idx="2">
                  <c:v>88.558999999999997</c:v>
                </c:pt>
                <c:pt idx="3">
                  <c:v>89.587999999999994</c:v>
                </c:pt>
                <c:pt idx="4">
                  <c:v>89.265000000000001</c:v>
                </c:pt>
                <c:pt idx="5">
                  <c:v>89.587999999999994</c:v>
                </c:pt>
                <c:pt idx="6">
                  <c:v>87.793999999999997</c:v>
                </c:pt>
                <c:pt idx="7">
                  <c:v>90.971000000000004</c:v>
                </c:pt>
                <c:pt idx="8">
                  <c:v>89.5</c:v>
                </c:pt>
                <c:pt idx="9">
                  <c:v>89.793999999999997</c:v>
                </c:pt>
                <c:pt idx="10">
                  <c:v>90.176000000000002</c:v>
                </c:pt>
                <c:pt idx="11">
                  <c:v>89.706000000000003</c:v>
                </c:pt>
                <c:pt idx="12">
                  <c:v>89.293999999999997</c:v>
                </c:pt>
                <c:pt idx="13">
                  <c:v>91.323999999999998</c:v>
                </c:pt>
                <c:pt idx="14">
                  <c:v>90.706000000000003</c:v>
                </c:pt>
                <c:pt idx="15">
                  <c:v>91.734999999999999</c:v>
                </c:pt>
                <c:pt idx="16">
                  <c:v>91.706000000000003</c:v>
                </c:pt>
                <c:pt idx="17">
                  <c:v>92.441000000000003</c:v>
                </c:pt>
                <c:pt idx="18">
                  <c:v>92.706000000000003</c:v>
                </c:pt>
                <c:pt idx="19">
                  <c:v>93.441000000000003</c:v>
                </c:pt>
                <c:pt idx="20">
                  <c:v>91.793999999999997</c:v>
                </c:pt>
                <c:pt idx="21">
                  <c:v>92.912000000000006</c:v>
                </c:pt>
                <c:pt idx="22">
                  <c:v>92.647000000000006</c:v>
                </c:pt>
                <c:pt idx="23">
                  <c:v>92.087999999999994</c:v>
                </c:pt>
                <c:pt idx="24">
                  <c:v>94.765000000000001</c:v>
                </c:pt>
                <c:pt idx="25">
                  <c:v>93.765000000000001</c:v>
                </c:pt>
                <c:pt idx="26">
                  <c:v>94.558999999999997</c:v>
                </c:pt>
                <c:pt idx="27">
                  <c:v>95.206000000000003</c:v>
                </c:pt>
                <c:pt idx="28">
                  <c:v>95.765000000000001</c:v>
                </c:pt>
                <c:pt idx="29">
                  <c:v>94.765000000000001</c:v>
                </c:pt>
                <c:pt idx="30">
                  <c:v>95.852999999999994</c:v>
                </c:pt>
                <c:pt idx="31">
                  <c:v>99</c:v>
                </c:pt>
                <c:pt idx="32">
                  <c:v>98.734999999999999</c:v>
                </c:pt>
                <c:pt idx="33">
                  <c:v>99.471000000000004</c:v>
                </c:pt>
                <c:pt idx="34">
                  <c:v>101.91200000000001</c:v>
                </c:pt>
                <c:pt idx="35">
                  <c:v>105.14700000000001</c:v>
                </c:pt>
                <c:pt idx="36">
                  <c:v>109.765</c:v>
                </c:pt>
                <c:pt idx="37">
                  <c:v>113.14700000000001</c:v>
                </c:pt>
                <c:pt idx="38">
                  <c:v>116.35299999999999</c:v>
                </c:pt>
                <c:pt idx="39">
                  <c:v>122.58799999999999</c:v>
                </c:pt>
                <c:pt idx="40">
                  <c:v>129.70599999999999</c:v>
                </c:pt>
                <c:pt idx="41">
                  <c:v>137</c:v>
                </c:pt>
                <c:pt idx="42">
                  <c:v>146.32400000000001</c:v>
                </c:pt>
                <c:pt idx="43">
                  <c:v>157.17599999999999</c:v>
                </c:pt>
                <c:pt idx="44">
                  <c:v>166.971</c:v>
                </c:pt>
                <c:pt idx="45">
                  <c:v>175.17599999999999</c:v>
                </c:pt>
                <c:pt idx="46">
                  <c:v>184.14699999999999</c:v>
                </c:pt>
                <c:pt idx="47">
                  <c:v>191.70599999999999</c:v>
                </c:pt>
                <c:pt idx="48">
                  <c:v>198.61799999999999</c:v>
                </c:pt>
                <c:pt idx="49">
                  <c:v>202.58799999999999</c:v>
                </c:pt>
                <c:pt idx="50">
                  <c:v>207.26499999999999</c:v>
                </c:pt>
                <c:pt idx="51">
                  <c:v>207.41200000000001</c:v>
                </c:pt>
                <c:pt idx="52">
                  <c:v>207.20599999999999</c:v>
                </c:pt>
                <c:pt idx="53">
                  <c:v>200.17599999999999</c:v>
                </c:pt>
                <c:pt idx="54">
                  <c:v>186.82400000000001</c:v>
                </c:pt>
                <c:pt idx="55">
                  <c:v>168.29400000000001</c:v>
                </c:pt>
                <c:pt idx="56">
                  <c:v>139.85300000000001</c:v>
                </c:pt>
                <c:pt idx="57">
                  <c:v>114.14700000000001</c:v>
                </c:pt>
                <c:pt idx="58">
                  <c:v>102.176</c:v>
                </c:pt>
                <c:pt idx="59">
                  <c:v>95.058999999999997</c:v>
                </c:pt>
                <c:pt idx="60">
                  <c:v>94.147000000000006</c:v>
                </c:pt>
                <c:pt idx="61">
                  <c:v>92.852999999999994</c:v>
                </c:pt>
                <c:pt idx="62">
                  <c:v>95.587999999999994</c:v>
                </c:pt>
                <c:pt idx="63">
                  <c:v>94.087999999999994</c:v>
                </c:pt>
                <c:pt idx="64">
                  <c:v>97.028999999999996</c:v>
                </c:pt>
                <c:pt idx="65">
                  <c:v>97.441000000000003</c:v>
                </c:pt>
                <c:pt idx="66">
                  <c:v>99.293999999999997</c:v>
                </c:pt>
                <c:pt idx="67">
                  <c:v>103.61799999999999</c:v>
                </c:pt>
                <c:pt idx="68">
                  <c:v>105.971</c:v>
                </c:pt>
                <c:pt idx="69">
                  <c:v>109.235</c:v>
                </c:pt>
                <c:pt idx="70">
                  <c:v>113.971</c:v>
                </c:pt>
                <c:pt idx="71">
                  <c:v>118.64700000000001</c:v>
                </c:pt>
                <c:pt idx="72">
                  <c:v>124.85299999999999</c:v>
                </c:pt>
                <c:pt idx="73">
                  <c:v>130.441</c:v>
                </c:pt>
                <c:pt idx="74">
                  <c:v>134.85300000000001</c:v>
                </c:pt>
                <c:pt idx="75">
                  <c:v>137.23500000000001</c:v>
                </c:pt>
                <c:pt idx="76">
                  <c:v>139.20599999999999</c:v>
                </c:pt>
                <c:pt idx="77">
                  <c:v>141.17599999999999</c:v>
                </c:pt>
                <c:pt idx="78">
                  <c:v>138.58799999999999</c:v>
                </c:pt>
                <c:pt idx="79">
                  <c:v>133.059</c:v>
                </c:pt>
                <c:pt idx="80">
                  <c:v>122.58799999999999</c:v>
                </c:pt>
                <c:pt idx="81">
                  <c:v>111.324</c:v>
                </c:pt>
                <c:pt idx="82">
                  <c:v>99</c:v>
                </c:pt>
                <c:pt idx="83">
                  <c:v>93.734999999999999</c:v>
                </c:pt>
                <c:pt idx="84">
                  <c:v>91.941000000000003</c:v>
                </c:pt>
                <c:pt idx="85">
                  <c:v>90.028999999999996</c:v>
                </c:pt>
                <c:pt idx="86">
                  <c:v>91.293999999999997</c:v>
                </c:pt>
                <c:pt idx="87">
                  <c:v>89.912000000000006</c:v>
                </c:pt>
                <c:pt idx="88">
                  <c:v>90.706000000000003</c:v>
                </c:pt>
                <c:pt idx="89">
                  <c:v>90.852999999999994</c:v>
                </c:pt>
                <c:pt idx="90">
                  <c:v>89.234999999999999</c:v>
                </c:pt>
                <c:pt idx="91">
                  <c:v>90.647000000000006</c:v>
                </c:pt>
                <c:pt idx="92">
                  <c:v>90.382000000000005</c:v>
                </c:pt>
                <c:pt idx="93">
                  <c:v>89.441000000000003</c:v>
                </c:pt>
                <c:pt idx="94">
                  <c:v>89.941000000000003</c:v>
                </c:pt>
                <c:pt idx="95">
                  <c:v>90.147000000000006</c:v>
                </c:pt>
                <c:pt idx="96">
                  <c:v>90.265000000000001</c:v>
                </c:pt>
                <c:pt idx="97">
                  <c:v>89.441000000000003</c:v>
                </c:pt>
                <c:pt idx="98">
                  <c:v>88.793999999999997</c:v>
                </c:pt>
                <c:pt idx="99">
                  <c:v>90.852999999999994</c:v>
                </c:pt>
                <c:pt idx="100">
                  <c:v>88.441000000000003</c:v>
                </c:pt>
                <c:pt idx="101">
                  <c:v>90.058999999999997</c:v>
                </c:pt>
                <c:pt idx="102">
                  <c:v>88.617999999999995</c:v>
                </c:pt>
                <c:pt idx="103">
                  <c:v>89.706000000000003</c:v>
                </c:pt>
                <c:pt idx="104">
                  <c:v>91.412000000000006</c:v>
                </c:pt>
                <c:pt idx="105">
                  <c:v>89.058999999999997</c:v>
                </c:pt>
                <c:pt idx="106">
                  <c:v>90.471000000000004</c:v>
                </c:pt>
                <c:pt idx="107">
                  <c:v>89.706000000000003</c:v>
                </c:pt>
                <c:pt idx="108">
                  <c:v>89.471000000000004</c:v>
                </c:pt>
                <c:pt idx="109">
                  <c:v>89.323999999999998</c:v>
                </c:pt>
                <c:pt idx="110">
                  <c:v>91.528999999999996</c:v>
                </c:pt>
                <c:pt idx="111">
                  <c:v>89.852999999999994</c:v>
                </c:pt>
                <c:pt idx="112">
                  <c:v>88.206000000000003</c:v>
                </c:pt>
                <c:pt idx="113">
                  <c:v>90.058999999999997</c:v>
                </c:pt>
                <c:pt idx="114">
                  <c:v>91.382000000000005</c:v>
                </c:pt>
                <c:pt idx="115">
                  <c:v>90.412000000000006</c:v>
                </c:pt>
                <c:pt idx="116">
                  <c:v>90.471000000000004</c:v>
                </c:pt>
                <c:pt idx="117">
                  <c:v>90.265000000000001</c:v>
                </c:pt>
                <c:pt idx="118">
                  <c:v>89.176000000000002</c:v>
                </c:pt>
                <c:pt idx="119">
                  <c:v>90.382000000000005</c:v>
                </c:pt>
                <c:pt idx="120">
                  <c:v>89.558999999999997</c:v>
                </c:pt>
                <c:pt idx="121">
                  <c:v>90.647000000000006</c:v>
                </c:pt>
                <c:pt idx="122">
                  <c:v>89</c:v>
                </c:pt>
                <c:pt idx="123">
                  <c:v>89.587999999999994</c:v>
                </c:pt>
                <c:pt idx="124">
                  <c:v>89.176000000000002</c:v>
                </c:pt>
                <c:pt idx="125">
                  <c:v>88.234999999999999</c:v>
                </c:pt>
                <c:pt idx="126">
                  <c:v>88</c:v>
                </c:pt>
                <c:pt idx="127">
                  <c:v>87.823999999999998</c:v>
                </c:pt>
                <c:pt idx="128">
                  <c:v>88.265000000000001</c:v>
                </c:pt>
                <c:pt idx="129">
                  <c:v>86.734999999999999</c:v>
                </c:pt>
                <c:pt idx="130">
                  <c:v>88.117999999999995</c:v>
                </c:pt>
                <c:pt idx="131">
                  <c:v>87.147000000000006</c:v>
                </c:pt>
                <c:pt idx="132">
                  <c:v>87.471000000000004</c:v>
                </c:pt>
                <c:pt idx="133">
                  <c:v>87.382000000000005</c:v>
                </c:pt>
                <c:pt idx="134">
                  <c:v>88.382000000000005</c:v>
                </c:pt>
                <c:pt idx="135">
                  <c:v>87.941000000000003</c:v>
                </c:pt>
                <c:pt idx="136">
                  <c:v>86.206000000000003</c:v>
                </c:pt>
                <c:pt idx="137">
                  <c:v>86.323999999999998</c:v>
                </c:pt>
                <c:pt idx="138">
                  <c:v>86.912000000000006</c:v>
                </c:pt>
                <c:pt idx="139">
                  <c:v>87.823999999999998</c:v>
                </c:pt>
                <c:pt idx="140">
                  <c:v>89.352999999999994</c:v>
                </c:pt>
                <c:pt idx="141">
                  <c:v>88.206000000000003</c:v>
                </c:pt>
                <c:pt idx="142">
                  <c:v>87.293999999999997</c:v>
                </c:pt>
                <c:pt idx="143">
                  <c:v>86.734999999999999</c:v>
                </c:pt>
                <c:pt idx="144">
                  <c:v>87.558999999999997</c:v>
                </c:pt>
                <c:pt idx="145">
                  <c:v>87.117999999999995</c:v>
                </c:pt>
                <c:pt idx="146">
                  <c:v>89.147000000000006</c:v>
                </c:pt>
                <c:pt idx="147">
                  <c:v>88.234999999999999</c:v>
                </c:pt>
                <c:pt idx="148">
                  <c:v>88.028999999999996</c:v>
                </c:pt>
                <c:pt idx="149">
                  <c:v>87.471000000000004</c:v>
                </c:pt>
                <c:pt idx="150">
                  <c:v>90.441000000000003</c:v>
                </c:pt>
                <c:pt idx="151">
                  <c:v>88.293999999999997</c:v>
                </c:pt>
                <c:pt idx="152">
                  <c:v>88.028999999999996</c:v>
                </c:pt>
                <c:pt idx="153">
                  <c:v>88.352999999999994</c:v>
                </c:pt>
                <c:pt idx="154">
                  <c:v>88.087999999999994</c:v>
                </c:pt>
                <c:pt idx="155">
                  <c:v>88.087999999999994</c:v>
                </c:pt>
                <c:pt idx="156">
                  <c:v>87.234999999999999</c:v>
                </c:pt>
                <c:pt idx="157">
                  <c:v>86.617999999999995</c:v>
                </c:pt>
                <c:pt idx="158">
                  <c:v>87.293999999999997</c:v>
                </c:pt>
                <c:pt idx="159">
                  <c:v>87.676000000000002</c:v>
                </c:pt>
                <c:pt idx="160">
                  <c:v>86.087999999999994</c:v>
                </c:pt>
                <c:pt idx="161">
                  <c:v>87.971000000000004</c:v>
                </c:pt>
                <c:pt idx="162">
                  <c:v>87.706000000000003</c:v>
                </c:pt>
                <c:pt idx="163">
                  <c:v>86.558999999999997</c:v>
                </c:pt>
                <c:pt idx="164">
                  <c:v>87.528999999999996</c:v>
                </c:pt>
                <c:pt idx="165">
                  <c:v>87.676000000000002</c:v>
                </c:pt>
                <c:pt idx="166">
                  <c:v>87.058999999999997</c:v>
                </c:pt>
                <c:pt idx="167">
                  <c:v>87.823999999999998</c:v>
                </c:pt>
                <c:pt idx="168">
                  <c:v>87.293999999999997</c:v>
                </c:pt>
                <c:pt idx="169">
                  <c:v>86.706000000000003</c:v>
                </c:pt>
                <c:pt idx="170">
                  <c:v>87.823999999999998</c:v>
                </c:pt>
                <c:pt idx="171">
                  <c:v>85.647000000000006</c:v>
                </c:pt>
                <c:pt idx="172">
                  <c:v>87.293999999999997</c:v>
                </c:pt>
                <c:pt idx="173">
                  <c:v>86.793999999999997</c:v>
                </c:pt>
                <c:pt idx="174">
                  <c:v>88.971000000000004</c:v>
                </c:pt>
                <c:pt idx="175">
                  <c:v>86.941000000000003</c:v>
                </c:pt>
                <c:pt idx="176">
                  <c:v>86.793999999999997</c:v>
                </c:pt>
                <c:pt idx="177">
                  <c:v>86.471000000000004</c:v>
                </c:pt>
                <c:pt idx="178">
                  <c:v>86.823999999999998</c:v>
                </c:pt>
                <c:pt idx="179">
                  <c:v>86.293999999999997</c:v>
                </c:pt>
                <c:pt idx="180">
                  <c:v>86.912000000000006</c:v>
                </c:pt>
                <c:pt idx="181">
                  <c:v>87.558999999999997</c:v>
                </c:pt>
                <c:pt idx="182">
                  <c:v>87.087999999999994</c:v>
                </c:pt>
                <c:pt idx="183">
                  <c:v>86.323999999999998</c:v>
                </c:pt>
                <c:pt idx="184">
                  <c:v>87.471000000000004</c:v>
                </c:pt>
                <c:pt idx="185">
                  <c:v>85.823999999999998</c:v>
                </c:pt>
                <c:pt idx="186">
                  <c:v>85.706000000000003</c:v>
                </c:pt>
                <c:pt idx="187">
                  <c:v>86.5</c:v>
                </c:pt>
                <c:pt idx="188">
                  <c:v>87.706000000000003</c:v>
                </c:pt>
                <c:pt idx="189">
                  <c:v>87.265000000000001</c:v>
                </c:pt>
                <c:pt idx="190">
                  <c:v>88.206000000000003</c:v>
                </c:pt>
                <c:pt idx="191">
                  <c:v>87.293999999999997</c:v>
                </c:pt>
                <c:pt idx="192">
                  <c:v>86.765000000000001</c:v>
                </c:pt>
                <c:pt idx="193">
                  <c:v>86.676000000000002</c:v>
                </c:pt>
                <c:pt idx="194">
                  <c:v>86.028999999999996</c:v>
                </c:pt>
                <c:pt idx="195">
                  <c:v>87.5</c:v>
                </c:pt>
                <c:pt idx="196">
                  <c:v>88.265000000000001</c:v>
                </c:pt>
                <c:pt idx="197">
                  <c:v>87.765000000000001</c:v>
                </c:pt>
                <c:pt idx="198">
                  <c:v>85.206000000000003</c:v>
                </c:pt>
                <c:pt idx="199">
                  <c:v>87.206000000000003</c:v>
                </c:pt>
                <c:pt idx="200">
                  <c:v>86.706000000000003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A!$T$6:$T$206</c:f>
              <c:numCache>
                <c:formatCode>0.00</c:formatCode>
                <c:ptCount val="201"/>
                <c:pt idx="0">
                  <c:v>92.257455440790835</c:v>
                </c:pt>
                <c:pt idx="1">
                  <c:v>92.239838096557691</c:v>
                </c:pt>
                <c:pt idx="2">
                  <c:v>92.222221196695401</c:v>
                </c:pt>
                <c:pt idx="3">
                  <c:v>92.204604764877644</c:v>
                </c:pt>
                <c:pt idx="4">
                  <c:v>92.186988825208346</c:v>
                </c:pt>
                <c:pt idx="5">
                  <c:v>92.169373402084318</c:v>
                </c:pt>
                <c:pt idx="6">
                  <c:v>92.151758520027087</c:v>
                </c:pt>
                <c:pt idx="7">
                  <c:v>92.134144203479934</c:v>
                </c:pt>
                <c:pt idx="8">
                  <c:v>92.116530476564662</c:v>
                </c:pt>
                <c:pt idx="9">
                  <c:v>92.09891736279377</c:v>
                </c:pt>
                <c:pt idx="10">
                  <c:v>92.0813048847359</c:v>
                </c:pt>
                <c:pt idx="11">
                  <c:v>92.063693063646141</c:v>
                </c:pt>
                <c:pt idx="12">
                  <c:v>92.046081919125584</c:v>
                </c:pt>
                <c:pt idx="13">
                  <c:v>92.028471469066076</c:v>
                </c:pt>
                <c:pt idx="14">
                  <c:v>92.010861730800642</c:v>
                </c:pt>
                <c:pt idx="15">
                  <c:v>91.993252726563966</c:v>
                </c:pt>
                <c:pt idx="16">
                  <c:v>91.975644503231067</c:v>
                </c:pt>
                <c:pt idx="17">
                  <c:v>91.958037196858356</c:v>
                </c:pt>
                <c:pt idx="18">
                  <c:v>91.940431231223712</c:v>
                </c:pt>
                <c:pt idx="19">
                  <c:v>91.922827898954409</c:v>
                </c:pt>
                <c:pt idx="20">
                  <c:v>91.905230985394738</c:v>
                </c:pt>
                <c:pt idx="21">
                  <c:v>91.887651103673633</c:v>
                </c:pt>
                <c:pt idx="22">
                  <c:v>91.870116748262745</c:v>
                </c:pt>
                <c:pt idx="23">
                  <c:v>91.852701196453225</c:v>
                </c:pt>
                <c:pt idx="24">
                  <c:v>91.835584940111033</c:v>
                </c:pt>
                <c:pt idx="25">
                  <c:v>91.819193682116222</c:v>
                </c:pt>
                <c:pt idx="26">
                  <c:v>91.804488412776067</c:v>
                </c:pt>
                <c:pt idx="27">
                  <c:v>91.793544200743696</c:v>
                </c:pt>
                <c:pt idx="28">
                  <c:v>91.790643767738189</c:v>
                </c:pt>
                <c:pt idx="29">
                  <c:v>91.8042278446366</c:v>
                </c:pt>
                <c:pt idx="30">
                  <c:v>91.850164344363094</c:v>
                </c:pt>
                <c:pt idx="31">
                  <c:v>91.956866791635605</c:v>
                </c:pt>
                <c:pt idx="32">
                  <c:v>92.172709814124033</c:v>
                </c:pt>
                <c:pt idx="33">
                  <c:v>92.575817935320757</c:v>
                </c:pt>
                <c:pt idx="34">
                  <c:v>93.285503291893932</c:v>
                </c:pt>
                <c:pt idx="35">
                  <c:v>94.473334320759193</c:v>
                </c:pt>
                <c:pt idx="36">
                  <c:v>96.370156818733477</c:v>
                </c:pt>
                <c:pt idx="37">
                  <c:v>99.263786048904294</c:v>
                </c:pt>
                <c:pt idx="38">
                  <c:v>103.48129823858865</c:v>
                </c:pt>
                <c:pt idx="39">
                  <c:v>109.3508199370131</c:v>
                </c:pt>
                <c:pt idx="40">
                  <c:v>117.1412349774601</c:v>
                </c:pt>
                <c:pt idx="41">
                  <c:v>126.98442403539741</c:v>
                </c:pt>
                <c:pt idx="42">
                  <c:v>138.79250256562875</c:v>
                </c:pt>
                <c:pt idx="43">
                  <c:v>152.18973247182842</c:v>
                </c:pt>
                <c:pt idx="44">
                  <c:v>166.48224000254379</c:v>
                </c:pt>
                <c:pt idx="45">
                  <c:v>180.6855553245062</c:v>
                </c:pt>
                <c:pt idx="46">
                  <c:v>193.61918634337772</c:v>
                </c:pt>
                <c:pt idx="47">
                  <c:v>204.06064381166789</c:v>
                </c:pt>
                <c:pt idx="48">
                  <c:v>210.9331220564242</c:v>
                </c:pt>
                <c:pt idx="49">
                  <c:v>213.48758801483666</c:v>
                </c:pt>
                <c:pt idx="50">
                  <c:v>211.43680107492858</c:v>
                </c:pt>
                <c:pt idx="51">
                  <c:v>205.00810764328631</c:v>
                </c:pt>
                <c:pt idx="52">
                  <c:v>194.90159273422748</c:v>
                </c:pt>
                <c:pt idx="53">
                  <c:v>182.16424043511131</c:v>
                </c:pt>
                <c:pt idx="54">
                  <c:v>168.0113827491902</c:v>
                </c:pt>
                <c:pt idx="55">
                  <c:v>153.63747382123444</c:v>
                </c:pt>
                <c:pt idx="56">
                  <c:v>140.05645150201923</c:v>
                </c:pt>
                <c:pt idx="57">
                  <c:v>127.99949201282529</c:v>
                </c:pt>
                <c:pt idx="58">
                  <c:v>117.88005326362</c:v>
                </c:pt>
                <c:pt idx="59">
                  <c:v>109.81899882294431</c:v>
                </c:pt>
                <c:pt idx="60">
                  <c:v>103.71119087049732</c:v>
                </c:pt>
                <c:pt idx="61">
                  <c:v>99.311289170776774</c:v>
                </c:pt>
                <c:pt idx="62">
                  <c:v>96.319645478100028</c:v>
                </c:pt>
                <c:pt idx="63">
                  <c:v>94.456085502874174</c:v>
                </c:pt>
                <c:pt idx="64">
                  <c:v>93.516241406438894</c:v>
                </c:pt>
                <c:pt idx="65">
                  <c:v>93.408795672417043</c:v>
                </c:pt>
                <c:pt idx="66">
                  <c:v>94.171189554448205</c:v>
                </c:pt>
                <c:pt idx="67">
                  <c:v>95.957379698971678</c:v>
                </c:pt>
                <c:pt idx="68">
                  <c:v>98.988286963371991</c:v>
                </c:pt>
                <c:pt idx="69">
                  <c:v>103.45938891260867</c:v>
                </c:pt>
                <c:pt idx="70">
                  <c:v>109.41435297528344</c:v>
                </c:pt>
                <c:pt idx="71">
                  <c:v>116.61637140211968</c:v>
                </c:pt>
                <c:pt idx="72">
                  <c:v>124.46911597835511</c:v>
                </c:pt>
                <c:pt idx="73">
                  <c:v>132.04111328286689</c:v>
                </c:pt>
                <c:pt idx="74">
                  <c:v>138.2197627560389</c:v>
                </c:pt>
                <c:pt idx="75">
                  <c:v>141.96879124690395</c:v>
                </c:pt>
                <c:pt idx="76">
                  <c:v>142.60890483082545</c:v>
                </c:pt>
                <c:pt idx="77">
                  <c:v>140.01689902948257</c:v>
                </c:pt>
                <c:pt idx="78">
                  <c:v>134.66270280021661</c:v>
                </c:pt>
                <c:pt idx="79">
                  <c:v>127.46884287820004</c:v>
                </c:pt>
                <c:pt idx="80">
                  <c:v>119.54986766813801</c:v>
                </c:pt>
                <c:pt idx="81">
                  <c:v>111.9325599388354</c:v>
                </c:pt>
                <c:pt idx="82">
                  <c:v>105.35190143918435</c:v>
                </c:pt>
                <c:pt idx="83">
                  <c:v>100.17200160056071</c:v>
                </c:pt>
                <c:pt idx="84">
                  <c:v>96.424402314126468</c:v>
                </c:pt>
                <c:pt idx="85">
                  <c:v>93.916887421716893</c:v>
                </c:pt>
                <c:pt idx="86">
                  <c:v>92.356817993723723</c:v>
                </c:pt>
                <c:pt idx="87">
                  <c:v>91.448417622493366</c:v>
                </c:pt>
                <c:pt idx="88">
                  <c:v>90.948080723518174</c:v>
                </c:pt>
                <c:pt idx="89">
                  <c:v>90.681926945697569</c:v>
                </c:pt>
                <c:pt idx="90">
                  <c:v>90.539405005726437</c:v>
                </c:pt>
                <c:pt idx="91">
                  <c:v>90.456973182444671</c:v>
                </c:pt>
                <c:pt idx="92">
                  <c:v>90.401318863984059</c:v>
                </c:pt>
                <c:pt idx="93">
                  <c:v>90.356423566014769</c:v>
                </c:pt>
                <c:pt idx="94">
                  <c:v>90.315202707999489</c:v>
                </c:pt>
                <c:pt idx="95">
                  <c:v>90.27477858395298</c:v>
                </c:pt>
                <c:pt idx="96">
                  <c:v>90.234092057919895</c:v>
                </c:pt>
                <c:pt idx="97">
                  <c:v>90.192810996027063</c:v>
                </c:pt>
                <c:pt idx="98">
                  <c:v>90.150875837693746</c:v>
                </c:pt>
                <c:pt idx="99">
                  <c:v>90.108327738979142</c:v>
                </c:pt>
                <c:pt idx="100">
                  <c:v>90.06525269783485</c:v>
                </c:pt>
                <c:pt idx="101">
                  <c:v>90.021773336003619</c:v>
                </c:pt>
                <c:pt idx="102">
                  <c:v>89.978065615500242</c:v>
                </c:pt>
                <c:pt idx="103">
                  <c:v>89.934396975164788</c:v>
                </c:pt>
                <c:pt idx="104">
                  <c:v>89.891188819951722</c:v>
                </c:pt>
                <c:pt idx="105">
                  <c:v>89.849104890329073</c:v>
                </c:pt>
                <c:pt idx="106">
                  <c:v>89.809158233534973</c:v>
                </c:pt>
                <c:pt idx="107">
                  <c:v>89.772812959427981</c:v>
                </c:pt>
                <c:pt idx="108">
                  <c:v>89.742034921264946</c:v>
                </c:pt>
                <c:pt idx="109">
                  <c:v>89.719225406060559</c:v>
                </c:pt>
                <c:pt idx="110">
                  <c:v>89.706967150421846</c:v>
                </c:pt>
                <c:pt idx="111">
                  <c:v>89.707538042762877</c:v>
                </c:pt>
                <c:pt idx="112">
                  <c:v>89.722214059985362</c:v>
                </c:pt>
                <c:pt idx="113">
                  <c:v>89.750481755911352</c:v>
                </c:pt>
                <c:pt idx="114">
                  <c:v>89.789380946579158</c:v>
                </c:pt>
                <c:pt idx="115">
                  <c:v>89.833250747628739</c:v>
                </c:pt>
                <c:pt idx="116">
                  <c:v>89.874109127906848</c:v>
                </c:pt>
                <c:pt idx="117">
                  <c:v>89.902740406649414</c:v>
                </c:pt>
                <c:pt idx="118">
                  <c:v>89.91033161633996</c:v>
                </c:pt>
                <c:pt idx="119">
                  <c:v>89.890272200812376</c:v>
                </c:pt>
                <c:pt idx="120">
                  <c:v>89.839613919834179</c:v>
                </c:pt>
                <c:pt idx="121">
                  <c:v>89.759747240323534</c:v>
                </c:pt>
                <c:pt idx="122">
                  <c:v>89.656080658287536</c:v>
                </c:pt>
                <c:pt idx="123">
                  <c:v>89.536824981785855</c:v>
                </c:pt>
                <c:pt idx="124">
                  <c:v>89.411259147655031</c:v>
                </c:pt>
                <c:pt idx="125">
                  <c:v>89.287981048963601</c:v>
                </c:pt>
                <c:pt idx="126">
                  <c:v>89.173589199081093</c:v>
                </c:pt>
                <c:pt idx="127">
                  <c:v>89.072043135347002</c:v>
                </c:pt>
                <c:pt idx="128">
                  <c:v>88.984707822816873</c:v>
                </c:pt>
                <c:pt idx="129">
                  <c:v>88.910896185900299</c:v>
                </c:pt>
                <c:pt idx="130">
                  <c:v>88.848639343039395</c:v>
                </c:pt>
                <c:pt idx="131">
                  <c:v>88.79543637216662</c:v>
                </c:pt>
                <c:pt idx="132">
                  <c:v>88.748824537594729</c:v>
                </c:pt>
                <c:pt idx="133">
                  <c:v>88.706715075817954</c:v>
                </c:pt>
                <c:pt idx="134">
                  <c:v>88.667519766354602</c:v>
                </c:pt>
                <c:pt idx="135">
                  <c:v>88.630133784431408</c:v>
                </c:pt>
                <c:pt idx="136">
                  <c:v>88.593845106392564</c:v>
                </c:pt>
                <c:pt idx="137">
                  <c:v>88.558224471727115</c:v>
                </c:pt>
                <c:pt idx="138">
                  <c:v>88.523027372592594</c:v>
                </c:pt>
                <c:pt idx="139">
                  <c:v>88.488120401158469</c:v>
                </c:pt>
                <c:pt idx="140">
                  <c:v>88.453432221633747</c:v>
                </c:pt>
                <c:pt idx="141">
                  <c:v>88.418923980345838</c:v>
                </c:pt>
                <c:pt idx="142">
                  <c:v>88.384572898282485</c:v>
                </c:pt>
                <c:pt idx="143">
                  <c:v>88.350363840425615</c:v>
                </c:pt>
                <c:pt idx="144">
                  <c:v>88.316285275566045</c:v>
                </c:pt>
                <c:pt idx="145">
                  <c:v>88.282327459190682</c:v>
                </c:pt>
                <c:pt idx="146">
                  <c:v>88.248481659365879</c:v>
                </c:pt>
                <c:pt idx="147">
                  <c:v>88.214739838218392</c:v>
                </c:pt>
                <c:pt idx="148">
                  <c:v>88.181094519299947</c:v>
                </c:pt>
                <c:pt idx="149">
                  <c:v>88.147538725949218</c:v>
                </c:pt>
                <c:pt idx="150">
                  <c:v>88.114065945117602</c:v>
                </c:pt>
                <c:pt idx="151">
                  <c:v>88.080670099872819</c:v>
                </c:pt>
                <c:pt idx="152">
                  <c:v>88.047345524864298</c:v>
                </c:pt>
                <c:pt idx="153">
                  <c:v>88.014086942998944</c:v>
                </c:pt>
                <c:pt idx="154">
                  <c:v>87.980889442888525</c:v>
                </c:pt>
                <c:pt idx="155">
                  <c:v>87.947748457022001</c:v>
                </c:pt>
                <c:pt idx="156">
                  <c:v>87.914659740711926</c:v>
                </c:pt>
                <c:pt idx="157">
                  <c:v>87.881619351873397</c:v>
                </c:pt>
                <c:pt idx="158">
                  <c:v>87.848623631679644</c:v>
                </c:pt>
                <c:pt idx="159">
                  <c:v>87.815669186122534</c:v>
                </c:pt>
                <c:pt idx="160">
                  <c:v>87.782752868491329</c:v>
                </c:pt>
                <c:pt idx="161">
                  <c:v>87.749871762770368</c:v>
                </c:pt>
                <c:pt idx="162">
                  <c:v>87.717023167946493</c:v>
                </c:pt>
                <c:pt idx="163">
                  <c:v>87.684204583209024</c:v>
                </c:pt>
                <c:pt idx="164">
                  <c:v>87.651413694019439</c:v>
                </c:pt>
                <c:pt idx="165">
                  <c:v>87.618648359022458</c:v>
                </c:pt>
                <c:pt idx="166">
                  <c:v>87.585906597767703</c:v>
                </c:pt>
                <c:pt idx="167">
                  <c:v>87.553186579208059</c:v>
                </c:pt>
                <c:pt idx="168">
                  <c:v>87.520486610939912</c:v>
                </c:pt>
                <c:pt idx="169">
                  <c:v>87.487805129149208</c:v>
                </c:pt>
                <c:pt idx="170">
                  <c:v>87.45514068922725</c:v>
                </c:pt>
                <c:pt idx="171">
                  <c:v>87.422491957020057</c:v>
                </c:pt>
                <c:pt idx="172">
                  <c:v>87.389857700676259</c:v>
                </c:pt>
                <c:pt idx="173">
                  <c:v>87.35723678305834</c:v>
                </c:pt>
                <c:pt idx="174">
                  <c:v>87.324628154684163</c:v>
                </c:pt>
                <c:pt idx="175">
                  <c:v>87.29203084716579</c:v>
                </c:pt>
                <c:pt idx="176">
                  <c:v>87.259443967115047</c:v>
                </c:pt>
                <c:pt idx="177">
                  <c:v>87.22686669048548</c:v>
                </c:pt>
                <c:pt idx="178">
                  <c:v>87.194298257322615</c:v>
                </c:pt>
                <c:pt idx="179">
                  <c:v>87.161737966895544</c:v>
                </c:pt>
                <c:pt idx="180">
                  <c:v>87.12918517318414</c:v>
                </c:pt>
                <c:pt idx="181">
                  <c:v>87.096639280697929</c:v>
                </c:pt>
                <c:pt idx="182">
                  <c:v>87.064099740603609</c:v>
                </c:pt>
                <c:pt idx="183">
                  <c:v>87.031566047140103</c:v>
                </c:pt>
                <c:pt idx="184">
                  <c:v>86.999037734300742</c:v>
                </c:pt>
                <c:pt idx="185">
                  <c:v>86.966514372763896</c:v>
                </c:pt>
                <c:pt idx="186">
                  <c:v>86.933995567054026</c:v>
                </c:pt>
                <c:pt idx="187">
                  <c:v>86.901480952917098</c:v>
                </c:pt>
                <c:pt idx="188">
                  <c:v>86.86897019489453</c:v>
                </c:pt>
                <c:pt idx="189">
                  <c:v>86.836462984081237</c:v>
                </c:pt>
                <c:pt idx="190">
                  <c:v>86.80395903605455</c:v>
                </c:pt>
                <c:pt idx="191">
                  <c:v>86.771458088961211</c:v>
                </c:pt>
                <c:pt idx="192">
                  <c:v>86.738959901750889</c:v>
                </c:pt>
                <c:pt idx="193">
                  <c:v>86.706464252545217</c:v>
                </c:pt>
                <c:pt idx="194">
                  <c:v>86.67397093713258</c:v>
                </c:pt>
                <c:pt idx="195">
                  <c:v>86.641479767578772</c:v>
                </c:pt>
                <c:pt idx="196">
                  <c:v>86.608990570945167</c:v>
                </c:pt>
                <c:pt idx="197">
                  <c:v>86.576503188106074</c:v>
                </c:pt>
                <c:pt idx="198">
                  <c:v>86.544017472658183</c:v>
                </c:pt>
                <c:pt idx="199">
                  <c:v>86.511533289914439</c:v>
                </c:pt>
                <c:pt idx="200">
                  <c:v>86.479050515976581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A!$AX$6:$AX$206</c:f>
              <c:numCache>
                <c:formatCode>General</c:formatCode>
                <c:ptCount val="201"/>
                <c:pt idx="0">
                  <c:v>92.257455440790835</c:v>
                </c:pt>
                <c:pt idx="1">
                  <c:v>92.239838096557691</c:v>
                </c:pt>
                <c:pt idx="2">
                  <c:v>92.222221196695401</c:v>
                </c:pt>
                <c:pt idx="3">
                  <c:v>92.204604764877644</c:v>
                </c:pt>
                <c:pt idx="4">
                  <c:v>92.186988825208346</c:v>
                </c:pt>
                <c:pt idx="5">
                  <c:v>92.169373402084304</c:v>
                </c:pt>
                <c:pt idx="6">
                  <c:v>92.15175852002703</c:v>
                </c:pt>
                <c:pt idx="7">
                  <c:v>92.13414420347965</c:v>
                </c:pt>
                <c:pt idx="8">
                  <c:v>92.11653047656327</c:v>
                </c:pt>
                <c:pt idx="9">
                  <c:v>92.098917362787219</c:v>
                </c:pt>
                <c:pt idx="10">
                  <c:v>92.08130488470637</c:v>
                </c:pt>
                <c:pt idx="11">
                  <c:v>92.063693063517931</c:v>
                </c:pt>
                <c:pt idx="12">
                  <c:v>92.046081918589621</c:v>
                </c:pt>
                <c:pt idx="13">
                  <c:v>92.028471466909281</c:v>
                </c:pt>
                <c:pt idx="14">
                  <c:v>92.010861722445682</c:v>
                </c:pt>
                <c:pt idx="15">
                  <c:v>91.993252695408088</c:v>
                </c:pt>
                <c:pt idx="16">
                  <c:v>91.975644391391427</c:v>
                </c:pt>
                <c:pt idx="17">
                  <c:v>91.958036810391832</c:v>
                </c:pt>
                <c:pt idx="18">
                  <c:v>91.940429945675504</c:v>
                </c:pt>
                <c:pt idx="19">
                  <c:v>91.922823782482098</c:v>
                </c:pt>
                <c:pt idx="20">
                  <c:v>91.905218296541207</c:v>
                </c:pt>
                <c:pt idx="21">
                  <c:v>91.887613452378233</c:v>
                </c:pt>
                <c:pt idx="22">
                  <c:v>91.870009201383297</c:v>
                </c:pt>
                <c:pt idx="23">
                  <c:v>91.852405479613111</c:v>
                </c:pt>
                <c:pt idx="24">
                  <c:v>91.834802205293087</c:v>
                </c:pt>
                <c:pt idx="25">
                  <c:v>91.817199275982929</c:v>
                </c:pt>
                <c:pt idx="26">
                  <c:v>91.799596565364325</c:v>
                </c:pt>
                <c:pt idx="27">
                  <c:v>91.781993919605171</c:v>
                </c:pt>
                <c:pt idx="28">
                  <c:v>91.764391153250088</c:v>
                </c:pt>
                <c:pt idx="29">
                  <c:v>91.746788044580313</c:v>
                </c:pt>
                <c:pt idx="30">
                  <c:v>91.729184330380832</c:v>
                </c:pt>
                <c:pt idx="31">
                  <c:v>91.711579700045874</c:v>
                </c:pt>
                <c:pt idx="32">
                  <c:v>91.693973788946067</c:v>
                </c:pt>
                <c:pt idx="33">
                  <c:v>91.676366170972798</c:v>
                </c:pt>
                <c:pt idx="34">
                  <c:v>91.658756350167266</c:v>
                </c:pt>
                <c:pt idx="35">
                  <c:v>91.641143751331214</c:v>
                </c:pt>
                <c:pt idx="36">
                  <c:v>91.623527709507499</c:v>
                </c:pt>
                <c:pt idx="37">
                  <c:v>91.605907458206786</c:v>
                </c:pt>
                <c:pt idx="38">
                  <c:v>91.588282116245892</c:v>
                </c:pt>
                <c:pt idx="39">
                  <c:v>91.570650673050636</c:v>
                </c:pt>
                <c:pt idx="40">
                  <c:v>91.553011972263306</c:v>
                </c:pt>
                <c:pt idx="41">
                  <c:v>91.535364693481696</c:v>
                </c:pt>
                <c:pt idx="42">
                  <c:v>91.517707331942276</c:v>
                </c:pt>
                <c:pt idx="43">
                  <c:v>91.500038175946585</c:v>
                </c:pt>
                <c:pt idx="44">
                  <c:v>91.482355281815586</c:v>
                </c:pt>
                <c:pt idx="45">
                  <c:v>91.464656446143039</c:v>
                </c:pt>
                <c:pt idx="46">
                  <c:v>91.446939175105811</c:v>
                </c:pt>
                <c:pt idx="47">
                  <c:v>91.429200650578252</c:v>
                </c:pt>
                <c:pt idx="48">
                  <c:v>91.411437692786805</c:v>
                </c:pt>
                <c:pt idx="49">
                  <c:v>91.393646719235491</c:v>
                </c:pt>
                <c:pt idx="50">
                  <c:v>91.375823699629464</c:v>
                </c:pt>
                <c:pt idx="51">
                  <c:v>91.357964106526339</c:v>
                </c:pt>
                <c:pt idx="52">
                  <c:v>91.340062861453873</c:v>
                </c:pt>
                <c:pt idx="53">
                  <c:v>91.322114276251284</c:v>
                </c:pt>
                <c:pt idx="54">
                  <c:v>91.304111989418715</c:v>
                </c:pt>
                <c:pt idx="55">
                  <c:v>91.286048897302649</c:v>
                </c:pt>
                <c:pt idx="56">
                  <c:v>91.26791708000323</c:v>
                </c:pt>
                <c:pt idx="57">
                  <c:v>91.249707721967823</c:v>
                </c:pt>
                <c:pt idx="58">
                  <c:v>91.231411027337344</c:v>
                </c:pt>
                <c:pt idx="59">
                  <c:v>91.21301613024329</c:v>
                </c:pt>
                <c:pt idx="60">
                  <c:v>91.19451100041546</c:v>
                </c:pt>
                <c:pt idx="61">
                  <c:v>91.17588234466308</c:v>
                </c:pt>
                <c:pt idx="62">
                  <c:v>91.157115505035634</c:v>
                </c:pt>
                <c:pt idx="63">
                  <c:v>91.138194354762945</c:v>
                </c:pt>
                <c:pt idx="64">
                  <c:v>91.11910119341934</c:v>
                </c:pt>
                <c:pt idx="65">
                  <c:v>91.099816643159613</c:v>
                </c:pt>
                <c:pt idx="66">
                  <c:v>91.080319548335467</c:v>
                </c:pt>
                <c:pt idx="67">
                  <c:v>91.060586881321896</c:v>
                </c:pt>
                <c:pt idx="68">
                  <c:v>91.040593657960528</c:v>
                </c:pt>
                <c:pt idx="69">
                  <c:v>91.020312866651906</c:v>
                </c:pt>
                <c:pt idx="70">
                  <c:v>90.999715415791073</c:v>
                </c:pt>
                <c:pt idx="71">
                  <c:v>90.97877010491959</c:v>
                </c:pt>
                <c:pt idx="72">
                  <c:v>90.957443625632095</c:v>
                </c:pt>
                <c:pt idx="73">
                  <c:v>90.935700598892907</c:v>
                </c:pt>
                <c:pt idx="74">
                  <c:v>90.913503655934178</c:v>
                </c:pt>
                <c:pt idx="75">
                  <c:v>90.890813570264768</c:v>
                </c:pt>
                <c:pt idx="76">
                  <c:v>90.867589448444463</c:v>
                </c:pt>
                <c:pt idx="77">
                  <c:v>90.843788987090392</c:v>
                </c:pt>
                <c:pt idx="78">
                  <c:v>90.819368802993125</c:v>
                </c:pt>
                <c:pt idx="79">
                  <c:v>90.794284842138552</c:v>
                </c:pt>
                <c:pt idx="80">
                  <c:v>90.768492871774782</c:v>
                </c:pt>
                <c:pt idx="81">
                  <c:v>90.74194905736185</c:v>
                </c:pt>
                <c:pt idx="82">
                  <c:v>90.71461062325676</c:v>
                </c:pt>
                <c:pt idx="83">
                  <c:v>90.686436592319183</c:v>
                </c:pt>
                <c:pt idx="84">
                  <c:v>90.657388595330517</c:v>
                </c:pt>
                <c:pt idx="85">
                  <c:v>90.627431736332653</c:v>
                </c:pt>
                <c:pt idx="86">
                  <c:v>90.596535494914903</c:v>
                </c:pt>
                <c:pt idx="87">
                  <c:v>90.564674641401623</c:v>
                </c:pt>
                <c:pt idx="88">
                  <c:v>90.531830136179693</c:v>
                </c:pt>
                <c:pt idx="89">
                  <c:v>90.497989980480583</c:v>
                </c:pt>
                <c:pt idx="90">
                  <c:v>90.463149983244818</c:v>
                </c:pt>
                <c:pt idx="91">
                  <c:v>90.427314407683212</c:v>
                </c:pt>
                <c:pt idx="92">
                  <c:v>90.39049646218038</c:v>
                </c:pt>
                <c:pt idx="93">
                  <c:v>90.352718603507356</c:v>
                </c:pt>
                <c:pt idx="94">
                  <c:v>90.314012625998302</c:v>
                </c:pt>
                <c:pt idx="95">
                  <c:v>90.274419518263898</c:v>
                </c:pt>
                <c:pt idx="96">
                  <c:v>90.233989078796498</c:v>
                </c:pt>
                <c:pt idx="97">
                  <c:v>90.192779292886769</c:v>
                </c:pt>
                <c:pt idx="98">
                  <c:v>90.150855484863101</c:v>
                </c:pt>
                <c:pt idx="99">
                  <c:v>90.108289270914867</c:v>
                </c:pt>
                <c:pt idx="100">
                  <c:v>90.065157347795477</c:v>
                </c:pt>
                <c:pt idx="101">
                  <c:v>90.021540160718388</c:v>
                </c:pt>
                <c:pt idx="102">
                  <c:v>89.97752049913656</c:v>
                </c:pt>
                <c:pt idx="103">
                  <c:v>89.933182071453416</c:v>
                </c:pt>
                <c:pt idx="104">
                  <c:v>89.88860810895153</c:v>
                </c:pt>
                <c:pt idx="105">
                  <c:v>89.843880045533112</c:v>
                </c:pt>
                <c:pt idx="106">
                  <c:v>89.799076313678896</c:v>
                </c:pt>
                <c:pt idx="107">
                  <c:v>89.754271288976881</c:v>
                </c:pt>
                <c:pt idx="108">
                  <c:v>89.709534406378793</c:v>
                </c:pt>
                <c:pt idx="109">
                  <c:v>89.66492946176497</c:v>
                </c:pt>
                <c:pt idx="110">
                  <c:v>89.620514103132209</c:v>
                </c:pt>
                <c:pt idx="111">
                  <c:v>89.576339507345807</c:v>
                </c:pt>
                <c:pt idx="112">
                  <c:v>89.532450231337592</c:v>
                </c:pt>
                <c:pt idx="113">
                  <c:v>89.488884221143252</c:v>
                </c:pt>
                <c:pt idx="114">
                  <c:v>89.445672958344289</c:v>
                </c:pt>
                <c:pt idx="115">
                  <c:v>89.402841721263925</c:v>
                </c:pt>
                <c:pt idx="116">
                  <c:v>89.360409937503945</c:v>
                </c:pt>
                <c:pt idx="117">
                  <c:v>89.318391604872133</c:v>
                </c:pt>
                <c:pt idx="118">
                  <c:v>89.276795759170511</c:v>
                </c:pt>
                <c:pt idx="119">
                  <c:v>89.235626969419357</c:v>
                </c:pt>
                <c:pt idx="120">
                  <c:v>89.194885843625912</c:v>
                </c:pt>
                <c:pt idx="121">
                  <c:v>89.154569530940094</c:v>
                </c:pt>
                <c:pt idx="122">
                  <c:v>89.114672208795213</c:v>
                </c:pt>
                <c:pt idx="123">
                  <c:v>89.07518554626138</c:v>
                </c:pt>
                <c:pt idx="124">
                  <c:v>89.03609913725046</c:v>
                </c:pt>
                <c:pt idx="125">
                  <c:v>88.997400899339837</c:v>
                </c:pt>
                <c:pt idx="126">
                  <c:v>88.959077435799372</c:v>
                </c:pt>
                <c:pt idx="127">
                  <c:v>88.921114359905459</c:v>
                </c:pt>
                <c:pt idx="128">
                  <c:v>88.883496581823223</c:v>
                </c:pt>
                <c:pt idx="129">
                  <c:v>88.846208559254038</c:v>
                </c:pt>
                <c:pt idx="130">
                  <c:v>88.809234513716092</c:v>
                </c:pt>
                <c:pt idx="131">
                  <c:v>88.772558614783762</c:v>
                </c:pt>
                <c:pt idx="132">
                  <c:v>88.736165134893611</c:v>
                </c:pt>
                <c:pt idx="133">
                  <c:v>88.700038577464198</c:v>
                </c:pt>
                <c:pt idx="134">
                  <c:v>88.664163781105756</c:v>
                </c:pt>
                <c:pt idx="135">
                  <c:v>88.628526002639006</c:v>
                </c:pt>
                <c:pt idx="136">
                  <c:v>88.593110981526024</c:v>
                </c:pt>
                <c:pt idx="137">
                  <c:v>88.557904988156466</c:v>
                </c:pt>
                <c:pt idx="138">
                  <c:v>88.522894858248833</c:v>
                </c:pt>
                <c:pt idx="139">
                  <c:v>88.488068015426478</c:v>
                </c:pt>
                <c:pt idx="140">
                  <c:v>88.453412483826241</c:v>
                </c:pt>
                <c:pt idx="141">
                  <c:v>88.418916892397107</c:v>
                </c:pt>
                <c:pt idx="142">
                  <c:v>88.384570472354014</c:v>
                </c:pt>
                <c:pt idx="143">
                  <c:v>88.350363049070921</c:v>
                </c:pt>
                <c:pt idx="144">
                  <c:v>88.316285029529212</c:v>
                </c:pt>
                <c:pt idx="145">
                  <c:v>88.282327386284422</c:v>
                </c:pt>
                <c:pt idx="146">
                  <c:v>88.248481638775459</c:v>
                </c:pt>
                <c:pt idx="147">
                  <c:v>88.214739832675946</c:v>
                </c:pt>
                <c:pt idx="148">
                  <c:v>88.181094517878037</c:v>
                </c:pt>
                <c:pt idx="149">
                  <c:v>88.147538725601535</c:v>
                </c:pt>
                <c:pt idx="150">
                  <c:v>88.114065945036572</c:v>
                </c:pt>
                <c:pt idx="151">
                  <c:v>88.080670099854828</c:v>
                </c:pt>
                <c:pt idx="152">
                  <c:v>88.047345524860489</c:v>
                </c:pt>
                <c:pt idx="153">
                  <c:v>88.014086942998176</c:v>
                </c:pt>
                <c:pt idx="154">
                  <c:v>87.980889442888383</c:v>
                </c:pt>
                <c:pt idx="155">
                  <c:v>87.947748457021973</c:v>
                </c:pt>
                <c:pt idx="156">
                  <c:v>87.914659740711926</c:v>
                </c:pt>
                <c:pt idx="157">
                  <c:v>87.881619351873397</c:v>
                </c:pt>
                <c:pt idx="158">
                  <c:v>87.848623631679644</c:v>
                </c:pt>
                <c:pt idx="159">
                  <c:v>87.815669186122534</c:v>
                </c:pt>
                <c:pt idx="160">
                  <c:v>87.782752868491329</c:v>
                </c:pt>
                <c:pt idx="161">
                  <c:v>87.749871762770368</c:v>
                </c:pt>
                <c:pt idx="162">
                  <c:v>87.717023167946493</c:v>
                </c:pt>
                <c:pt idx="163">
                  <c:v>87.684204583209024</c:v>
                </c:pt>
                <c:pt idx="164">
                  <c:v>87.651413694019439</c:v>
                </c:pt>
                <c:pt idx="165">
                  <c:v>87.618648359022458</c:v>
                </c:pt>
                <c:pt idx="166">
                  <c:v>87.585906597767703</c:v>
                </c:pt>
                <c:pt idx="167">
                  <c:v>87.553186579208059</c:v>
                </c:pt>
                <c:pt idx="168">
                  <c:v>87.520486610939912</c:v>
                </c:pt>
                <c:pt idx="169">
                  <c:v>87.487805129149208</c:v>
                </c:pt>
                <c:pt idx="170">
                  <c:v>87.45514068922725</c:v>
                </c:pt>
                <c:pt idx="171">
                  <c:v>87.422491957020057</c:v>
                </c:pt>
                <c:pt idx="172">
                  <c:v>87.389857700676259</c:v>
                </c:pt>
                <c:pt idx="173">
                  <c:v>87.35723678305834</c:v>
                </c:pt>
                <c:pt idx="174">
                  <c:v>87.324628154684163</c:v>
                </c:pt>
                <c:pt idx="175">
                  <c:v>87.29203084716579</c:v>
                </c:pt>
                <c:pt idx="176">
                  <c:v>87.259443967115047</c:v>
                </c:pt>
                <c:pt idx="177">
                  <c:v>87.22686669048548</c:v>
                </c:pt>
                <c:pt idx="178">
                  <c:v>87.194298257322615</c:v>
                </c:pt>
                <c:pt idx="179">
                  <c:v>87.161737966895544</c:v>
                </c:pt>
                <c:pt idx="180">
                  <c:v>87.12918517318414</c:v>
                </c:pt>
                <c:pt idx="181">
                  <c:v>87.096639280697929</c:v>
                </c:pt>
                <c:pt idx="182">
                  <c:v>87.064099740603609</c:v>
                </c:pt>
                <c:pt idx="183">
                  <c:v>87.031566047140103</c:v>
                </c:pt>
                <c:pt idx="184">
                  <c:v>86.999037734300742</c:v>
                </c:pt>
                <c:pt idx="185">
                  <c:v>86.966514372763896</c:v>
                </c:pt>
                <c:pt idx="186">
                  <c:v>86.933995567054026</c:v>
                </c:pt>
                <c:pt idx="187">
                  <c:v>86.901480952917098</c:v>
                </c:pt>
                <c:pt idx="188">
                  <c:v>86.86897019489453</c:v>
                </c:pt>
                <c:pt idx="189">
                  <c:v>86.836462984081237</c:v>
                </c:pt>
                <c:pt idx="190">
                  <c:v>86.80395903605455</c:v>
                </c:pt>
                <c:pt idx="191">
                  <c:v>86.771458088961211</c:v>
                </c:pt>
                <c:pt idx="192">
                  <c:v>86.738959901750889</c:v>
                </c:pt>
                <c:pt idx="193">
                  <c:v>86.706464252545217</c:v>
                </c:pt>
                <c:pt idx="194">
                  <c:v>86.67397093713258</c:v>
                </c:pt>
                <c:pt idx="195">
                  <c:v>86.641479767578772</c:v>
                </c:pt>
                <c:pt idx="196">
                  <c:v>86.608990570945167</c:v>
                </c:pt>
                <c:pt idx="197">
                  <c:v>86.576503188106074</c:v>
                </c:pt>
                <c:pt idx="198">
                  <c:v>86.544017472658183</c:v>
                </c:pt>
                <c:pt idx="199">
                  <c:v>86.511533289914439</c:v>
                </c:pt>
                <c:pt idx="200">
                  <c:v>86.479050515976581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872"/>
        <c:axId val="5847480"/>
      </c:scatterChart>
      <c:valAx>
        <c:axId val="58478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847480"/>
        <c:crosses val="autoZero"/>
        <c:crossBetween val="midCat"/>
      </c:valAx>
      <c:valAx>
        <c:axId val="5847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A!$F$6:$F$206</c:f>
              <c:numCache>
                <c:formatCode>General</c:formatCode>
                <c:ptCount val="201"/>
                <c:pt idx="0">
                  <c:v>89.6</c:v>
                </c:pt>
                <c:pt idx="1">
                  <c:v>87.308000000000007</c:v>
                </c:pt>
                <c:pt idx="2">
                  <c:v>88.091999999999999</c:v>
                </c:pt>
                <c:pt idx="3">
                  <c:v>89.923000000000002</c:v>
                </c:pt>
                <c:pt idx="4">
                  <c:v>87.614999999999995</c:v>
                </c:pt>
                <c:pt idx="5">
                  <c:v>88.831000000000003</c:v>
                </c:pt>
                <c:pt idx="6">
                  <c:v>88.492000000000004</c:v>
                </c:pt>
                <c:pt idx="7">
                  <c:v>88.814999999999998</c:v>
                </c:pt>
                <c:pt idx="8">
                  <c:v>88.831000000000003</c:v>
                </c:pt>
                <c:pt idx="9">
                  <c:v>88.769000000000005</c:v>
                </c:pt>
                <c:pt idx="10">
                  <c:v>89.646000000000001</c:v>
                </c:pt>
                <c:pt idx="11">
                  <c:v>88.784999999999997</c:v>
                </c:pt>
                <c:pt idx="12">
                  <c:v>88.168999999999997</c:v>
                </c:pt>
                <c:pt idx="13">
                  <c:v>88.968999999999994</c:v>
                </c:pt>
                <c:pt idx="14">
                  <c:v>89.046000000000006</c:v>
                </c:pt>
                <c:pt idx="15">
                  <c:v>89.031000000000006</c:v>
                </c:pt>
                <c:pt idx="16">
                  <c:v>88.123000000000005</c:v>
                </c:pt>
                <c:pt idx="17">
                  <c:v>89.277000000000001</c:v>
                </c:pt>
                <c:pt idx="18">
                  <c:v>89.091999999999999</c:v>
                </c:pt>
                <c:pt idx="19">
                  <c:v>89.492000000000004</c:v>
                </c:pt>
                <c:pt idx="20">
                  <c:v>89.646000000000001</c:v>
                </c:pt>
                <c:pt idx="21">
                  <c:v>89.631</c:v>
                </c:pt>
                <c:pt idx="22">
                  <c:v>90.522999999999996</c:v>
                </c:pt>
                <c:pt idx="23">
                  <c:v>90.445999999999998</c:v>
                </c:pt>
                <c:pt idx="24">
                  <c:v>91.554000000000002</c:v>
                </c:pt>
                <c:pt idx="25">
                  <c:v>91.385000000000005</c:v>
                </c:pt>
                <c:pt idx="26">
                  <c:v>90.584999999999994</c:v>
                </c:pt>
                <c:pt idx="27">
                  <c:v>91.707999999999998</c:v>
                </c:pt>
                <c:pt idx="28">
                  <c:v>92.123000000000005</c:v>
                </c:pt>
                <c:pt idx="29">
                  <c:v>91.691999999999993</c:v>
                </c:pt>
                <c:pt idx="30">
                  <c:v>91.462000000000003</c:v>
                </c:pt>
                <c:pt idx="31">
                  <c:v>91.953999999999994</c:v>
                </c:pt>
                <c:pt idx="32">
                  <c:v>93.507999999999996</c:v>
                </c:pt>
                <c:pt idx="33">
                  <c:v>92.953999999999994</c:v>
                </c:pt>
                <c:pt idx="34">
                  <c:v>93.031000000000006</c:v>
                </c:pt>
                <c:pt idx="35">
                  <c:v>94.769000000000005</c:v>
                </c:pt>
                <c:pt idx="36">
                  <c:v>96.262</c:v>
                </c:pt>
                <c:pt idx="37">
                  <c:v>97.646000000000001</c:v>
                </c:pt>
                <c:pt idx="38">
                  <c:v>99.738</c:v>
                </c:pt>
                <c:pt idx="39">
                  <c:v>103.67700000000001</c:v>
                </c:pt>
                <c:pt idx="40">
                  <c:v>107.292</c:v>
                </c:pt>
                <c:pt idx="41">
                  <c:v>113.76900000000001</c:v>
                </c:pt>
                <c:pt idx="42">
                  <c:v>119.523</c:v>
                </c:pt>
                <c:pt idx="43">
                  <c:v>127.354</c:v>
                </c:pt>
                <c:pt idx="44">
                  <c:v>137.98500000000001</c:v>
                </c:pt>
                <c:pt idx="45">
                  <c:v>148.185</c:v>
                </c:pt>
                <c:pt idx="46">
                  <c:v>161.108</c:v>
                </c:pt>
                <c:pt idx="47">
                  <c:v>171.108</c:v>
                </c:pt>
                <c:pt idx="48">
                  <c:v>183.04599999999999</c:v>
                </c:pt>
                <c:pt idx="49">
                  <c:v>193.369</c:v>
                </c:pt>
                <c:pt idx="50">
                  <c:v>200.56899999999999</c:v>
                </c:pt>
                <c:pt idx="51">
                  <c:v>205.95400000000001</c:v>
                </c:pt>
                <c:pt idx="52">
                  <c:v>210.27699999999999</c:v>
                </c:pt>
                <c:pt idx="53">
                  <c:v>212.35400000000001</c:v>
                </c:pt>
                <c:pt idx="54">
                  <c:v>210.56899999999999</c:v>
                </c:pt>
                <c:pt idx="55">
                  <c:v>205.631</c:v>
                </c:pt>
                <c:pt idx="56">
                  <c:v>195.477</c:v>
                </c:pt>
                <c:pt idx="57">
                  <c:v>173.13800000000001</c:v>
                </c:pt>
                <c:pt idx="58">
                  <c:v>138.93799999999999</c:v>
                </c:pt>
                <c:pt idx="59">
                  <c:v>110.2</c:v>
                </c:pt>
                <c:pt idx="60">
                  <c:v>96.8</c:v>
                </c:pt>
                <c:pt idx="61">
                  <c:v>91.569000000000003</c:v>
                </c:pt>
                <c:pt idx="62">
                  <c:v>91.185000000000002</c:v>
                </c:pt>
                <c:pt idx="63">
                  <c:v>91.477000000000004</c:v>
                </c:pt>
                <c:pt idx="64">
                  <c:v>92</c:v>
                </c:pt>
                <c:pt idx="65">
                  <c:v>92.938000000000002</c:v>
                </c:pt>
                <c:pt idx="66">
                  <c:v>93.537999999999997</c:v>
                </c:pt>
                <c:pt idx="67">
                  <c:v>96.861999999999995</c:v>
                </c:pt>
                <c:pt idx="68">
                  <c:v>98.245999999999995</c:v>
                </c:pt>
                <c:pt idx="69">
                  <c:v>101.8</c:v>
                </c:pt>
                <c:pt idx="70">
                  <c:v>105.04600000000001</c:v>
                </c:pt>
                <c:pt idx="71">
                  <c:v>109.95399999999999</c:v>
                </c:pt>
                <c:pt idx="72">
                  <c:v>114.831</c:v>
                </c:pt>
                <c:pt idx="73">
                  <c:v>121.38500000000001</c:v>
                </c:pt>
                <c:pt idx="74">
                  <c:v>127.169</c:v>
                </c:pt>
                <c:pt idx="75">
                  <c:v>132.369</c:v>
                </c:pt>
                <c:pt idx="76">
                  <c:v>136.53800000000001</c:v>
                </c:pt>
                <c:pt idx="77">
                  <c:v>141.369</c:v>
                </c:pt>
                <c:pt idx="78">
                  <c:v>142.03100000000001</c:v>
                </c:pt>
                <c:pt idx="79">
                  <c:v>142.43100000000001</c:v>
                </c:pt>
                <c:pt idx="80">
                  <c:v>136.24600000000001</c:v>
                </c:pt>
                <c:pt idx="81">
                  <c:v>127.831</c:v>
                </c:pt>
                <c:pt idx="82">
                  <c:v>114.86199999999999</c:v>
                </c:pt>
                <c:pt idx="83">
                  <c:v>102.985</c:v>
                </c:pt>
                <c:pt idx="84">
                  <c:v>96.462000000000003</c:v>
                </c:pt>
                <c:pt idx="85">
                  <c:v>93.153999999999996</c:v>
                </c:pt>
                <c:pt idx="86">
                  <c:v>91.153999999999996</c:v>
                </c:pt>
                <c:pt idx="87">
                  <c:v>90.061999999999998</c:v>
                </c:pt>
                <c:pt idx="88">
                  <c:v>89.462000000000003</c:v>
                </c:pt>
                <c:pt idx="89">
                  <c:v>90.923000000000002</c:v>
                </c:pt>
                <c:pt idx="90">
                  <c:v>87.6</c:v>
                </c:pt>
                <c:pt idx="91">
                  <c:v>90.091999999999999</c:v>
                </c:pt>
                <c:pt idx="92">
                  <c:v>89.938000000000002</c:v>
                </c:pt>
                <c:pt idx="93">
                  <c:v>89.492000000000004</c:v>
                </c:pt>
                <c:pt idx="94">
                  <c:v>89.230999999999995</c:v>
                </c:pt>
                <c:pt idx="95">
                  <c:v>89.968999999999994</c:v>
                </c:pt>
                <c:pt idx="96">
                  <c:v>89.554000000000002</c:v>
                </c:pt>
                <c:pt idx="97">
                  <c:v>88.938000000000002</c:v>
                </c:pt>
                <c:pt idx="98">
                  <c:v>90.091999999999999</c:v>
                </c:pt>
                <c:pt idx="99">
                  <c:v>89.876999999999995</c:v>
                </c:pt>
                <c:pt idx="100">
                  <c:v>89.8</c:v>
                </c:pt>
                <c:pt idx="101">
                  <c:v>89.784999999999997</c:v>
                </c:pt>
                <c:pt idx="102">
                  <c:v>89.646000000000001</c:v>
                </c:pt>
                <c:pt idx="103">
                  <c:v>90.322999999999993</c:v>
                </c:pt>
                <c:pt idx="104">
                  <c:v>91.492000000000004</c:v>
                </c:pt>
                <c:pt idx="105">
                  <c:v>90.445999999999998</c:v>
                </c:pt>
                <c:pt idx="106">
                  <c:v>90.385000000000005</c:v>
                </c:pt>
                <c:pt idx="107">
                  <c:v>90.308000000000007</c:v>
                </c:pt>
                <c:pt idx="108">
                  <c:v>90.891999999999996</c:v>
                </c:pt>
                <c:pt idx="109">
                  <c:v>90</c:v>
                </c:pt>
                <c:pt idx="110">
                  <c:v>90.984999999999999</c:v>
                </c:pt>
                <c:pt idx="111">
                  <c:v>91.185000000000002</c:v>
                </c:pt>
                <c:pt idx="112">
                  <c:v>91.061999999999998</c:v>
                </c:pt>
                <c:pt idx="113">
                  <c:v>90.984999999999999</c:v>
                </c:pt>
                <c:pt idx="114">
                  <c:v>92.738</c:v>
                </c:pt>
                <c:pt idx="115">
                  <c:v>91.262</c:v>
                </c:pt>
                <c:pt idx="116">
                  <c:v>90.908000000000001</c:v>
                </c:pt>
                <c:pt idx="117">
                  <c:v>93.230999999999995</c:v>
                </c:pt>
                <c:pt idx="118">
                  <c:v>92.646000000000001</c:v>
                </c:pt>
                <c:pt idx="119">
                  <c:v>92.6</c:v>
                </c:pt>
                <c:pt idx="120">
                  <c:v>92.938000000000002</c:v>
                </c:pt>
                <c:pt idx="121">
                  <c:v>92.631</c:v>
                </c:pt>
                <c:pt idx="122">
                  <c:v>91.385000000000005</c:v>
                </c:pt>
                <c:pt idx="123">
                  <c:v>90.707999999999998</c:v>
                </c:pt>
                <c:pt idx="124">
                  <c:v>91.369</c:v>
                </c:pt>
                <c:pt idx="125">
                  <c:v>90.353999999999999</c:v>
                </c:pt>
                <c:pt idx="126">
                  <c:v>89.891999999999996</c:v>
                </c:pt>
                <c:pt idx="127">
                  <c:v>89.923000000000002</c:v>
                </c:pt>
                <c:pt idx="128">
                  <c:v>88.908000000000001</c:v>
                </c:pt>
                <c:pt idx="129">
                  <c:v>90.754000000000005</c:v>
                </c:pt>
                <c:pt idx="130">
                  <c:v>89.337999999999994</c:v>
                </c:pt>
                <c:pt idx="131">
                  <c:v>87.784999999999997</c:v>
                </c:pt>
                <c:pt idx="132">
                  <c:v>88.168999999999997</c:v>
                </c:pt>
                <c:pt idx="133">
                  <c:v>88.569000000000003</c:v>
                </c:pt>
                <c:pt idx="134">
                  <c:v>88.876999999999995</c:v>
                </c:pt>
                <c:pt idx="135">
                  <c:v>88.522999999999996</c:v>
                </c:pt>
                <c:pt idx="136">
                  <c:v>88.445999999999998</c:v>
                </c:pt>
                <c:pt idx="137">
                  <c:v>88.108000000000004</c:v>
                </c:pt>
                <c:pt idx="138">
                  <c:v>88.123000000000005</c:v>
                </c:pt>
                <c:pt idx="139">
                  <c:v>88.277000000000001</c:v>
                </c:pt>
                <c:pt idx="140">
                  <c:v>88.554000000000002</c:v>
                </c:pt>
                <c:pt idx="141">
                  <c:v>89.769000000000005</c:v>
                </c:pt>
                <c:pt idx="142">
                  <c:v>89.292000000000002</c:v>
                </c:pt>
                <c:pt idx="143">
                  <c:v>88.923000000000002</c:v>
                </c:pt>
                <c:pt idx="144">
                  <c:v>89.230999999999995</c:v>
                </c:pt>
                <c:pt idx="145">
                  <c:v>90.631</c:v>
                </c:pt>
                <c:pt idx="146">
                  <c:v>90.445999999999998</c:v>
                </c:pt>
                <c:pt idx="147">
                  <c:v>90.4</c:v>
                </c:pt>
                <c:pt idx="148">
                  <c:v>91.168999999999997</c:v>
                </c:pt>
                <c:pt idx="149">
                  <c:v>90.522999999999996</c:v>
                </c:pt>
                <c:pt idx="150">
                  <c:v>90.769000000000005</c:v>
                </c:pt>
                <c:pt idx="151">
                  <c:v>91.138000000000005</c:v>
                </c:pt>
                <c:pt idx="152">
                  <c:v>92.2</c:v>
                </c:pt>
                <c:pt idx="153">
                  <c:v>90.923000000000002</c:v>
                </c:pt>
                <c:pt idx="154">
                  <c:v>91.662000000000006</c:v>
                </c:pt>
                <c:pt idx="155">
                  <c:v>91.938000000000002</c:v>
                </c:pt>
                <c:pt idx="156">
                  <c:v>91.277000000000001</c:v>
                </c:pt>
                <c:pt idx="157">
                  <c:v>89.891999999999996</c:v>
                </c:pt>
                <c:pt idx="158">
                  <c:v>89.707999999999998</c:v>
                </c:pt>
                <c:pt idx="159">
                  <c:v>88.061999999999998</c:v>
                </c:pt>
                <c:pt idx="160">
                  <c:v>88.938000000000002</c:v>
                </c:pt>
                <c:pt idx="161">
                  <c:v>89.707999999999998</c:v>
                </c:pt>
                <c:pt idx="162">
                  <c:v>89.061999999999998</c:v>
                </c:pt>
                <c:pt idx="163">
                  <c:v>89.031000000000006</c:v>
                </c:pt>
                <c:pt idx="164">
                  <c:v>89.277000000000001</c:v>
                </c:pt>
                <c:pt idx="165">
                  <c:v>90.138000000000005</c:v>
                </c:pt>
                <c:pt idx="166">
                  <c:v>88.722999999999999</c:v>
                </c:pt>
                <c:pt idx="167">
                  <c:v>88.369</c:v>
                </c:pt>
                <c:pt idx="168">
                  <c:v>89.153999999999996</c:v>
                </c:pt>
                <c:pt idx="169">
                  <c:v>89.430999999999997</c:v>
                </c:pt>
                <c:pt idx="170">
                  <c:v>87.876999999999995</c:v>
                </c:pt>
                <c:pt idx="171">
                  <c:v>89.6</c:v>
                </c:pt>
                <c:pt idx="172">
                  <c:v>88.677000000000007</c:v>
                </c:pt>
                <c:pt idx="173">
                  <c:v>88.046000000000006</c:v>
                </c:pt>
                <c:pt idx="174">
                  <c:v>88.415000000000006</c:v>
                </c:pt>
                <c:pt idx="175">
                  <c:v>87.537999999999997</c:v>
                </c:pt>
                <c:pt idx="176">
                  <c:v>88.415000000000006</c:v>
                </c:pt>
                <c:pt idx="177">
                  <c:v>87.430999999999997</c:v>
                </c:pt>
                <c:pt idx="178">
                  <c:v>88.662000000000006</c:v>
                </c:pt>
                <c:pt idx="179">
                  <c:v>88.322999999999993</c:v>
                </c:pt>
                <c:pt idx="180">
                  <c:v>88.738</c:v>
                </c:pt>
                <c:pt idx="181">
                  <c:v>88.923000000000002</c:v>
                </c:pt>
                <c:pt idx="182">
                  <c:v>89.168999999999997</c:v>
                </c:pt>
                <c:pt idx="183">
                  <c:v>89.769000000000005</c:v>
                </c:pt>
                <c:pt idx="184">
                  <c:v>87.584999999999994</c:v>
                </c:pt>
                <c:pt idx="185">
                  <c:v>89.308000000000007</c:v>
                </c:pt>
                <c:pt idx="186">
                  <c:v>89.215000000000003</c:v>
                </c:pt>
                <c:pt idx="187">
                  <c:v>89.722999999999999</c:v>
                </c:pt>
                <c:pt idx="188">
                  <c:v>88.891999999999996</c:v>
                </c:pt>
                <c:pt idx="189">
                  <c:v>89.153999999999996</c:v>
                </c:pt>
                <c:pt idx="190">
                  <c:v>88.831000000000003</c:v>
                </c:pt>
                <c:pt idx="191">
                  <c:v>88.168999999999997</c:v>
                </c:pt>
                <c:pt idx="192">
                  <c:v>87.614999999999995</c:v>
                </c:pt>
                <c:pt idx="193">
                  <c:v>89.031000000000006</c:v>
                </c:pt>
                <c:pt idx="194">
                  <c:v>88.061999999999998</c:v>
                </c:pt>
                <c:pt idx="195">
                  <c:v>88.738</c:v>
                </c:pt>
                <c:pt idx="196">
                  <c:v>89.691999999999993</c:v>
                </c:pt>
                <c:pt idx="197">
                  <c:v>87.968999999999994</c:v>
                </c:pt>
                <c:pt idx="198">
                  <c:v>88.846000000000004</c:v>
                </c:pt>
                <c:pt idx="199">
                  <c:v>89.123000000000005</c:v>
                </c:pt>
                <c:pt idx="200">
                  <c:v>88.968999999999994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A!$U$6:$U$206</c:f>
              <c:numCache>
                <c:formatCode>0.00</c:formatCode>
                <c:ptCount val="201"/>
                <c:pt idx="0">
                  <c:v>89.9328437130293</c:v>
                </c:pt>
                <c:pt idx="1">
                  <c:v>89.937159949201416</c:v>
                </c:pt>
                <c:pt idx="2">
                  <c:v>89.941476897226124</c:v>
                </c:pt>
                <c:pt idx="3">
                  <c:v>89.945794605607844</c:v>
                </c:pt>
                <c:pt idx="4">
                  <c:v>89.950113125581311</c:v>
                </c:pt>
                <c:pt idx="5">
                  <c:v>89.954432511186539</c:v>
                </c:pt>
                <c:pt idx="6">
                  <c:v>89.958752819332645</c:v>
                </c:pt>
                <c:pt idx="7">
                  <c:v>89.963074109847867</c:v>
                </c:pt>
                <c:pt idx="8">
                  <c:v>89.967396445512549</c:v>
                </c:pt>
                <c:pt idx="9">
                  <c:v>89.971719892070908</c:v>
                </c:pt>
                <c:pt idx="10">
                  <c:v>89.976044518217975</c:v>
                </c:pt>
                <c:pt idx="11">
                  <c:v>89.980370395556207</c:v>
                </c:pt>
                <c:pt idx="12">
                  <c:v>89.984697598517542</c:v>
                </c:pt>
                <c:pt idx="13">
                  <c:v>89.989026204248205</c:v>
                </c:pt>
                <c:pt idx="14">
                  <c:v>89.993356292465961</c:v>
                </c:pt>
                <c:pt idx="15">
                  <c:v>89.997687945349014</c:v>
                </c:pt>
                <c:pt idx="16">
                  <c:v>90.002021247702558</c:v>
                </c:pt>
                <c:pt idx="17">
                  <c:v>90.006356288314763</c:v>
                </c:pt>
                <c:pt idx="18">
                  <c:v>90.010693165672748</c:v>
                </c:pt>
                <c:pt idx="19">
                  <c:v>90.01503200850037</c:v>
                </c:pt>
                <c:pt idx="20">
                  <c:v>90.01937304399037</c:v>
                </c:pt>
                <c:pt idx="21">
                  <c:v>90.023716812123666</c:v>
                </c:pt>
                <c:pt idx="22">
                  <c:v>90.028064806452761</c:v>
                </c:pt>
                <c:pt idx="23">
                  <c:v>90.032421301243076</c:v>
                </c:pt>
                <c:pt idx="24">
                  <c:v>90.03679832133011</c:v>
                </c:pt>
                <c:pt idx="25">
                  <c:v>90.04122853154756</c:v>
                </c:pt>
                <c:pt idx="26">
                  <c:v>90.045797086028898</c:v>
                </c:pt>
                <c:pt idx="27">
                  <c:v>90.050716529753458</c:v>
                </c:pt>
                <c:pt idx="28">
                  <c:v>90.056494231595849</c:v>
                </c:pt>
                <c:pt idx="29">
                  <c:v>90.064287563465712</c:v>
                </c:pt>
                <c:pt idx="30">
                  <c:v>90.076617445520469</c:v>
                </c:pt>
                <c:pt idx="31">
                  <c:v>90.098722341934888</c:v>
                </c:pt>
                <c:pt idx="32">
                  <c:v>90.140976569207922</c:v>
                </c:pt>
                <c:pt idx="33">
                  <c:v>90.222936068819621</c:v>
                </c:pt>
                <c:pt idx="34">
                  <c:v>90.379633976968421</c:v>
                </c:pt>
                <c:pt idx="35">
                  <c:v>90.670593793085146</c:v>
                </c:pt>
                <c:pt idx="36">
                  <c:v>91.191482778879646</c:v>
                </c:pt>
                <c:pt idx="37">
                  <c:v>92.087229376976182</c:v>
                </c:pt>
                <c:pt idx="38">
                  <c:v>93.563740022090784</c:v>
                </c:pt>
                <c:pt idx="39">
                  <c:v>95.893315314402528</c:v>
                </c:pt>
                <c:pt idx="40">
                  <c:v>99.407128800437178</c:v>
                </c:pt>
                <c:pt idx="41">
                  <c:v>104.4677315111028</c:v>
                </c:pt>
                <c:pt idx="42">
                  <c:v>111.41665556681517</c:v>
                </c:pt>
                <c:pt idx="43">
                  <c:v>120.49758607270304</c:v>
                </c:pt>
                <c:pt idx="44">
                  <c:v>131.76395166065859</c:v>
                </c:pt>
                <c:pt idx="45">
                  <c:v>144.98927349714441</c:v>
                </c:pt>
                <c:pt idx="46">
                  <c:v>159.60584375650973</c:v>
                </c:pt>
                <c:pt idx="47">
                  <c:v>174.69836336535377</c:v>
                </c:pt>
                <c:pt idx="48">
                  <c:v>189.07126244849167</c:v>
                </c:pt>
                <c:pt idx="49">
                  <c:v>201.39164524415906</c:v>
                </c:pt>
                <c:pt idx="50">
                  <c:v>210.38802554320196</c:v>
                </c:pt>
                <c:pt idx="51">
                  <c:v>215.06520247928805</c:v>
                </c:pt>
                <c:pt idx="52">
                  <c:v>214.88538114419279</c:v>
                </c:pt>
                <c:pt idx="53">
                  <c:v>209.87000329601176</c:v>
                </c:pt>
                <c:pt idx="54">
                  <c:v>200.59563810940907</c:v>
                </c:pt>
                <c:pt idx="55">
                  <c:v>188.08502205388331</c:v>
                </c:pt>
                <c:pt idx="56">
                  <c:v>173.62171162989165</c:v>
                </c:pt>
                <c:pt idx="57">
                  <c:v>158.53475410530478</c:v>
                </c:pt>
                <c:pt idx="58">
                  <c:v>144.00300188856173</c:v>
                </c:pt>
                <c:pt idx="59">
                  <c:v>130.91755792490676</c:v>
                </c:pt>
                <c:pt idx="60">
                  <c:v>119.82070551304412</c:v>
                </c:pt>
                <c:pt idx="61">
                  <c:v>110.91826281671406</c:v>
                </c:pt>
                <c:pt idx="62">
                  <c:v>104.14643918956592</c:v>
                </c:pt>
                <c:pt idx="63">
                  <c:v>99.267527197052374</c:v>
                </c:pt>
                <c:pt idx="64">
                  <c:v>95.970744984004767</c:v>
                </c:pt>
                <c:pt idx="65">
                  <c:v>93.961755289039658</c:v>
                </c:pt>
                <c:pt idx="66">
                  <c:v>93.032036541519318</c:v>
                </c:pt>
                <c:pt idx="67">
                  <c:v>93.103324397090319</c:v>
                </c:pt>
                <c:pt idx="68">
                  <c:v>94.241346193604286</c:v>
                </c:pt>
                <c:pt idx="69">
                  <c:v>96.62944709331677</c:v>
                </c:pt>
                <c:pt idx="70">
                  <c:v>100.49246791205246</c:v>
                </c:pt>
                <c:pt idx="71">
                  <c:v>105.97121850107516</c:v>
                </c:pt>
                <c:pt idx="72">
                  <c:v>112.9704439368997</c:v>
                </c:pt>
                <c:pt idx="73">
                  <c:v>121.03092764654355</c:v>
                </c:pt>
                <c:pt idx="74">
                  <c:v>129.2920466877558</c:v>
                </c:pt>
                <c:pt idx="75">
                  <c:v>136.59611235383989</c:v>
                </c:pt>
                <c:pt idx="76">
                  <c:v>141.73493048315819</c:v>
                </c:pt>
                <c:pt idx="77">
                  <c:v>143.7705728886425</c:v>
                </c:pt>
                <c:pt idx="78">
                  <c:v>142.31316648938221</c:v>
                </c:pt>
                <c:pt idx="79">
                  <c:v>137.64200020526116</c:v>
                </c:pt>
                <c:pt idx="80">
                  <c:v>130.61786830767301</c:v>
                </c:pt>
                <c:pt idx="81">
                  <c:v>122.42409687887272</c:v>
                </c:pt>
                <c:pt idx="82">
                  <c:v>114.24292431916138</c:v>
                </c:pt>
                <c:pt idx="83">
                  <c:v>106.98772658617439</c:v>
                </c:pt>
                <c:pt idx="84">
                  <c:v>101.16930332755423</c:v>
                </c:pt>
                <c:pt idx="85">
                  <c:v>96.906336900517601</c:v>
                </c:pt>
                <c:pt idx="86">
                  <c:v>94.034406861099384</c:v>
                </c:pt>
                <c:pt idx="87">
                  <c:v>92.247128333208394</c:v>
                </c:pt>
                <c:pt idx="88">
                  <c:v>91.215569530489049</c:v>
                </c:pt>
                <c:pt idx="89">
                  <c:v>90.660771645693899</c:v>
                </c:pt>
                <c:pt idx="90">
                  <c:v>90.380445522921818</c:v>
                </c:pt>
                <c:pt idx="91">
                  <c:v>90.244964328957053</c:v>
                </c:pt>
                <c:pt idx="92">
                  <c:v>90.17965863495867</c:v>
                </c:pt>
                <c:pt idx="93">
                  <c:v>90.145470500500224</c:v>
                </c:pt>
                <c:pt idx="94">
                  <c:v>90.123729919572725</c:v>
                </c:pt>
                <c:pt idx="95">
                  <c:v>90.106252261708534</c:v>
                </c:pt>
                <c:pt idx="96">
                  <c:v>90.089747980418835</c:v>
                </c:pt>
                <c:pt idx="97">
                  <c:v>90.073019408956682</c:v>
                </c:pt>
                <c:pt idx="98">
                  <c:v>90.055698067996573</c:v>
                </c:pt>
                <c:pt idx="99">
                  <c:v>90.037736248845178</c:v>
                </c:pt>
                <c:pt idx="100">
                  <c:v>90.019238697143493</c:v>
                </c:pt>
                <c:pt idx="101">
                  <c:v>90.000451151743192</c:v>
                </c:pt>
                <c:pt idx="102">
                  <c:v>89.981845409921462</c:v>
                </c:pt>
                <c:pt idx="103">
                  <c:v>89.964299094241653</c:v>
                </c:pt>
                <c:pt idx="104">
                  <c:v>89.949389154017496</c:v>
                </c:pt>
                <c:pt idx="105">
                  <c:v>89.939808946771947</c:v>
                </c:pt>
                <c:pt idx="106">
                  <c:v>89.939875339243088</c:v>
                </c:pt>
                <c:pt idx="107">
                  <c:v>89.956010490295753</c:v>
                </c:pt>
                <c:pt idx="108">
                  <c:v>89.996973352914694</c:v>
                </c:pt>
                <c:pt idx="109">
                  <c:v>90.073517007811816</c:v>
                </c:pt>
                <c:pt idx="110">
                  <c:v>90.197128794902525</c:v>
                </c:pt>
                <c:pt idx="111">
                  <c:v>90.377650586427961</c:v>
                </c:pt>
                <c:pt idx="112">
                  <c:v>90.619920873007302</c:v>
                </c:pt>
                <c:pt idx="113">
                  <c:v>90.920080793726584</c:v>
                </c:pt>
                <c:pt idx="114">
                  <c:v>91.262671255257231</c:v>
                </c:pt>
                <c:pt idx="115">
                  <c:v>91.619857612237226</c:v>
                </c:pt>
                <c:pt idx="116">
                  <c:v>91.953818563896306</c:v>
                </c:pt>
                <c:pt idx="117">
                  <c:v>92.222474521747685</c:v>
                </c:pt>
                <c:pt idx="118">
                  <c:v>92.387537961514241</c:v>
                </c:pt>
                <c:pt idx="119">
                  <c:v>92.422815864825751</c:v>
                </c:pt>
                <c:pt idx="120">
                  <c:v>92.32029293974405</c:v>
                </c:pt>
                <c:pt idx="121">
                  <c:v>92.092050520483653</c:v>
                </c:pt>
                <c:pt idx="122">
                  <c:v>91.76738928052616</c:v>
                </c:pt>
                <c:pt idx="123">
                  <c:v>91.386100435492921</c:v>
                </c:pt>
                <c:pt idx="124">
                  <c:v>90.990014247775449</c:v>
                </c:pt>
                <c:pt idx="125">
                  <c:v>90.61528675422322</c:v>
                </c:pt>
                <c:pt idx="126">
                  <c:v>90.287316281551043</c:v>
                </c:pt>
                <c:pt idx="127">
                  <c:v>90.019055616448242</c:v>
                </c:pt>
                <c:pt idx="128">
                  <c:v>89.812328451029828</c:v>
                </c:pt>
                <c:pt idx="129">
                  <c:v>89.661003840880966</c:v>
                </c:pt>
                <c:pt idx="130">
                  <c:v>89.554699778930129</c:v>
                </c:pt>
                <c:pt idx="131">
                  <c:v>89.481975432666388</c:v>
                </c:pt>
                <c:pt idx="132">
                  <c:v>89.432479864165956</c:v>
                </c:pt>
                <c:pt idx="133">
                  <c:v>89.398004423979415</c:v>
                </c:pt>
                <c:pt idx="134">
                  <c:v>89.372690580498841</c:v>
                </c:pt>
                <c:pt idx="135">
                  <c:v>89.35275040222146</c:v>
                </c:pt>
                <c:pt idx="136">
                  <c:v>89.336019837572948</c:v>
                </c:pt>
                <c:pt idx="137">
                  <c:v>89.321565049176627</c:v>
                </c:pt>
                <c:pt idx="138">
                  <c:v>89.309459958882414</c:v>
                </c:pt>
                <c:pt idx="139">
                  <c:v>89.30077460021451</c:v>
                </c:pt>
                <c:pt idx="140">
                  <c:v>89.297755010006739</c:v>
                </c:pt>
                <c:pt idx="141">
                  <c:v>89.304118359743981</c:v>
                </c:pt>
                <c:pt idx="142">
                  <c:v>89.325317796656464</c:v>
                </c:pt>
                <c:pt idx="143">
                  <c:v>89.368555267403082</c:v>
                </c:pt>
                <c:pt idx="144">
                  <c:v>89.442270430942401</c:v>
                </c:pt>
                <c:pt idx="145">
                  <c:v>89.554865363392153</c:v>
                </c:pt>
                <c:pt idx="146">
                  <c:v>89.712592228411239</c:v>
                </c:pt>
                <c:pt idx="147">
                  <c:v>89.91684597230234</c:v>
                </c:pt>
                <c:pt idx="148">
                  <c:v>90.161495883671236</c:v>
                </c:pt>
                <c:pt idx="149">
                  <c:v>90.43119846774394</c:v>
                </c:pt>
                <c:pt idx="150">
                  <c:v>90.701660038171269</c:v>
                </c:pt>
                <c:pt idx="151">
                  <c:v>90.942425217722132</c:v>
                </c:pt>
                <c:pt idx="152">
                  <c:v>91.121994703933225</c:v>
                </c:pt>
                <c:pt idx="153">
                  <c:v>91.214173894635195</c:v>
                </c:pt>
                <c:pt idx="154">
                  <c:v>91.20390986647115</c:v>
                </c:pt>
                <c:pt idx="155">
                  <c:v>91.090826346993069</c:v>
                </c:pt>
                <c:pt idx="156">
                  <c:v>90.889312570043018</c:v>
                </c:pt>
                <c:pt idx="157">
                  <c:v>90.625136763515727</c:v>
                </c:pt>
                <c:pt idx="158">
                  <c:v>90.329682059720298</c:v>
                </c:pt>
                <c:pt idx="159">
                  <c:v>90.03357930970958</c:v>
                </c:pt>
                <c:pt idx="160">
                  <c:v>89.761497380494419</c:v>
                </c:pt>
                <c:pt idx="161">
                  <c:v>89.529229784847615</c:v>
                </c:pt>
                <c:pt idx="162">
                  <c:v>89.343317856437466</c:v>
                </c:pt>
                <c:pt idx="163">
                  <c:v>89.202664155624191</c:v>
                </c:pt>
                <c:pt idx="164">
                  <c:v>89.101176456458774</c:v>
                </c:pt>
                <c:pt idx="165">
                  <c:v>89.030490285600308</c:v>
                </c:pt>
                <c:pt idx="166">
                  <c:v>88.982117044322294</c:v>
                </c:pt>
                <c:pt idx="167">
                  <c:v>88.948755917766917</c:v>
                </c:pt>
                <c:pt idx="168">
                  <c:v>88.924826978645939</c:v>
                </c:pt>
                <c:pt idx="169">
                  <c:v>88.906454437525539</c:v>
                </c:pt>
                <c:pt idx="170">
                  <c:v>88.891160646837875</c:v>
                </c:pt>
                <c:pt idx="171">
                  <c:v>88.877476350521277</c:v>
                </c:pt>
                <c:pt idx="172">
                  <c:v>88.86458894897892</c:v>
                </c:pt>
                <c:pt idx="173">
                  <c:v>88.852077597022529</c:v>
                </c:pt>
                <c:pt idx="174">
                  <c:v>88.839737501204283</c:v>
                </c:pt>
                <c:pt idx="175">
                  <c:v>88.827474681008823</c:v>
                </c:pt>
                <c:pt idx="176">
                  <c:v>88.815248246350308</c:v>
                </c:pt>
                <c:pt idx="177">
                  <c:v>88.803041150853218</c:v>
                </c:pt>
                <c:pt idx="178">
                  <c:v>88.790846421589208</c:v>
                </c:pt>
                <c:pt idx="179">
                  <c:v>88.778661108292994</c:v>
                </c:pt>
                <c:pt idx="180">
                  <c:v>88.76648379347472</c:v>
                </c:pt>
                <c:pt idx="181">
                  <c:v>88.754313629752602</c:v>
                </c:pt>
                <c:pt idx="182">
                  <c:v>88.742149988590157</c:v>
                </c:pt>
                <c:pt idx="183">
                  <c:v>88.729992338237409</c:v>
                </c:pt>
                <c:pt idx="184">
                  <c:v>88.717840202378312</c:v>
                </c:pt>
                <c:pt idx="185">
                  <c:v>88.705693145584391</c:v>
                </c:pt>
                <c:pt idx="186">
                  <c:v>88.693550767245441</c:v>
                </c:pt>
                <c:pt idx="187">
                  <c:v>88.681412698121548</c:v>
                </c:pt>
                <c:pt idx="188">
                  <c:v>88.669278597750647</c:v>
                </c:pt>
                <c:pt idx="189">
                  <c:v>88.657148152204854</c:v>
                </c:pt>
                <c:pt idx="190">
                  <c:v>88.645021072051691</c:v>
                </c:pt>
                <c:pt idx="191">
                  <c:v>88.632897090475552</c:v>
                </c:pt>
                <c:pt idx="192">
                  <c:v>88.620775961541682</c:v>
                </c:pt>
                <c:pt idx="193">
                  <c:v>88.608657458589803</c:v>
                </c:pt>
                <c:pt idx="194">
                  <c:v>88.596541372748817</c:v>
                </c:pt>
                <c:pt idx="195">
                  <c:v>88.584427511563192</c:v>
                </c:pt>
                <c:pt idx="196">
                  <c:v>88.572315697722843</c:v>
                </c:pt>
                <c:pt idx="197">
                  <c:v>88.560205767889386</c:v>
                </c:pt>
                <c:pt idx="198">
                  <c:v>88.548097571611436</c:v>
                </c:pt>
                <c:pt idx="199">
                  <c:v>88.535990970322288</c:v>
                </c:pt>
                <c:pt idx="200">
                  <c:v>88.523885836414067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A!$AY$6:$AY$206</c:f>
              <c:numCache>
                <c:formatCode>General</c:formatCode>
                <c:ptCount val="201"/>
                <c:pt idx="0">
                  <c:v>89.9328437130293</c:v>
                </c:pt>
                <c:pt idx="1">
                  <c:v>89.937159949201416</c:v>
                </c:pt>
                <c:pt idx="2">
                  <c:v>89.941476897226124</c:v>
                </c:pt>
                <c:pt idx="3">
                  <c:v>89.945794605607844</c:v>
                </c:pt>
                <c:pt idx="4">
                  <c:v>89.950113125581311</c:v>
                </c:pt>
                <c:pt idx="5">
                  <c:v>89.954432511186539</c:v>
                </c:pt>
                <c:pt idx="6">
                  <c:v>89.958752819332645</c:v>
                </c:pt>
                <c:pt idx="7">
                  <c:v>89.963074109847867</c:v>
                </c:pt>
                <c:pt idx="8">
                  <c:v>89.967396445512534</c:v>
                </c:pt>
                <c:pt idx="9">
                  <c:v>89.971719892070865</c:v>
                </c:pt>
                <c:pt idx="10">
                  <c:v>89.976044518217762</c:v>
                </c:pt>
                <c:pt idx="11">
                  <c:v>89.980370395555155</c:v>
                </c:pt>
                <c:pt idx="12">
                  <c:v>89.984697598512454</c:v>
                </c:pt>
                <c:pt idx="13">
                  <c:v>89.989026204224416</c:v>
                </c:pt>
                <c:pt idx="14">
                  <c:v>89.993356292358982</c:v>
                </c:pt>
                <c:pt idx="15">
                  <c:v>89.997687944886579</c:v>
                </c:pt>
                <c:pt idx="16">
                  <c:v>90.002021245781336</c:v>
                </c:pt>
                <c:pt idx="17">
                  <c:v>90.006356280642791</c:v>
                </c:pt>
                <c:pt idx="18">
                  <c:v>90.010693136226067</c:v>
                </c:pt>
                <c:pt idx="19">
                  <c:v>90.015031899866216</c:v>
                </c:pt>
                <c:pt idx="20">
                  <c:v>90.019372658780469</c:v>
                </c:pt>
                <c:pt idx="21">
                  <c:v>90.023715499230605</c:v>
                </c:pt>
                <c:pt idx="22">
                  <c:v>90.028060505524962</c:v>
                </c:pt>
                <c:pt idx="23">
                  <c:v>90.032407758836726</c:v>
                </c:pt>
                <c:pt idx="24">
                  <c:v>90.036757335813235</c:v>
                </c:pt>
                <c:pt idx="25">
                  <c:v>90.041109306946225</c:v>
                </c:pt>
                <c:pt idx="26">
                  <c:v>90.04546373467106</c:v>
                </c:pt>
                <c:pt idx="27">
                  <c:v>90.049820671157633</c:v>
                </c:pt>
                <c:pt idx="28">
                  <c:v>90.054180155751894</c:v>
                </c:pt>
                <c:pt idx="29">
                  <c:v>90.05854221202182</c:v>
                </c:pt>
                <c:pt idx="30">
                  <c:v>90.062906844356107</c:v>
                </c:pt>
                <c:pt idx="31">
                  <c:v>90.067274034058045</c:v>
                </c:pt>
                <c:pt idx="32">
                  <c:v>90.071643734870179</c:v>
                </c:pt>
                <c:pt idx="33">
                  <c:v>90.076015867858118</c:v>
                </c:pt>
                <c:pt idx="34">
                  <c:v>90.080390315573936</c:v>
                </c:pt>
                <c:pt idx="35">
                  <c:v>90.084766915410611</c:v>
                </c:pt>
                <c:pt idx="36">
                  <c:v>90.089145452049607</c:v>
                </c:pt>
                <c:pt idx="37">
                  <c:v>90.093525648893149</c:v>
                </c:pt>
                <c:pt idx="38">
                  <c:v>90.097907158361281</c:v>
                </c:pt>
                <c:pt idx="39">
                  <c:v>90.102289550922137</c:v>
                </c:pt>
                <c:pt idx="40">
                  <c:v>90.106672302710308</c:v>
                </c:pt>
                <c:pt idx="41">
                  <c:v>90.111054781574367</c:v>
                </c:pt>
                <c:pt idx="42">
                  <c:v>90.115436231380372</c:v>
                </c:pt>
                <c:pt idx="43">
                  <c:v>90.119815754381662</c:v>
                </c:pt>
                <c:pt idx="44">
                  <c:v>90.12419229145074</c:v>
                </c:pt>
                <c:pt idx="45">
                  <c:v>90.128564599951005</c:v>
                </c:pt>
                <c:pt idx="46">
                  <c:v>90.132931229010737</c:v>
                </c:pt>
                <c:pt idx="47">
                  <c:v>90.137290491944782</c:v>
                </c:pt>
                <c:pt idx="48">
                  <c:v>90.141640435554066</c:v>
                </c:pt>
                <c:pt idx="49">
                  <c:v>90.145978806018277</c:v>
                </c:pt>
                <c:pt idx="50">
                  <c:v>90.15030301108591</c:v>
                </c:pt>
                <c:pt idx="51">
                  <c:v>90.154610078255061</c:v>
                </c:pt>
                <c:pt idx="52">
                  <c:v>90.158896608635146</c:v>
                </c:pt>
                <c:pt idx="53">
                  <c:v>90.163158726179645</c:v>
                </c:pt>
                <c:pt idx="54">
                  <c:v>90.167392021988164</c:v>
                </c:pt>
                <c:pt idx="55">
                  <c:v>90.171591493395255</c:v>
                </c:pt>
                <c:pt idx="56">
                  <c:v>90.175751477592129</c:v>
                </c:pt>
                <c:pt idx="57">
                  <c:v>90.179865579574738</c:v>
                </c:pt>
                <c:pt idx="58">
                  <c:v>90.183926594274155</c:v>
                </c:pt>
                <c:pt idx="59">
                  <c:v>90.187926422812936</c:v>
                </c:pt>
                <c:pt idx="60">
                  <c:v>90.191855982945384</c:v>
                </c:pt>
                <c:pt idx="61">
                  <c:v>90.195705113884557</c:v>
                </c:pt>
                <c:pt idx="62">
                  <c:v>90.199462475902777</c:v>
                </c:pt>
                <c:pt idx="63">
                  <c:v>90.203115445319213</c:v>
                </c:pt>
                <c:pt idx="64">
                  <c:v>90.206650005761546</c:v>
                </c:pt>
                <c:pt idx="65">
                  <c:v>90.210050636918965</c:v>
                </c:pt>
                <c:pt idx="66">
                  <c:v>90.213300202390599</c:v>
                </c:pt>
                <c:pt idx="67">
                  <c:v>90.216379838682599</c:v>
                </c:pt>
                <c:pt idx="68">
                  <c:v>90.219268847921711</c:v>
                </c:pt>
                <c:pt idx="69">
                  <c:v>90.221944597426756</c:v>
                </c:pt>
                <c:pt idx="70">
                  <c:v>90.224382429912055</c:v>
                </c:pt>
                <c:pt idx="71">
                  <c:v>90.226555588773721</c:v>
                </c:pt>
                <c:pt idx="72">
                  <c:v>90.228435163614478</c:v>
                </c:pt>
                <c:pt idx="73">
                  <c:v>90.22999006186825</c:v>
                </c:pt>
                <c:pt idx="74">
                  <c:v>90.23118701305772</c:v>
                </c:pt>
                <c:pt idx="75">
                  <c:v>90.231990612806612</c:v>
                </c:pt>
                <c:pt idx="76">
                  <c:v>90.232363414176987</c:v>
                </c:pt>
                <c:pt idx="77">
                  <c:v>90.23226607413757</c:v>
                </c:pt>
                <c:pt idx="78">
                  <c:v>90.231657562911863</c:v>
                </c:pt>
                <c:pt idx="79">
                  <c:v>90.230495443514513</c:v>
                </c:pt>
                <c:pt idx="80">
                  <c:v>90.228736227870797</c:v>
                </c:pt>
                <c:pt idx="81">
                  <c:v>90.226335814438045</c:v>
                </c:pt>
                <c:pt idx="82">
                  <c:v>90.223250010139793</c:v>
                </c:pt>
                <c:pt idx="83">
                  <c:v>90.219435136633905</c:v>
                </c:pt>
                <c:pt idx="84">
                  <c:v>90.21484871746452</c:v>
                </c:pt>
                <c:pt idx="85">
                  <c:v>90.209450238538196</c:v>
                </c:pt>
                <c:pt idx="86">
                  <c:v>90.203201969741286</c:v>
                </c:pt>
                <c:pt idx="87">
                  <c:v>90.196069830567254</c:v>
                </c:pt>
                <c:pt idx="88">
                  <c:v>90.188024277631555</c:v>
                </c:pt>
                <c:pt idx="89">
                  <c:v>90.179041187263707</c:v>
                </c:pt>
                <c:pt idx="90">
                  <c:v>90.169102702392763</c:v>
                </c:pt>
                <c:pt idx="91">
                  <c:v>90.158198010118284</c:v>
                </c:pt>
                <c:pt idx="92">
                  <c:v>90.146324015107638</c:v>
                </c:pt>
                <c:pt idx="93">
                  <c:v>90.133485874640229</c:v>
                </c:pt>
                <c:pt idx="94">
                  <c:v>90.119697363973955</c:v>
                </c:pt>
                <c:pt idx="95">
                  <c:v>90.104981045815663</c:v>
                </c:pt>
                <c:pt idx="96">
                  <c:v>90.089368224910288</c:v>
                </c:pt>
                <c:pt idx="97">
                  <c:v>90.07289867778664</c:v>
                </c:pt>
                <c:pt idx="98">
                  <c:v>90.055620157960817</c:v>
                </c:pt>
                <c:pt idx="99">
                  <c:v>90.037587687700409</c:v>
                </c:pt>
                <c:pt idx="100">
                  <c:v>90.018862657980861</c:v>
                </c:pt>
                <c:pt idx="101">
                  <c:v>89.999511767710246</c:v>
                </c:pt>
                <c:pt idx="102">
                  <c:v>89.979605840914672</c:v>
                </c:pt>
                <c:pt idx="103">
                  <c:v>89.959218565792185</c:v>
                </c:pt>
                <c:pt idx="104">
                  <c:v>89.938425202003685</c:v>
                </c:pt>
                <c:pt idx="105">
                  <c:v>89.917301302188278</c:v>
                </c:pt>
                <c:pt idx="106">
                  <c:v>89.895921490628936</c:v>
                </c:pt>
                <c:pt idx="107">
                  <c:v>89.874358336652833</c:v>
                </c:pt>
                <c:pt idx="108">
                  <c:v>89.852681353285845</c:v>
                </c:pt>
                <c:pt idx="109">
                  <c:v>89.830956143550821</c:v>
                </c:pt>
                <c:pt idx="110">
                  <c:v>89.809243708277464</c:v>
                </c:pt>
                <c:pt idx="111">
                  <c:v>89.787599921001302</c:v>
                </c:pt>
                <c:pt idx="112">
                  <c:v>89.766075167987069</c:v>
                </c:pt>
                <c:pt idx="113">
                  <c:v>89.744714145000074</c:v>
                </c:pt>
                <c:pt idx="114">
                  <c:v>89.723555797398674</c:v>
                </c:pt>
                <c:pt idx="115">
                  <c:v>89.702633386518755</c:v>
                </c:pt>
                <c:pt idx="116">
                  <c:v>89.681974663132905</c:v>
                </c:pt>
                <c:pt idx="117">
                  <c:v>89.661602127861684</c:v>
                </c:pt>
                <c:pt idx="118">
                  <c:v>89.641533358597272</c:v>
                </c:pt>
                <c:pt idx="119">
                  <c:v>89.621781386044361</c:v>
                </c:pt>
                <c:pt idx="120">
                  <c:v>89.602355100153957</c:v>
                </c:pt>
                <c:pt idx="121">
                  <c:v>89.583259672300443</c:v>
                </c:pt>
                <c:pt idx="122">
                  <c:v>89.564496980336216</c:v>
                </c:pt>
                <c:pt idx="123">
                  <c:v>89.546066025988267</c:v>
                </c:pt>
                <c:pt idx="124">
                  <c:v>89.527963336313604</c:v>
                </c:pt>
                <c:pt idx="125">
                  <c:v>89.51018334301726</c:v>
                </c:pt>
                <c:pt idx="126">
                  <c:v>89.492718735296847</c:v>
                </c:pt>
                <c:pt idx="127">
                  <c:v>89.475560783487737</c:v>
                </c:pt>
                <c:pt idx="128">
                  <c:v>89.458699632127008</c:v>
                </c:pt>
                <c:pt idx="129">
                  <c:v>89.442124562145551</c:v>
                </c:pt>
                <c:pt idx="130">
                  <c:v>89.425824222750933</c:v>
                </c:pt>
                <c:pt idx="131">
                  <c:v>89.409786834204269</c:v>
                </c:pt>
                <c:pt idx="132">
                  <c:v>89.39400036315152</c:v>
                </c:pt>
                <c:pt idx="133">
                  <c:v>89.378452672471397</c:v>
                </c:pt>
                <c:pt idx="134">
                  <c:v>89.363131647777152</c:v>
                </c:pt>
                <c:pt idx="135">
                  <c:v>89.34802530278202</c:v>
                </c:pt>
                <c:pt idx="136">
                  <c:v>89.333121865735436</c:v>
                </c:pt>
                <c:pt idx="137">
                  <c:v>89.318409849072495</c:v>
                </c:pt>
                <c:pt idx="138">
                  <c:v>89.303878104316269</c:v>
                </c:pt>
                <c:pt idx="139">
                  <c:v>89.289515864140313</c:v>
                </c:pt>
                <c:pt idx="140">
                  <c:v>89.275312773350237</c:v>
                </c:pt>
                <c:pt idx="141">
                  <c:v>89.261258910386999</c:v>
                </c:pt>
                <c:pt idx="142">
                  <c:v>89.247344800796483</c:v>
                </c:pt>
                <c:pt idx="143">
                  <c:v>89.233561423955464</c:v>
                </c:pt>
                <c:pt idx="144">
                  <c:v>89.219900214196372</c:v>
                </c:pt>
                <c:pt idx="145">
                  <c:v>89.206353057334425</c:v>
                </c:pt>
                <c:pt idx="146">
                  <c:v>89.19291228347231</c:v>
                </c:pt>
                <c:pt idx="147">
                  <c:v>89.17957065684017</c:v>
                </c:pt>
                <c:pt idx="148">
                  <c:v>89.166321363323135</c:v>
                </c:pt>
                <c:pt idx="149">
                  <c:v>89.153157996232579</c:v>
                </c:pt>
                <c:pt idx="150">
                  <c:v>89.140074540793549</c:v>
                </c:pt>
                <c:pt idx="151">
                  <c:v>89.127065357746218</c:v>
                </c:pt>
                <c:pt idx="152">
                  <c:v>89.114125166393038</c:v>
                </c:pt>
                <c:pt idx="153">
                  <c:v>89.101249027367331</c:v>
                </c:pt>
                <c:pt idx="154">
                  <c:v>89.088432325348748</c:v>
                </c:pt>
                <c:pt idx="155">
                  <c:v>89.075670751908987</c:v>
                </c:pt>
                <c:pt idx="156">
                  <c:v>89.062960288634713</c:v>
                </c:pt>
                <c:pt idx="157">
                  <c:v>89.050297190642823</c:v>
                </c:pt>
                <c:pt idx="158">
                  <c:v>89.037677970577889</c:v>
                </c:pt>
                <c:pt idx="159">
                  <c:v>89.02509938315842</c:v>
                </c:pt>
                <c:pt idx="160">
                  <c:v>89.012558410320381</c:v>
                </c:pt>
                <c:pt idx="161">
                  <c:v>89.000052246990805</c:v>
                </c:pt>
                <c:pt idx="162">
                  <c:v>88.987578287511496</c:v>
                </c:pt>
                <c:pt idx="163">
                  <c:v>88.97513411272206</c:v>
                </c:pt>
                <c:pt idx="164">
                  <c:v>88.962717477703336</c:v>
                </c:pt>
                <c:pt idx="165">
                  <c:v>88.950326300174922</c:v>
                </c:pt>
                <c:pt idx="166">
                  <c:v>88.937958649535474</c:v>
                </c:pt>
                <c:pt idx="167">
                  <c:v>88.925612736529672</c:v>
                </c:pt>
                <c:pt idx="168">
                  <c:v>88.913286903523073</c:v>
                </c:pt>
                <c:pt idx="169">
                  <c:v>88.900979615363184</c:v>
                </c:pt>
                <c:pt idx="170">
                  <c:v>88.888689450803497</c:v>
                </c:pt>
                <c:pt idx="171">
                  <c:v>88.876415094466182</c:v>
                </c:pt>
                <c:pt idx="172">
                  <c:v>88.86415532931845</c:v>
                </c:pt>
                <c:pt idx="173">
                  <c:v>88.851909029637383</c:v>
                </c:pt>
                <c:pt idx="174">
                  <c:v>88.839675154437572</c:v>
                </c:pt>
                <c:pt idx="175">
                  <c:v>88.827452741337197</c:v>
                </c:pt>
                <c:pt idx="176">
                  <c:v>88.815240900837651</c:v>
                </c:pt>
                <c:pt idx="177">
                  <c:v>88.803038810993073</c:v>
                </c:pt>
                <c:pt idx="178">
                  <c:v>88.790845712446753</c:v>
                </c:pt>
                <c:pt idx="179">
                  <c:v>88.778660903812025</c:v>
                </c:pt>
                <c:pt idx="180">
                  <c:v>88.766483737376632</c:v>
                </c:pt>
                <c:pt idx="181">
                  <c:v>88.754313615109979</c:v>
                </c:pt>
                <c:pt idx="182">
                  <c:v>88.742149984953812</c:v>
                </c:pt>
                <c:pt idx="183">
                  <c:v>88.729992337378221</c:v>
                </c:pt>
                <c:pt idx="184">
                  <c:v>88.717840202185172</c:v>
                </c:pt>
                <c:pt idx="185">
                  <c:v>88.70569314554308</c:v>
                </c:pt>
                <c:pt idx="186">
                  <c:v>88.693550767237028</c:v>
                </c:pt>
                <c:pt idx="187">
                  <c:v>88.681412698119914</c:v>
                </c:pt>
                <c:pt idx="188">
                  <c:v>88.669278597750349</c:v>
                </c:pt>
                <c:pt idx="189">
                  <c:v>88.657148152204797</c:v>
                </c:pt>
                <c:pt idx="190">
                  <c:v>88.645021072051676</c:v>
                </c:pt>
                <c:pt idx="191">
                  <c:v>88.632897090475552</c:v>
                </c:pt>
                <c:pt idx="192">
                  <c:v>88.620775961541682</c:v>
                </c:pt>
                <c:pt idx="193">
                  <c:v>88.608657458589803</c:v>
                </c:pt>
                <c:pt idx="194">
                  <c:v>88.596541372748817</c:v>
                </c:pt>
                <c:pt idx="195">
                  <c:v>88.584427511563192</c:v>
                </c:pt>
                <c:pt idx="196">
                  <c:v>88.572315697722843</c:v>
                </c:pt>
                <c:pt idx="197">
                  <c:v>88.560205767889386</c:v>
                </c:pt>
                <c:pt idx="198">
                  <c:v>88.548097571611436</c:v>
                </c:pt>
                <c:pt idx="199">
                  <c:v>88.535990970322288</c:v>
                </c:pt>
                <c:pt idx="200">
                  <c:v>88.523885836414067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5912"/>
        <c:axId val="372177184"/>
      </c:scatterChart>
      <c:valAx>
        <c:axId val="5845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72177184"/>
        <c:crosses val="autoZero"/>
        <c:crossBetween val="midCat"/>
      </c:valAx>
      <c:valAx>
        <c:axId val="372177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845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A!$G$6:$G$206</c:f>
              <c:numCache>
                <c:formatCode>General</c:formatCode>
                <c:ptCount val="201"/>
                <c:pt idx="0">
                  <c:v>89.152000000000001</c:v>
                </c:pt>
                <c:pt idx="1">
                  <c:v>89.847999999999999</c:v>
                </c:pt>
                <c:pt idx="2">
                  <c:v>89.394000000000005</c:v>
                </c:pt>
                <c:pt idx="3">
                  <c:v>88.484999999999999</c:v>
                </c:pt>
                <c:pt idx="4">
                  <c:v>88.394000000000005</c:v>
                </c:pt>
                <c:pt idx="5">
                  <c:v>88.909000000000006</c:v>
                </c:pt>
                <c:pt idx="6">
                  <c:v>88.727000000000004</c:v>
                </c:pt>
                <c:pt idx="7">
                  <c:v>89.302999999999997</c:v>
                </c:pt>
                <c:pt idx="8">
                  <c:v>88.909000000000006</c:v>
                </c:pt>
                <c:pt idx="9">
                  <c:v>88.590999999999994</c:v>
                </c:pt>
                <c:pt idx="10">
                  <c:v>88.938999999999993</c:v>
                </c:pt>
                <c:pt idx="11">
                  <c:v>89.53</c:v>
                </c:pt>
                <c:pt idx="12">
                  <c:v>89.302999999999997</c:v>
                </c:pt>
                <c:pt idx="13">
                  <c:v>88.227000000000004</c:v>
                </c:pt>
                <c:pt idx="14">
                  <c:v>89.257999999999996</c:v>
                </c:pt>
                <c:pt idx="15">
                  <c:v>90.561000000000007</c:v>
                </c:pt>
                <c:pt idx="16">
                  <c:v>90.135999999999996</c:v>
                </c:pt>
                <c:pt idx="17">
                  <c:v>90.47</c:v>
                </c:pt>
                <c:pt idx="18">
                  <c:v>90.120999999999995</c:v>
                </c:pt>
                <c:pt idx="19">
                  <c:v>90.212000000000003</c:v>
                </c:pt>
                <c:pt idx="20">
                  <c:v>90.409000000000006</c:v>
                </c:pt>
                <c:pt idx="21">
                  <c:v>90.105999999999995</c:v>
                </c:pt>
                <c:pt idx="22">
                  <c:v>90.652000000000001</c:v>
                </c:pt>
                <c:pt idx="23">
                  <c:v>91.409000000000006</c:v>
                </c:pt>
                <c:pt idx="24">
                  <c:v>91.287999999999997</c:v>
                </c:pt>
                <c:pt idx="25">
                  <c:v>91.682000000000002</c:v>
                </c:pt>
                <c:pt idx="26">
                  <c:v>92.045000000000002</c:v>
                </c:pt>
                <c:pt idx="27">
                  <c:v>92.742000000000004</c:v>
                </c:pt>
                <c:pt idx="28">
                  <c:v>92.015000000000001</c:v>
                </c:pt>
                <c:pt idx="29">
                  <c:v>92.182000000000002</c:v>
                </c:pt>
                <c:pt idx="30">
                  <c:v>92.682000000000002</c:v>
                </c:pt>
                <c:pt idx="31">
                  <c:v>93.317999999999998</c:v>
                </c:pt>
                <c:pt idx="32">
                  <c:v>93.167000000000002</c:v>
                </c:pt>
                <c:pt idx="33">
                  <c:v>93.379000000000005</c:v>
                </c:pt>
                <c:pt idx="34">
                  <c:v>94.045000000000002</c:v>
                </c:pt>
                <c:pt idx="35">
                  <c:v>95.561000000000007</c:v>
                </c:pt>
                <c:pt idx="36">
                  <c:v>97.105999999999995</c:v>
                </c:pt>
                <c:pt idx="37">
                  <c:v>97.332999999999998</c:v>
                </c:pt>
                <c:pt idx="38">
                  <c:v>100.53</c:v>
                </c:pt>
                <c:pt idx="39">
                  <c:v>103.712</c:v>
                </c:pt>
                <c:pt idx="40">
                  <c:v>106.97</c:v>
                </c:pt>
                <c:pt idx="41">
                  <c:v>111.485</c:v>
                </c:pt>
                <c:pt idx="42">
                  <c:v>117.515</c:v>
                </c:pt>
                <c:pt idx="43">
                  <c:v>125.742</c:v>
                </c:pt>
                <c:pt idx="44">
                  <c:v>134.273</c:v>
                </c:pt>
                <c:pt idx="45">
                  <c:v>143.84800000000001</c:v>
                </c:pt>
                <c:pt idx="46">
                  <c:v>154.833</c:v>
                </c:pt>
                <c:pt idx="47">
                  <c:v>165.24199999999999</c:v>
                </c:pt>
                <c:pt idx="48">
                  <c:v>176.51499999999999</c:v>
                </c:pt>
                <c:pt idx="49">
                  <c:v>187.37899999999999</c:v>
                </c:pt>
                <c:pt idx="50">
                  <c:v>196.24199999999999</c:v>
                </c:pt>
                <c:pt idx="51">
                  <c:v>203.81800000000001</c:v>
                </c:pt>
                <c:pt idx="52">
                  <c:v>208.51499999999999</c:v>
                </c:pt>
                <c:pt idx="53">
                  <c:v>211.803</c:v>
                </c:pt>
                <c:pt idx="54">
                  <c:v>211.25800000000001</c:v>
                </c:pt>
                <c:pt idx="55">
                  <c:v>205.803</c:v>
                </c:pt>
                <c:pt idx="56">
                  <c:v>193.90899999999999</c:v>
                </c:pt>
                <c:pt idx="57">
                  <c:v>172.97</c:v>
                </c:pt>
                <c:pt idx="58">
                  <c:v>141.197</c:v>
                </c:pt>
                <c:pt idx="59">
                  <c:v>112.288</c:v>
                </c:pt>
                <c:pt idx="60">
                  <c:v>100.273</c:v>
                </c:pt>
                <c:pt idx="61">
                  <c:v>94.167000000000002</c:v>
                </c:pt>
                <c:pt idx="62">
                  <c:v>93.257999999999996</c:v>
                </c:pt>
                <c:pt idx="63">
                  <c:v>92.652000000000001</c:v>
                </c:pt>
                <c:pt idx="64">
                  <c:v>93.742000000000004</c:v>
                </c:pt>
                <c:pt idx="65">
                  <c:v>94.954999999999998</c:v>
                </c:pt>
                <c:pt idx="66">
                  <c:v>94.712000000000003</c:v>
                </c:pt>
                <c:pt idx="67">
                  <c:v>96.635999999999996</c:v>
                </c:pt>
                <c:pt idx="68">
                  <c:v>99.152000000000001</c:v>
                </c:pt>
                <c:pt idx="69">
                  <c:v>103.621</c:v>
                </c:pt>
                <c:pt idx="70">
                  <c:v>104.92400000000001</c:v>
                </c:pt>
                <c:pt idx="71">
                  <c:v>108.545</c:v>
                </c:pt>
                <c:pt idx="72">
                  <c:v>114.773</c:v>
                </c:pt>
                <c:pt idx="73">
                  <c:v>120.06100000000001</c:v>
                </c:pt>
                <c:pt idx="74">
                  <c:v>127.015</c:v>
                </c:pt>
                <c:pt idx="75">
                  <c:v>131.65199999999999</c:v>
                </c:pt>
                <c:pt idx="76">
                  <c:v>137.03</c:v>
                </c:pt>
                <c:pt idx="77">
                  <c:v>140.75800000000001</c:v>
                </c:pt>
                <c:pt idx="78">
                  <c:v>141.40899999999999</c:v>
                </c:pt>
                <c:pt idx="79">
                  <c:v>141.40899999999999</c:v>
                </c:pt>
                <c:pt idx="80">
                  <c:v>134.75800000000001</c:v>
                </c:pt>
                <c:pt idx="81">
                  <c:v>125.212</c:v>
                </c:pt>
                <c:pt idx="82">
                  <c:v>113</c:v>
                </c:pt>
                <c:pt idx="83">
                  <c:v>103.621</c:v>
                </c:pt>
                <c:pt idx="84">
                  <c:v>97.394000000000005</c:v>
                </c:pt>
                <c:pt idx="85">
                  <c:v>94.317999999999998</c:v>
                </c:pt>
                <c:pt idx="86">
                  <c:v>93.03</c:v>
                </c:pt>
                <c:pt idx="87">
                  <c:v>94.061000000000007</c:v>
                </c:pt>
                <c:pt idx="88">
                  <c:v>93.045000000000002</c:v>
                </c:pt>
                <c:pt idx="89">
                  <c:v>91.894000000000005</c:v>
                </c:pt>
                <c:pt idx="90">
                  <c:v>92.438999999999993</c:v>
                </c:pt>
                <c:pt idx="91">
                  <c:v>92.605999999999995</c:v>
                </c:pt>
                <c:pt idx="92">
                  <c:v>91.515000000000001</c:v>
                </c:pt>
                <c:pt idx="93">
                  <c:v>92.242000000000004</c:v>
                </c:pt>
                <c:pt idx="94">
                  <c:v>91.53</c:v>
                </c:pt>
                <c:pt idx="95">
                  <c:v>92.090999999999994</c:v>
                </c:pt>
                <c:pt idx="96">
                  <c:v>93.242000000000004</c:v>
                </c:pt>
                <c:pt idx="97">
                  <c:v>93.287999999999997</c:v>
                </c:pt>
                <c:pt idx="98">
                  <c:v>92.167000000000002</c:v>
                </c:pt>
                <c:pt idx="99">
                  <c:v>92.787999999999997</c:v>
                </c:pt>
                <c:pt idx="100">
                  <c:v>93.682000000000002</c:v>
                </c:pt>
                <c:pt idx="101">
                  <c:v>94.045000000000002</c:v>
                </c:pt>
                <c:pt idx="102">
                  <c:v>94.5</c:v>
                </c:pt>
                <c:pt idx="103">
                  <c:v>94.105999999999995</c:v>
                </c:pt>
                <c:pt idx="104">
                  <c:v>93.409000000000006</c:v>
                </c:pt>
                <c:pt idx="105">
                  <c:v>93.772999999999996</c:v>
                </c:pt>
                <c:pt idx="106">
                  <c:v>93.652000000000001</c:v>
                </c:pt>
                <c:pt idx="107">
                  <c:v>94</c:v>
                </c:pt>
                <c:pt idx="108">
                  <c:v>94.545000000000002</c:v>
                </c:pt>
                <c:pt idx="109">
                  <c:v>93.454999999999998</c:v>
                </c:pt>
                <c:pt idx="110">
                  <c:v>93.909000000000006</c:v>
                </c:pt>
                <c:pt idx="111">
                  <c:v>94.135999999999996</c:v>
                </c:pt>
                <c:pt idx="112">
                  <c:v>94.515000000000001</c:v>
                </c:pt>
                <c:pt idx="113">
                  <c:v>95.787999999999997</c:v>
                </c:pt>
                <c:pt idx="114">
                  <c:v>94.667000000000002</c:v>
                </c:pt>
                <c:pt idx="115">
                  <c:v>96.287999999999997</c:v>
                </c:pt>
                <c:pt idx="116">
                  <c:v>96.090999999999994</c:v>
                </c:pt>
                <c:pt idx="117">
                  <c:v>96.394000000000005</c:v>
                </c:pt>
                <c:pt idx="118">
                  <c:v>96.742000000000004</c:v>
                </c:pt>
                <c:pt idx="119">
                  <c:v>97.015000000000001</c:v>
                </c:pt>
                <c:pt idx="120">
                  <c:v>96.667000000000002</c:v>
                </c:pt>
                <c:pt idx="121">
                  <c:v>95.787999999999997</c:v>
                </c:pt>
                <c:pt idx="122">
                  <c:v>94.909000000000006</c:v>
                </c:pt>
                <c:pt idx="123">
                  <c:v>95.515000000000001</c:v>
                </c:pt>
                <c:pt idx="124">
                  <c:v>93.984999999999999</c:v>
                </c:pt>
                <c:pt idx="125">
                  <c:v>93.605999999999995</c:v>
                </c:pt>
                <c:pt idx="126">
                  <c:v>92.105999999999995</c:v>
                </c:pt>
                <c:pt idx="127">
                  <c:v>92.379000000000005</c:v>
                </c:pt>
                <c:pt idx="128">
                  <c:v>91.652000000000001</c:v>
                </c:pt>
                <c:pt idx="129">
                  <c:v>91</c:v>
                </c:pt>
                <c:pt idx="130">
                  <c:v>92.257999999999996</c:v>
                </c:pt>
                <c:pt idx="131">
                  <c:v>92.257999999999996</c:v>
                </c:pt>
                <c:pt idx="132">
                  <c:v>91.847999999999999</c:v>
                </c:pt>
                <c:pt idx="133">
                  <c:v>91.984999999999999</c:v>
                </c:pt>
                <c:pt idx="134">
                  <c:v>92.090999999999994</c:v>
                </c:pt>
                <c:pt idx="135">
                  <c:v>89.954999999999998</c:v>
                </c:pt>
                <c:pt idx="136">
                  <c:v>90.802999999999997</c:v>
                </c:pt>
                <c:pt idx="137">
                  <c:v>90.075999999999993</c:v>
                </c:pt>
                <c:pt idx="138">
                  <c:v>90.575999999999993</c:v>
                </c:pt>
                <c:pt idx="139">
                  <c:v>91.272999999999996</c:v>
                </c:pt>
                <c:pt idx="140">
                  <c:v>92.120999999999995</c:v>
                </c:pt>
                <c:pt idx="141">
                  <c:v>92.105999999999995</c:v>
                </c:pt>
                <c:pt idx="142">
                  <c:v>92.03</c:v>
                </c:pt>
                <c:pt idx="143">
                  <c:v>92.652000000000001</c:v>
                </c:pt>
                <c:pt idx="144">
                  <c:v>93.667000000000002</c:v>
                </c:pt>
                <c:pt idx="145">
                  <c:v>93.272999999999996</c:v>
                </c:pt>
                <c:pt idx="146">
                  <c:v>93.635999999999996</c:v>
                </c:pt>
                <c:pt idx="147">
                  <c:v>93.652000000000001</c:v>
                </c:pt>
                <c:pt idx="148">
                  <c:v>94.364000000000004</c:v>
                </c:pt>
                <c:pt idx="149">
                  <c:v>94.545000000000002</c:v>
                </c:pt>
                <c:pt idx="150">
                  <c:v>94.182000000000002</c:v>
                </c:pt>
                <c:pt idx="151">
                  <c:v>95.984999999999999</c:v>
                </c:pt>
                <c:pt idx="152">
                  <c:v>95.257999999999996</c:v>
                </c:pt>
                <c:pt idx="153">
                  <c:v>94.090999999999994</c:v>
                </c:pt>
                <c:pt idx="154">
                  <c:v>93.438999999999993</c:v>
                </c:pt>
                <c:pt idx="155">
                  <c:v>94.317999999999998</c:v>
                </c:pt>
                <c:pt idx="156">
                  <c:v>93.847999999999999</c:v>
                </c:pt>
                <c:pt idx="157">
                  <c:v>92.364000000000004</c:v>
                </c:pt>
                <c:pt idx="158">
                  <c:v>93.182000000000002</c:v>
                </c:pt>
                <c:pt idx="159">
                  <c:v>92.045000000000002</c:v>
                </c:pt>
                <c:pt idx="160">
                  <c:v>92.03</c:v>
                </c:pt>
                <c:pt idx="161">
                  <c:v>91.894000000000005</c:v>
                </c:pt>
                <c:pt idx="162">
                  <c:v>92.364000000000004</c:v>
                </c:pt>
                <c:pt idx="163">
                  <c:v>90.652000000000001</c:v>
                </c:pt>
                <c:pt idx="164">
                  <c:v>90.909000000000006</c:v>
                </c:pt>
                <c:pt idx="165">
                  <c:v>91.697000000000003</c:v>
                </c:pt>
                <c:pt idx="166">
                  <c:v>91.802999999999997</c:v>
                </c:pt>
                <c:pt idx="167">
                  <c:v>91.438999999999993</c:v>
                </c:pt>
                <c:pt idx="168">
                  <c:v>90.938999999999993</c:v>
                </c:pt>
                <c:pt idx="169">
                  <c:v>90.105999999999995</c:v>
                </c:pt>
                <c:pt idx="170">
                  <c:v>91.075999999999993</c:v>
                </c:pt>
                <c:pt idx="171">
                  <c:v>90.97</c:v>
                </c:pt>
                <c:pt idx="172">
                  <c:v>91.120999999999995</c:v>
                </c:pt>
                <c:pt idx="173">
                  <c:v>91.909000000000006</c:v>
                </c:pt>
                <c:pt idx="174">
                  <c:v>91.635999999999996</c:v>
                </c:pt>
                <c:pt idx="175">
                  <c:v>89.5</c:v>
                </c:pt>
                <c:pt idx="176">
                  <c:v>90.742000000000004</c:v>
                </c:pt>
                <c:pt idx="177">
                  <c:v>90.757999999999996</c:v>
                </c:pt>
                <c:pt idx="178">
                  <c:v>89.817999999999998</c:v>
                </c:pt>
                <c:pt idx="179">
                  <c:v>91.454999999999998</c:v>
                </c:pt>
                <c:pt idx="180">
                  <c:v>91.379000000000005</c:v>
                </c:pt>
                <c:pt idx="181">
                  <c:v>91.332999999999998</c:v>
                </c:pt>
                <c:pt idx="182">
                  <c:v>90.742000000000004</c:v>
                </c:pt>
                <c:pt idx="183">
                  <c:v>91.015000000000001</c:v>
                </c:pt>
                <c:pt idx="184">
                  <c:v>89.757999999999996</c:v>
                </c:pt>
                <c:pt idx="185">
                  <c:v>91.394000000000005</c:v>
                </c:pt>
                <c:pt idx="186">
                  <c:v>91.135999999999996</c:v>
                </c:pt>
                <c:pt idx="187">
                  <c:v>90.605999999999995</c:v>
                </c:pt>
                <c:pt idx="188">
                  <c:v>91.120999999999995</c:v>
                </c:pt>
                <c:pt idx="189">
                  <c:v>91.667000000000002</c:v>
                </c:pt>
                <c:pt idx="190">
                  <c:v>91.409000000000006</c:v>
                </c:pt>
                <c:pt idx="191">
                  <c:v>91</c:v>
                </c:pt>
                <c:pt idx="192">
                  <c:v>90.832999999999998</c:v>
                </c:pt>
                <c:pt idx="193">
                  <c:v>90.864000000000004</c:v>
                </c:pt>
                <c:pt idx="194">
                  <c:v>90.045000000000002</c:v>
                </c:pt>
                <c:pt idx="195">
                  <c:v>91.257999999999996</c:v>
                </c:pt>
                <c:pt idx="196">
                  <c:v>91.5</c:v>
                </c:pt>
                <c:pt idx="197">
                  <c:v>90.197000000000003</c:v>
                </c:pt>
                <c:pt idx="198">
                  <c:v>91.561000000000007</c:v>
                </c:pt>
                <c:pt idx="199">
                  <c:v>89.167000000000002</c:v>
                </c:pt>
                <c:pt idx="200">
                  <c:v>90.635999999999996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A!$V$6:$V$206</c:f>
              <c:numCache>
                <c:formatCode>0.00</c:formatCode>
                <c:ptCount val="201"/>
                <c:pt idx="0">
                  <c:v>89.97444837692619</c:v>
                </c:pt>
                <c:pt idx="1">
                  <c:v>90.009425704909347</c:v>
                </c:pt>
                <c:pt idx="2">
                  <c:v>90.044407197902132</c:v>
                </c:pt>
                <c:pt idx="3">
                  <c:v>90.079393185772787</c:v>
                </c:pt>
                <c:pt idx="4">
                  <c:v>90.114384023250878</c:v>
                </c:pt>
                <c:pt idx="5">
                  <c:v>90.149380091650187</c:v>
                </c:pt>
                <c:pt idx="6">
                  <c:v>90.184381800692165</c:v>
                </c:pt>
                <c:pt idx="7">
                  <c:v>90.219389590432939</c:v>
                </c:pt>
                <c:pt idx="8">
                  <c:v>90.254403933296757</c:v>
                </c:pt>
                <c:pt idx="9">
                  <c:v>90.289425336218642</c:v>
                </c:pt>
                <c:pt idx="10">
                  <c:v>90.324454342897639</c:v>
                </c:pt>
                <c:pt idx="11">
                  <c:v>90.359491536162579</c:v>
                </c:pt>
                <c:pt idx="12">
                  <c:v>90.39453754045087</c:v>
                </c:pt>
                <c:pt idx="13">
                  <c:v>90.42959302440174</c:v>
                </c:pt>
                <c:pt idx="14">
                  <c:v>90.464658703570251</c:v>
                </c:pt>
                <c:pt idx="15">
                  <c:v>90.49973534329267</c:v>
                </c:pt>
                <c:pt idx="16">
                  <c:v>90.534823761828221</c:v>
                </c:pt>
                <c:pt idx="17">
                  <c:v>90.569924834257904</c:v>
                </c:pt>
                <c:pt idx="18">
                  <c:v>90.605039498865466</c:v>
                </c:pt>
                <c:pt idx="19">
                  <c:v>90.640168771881932</c:v>
                </c:pt>
                <c:pt idx="20">
                  <c:v>90.675313789675229</c:v>
                </c:pt>
                <c:pt idx="21">
                  <c:v>90.710475937322897</c:v>
                </c:pt>
                <c:pt idx="22">
                  <c:v>90.745657236826986</c:v>
                </c:pt>
                <c:pt idx="23">
                  <c:v>90.780861479300739</c:v>
                </c:pt>
                <c:pt idx="24">
                  <c:v>90.816097387088249</c:v>
                </c:pt>
                <c:pt idx="25">
                  <c:v>90.851387044168703</c:v>
                </c:pt>
                <c:pt idx="26">
                  <c:v>90.886787315307458</c:v>
                </c:pt>
                <c:pt idx="27">
                  <c:v>90.922441639696942</c:v>
                </c:pt>
                <c:pt idx="28">
                  <c:v>90.958699070836687</c:v>
                </c:pt>
                <c:pt idx="29">
                  <c:v>90.996373919669182</c:v>
                </c:pt>
                <c:pt idx="30">
                  <c:v>91.037282170246471</c:v>
                </c:pt>
                <c:pt idx="31">
                  <c:v>91.085288640677618</c:v>
                </c:pt>
                <c:pt idx="32">
                  <c:v>91.148232430334673</c:v>
                </c:pt>
                <c:pt idx="33">
                  <c:v>91.241247219874822</c:v>
                </c:pt>
                <c:pt idx="34">
                  <c:v>91.39209801064581</c:v>
                </c:pt>
                <c:pt idx="35">
                  <c:v>91.649102183346855</c:v>
                </c:pt>
                <c:pt idx="36">
                  <c:v>92.091821281089636</c:v>
                </c:pt>
                <c:pt idx="37">
                  <c:v>92.84381684022415</c:v>
                </c:pt>
                <c:pt idx="38">
                  <c:v>94.085256454443666</c:v>
                </c:pt>
                <c:pt idx="39">
                  <c:v>96.061162261713164</c:v>
                </c:pt>
                <c:pt idx="40">
                  <c:v>99.079121341458375</c:v>
                </c:pt>
                <c:pt idx="41">
                  <c:v>103.48926877382821</c:v>
                </c:pt>
                <c:pt idx="42">
                  <c:v>109.64051828115271</c:v>
                </c:pt>
                <c:pt idx="43">
                  <c:v>117.81136406455624</c:v>
                </c:pt>
                <c:pt idx="44">
                  <c:v>128.12123965363742</c:v>
                </c:pt>
                <c:pt idx="45">
                  <c:v>140.43801239046965</c:v>
                </c:pt>
                <c:pt idx="46">
                  <c:v>154.30567105660668</c:v>
                </c:pt>
                <c:pt idx="47">
                  <c:v>168.91961605432766</c:v>
                </c:pt>
                <c:pt idx="48">
                  <c:v>183.17175981470916</c:v>
                </c:pt>
                <c:pt idx="49">
                  <c:v>195.77295478603176</c:v>
                </c:pt>
                <c:pt idx="50">
                  <c:v>205.43895678682489</c:v>
                </c:pt>
                <c:pt idx="51">
                  <c:v>211.10466095421927</c:v>
                </c:pt>
                <c:pt idx="52">
                  <c:v>212.11768802257956</c:v>
                </c:pt>
                <c:pt idx="53">
                  <c:v>208.36275457930492</c:v>
                </c:pt>
                <c:pt idx="54">
                  <c:v>200.2840622007059</c:v>
                </c:pt>
                <c:pt idx="55">
                  <c:v>188.79969802929523</c:v>
                </c:pt>
                <c:pt idx="56">
                  <c:v>175.1308444473411</c:v>
                </c:pt>
                <c:pt idx="57">
                  <c:v>160.58969995238613</c:v>
                </c:pt>
                <c:pt idx="58">
                  <c:v>146.37681535646129</c:v>
                </c:pt>
                <c:pt idx="59">
                  <c:v>133.43008553497941</c:v>
                </c:pt>
                <c:pt idx="60">
                  <c:v>122.34849207249034</c:v>
                </c:pt>
                <c:pt idx="61">
                  <c:v>113.39158399384233</c:v>
                </c:pt>
                <c:pt idx="62">
                  <c:v>106.53806782259846</c:v>
                </c:pt>
                <c:pt idx="63">
                  <c:v>101.57818327934001</c:v>
                </c:pt>
                <c:pt idx="64">
                  <c:v>98.215065303268389</c:v>
                </c:pt>
                <c:pt idx="65">
                  <c:v>96.156853603407029</c:v>
                </c:pt>
                <c:pt idx="66">
                  <c:v>95.189048379066605</c:v>
                </c:pt>
                <c:pt idx="67">
                  <c:v>95.221207106511272</c:v>
                </c:pt>
                <c:pt idx="68">
                  <c:v>96.301818845697127</c:v>
                </c:pt>
                <c:pt idx="69">
                  <c:v>98.592324057165442</c:v>
                </c:pt>
                <c:pt idx="70">
                  <c:v>102.29170422261936</c:v>
                </c:pt>
                <c:pt idx="71">
                  <c:v>107.51353839859311</c:v>
                </c:pt>
                <c:pt idx="72">
                  <c:v>114.13989938551254</c:v>
                </c:pt>
                <c:pt idx="73">
                  <c:v>121.70308057566457</c:v>
                </c:pt>
                <c:pt idx="74">
                  <c:v>129.35949171995753</c:v>
                </c:pt>
                <c:pt idx="75">
                  <c:v>136.00235012992167</c:v>
                </c:pt>
                <c:pt idx="76">
                  <c:v>140.50757258488332</c:v>
                </c:pt>
                <c:pt idx="77">
                  <c:v>142.04079147999755</c:v>
                </c:pt>
                <c:pt idx="78">
                  <c:v>140.30973615781886</c:v>
                </c:pt>
                <c:pt idx="79">
                  <c:v>135.6563526093318</c:v>
                </c:pt>
                <c:pt idx="80">
                  <c:v>128.94832321724462</c:v>
                </c:pt>
                <c:pt idx="81">
                  <c:v>121.31686044921901</c:v>
                </c:pt>
                <c:pt idx="82">
                  <c:v>113.84919450946204</c:v>
                </c:pt>
                <c:pt idx="83">
                  <c:v>107.34921488128697</c:v>
                </c:pt>
                <c:pt idx="84">
                  <c:v>102.23261718893866</c:v>
                </c:pt>
                <c:pt idx="85">
                  <c:v>98.556270263596673</c:v>
                </c:pt>
                <c:pt idx="86">
                  <c:v>96.131888654919877</c:v>
                </c:pt>
                <c:pt idx="87">
                  <c:v>94.659961459598392</c:v>
                </c:pt>
                <c:pt idx="88">
                  <c:v>93.836271534192434</c:v>
                </c:pt>
                <c:pt idx="89">
                  <c:v>93.411959838979939</c:v>
                </c:pt>
                <c:pt idx="90">
                  <c:v>93.211797530722222</c:v>
                </c:pt>
                <c:pt idx="91">
                  <c:v>93.12644438361184</c:v>
                </c:pt>
                <c:pt idx="92">
                  <c:v>93.094485342632083</c:v>
                </c:pt>
                <c:pt idx="93">
                  <c:v>93.084570080747099</c:v>
                </c:pt>
                <c:pt idx="94">
                  <c:v>93.082062798584488</c:v>
                </c:pt>
                <c:pt idx="95">
                  <c:v>93.080690659878499</c:v>
                </c:pt>
                <c:pt idx="96">
                  <c:v>93.0779878277053</c:v>
                </c:pt>
                <c:pt idx="97">
                  <c:v>93.073085268083815</c:v>
                </c:pt>
                <c:pt idx="98">
                  <c:v>93.065752450057062</c:v>
                </c:pt>
                <c:pt idx="99">
                  <c:v>93.05603925328009</c:v>
                </c:pt>
                <c:pt idx="100">
                  <c:v>93.04419604269907</c:v>
                </c:pt>
                <c:pt idx="101">
                  <c:v>93.030746762546968</c:v>
                </c:pt>
                <c:pt idx="102">
                  <c:v>93.016692906327378</c:v>
                </c:pt>
                <c:pt idx="103">
                  <c:v>93.003871672603751</c:v>
                </c:pt>
                <c:pt idx="104">
                  <c:v>92.995494454900424</c:v>
                </c:pt>
                <c:pt idx="105">
                  <c:v>92.996848168018658</c:v>
                </c:pt>
                <c:pt idx="106">
                  <c:v>93.016042072282247</c:v>
                </c:pt>
                <c:pt idx="107">
                  <c:v>93.064530972582673</c:v>
                </c:pt>
                <c:pt idx="108">
                  <c:v>93.156982184613327</c:v>
                </c:pt>
                <c:pt idx="109">
                  <c:v>93.3099669078521</c:v>
                </c:pt>
                <c:pt idx="110">
                  <c:v>93.539067367936752</c:v>
                </c:pt>
                <c:pt idx="111">
                  <c:v>93.854395782527817</c:v>
                </c:pt>
                <c:pt idx="112">
                  <c:v>94.255206034976538</c:v>
                </c:pt>
                <c:pt idx="113">
                  <c:v>94.725049943478311</c:v>
                </c:pt>
                <c:pt idx="114">
                  <c:v>95.229425644812153</c:v>
                </c:pt>
                <c:pt idx="115">
                  <c:v>95.717693988954053</c:v>
                </c:pt>
                <c:pt idx="116">
                  <c:v>96.130006891477521</c:v>
                </c:pt>
                <c:pt idx="117">
                  <c:v>96.408304672063323</c:v>
                </c:pt>
                <c:pt idx="118">
                  <c:v>96.508718653105234</c:v>
                </c:pt>
                <c:pt idx="119">
                  <c:v>96.411757907821141</c:v>
                </c:pt>
                <c:pt idx="120">
                  <c:v>96.127029635244824</c:v>
                </c:pt>
                <c:pt idx="121">
                  <c:v>95.690925036025931</c:v>
                </c:pt>
                <c:pt idx="122">
                  <c:v>95.158044021905297</c:v>
                </c:pt>
                <c:pt idx="123">
                  <c:v>94.589146689582464</c:v>
                </c:pt>
                <c:pt idx="124">
                  <c:v>94.03928745569749</c:v>
                </c:pt>
                <c:pt idx="125">
                  <c:v>93.549256557331674</c:v>
                </c:pt>
                <c:pt idx="126">
                  <c:v>93.141912651365431</c:v>
                </c:pt>
                <c:pt idx="127">
                  <c:v>92.823204202679747</c:v>
                </c:pt>
                <c:pt idx="128">
                  <c:v>92.586368782933306</c:v>
                </c:pt>
                <c:pt idx="129">
                  <c:v>92.417330644533209</c:v>
                </c:pt>
                <c:pt idx="130">
                  <c:v>92.299618480892931</c:v>
                </c:pt>
                <c:pt idx="131">
                  <c:v>92.217847388986783</c:v>
                </c:pt>
                <c:pt idx="132">
                  <c:v>92.159557973464814</c:v>
                </c:pt>
                <c:pt idx="133">
                  <c:v>92.115721682046726</c:v>
                </c:pt>
                <c:pt idx="134">
                  <c:v>92.080433659667733</c:v>
                </c:pt>
                <c:pt idx="135">
                  <c:v>92.050290947912586</c:v>
                </c:pt>
                <c:pt idx="136">
                  <c:v>92.023814086205917</c:v>
                </c:pt>
                <c:pt idx="137">
                  <c:v>92.001112794577537</c:v>
                </c:pt>
                <c:pt idx="138">
                  <c:v>91.983868182583649</c:v>
                </c:pt>
                <c:pt idx="139">
                  <c:v>91.975603914927817</c:v>
                </c:pt>
                <c:pt idx="140">
                  <c:v>91.982122161807681</c:v>
                </c:pt>
                <c:pt idx="141">
                  <c:v>92.011867522051986</c:v>
                </c:pt>
                <c:pt idx="142">
                  <c:v>92.075864835518232</c:v>
                </c:pt>
                <c:pt idx="143">
                  <c:v>92.186810146212707</c:v>
                </c:pt>
                <c:pt idx="144">
                  <c:v>92.356966514443869</c:v>
                </c:pt>
                <c:pt idx="145">
                  <c:v>92.594807225153517</c:v>
                </c:pt>
                <c:pt idx="146">
                  <c:v>92.900861552115288</c:v>
                </c:pt>
                <c:pt idx="147">
                  <c:v>93.263821277972468</c:v>
                </c:pt>
                <c:pt idx="148">
                  <c:v>93.658393055923653</c:v>
                </c:pt>
                <c:pt idx="149">
                  <c:v>94.046324693035487</c:v>
                </c:pt>
                <c:pt idx="150">
                  <c:v>94.38131529131536</c:v>
                </c:pt>
                <c:pt idx="151">
                  <c:v>94.617256077409721</c:v>
                </c:pt>
                <c:pt idx="152">
                  <c:v>94.717886129527869</c:v>
                </c:pt>
                <c:pt idx="153">
                  <c:v>94.665099211715926</c:v>
                </c:pt>
                <c:pt idx="154">
                  <c:v>94.463281195512948</c:v>
                </c:pt>
                <c:pt idx="155">
                  <c:v>94.138246136182488</c:v>
                </c:pt>
                <c:pt idx="156">
                  <c:v>93.7311257491791</c:v>
                </c:pt>
                <c:pt idx="157">
                  <c:v>93.289204077527685</c:v>
                </c:pt>
                <c:pt idx="158">
                  <c:v>92.856504740943393</c:v>
                </c:pt>
                <c:pt idx="159">
                  <c:v>92.466668028783189</c:v>
                </c:pt>
                <c:pt idx="160">
                  <c:v>92.139538893149748</c:v>
                </c:pt>
                <c:pt idx="161">
                  <c:v>91.881493209415453</c:v>
                </c:pt>
                <c:pt idx="162">
                  <c:v>91.68843900378171</c:v>
                </c:pt>
                <c:pt idx="163">
                  <c:v>91.54996898925053</c:v>
                </c:pt>
                <c:pt idx="164">
                  <c:v>91.453300819070549</c:v>
                </c:pt>
                <c:pt idx="165">
                  <c:v>91.38617218332918</c:v>
                </c:pt>
                <c:pt idx="166">
                  <c:v>91.338449466358043</c:v>
                </c:pt>
                <c:pt idx="167">
                  <c:v>91.302639909963602</c:v>
                </c:pt>
                <c:pt idx="168">
                  <c:v>91.27369171505859</c:v>
                </c:pt>
                <c:pt idx="169">
                  <c:v>91.24846456479986</c:v>
                </c:pt>
                <c:pt idx="170">
                  <c:v>91.225145765989581</c:v>
                </c:pt>
                <c:pt idx="171">
                  <c:v>91.202758751191425</c:v>
                </c:pt>
                <c:pt idx="172">
                  <c:v>91.180810480816533</c:v>
                </c:pt>
                <c:pt idx="173">
                  <c:v>91.1590667317395</c:v>
                </c:pt>
                <c:pt idx="174">
                  <c:v>91.13742222051296</c:v>
                </c:pt>
                <c:pt idx="175">
                  <c:v>91.115831704804108</c:v>
                </c:pt>
                <c:pt idx="176">
                  <c:v>91.094276175883579</c:v>
                </c:pt>
                <c:pt idx="177">
                  <c:v>91.072747431832425</c:v>
                </c:pt>
                <c:pt idx="178">
                  <c:v>91.051241504463377</c:v>
                </c:pt>
                <c:pt idx="179">
                  <c:v>91.029756034811953</c:v>
                </c:pt>
                <c:pt idx="180">
                  <c:v>91.008289286972797</c:v>
                </c:pt>
                <c:pt idx="181">
                  <c:v>90.986839796722833</c:v>
                </c:pt>
                <c:pt idx="182">
                  <c:v>90.965406250556356</c:v>
                </c:pt>
                <c:pt idx="183">
                  <c:v>90.943987443362758</c:v>
                </c:pt>
                <c:pt idx="184">
                  <c:v>90.92258226151985</c:v>
                </c:pt>
                <c:pt idx="185">
                  <c:v>90.901189673910451</c:v>
                </c:pt>
                <c:pt idx="186">
                  <c:v>90.879808725456996</c:v>
                </c:pt>
                <c:pt idx="187">
                  <c:v>90.858438531594828</c:v>
                </c:pt>
                <c:pt idx="188">
                  <c:v>90.837078273238546</c:v>
                </c:pt>
                <c:pt idx="189">
                  <c:v>90.81572719211286</c:v>
                </c:pt>
                <c:pt idx="190">
                  <c:v>90.794384586401918</c:v>
                </c:pt>
                <c:pt idx="191">
                  <c:v>90.773049806693365</c:v>
                </c:pt>
                <c:pt idx="192">
                  <c:v>90.751722252197666</c:v>
                </c:pt>
                <c:pt idx="193">
                  <c:v>90.730401367226023</c:v>
                </c:pt>
                <c:pt idx="194">
                  <c:v>90.709086637910431</c:v>
                </c:pt>
                <c:pt idx="195">
                  <c:v>90.687777589151167</c:v>
                </c:pt>
                <c:pt idx="196">
                  <c:v>90.666473781776745</c:v>
                </c:pt>
                <c:pt idx="197">
                  <c:v>90.645174809902898</c:v>
                </c:pt>
                <c:pt idx="198">
                  <c:v>90.623880298477744</c:v>
                </c:pt>
                <c:pt idx="199">
                  <c:v>90.602589901000741</c:v>
                </c:pt>
                <c:pt idx="200">
                  <c:v>90.581303297403949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A!$AZ$6:$AZ$206</c:f>
              <c:numCache>
                <c:formatCode>General</c:formatCode>
                <c:ptCount val="201"/>
                <c:pt idx="0">
                  <c:v>89.97444837692619</c:v>
                </c:pt>
                <c:pt idx="1">
                  <c:v>90.009425704909347</c:v>
                </c:pt>
                <c:pt idx="2">
                  <c:v>90.044407197902132</c:v>
                </c:pt>
                <c:pt idx="3">
                  <c:v>90.079393185772787</c:v>
                </c:pt>
                <c:pt idx="4">
                  <c:v>90.114384023250878</c:v>
                </c:pt>
                <c:pt idx="5">
                  <c:v>90.149380091650187</c:v>
                </c:pt>
                <c:pt idx="6">
                  <c:v>90.184381800692165</c:v>
                </c:pt>
                <c:pt idx="7">
                  <c:v>90.219389590432939</c:v>
                </c:pt>
                <c:pt idx="8">
                  <c:v>90.254403933296757</c:v>
                </c:pt>
                <c:pt idx="9">
                  <c:v>90.289425336218628</c:v>
                </c:pt>
                <c:pt idx="10">
                  <c:v>90.324454342897553</c:v>
                </c:pt>
                <c:pt idx="11">
                  <c:v>90.359491536162153</c:v>
                </c:pt>
                <c:pt idx="12">
                  <c:v>90.394537540448738</c:v>
                </c:pt>
                <c:pt idx="13">
                  <c:v>90.429593024391423</c:v>
                </c:pt>
                <c:pt idx="14">
                  <c:v>90.464658703522403</c:v>
                </c:pt>
                <c:pt idx="15">
                  <c:v>90.499735343079379</c:v>
                </c:pt>
                <c:pt idx="16">
                  <c:v>90.53482376091489</c:v>
                </c:pt>
                <c:pt idx="17">
                  <c:v>90.569924830500867</c:v>
                </c:pt>
                <c:pt idx="18">
                  <c:v>90.605039484019272</c:v>
                </c:pt>
                <c:pt idx="19">
                  <c:v>90.640168715526272</c:v>
                </c:pt>
                <c:pt idx="20">
                  <c:v>90.6753135841752</c:v>
                </c:pt>
                <c:pt idx="21">
                  <c:v>90.710475217479015</c:v>
                </c:pt>
                <c:pt idx="22">
                  <c:v>90.745654814589258</c:v>
                </c:pt>
                <c:pt idx="23">
                  <c:v>90.780853649562545</c:v>
                </c:pt>
                <c:pt idx="24">
                  <c:v>90.81607307458134</c:v>
                </c:pt>
                <c:pt idx="25">
                  <c:v>90.851314523087822</c:v>
                </c:pt>
                <c:pt idx="26">
                  <c:v>90.886579512782617</c:v>
                </c:pt>
                <c:pt idx="27">
                  <c:v>90.92186964843161</c:v>
                </c:pt>
                <c:pt idx="28">
                  <c:v>90.957186624413993</c:v>
                </c:pt>
                <c:pt idx="29">
                  <c:v>90.99253222693325</c:v>
                </c:pt>
                <c:pt idx="30">
                  <c:v>91.027908335800319</c:v>
                </c:pt>
                <c:pt idx="31">
                  <c:v>91.063316925683267</c:v>
                </c:pt>
                <c:pt idx="32">
                  <c:v>91.098760066701502</c:v>
                </c:pt>
                <c:pt idx="33">
                  <c:v>91.134239924223976</c:v>
                </c:pt>
                <c:pt idx="34">
                  <c:v>91.169758757709346</c:v>
                </c:pt>
                <c:pt idx="35">
                  <c:v>91.205318918403037</c:v>
                </c:pt>
                <c:pt idx="36">
                  <c:v>91.240922845679094</c:v>
                </c:pt>
                <c:pt idx="37">
                  <c:v>91.276573061784831</c:v>
                </c:pt>
                <c:pt idx="38">
                  <c:v>91.312272164713605</c:v>
                </c:pt>
                <c:pt idx="39">
                  <c:v>91.348022818893185</c:v>
                </c:pt>
                <c:pt idx="40">
                  <c:v>91.383827743336468</c:v>
                </c:pt>
                <c:pt idx="41">
                  <c:v>91.419689696855741</c:v>
                </c:pt>
                <c:pt idx="42">
                  <c:v>91.455611459890832</c:v>
                </c:pt>
                <c:pt idx="43">
                  <c:v>91.491595812447102</c:v>
                </c:pt>
                <c:pt idx="44">
                  <c:v>91.5276455075782</c:v>
                </c:pt>
                <c:pt idx="45">
                  <c:v>91.563763239783512</c:v>
                </c:pt>
                <c:pt idx="46">
                  <c:v>91.599951607618962</c:v>
                </c:pt>
                <c:pt idx="47">
                  <c:v>91.636213069744755</c:v>
                </c:pt>
                <c:pt idx="48">
                  <c:v>91.672549893552642</c:v>
                </c:pt>
                <c:pt idx="49">
                  <c:v>91.708964095431085</c:v>
                </c:pt>
                <c:pt idx="50">
                  <c:v>91.745457371639617</c:v>
                </c:pt>
                <c:pt idx="51">
                  <c:v>91.78203101867426</c:v>
                </c:pt>
                <c:pt idx="52">
                  <c:v>91.81868584191767</c:v>
                </c:pt>
                <c:pt idx="53">
                  <c:v>91.855422051282019</c:v>
                </c:pt>
                <c:pt idx="54">
                  <c:v>91.892239142474182</c:v>
                </c:pt>
                <c:pt idx="55">
                  <c:v>91.929135762444673</c:v>
                </c:pt>
                <c:pt idx="56">
                  <c:v>91.966109557530856</c:v>
                </c:pt>
                <c:pt idx="57">
                  <c:v>92.003157002778053</c:v>
                </c:pt>
                <c:pt idx="58">
                  <c:v>92.040273210927552</c:v>
                </c:pt>
                <c:pt idx="59">
                  <c:v>92.077451719607993</c:v>
                </c:pt>
                <c:pt idx="60">
                  <c:v>92.114684255371571</c:v>
                </c:pt>
                <c:pt idx="61">
                  <c:v>92.151960473389366</c:v>
                </c:pt>
                <c:pt idx="62">
                  <c:v>92.189267671881638</c:v>
                </c:pt>
                <c:pt idx="63">
                  <c:v>92.226590480725264</c:v>
                </c:pt>
                <c:pt idx="64">
                  <c:v>92.263910524176566</c:v>
                </c:pt>
                <c:pt idx="65">
                  <c:v>92.301206058291498</c:v>
                </c:pt>
                <c:pt idx="66">
                  <c:v>92.33845158444656</c:v>
                </c:pt>
                <c:pt idx="67">
                  <c:v>92.375617441381038</c:v>
                </c:pt>
                <c:pt idx="68">
                  <c:v>92.4126693794217</c:v>
                </c:pt>
                <c:pt idx="69">
                  <c:v>92.449568122028751</c:v>
                </c:pt>
                <c:pt idx="70">
                  <c:v>92.486268921532613</c:v>
                </c:pt>
                <c:pt idx="71">
                  <c:v>92.522721117912553</c:v>
                </c:pt>
                <c:pt idx="72">
                  <c:v>92.55886771169007</c:v>
                </c:pt>
                <c:pt idx="73">
                  <c:v>92.594644964437833</c:v>
                </c:pt>
                <c:pt idx="74">
                  <c:v>92.629982042978369</c:v>
                </c:pt>
                <c:pt idx="75">
                  <c:v>92.664800725979575</c:v>
                </c:pt>
                <c:pt idx="76">
                  <c:v>92.699015194215065</c:v>
                </c:pt>
                <c:pt idx="77">
                  <c:v>92.732531928081414</c:v>
                </c:pt>
                <c:pt idx="78">
                  <c:v>92.765249737839198</c:v>
                </c:pt>
                <c:pt idx="79">
                  <c:v>92.797059953218778</c:v>
                </c:pt>
                <c:pt idx="80">
                  <c:v>92.827846799216786</c:v>
                </c:pt>
                <c:pt idx="81">
                  <c:v>92.857487983800041</c:v>
                </c:pt>
                <c:pt idx="82">
                  <c:v>92.885855520517666</c:v>
                </c:pt>
                <c:pt idx="83">
                  <c:v>92.912816804425205</c:v>
                </c:pt>
                <c:pt idx="84">
                  <c:v>92.938235953030485</c:v>
                </c:pt>
                <c:pt idx="85">
                  <c:v>92.961975415081909</c:v>
                </c:pt>
                <c:pt idx="86">
                  <c:v>92.983897838989435</c:v>
                </c:pt>
                <c:pt idx="87">
                  <c:v>93.003868179752601</c:v>
                </c:pt>
                <c:pt idx="88">
                  <c:v>93.021756008959628</c:v>
                </c:pt>
                <c:pt idx="89">
                  <c:v>93.037437977447723</c:v>
                </c:pt>
                <c:pt idx="90">
                  <c:v>93.050800365549748</c:v>
                </c:pt>
                <c:pt idx="91">
                  <c:v>93.06174164264624</c:v>
                </c:pt>
                <c:pt idx="92">
                  <c:v>93.070174947247921</c:v>
                </c:pt>
                <c:pt idx="93">
                  <c:v>93.07603039229059</c:v>
                </c:pt>
                <c:pt idx="94">
                  <c:v>93.079257098805073</c:v>
                </c:pt>
                <c:pt idx="95">
                  <c:v>93.079824865398592</c:v>
                </c:pt>
                <c:pt idx="96">
                  <c:v>93.077725391371899</c:v>
                </c:pt>
                <c:pt idx="97">
                  <c:v>93.072972987583853</c:v>
                </c:pt>
                <c:pt idx="98">
                  <c:v>93.065604730559158</c:v>
                </c:pt>
                <c:pt idx="99">
                  <c:v>93.055680040485953</c:v>
                </c:pt>
                <c:pt idx="100">
                  <c:v>93.043279690887005</c:v>
                </c:pt>
                <c:pt idx="101">
                  <c:v>93.028504284856794</c:v>
                </c:pt>
                <c:pt idx="102">
                  <c:v>93.011472257766968</c:v>
                </c:pt>
                <c:pt idx="103">
                  <c:v>92.992317487386757</c:v>
                </c:pt>
                <c:pt idx="104">
                  <c:v>92.971186607966047</c:v>
                </c:pt>
                <c:pt idx="105">
                  <c:v>92.948236134048955</c:v>
                </c:pt>
                <c:pt idx="106">
                  <c:v>92.923629502312792</c:v>
                </c:pt>
                <c:pt idx="107">
                  <c:v>92.897534135848417</c:v>
                </c:pt>
                <c:pt idx="108">
                  <c:v>92.870118625839808</c:v>
                </c:pt>
                <c:pt idx="109">
                  <c:v>92.841550111770857</c:v>
                </c:pt>
                <c:pt idx="110">
                  <c:v>92.811991924528769</c:v>
                </c:pt>
                <c:pt idx="111">
                  <c:v>92.781601538570754</c:v>
                </c:pt>
                <c:pt idx="112">
                  <c:v>92.750528861071132</c:v>
                </c:pt>
                <c:pt idx="113">
                  <c:v>92.718914868846213</c:v>
                </c:pt>
                <c:pt idx="114">
                  <c:v>92.686890588759056</c:v>
                </c:pt>
                <c:pt idx="115">
                  <c:v>92.654576404819707</c:v>
                </c:pt>
                <c:pt idx="116">
                  <c:v>92.622081665598373</c:v>
                </c:pt>
                <c:pt idx="117">
                  <c:v>92.589504558880108</c:v>
                </c:pt>
                <c:pt idx="118">
                  <c:v>92.55693221652183</c:v>
                </c:pt>
                <c:pt idx="119">
                  <c:v>92.524441010895117</c:v>
                </c:pt>
                <c:pt idx="120">
                  <c:v>92.49209700469666</c:v>
                </c:pt>
                <c:pt idx="121">
                  <c:v>92.459956517835266</c:v>
                </c:pt>
                <c:pt idx="122">
                  <c:v>92.428066778124858</c:v>
                </c:pt>
                <c:pt idx="123">
                  <c:v>92.396466626228658</c:v>
                </c:pt>
                <c:pt idx="124">
                  <c:v>92.365187249372653</c:v>
                </c:pt>
                <c:pt idx="125">
                  <c:v>92.334252922499871</c:v>
                </c:pt>
                <c:pt idx="126">
                  <c:v>92.30368173956208</c:v>
                </c:pt>
                <c:pt idx="127">
                  <c:v>92.273486321397442</c:v>
                </c:pt>
                <c:pt idx="128">
                  <c:v>92.243674490020723</c:v>
                </c:pt>
                <c:pt idx="129">
                  <c:v>92.214249902114446</c:v>
                </c:pt>
                <c:pt idx="130">
                  <c:v>92.185212637029579</c:v>
                </c:pt>
                <c:pt idx="131">
                  <c:v>92.156559736701936</c:v>
                </c:pt>
                <c:pt idx="132">
                  <c:v>92.128285696582239</c:v>
                </c:pt>
                <c:pt idx="133">
                  <c:v>92.10038290801144</c:v>
                </c:pt>
                <c:pt idx="134">
                  <c:v>92.072842053482717</c:v>
                </c:pt>
                <c:pt idx="135">
                  <c:v>92.045652456969805</c:v>
                </c:pt>
                <c:pt idx="136">
                  <c:v>92.018802392008354</c:v>
                </c:pt>
                <c:pt idx="137">
                  <c:v>91.992279350535512</c:v>
                </c:pt>
                <c:pt idx="138">
                  <c:v>91.966070275660499</c:v>
                </c:pt>
                <c:pt idx="139">
                  <c:v>91.940161761587973</c:v>
                </c:pt>
                <c:pt idx="140">
                  <c:v>91.914540223875576</c:v>
                </c:pt>
                <c:pt idx="141">
                  <c:v>91.889192043100465</c:v>
                </c:pt>
                <c:pt idx="142">
                  <c:v>91.864103684855749</c:v>
                </c:pt>
                <c:pt idx="143">
                  <c:v>91.839261798815357</c:v>
                </c:pt>
                <c:pt idx="144">
                  <c:v>91.814653299402877</c:v>
                </c:pt>
                <c:pt idx="145">
                  <c:v>91.790265430391258</c:v>
                </c:pt>
                <c:pt idx="146">
                  <c:v>91.766085815548848</c:v>
                </c:pt>
                <c:pt idx="147">
                  <c:v>91.742102497241845</c:v>
                </c:pt>
                <c:pt idx="148">
                  <c:v>91.718303964705413</c:v>
                </c:pt>
                <c:pt idx="149">
                  <c:v>91.694679173509655</c:v>
                </c:pt>
                <c:pt idx="150">
                  <c:v>91.671217557572916</c:v>
                </c:pt>
                <c:pt idx="151">
                  <c:v>91.647909034914804</c:v>
                </c:pt>
                <c:pt idx="152">
                  <c:v>91.624744008195165</c:v>
                </c:pt>
                <c:pt idx="153">
                  <c:v>91.601713360952019</c:v>
                </c:pt>
                <c:pt idx="154">
                  <c:v>91.578808450332957</c:v>
                </c:pt>
                <c:pt idx="155">
                  <c:v>91.556021097006351</c:v>
                </c:pt>
                <c:pt idx="156">
                  <c:v>91.533343572844259</c:v>
                </c:pt>
                <c:pt idx="157">
                  <c:v>91.510768586883842</c:v>
                </c:pt>
                <c:pt idx="158">
                  <c:v>91.488289269999669</c:v>
                </c:pt>
                <c:pt idx="159">
                  <c:v>91.46589915865404</c:v>
                </c:pt>
                <c:pt idx="160">
                  <c:v>91.443592178034066</c:v>
                </c:pt>
                <c:pt idx="161">
                  <c:v>91.421362624835567</c:v>
                </c:pt>
                <c:pt idx="162">
                  <c:v>91.399205149908695</c:v>
                </c:pt>
                <c:pt idx="163">
                  <c:v>91.377114740943767</c:v>
                </c:pt>
                <c:pt idx="164">
                  <c:v>91.355086705342643</c:v>
                </c:pt>
                <c:pt idx="165">
                  <c:v>91.33311665339258</c:v>
                </c:pt>
                <c:pt idx="166">
                  <c:v>91.311200481836366</c:v>
                </c:pt>
                <c:pt idx="167">
                  <c:v>91.289334357911159</c:v>
                </c:pt>
                <c:pt idx="168">
                  <c:v>91.267514703911843</c:v>
                </c:pt>
                <c:pt idx="169">
                  <c:v>91.245738182318874</c:v>
                </c:pt>
                <c:pt idx="170">
                  <c:v>91.224001681519525</c:v>
                </c:pt>
                <c:pt idx="171">
                  <c:v>91.202302302139699</c:v>
                </c:pt>
                <c:pt idx="172">
                  <c:v>91.18063734399577</c:v>
                </c:pt>
                <c:pt idx="173">
                  <c:v>91.159004293668318</c:v>
                </c:pt>
                <c:pt idx="174">
                  <c:v>91.137400812693713</c:v>
                </c:pt>
                <c:pt idx="175">
                  <c:v>91.115824726365048</c:v>
                </c:pt>
                <c:pt idx="176">
                  <c:v>91.09427401312989</c:v>
                </c:pt>
                <c:pt idx="177">
                  <c:v>91.072746794569369</c:v>
                </c:pt>
                <c:pt idx="178">
                  <c:v>91.051241325940723</c:v>
                </c:pt>
                <c:pt idx="179">
                  <c:v>91.02975598726411</c:v>
                </c:pt>
                <c:pt idx="180">
                  <c:v>91.008289274932665</c:v>
                </c:pt>
                <c:pt idx="181">
                  <c:v>90.986839793824188</c:v>
                </c:pt>
                <c:pt idx="182">
                  <c:v>90.965406249892894</c:v>
                </c:pt>
                <c:pt idx="183">
                  <c:v>90.943987443218376</c:v>
                </c:pt>
                <c:pt idx="184">
                  <c:v>90.922582261489978</c:v>
                </c:pt>
                <c:pt idx="185">
                  <c:v>90.901189673904582</c:v>
                </c:pt>
                <c:pt idx="186">
                  <c:v>90.879808725455902</c:v>
                </c:pt>
                <c:pt idx="187">
                  <c:v>90.858438531594629</c:v>
                </c:pt>
                <c:pt idx="188">
                  <c:v>90.837078273238518</c:v>
                </c:pt>
                <c:pt idx="189">
                  <c:v>90.81572719211286</c:v>
                </c:pt>
                <c:pt idx="190">
                  <c:v>90.794384586401918</c:v>
                </c:pt>
                <c:pt idx="191">
                  <c:v>90.773049806693365</c:v>
                </c:pt>
                <c:pt idx="192">
                  <c:v>90.751722252197666</c:v>
                </c:pt>
                <c:pt idx="193">
                  <c:v>90.730401367226023</c:v>
                </c:pt>
                <c:pt idx="194">
                  <c:v>90.709086637910431</c:v>
                </c:pt>
                <c:pt idx="195">
                  <c:v>90.687777589151167</c:v>
                </c:pt>
                <c:pt idx="196">
                  <c:v>90.666473781776745</c:v>
                </c:pt>
                <c:pt idx="197">
                  <c:v>90.645174809902898</c:v>
                </c:pt>
                <c:pt idx="198">
                  <c:v>90.623880298477744</c:v>
                </c:pt>
                <c:pt idx="199">
                  <c:v>90.602589901000741</c:v>
                </c:pt>
                <c:pt idx="200">
                  <c:v>90.581303297403949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87032"/>
        <c:axId val="543287424"/>
      </c:scatterChart>
      <c:valAx>
        <c:axId val="543287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3287424"/>
        <c:crosses val="autoZero"/>
        <c:crossBetween val="midCat"/>
      </c:valAx>
      <c:valAx>
        <c:axId val="543287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87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A!$H$6:$H$206</c:f>
              <c:numCache>
                <c:formatCode>General</c:formatCode>
                <c:ptCount val="201"/>
                <c:pt idx="0">
                  <c:v>90.866</c:v>
                </c:pt>
                <c:pt idx="1">
                  <c:v>92.239000000000004</c:v>
                </c:pt>
                <c:pt idx="2">
                  <c:v>92.164000000000001</c:v>
                </c:pt>
                <c:pt idx="3">
                  <c:v>90.134</c:v>
                </c:pt>
                <c:pt idx="4">
                  <c:v>90.850999999999999</c:v>
                </c:pt>
                <c:pt idx="5">
                  <c:v>91</c:v>
                </c:pt>
                <c:pt idx="6">
                  <c:v>89.866</c:v>
                </c:pt>
                <c:pt idx="7">
                  <c:v>89.866</c:v>
                </c:pt>
                <c:pt idx="8">
                  <c:v>89.924999999999997</c:v>
                </c:pt>
                <c:pt idx="9">
                  <c:v>90.97</c:v>
                </c:pt>
                <c:pt idx="10">
                  <c:v>90.552000000000007</c:v>
                </c:pt>
                <c:pt idx="11">
                  <c:v>90.91</c:v>
                </c:pt>
                <c:pt idx="12">
                  <c:v>91.492999999999995</c:v>
                </c:pt>
                <c:pt idx="13">
                  <c:v>90.477999999999994</c:v>
                </c:pt>
                <c:pt idx="14">
                  <c:v>91.850999999999999</c:v>
                </c:pt>
                <c:pt idx="15">
                  <c:v>92.358000000000004</c:v>
                </c:pt>
                <c:pt idx="16">
                  <c:v>90.896000000000001</c:v>
                </c:pt>
                <c:pt idx="17">
                  <c:v>91.194000000000003</c:v>
                </c:pt>
                <c:pt idx="18">
                  <c:v>90.97</c:v>
                </c:pt>
                <c:pt idx="19">
                  <c:v>91.730999999999995</c:v>
                </c:pt>
                <c:pt idx="20">
                  <c:v>92.835999999999999</c:v>
                </c:pt>
                <c:pt idx="21">
                  <c:v>91.835999999999999</c:v>
                </c:pt>
                <c:pt idx="22">
                  <c:v>92.328000000000003</c:v>
                </c:pt>
                <c:pt idx="23">
                  <c:v>93.507000000000005</c:v>
                </c:pt>
                <c:pt idx="24">
                  <c:v>92.581999999999994</c:v>
                </c:pt>
                <c:pt idx="25">
                  <c:v>93.537000000000006</c:v>
                </c:pt>
                <c:pt idx="26">
                  <c:v>92.805999999999997</c:v>
                </c:pt>
                <c:pt idx="27">
                  <c:v>93.507000000000005</c:v>
                </c:pt>
                <c:pt idx="28">
                  <c:v>94</c:v>
                </c:pt>
                <c:pt idx="29">
                  <c:v>94.700999999999993</c:v>
                </c:pt>
                <c:pt idx="30">
                  <c:v>94.91</c:v>
                </c:pt>
                <c:pt idx="31">
                  <c:v>94.924999999999997</c:v>
                </c:pt>
                <c:pt idx="32">
                  <c:v>95.299000000000007</c:v>
                </c:pt>
                <c:pt idx="33">
                  <c:v>95.790999999999997</c:v>
                </c:pt>
                <c:pt idx="34">
                  <c:v>95.611999999999995</c:v>
                </c:pt>
                <c:pt idx="35">
                  <c:v>95.671999999999997</c:v>
                </c:pt>
                <c:pt idx="36">
                  <c:v>96.626999999999995</c:v>
                </c:pt>
                <c:pt idx="37">
                  <c:v>98.775999999999996</c:v>
                </c:pt>
                <c:pt idx="38">
                  <c:v>100.164</c:v>
                </c:pt>
                <c:pt idx="39">
                  <c:v>102.134</c:v>
                </c:pt>
                <c:pt idx="40">
                  <c:v>104.56699999999999</c:v>
                </c:pt>
                <c:pt idx="41">
                  <c:v>108.55200000000001</c:v>
                </c:pt>
                <c:pt idx="42">
                  <c:v>113.58199999999999</c:v>
                </c:pt>
                <c:pt idx="43">
                  <c:v>120.687</c:v>
                </c:pt>
                <c:pt idx="44">
                  <c:v>127.134</c:v>
                </c:pt>
                <c:pt idx="45">
                  <c:v>134.821</c:v>
                </c:pt>
                <c:pt idx="46">
                  <c:v>145.209</c:v>
                </c:pt>
                <c:pt idx="47">
                  <c:v>156.98500000000001</c:v>
                </c:pt>
                <c:pt idx="48">
                  <c:v>168.149</c:v>
                </c:pt>
                <c:pt idx="49">
                  <c:v>179.62700000000001</c:v>
                </c:pt>
                <c:pt idx="50">
                  <c:v>191.80600000000001</c:v>
                </c:pt>
                <c:pt idx="51">
                  <c:v>202.38800000000001</c:v>
                </c:pt>
                <c:pt idx="52">
                  <c:v>211.10400000000001</c:v>
                </c:pt>
                <c:pt idx="53">
                  <c:v>216.642</c:v>
                </c:pt>
                <c:pt idx="54">
                  <c:v>221.73099999999999</c:v>
                </c:pt>
                <c:pt idx="55">
                  <c:v>221.19399999999999</c:v>
                </c:pt>
                <c:pt idx="56">
                  <c:v>219.70099999999999</c:v>
                </c:pt>
                <c:pt idx="57">
                  <c:v>211.71600000000001</c:v>
                </c:pt>
                <c:pt idx="58">
                  <c:v>196.239</c:v>
                </c:pt>
                <c:pt idx="59">
                  <c:v>168.09</c:v>
                </c:pt>
                <c:pt idx="60">
                  <c:v>133</c:v>
                </c:pt>
                <c:pt idx="61">
                  <c:v>108.627</c:v>
                </c:pt>
                <c:pt idx="62">
                  <c:v>99.403000000000006</c:v>
                </c:pt>
                <c:pt idx="63">
                  <c:v>96.313000000000002</c:v>
                </c:pt>
                <c:pt idx="64">
                  <c:v>94.552000000000007</c:v>
                </c:pt>
                <c:pt idx="65">
                  <c:v>95.06</c:v>
                </c:pt>
                <c:pt idx="66">
                  <c:v>95.896000000000001</c:v>
                </c:pt>
                <c:pt idx="67">
                  <c:v>96.537000000000006</c:v>
                </c:pt>
                <c:pt idx="68">
                  <c:v>97.209000000000003</c:v>
                </c:pt>
                <c:pt idx="69">
                  <c:v>100.373</c:v>
                </c:pt>
                <c:pt idx="70">
                  <c:v>102.44799999999999</c:v>
                </c:pt>
                <c:pt idx="71">
                  <c:v>106.224</c:v>
                </c:pt>
                <c:pt idx="72">
                  <c:v>110.97</c:v>
                </c:pt>
                <c:pt idx="73">
                  <c:v>115.209</c:v>
                </c:pt>
                <c:pt idx="74">
                  <c:v>121.46299999999999</c:v>
                </c:pt>
                <c:pt idx="75">
                  <c:v>128.44800000000001</c:v>
                </c:pt>
                <c:pt idx="76">
                  <c:v>134.04499999999999</c:v>
                </c:pt>
                <c:pt idx="77">
                  <c:v>138.83600000000001</c:v>
                </c:pt>
                <c:pt idx="78">
                  <c:v>142.821</c:v>
                </c:pt>
                <c:pt idx="79">
                  <c:v>145.91</c:v>
                </c:pt>
                <c:pt idx="80">
                  <c:v>144.22399999999999</c:v>
                </c:pt>
                <c:pt idx="81">
                  <c:v>140.80600000000001</c:v>
                </c:pt>
                <c:pt idx="82">
                  <c:v>132.62700000000001</c:v>
                </c:pt>
                <c:pt idx="83">
                  <c:v>119.26900000000001</c:v>
                </c:pt>
                <c:pt idx="84">
                  <c:v>106.41800000000001</c:v>
                </c:pt>
                <c:pt idx="85">
                  <c:v>98.745999999999995</c:v>
                </c:pt>
                <c:pt idx="86">
                  <c:v>95.641999999999996</c:v>
                </c:pt>
                <c:pt idx="87">
                  <c:v>93.97</c:v>
                </c:pt>
                <c:pt idx="88">
                  <c:v>93.656999999999996</c:v>
                </c:pt>
                <c:pt idx="89">
                  <c:v>93.269000000000005</c:v>
                </c:pt>
                <c:pt idx="90">
                  <c:v>92.03</c:v>
                </c:pt>
                <c:pt idx="91">
                  <c:v>92.611999999999995</c:v>
                </c:pt>
                <c:pt idx="92">
                  <c:v>92.522000000000006</c:v>
                </c:pt>
                <c:pt idx="93">
                  <c:v>92.134</c:v>
                </c:pt>
                <c:pt idx="94">
                  <c:v>92.566999999999993</c:v>
                </c:pt>
                <c:pt idx="95">
                  <c:v>93.328000000000003</c:v>
                </c:pt>
                <c:pt idx="96">
                  <c:v>93.881</c:v>
                </c:pt>
                <c:pt idx="97">
                  <c:v>92.224000000000004</c:v>
                </c:pt>
                <c:pt idx="98">
                  <c:v>93.433000000000007</c:v>
                </c:pt>
                <c:pt idx="99">
                  <c:v>94.388000000000005</c:v>
                </c:pt>
                <c:pt idx="100">
                  <c:v>92.984999999999999</c:v>
                </c:pt>
                <c:pt idx="101">
                  <c:v>93.328000000000003</c:v>
                </c:pt>
                <c:pt idx="102">
                  <c:v>94.552000000000007</c:v>
                </c:pt>
                <c:pt idx="103">
                  <c:v>93.805999999999997</c:v>
                </c:pt>
                <c:pt idx="104">
                  <c:v>94.492999999999995</c:v>
                </c:pt>
                <c:pt idx="105">
                  <c:v>94.881</c:v>
                </c:pt>
                <c:pt idx="106">
                  <c:v>94.343000000000004</c:v>
                </c:pt>
                <c:pt idx="107">
                  <c:v>95.552000000000007</c:v>
                </c:pt>
                <c:pt idx="108">
                  <c:v>94.149000000000001</c:v>
                </c:pt>
                <c:pt idx="109">
                  <c:v>93.492999999999995</c:v>
                </c:pt>
                <c:pt idx="110">
                  <c:v>95.06</c:v>
                </c:pt>
                <c:pt idx="111">
                  <c:v>94.641999999999996</c:v>
                </c:pt>
                <c:pt idx="112">
                  <c:v>96.09</c:v>
                </c:pt>
                <c:pt idx="113">
                  <c:v>95.269000000000005</c:v>
                </c:pt>
                <c:pt idx="114">
                  <c:v>96.328000000000003</c:v>
                </c:pt>
                <c:pt idx="115">
                  <c:v>96.194000000000003</c:v>
                </c:pt>
                <c:pt idx="116">
                  <c:v>97.299000000000007</c:v>
                </c:pt>
                <c:pt idx="117">
                  <c:v>97.358000000000004</c:v>
                </c:pt>
                <c:pt idx="118">
                  <c:v>97.641999999999996</c:v>
                </c:pt>
                <c:pt idx="119">
                  <c:v>98.820999999999998</c:v>
                </c:pt>
                <c:pt idx="120">
                  <c:v>99.224000000000004</c:v>
                </c:pt>
                <c:pt idx="121">
                  <c:v>97.715999999999994</c:v>
                </c:pt>
                <c:pt idx="122">
                  <c:v>98.477999999999994</c:v>
                </c:pt>
                <c:pt idx="123">
                  <c:v>97.507000000000005</c:v>
                </c:pt>
                <c:pt idx="124">
                  <c:v>95.179000000000002</c:v>
                </c:pt>
                <c:pt idx="125">
                  <c:v>95.299000000000007</c:v>
                </c:pt>
                <c:pt idx="126">
                  <c:v>93.373000000000005</c:v>
                </c:pt>
                <c:pt idx="127">
                  <c:v>93.566999999999993</c:v>
                </c:pt>
                <c:pt idx="128">
                  <c:v>92.881</c:v>
                </c:pt>
                <c:pt idx="129">
                  <c:v>92.418000000000006</c:v>
                </c:pt>
                <c:pt idx="130">
                  <c:v>92.149000000000001</c:v>
                </c:pt>
                <c:pt idx="131">
                  <c:v>91.581999999999994</c:v>
                </c:pt>
                <c:pt idx="132">
                  <c:v>91.418000000000006</c:v>
                </c:pt>
                <c:pt idx="133">
                  <c:v>92.686999999999998</c:v>
                </c:pt>
                <c:pt idx="134">
                  <c:v>91.94</c:v>
                </c:pt>
                <c:pt idx="135">
                  <c:v>92.103999999999999</c:v>
                </c:pt>
                <c:pt idx="136">
                  <c:v>90.730999999999995</c:v>
                </c:pt>
                <c:pt idx="137">
                  <c:v>93.134</c:v>
                </c:pt>
                <c:pt idx="138">
                  <c:v>92.164000000000001</c:v>
                </c:pt>
                <c:pt idx="139">
                  <c:v>92.418000000000006</c:v>
                </c:pt>
                <c:pt idx="140">
                  <c:v>92.433000000000007</c:v>
                </c:pt>
                <c:pt idx="141">
                  <c:v>92.03</c:v>
                </c:pt>
                <c:pt idx="142">
                  <c:v>92.671999999999997</c:v>
                </c:pt>
                <c:pt idx="143">
                  <c:v>91.730999999999995</c:v>
                </c:pt>
                <c:pt idx="144">
                  <c:v>93.179000000000002</c:v>
                </c:pt>
                <c:pt idx="145">
                  <c:v>93.760999999999996</c:v>
                </c:pt>
                <c:pt idx="146">
                  <c:v>94.224000000000004</c:v>
                </c:pt>
                <c:pt idx="147">
                  <c:v>95.447999999999993</c:v>
                </c:pt>
                <c:pt idx="148">
                  <c:v>94.775999999999996</c:v>
                </c:pt>
                <c:pt idx="149">
                  <c:v>95.581999999999994</c:v>
                </c:pt>
                <c:pt idx="150">
                  <c:v>96.179000000000002</c:v>
                </c:pt>
                <c:pt idx="151">
                  <c:v>95.03</c:v>
                </c:pt>
                <c:pt idx="152">
                  <c:v>95.850999999999999</c:v>
                </c:pt>
                <c:pt idx="153">
                  <c:v>95.149000000000001</c:v>
                </c:pt>
                <c:pt idx="154">
                  <c:v>96.566999999999993</c:v>
                </c:pt>
                <c:pt idx="155">
                  <c:v>94.91</c:v>
                </c:pt>
                <c:pt idx="156">
                  <c:v>93.611999999999995</c:v>
                </c:pt>
                <c:pt idx="157">
                  <c:v>93.254000000000005</c:v>
                </c:pt>
                <c:pt idx="158">
                  <c:v>91.671999999999997</c:v>
                </c:pt>
                <c:pt idx="159">
                  <c:v>92.328000000000003</c:v>
                </c:pt>
                <c:pt idx="160">
                  <c:v>92.552000000000007</c:v>
                </c:pt>
                <c:pt idx="161">
                  <c:v>92.239000000000004</c:v>
                </c:pt>
                <c:pt idx="162">
                  <c:v>91.299000000000007</c:v>
                </c:pt>
                <c:pt idx="163">
                  <c:v>91.984999999999999</c:v>
                </c:pt>
                <c:pt idx="164">
                  <c:v>90.715999999999994</c:v>
                </c:pt>
                <c:pt idx="165">
                  <c:v>92.284000000000006</c:v>
                </c:pt>
                <c:pt idx="166">
                  <c:v>91.760999999999996</c:v>
                </c:pt>
                <c:pt idx="167">
                  <c:v>91.103999999999999</c:v>
                </c:pt>
                <c:pt idx="168">
                  <c:v>92.373000000000005</c:v>
                </c:pt>
                <c:pt idx="169">
                  <c:v>91.730999999999995</c:v>
                </c:pt>
                <c:pt idx="170">
                  <c:v>90.896000000000001</c:v>
                </c:pt>
                <c:pt idx="171">
                  <c:v>89.805999999999997</c:v>
                </c:pt>
                <c:pt idx="172">
                  <c:v>90.775999999999996</c:v>
                </c:pt>
                <c:pt idx="173">
                  <c:v>91.075000000000003</c:v>
                </c:pt>
                <c:pt idx="174">
                  <c:v>90.866</c:v>
                </c:pt>
                <c:pt idx="175">
                  <c:v>91.700999999999993</c:v>
                </c:pt>
                <c:pt idx="176">
                  <c:v>90.462999999999994</c:v>
                </c:pt>
                <c:pt idx="177">
                  <c:v>91.045000000000002</c:v>
                </c:pt>
                <c:pt idx="178">
                  <c:v>91.119</c:v>
                </c:pt>
                <c:pt idx="179">
                  <c:v>90.954999999999998</c:v>
                </c:pt>
                <c:pt idx="180">
                  <c:v>91.566999999999993</c:v>
                </c:pt>
                <c:pt idx="181">
                  <c:v>90.91</c:v>
                </c:pt>
                <c:pt idx="182">
                  <c:v>91.552000000000007</c:v>
                </c:pt>
                <c:pt idx="183">
                  <c:v>91.254000000000005</c:v>
                </c:pt>
                <c:pt idx="184">
                  <c:v>90.91</c:v>
                </c:pt>
                <c:pt idx="185">
                  <c:v>91.343000000000004</c:v>
                </c:pt>
                <c:pt idx="186">
                  <c:v>91.775999999999996</c:v>
                </c:pt>
                <c:pt idx="187">
                  <c:v>90.581999999999994</c:v>
                </c:pt>
                <c:pt idx="188">
                  <c:v>90.760999999999996</c:v>
                </c:pt>
                <c:pt idx="189">
                  <c:v>90.433000000000007</c:v>
                </c:pt>
                <c:pt idx="190">
                  <c:v>91</c:v>
                </c:pt>
                <c:pt idx="191">
                  <c:v>91.269000000000005</c:v>
                </c:pt>
                <c:pt idx="192">
                  <c:v>90.626999999999995</c:v>
                </c:pt>
                <c:pt idx="193">
                  <c:v>90.954999999999998</c:v>
                </c:pt>
                <c:pt idx="194">
                  <c:v>91.313000000000002</c:v>
                </c:pt>
                <c:pt idx="195">
                  <c:v>90.403000000000006</c:v>
                </c:pt>
                <c:pt idx="196">
                  <c:v>91.552000000000007</c:v>
                </c:pt>
                <c:pt idx="197">
                  <c:v>91.358000000000004</c:v>
                </c:pt>
                <c:pt idx="198">
                  <c:v>91.313000000000002</c:v>
                </c:pt>
                <c:pt idx="199">
                  <c:v>90.492999999999995</c:v>
                </c:pt>
                <c:pt idx="200">
                  <c:v>91.507000000000005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A!$W$6:$W$206</c:f>
              <c:numCache>
                <c:formatCode>0.00</c:formatCode>
                <c:ptCount val="201"/>
                <c:pt idx="0">
                  <c:v>92.16979860376145</c:v>
                </c:pt>
                <c:pt idx="1">
                  <c:v>92.18876874917413</c:v>
                </c:pt>
                <c:pt idx="2">
                  <c:v>92.207741472672652</c:v>
                </c:pt>
                <c:pt idx="3">
                  <c:v>92.22671697285719</c:v>
                </c:pt>
                <c:pt idx="4">
                  <c:v>92.245695462640782</c:v>
                </c:pt>
                <c:pt idx="5">
                  <c:v>92.264677170160638</c:v>
                </c:pt>
                <c:pt idx="6">
                  <c:v>92.283662339731578</c:v>
                </c:pt>
                <c:pt idx="7">
                  <c:v>92.30265123284137</c:v>
                </c:pt>
                <c:pt idx="8">
                  <c:v>92.321644129187163</c:v>
                </c:pt>
                <c:pt idx="9">
                  <c:v>92.340641327751328</c:v>
                </c:pt>
                <c:pt idx="10">
                  <c:v>92.359643147915065</c:v>
                </c:pt>
                <c:pt idx="11">
                  <c:v>92.378649930606386</c:v>
                </c:pt>
                <c:pt idx="12">
                  <c:v>92.397662039479215</c:v>
                </c:pt>
                <c:pt idx="13">
                  <c:v>92.416679862118301</c:v>
                </c:pt>
                <c:pt idx="14">
                  <c:v>92.435703811265384</c:v>
                </c:pt>
                <c:pt idx="15">
                  <c:v>92.454734326061697</c:v>
                </c:pt>
                <c:pt idx="16">
                  <c:v>92.473771873312131</c:v>
                </c:pt>
                <c:pt idx="17">
                  <c:v>92.492816948818316</c:v>
                </c:pt>
                <c:pt idx="18">
                  <c:v>92.511870078991137</c:v>
                </c:pt>
                <c:pt idx="19">
                  <c:v>92.530931823557594</c:v>
                </c:pt>
                <c:pt idx="20">
                  <c:v>92.550002782270496</c:v>
                </c:pt>
                <c:pt idx="21">
                  <c:v>92.569083615445223</c:v>
                </c:pt>
                <c:pt idx="22">
                  <c:v>92.588175109851989</c:v>
                </c:pt>
                <c:pt idx="23">
                  <c:v>92.607278386221779</c:v>
                </c:pt>
                <c:pt idx="24">
                  <c:v>92.626395527836166</c:v>
                </c:pt>
                <c:pt idx="25">
                  <c:v>92.645531401127201</c:v>
                </c:pt>
                <c:pt idx="26">
                  <c:v>92.664698686305925</c:v>
                </c:pt>
                <c:pt idx="27">
                  <c:v>92.683931122785282</c:v>
                </c:pt>
                <c:pt idx="28">
                  <c:v>92.703316705576981</c:v>
                </c:pt>
                <c:pt idx="29">
                  <c:v>92.723076789719855</c:v>
                </c:pt>
                <c:pt idx="30">
                  <c:v>92.743745070805886</c:v>
                </c:pt>
                <c:pt idx="31">
                  <c:v>92.766551452811385</c:v>
                </c:pt>
                <c:pt idx="32">
                  <c:v>92.794200832423684</c:v>
                </c:pt>
                <c:pt idx="33">
                  <c:v>92.832363610479462</c:v>
                </c:pt>
                <c:pt idx="34">
                  <c:v>92.892357134513176</c:v>
                </c:pt>
                <c:pt idx="35">
                  <c:v>92.995657456163869</c:v>
                </c:pt>
                <c:pt idx="36">
                  <c:v>93.180947939113295</c:v>
                </c:pt>
                <c:pt idx="37">
                  <c:v>93.514228139485084</c:v>
                </c:pt>
                <c:pt idx="38">
                  <c:v>94.101864860765531</c:v>
                </c:pt>
                <c:pt idx="39">
                  <c:v>95.105178183774001</c:v>
                </c:pt>
                <c:pt idx="40">
                  <c:v>96.753186151820543</c:v>
                </c:pt>
                <c:pt idx="41">
                  <c:v>99.347789108164719</c:v>
                </c:pt>
                <c:pt idx="42">
                  <c:v>103.25374816930704</c:v>
                </c:pt>
                <c:pt idx="43">
                  <c:v>108.86554658411295</c:v>
                </c:pt>
                <c:pt idx="44">
                  <c:v>116.54598375849494</c:v>
                </c:pt>
                <c:pt idx="45">
                  <c:v>126.53796197261788</c:v>
                </c:pt>
                <c:pt idx="46">
                  <c:v>138.86085191031933</c:v>
                </c:pt>
                <c:pt idx="47">
                  <c:v>153.21362926105951</c:v>
                </c:pt>
                <c:pt idx="48">
                  <c:v>168.91454009352313</c:v>
                </c:pt>
                <c:pt idx="49">
                  <c:v>184.90683849931358</c:v>
                </c:pt>
                <c:pt idx="50">
                  <c:v>199.84926585451251</c:v>
                </c:pt>
                <c:pt idx="51">
                  <c:v>212.28921643695728</c:v>
                </c:pt>
                <c:pt idx="52">
                  <c:v>220.89127324495436</c:v>
                </c:pt>
                <c:pt idx="53">
                  <c:v>224.67257175186157</c:v>
                </c:pt>
                <c:pt idx="54">
                  <c:v>223.18789329479631</c:v>
                </c:pt>
                <c:pt idx="55">
                  <c:v>216.6163357874309</c:v>
                </c:pt>
                <c:pt idx="56">
                  <c:v>205.72624957799255</c:v>
                </c:pt>
                <c:pt idx="57">
                  <c:v>191.7279249973536</c:v>
                </c:pt>
                <c:pt idx="58">
                  <c:v>176.05306387628207</c:v>
                </c:pt>
                <c:pt idx="59">
                  <c:v>160.11650002518914</c:v>
                </c:pt>
                <c:pt idx="60">
                  <c:v>145.11442307163381</c:v>
                </c:pt>
                <c:pt idx="61">
                  <c:v>131.89676667597223</c:v>
                </c:pt>
                <c:pt idx="62">
                  <c:v>120.92692813352508</c:v>
                </c:pt>
                <c:pt idx="63">
                  <c:v>112.31871228590454</c:v>
                </c:pt>
                <c:pt idx="64">
                  <c:v>105.9253509840086</c:v>
                </c:pt>
                <c:pt idx="65">
                  <c:v>101.45125808417845</c:v>
                </c:pt>
                <c:pt idx="66">
                  <c:v>98.561886785330614</c:v>
                </c:pt>
                <c:pt idx="67">
                  <c:v>96.975710643139081</c:v>
                </c:pt>
                <c:pt idx="68">
                  <c:v>96.529473378041914</c:v>
                </c:pt>
                <c:pt idx="69">
                  <c:v>97.210014796540463</c:v>
                </c:pt>
                <c:pt idx="70">
                  <c:v>99.14381217607631</c:v>
                </c:pt>
                <c:pt idx="71">
                  <c:v>102.53411204195501</c:v>
                </c:pt>
                <c:pt idx="72">
                  <c:v>107.54283656075245</c:v>
                </c:pt>
                <c:pt idx="73">
                  <c:v>114.13507419216334</c:v>
                </c:pt>
                <c:pt idx="74">
                  <c:v>121.93325933290055</c:v>
                </c:pt>
                <c:pt idx="75">
                  <c:v>130.14973443421152</c:v>
                </c:pt>
                <c:pt idx="76">
                  <c:v>137.65911902989995</c:v>
                </c:pt>
                <c:pt idx="77">
                  <c:v>143.22527690376049</c:v>
                </c:pt>
                <c:pt idx="78">
                  <c:v>145.82570499631254</c:v>
                </c:pt>
                <c:pt idx="79">
                  <c:v>144.95617341066657</c:v>
                </c:pt>
                <c:pt idx="80">
                  <c:v>140.78990608467191</c:v>
                </c:pt>
                <c:pt idx="81">
                  <c:v>134.12164246673422</c:v>
                </c:pt>
                <c:pt idx="82">
                  <c:v>126.12090752720938</c:v>
                </c:pt>
                <c:pt idx="83">
                  <c:v>117.99924229409001</c:v>
                </c:pt>
                <c:pt idx="84">
                  <c:v>110.72046395834727</c:v>
                </c:pt>
                <c:pt idx="85">
                  <c:v>104.84459528394295</c:v>
                </c:pt>
                <c:pt idx="86">
                  <c:v>100.52454218121773</c:v>
                </c:pt>
                <c:pt idx="87">
                  <c:v>97.612040101691861</c:v>
                </c:pt>
                <c:pt idx="88">
                  <c:v>95.803131681343558</c:v>
                </c:pt>
                <c:pt idx="89">
                  <c:v>94.764304563703021</c:v>
                </c:pt>
                <c:pt idx="90">
                  <c:v>94.210442504944069</c:v>
                </c:pt>
                <c:pt idx="91">
                  <c:v>93.934368094897607</c:v>
                </c:pt>
                <c:pt idx="92">
                  <c:v>93.803536867001043</c:v>
                </c:pt>
                <c:pt idx="93">
                  <c:v>93.741928186053784</c:v>
                </c:pt>
                <c:pt idx="94">
                  <c:v>93.710035812661829</c:v>
                </c:pt>
                <c:pt idx="95">
                  <c:v>93.689133716488612</c:v>
                </c:pt>
                <c:pt idx="96">
                  <c:v>93.671097037525627</c:v>
                </c:pt>
                <c:pt idx="97">
                  <c:v>93.652705299456528</c:v>
                </c:pt>
                <c:pt idx="98">
                  <c:v>93.63282033731771</c:v>
                </c:pt>
                <c:pt idx="99">
                  <c:v>93.611140919459928</c:v>
                </c:pt>
                <c:pt idx="100">
                  <c:v>93.587730666442809</c:v>
                </c:pt>
                <c:pt idx="101">
                  <c:v>93.562912180505293</c:v>
                </c:pt>
                <c:pt idx="102">
                  <c:v>93.537367150644315</c:v>
                </c:pt>
                <c:pt idx="103">
                  <c:v>93.512415431513887</c:v>
                </c:pt>
                <c:pt idx="104">
                  <c:v>93.490506182385303</c:v>
                </c:pt>
                <c:pt idx="105">
                  <c:v>93.475957366958312</c:v>
                </c:pt>
                <c:pt idx="106">
                  <c:v>93.475919094199796</c:v>
                </c:pt>
                <c:pt idx="107">
                  <c:v>93.501397302451167</c:v>
                </c:pt>
                <c:pt idx="108">
                  <c:v>93.567963183730058</c:v>
                </c:pt>
                <c:pt idx="109">
                  <c:v>93.695547438035419</c:v>
                </c:pt>
                <c:pt idx="110">
                  <c:v>93.906601581231001</c:v>
                </c:pt>
                <c:pt idx="111">
                  <c:v>94.222070273711296</c:v>
                </c:pt>
                <c:pt idx="112">
                  <c:v>94.655191818370653</c:v>
                </c:pt>
                <c:pt idx="113">
                  <c:v>95.204103325673515</c:v>
                </c:pt>
                <c:pt idx="114">
                  <c:v>95.845292702591919</c:v>
                </c:pt>
                <c:pt idx="115">
                  <c:v>96.530599958359147</c:v>
                </c:pt>
                <c:pt idx="116">
                  <c:v>97.19018176757497</c:v>
                </c:pt>
                <c:pt idx="117">
                  <c:v>97.742365757499229</c:v>
                </c:pt>
                <c:pt idx="118">
                  <c:v>98.108952457954217</c:v>
                </c:pt>
                <c:pt idx="119">
                  <c:v>98.23216662426448</c:v>
                </c:pt>
                <c:pt idx="120">
                  <c:v>98.088228515088289</c:v>
                </c:pt>
                <c:pt idx="121">
                  <c:v>97.693160613660496</c:v>
                </c:pt>
                <c:pt idx="122">
                  <c:v>97.098881663909225</c:v>
                </c:pt>
                <c:pt idx="123">
                  <c:v>96.380903047267964</c:v>
                </c:pt>
                <c:pt idx="124">
                  <c:v>95.621645770883646</c:v>
                </c:pt>
                <c:pt idx="125">
                  <c:v>94.894439676279745</c:v>
                </c:pt>
                <c:pt idx="126">
                  <c:v>94.252374542942164</c:v>
                </c:pt>
                <c:pt idx="127">
                  <c:v>93.723956295639098</c:v>
                </c:pt>
                <c:pt idx="128">
                  <c:v>93.3150692964402</c:v>
                </c:pt>
                <c:pt idx="129">
                  <c:v>93.0150347531888</c:v>
                </c:pt>
                <c:pt idx="130">
                  <c:v>92.804030358135435</c:v>
                </c:pt>
                <c:pt idx="131">
                  <c:v>92.659645470639433</c:v>
                </c:pt>
                <c:pt idx="132">
                  <c:v>92.561377594322607</c:v>
                </c:pt>
                <c:pt idx="133">
                  <c:v>92.492890365963675</c:v>
                </c:pt>
                <c:pt idx="134">
                  <c:v>92.442517875324796</c:v>
                </c:pt>
                <c:pt idx="135">
                  <c:v>92.402744421510377</c:v>
                </c:pt>
                <c:pt idx="136">
                  <c:v>92.369323944197959</c:v>
                </c:pt>
                <c:pt idx="137">
                  <c:v>92.340497041482109</c:v>
                </c:pt>
                <c:pt idx="138">
                  <c:v>92.316545763520281</c:v>
                </c:pt>
                <c:pt idx="139">
                  <c:v>92.299753842534301</c:v>
                </c:pt>
                <c:pt idx="140">
                  <c:v>92.294707511865013</c:v>
                </c:pt>
                <c:pt idx="141">
                  <c:v>92.308747916548484</c:v>
                </c:pt>
                <c:pt idx="142">
                  <c:v>92.352251259918845</c:v>
                </c:pt>
                <c:pt idx="143">
                  <c:v>92.438290813553976</c:v>
                </c:pt>
                <c:pt idx="144">
                  <c:v>92.581201286695816</c:v>
                </c:pt>
                <c:pt idx="145">
                  <c:v>92.793724809111765</c:v>
                </c:pt>
                <c:pt idx="146">
                  <c:v>93.082840346262259</c:v>
                </c:pt>
                <c:pt idx="147">
                  <c:v>93.445023081554893</c:v>
                </c:pt>
                <c:pt idx="148">
                  <c:v>93.862339722327917</c:v>
                </c:pt>
                <c:pt idx="149">
                  <c:v>94.301119974366756</c:v>
                </c:pt>
                <c:pt idx="150">
                  <c:v>94.714627103207263</c:v>
                </c:pt>
                <c:pt idx="151">
                  <c:v>95.05007849105742</c:v>
                </c:pt>
                <c:pt idx="152">
                  <c:v>95.258813215971955</c:v>
                </c:pt>
                <c:pt idx="153">
                  <c:v>95.306981306724936</c:v>
                </c:pt>
                <c:pt idx="154">
                  <c:v>95.183531443719005</c:v>
                </c:pt>
                <c:pt idx="155">
                  <c:v>94.902900567539021</c:v>
                </c:pt>
                <c:pt idx="156">
                  <c:v>94.50150322154083</c:v>
                </c:pt>
                <c:pt idx="157">
                  <c:v>94.029195596749162</c:v>
                </c:pt>
                <c:pt idx="158">
                  <c:v>93.53846895395958</c:v>
                </c:pt>
                <c:pt idx="159">
                  <c:v>93.074582432944723</c:v>
                </c:pt>
                <c:pt idx="160">
                  <c:v>92.669101160839602</c:v>
                </c:pt>
                <c:pt idx="161">
                  <c:v>92.337822441510383</c:v>
                </c:pt>
                <c:pt idx="162">
                  <c:v>92.082554249338628</c:v>
                </c:pt>
                <c:pt idx="163">
                  <c:v>91.895233984437368</c:v>
                </c:pt>
                <c:pt idx="164">
                  <c:v>91.762659786378507</c:v>
                </c:pt>
                <c:pt idx="165">
                  <c:v>91.670506043905647</c:v>
                </c:pt>
                <c:pt idx="166">
                  <c:v>91.605968252852364</c:v>
                </c:pt>
                <c:pt idx="167">
                  <c:v>91.559001121693015</c:v>
                </c:pt>
                <c:pt idx="168">
                  <c:v>91.522492129645315</c:v>
                </c:pt>
                <c:pt idx="169">
                  <c:v>91.491827577793075</c:v>
                </c:pt>
                <c:pt idx="170">
                  <c:v>91.464240518261818</c:v>
                </c:pt>
                <c:pt idx="171">
                  <c:v>91.438187359479386</c:v>
                </c:pt>
                <c:pt idx="172">
                  <c:v>91.412863462947101</c:v>
                </c:pt>
                <c:pt idx="173">
                  <c:v>91.387875394691207</c:v>
                </c:pt>
                <c:pt idx="174">
                  <c:v>91.363041953717811</c:v>
                </c:pt>
                <c:pt idx="175">
                  <c:v>91.338284030537594</c:v>
                </c:pt>
                <c:pt idx="176">
                  <c:v>91.313568465645702</c:v>
                </c:pt>
                <c:pt idx="177">
                  <c:v>91.288881525925177</c:v>
                </c:pt>
                <c:pt idx="178">
                  <c:v>91.264217235484409</c:v>
                </c:pt>
                <c:pt idx="179">
                  <c:v>91.239572576907136</c:v>
                </c:pt>
                <c:pt idx="180">
                  <c:v>91.214945640035182</c:v>
                </c:pt>
                <c:pt idx="181">
                  <c:v>91.190334948712788</c:v>
                </c:pt>
                <c:pt idx="182">
                  <c:v>91.165739227554198</c:v>
                </c:pt>
                <c:pt idx="183">
                  <c:v>91.141157322847761</c:v>
                </c:pt>
                <c:pt idx="184">
                  <c:v>91.116588174323908</c:v>
                </c:pt>
                <c:pt idx="185">
                  <c:v>91.092030802896659</c:v>
                </c:pt>
                <c:pt idx="186">
                  <c:v>91.067484303323454</c:v>
                </c:pt>
                <c:pt idx="187">
                  <c:v>91.042947838483101</c:v>
                </c:pt>
                <c:pt idx="188">
                  <c:v>91.018420634334205</c:v>
                </c:pt>
                <c:pt idx="189">
                  <c:v>90.993901975291323</c:v>
                </c:pt>
                <c:pt idx="190">
                  <c:v>90.969391199938499</c:v>
                </c:pt>
                <c:pt idx="191">
                  <c:v>90.944887697045644</c:v>
                </c:pt>
                <c:pt idx="192">
                  <c:v>90.920390901865687</c:v>
                </c:pt>
                <c:pt idx="193">
                  <c:v>90.895900292693725</c:v>
                </c:pt>
                <c:pt idx="194">
                  <c:v>90.871415387670652</c:v>
                </c:pt>
                <c:pt idx="195">
                  <c:v>90.846935741815159</c:v>
                </c:pt>
                <c:pt idx="196">
                  <c:v>90.82246094426884</c:v>
                </c:pt>
                <c:pt idx="197">
                  <c:v>90.797990615739835</c:v>
                </c:pt>
                <c:pt idx="198">
                  <c:v>90.773524406131713</c:v>
                </c:pt>
                <c:pt idx="199">
                  <c:v>90.749061992344593</c:v>
                </c:pt>
                <c:pt idx="200">
                  <c:v>90.724603076237059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A!$BA$6:$BA$206</c:f>
              <c:numCache>
                <c:formatCode>General</c:formatCode>
                <c:ptCount val="201"/>
                <c:pt idx="0">
                  <c:v>92.16979860376145</c:v>
                </c:pt>
                <c:pt idx="1">
                  <c:v>92.18876874917413</c:v>
                </c:pt>
                <c:pt idx="2">
                  <c:v>92.207741472672652</c:v>
                </c:pt>
                <c:pt idx="3">
                  <c:v>92.22671697285719</c:v>
                </c:pt>
                <c:pt idx="4">
                  <c:v>92.245695462640782</c:v>
                </c:pt>
                <c:pt idx="5">
                  <c:v>92.264677170160638</c:v>
                </c:pt>
                <c:pt idx="6">
                  <c:v>92.283662339731578</c:v>
                </c:pt>
                <c:pt idx="7">
                  <c:v>92.30265123284137</c:v>
                </c:pt>
                <c:pt idx="8">
                  <c:v>92.321644129187163</c:v>
                </c:pt>
                <c:pt idx="9">
                  <c:v>92.340641327751328</c:v>
                </c:pt>
                <c:pt idx="10">
                  <c:v>92.359643147915065</c:v>
                </c:pt>
                <c:pt idx="11">
                  <c:v>92.378649930606358</c:v>
                </c:pt>
                <c:pt idx="12">
                  <c:v>92.397662039479073</c:v>
                </c:pt>
                <c:pt idx="13">
                  <c:v>92.416679862117533</c:v>
                </c:pt>
                <c:pt idx="14">
                  <c:v>92.435703811261561</c:v>
                </c:pt>
                <c:pt idx="15">
                  <c:v>92.454734326043308</c:v>
                </c:pt>
                <c:pt idx="16">
                  <c:v>92.473771873227335</c:v>
                </c:pt>
                <c:pt idx="17">
                  <c:v>92.492816948442709</c:v>
                </c:pt>
                <c:pt idx="18">
                  <c:v>92.511870077393539</c:v>
                </c:pt>
                <c:pt idx="19">
                  <c:v>92.530931817032325</c:v>
                </c:pt>
                <c:pt idx="20">
                  <c:v>92.550002756677188</c:v>
                </c:pt>
                <c:pt idx="21">
                  <c:v>92.569083519051048</c:v>
                </c:pt>
                <c:pt idx="22">
                  <c:v>92.588174761216735</c:v>
                </c:pt>
                <c:pt idx="23">
                  <c:v>92.607277175377973</c:v>
                </c:pt>
                <c:pt idx="24">
                  <c:v>92.62639148951142</c:v>
                </c:pt>
                <c:pt idx="25">
                  <c:v>92.645518467788548</c:v>
                </c:pt>
                <c:pt idx="26">
                  <c:v>92.664658910741537</c:v>
                </c:pt>
                <c:pt idx="27">
                  <c:v>92.683813655118115</c:v>
                </c:pt>
                <c:pt idx="28">
                  <c:v>92.702983573364449</c:v>
                </c:pt>
                <c:pt idx="29">
                  <c:v>92.722169572664114</c:v>
                </c:pt>
                <c:pt idx="30">
                  <c:v>92.741372593452795</c:v>
                </c:pt>
                <c:pt idx="31">
                  <c:v>92.760593607315613</c:v>
                </c:pt>
                <c:pt idx="32">
                  <c:v>92.779833614161731</c:v>
                </c:pt>
                <c:pt idx="33">
                  <c:v>92.799093638556485</c:v>
                </c:pt>
                <c:pt idx="34">
                  <c:v>92.818374725075032</c:v>
                </c:pt>
                <c:pt idx="35">
                  <c:v>92.837677932523931</c:v>
                </c:pt>
                <c:pt idx="36">
                  <c:v>92.857004326856654</c:v>
                </c:pt>
                <c:pt idx="37">
                  <c:v>92.876354972587109</c:v>
                </c:pt>
                <c:pt idx="38">
                  <c:v>92.895730922481007</c:v>
                </c:pt>
                <c:pt idx="39">
                  <c:v>92.915133205277229</c:v>
                </c:pt>
                <c:pt idx="40">
                  <c:v>92.934562811162223</c:v>
                </c:pt>
                <c:pt idx="41">
                  <c:v>92.954020674686859</c:v>
                </c:pt>
                <c:pt idx="42">
                  <c:v>92.973507654780846</c:v>
                </c:pt>
                <c:pt idx="43">
                  <c:v>92.993024511479518</c:v>
                </c:pt>
                <c:pt idx="44">
                  <c:v>93.012571878936825</c:v>
                </c:pt>
                <c:pt idx="45">
                  <c:v>93.032150234253251</c:v>
                </c:pt>
                <c:pt idx="46">
                  <c:v>93.05175986159874</c:v>
                </c:pt>
                <c:pt idx="47">
                  <c:v>93.071400811060855</c:v>
                </c:pt>
                <c:pt idx="48">
                  <c:v>93.091072851594376</c:v>
                </c:pt>
                <c:pt idx="49">
                  <c:v>93.110775417394436</c:v>
                </c:pt>
                <c:pt idx="50">
                  <c:v>93.130507546959535</c:v>
                </c:pt>
                <c:pt idx="51">
                  <c:v>93.150267814055553</c:v>
                </c:pt>
                <c:pt idx="52">
                  <c:v>93.170054249738712</c:v>
                </c:pt>
                <c:pt idx="53">
                  <c:v>93.18986425454662</c:v>
                </c:pt>
                <c:pt idx="54">
                  <c:v>93.209694499924439</c:v>
                </c:pt>
                <c:pt idx="55">
                  <c:v>93.229540817921034</c:v>
                </c:pt>
                <c:pt idx="56">
                  <c:v>93.249398078172803</c:v>
                </c:pt>
                <c:pt idx="57">
                  <c:v>93.269260051195076</c:v>
                </c:pt>
                <c:pt idx="58">
                  <c:v>93.289119257029085</c:v>
                </c:pt>
                <c:pt idx="59">
                  <c:v>93.308966798354462</c:v>
                </c:pt>
                <c:pt idx="60">
                  <c:v>93.32879217728069</c:v>
                </c:pt>
                <c:pt idx="61">
                  <c:v>93.348583095188857</c:v>
                </c:pt>
                <c:pt idx="62">
                  <c:v>93.368325235214954</c:v>
                </c:pt>
                <c:pt idx="63">
                  <c:v>93.388002027266907</c:v>
                </c:pt>
                <c:pt idx="64">
                  <c:v>93.407594395858723</c:v>
                </c:pt>
                <c:pt idx="65">
                  <c:v>93.427080491545482</c:v>
                </c:pt>
                <c:pt idx="66">
                  <c:v>93.446435407369606</c:v>
                </c:pt>
                <c:pt idx="67">
                  <c:v>93.465630882493983</c:v>
                </c:pt>
                <c:pt idx="68">
                  <c:v>93.484634996121429</c:v>
                </c:pt>
                <c:pt idx="69">
                  <c:v>93.503411855890576</c:v>
                </c:pt>
                <c:pt idx="70">
                  <c:v>93.521921286205668</c:v>
                </c:pt>
                <c:pt idx="71">
                  <c:v>93.540118523401773</c:v>
                </c:pt>
                <c:pt idx="72">
                  <c:v>93.557953926256303</c:v>
                </c:pt>
                <c:pt idx="73">
                  <c:v>93.575372712112781</c:v>
                </c:pt>
                <c:pt idx="74">
                  <c:v>93.592314730736817</c:v>
                </c:pt>
                <c:pt idx="75">
                  <c:v>93.608714289920187</c:v>
                </c:pt>
                <c:pt idx="76">
                  <c:v>93.624500048692099</c:v>
                </c:pt>
                <c:pt idx="77">
                  <c:v>93.639594995675125</c:v>
                </c:pt>
                <c:pt idx="78">
                  <c:v>93.653916531481215</c:v>
                </c:pt>
                <c:pt idx="79">
                  <c:v>93.667376674906507</c:v>
                </c:pt>
                <c:pt idx="80">
                  <c:v>93.679882412842801</c:v>
                </c:pt>
                <c:pt idx="81">
                  <c:v>93.691336213049951</c:v>
                </c:pt>
                <c:pt idx="82">
                  <c:v>93.701636717002302</c:v>
                </c:pt>
                <c:pt idx="83">
                  <c:v>93.710679626707261</c:v>
                </c:pt>
                <c:pt idx="84">
                  <c:v>93.718358794526367</c:v>
                </c:pt>
                <c:pt idx="85">
                  <c:v>93.724567518495888</c:v>
                </c:pt>
                <c:pt idx="86">
                  <c:v>93.729200037449402</c:v>
                </c:pt>
                <c:pt idx="87">
                  <c:v>93.732153210528281</c:v>
                </c:pt>
                <c:pt idx="88">
                  <c:v>93.73332835473785</c:v>
                </c:pt>
                <c:pt idx="89">
                  <c:v>93.732633202569346</c:v>
                </c:pt>
                <c:pt idx="90">
                  <c:v>93.729983930046245</c:v>
                </c:pt>
                <c:pt idx="91">
                  <c:v>93.725307194724962</c:v>
                </c:pt>
                <c:pt idx="92">
                  <c:v>93.718542114150452</c:v>
                </c:pt>
                <c:pt idx="93">
                  <c:v>93.70964210903702</c:v>
                </c:pt>
                <c:pt idx="94">
                  <c:v>93.698576532947897</c:v>
                </c:pt>
                <c:pt idx="95">
                  <c:v>93.685332012219135</c:v>
                </c:pt>
                <c:pt idx="96">
                  <c:v>93.66991342675459</c:v>
                </c:pt>
                <c:pt idx="97">
                  <c:v>93.652344474136413</c:v>
                </c:pt>
                <c:pt idx="98">
                  <c:v>93.632667775818703</c:v>
                </c:pt>
                <c:pt idx="99">
                  <c:v>93.610944504100758</c:v>
                </c:pt>
                <c:pt idx="100">
                  <c:v>93.587253530798009</c:v>
                </c:pt>
                <c:pt idx="101">
                  <c:v>93.561690121438573</c:v>
                </c:pt>
                <c:pt idx="102">
                  <c:v>93.534364220674348</c:v>
                </c:pt>
                <c:pt idx="103">
                  <c:v>93.5053983937336</c:v>
                </c:pt>
                <c:pt idx="104">
                  <c:v>93.47492550372381</c:v>
                </c:pt>
                <c:pt idx="105">
                  <c:v>93.443086214394739</c:v>
                </c:pt>
                <c:pt idx="106">
                  <c:v>93.41002641206137</c:v>
                </c:pt>
                <c:pt idx="107">
                  <c:v>93.375894638776927</c:v>
                </c:pt>
                <c:pt idx="108">
                  <c:v>93.340839622047767</c:v>
                </c:pt>
                <c:pt idx="109">
                  <c:v>93.305007975309778</c:v>
                </c:pt>
                <c:pt idx="110">
                  <c:v>93.2685421292326</c:v>
                </c:pt>
                <c:pt idx="111">
                  <c:v>93.231578537992903</c:v>
                </c:pt>
                <c:pt idx="112">
                  <c:v>93.194246188252151</c:v>
                </c:pt>
                <c:pt idx="113">
                  <c:v>93.156665422829931</c:v>
                </c:pt>
                <c:pt idx="114">
                  <c:v>93.118947076898806</c:v>
                </c:pt>
                <c:pt idx="115">
                  <c:v>93.08119191258028</c:v>
                </c:pt>
                <c:pt idx="116">
                  <c:v>93.043490328456983</c:v>
                </c:pt>
                <c:pt idx="117">
                  <c:v>93.005922313833906</c:v>
                </c:pt>
                <c:pt idx="118">
                  <c:v>92.968557613475809</c:v>
                </c:pt>
                <c:pt idx="119">
                  <c:v>92.931456066749789</c:v>
                </c:pt>
                <c:pt idx="120">
                  <c:v>92.894668085247091</c:v>
                </c:pt>
                <c:pt idx="121">
                  <c:v>92.858235234633071</c:v>
                </c:pt>
                <c:pt idx="122">
                  <c:v>92.822190889262146</c:v>
                </c:pt>
                <c:pt idx="123">
                  <c:v>92.786560931607525</c:v>
                </c:pt>
                <c:pt idx="124">
                  <c:v>92.751364472454668</c:v>
                </c:pt>
                <c:pt idx="125">
                  <c:v>92.716614571815384</c:v>
                </c:pt>
                <c:pt idx="126">
                  <c:v>92.682318944421198</c:v>
                </c:pt>
                <c:pt idx="127">
                  <c:v>92.64848063729815</c:v>
                </c:pt>
                <c:pt idx="128">
                  <c:v>92.615098670207345</c:v>
                </c:pt>
                <c:pt idx="129">
                  <c:v>92.582168632606539</c:v>
                </c:pt>
                <c:pt idx="130">
                  <c:v>92.549683233224428</c:v>
                </c:pt>
                <c:pt idx="131">
                  <c:v>92.517632800351478</c:v>
                </c:pt>
                <c:pt idx="132">
                  <c:v>92.486005732564493</c:v>
                </c:pt>
                <c:pt idx="133">
                  <c:v>92.454788900853941</c:v>
                </c:pt>
                <c:pt idx="134">
                  <c:v>92.423968004058509</c:v>
                </c:pt>
                <c:pt idx="135">
                  <c:v>92.393527880175398</c:v>
                </c:pt>
                <c:pt idx="136">
                  <c:v>92.36345277655316</c:v>
                </c:pt>
                <c:pt idx="137">
                  <c:v>92.333726582228394</c:v>
                </c:pt>
                <c:pt idx="138">
                  <c:v>92.304333025776458</c:v>
                </c:pt>
                <c:pt idx="139">
                  <c:v>92.275255842042938</c:v>
                </c:pt>
                <c:pt idx="140">
                  <c:v>92.246478911035311</c:v>
                </c:pt>
                <c:pt idx="141">
                  <c:v>92.217986372106751</c:v>
                </c:pt>
                <c:pt idx="142">
                  <c:v>92.18976271637618</c:v>
                </c:pt>
                <c:pt idx="143">
                  <c:v>92.161792860116037</c:v>
                </c:pt>
                <c:pt idx="144">
                  <c:v>92.134062201613034</c:v>
                </c:pt>
                <c:pt idx="145">
                  <c:v>92.106556663778761</c:v>
                </c:pt>
                <c:pt idx="146">
                  <c:v>92.079262724560635</c:v>
                </c:pt>
                <c:pt idx="147">
                  <c:v>92.052167436987077</c:v>
                </c:pt>
                <c:pt idx="148">
                  <c:v>92.025258440474829</c:v>
                </c:pt>
                <c:pt idx="149">
                  <c:v>91.998523964834959</c:v>
                </c:pt>
                <c:pt idx="150">
                  <c:v>91.971952828237349</c:v>
                </c:pt>
                <c:pt idx="151">
                  <c:v>91.945534430232684</c:v>
                </c:pt>
                <c:pt idx="152">
                  <c:v>91.919258740784784</c:v>
                </c:pt>
                <c:pt idx="153">
                  <c:v>91.89311628613558</c:v>
                </c:pt>
                <c:pt idx="154">
                  <c:v>91.867098132208142</c:v>
                </c:pt>
                <c:pt idx="155">
                  <c:v>91.841195866149604</c:v>
                </c:pt>
                <c:pt idx="156">
                  <c:v>91.815401576524806</c:v>
                </c:pt>
                <c:pt idx="157">
                  <c:v>91.789707832590764</c:v>
                </c:pt>
                <c:pt idx="158">
                  <c:v>91.764107663012737</c:v>
                </c:pt>
                <c:pt idx="159">
                  <c:v>91.738594534320967</c:v>
                </c:pt>
                <c:pt idx="160">
                  <c:v>91.713162329355441</c:v>
                </c:pt>
                <c:pt idx="161">
                  <c:v>91.687805325899177</c:v>
                </c:pt>
                <c:pt idx="162">
                  <c:v>91.662518175662839</c:v>
                </c:pt>
                <c:pt idx="163">
                  <c:v>91.637295883749033</c:v>
                </c:pt>
                <c:pt idx="164">
                  <c:v>91.612133788696596</c:v>
                </c:pt>
                <c:pt idx="165">
                  <c:v>91.587027543181023</c:v>
                </c:pt>
                <c:pt idx="166">
                  <c:v>91.561973095426836</c:v>
                </c:pt>
                <c:pt idx="167">
                  <c:v>91.53696667137028</c:v>
                </c:pt>
                <c:pt idx="168">
                  <c:v>91.51200475759704</c:v>
                </c:pt>
                <c:pt idx="169">
                  <c:v>91.487084085067551</c:v>
                </c:pt>
                <c:pt idx="170">
                  <c:v>91.462201613632487</c:v>
                </c:pt>
                <c:pt idx="171">
                  <c:v>91.437354517333759</c:v>
                </c:pt>
                <c:pt idx="172">
                  <c:v>91.41254017047946</c:v>
                </c:pt>
                <c:pt idx="173">
                  <c:v>91.387756134476376</c:v>
                </c:pt>
                <c:pt idx="174">
                  <c:v>91.363000145399596</c:v>
                </c:pt>
                <c:pt idx="175">
                  <c:v>91.338270102275914</c:v>
                </c:pt>
                <c:pt idx="176">
                  <c:v>91.313564056055341</c:v>
                </c:pt>
                <c:pt idx="177">
                  <c:v>91.288880199243636</c:v>
                </c:pt>
                <c:pt idx="178">
                  <c:v>91.264216856167479</c:v>
                </c:pt>
                <c:pt idx="179">
                  <c:v>91.239572473843637</c:v>
                </c:pt>
                <c:pt idx="180">
                  <c:v>91.214945613423353</c:v>
                </c:pt>
                <c:pt idx="181">
                  <c:v>91.190334942182815</c:v>
                </c:pt>
                <c:pt idx="182">
                  <c:v>91.165739226031491</c:v>
                </c:pt>
                <c:pt idx="183">
                  <c:v>91.141157322510324</c:v>
                </c:pt>
                <c:pt idx="184">
                  <c:v>91.116588174252854</c:v>
                </c:pt>
                <c:pt idx="185">
                  <c:v>91.092030802882434</c:v>
                </c:pt>
                <c:pt idx="186">
                  <c:v>91.067484303320754</c:v>
                </c:pt>
                <c:pt idx="187">
                  <c:v>91.042947838482618</c:v>
                </c:pt>
                <c:pt idx="188">
                  <c:v>91.01842063433412</c:v>
                </c:pt>
                <c:pt idx="189">
                  <c:v>90.993901975291308</c:v>
                </c:pt>
                <c:pt idx="190">
                  <c:v>90.969391199938499</c:v>
                </c:pt>
                <c:pt idx="191">
                  <c:v>90.944887697045644</c:v>
                </c:pt>
                <c:pt idx="192">
                  <c:v>90.920390901865687</c:v>
                </c:pt>
                <c:pt idx="193">
                  <c:v>90.895900292693725</c:v>
                </c:pt>
                <c:pt idx="194">
                  <c:v>90.871415387670652</c:v>
                </c:pt>
                <c:pt idx="195">
                  <c:v>90.846935741815159</c:v>
                </c:pt>
                <c:pt idx="196">
                  <c:v>90.82246094426884</c:v>
                </c:pt>
                <c:pt idx="197">
                  <c:v>90.797990615739835</c:v>
                </c:pt>
                <c:pt idx="198">
                  <c:v>90.773524406131713</c:v>
                </c:pt>
                <c:pt idx="199">
                  <c:v>90.749061992344593</c:v>
                </c:pt>
                <c:pt idx="200">
                  <c:v>90.724603076237059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88208"/>
        <c:axId val="543288600"/>
      </c:scatterChart>
      <c:valAx>
        <c:axId val="54328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3288600"/>
        <c:crosses val="autoZero"/>
        <c:crossBetween val="midCat"/>
      </c:valAx>
      <c:valAx>
        <c:axId val="543288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8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A!$I$6:$I$206</c:f>
              <c:numCache>
                <c:formatCode>General</c:formatCode>
                <c:ptCount val="201"/>
                <c:pt idx="0">
                  <c:v>90.760999999999996</c:v>
                </c:pt>
                <c:pt idx="1">
                  <c:v>91</c:v>
                </c:pt>
                <c:pt idx="2">
                  <c:v>89.775999999999996</c:v>
                </c:pt>
                <c:pt idx="3">
                  <c:v>89.403000000000006</c:v>
                </c:pt>
                <c:pt idx="4">
                  <c:v>90.656999999999996</c:v>
                </c:pt>
                <c:pt idx="5">
                  <c:v>90.686999999999998</c:v>
                </c:pt>
                <c:pt idx="6">
                  <c:v>91.134</c:v>
                </c:pt>
                <c:pt idx="7">
                  <c:v>91.403000000000006</c:v>
                </c:pt>
                <c:pt idx="8">
                  <c:v>91.134</c:v>
                </c:pt>
                <c:pt idx="9">
                  <c:v>90.209000000000003</c:v>
                </c:pt>
                <c:pt idx="10">
                  <c:v>89.641999999999996</c:v>
                </c:pt>
                <c:pt idx="11">
                  <c:v>90.179000000000002</c:v>
                </c:pt>
                <c:pt idx="12">
                  <c:v>92.552000000000007</c:v>
                </c:pt>
                <c:pt idx="13">
                  <c:v>91.03</c:v>
                </c:pt>
                <c:pt idx="14">
                  <c:v>90.94</c:v>
                </c:pt>
                <c:pt idx="15">
                  <c:v>91.715999999999994</c:v>
                </c:pt>
                <c:pt idx="16">
                  <c:v>91.149000000000001</c:v>
                </c:pt>
                <c:pt idx="17">
                  <c:v>92.164000000000001</c:v>
                </c:pt>
                <c:pt idx="18">
                  <c:v>92.641999999999996</c:v>
                </c:pt>
                <c:pt idx="19">
                  <c:v>92.881</c:v>
                </c:pt>
                <c:pt idx="20">
                  <c:v>91.686999999999998</c:v>
                </c:pt>
                <c:pt idx="21">
                  <c:v>92.850999999999999</c:v>
                </c:pt>
                <c:pt idx="22">
                  <c:v>92.671999999999997</c:v>
                </c:pt>
                <c:pt idx="23">
                  <c:v>92.015000000000001</c:v>
                </c:pt>
                <c:pt idx="24">
                  <c:v>92.745999999999995</c:v>
                </c:pt>
                <c:pt idx="25">
                  <c:v>92.462999999999994</c:v>
                </c:pt>
                <c:pt idx="26">
                  <c:v>94.164000000000001</c:v>
                </c:pt>
                <c:pt idx="27">
                  <c:v>93.343000000000004</c:v>
                </c:pt>
                <c:pt idx="28">
                  <c:v>93.775999999999996</c:v>
                </c:pt>
                <c:pt idx="29">
                  <c:v>93.954999999999998</c:v>
                </c:pt>
                <c:pt idx="30">
                  <c:v>95.403000000000006</c:v>
                </c:pt>
                <c:pt idx="31">
                  <c:v>94.866</c:v>
                </c:pt>
                <c:pt idx="32">
                  <c:v>95.596999999999994</c:v>
                </c:pt>
                <c:pt idx="33">
                  <c:v>95.149000000000001</c:v>
                </c:pt>
                <c:pt idx="34">
                  <c:v>96.745999999999995</c:v>
                </c:pt>
                <c:pt idx="35">
                  <c:v>96.924999999999997</c:v>
                </c:pt>
                <c:pt idx="36">
                  <c:v>99.103999999999999</c:v>
                </c:pt>
                <c:pt idx="37">
                  <c:v>98.194000000000003</c:v>
                </c:pt>
                <c:pt idx="38">
                  <c:v>100.97</c:v>
                </c:pt>
                <c:pt idx="39">
                  <c:v>102.642</c:v>
                </c:pt>
                <c:pt idx="40">
                  <c:v>106.627</c:v>
                </c:pt>
                <c:pt idx="41">
                  <c:v>110.045</c:v>
                </c:pt>
                <c:pt idx="42">
                  <c:v>117.52200000000001</c:v>
                </c:pt>
                <c:pt idx="43">
                  <c:v>122.91</c:v>
                </c:pt>
                <c:pt idx="44">
                  <c:v>130.358</c:v>
                </c:pt>
                <c:pt idx="45">
                  <c:v>142.119</c:v>
                </c:pt>
                <c:pt idx="46">
                  <c:v>152.22399999999999</c:v>
                </c:pt>
                <c:pt idx="47">
                  <c:v>164.91</c:v>
                </c:pt>
                <c:pt idx="48">
                  <c:v>175.71600000000001</c:v>
                </c:pt>
                <c:pt idx="49">
                  <c:v>188.89599999999999</c:v>
                </c:pt>
                <c:pt idx="50">
                  <c:v>200.761</c:v>
                </c:pt>
                <c:pt idx="51">
                  <c:v>211.38800000000001</c:v>
                </c:pt>
                <c:pt idx="52">
                  <c:v>218.52199999999999</c:v>
                </c:pt>
                <c:pt idx="53">
                  <c:v>222.53700000000001</c:v>
                </c:pt>
                <c:pt idx="54">
                  <c:v>225.80600000000001</c:v>
                </c:pt>
                <c:pt idx="55">
                  <c:v>225.95500000000001</c:v>
                </c:pt>
                <c:pt idx="56">
                  <c:v>219.672</c:v>
                </c:pt>
                <c:pt idx="57">
                  <c:v>209.34299999999999</c:v>
                </c:pt>
                <c:pt idx="58">
                  <c:v>187.86600000000001</c:v>
                </c:pt>
                <c:pt idx="59">
                  <c:v>154.09</c:v>
                </c:pt>
                <c:pt idx="60">
                  <c:v>121.73099999999999</c:v>
                </c:pt>
                <c:pt idx="61">
                  <c:v>103.776</c:v>
                </c:pt>
                <c:pt idx="62">
                  <c:v>97.358000000000004</c:v>
                </c:pt>
                <c:pt idx="63">
                  <c:v>95.388000000000005</c:v>
                </c:pt>
                <c:pt idx="64">
                  <c:v>94.373000000000005</c:v>
                </c:pt>
                <c:pt idx="65">
                  <c:v>94.850999999999999</c:v>
                </c:pt>
                <c:pt idx="66">
                  <c:v>95.805999999999997</c:v>
                </c:pt>
                <c:pt idx="67">
                  <c:v>96.134</c:v>
                </c:pt>
                <c:pt idx="68">
                  <c:v>98.566999999999993</c:v>
                </c:pt>
                <c:pt idx="69">
                  <c:v>100.627</c:v>
                </c:pt>
                <c:pt idx="70">
                  <c:v>104.328</c:v>
                </c:pt>
                <c:pt idx="71">
                  <c:v>108.119</c:v>
                </c:pt>
                <c:pt idx="72">
                  <c:v>113.328</c:v>
                </c:pt>
                <c:pt idx="73">
                  <c:v>119.985</c:v>
                </c:pt>
                <c:pt idx="74">
                  <c:v>125.806</c:v>
                </c:pt>
                <c:pt idx="75">
                  <c:v>132</c:v>
                </c:pt>
                <c:pt idx="76">
                  <c:v>137.71600000000001</c:v>
                </c:pt>
                <c:pt idx="77">
                  <c:v>141.672</c:v>
                </c:pt>
                <c:pt idx="78">
                  <c:v>145.328</c:v>
                </c:pt>
                <c:pt idx="79">
                  <c:v>145.328</c:v>
                </c:pt>
                <c:pt idx="80">
                  <c:v>142.01499999999999</c:v>
                </c:pt>
                <c:pt idx="81">
                  <c:v>134.65700000000001</c:v>
                </c:pt>
                <c:pt idx="82">
                  <c:v>122.776</c:v>
                </c:pt>
                <c:pt idx="83">
                  <c:v>110.925</c:v>
                </c:pt>
                <c:pt idx="84">
                  <c:v>101</c:v>
                </c:pt>
                <c:pt idx="85">
                  <c:v>95.835999999999999</c:v>
                </c:pt>
                <c:pt idx="86">
                  <c:v>93.581999999999994</c:v>
                </c:pt>
                <c:pt idx="87">
                  <c:v>93.566999999999993</c:v>
                </c:pt>
                <c:pt idx="88">
                  <c:v>91.924999999999997</c:v>
                </c:pt>
                <c:pt idx="89">
                  <c:v>92</c:v>
                </c:pt>
                <c:pt idx="90">
                  <c:v>91.790999999999997</c:v>
                </c:pt>
                <c:pt idx="91">
                  <c:v>91.179000000000002</c:v>
                </c:pt>
                <c:pt idx="92">
                  <c:v>92.164000000000001</c:v>
                </c:pt>
                <c:pt idx="93">
                  <c:v>92.700999999999993</c:v>
                </c:pt>
                <c:pt idx="94">
                  <c:v>92.507000000000005</c:v>
                </c:pt>
                <c:pt idx="95">
                  <c:v>93.239000000000004</c:v>
                </c:pt>
                <c:pt idx="96">
                  <c:v>92.924999999999997</c:v>
                </c:pt>
                <c:pt idx="97">
                  <c:v>93.790999999999997</c:v>
                </c:pt>
                <c:pt idx="98">
                  <c:v>93.433000000000007</c:v>
                </c:pt>
                <c:pt idx="99">
                  <c:v>94.284000000000006</c:v>
                </c:pt>
                <c:pt idx="100">
                  <c:v>92.775999999999996</c:v>
                </c:pt>
                <c:pt idx="101">
                  <c:v>94.134</c:v>
                </c:pt>
                <c:pt idx="102">
                  <c:v>94.045000000000002</c:v>
                </c:pt>
                <c:pt idx="103">
                  <c:v>95.03</c:v>
                </c:pt>
                <c:pt idx="104">
                  <c:v>95.03</c:v>
                </c:pt>
                <c:pt idx="105">
                  <c:v>95.103999999999999</c:v>
                </c:pt>
                <c:pt idx="106">
                  <c:v>94.984999999999999</c:v>
                </c:pt>
                <c:pt idx="107">
                  <c:v>95.760999999999996</c:v>
                </c:pt>
                <c:pt idx="108">
                  <c:v>94.537000000000006</c:v>
                </c:pt>
                <c:pt idx="109">
                  <c:v>94.462999999999994</c:v>
                </c:pt>
                <c:pt idx="110">
                  <c:v>95.492999999999995</c:v>
                </c:pt>
                <c:pt idx="111">
                  <c:v>95.686999999999998</c:v>
                </c:pt>
                <c:pt idx="112">
                  <c:v>95.239000000000004</c:v>
                </c:pt>
                <c:pt idx="113">
                  <c:v>95.626999999999995</c:v>
                </c:pt>
                <c:pt idx="114">
                  <c:v>96.119</c:v>
                </c:pt>
                <c:pt idx="115">
                  <c:v>98</c:v>
                </c:pt>
                <c:pt idx="116">
                  <c:v>99.269000000000005</c:v>
                </c:pt>
                <c:pt idx="117">
                  <c:v>99.313000000000002</c:v>
                </c:pt>
                <c:pt idx="118">
                  <c:v>99.760999999999996</c:v>
                </c:pt>
                <c:pt idx="119">
                  <c:v>99.507000000000005</c:v>
                </c:pt>
                <c:pt idx="120">
                  <c:v>101.09</c:v>
                </c:pt>
                <c:pt idx="121">
                  <c:v>100.209</c:v>
                </c:pt>
                <c:pt idx="122">
                  <c:v>99.119</c:v>
                </c:pt>
                <c:pt idx="123">
                  <c:v>97.209000000000003</c:v>
                </c:pt>
                <c:pt idx="124">
                  <c:v>95.611999999999995</c:v>
                </c:pt>
                <c:pt idx="125">
                  <c:v>95.343000000000004</c:v>
                </c:pt>
                <c:pt idx="126">
                  <c:v>95.507000000000005</c:v>
                </c:pt>
                <c:pt idx="127">
                  <c:v>92.194000000000003</c:v>
                </c:pt>
                <c:pt idx="128">
                  <c:v>91.896000000000001</c:v>
                </c:pt>
                <c:pt idx="129">
                  <c:v>92.477999999999994</c:v>
                </c:pt>
                <c:pt idx="130">
                  <c:v>91.760999999999996</c:v>
                </c:pt>
                <c:pt idx="131">
                  <c:v>92.015000000000001</c:v>
                </c:pt>
                <c:pt idx="132">
                  <c:v>91.403000000000006</c:v>
                </c:pt>
                <c:pt idx="133">
                  <c:v>91.581999999999994</c:v>
                </c:pt>
                <c:pt idx="134">
                  <c:v>92.313000000000002</c:v>
                </c:pt>
                <c:pt idx="135">
                  <c:v>91.149000000000001</c:v>
                </c:pt>
                <c:pt idx="136">
                  <c:v>92.313000000000002</c:v>
                </c:pt>
                <c:pt idx="137">
                  <c:v>92</c:v>
                </c:pt>
                <c:pt idx="138">
                  <c:v>92.433000000000007</c:v>
                </c:pt>
                <c:pt idx="139">
                  <c:v>92.760999999999996</c:v>
                </c:pt>
                <c:pt idx="140">
                  <c:v>92.671999999999997</c:v>
                </c:pt>
                <c:pt idx="141">
                  <c:v>93.299000000000007</c:v>
                </c:pt>
                <c:pt idx="142">
                  <c:v>93.313000000000002</c:v>
                </c:pt>
                <c:pt idx="143">
                  <c:v>94.447999999999993</c:v>
                </c:pt>
                <c:pt idx="144">
                  <c:v>94.179000000000002</c:v>
                </c:pt>
                <c:pt idx="145">
                  <c:v>95.447999999999993</c:v>
                </c:pt>
                <c:pt idx="146">
                  <c:v>95.775999999999996</c:v>
                </c:pt>
                <c:pt idx="147">
                  <c:v>96.015000000000001</c:v>
                </c:pt>
                <c:pt idx="148">
                  <c:v>97.075000000000003</c:v>
                </c:pt>
                <c:pt idx="149">
                  <c:v>97.641999999999996</c:v>
                </c:pt>
                <c:pt idx="150">
                  <c:v>97.09</c:v>
                </c:pt>
                <c:pt idx="151">
                  <c:v>97.164000000000001</c:v>
                </c:pt>
                <c:pt idx="152">
                  <c:v>96.581999999999994</c:v>
                </c:pt>
                <c:pt idx="153">
                  <c:v>96.388000000000005</c:v>
                </c:pt>
                <c:pt idx="154">
                  <c:v>95.611999999999995</c:v>
                </c:pt>
                <c:pt idx="155">
                  <c:v>95.730999999999995</c:v>
                </c:pt>
                <c:pt idx="156">
                  <c:v>94.581999999999994</c:v>
                </c:pt>
                <c:pt idx="157">
                  <c:v>93.492999999999995</c:v>
                </c:pt>
                <c:pt idx="158">
                  <c:v>92.94</c:v>
                </c:pt>
                <c:pt idx="159">
                  <c:v>93.015000000000001</c:v>
                </c:pt>
                <c:pt idx="160">
                  <c:v>91.924999999999997</c:v>
                </c:pt>
                <c:pt idx="161">
                  <c:v>90.984999999999999</c:v>
                </c:pt>
                <c:pt idx="162">
                  <c:v>91.820999999999998</c:v>
                </c:pt>
                <c:pt idx="163">
                  <c:v>92.343000000000004</c:v>
                </c:pt>
                <c:pt idx="164">
                  <c:v>90.254000000000005</c:v>
                </c:pt>
                <c:pt idx="165">
                  <c:v>91.328000000000003</c:v>
                </c:pt>
                <c:pt idx="166">
                  <c:v>92.284000000000006</c:v>
                </c:pt>
                <c:pt idx="167">
                  <c:v>91.820999999999998</c:v>
                </c:pt>
                <c:pt idx="168">
                  <c:v>90.866</c:v>
                </c:pt>
                <c:pt idx="169">
                  <c:v>91.224000000000004</c:v>
                </c:pt>
                <c:pt idx="170">
                  <c:v>90.149000000000001</c:v>
                </c:pt>
                <c:pt idx="171">
                  <c:v>91.686999999999998</c:v>
                </c:pt>
                <c:pt idx="172">
                  <c:v>91.015000000000001</c:v>
                </c:pt>
                <c:pt idx="173">
                  <c:v>91.820999999999998</c:v>
                </c:pt>
                <c:pt idx="174">
                  <c:v>90.686999999999998</c:v>
                </c:pt>
                <c:pt idx="175">
                  <c:v>91.045000000000002</c:v>
                </c:pt>
                <c:pt idx="176">
                  <c:v>90.954999999999998</c:v>
                </c:pt>
                <c:pt idx="177">
                  <c:v>90.954999999999998</c:v>
                </c:pt>
                <c:pt idx="178">
                  <c:v>90.745999999999995</c:v>
                </c:pt>
                <c:pt idx="179">
                  <c:v>90.358000000000004</c:v>
                </c:pt>
                <c:pt idx="180">
                  <c:v>91.775999999999996</c:v>
                </c:pt>
                <c:pt idx="181">
                  <c:v>90.805999999999997</c:v>
                </c:pt>
                <c:pt idx="182">
                  <c:v>90.91</c:v>
                </c:pt>
                <c:pt idx="183">
                  <c:v>90.94</c:v>
                </c:pt>
                <c:pt idx="184">
                  <c:v>90.596999999999994</c:v>
                </c:pt>
                <c:pt idx="185">
                  <c:v>91.03</c:v>
                </c:pt>
                <c:pt idx="186">
                  <c:v>89.730999999999995</c:v>
                </c:pt>
                <c:pt idx="187">
                  <c:v>90.522000000000006</c:v>
                </c:pt>
                <c:pt idx="188">
                  <c:v>90.209000000000003</c:v>
                </c:pt>
                <c:pt idx="189">
                  <c:v>91.343000000000004</c:v>
                </c:pt>
                <c:pt idx="190">
                  <c:v>91.224000000000004</c:v>
                </c:pt>
                <c:pt idx="191">
                  <c:v>89.522000000000006</c:v>
                </c:pt>
                <c:pt idx="192">
                  <c:v>90.730999999999995</c:v>
                </c:pt>
                <c:pt idx="193">
                  <c:v>90.149000000000001</c:v>
                </c:pt>
                <c:pt idx="194">
                  <c:v>90.790999999999997</c:v>
                </c:pt>
                <c:pt idx="195">
                  <c:v>89.924999999999997</c:v>
                </c:pt>
                <c:pt idx="196">
                  <c:v>89.581999999999994</c:v>
                </c:pt>
                <c:pt idx="197">
                  <c:v>90.179000000000002</c:v>
                </c:pt>
                <c:pt idx="198">
                  <c:v>90.656999999999996</c:v>
                </c:pt>
                <c:pt idx="199">
                  <c:v>90.820999999999998</c:v>
                </c:pt>
                <c:pt idx="200">
                  <c:v>90.119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A!$X$6:$X$206</c:f>
              <c:numCache>
                <c:formatCode>0.00</c:formatCode>
                <c:ptCount val="201"/>
                <c:pt idx="0">
                  <c:v>92.064424845005931</c:v>
                </c:pt>
                <c:pt idx="1">
                  <c:v>92.083283343702661</c:v>
                </c:pt>
                <c:pt idx="2">
                  <c:v>92.102144903225266</c:v>
                </c:pt>
                <c:pt idx="3">
                  <c:v>92.121009760878962</c:v>
                </c:pt>
                <c:pt idx="4">
                  <c:v>92.139878171253542</c:v>
                </c:pt>
                <c:pt idx="5">
                  <c:v>92.158750407347114</c:v>
                </c:pt>
                <c:pt idx="6">
                  <c:v>92.177626761745358</c:v>
                </c:pt>
                <c:pt idx="7">
                  <c:v>92.196507547856413</c:v>
                </c:pt>
                <c:pt idx="8">
                  <c:v>92.215393101201144</c:v>
                </c:pt>
                <c:pt idx="9">
                  <c:v>92.234283780757906</c:v>
                </c:pt>
                <c:pt idx="10">
                  <c:v>92.253179970360108</c:v>
                </c:pt>
                <c:pt idx="11">
                  <c:v>92.272082080144017</c:v>
                </c:pt>
                <c:pt idx="12">
                  <c:v>92.290990548043894</c:v>
                </c:pt>
                <c:pt idx="13">
                  <c:v>92.30990584132951</c:v>
                </c:pt>
                <c:pt idx="14">
                  <c:v>92.328828458181533</c:v>
                </c:pt>
                <c:pt idx="15">
                  <c:v>92.347758929302827</c:v>
                </c:pt>
                <c:pt idx="16">
                  <c:v>92.366697819578135</c:v>
                </c:pt>
                <c:pt idx="17">
                  <c:v>92.38564572986067</c:v>
                </c:pt>
                <c:pt idx="18">
                  <c:v>92.404603299217072</c:v>
                </c:pt>
                <c:pt idx="19">
                  <c:v>92.42357120888181</c:v>
                </c:pt>
                <c:pt idx="20">
                  <c:v>92.442550192342338</c:v>
                </c:pt>
                <c:pt idx="21">
                  <c:v>92.461541066347607</c:v>
                </c:pt>
                <c:pt idx="22">
                  <c:v>92.480544829896957</c:v>
                </c:pt>
                <c:pt idx="23">
                  <c:v>92.499562973531582</c:v>
                </c:pt>
                <c:pt idx="24">
                  <c:v>92.518598407993935</c:v>
                </c:pt>
                <c:pt idx="25">
                  <c:v>92.537658128413796</c:v>
                </c:pt>
                <c:pt idx="26">
                  <c:v>92.556760501217056</c:v>
                </c:pt>
                <c:pt idx="27">
                  <c:v>92.575954241753777</c:v>
                </c:pt>
                <c:pt idx="28">
                  <c:v>92.595365422321137</c:v>
                </c:pt>
                <c:pt idx="29">
                  <c:v>92.615308082622676</c:v>
                </c:pt>
                <c:pt idx="30">
                  <c:v>92.636531102860133</c:v>
                </c:pt>
                <c:pt idx="31">
                  <c:v>92.660739893839562</c:v>
                </c:pt>
                <c:pt idx="32">
                  <c:v>92.691637772602178</c:v>
                </c:pt>
                <c:pt idx="33">
                  <c:v>92.73688366137948</c:v>
                </c:pt>
                <c:pt idx="34">
                  <c:v>92.811543970199381</c:v>
                </c:pt>
                <c:pt idx="35">
                  <c:v>92.943768555854533</c:v>
                </c:pt>
                <c:pt idx="36">
                  <c:v>93.183419846743845</c:v>
                </c:pt>
                <c:pt idx="37">
                  <c:v>93.614035311169673</c:v>
                </c:pt>
                <c:pt idx="38">
                  <c:v>94.367574903317319</c:v>
                </c:pt>
                <c:pt idx="39">
                  <c:v>95.63973270148108</c:v>
                </c:pt>
                <c:pt idx="40">
                  <c:v>97.701253915591934</c:v>
                </c:pt>
                <c:pt idx="41">
                  <c:v>100.89821430224853</c:v>
                </c:pt>
                <c:pt idx="42">
                  <c:v>105.63265569721392</c:v>
                </c:pt>
                <c:pt idx="43">
                  <c:v>112.31579768511193</c:v>
                </c:pt>
                <c:pt idx="44">
                  <c:v>121.29061809419309</c:v>
                </c:pt>
                <c:pt idx="45">
                  <c:v>132.72932632385263</c:v>
                </c:pt>
                <c:pt idx="46">
                  <c:v>146.52277020992204</c:v>
                </c:pt>
                <c:pt idx="47">
                  <c:v>162.18963573659053</c:v>
                </c:pt>
                <c:pt idx="48">
                  <c:v>178.83852044903182</c:v>
                </c:pt>
                <c:pt idx="49">
                  <c:v>195.21109929572418</c:v>
                </c:pt>
                <c:pt idx="50">
                  <c:v>209.81798682047545</c:v>
                </c:pt>
                <c:pt idx="51">
                  <c:v>221.15350352411303</c:v>
                </c:pt>
                <c:pt idx="52">
                  <c:v>227.9489857564165</c:v>
                </c:pt>
                <c:pt idx="53">
                  <c:v>229.40640390887478</c:v>
                </c:pt>
                <c:pt idx="54">
                  <c:v>225.35293641300291</c:v>
                </c:pt>
                <c:pt idx="55">
                  <c:v>216.27513509480747</c:v>
                </c:pt>
                <c:pt idx="56">
                  <c:v>203.22335227833358</c:v>
                </c:pt>
                <c:pt idx="57">
                  <c:v>187.61236988296457</c:v>
                </c:pt>
                <c:pt idx="58">
                  <c:v>170.97051472998979</c:v>
                </c:pt>
                <c:pt idx="59">
                  <c:v>154.69851730907655</c:v>
                </c:pt>
                <c:pt idx="60">
                  <c:v>139.88951339373114</c:v>
                </c:pt>
                <c:pt idx="61">
                  <c:v>127.23843150028306</c:v>
                </c:pt>
                <c:pt idx="62">
                  <c:v>117.04208868082492</c:v>
                </c:pt>
                <c:pt idx="63">
                  <c:v>109.26988131782727</c:v>
                </c:pt>
                <c:pt idx="64">
                  <c:v>103.67445658419672</c:v>
                </c:pt>
                <c:pt idx="65">
                  <c:v>99.912441105813372</c:v>
                </c:pt>
                <c:pt idx="66">
                  <c:v>97.653118637930092</c:v>
                </c:pt>
                <c:pt idx="67">
                  <c:v>96.661881961451471</c:v>
                </c:pt>
                <c:pt idx="68">
                  <c:v>96.850318201465015</c:v>
                </c:pt>
                <c:pt idx="69">
                  <c:v>98.284519403518232</c:v>
                </c:pt>
                <c:pt idx="70">
                  <c:v>101.14125925166873</c:v>
                </c:pt>
                <c:pt idx="71">
                  <c:v>105.60558216092916</c:v>
                </c:pt>
                <c:pt idx="72">
                  <c:v>111.71998088971452</c:v>
                </c:pt>
                <c:pt idx="73">
                  <c:v>119.22391769354891</c:v>
                </c:pt>
                <c:pt idx="74">
                  <c:v>127.44980365458085</c:v>
                </c:pt>
                <c:pt idx="75">
                  <c:v>135.34579330880169</c:v>
                </c:pt>
                <c:pt idx="76">
                  <c:v>141.66027411051772</c:v>
                </c:pt>
                <c:pt idx="77">
                  <c:v>145.253263218314</c:v>
                </c:pt>
                <c:pt idx="78">
                  <c:v>145.42885373818001</c:v>
                </c:pt>
                <c:pt idx="79">
                  <c:v>142.15426940129589</c:v>
                </c:pt>
                <c:pt idx="80">
                  <c:v>136.06993168842928</c:v>
                </c:pt>
                <c:pt idx="81">
                  <c:v>128.28572026797852</c:v>
                </c:pt>
                <c:pt idx="82">
                  <c:v>120.05192620118551</c:v>
                </c:pt>
                <c:pt idx="83">
                  <c:v>112.43815283355923</c:v>
                </c:pt>
                <c:pt idx="84">
                  <c:v>106.13031430488687</c:v>
                </c:pt>
                <c:pt idx="85">
                  <c:v>101.3868290280267</c:v>
                </c:pt>
                <c:pt idx="86">
                  <c:v>98.123732675569414</c:v>
                </c:pt>
                <c:pt idx="87">
                  <c:v>96.059753622845875</c:v>
                </c:pt>
                <c:pt idx="88">
                  <c:v>94.854716977064243</c:v>
                </c:pt>
                <c:pt idx="89">
                  <c:v>94.202838871375604</c:v>
                </c:pt>
                <c:pt idx="90">
                  <c:v>93.874172343153631</c:v>
                </c:pt>
                <c:pt idx="91">
                  <c:v>93.71763808033586</c:v>
                </c:pt>
                <c:pt idx="92">
                  <c:v>93.64464888985114</c:v>
                </c:pt>
                <c:pt idx="93">
                  <c:v>93.608280425048974</c:v>
                </c:pt>
                <c:pt idx="94">
                  <c:v>93.585908913199134</c:v>
                </c:pt>
                <c:pt idx="95">
                  <c:v>93.567562266734612</c:v>
                </c:pt>
                <c:pt idx="96">
                  <c:v>93.549223564689129</c:v>
                </c:pt>
                <c:pt idx="97">
                  <c:v>93.5294426276634</c:v>
                </c:pt>
                <c:pt idx="98">
                  <c:v>93.507815873888148</c:v>
                </c:pt>
                <c:pt idx="99">
                  <c:v>93.48440606850501</c:v>
                </c:pt>
                <c:pt idx="100">
                  <c:v>93.459620825729758</c:v>
                </c:pt>
                <c:pt idx="101">
                  <c:v>93.43436123965347</c:v>
                </c:pt>
                <c:pt idx="102">
                  <c:v>93.410415891214271</c:v>
                </c:pt>
                <c:pt idx="103">
                  <c:v>93.391150768439232</c:v>
                </c:pt>
                <c:pt idx="104">
                  <c:v>93.382546082461602</c:v>
                </c:pt>
                <c:pt idx="105">
                  <c:v>93.394542215395106</c:v>
                </c:pt>
                <c:pt idx="106">
                  <c:v>93.442457904518506</c:v>
                </c:pt>
                <c:pt idx="107">
                  <c:v>93.547943922302181</c:v>
                </c:pt>
                <c:pt idx="108">
                  <c:v>93.738618825479037</c:v>
                </c:pt>
                <c:pt idx="109">
                  <c:v>94.045380479325814</c:v>
                </c:pt>
                <c:pt idx="110">
                  <c:v>94.496639196471193</c:v>
                </c:pt>
                <c:pt idx="111">
                  <c:v>95.109557619605823</c:v>
                </c:pt>
                <c:pt idx="112">
                  <c:v>95.879756459848764</c:v>
                </c:pt>
                <c:pt idx="113">
                  <c:v>96.772434084914067</c:v>
                </c:pt>
                <c:pt idx="114">
                  <c:v>97.718710833992759</c:v>
                </c:pt>
                <c:pt idx="115">
                  <c:v>98.620485852866764</c:v>
                </c:pt>
                <c:pt idx="116">
                  <c:v>99.364877565710572</c:v>
                </c:pt>
                <c:pt idx="117">
                  <c:v>99.845928966435622</c:v>
                </c:pt>
                <c:pt idx="118">
                  <c:v>99.988016174613989</c:v>
                </c:pt>
                <c:pt idx="119">
                  <c:v>99.763874543274355</c:v>
                </c:pt>
                <c:pt idx="120">
                  <c:v>99.201331934320791</c:v>
                </c:pt>
                <c:pt idx="121">
                  <c:v>98.376464832907956</c:v>
                </c:pt>
                <c:pt idx="122">
                  <c:v>97.395499163912248</c:v>
                </c:pt>
                <c:pt idx="123">
                  <c:v>96.37138773591272</c:v>
                </c:pt>
                <c:pt idx="124">
                  <c:v>95.402147763751174</c:v>
                </c:pt>
                <c:pt idx="125">
                  <c:v>94.556497651614151</c:v>
                </c:pt>
                <c:pt idx="126">
                  <c:v>93.869081435605793</c:v>
                </c:pt>
                <c:pt idx="127">
                  <c:v>93.344184704206299</c:v>
                </c:pt>
                <c:pt idx="128">
                  <c:v>92.964642803195176</c:v>
                </c:pt>
                <c:pt idx="129">
                  <c:v>92.702133547697542</c:v>
                </c:pt>
                <c:pt idx="130">
                  <c:v>92.525919451590127</c:v>
                </c:pt>
                <c:pt idx="131">
                  <c:v>92.408597629563175</c:v>
                </c:pt>
                <c:pt idx="132">
                  <c:v>92.328791045072677</c:v>
                </c:pt>
                <c:pt idx="133">
                  <c:v>92.271557552562612</c:v>
                </c:pt>
                <c:pt idx="134">
                  <c:v>92.227554479175311</c:v>
                </c:pt>
                <c:pt idx="135">
                  <c:v>92.191858543160421</c:v>
                </c:pt>
                <c:pt idx="136">
                  <c:v>92.163038412158272</c:v>
                </c:pt>
                <c:pt idx="137">
                  <c:v>92.142774876497768</c:v>
                </c:pt>
                <c:pt idx="138">
                  <c:v>92.136078971178392</c:v>
                </c:pt>
                <c:pt idx="139">
                  <c:v>92.151949338672893</c:v>
                </c:pt>
                <c:pt idx="140">
                  <c:v>92.204092864888779</c:v>
                </c:pt>
                <c:pt idx="141">
                  <c:v>92.3111017790972</c:v>
                </c:pt>
                <c:pt idx="142">
                  <c:v>92.495309909023831</c:v>
                </c:pt>
                <c:pt idx="143">
                  <c:v>92.779592776835045</c:v>
                </c:pt>
                <c:pt idx="144">
                  <c:v>93.181798311436893</c:v>
                </c:pt>
                <c:pt idx="145">
                  <c:v>93.707359112815084</c:v>
                </c:pt>
                <c:pt idx="146">
                  <c:v>94.341770566811803</c:v>
                </c:pt>
                <c:pt idx="147">
                  <c:v>95.045570801712444</c:v>
                </c:pt>
                <c:pt idx="148">
                  <c:v>95.754630809658323</c:v>
                </c:pt>
                <c:pt idx="149">
                  <c:v>96.38751817166947</c:v>
                </c:pt>
                <c:pt idx="150">
                  <c:v>96.859501912616764</c:v>
                </c:pt>
                <c:pt idx="151">
                  <c:v>97.100138992737413</c:v>
                </c:pt>
                <c:pt idx="152">
                  <c:v>97.069476062547722</c:v>
                </c:pt>
                <c:pt idx="153">
                  <c:v>96.767739948656882</c:v>
                </c:pt>
                <c:pt idx="154">
                  <c:v>96.235279479045914</c:v>
                </c:pt>
                <c:pt idx="155">
                  <c:v>95.542778397973052</c:v>
                </c:pt>
                <c:pt idx="156">
                  <c:v>94.775007780548492</c:v>
                </c:pt>
                <c:pt idx="157">
                  <c:v>94.01325443201506</c:v>
                </c:pt>
                <c:pt idx="158">
                  <c:v>93.321378453737637</c:v>
                </c:pt>
                <c:pt idx="159">
                  <c:v>92.738531591878342</c:v>
                </c:pt>
                <c:pt idx="160">
                  <c:v>92.278939743105269</c:v>
                </c:pt>
                <c:pt idx="161">
                  <c:v>91.936967067819978</c:v>
                </c:pt>
                <c:pt idx="162">
                  <c:v>91.694648446263486</c:v>
                </c:pt>
                <c:pt idx="163">
                  <c:v>91.529060277332874</c:v>
                </c:pt>
                <c:pt idx="164">
                  <c:v>91.41785450561305</c:v>
                </c:pt>
                <c:pt idx="165">
                  <c:v>91.342408610194298</c:v>
                </c:pt>
                <c:pt idx="166">
                  <c:v>91.288895274361934</c:v>
                </c:pt>
                <c:pt idx="167">
                  <c:v>91.247978004663423</c:v>
                </c:pt>
                <c:pt idx="168">
                  <c:v>91.213856576998054</c:v>
                </c:pt>
                <c:pt idx="169">
                  <c:v>91.183190985544186</c:v>
                </c:pt>
                <c:pt idx="170">
                  <c:v>91.154189274935604</c:v>
                </c:pt>
                <c:pt idx="171">
                  <c:v>91.125952177160428</c:v>
                </c:pt>
                <c:pt idx="172">
                  <c:v>91.098056098313435</c:v>
                </c:pt>
                <c:pt idx="173">
                  <c:v>91.070312986742678</c:v>
                </c:pt>
                <c:pt idx="174">
                  <c:v>91.042643632610066</c:v>
                </c:pt>
                <c:pt idx="175">
                  <c:v>91.01501592569538</c:v>
                </c:pt>
                <c:pt idx="176">
                  <c:v>90.987416914556732</c:v>
                </c:pt>
                <c:pt idx="177">
                  <c:v>90.959841016539755</c:v>
                </c:pt>
                <c:pt idx="178">
                  <c:v>90.932285363418401</c:v>
                </c:pt>
                <c:pt idx="179">
                  <c:v>90.904748076411252</c:v>
                </c:pt>
                <c:pt idx="180">
                  <c:v>90.87722766276525</c:v>
                </c:pt>
                <c:pt idx="181">
                  <c:v>90.849722814049471</c:v>
                </c:pt>
                <c:pt idx="182">
                  <c:v>90.822232339473672</c:v>
                </c:pt>
                <c:pt idx="183">
                  <c:v>90.79475514201458</c:v>
                </c:pt>
                <c:pt idx="184">
                  <c:v>90.767290207506946</c:v>
                </c:pt>
                <c:pt idx="185">
                  <c:v>90.739836597634181</c:v>
                </c:pt>
                <c:pt idx="186">
                  <c:v>90.712393444221846</c:v>
                </c:pt>
                <c:pt idx="187">
                  <c:v>90.684959944122397</c:v>
                </c:pt>
                <c:pt idx="188">
                  <c:v>90.657535354496005</c:v>
                </c:pt>
                <c:pt idx="189">
                  <c:v>90.630118988425451</c:v>
                </c:pt>
                <c:pt idx="190">
                  <c:v>90.602710210835767</c:v>
                </c:pt>
                <c:pt idx="191">
                  <c:v>90.57530843469776</c:v>
                </c:pt>
                <c:pt idx="192">
                  <c:v>90.547913117497075</c:v>
                </c:pt>
                <c:pt idx="193">
                  <c:v>90.520523757951523</c:v>
                </c:pt>
                <c:pt idx="194">
                  <c:v>90.4931398929604</c:v>
                </c:pt>
                <c:pt idx="195">
                  <c:v>90.465761094770713</c:v>
                </c:pt>
                <c:pt idx="196">
                  <c:v>90.438386968345768</c:v>
                </c:pt>
                <c:pt idx="197">
                  <c:v>90.411017148922667</c:v>
                </c:pt>
                <c:pt idx="198">
                  <c:v>90.383651299745708</c:v>
                </c:pt>
                <c:pt idx="199">
                  <c:v>90.35628910996401</c:v>
                </c:pt>
                <c:pt idx="200">
                  <c:v>90.328930292681846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A!$BB$6:$BB$206</c:f>
              <c:numCache>
                <c:formatCode>General</c:formatCode>
                <c:ptCount val="201"/>
                <c:pt idx="0">
                  <c:v>92.064424845005931</c:v>
                </c:pt>
                <c:pt idx="1">
                  <c:v>92.083283343702661</c:v>
                </c:pt>
                <c:pt idx="2">
                  <c:v>92.102144903225266</c:v>
                </c:pt>
                <c:pt idx="3">
                  <c:v>92.121009760878962</c:v>
                </c:pt>
                <c:pt idx="4">
                  <c:v>92.139878171253542</c:v>
                </c:pt>
                <c:pt idx="5">
                  <c:v>92.158750407347114</c:v>
                </c:pt>
                <c:pt idx="6">
                  <c:v>92.177626761745358</c:v>
                </c:pt>
                <c:pt idx="7">
                  <c:v>92.196507547856413</c:v>
                </c:pt>
                <c:pt idx="8">
                  <c:v>92.215393101201144</c:v>
                </c:pt>
                <c:pt idx="9">
                  <c:v>92.234283780757906</c:v>
                </c:pt>
                <c:pt idx="10">
                  <c:v>92.253179970360094</c:v>
                </c:pt>
                <c:pt idx="11">
                  <c:v>92.272082080143974</c:v>
                </c:pt>
                <c:pt idx="12">
                  <c:v>92.290990548043666</c:v>
                </c:pt>
                <c:pt idx="13">
                  <c:v>92.309905841328302</c:v>
                </c:pt>
                <c:pt idx="14">
                  <c:v>92.328828458175494</c:v>
                </c:pt>
                <c:pt idx="15">
                  <c:v>92.347758929273894</c:v>
                </c:pt>
                <c:pt idx="16">
                  <c:v>92.366697819445164</c:v>
                </c:pt>
                <c:pt idx="17">
                  <c:v>92.385645729274017</c:v>
                </c:pt>
                <c:pt idx="18">
                  <c:v>92.404603296732589</c:v>
                </c:pt>
                <c:pt idx="19">
                  <c:v>92.423571198782113</c:v>
                </c:pt>
                <c:pt idx="20">
                  <c:v>92.442550152932668</c:v>
                </c:pt>
                <c:pt idx="21">
                  <c:v>92.461540918736716</c:v>
                </c:pt>
                <c:pt idx="22">
                  <c:v>92.48054429918902</c:v>
                </c:pt>
                <c:pt idx="23">
                  <c:v>92.499561142000672</c:v>
                </c:pt>
                <c:pt idx="24">
                  <c:v>92.518592340708537</c:v>
                </c:pt>
                <c:pt idx="25">
                  <c:v>92.537638835576487</c:v>
                </c:pt>
                <c:pt idx="26">
                  <c:v>92.556701614236829</c:v>
                </c:pt>
                <c:pt idx="27">
                  <c:v>92.575781712012699</c:v>
                </c:pt>
                <c:pt idx="28">
                  <c:v>92.594880211853152</c:v>
                </c:pt>
                <c:pt idx="29">
                  <c:v>92.613998243802286</c:v>
                </c:pt>
                <c:pt idx="30">
                  <c:v>92.633136983912394</c:v>
                </c:pt>
                <c:pt idx="31">
                  <c:v>92.652297652498149</c:v>
                </c:pt>
                <c:pt idx="32">
                  <c:v>92.671481511614019</c:v>
                </c:pt>
                <c:pt idx="33">
                  <c:v>92.690689861621166</c:v>
                </c:pt>
                <c:pt idx="34">
                  <c:v>92.709924036691447</c:v>
                </c:pt>
                <c:pt idx="35">
                  <c:v>92.729185399075803</c:v>
                </c:pt>
                <c:pt idx="36">
                  <c:v>92.748475331941719</c:v>
                </c:pt>
                <c:pt idx="37">
                  <c:v>92.767795230559031</c:v>
                </c:pt>
                <c:pt idx="38">
                  <c:v>92.787146491585062</c:v>
                </c:pt>
                <c:pt idx="39">
                  <c:v>92.806530500169856</c:v>
                </c:pt>
                <c:pt idx="40">
                  <c:v>92.825948614567295</c:v>
                </c:pt>
                <c:pt idx="41">
                  <c:v>92.845402147901112</c:v>
                </c:pt>
                <c:pt idx="42">
                  <c:v>92.864892346693708</c:v>
                </c:pt>
                <c:pt idx="43">
                  <c:v>92.884420365721496</c:v>
                </c:pt>
                <c:pt idx="44">
                  <c:v>92.903987238712318</c:v>
                </c:pt>
                <c:pt idx="45">
                  <c:v>92.923593844349341</c:v>
                </c:pt>
                <c:pt idx="46">
                  <c:v>92.943240866990621</c:v>
                </c:pt>
                <c:pt idx="47">
                  <c:v>92.962928751456488</c:v>
                </c:pt>
                <c:pt idx="48">
                  <c:v>92.982657651175714</c:v>
                </c:pt>
                <c:pt idx="49">
                  <c:v>93.002427368920195</c:v>
                </c:pt>
                <c:pt idx="50">
                  <c:v>93.022237289295617</c:v>
                </c:pt>
                <c:pt idx="51">
                  <c:v>93.042086302092741</c:v>
                </c:pt>
                <c:pt idx="52">
                  <c:v>93.061972715547441</c:v>
                </c:pt>
                <c:pt idx="53">
                  <c:v>93.081894158502465</c:v>
                </c:pt>
                <c:pt idx="54">
                  <c:v>93.10184747042112</c:v>
                </c:pt>
                <c:pt idx="55">
                  <c:v>93.121828578171531</c:v>
                </c:pt>
                <c:pt idx="56">
                  <c:v>93.141832358486482</c:v>
                </c:pt>
                <c:pt idx="57">
                  <c:v>93.161852485016141</c:v>
                </c:pt>
                <c:pt idx="58">
                  <c:v>93.181881258933416</c:v>
                </c:pt>
                <c:pt idx="59">
                  <c:v>93.201909422136481</c:v>
                </c:pt>
                <c:pt idx="60">
                  <c:v>93.221925952228872</c:v>
                </c:pt>
                <c:pt idx="61">
                  <c:v>93.241917838657002</c:v>
                </c:pt>
                <c:pt idx="62">
                  <c:v>93.261869839662836</c:v>
                </c:pt>
                <c:pt idx="63">
                  <c:v>93.281764220079864</c:v>
                </c:pt>
                <c:pt idx="64">
                  <c:v>93.301580470481639</c:v>
                </c:pt>
                <c:pt idx="65">
                  <c:v>93.321295008800476</c:v>
                </c:pt>
                <c:pt idx="66">
                  <c:v>93.340880866289154</c:v>
                </c:pt>
                <c:pt idx="67">
                  <c:v>93.360307360615323</c:v>
                </c:pt>
                <c:pt idx="68">
                  <c:v>93.379539759975373</c:v>
                </c:pt>
                <c:pt idx="69">
                  <c:v>93.398538943397895</c:v>
                </c:pt>
                <c:pt idx="70">
                  <c:v>93.417261063885576</c:v>
                </c:pt>
                <c:pt idx="71">
                  <c:v>93.435657222709409</c:v>
                </c:pt>
                <c:pt idx="72">
                  <c:v>93.453673165002272</c:v>
                </c:pt>
                <c:pt idx="73">
                  <c:v>93.471249008765369</c:v>
                </c:pt>
                <c:pt idx="74">
                  <c:v>93.488319021439338</c:v>
                </c:pt>
                <c:pt idx="75">
                  <c:v>93.504811460219543</c:v>
                </c:pt>
                <c:pt idx="76">
                  <c:v>93.52064849419645</c:v>
                </c:pt>
                <c:pt idx="77">
                  <c:v>93.535746228026056</c:v>
                </c:pt>
                <c:pt idx="78">
                  <c:v>93.550014848005191</c:v>
                </c:pt>
                <c:pt idx="79">
                  <c:v>93.563358911923956</c:v>
                </c:pt>
                <c:pt idx="80">
                  <c:v>93.575677803659588</c:v>
                </c:pt>
                <c:pt idx="81">
                  <c:v>93.586866371913416</c:v>
                </c:pt>
                <c:pt idx="82">
                  <c:v>93.596815769535041</c:v>
                </c:pt>
                <c:pt idx="83">
                  <c:v>93.605414505319303</c:v>
                </c:pt>
                <c:pt idx="84">
                  <c:v>93.612549713861142</c:v>
                </c:pt>
                <c:pt idx="85">
                  <c:v>93.618108640970604</c:v>
                </c:pt>
                <c:pt idx="86">
                  <c:v>93.621980332386457</c:v>
                </c:pt>
                <c:pt idx="87">
                  <c:v>93.624057502353111</c:v>
                </c:pt>
                <c:pt idx="88">
                  <c:v>93.624238546510114</c:v>
                </c:pt>
                <c:pt idx="89">
                  <c:v>93.622429651156367</c:v>
                </c:pt>
                <c:pt idx="90">
                  <c:v>93.618546939148246</c:v>
                </c:pt>
                <c:pt idx="91">
                  <c:v>93.612518582460908</c:v>
                </c:pt>
                <c:pt idx="92">
                  <c:v>93.604286803841262</c:v>
                </c:pt>
                <c:pt idx="93">
                  <c:v>93.593809686017863</c:v>
                </c:pt>
                <c:pt idx="94">
                  <c:v>93.581062707450826</c:v>
                </c:pt>
                <c:pt idx="95">
                  <c:v>93.566039929162486</c:v>
                </c:pt>
                <c:pt idx="96">
                  <c:v>93.548754767938519</c:v>
                </c:pt>
                <c:pt idx="97">
                  <c:v>93.52924030681811</c:v>
                </c:pt>
                <c:pt idx="98">
                  <c:v>93.507549113488849</c:v>
                </c:pt>
                <c:pt idx="99">
                  <c:v>93.483752559710211</c:v>
                </c:pt>
                <c:pt idx="100">
                  <c:v>93.457939658608922</c:v>
                </c:pt>
                <c:pt idx="101">
                  <c:v>93.430215459838152</c:v>
                </c:pt>
                <c:pt idx="102">
                  <c:v>93.400699063398974</c:v>
                </c:pt>
                <c:pt idx="103">
                  <c:v>93.369521329824664</c:v>
                </c:pt>
                <c:pt idx="104">
                  <c:v>93.336822376240264</c:v>
                </c:pt>
                <c:pt idx="105">
                  <c:v>93.302748953843746</c:v>
                </c:pt>
                <c:pt idx="106">
                  <c:v>93.267451802473687</c:v>
                </c:pt>
                <c:pt idx="107">
                  <c:v>93.231083072524484</c:v>
                </c:pt>
                <c:pt idx="108">
                  <c:v>93.193793894380676</c:v>
                </c:pt>
                <c:pt idx="109">
                  <c:v>93.155732161927858</c:v>
                </c:pt>
                <c:pt idx="110">
                  <c:v>93.11704058087561</c:v>
                </c:pt>
                <c:pt idx="111">
                  <c:v>93.0778550159378</c:v>
                </c:pt>
                <c:pt idx="112">
                  <c:v>93.038303154571395</c:v>
                </c:pt>
                <c:pt idx="113">
                  <c:v>92.998503489981616</c:v>
                </c:pt>
                <c:pt idx="114">
                  <c:v>92.958564613191925</c:v>
                </c:pt>
                <c:pt idx="115">
                  <c:v>92.91858479359783</c:v>
                </c:pt>
                <c:pt idx="116">
                  <c:v>92.878651819751582</c:v>
                </c:pt>
                <c:pt idx="117">
                  <c:v>92.838843067108172</c:v>
                </c:pt>
                <c:pt idx="118">
                  <c:v>92.799225756873895</c:v>
                </c:pt>
                <c:pt idx="119">
                  <c:v>92.759857369593746</c:v>
                </c:pt>
                <c:pt idx="120">
                  <c:v>92.720786178287497</c:v>
                </c:pt>
                <c:pt idx="121">
                  <c:v>92.682051868373748</c:v>
                </c:pt>
                <c:pt idx="122">
                  <c:v>92.643686214907831</c:v>
                </c:pt>
                <c:pt idx="123">
                  <c:v>92.605713791443122</c:v>
                </c:pt>
                <c:pt idx="124">
                  <c:v>92.568152688811352</c:v>
                </c:pt>
                <c:pt idx="125">
                  <c:v>92.531015226067524</c:v>
                </c:pt>
                <c:pt idx="126">
                  <c:v>92.494308639587899</c:v>
                </c:pt>
                <c:pt idx="127">
                  <c:v>92.458035739726824</c:v>
                </c:pt>
                <c:pt idx="128">
                  <c:v>92.422195527461582</c:v>
                </c:pt>
                <c:pt idx="129">
                  <c:v>92.386783766053384</c:v>
                </c:pt>
                <c:pt idx="130">
                  <c:v>92.351793504924103</c:v>
                </c:pt>
                <c:pt idx="131">
                  <c:v>92.317215554715688</c:v>
                </c:pt>
                <c:pt idx="132">
                  <c:v>92.283038913891588</c:v>
                </c:pt>
                <c:pt idx="133">
                  <c:v>92.249251148302406</c:v>
                </c:pt>
                <c:pt idx="134">
                  <c:v>92.215838725913585</c:v>
                </c:pt>
                <c:pt idx="135">
                  <c:v>92.182787309427411</c:v>
                </c:pt>
                <c:pt idx="136">
                  <c:v>92.150082009867276</c:v>
                </c:pt>
                <c:pt idx="137">
                  <c:v>92.117707604368732</c:v>
                </c:pt>
                <c:pt idx="138">
                  <c:v>92.085648721472893</c:v>
                </c:pt>
                <c:pt idx="139">
                  <c:v>92.053889997174082</c:v>
                </c:pt>
                <c:pt idx="140">
                  <c:v>92.022416204860605</c:v>
                </c:pt>
                <c:pt idx="141">
                  <c:v>91.991212362125481</c:v>
                </c:pt>
                <c:pt idx="142">
                  <c:v>91.960263817229745</c:v>
                </c:pt>
                <c:pt idx="143">
                  <c:v>91.92955631778932</c:v>
                </c:pt>
                <c:pt idx="144">
                  <c:v>91.899076064035398</c:v>
                </c:pt>
                <c:pt idx="145">
                  <c:v>91.868809748778119</c:v>
                </c:pt>
                <c:pt idx="146">
                  <c:v>91.838744585988493</c:v>
                </c:pt>
                <c:pt idx="147">
                  <c:v>91.808868329707224</c:v>
                </c:pt>
                <c:pt idx="148">
                  <c:v>91.779169284796879</c:v>
                </c:pt>
                <c:pt idx="149">
                  <c:v>91.749636310873456</c:v>
                </c:pt>
                <c:pt idx="150">
                  <c:v>91.720258820589379</c:v>
                </c:pt>
                <c:pt idx="151">
                  <c:v>91.691026773289465</c:v>
                </c:pt>
                <c:pt idx="152">
                  <c:v>91.661930664925919</c:v>
                </c:pt>
                <c:pt idx="153">
                  <c:v>91.632961514997632</c:v>
                </c:pt>
                <c:pt idx="154">
                  <c:v>91.604110851170162</c:v>
                </c:pt>
                <c:pt idx="155">
                  <c:v>91.575370692136758</c:v>
                </c:pt>
                <c:pt idx="156">
                  <c:v>91.546733529197212</c:v>
                </c:pt>
                <c:pt idx="157">
                  <c:v>91.518192306955683</c:v>
                </c:pt>
                <c:pt idx="158">
                  <c:v>91.489740403474869</c:v>
                </c:pt>
                <c:pt idx="159">
                  <c:v>91.461371610166907</c:v>
                </c:pt>
                <c:pt idx="160">
                  <c:v>91.433080111652473</c:v>
                </c:pt>
                <c:pt idx="161">
                  <c:v>91.404860465777432</c:v>
                </c:pt>
                <c:pt idx="162">
                  <c:v>91.37670758394006</c:v>
                </c:pt>
                <c:pt idx="163">
                  <c:v>91.348616711850582</c:v>
                </c:pt>
                <c:pt idx="164">
                  <c:v>91.320583410818386</c:v>
                </c:pt>
                <c:pt idx="165">
                  <c:v>91.292603539639728</c:v>
                </c:pt>
                <c:pt idx="166">
                  <c:v>91.26467323713949</c:v>
                </c:pt>
                <c:pt idx="167">
                  <c:v>91.236788905405078</c:v>
                </c:pt>
                <c:pt idx="168">
                  <c:v>91.208947193736321</c:v>
                </c:pt>
                <c:pt idx="169">
                  <c:v>91.18114498332497</c:v>
                </c:pt>
                <c:pt idx="170">
                  <c:v>91.1533793726677</c:v>
                </c:pt>
                <c:pt idx="171">
                  <c:v>91.125647663709131</c:v>
                </c:pt>
                <c:pt idx="172">
                  <c:v>91.097947348705546</c:v>
                </c:pt>
                <c:pt idx="173">
                  <c:v>91.070276097794718</c:v>
                </c:pt>
                <c:pt idx="174">
                  <c:v>91.042631747254148</c:v>
                </c:pt>
                <c:pt idx="175">
                  <c:v>91.015012288426007</c:v>
                </c:pt>
                <c:pt idx="176">
                  <c:v>90.987415857286294</c:v>
                </c:pt>
                <c:pt idx="177">
                  <c:v>90.959840724633054</c:v>
                </c:pt>
                <c:pt idx="178">
                  <c:v>90.932285286867668</c:v>
                </c:pt>
                <c:pt idx="179">
                  <c:v>90.904748057343383</c:v>
                </c:pt>
                <c:pt idx="180">
                  <c:v>90.877227658253943</c:v>
                </c:pt>
                <c:pt idx="181">
                  <c:v>90.849722813035683</c:v>
                </c:pt>
                <c:pt idx="182">
                  <c:v>90.822232339257283</c:v>
                </c:pt>
                <c:pt idx="183">
                  <c:v>90.794755141970711</c:v>
                </c:pt>
                <c:pt idx="184">
                  <c:v>90.76729020749849</c:v>
                </c:pt>
                <c:pt idx="185">
                  <c:v>90.739836597632632</c:v>
                </c:pt>
                <c:pt idx="186">
                  <c:v>90.712393444221576</c:v>
                </c:pt>
                <c:pt idx="187">
                  <c:v>90.684959944122355</c:v>
                </c:pt>
                <c:pt idx="188">
                  <c:v>90.657535354496005</c:v>
                </c:pt>
                <c:pt idx="189">
                  <c:v>90.630118988425451</c:v>
                </c:pt>
                <c:pt idx="190">
                  <c:v>90.602710210835767</c:v>
                </c:pt>
                <c:pt idx="191">
                  <c:v>90.57530843469776</c:v>
                </c:pt>
                <c:pt idx="192">
                  <c:v>90.547913117497075</c:v>
                </c:pt>
                <c:pt idx="193">
                  <c:v>90.520523757951523</c:v>
                </c:pt>
                <c:pt idx="194">
                  <c:v>90.4931398929604</c:v>
                </c:pt>
                <c:pt idx="195">
                  <c:v>90.465761094770713</c:v>
                </c:pt>
                <c:pt idx="196">
                  <c:v>90.438386968345768</c:v>
                </c:pt>
                <c:pt idx="197">
                  <c:v>90.411017148922667</c:v>
                </c:pt>
                <c:pt idx="198">
                  <c:v>90.383651299745708</c:v>
                </c:pt>
                <c:pt idx="199">
                  <c:v>90.35628910996401</c:v>
                </c:pt>
                <c:pt idx="200">
                  <c:v>90.328930292681846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89384"/>
        <c:axId val="543289776"/>
      </c:scatterChart>
      <c:valAx>
        <c:axId val="543289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3289776"/>
        <c:crosses val="autoZero"/>
        <c:crossBetween val="midCat"/>
      </c:valAx>
      <c:valAx>
        <c:axId val="543289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89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A!$J$6:$J$206</c:f>
              <c:numCache>
                <c:formatCode>General</c:formatCode>
                <c:ptCount val="201"/>
                <c:pt idx="0">
                  <c:v>88.820999999999998</c:v>
                </c:pt>
                <c:pt idx="1">
                  <c:v>89.119</c:v>
                </c:pt>
                <c:pt idx="2">
                  <c:v>87.447999999999993</c:v>
                </c:pt>
                <c:pt idx="3">
                  <c:v>89.760999999999996</c:v>
                </c:pt>
                <c:pt idx="4">
                  <c:v>89.611999999999995</c:v>
                </c:pt>
                <c:pt idx="5">
                  <c:v>88.686999999999998</c:v>
                </c:pt>
                <c:pt idx="6">
                  <c:v>89.224000000000004</c:v>
                </c:pt>
                <c:pt idx="7">
                  <c:v>88.522000000000006</c:v>
                </c:pt>
                <c:pt idx="8">
                  <c:v>88.881</c:v>
                </c:pt>
                <c:pt idx="9">
                  <c:v>89.06</c:v>
                </c:pt>
                <c:pt idx="10">
                  <c:v>90.373000000000005</c:v>
                </c:pt>
                <c:pt idx="11">
                  <c:v>89.358000000000004</c:v>
                </c:pt>
                <c:pt idx="12">
                  <c:v>89.403000000000006</c:v>
                </c:pt>
                <c:pt idx="13">
                  <c:v>89.790999999999997</c:v>
                </c:pt>
                <c:pt idx="14">
                  <c:v>89.507000000000005</c:v>
                </c:pt>
                <c:pt idx="15">
                  <c:v>90.03</c:v>
                </c:pt>
                <c:pt idx="16">
                  <c:v>89.94</c:v>
                </c:pt>
                <c:pt idx="17">
                  <c:v>90.596999999999994</c:v>
                </c:pt>
                <c:pt idx="18">
                  <c:v>89.760999999999996</c:v>
                </c:pt>
                <c:pt idx="19">
                  <c:v>90.462999999999994</c:v>
                </c:pt>
                <c:pt idx="20">
                  <c:v>90.388000000000005</c:v>
                </c:pt>
                <c:pt idx="21">
                  <c:v>91.537000000000006</c:v>
                </c:pt>
                <c:pt idx="22">
                  <c:v>91.015000000000001</c:v>
                </c:pt>
                <c:pt idx="23">
                  <c:v>90.194000000000003</c:v>
                </c:pt>
                <c:pt idx="24">
                  <c:v>91.730999999999995</c:v>
                </c:pt>
                <c:pt idx="25">
                  <c:v>91.388000000000005</c:v>
                </c:pt>
                <c:pt idx="26">
                  <c:v>91.239000000000004</c:v>
                </c:pt>
                <c:pt idx="27">
                  <c:v>90.552000000000007</c:v>
                </c:pt>
                <c:pt idx="28">
                  <c:v>92.015000000000001</c:v>
                </c:pt>
                <c:pt idx="29">
                  <c:v>91.269000000000005</c:v>
                </c:pt>
                <c:pt idx="30">
                  <c:v>93.299000000000007</c:v>
                </c:pt>
                <c:pt idx="31">
                  <c:v>92.760999999999996</c:v>
                </c:pt>
                <c:pt idx="32">
                  <c:v>93.626999999999995</c:v>
                </c:pt>
                <c:pt idx="33">
                  <c:v>93</c:v>
                </c:pt>
                <c:pt idx="34">
                  <c:v>93.254000000000005</c:v>
                </c:pt>
                <c:pt idx="35">
                  <c:v>93.730999999999995</c:v>
                </c:pt>
                <c:pt idx="36">
                  <c:v>94.477999999999994</c:v>
                </c:pt>
                <c:pt idx="37">
                  <c:v>95.254000000000005</c:v>
                </c:pt>
                <c:pt idx="38">
                  <c:v>96.194000000000003</c:v>
                </c:pt>
                <c:pt idx="39">
                  <c:v>98.805999999999997</c:v>
                </c:pt>
                <c:pt idx="40">
                  <c:v>100.38800000000001</c:v>
                </c:pt>
                <c:pt idx="41">
                  <c:v>101.254</c:v>
                </c:pt>
                <c:pt idx="42">
                  <c:v>105.851</c:v>
                </c:pt>
                <c:pt idx="43">
                  <c:v>109.40300000000001</c:v>
                </c:pt>
                <c:pt idx="44">
                  <c:v>113.672</c:v>
                </c:pt>
                <c:pt idx="45">
                  <c:v>122.254</c:v>
                </c:pt>
                <c:pt idx="46">
                  <c:v>128.61199999999999</c:v>
                </c:pt>
                <c:pt idx="47">
                  <c:v>139.61199999999999</c:v>
                </c:pt>
                <c:pt idx="48">
                  <c:v>151.73099999999999</c:v>
                </c:pt>
                <c:pt idx="49">
                  <c:v>163.92500000000001</c:v>
                </c:pt>
                <c:pt idx="50">
                  <c:v>176.65700000000001</c:v>
                </c:pt>
                <c:pt idx="51">
                  <c:v>189.358</c:v>
                </c:pt>
                <c:pt idx="52">
                  <c:v>201.58199999999999</c:v>
                </c:pt>
                <c:pt idx="53">
                  <c:v>211.94</c:v>
                </c:pt>
                <c:pt idx="54">
                  <c:v>219.01499999999999</c:v>
                </c:pt>
                <c:pt idx="55">
                  <c:v>224.642</c:v>
                </c:pt>
                <c:pt idx="56">
                  <c:v>226.80600000000001</c:v>
                </c:pt>
                <c:pt idx="57">
                  <c:v>224.49299999999999</c:v>
                </c:pt>
                <c:pt idx="58">
                  <c:v>219.209</c:v>
                </c:pt>
                <c:pt idx="59">
                  <c:v>207.59700000000001</c:v>
                </c:pt>
                <c:pt idx="60">
                  <c:v>186.10400000000001</c:v>
                </c:pt>
                <c:pt idx="61">
                  <c:v>154.642</c:v>
                </c:pt>
                <c:pt idx="62">
                  <c:v>120.94</c:v>
                </c:pt>
                <c:pt idx="63">
                  <c:v>103.47799999999999</c:v>
                </c:pt>
                <c:pt idx="64">
                  <c:v>95.388000000000005</c:v>
                </c:pt>
                <c:pt idx="65">
                  <c:v>94.522000000000006</c:v>
                </c:pt>
                <c:pt idx="66">
                  <c:v>92.418000000000006</c:v>
                </c:pt>
                <c:pt idx="67">
                  <c:v>93.075000000000003</c:v>
                </c:pt>
                <c:pt idx="68">
                  <c:v>93.254000000000005</c:v>
                </c:pt>
                <c:pt idx="69">
                  <c:v>94.239000000000004</c:v>
                </c:pt>
                <c:pt idx="70">
                  <c:v>96.03</c:v>
                </c:pt>
                <c:pt idx="71">
                  <c:v>98.820999999999998</c:v>
                </c:pt>
                <c:pt idx="72">
                  <c:v>101.881</c:v>
                </c:pt>
                <c:pt idx="73">
                  <c:v>106.627</c:v>
                </c:pt>
                <c:pt idx="74">
                  <c:v>112.672</c:v>
                </c:pt>
                <c:pt idx="75">
                  <c:v>118.43300000000001</c:v>
                </c:pt>
                <c:pt idx="76">
                  <c:v>124.47799999999999</c:v>
                </c:pt>
                <c:pt idx="77">
                  <c:v>129.58199999999999</c:v>
                </c:pt>
                <c:pt idx="78">
                  <c:v>134.73099999999999</c:v>
                </c:pt>
                <c:pt idx="79">
                  <c:v>138.62700000000001</c:v>
                </c:pt>
                <c:pt idx="80">
                  <c:v>140.50700000000001</c:v>
                </c:pt>
                <c:pt idx="81">
                  <c:v>140.83600000000001</c:v>
                </c:pt>
                <c:pt idx="82">
                  <c:v>137.89599999999999</c:v>
                </c:pt>
                <c:pt idx="83">
                  <c:v>129.98500000000001</c:v>
                </c:pt>
                <c:pt idx="84">
                  <c:v>120.642</c:v>
                </c:pt>
                <c:pt idx="85">
                  <c:v>107.91</c:v>
                </c:pt>
                <c:pt idx="86">
                  <c:v>97.581999999999994</c:v>
                </c:pt>
                <c:pt idx="87">
                  <c:v>93.103999999999999</c:v>
                </c:pt>
                <c:pt idx="88">
                  <c:v>91.94</c:v>
                </c:pt>
                <c:pt idx="89">
                  <c:v>91.119</c:v>
                </c:pt>
                <c:pt idx="90">
                  <c:v>90.418000000000006</c:v>
                </c:pt>
                <c:pt idx="91">
                  <c:v>91.045000000000002</c:v>
                </c:pt>
                <c:pt idx="92">
                  <c:v>89.954999999999998</c:v>
                </c:pt>
                <c:pt idx="93">
                  <c:v>89.715999999999994</c:v>
                </c:pt>
                <c:pt idx="94">
                  <c:v>90.358000000000004</c:v>
                </c:pt>
                <c:pt idx="95">
                  <c:v>89.91</c:v>
                </c:pt>
                <c:pt idx="96">
                  <c:v>90.134</c:v>
                </c:pt>
                <c:pt idx="97">
                  <c:v>90.94</c:v>
                </c:pt>
                <c:pt idx="98">
                  <c:v>90.418000000000006</c:v>
                </c:pt>
                <c:pt idx="99">
                  <c:v>91.896000000000001</c:v>
                </c:pt>
                <c:pt idx="100">
                  <c:v>91.820999999999998</c:v>
                </c:pt>
                <c:pt idx="101">
                  <c:v>91.149000000000001</c:v>
                </c:pt>
                <c:pt idx="102">
                  <c:v>91.522000000000006</c:v>
                </c:pt>
                <c:pt idx="103">
                  <c:v>93.09</c:v>
                </c:pt>
                <c:pt idx="104">
                  <c:v>92.730999999999995</c:v>
                </c:pt>
                <c:pt idx="105">
                  <c:v>91.566999999999993</c:v>
                </c:pt>
                <c:pt idx="106">
                  <c:v>93.09</c:v>
                </c:pt>
                <c:pt idx="107">
                  <c:v>92.760999999999996</c:v>
                </c:pt>
                <c:pt idx="108">
                  <c:v>92.94</c:v>
                </c:pt>
                <c:pt idx="109">
                  <c:v>91.418000000000006</c:v>
                </c:pt>
                <c:pt idx="110">
                  <c:v>92.924999999999997</c:v>
                </c:pt>
                <c:pt idx="111">
                  <c:v>92.462999999999994</c:v>
                </c:pt>
                <c:pt idx="112">
                  <c:v>93.164000000000001</c:v>
                </c:pt>
                <c:pt idx="113">
                  <c:v>93.745999999999995</c:v>
                </c:pt>
                <c:pt idx="114">
                  <c:v>93.134</c:v>
                </c:pt>
                <c:pt idx="115">
                  <c:v>95.790999999999997</c:v>
                </c:pt>
                <c:pt idx="116">
                  <c:v>97.224000000000004</c:v>
                </c:pt>
                <c:pt idx="117">
                  <c:v>95.805999999999997</c:v>
                </c:pt>
                <c:pt idx="118">
                  <c:v>97.358000000000004</c:v>
                </c:pt>
                <c:pt idx="119">
                  <c:v>96.671999999999997</c:v>
                </c:pt>
                <c:pt idx="120">
                  <c:v>96.790999999999997</c:v>
                </c:pt>
                <c:pt idx="121">
                  <c:v>96.94</c:v>
                </c:pt>
                <c:pt idx="122">
                  <c:v>96.820999999999998</c:v>
                </c:pt>
                <c:pt idx="123">
                  <c:v>96.284000000000006</c:v>
                </c:pt>
                <c:pt idx="124">
                  <c:v>94.97</c:v>
                </c:pt>
                <c:pt idx="125">
                  <c:v>93.313000000000002</c:v>
                </c:pt>
                <c:pt idx="126">
                  <c:v>92.224000000000004</c:v>
                </c:pt>
                <c:pt idx="127">
                  <c:v>91</c:v>
                </c:pt>
                <c:pt idx="128">
                  <c:v>89.896000000000001</c:v>
                </c:pt>
                <c:pt idx="129">
                  <c:v>88.492999999999995</c:v>
                </c:pt>
                <c:pt idx="130">
                  <c:v>88.835999999999999</c:v>
                </c:pt>
                <c:pt idx="131">
                  <c:v>88.611999999999995</c:v>
                </c:pt>
                <c:pt idx="132">
                  <c:v>88.015000000000001</c:v>
                </c:pt>
                <c:pt idx="133">
                  <c:v>88.745999999999995</c:v>
                </c:pt>
                <c:pt idx="134">
                  <c:v>88.94</c:v>
                </c:pt>
                <c:pt idx="135">
                  <c:v>88.760999999999996</c:v>
                </c:pt>
                <c:pt idx="136">
                  <c:v>88.388000000000005</c:v>
                </c:pt>
                <c:pt idx="137">
                  <c:v>89.343000000000004</c:v>
                </c:pt>
                <c:pt idx="138">
                  <c:v>89.299000000000007</c:v>
                </c:pt>
                <c:pt idx="139">
                  <c:v>88.447999999999993</c:v>
                </c:pt>
                <c:pt idx="140">
                  <c:v>90.239000000000004</c:v>
                </c:pt>
                <c:pt idx="141">
                  <c:v>89.537000000000006</c:v>
                </c:pt>
                <c:pt idx="142">
                  <c:v>89.194000000000003</c:v>
                </c:pt>
                <c:pt idx="143">
                  <c:v>90.641999999999996</c:v>
                </c:pt>
                <c:pt idx="144">
                  <c:v>90.224000000000004</c:v>
                </c:pt>
                <c:pt idx="145">
                  <c:v>91.626999999999995</c:v>
                </c:pt>
                <c:pt idx="146">
                  <c:v>91.984999999999999</c:v>
                </c:pt>
                <c:pt idx="147">
                  <c:v>92.477999999999994</c:v>
                </c:pt>
                <c:pt idx="148">
                  <c:v>93.358000000000004</c:v>
                </c:pt>
                <c:pt idx="149">
                  <c:v>95.313000000000002</c:v>
                </c:pt>
                <c:pt idx="150">
                  <c:v>95.045000000000002</c:v>
                </c:pt>
                <c:pt idx="151">
                  <c:v>96</c:v>
                </c:pt>
                <c:pt idx="152">
                  <c:v>95.626999999999995</c:v>
                </c:pt>
                <c:pt idx="153">
                  <c:v>95.269000000000005</c:v>
                </c:pt>
                <c:pt idx="154">
                  <c:v>94.790999999999997</c:v>
                </c:pt>
                <c:pt idx="155">
                  <c:v>94</c:v>
                </c:pt>
                <c:pt idx="156">
                  <c:v>93.149000000000001</c:v>
                </c:pt>
                <c:pt idx="157">
                  <c:v>92.896000000000001</c:v>
                </c:pt>
                <c:pt idx="158">
                  <c:v>91.881</c:v>
                </c:pt>
                <c:pt idx="159">
                  <c:v>92.239000000000004</c:v>
                </c:pt>
                <c:pt idx="160">
                  <c:v>90.103999999999999</c:v>
                </c:pt>
                <c:pt idx="161">
                  <c:v>89.507000000000005</c:v>
                </c:pt>
                <c:pt idx="162">
                  <c:v>88.596999999999994</c:v>
                </c:pt>
                <c:pt idx="163">
                  <c:v>88.522000000000006</c:v>
                </c:pt>
                <c:pt idx="164">
                  <c:v>87.850999999999999</c:v>
                </c:pt>
                <c:pt idx="165">
                  <c:v>89.522000000000006</c:v>
                </c:pt>
                <c:pt idx="166">
                  <c:v>87.433000000000007</c:v>
                </c:pt>
                <c:pt idx="167">
                  <c:v>88.537000000000006</c:v>
                </c:pt>
                <c:pt idx="168">
                  <c:v>87.700999999999993</c:v>
                </c:pt>
                <c:pt idx="169">
                  <c:v>88.537000000000006</c:v>
                </c:pt>
                <c:pt idx="170">
                  <c:v>87.745999999999995</c:v>
                </c:pt>
                <c:pt idx="171">
                  <c:v>87.790999999999997</c:v>
                </c:pt>
                <c:pt idx="172">
                  <c:v>86.805999999999997</c:v>
                </c:pt>
                <c:pt idx="173">
                  <c:v>87.97</c:v>
                </c:pt>
                <c:pt idx="174">
                  <c:v>87.119</c:v>
                </c:pt>
                <c:pt idx="175">
                  <c:v>88.313000000000002</c:v>
                </c:pt>
                <c:pt idx="176">
                  <c:v>87.522000000000006</c:v>
                </c:pt>
                <c:pt idx="177">
                  <c:v>88.507000000000005</c:v>
                </c:pt>
                <c:pt idx="178">
                  <c:v>88.403000000000006</c:v>
                </c:pt>
                <c:pt idx="179">
                  <c:v>88.477999999999994</c:v>
                </c:pt>
                <c:pt idx="180">
                  <c:v>87.881</c:v>
                </c:pt>
                <c:pt idx="181">
                  <c:v>86.97</c:v>
                </c:pt>
                <c:pt idx="182">
                  <c:v>87.896000000000001</c:v>
                </c:pt>
                <c:pt idx="183">
                  <c:v>88.358000000000004</c:v>
                </c:pt>
                <c:pt idx="184">
                  <c:v>88.700999999999993</c:v>
                </c:pt>
                <c:pt idx="185">
                  <c:v>87.984999999999999</c:v>
                </c:pt>
                <c:pt idx="186">
                  <c:v>87.626999999999995</c:v>
                </c:pt>
                <c:pt idx="187">
                  <c:v>87.522000000000006</c:v>
                </c:pt>
                <c:pt idx="188">
                  <c:v>87.388000000000005</c:v>
                </c:pt>
                <c:pt idx="189">
                  <c:v>87.730999999999995</c:v>
                </c:pt>
                <c:pt idx="190">
                  <c:v>87.015000000000001</c:v>
                </c:pt>
                <c:pt idx="191">
                  <c:v>87.596999999999994</c:v>
                </c:pt>
                <c:pt idx="192">
                  <c:v>87.239000000000004</c:v>
                </c:pt>
                <c:pt idx="193">
                  <c:v>87.94</c:v>
                </c:pt>
                <c:pt idx="194">
                  <c:v>87.984999999999999</c:v>
                </c:pt>
                <c:pt idx="195">
                  <c:v>86.641999999999996</c:v>
                </c:pt>
                <c:pt idx="196">
                  <c:v>87.730999999999995</c:v>
                </c:pt>
                <c:pt idx="197">
                  <c:v>87.850999999999999</c:v>
                </c:pt>
                <c:pt idx="198">
                  <c:v>87.671999999999997</c:v>
                </c:pt>
                <c:pt idx="199">
                  <c:v>88.924999999999997</c:v>
                </c:pt>
                <c:pt idx="200">
                  <c:v>87.537000000000006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A!$Y$6:$Y$206</c:f>
              <c:numCache>
                <c:formatCode>0.00</c:formatCode>
                <c:ptCount val="201"/>
                <c:pt idx="0">
                  <c:v>90.70153524732865</c:v>
                </c:pt>
                <c:pt idx="1">
                  <c:v>90.715701782926814</c:v>
                </c:pt>
                <c:pt idx="2">
                  <c:v>90.729871190347239</c:v>
                </c:pt>
                <c:pt idx="3">
                  <c:v>90.744043690332731</c:v>
                </c:pt>
                <c:pt idx="4">
                  <c:v>90.758219519477038</c:v>
                </c:pt>
                <c:pt idx="5">
                  <c:v>90.77239893122659</c:v>
                </c:pt>
                <c:pt idx="6">
                  <c:v>90.786582196927753</c:v>
                </c:pt>
                <c:pt idx="7">
                  <c:v>90.800769606918834</c:v>
                </c:pt>
                <c:pt idx="8">
                  <c:v>90.814961471665697</c:v>
                </c:pt>
                <c:pt idx="9">
                  <c:v>90.829158122939177</c:v>
                </c:pt>
                <c:pt idx="10">
                  <c:v>90.843359915031627</c:v>
                </c:pt>
                <c:pt idx="11">
                  <c:v>90.857567226009323</c:v>
                </c:pt>
                <c:pt idx="12">
                  <c:v>90.871780458995929</c:v>
                </c:pt>
                <c:pt idx="13">
                  <c:v>90.886000043481317</c:v>
                </c:pt>
                <c:pt idx="14">
                  <c:v>90.900226436648637</c:v>
                </c:pt>
                <c:pt idx="15">
                  <c:v>90.91446012471097</c:v>
                </c:pt>
                <c:pt idx="16">
                  <c:v>90.928701624247736</c:v>
                </c:pt>
                <c:pt idx="17">
                  <c:v>90.942951483532212</c:v>
                </c:pt>
                <c:pt idx="18">
                  <c:v>90.957210283852703</c:v>
                </c:pt>
                <c:pt idx="19">
                  <c:v>90.971478640883376</c:v>
                </c:pt>
                <c:pt idx="20">
                  <c:v>90.985757206372924</c:v>
                </c:pt>
                <c:pt idx="21">
                  <c:v>91.000046671202639</c:v>
                </c:pt>
                <c:pt idx="22">
                  <c:v>91.014347773608634</c:v>
                </c:pt>
                <c:pt idx="23">
                  <c:v>91.028661325457037</c:v>
                </c:pt>
                <c:pt idx="24">
                  <c:v>91.042988298117834</c:v>
                </c:pt>
                <c:pt idx="25">
                  <c:v>91.057330095172958</c:v>
                </c:pt>
                <c:pt idx="26">
                  <c:v>91.07168938209972</c:v>
                </c:pt>
                <c:pt idx="27">
                  <c:v>91.086072494819533</c:v>
                </c:pt>
                <c:pt idx="28">
                  <c:v>91.100496101016077</c:v>
                </c:pt>
                <c:pt idx="29">
                  <c:v>91.115004734289087</c:v>
                </c:pt>
                <c:pt idx="30">
                  <c:v>91.129714676108293</c:v>
                </c:pt>
                <c:pt idx="31">
                  <c:v>91.144918247106219</c:v>
                </c:pt>
                <c:pt idx="32">
                  <c:v>91.161318848544141</c:v>
                </c:pt>
                <c:pt idx="33">
                  <c:v>91.180532376428147</c:v>
                </c:pt>
                <c:pt idx="34">
                  <c:v>91.206097440003219</c:v>
                </c:pt>
                <c:pt idx="35">
                  <c:v>91.245391873797018</c:v>
                </c:pt>
                <c:pt idx="36">
                  <c:v>91.313042691160234</c:v>
                </c:pt>
                <c:pt idx="37">
                  <c:v>91.436584376412952</c:v>
                </c:pt>
                <c:pt idx="38">
                  <c:v>91.665142409786498</c:v>
                </c:pt>
                <c:pt idx="39">
                  <c:v>92.081594153558626</c:v>
                </c:pt>
                <c:pt idx="40">
                  <c:v>92.817741911191391</c:v>
                </c:pt>
                <c:pt idx="41">
                  <c:v>94.070336209958342</c:v>
                </c:pt>
                <c:pt idx="42">
                  <c:v>96.113365345758424</c:v>
                </c:pt>
                <c:pt idx="43">
                  <c:v>99.299389723302269</c:v>
                </c:pt>
                <c:pt idx="44">
                  <c:v>104.0409388676114</c:v>
                </c:pt>
                <c:pt idx="45">
                  <c:v>110.76364914889942</c:v>
                </c:pt>
                <c:pt idx="46">
                  <c:v>119.82737417792296</c:v>
                </c:pt>
                <c:pt idx="47">
                  <c:v>131.42047292133918</c:v>
                </c:pt>
                <c:pt idx="48">
                  <c:v>145.44453628152084</c:v>
                </c:pt>
                <c:pt idx="49">
                  <c:v>161.41835844974543</c:v>
                </c:pt>
                <c:pt idx="50">
                  <c:v>178.43582598161311</c:v>
                </c:pt>
                <c:pt idx="51">
                  <c:v>195.20774823543087</c:v>
                </c:pt>
                <c:pt idx="52">
                  <c:v>210.20055384910202</c:v>
                </c:pt>
                <c:pt idx="53">
                  <c:v>221.85820167760232</c:v>
                </c:pt>
                <c:pt idx="54">
                  <c:v>228.86555990480804</c:v>
                </c:pt>
                <c:pt idx="55">
                  <c:v>230.39236325512718</c:v>
                </c:pt>
                <c:pt idx="56">
                  <c:v>226.25532299801213</c:v>
                </c:pt>
                <c:pt idx="57">
                  <c:v>216.95466491443821</c:v>
                </c:pt>
                <c:pt idx="58">
                  <c:v>203.57503525400139</c:v>
                </c:pt>
                <c:pt idx="59">
                  <c:v>187.57789639350693</c:v>
                </c:pt>
                <c:pt idx="60">
                  <c:v>170.54030649637858</c:v>
                </c:pt>
                <c:pt idx="61">
                  <c:v>153.90436436569971</c:v>
                </c:pt>
                <c:pt idx="62">
                  <c:v>138.79107834472146</c:v>
                </c:pt>
                <c:pt idx="63">
                  <c:v>125.90791106384961</c:v>
                </c:pt>
                <c:pt idx="64">
                  <c:v>115.55090983180007</c:v>
                </c:pt>
                <c:pt idx="65">
                  <c:v>107.67993263139904</c:v>
                </c:pt>
                <c:pt idx="66">
                  <c:v>102.03468929612109</c:v>
                </c:pt>
                <c:pt idx="67">
                  <c:v>98.260256523716905</c:v>
                </c:pt>
                <c:pt idx="68">
                  <c:v>96.018970766699866</c:v>
                </c:pt>
                <c:pt idx="69">
                  <c:v>95.074817775204053</c:v>
                </c:pt>
                <c:pt idx="70">
                  <c:v>95.341547899680009</c:v>
                </c:pt>
                <c:pt idx="71">
                  <c:v>96.885691882537728</c:v>
                </c:pt>
                <c:pt idx="72">
                  <c:v>99.874630849931151</c:v>
                </c:pt>
                <c:pt idx="73">
                  <c:v>104.46572364943543</c:v>
                </c:pt>
                <c:pt idx="74">
                  <c:v>110.65142533510408</c:v>
                </c:pt>
                <c:pt idx="75">
                  <c:v>118.10474636776374</c:v>
                </c:pt>
                <c:pt idx="76">
                  <c:v>126.09406883782123</c:v>
                </c:pt>
                <c:pt idx="77">
                  <c:v>133.53398326968571</c:v>
                </c:pt>
                <c:pt idx="78">
                  <c:v>139.19570566320812</c:v>
                </c:pt>
                <c:pt idx="79">
                  <c:v>142.02763902405849</c:v>
                </c:pt>
                <c:pt idx="80">
                  <c:v>141.47072324921515</c:v>
                </c:pt>
                <c:pt idx="81">
                  <c:v>137.63722353007802</c:v>
                </c:pt>
                <c:pt idx="82">
                  <c:v>131.27351750862934</c:v>
                </c:pt>
                <c:pt idx="83">
                  <c:v>123.52318017216311</c:v>
                </c:pt>
                <c:pt idx="84">
                  <c:v>115.59308362328876</c:v>
                </c:pt>
                <c:pt idx="85">
                  <c:v>108.45542990417513</c:v>
                </c:pt>
                <c:pt idx="86">
                  <c:v>102.68245272682729</c:v>
                </c:pt>
                <c:pt idx="87">
                  <c:v>98.437220032665053</c:v>
                </c:pt>
                <c:pt idx="88">
                  <c:v>95.577976995405407</c:v>
                </c:pt>
                <c:pt idx="89">
                  <c:v>93.804696041768182</c:v>
                </c:pt>
                <c:pt idx="90">
                  <c:v>92.786841081688053</c:v>
                </c:pt>
                <c:pt idx="91">
                  <c:v>92.242250024478537</c:v>
                </c:pt>
                <c:pt idx="92">
                  <c:v>91.966762759383883</c:v>
                </c:pt>
                <c:pt idx="93">
                  <c:v>91.830583685036743</c:v>
                </c:pt>
                <c:pt idx="94">
                  <c:v>91.759863076151206</c:v>
                </c:pt>
                <c:pt idx="95">
                  <c:v>91.716591218668384</c:v>
                </c:pt>
                <c:pt idx="96">
                  <c:v>91.682955640601747</c:v>
                </c:pt>
                <c:pt idx="97">
                  <c:v>91.651334963515751</c:v>
                </c:pt>
                <c:pt idx="98">
                  <c:v>91.618769361965505</c:v>
                </c:pt>
                <c:pt idx="99">
                  <c:v>91.584263659815463</c:v>
                </c:pt>
                <c:pt idx="100">
                  <c:v>91.547628413607427</c:v>
                </c:pt>
                <c:pt idx="101">
                  <c:v>91.509078964555087</c:v>
                </c:pt>
                <c:pt idx="102">
                  <c:v>91.469216317263246</c:v>
                </c:pt>
                <c:pt idx="103">
                  <c:v>91.429263349033604</c:v>
                </c:pt>
                <c:pt idx="104">
                  <c:v>91.391561691177927</c:v>
                </c:pt>
                <c:pt idx="105">
                  <c:v>91.360381526711024</c:v>
                </c:pt>
                <c:pt idx="106">
                  <c:v>91.343061900832993</c:v>
                </c:pt>
                <c:pt idx="107">
                  <c:v>91.351365043063851</c:v>
                </c:pt>
                <c:pt idx="108">
                  <c:v>91.402684920195568</c:v>
                </c:pt>
                <c:pt idx="109">
                  <c:v>91.520438457290652</c:v>
                </c:pt>
                <c:pt idx="110">
                  <c:v>91.732715662312813</c:v>
                </c:pt>
                <c:pt idx="111">
                  <c:v>92.068286011078456</c:v>
                </c:pt>
                <c:pt idx="112">
                  <c:v>92.549576788479229</c:v>
                </c:pt>
                <c:pt idx="113">
                  <c:v>93.183336575229092</c:v>
                </c:pt>
                <c:pt idx="114">
                  <c:v>93.951147800466501</c:v>
                </c:pt>
                <c:pt idx="115">
                  <c:v>94.803167345017442</c:v>
                </c:pt>
                <c:pt idx="116">
                  <c:v>95.658675395601094</c:v>
                </c:pt>
                <c:pt idx="117">
                  <c:v>96.415636881422529</c:v>
                </c:pt>
                <c:pt idx="118">
                  <c:v>96.968628996593409</c:v>
                </c:pt>
                <c:pt idx="119">
                  <c:v>97.231118101235424</c:v>
                </c:pt>
                <c:pt idx="120">
                  <c:v>97.155682827708645</c:v>
                </c:pt>
                <c:pt idx="121">
                  <c:v>96.74568871120384</c:v>
                </c:pt>
                <c:pt idx="122">
                  <c:v>96.054463219796077</c:v>
                </c:pt>
                <c:pt idx="123">
                  <c:v>95.172254722415715</c:v>
                </c:pt>
                <c:pt idx="124">
                  <c:v>94.205370462813676</c:v>
                </c:pt>
                <c:pt idx="125">
                  <c:v>93.254127040587647</c:v>
                </c:pt>
                <c:pt idx="126">
                  <c:v>92.395822106742202</c:v>
                </c:pt>
                <c:pt idx="127">
                  <c:v>91.676341289563567</c:v>
                </c:pt>
                <c:pt idx="128">
                  <c:v>91.110632313471356</c:v>
                </c:pt>
                <c:pt idx="129">
                  <c:v>90.689577535261392</c:v>
                </c:pt>
                <c:pt idx="130">
                  <c:v>90.389630773826624</c:v>
                </c:pt>
                <c:pt idx="131">
                  <c:v>90.181954334465743</c:v>
                </c:pt>
                <c:pt idx="132">
                  <c:v>90.039081394338979</c:v>
                </c:pt>
                <c:pt idx="133">
                  <c:v>89.938565835613801</c:v>
                </c:pt>
                <c:pt idx="134">
                  <c:v>89.864120560564885</c:v>
                </c:pt>
                <c:pt idx="135">
                  <c:v>89.805207360702624</c:v>
                </c:pt>
                <c:pt idx="136">
                  <c:v>89.756035728293654</c:v>
                </c:pt>
                <c:pt idx="137">
                  <c:v>89.714678291990012</c:v>
                </c:pt>
                <c:pt idx="138">
                  <c:v>89.682706095325898</c:v>
                </c:pt>
                <c:pt idx="139">
                  <c:v>89.665474621589965</c:v>
                </c:pt>
                <c:pt idx="140">
                  <c:v>89.672945030851807</c:v>
                </c:pt>
                <c:pt idx="141">
                  <c:v>89.720660426471682</c:v>
                </c:pt>
                <c:pt idx="142">
                  <c:v>89.830201973267435</c:v>
                </c:pt>
                <c:pt idx="143">
                  <c:v>90.028200580332822</c:v>
                </c:pt>
                <c:pt idx="144">
                  <c:v>90.34295405002284</c:v>
                </c:pt>
                <c:pt idx="145">
                  <c:v>90.798114977401482</c:v>
                </c:pt>
                <c:pt idx="146">
                  <c:v>91.403889507220356</c:v>
                </c:pt>
                <c:pt idx="147">
                  <c:v>92.14757053716562</c:v>
                </c:pt>
                <c:pt idx="148">
                  <c:v>92.98651507649339</c:v>
                </c:pt>
                <c:pt idx="149">
                  <c:v>93.847122203731047</c:v>
                </c:pt>
                <c:pt idx="150">
                  <c:v>94.632352606354218</c:v>
                </c:pt>
                <c:pt idx="151">
                  <c:v>95.237797766173784</c:v>
                </c:pt>
                <c:pt idx="152">
                  <c:v>95.573024386990468</c:v>
                </c:pt>
                <c:pt idx="153">
                  <c:v>95.582285141671733</c:v>
                </c:pt>
                <c:pt idx="154">
                  <c:v>95.258075644370194</c:v>
                </c:pt>
                <c:pt idx="155">
                  <c:v>94.642997257721788</c:v>
                </c:pt>
                <c:pt idx="156">
                  <c:v>93.819288178013707</c:v>
                </c:pt>
                <c:pt idx="157">
                  <c:v>92.889563990380239</c:v>
                </c:pt>
                <c:pt idx="158">
                  <c:v>91.954972779442002</c:v>
                </c:pt>
                <c:pt idx="159">
                  <c:v>91.097107339760228</c:v>
                </c:pt>
                <c:pt idx="160">
                  <c:v>90.367852358243383</c:v>
                </c:pt>
                <c:pt idx="161">
                  <c:v>89.788092087916723</c:v>
                </c:pt>
                <c:pt idx="162">
                  <c:v>89.353336987537801</c:v>
                </c:pt>
                <c:pt idx="163">
                  <c:v>89.042840494747267</c:v>
                </c:pt>
                <c:pt idx="164">
                  <c:v>88.828843946884476</c:v>
                </c:pt>
                <c:pt idx="165">
                  <c:v>88.683706820884709</c:v>
                </c:pt>
                <c:pt idx="166">
                  <c:v>88.584097327780484</c:v>
                </c:pt>
                <c:pt idx="167">
                  <c:v>88.512534929412709</c:v>
                </c:pt>
                <c:pt idx="168">
                  <c:v>88.457137193991485</c:v>
                </c:pt>
                <c:pt idx="169">
                  <c:v>88.410484443928667</c:v>
                </c:pt>
                <c:pt idx="170">
                  <c:v>88.368287378205764</c:v>
                </c:pt>
                <c:pt idx="171">
                  <c:v>88.328237969525574</c:v>
                </c:pt>
                <c:pt idx="172">
                  <c:v>88.28917554825064</c:v>
                </c:pt>
                <c:pt idx="173">
                  <c:v>88.250552676652916</c:v>
                </c:pt>
                <c:pt idx="174">
                  <c:v>88.212126197427708</c:v>
                </c:pt>
                <c:pt idx="175">
                  <c:v>88.173793727955285</c:v>
                </c:pt>
                <c:pt idx="176">
                  <c:v>88.135513830654276</c:v>
                </c:pt>
                <c:pt idx="177">
                  <c:v>88.097269851442874</c:v>
                </c:pt>
                <c:pt idx="178">
                  <c:v>88.059054658226941</c:v>
                </c:pt>
                <c:pt idx="179">
                  <c:v>88.020864619381015</c:v>
                </c:pt>
                <c:pt idx="180">
                  <c:v>87.982697374806449</c:v>
                </c:pt>
                <c:pt idx="181">
                  <c:v>87.944551057701602</c:v>
                </c:pt>
                <c:pt idx="182">
                  <c:v>87.906424035097061</c:v>
                </c:pt>
                <c:pt idx="183">
                  <c:v>87.86831482237352</c:v>
                </c:pt>
                <c:pt idx="184">
                  <c:v>87.830222052786425</c:v>
                </c:pt>
                <c:pt idx="185">
                  <c:v>87.792144463597197</c:v>
                </c:pt>
                <c:pt idx="186">
                  <c:v>87.754080887184614</c:v>
                </c:pt>
                <c:pt idx="187">
                  <c:v>87.716030243817997</c:v>
                </c:pt>
                <c:pt idx="188">
                  <c:v>87.677991535185825</c:v>
                </c:pt>
                <c:pt idx="189">
                  <c:v>87.639963838431385</c:v>
                </c:pt>
                <c:pt idx="190">
                  <c:v>87.601946300616447</c:v>
                </c:pt>
                <c:pt idx="191">
                  <c:v>87.563938133574652</c:v>
                </c:pt>
                <c:pt idx="192">
                  <c:v>87.525938609127934</c:v>
                </c:pt>
                <c:pt idx="193">
                  <c:v>87.487947054641324</c:v>
                </c:pt>
                <c:pt idx="194">
                  <c:v>87.449962848894316</c:v>
                </c:pt>
                <c:pt idx="195">
                  <c:v>87.411985418247326</c:v>
                </c:pt>
                <c:pt idx="196">
                  <c:v>87.374014233083869</c:v>
                </c:pt>
                <c:pt idx="197">
                  <c:v>87.336048804509332</c:v>
                </c:pt>
                <c:pt idx="198">
                  <c:v>87.298088681289258</c:v>
                </c:pt>
                <c:pt idx="199">
                  <c:v>87.260133447010418</c:v>
                </c:pt>
                <c:pt idx="200">
                  <c:v>87.222182717449471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A!$BC$6:$BC$206</c:f>
              <c:numCache>
                <c:formatCode>General</c:formatCode>
                <c:ptCount val="201"/>
                <c:pt idx="0">
                  <c:v>90.70153524732865</c:v>
                </c:pt>
                <c:pt idx="1">
                  <c:v>90.715701782926814</c:v>
                </c:pt>
                <c:pt idx="2">
                  <c:v>90.729871190347239</c:v>
                </c:pt>
                <c:pt idx="3">
                  <c:v>90.744043690332731</c:v>
                </c:pt>
                <c:pt idx="4">
                  <c:v>90.758219519477038</c:v>
                </c:pt>
                <c:pt idx="5">
                  <c:v>90.77239893122659</c:v>
                </c:pt>
                <c:pt idx="6">
                  <c:v>90.786582196927753</c:v>
                </c:pt>
                <c:pt idx="7">
                  <c:v>90.800769606918834</c:v>
                </c:pt>
                <c:pt idx="8">
                  <c:v>90.814961471665697</c:v>
                </c:pt>
                <c:pt idx="9">
                  <c:v>90.829158122939177</c:v>
                </c:pt>
                <c:pt idx="10">
                  <c:v>90.843359915031627</c:v>
                </c:pt>
                <c:pt idx="11">
                  <c:v>90.857567226009323</c:v>
                </c:pt>
                <c:pt idx="12">
                  <c:v>90.871780458995929</c:v>
                </c:pt>
                <c:pt idx="13">
                  <c:v>90.886000043481289</c:v>
                </c:pt>
                <c:pt idx="14">
                  <c:v>90.900226436648467</c:v>
                </c:pt>
                <c:pt idx="15">
                  <c:v>90.914460124710047</c:v>
                </c:pt>
                <c:pt idx="16">
                  <c:v>90.928701624243075</c:v>
                </c:pt>
                <c:pt idx="17">
                  <c:v>90.942951483509589</c:v>
                </c:pt>
                <c:pt idx="18">
                  <c:v>90.957210283747273</c:v>
                </c:pt>
                <c:pt idx="19">
                  <c:v>90.971478640412045</c:v>
                </c:pt>
                <c:pt idx="20">
                  <c:v>90.985757204351003</c:v>
                </c:pt>
                <c:pt idx="21">
                  <c:v>91.000046662879939</c:v>
                </c:pt>
                <c:pt idx="22">
                  <c:v>91.014347740736341</c:v>
                </c:pt>
                <c:pt idx="23">
                  <c:v>91.028661200873032</c:v>
                </c:pt>
                <c:pt idx="24">
                  <c:v>91.042987845052437</c:v>
                </c:pt>
                <c:pt idx="25">
                  <c:v>91.057328514195291</c:v>
                </c:pt>
                <c:pt idx="26">
                  <c:v>91.071684088430032</c:v>
                </c:pt>
                <c:pt idx="27">
                  <c:v>91.086055486782001</c:v>
                </c:pt>
                <c:pt idx="28">
                  <c:v>91.100443666431346</c:v>
                </c:pt>
                <c:pt idx="29">
                  <c:v>91.114849621459257</c:v>
                </c:pt>
                <c:pt idx="30">
                  <c:v>91.129274380990253</c:v>
                </c:pt>
                <c:pt idx="31">
                  <c:v>91.143719006625219</c:v>
                </c:pt>
                <c:pt idx="32">
                  <c:v>91.158184589045874</c:v>
                </c:pt>
                <c:pt idx="33">
                  <c:v>91.172672243654418</c:v>
                </c:pt>
                <c:pt idx="34">
                  <c:v>91.187183105094675</c:v>
                </c:pt>
                <c:pt idx="35">
                  <c:v>91.201718320480396</c:v>
                </c:pt>
                <c:pt idx="36">
                  <c:v>91.216279041134001</c:v>
                </c:pt>
                <c:pt idx="37">
                  <c:v>91.230866412613864</c:v>
                </c:pt>
                <c:pt idx="38">
                  <c:v>91.24548156278091</c:v>
                </c:pt>
                <c:pt idx="39">
                  <c:v>91.260125587624287</c:v>
                </c:pt>
                <c:pt idx="40">
                  <c:v>91.27479953453259</c:v>
                </c:pt>
                <c:pt idx="41">
                  <c:v>91.289504382659175</c:v>
                </c:pt>
                <c:pt idx="42">
                  <c:v>91.304241019991466</c:v>
                </c:pt>
                <c:pt idx="43">
                  <c:v>91.3190102166879</c:v>
                </c:pt>
                <c:pt idx="44">
                  <c:v>91.333812594200452</c:v>
                </c:pt>
                <c:pt idx="45">
                  <c:v>91.348648589647865</c:v>
                </c:pt>
                <c:pt idx="46">
                  <c:v>91.363518414850901</c:v>
                </c:pt>
                <c:pt idx="47">
                  <c:v>91.378422009382334</c:v>
                </c:pt>
                <c:pt idx="48">
                  <c:v>91.393358986923005</c:v>
                </c:pt>
                <c:pt idx="49">
                  <c:v>91.408328574152208</c:v>
                </c:pt>
                <c:pt idx="50">
                  <c:v>91.423329541336045</c:v>
                </c:pt>
                <c:pt idx="51">
                  <c:v>91.438360123712144</c:v>
                </c:pt>
                <c:pt idx="52">
                  <c:v>91.45341793270552</c:v>
                </c:pt>
                <c:pt idx="53">
                  <c:v>91.468499855951279</c:v>
                </c:pt>
                <c:pt idx="54">
                  <c:v>91.483601945046388</c:v>
                </c:pt>
                <c:pt idx="55">
                  <c:v>91.498719289909658</c:v>
                </c:pt>
                <c:pt idx="56">
                  <c:v>91.513845878600989</c:v>
                </c:pt>
                <c:pt idx="57">
                  <c:v>91.528974441443097</c:v>
                </c:pt>
                <c:pt idx="58">
                  <c:v>91.544096278306711</c:v>
                </c:pt>
                <c:pt idx="59">
                  <c:v>91.559201067975849</c:v>
                </c:pt>
                <c:pt idx="60">
                  <c:v>91.574276658606735</c:v>
                </c:pt>
                <c:pt idx="61">
                  <c:v>91.589308838450123</c:v>
                </c:pt>
                <c:pt idx="62">
                  <c:v>91.604281086229648</c:v>
                </c:pt>
                <c:pt idx="63">
                  <c:v>91.619174300877802</c:v>
                </c:pt>
                <c:pt idx="64">
                  <c:v>91.633966510739299</c:v>
                </c:pt>
                <c:pt idx="65">
                  <c:v>91.648632562879115</c:v>
                </c:pt>
                <c:pt idx="66">
                  <c:v>91.663143793798113</c:v>
                </c:pt>
                <c:pt idx="67">
                  <c:v>91.677467683681371</c:v>
                </c:pt>
                <c:pt idx="68">
                  <c:v>91.691567497303851</c:v>
                </c:pt>
                <c:pt idx="69">
                  <c:v>91.705401915908524</c:v>
                </c:pt>
                <c:pt idx="70">
                  <c:v>91.718924665769237</c:v>
                </c:pt>
                <c:pt idx="71">
                  <c:v>91.732084150757927</c:v>
                </c:pt>
                <c:pt idx="72">
                  <c:v>91.744823098048357</c:v>
                </c:pt>
                <c:pt idx="73">
                  <c:v>91.757078228091473</c:v>
                </c:pt>
                <c:pt idx="74">
                  <c:v>91.76877996214904</c:v>
                </c:pt>
                <c:pt idx="75">
                  <c:v>91.779852182918773</c:v>
                </c:pt>
                <c:pt idx="76">
                  <c:v>91.790212066032169</c:v>
                </c:pt>
                <c:pt idx="77">
                  <c:v>91.799770002339784</c:v>
                </c:pt>
                <c:pt idx="78">
                  <c:v>91.808429632759001</c:v>
                </c:pt>
                <c:pt idx="79">
                  <c:v>91.81608801885335</c:v>
                </c:pt>
                <c:pt idx="80">
                  <c:v>91.822635973010591</c:v>
                </c:pt>
                <c:pt idx="81">
                  <c:v>91.827958571831005</c:v>
                </c:pt>
                <c:pt idx="82">
                  <c:v>91.831935874850259</c:v>
                </c:pt>
                <c:pt idx="83">
                  <c:v>91.834443867730855</c:v>
                </c:pt>
                <c:pt idx="84">
                  <c:v>91.835355644314191</c:v>
                </c:pt>
                <c:pt idx="85">
                  <c:v>91.834542835250147</c:v>
                </c:pt>
                <c:pt idx="86">
                  <c:v>91.83187728222758</c:v>
                </c:pt>
                <c:pt idx="87">
                  <c:v>91.827232946182875</c:v>
                </c:pt>
                <c:pt idx="88">
                  <c:v>91.820488025504886</c:v>
                </c:pt>
                <c:pt idx="89">
                  <c:v>91.811527246650073</c:v>
                </c:pt>
                <c:pt idx="90">
                  <c:v>91.800244275416787</c:v>
                </c:pt>
                <c:pt idx="91">
                  <c:v>91.786544183321155</c:v>
                </c:pt>
                <c:pt idx="92">
                  <c:v>91.770345891154733</c:v>
                </c:pt>
                <c:pt idx="93">
                  <c:v>91.751584502090097</c:v>
                </c:pt>
                <c:pt idx="94">
                  <c:v>91.730213430823639</c:v>
                </c:pt>
                <c:pt idx="95">
                  <c:v>91.706206234266261</c:v>
                </c:pt>
                <c:pt idx="96">
                  <c:v>91.679558053983129</c:v>
                </c:pt>
                <c:pt idx="97">
                  <c:v>91.650286591301295</c:v>
                </c:pt>
                <c:pt idx="98">
                  <c:v>91.618432552581012</c:v>
                </c:pt>
                <c:pt idx="99">
                  <c:v>91.584059523842683</c:v>
                </c:pt>
                <c:pt idx="100">
                  <c:v>91.547253259467425</c:v>
                </c:pt>
                <c:pt idx="101">
                  <c:v>91.508120397294675</c:v>
                </c:pt>
                <c:pt idx="102">
                  <c:v>91.466786640090262</c:v>
                </c:pt>
                <c:pt idx="103">
                  <c:v>91.423394468936237</c:v>
                </c:pt>
                <c:pt idx="104">
                  <c:v>91.378100475646022</c:v>
                </c:pt>
                <c:pt idx="105">
                  <c:v>91.331072417250525</c:v>
                </c:pt>
                <c:pt idx="106">
                  <c:v>91.282486104896549</c:v>
                </c:pt>
                <c:pt idx="107">
                  <c:v>91.232522241747134</c:v>
                </c:pt>
                <c:pt idx="108">
                  <c:v>91.181363319921971</c:v>
                </c:pt>
                <c:pt idx="109">
                  <c:v>91.129190675991069</c:v>
                </c:pt>
                <c:pt idx="110">
                  <c:v>91.076181789305053</c:v>
                </c:pt>
                <c:pt idx="111">
                  <c:v>91.022507889044348</c:v>
                </c:pt>
                <c:pt idx="112">
                  <c:v>90.968331915916835</c:v>
                </c:pt>
                <c:pt idx="113">
                  <c:v>90.913806864455992</c:v>
                </c:pt>
                <c:pt idx="114">
                  <c:v>90.859074513181866</c:v>
                </c:pt>
                <c:pt idx="115">
                  <c:v>90.80426453348305</c:v>
                </c:pt>
                <c:pt idx="116">
                  <c:v>90.749493954619126</c:v>
                </c:pt>
                <c:pt idx="117">
                  <c:v>90.694866952045146</c:v>
                </c:pt>
                <c:pt idx="118">
                  <c:v>90.640474919344101</c:v>
                </c:pt>
                <c:pt idx="119">
                  <c:v>90.586396780201923</c:v>
                </c:pt>
                <c:pt idx="120">
                  <c:v>90.532699495687382</c:v>
                </c:pt>
                <c:pt idx="121">
                  <c:v>90.479438723126208</c:v>
                </c:pt>
                <c:pt idx="122">
                  <c:v>90.426659585566597</c:v>
                </c:pt>
                <c:pt idx="123">
                  <c:v>90.374397514715866</c:v>
                </c:pt>
                <c:pt idx="124">
                  <c:v>90.322679134828633</c:v>
                </c:pt>
                <c:pt idx="125">
                  <c:v>90.271523159954981</c:v>
                </c:pt>
                <c:pt idx="126">
                  <c:v>90.220941281898391</c:v>
                </c:pt>
                <c:pt idx="127">
                  <c:v>90.170939030955793</c:v>
                </c:pt>
                <c:pt idx="128">
                  <c:v>90.121516595852412</c:v>
                </c:pt>
                <c:pt idx="129">
                  <c:v>90.072669593142436</c:v>
                </c:pt>
                <c:pt idx="130">
                  <c:v>90.024389779675872</c:v>
                </c:pt>
                <c:pt idx="131">
                  <c:v>89.976665704523896</c:v>
                </c:pt>
                <c:pt idx="132">
                  <c:v>89.929483299028149</c:v>
                </c:pt>
                <c:pt idx="133">
                  <c:v>89.8828264054371</c:v>
                </c:pt>
                <c:pt idx="134">
                  <c:v>89.836677245962207</c:v>
                </c:pt>
                <c:pt idx="135">
                  <c:v>89.791016835086779</c:v>
                </c:pt>
                <c:pt idx="136">
                  <c:v>89.74582533864924</c:v>
                </c:pt>
                <c:pt idx="137">
                  <c:v>89.701082383652079</c:v>
                </c:pt>
                <c:pt idx="138">
                  <c:v>89.656767322971703</c:v>
                </c:pt>
                <c:pt idx="139">
                  <c:v>89.612859459206234</c:v>
                </c:pt>
                <c:pt idx="140">
                  <c:v>89.569338231836582</c:v>
                </c:pt>
                <c:pt idx="141">
                  <c:v>89.526183371725153</c:v>
                </c:pt>
                <c:pt idx="142">
                  <c:v>89.483375026762303</c:v>
                </c:pt>
                <c:pt idx="143">
                  <c:v>89.440893862216114</c:v>
                </c:pt>
                <c:pt idx="144">
                  <c:v>89.398721139063483</c:v>
                </c:pt>
                <c:pt idx="145">
                  <c:v>89.356838773292253</c:v>
                </c:pt>
                <c:pt idx="146">
                  <c:v>89.315229378877717</c:v>
                </c:pt>
                <c:pt idx="147">
                  <c:v>89.273876296857409</c:v>
                </c:pt>
                <c:pt idx="148">
                  <c:v>89.232763612661586</c:v>
                </c:pt>
                <c:pt idx="149">
                  <c:v>89.191876163607532</c:v>
                </c:pt>
                <c:pt idx="150">
                  <c:v>89.151199538234408</c:v>
                </c:pt>
                <c:pt idx="151">
                  <c:v>89.110720068943166</c:v>
                </c:pt>
                <c:pt idx="152">
                  <c:v>89.070424819214608</c:v>
                </c:pt>
                <c:pt idx="153">
                  <c:v>89.030301566504036</c:v>
                </c:pt>
                <c:pt idx="154">
                  <c:v>88.990338781757828</c:v>
                </c:pt>
                <c:pt idx="155">
                  <c:v>88.950525606358383</c:v>
                </c:pt>
                <c:pt idx="156">
                  <c:v>88.910851827182682</c:v>
                </c:pt>
                <c:pt idx="157">
                  <c:v>88.871307850353318</c:v>
                </c:pt>
                <c:pt idx="158">
                  <c:v>88.831884674166687</c:v>
                </c:pt>
                <c:pt idx="159">
                  <c:v>88.79257386160215</c:v>
                </c:pt>
                <c:pt idx="160">
                  <c:v>88.753367512745143</c:v>
                </c:pt>
                <c:pt idx="161">
                  <c:v>88.71425823739645</c:v>
                </c:pt>
                <c:pt idx="162">
                  <c:v>88.67523912808754</c:v>
                </c:pt>
                <c:pt idx="163">
                  <c:v>88.636303733677039</c:v>
                </c:pt>
                <c:pt idx="164">
                  <c:v>88.597446033664824</c:v>
                </c:pt>
                <c:pt idx="165">
                  <c:v>88.558660413328795</c:v>
                </c:pt>
                <c:pt idx="166">
                  <c:v>88.519941639760802</c:v>
                </c:pt>
                <c:pt idx="167">
                  <c:v>88.481284838856482</c:v>
                </c:pt>
                <c:pt idx="168">
                  <c:v>88.442685473293579</c:v>
                </c:pt>
                <c:pt idx="169">
                  <c:v>88.404139321518144</c:v>
                </c:pt>
                <c:pt idx="170">
                  <c:v>88.365642457744485</c:v>
                </c:pt>
                <c:pt idx="171">
                  <c:v>88.327191232964438</c:v>
                </c:pt>
                <c:pt idx="172">
                  <c:v>88.288782256952715</c:v>
                </c:pt>
                <c:pt idx="173">
                  <c:v>88.250412381248069</c:v>
                </c:pt>
                <c:pt idx="174">
                  <c:v>88.212078683085409</c:v>
                </c:pt>
                <c:pt idx="175">
                  <c:v>88.173778450248747</c:v>
                </c:pt>
                <c:pt idx="176">
                  <c:v>88.135509166812895</c:v>
                </c:pt>
                <c:pt idx="177">
                  <c:v>88.097268499739045</c:v>
                </c:pt>
                <c:pt idx="178">
                  <c:v>88.059054286288145</c:v>
                </c:pt>
                <c:pt idx="179">
                  <c:v>88.020864522215177</c:v>
                </c:pt>
                <c:pt idx="180">
                  <c:v>87.982697350706957</c:v>
                </c:pt>
                <c:pt idx="181">
                  <c:v>87.944551052026753</c:v>
                </c:pt>
                <c:pt idx="182">
                  <c:v>87.906424033828372</c:v>
                </c:pt>
                <c:pt idx="183">
                  <c:v>87.868314822104239</c:v>
                </c:pt>
                <c:pt idx="184">
                  <c:v>87.830222052732168</c:v>
                </c:pt>
                <c:pt idx="185">
                  <c:v>87.792144463586808</c:v>
                </c:pt>
                <c:pt idx="186">
                  <c:v>87.754080887182724</c:v>
                </c:pt>
                <c:pt idx="187">
                  <c:v>87.71603024381767</c:v>
                </c:pt>
                <c:pt idx="188">
                  <c:v>87.677991535185768</c:v>
                </c:pt>
                <c:pt idx="189">
                  <c:v>87.63996383843137</c:v>
                </c:pt>
                <c:pt idx="190">
                  <c:v>87.601946300616447</c:v>
                </c:pt>
                <c:pt idx="191">
                  <c:v>87.563938133574652</c:v>
                </c:pt>
                <c:pt idx="192">
                  <c:v>87.525938609127934</c:v>
                </c:pt>
                <c:pt idx="193">
                  <c:v>87.487947054641324</c:v>
                </c:pt>
                <c:pt idx="194">
                  <c:v>87.449962848894316</c:v>
                </c:pt>
                <c:pt idx="195">
                  <c:v>87.411985418247326</c:v>
                </c:pt>
                <c:pt idx="196">
                  <c:v>87.374014233083869</c:v>
                </c:pt>
                <c:pt idx="197">
                  <c:v>87.336048804509332</c:v>
                </c:pt>
                <c:pt idx="198">
                  <c:v>87.298088681289258</c:v>
                </c:pt>
                <c:pt idx="199">
                  <c:v>87.260133447010418</c:v>
                </c:pt>
                <c:pt idx="200">
                  <c:v>87.222182717449471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90560"/>
        <c:axId val="543290952"/>
      </c:scatterChart>
      <c:valAx>
        <c:axId val="5432905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3290952"/>
        <c:crosses val="autoZero"/>
        <c:crossBetween val="midCat"/>
      </c:valAx>
      <c:valAx>
        <c:axId val="543290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9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A!$K$6:$K$206</c:f>
              <c:numCache>
                <c:formatCode>General</c:formatCode>
                <c:ptCount val="201"/>
                <c:pt idx="0">
                  <c:v>85.828999999999994</c:v>
                </c:pt>
                <c:pt idx="1">
                  <c:v>86</c:v>
                </c:pt>
                <c:pt idx="2">
                  <c:v>87.085999999999999</c:v>
                </c:pt>
                <c:pt idx="3">
                  <c:v>86.956999999999994</c:v>
                </c:pt>
                <c:pt idx="4">
                  <c:v>85.557000000000002</c:v>
                </c:pt>
                <c:pt idx="5">
                  <c:v>86.429000000000002</c:v>
                </c:pt>
                <c:pt idx="6">
                  <c:v>88.171000000000006</c:v>
                </c:pt>
                <c:pt idx="7">
                  <c:v>86.813999999999993</c:v>
                </c:pt>
                <c:pt idx="8">
                  <c:v>86.043000000000006</c:v>
                </c:pt>
                <c:pt idx="9">
                  <c:v>85.213999999999999</c:v>
                </c:pt>
                <c:pt idx="10">
                  <c:v>85.7</c:v>
                </c:pt>
                <c:pt idx="11">
                  <c:v>86.085999999999999</c:v>
                </c:pt>
                <c:pt idx="12">
                  <c:v>85.686000000000007</c:v>
                </c:pt>
                <c:pt idx="13">
                  <c:v>86.414000000000001</c:v>
                </c:pt>
                <c:pt idx="14">
                  <c:v>86.114000000000004</c:v>
                </c:pt>
                <c:pt idx="15">
                  <c:v>87.713999999999999</c:v>
                </c:pt>
                <c:pt idx="16">
                  <c:v>86.757000000000005</c:v>
                </c:pt>
                <c:pt idx="17">
                  <c:v>86.171000000000006</c:v>
                </c:pt>
                <c:pt idx="18">
                  <c:v>87.870999999999995</c:v>
                </c:pt>
                <c:pt idx="19">
                  <c:v>88.2</c:v>
                </c:pt>
                <c:pt idx="20">
                  <c:v>87.929000000000002</c:v>
                </c:pt>
                <c:pt idx="21">
                  <c:v>89.471000000000004</c:v>
                </c:pt>
                <c:pt idx="22">
                  <c:v>87.3</c:v>
                </c:pt>
                <c:pt idx="23">
                  <c:v>88.1</c:v>
                </c:pt>
                <c:pt idx="24">
                  <c:v>86.971000000000004</c:v>
                </c:pt>
                <c:pt idx="25">
                  <c:v>87.929000000000002</c:v>
                </c:pt>
                <c:pt idx="26">
                  <c:v>87.471000000000004</c:v>
                </c:pt>
                <c:pt idx="27">
                  <c:v>88.557000000000002</c:v>
                </c:pt>
                <c:pt idx="28">
                  <c:v>89.385999999999996</c:v>
                </c:pt>
                <c:pt idx="29">
                  <c:v>89.929000000000002</c:v>
                </c:pt>
                <c:pt idx="30">
                  <c:v>88.271000000000001</c:v>
                </c:pt>
                <c:pt idx="31">
                  <c:v>89.771000000000001</c:v>
                </c:pt>
                <c:pt idx="32">
                  <c:v>90.313999999999993</c:v>
                </c:pt>
                <c:pt idx="33">
                  <c:v>90.286000000000001</c:v>
                </c:pt>
                <c:pt idx="34">
                  <c:v>91.085999999999999</c:v>
                </c:pt>
                <c:pt idx="35">
                  <c:v>92.043000000000006</c:v>
                </c:pt>
                <c:pt idx="36">
                  <c:v>90.343000000000004</c:v>
                </c:pt>
                <c:pt idx="37">
                  <c:v>90.956999999999994</c:v>
                </c:pt>
                <c:pt idx="38">
                  <c:v>92.3</c:v>
                </c:pt>
                <c:pt idx="39">
                  <c:v>93.228999999999999</c:v>
                </c:pt>
                <c:pt idx="40">
                  <c:v>96</c:v>
                </c:pt>
                <c:pt idx="41">
                  <c:v>96.671000000000006</c:v>
                </c:pt>
                <c:pt idx="42">
                  <c:v>99.4</c:v>
                </c:pt>
                <c:pt idx="43">
                  <c:v>105.086</c:v>
                </c:pt>
                <c:pt idx="44">
                  <c:v>109.386</c:v>
                </c:pt>
                <c:pt idx="45">
                  <c:v>114.471</c:v>
                </c:pt>
                <c:pt idx="46">
                  <c:v>121.443</c:v>
                </c:pt>
                <c:pt idx="47">
                  <c:v>130.286</c:v>
                </c:pt>
                <c:pt idx="48">
                  <c:v>140.12899999999999</c:v>
                </c:pt>
                <c:pt idx="49">
                  <c:v>150.95699999999999</c:v>
                </c:pt>
                <c:pt idx="50">
                  <c:v>162.529</c:v>
                </c:pt>
                <c:pt idx="51">
                  <c:v>176.24299999999999</c:v>
                </c:pt>
                <c:pt idx="52">
                  <c:v>188.1</c:v>
                </c:pt>
                <c:pt idx="53">
                  <c:v>200.386</c:v>
                </c:pt>
                <c:pt idx="54">
                  <c:v>208.929</c:v>
                </c:pt>
                <c:pt idx="55">
                  <c:v>216</c:v>
                </c:pt>
                <c:pt idx="56">
                  <c:v>218.62899999999999</c:v>
                </c:pt>
                <c:pt idx="57">
                  <c:v>219.95699999999999</c:v>
                </c:pt>
                <c:pt idx="58">
                  <c:v>218.5</c:v>
                </c:pt>
                <c:pt idx="59">
                  <c:v>212.614</c:v>
                </c:pt>
                <c:pt idx="60">
                  <c:v>204.471</c:v>
                </c:pt>
                <c:pt idx="61">
                  <c:v>188.01400000000001</c:v>
                </c:pt>
                <c:pt idx="62">
                  <c:v>160.55699999999999</c:v>
                </c:pt>
                <c:pt idx="63">
                  <c:v>126.914</c:v>
                </c:pt>
                <c:pt idx="64">
                  <c:v>103.4</c:v>
                </c:pt>
                <c:pt idx="65">
                  <c:v>95.085999999999999</c:v>
                </c:pt>
                <c:pt idx="66">
                  <c:v>90.986000000000004</c:v>
                </c:pt>
                <c:pt idx="67">
                  <c:v>89.757000000000005</c:v>
                </c:pt>
                <c:pt idx="68">
                  <c:v>90.513999999999996</c:v>
                </c:pt>
                <c:pt idx="69">
                  <c:v>91.456999999999994</c:v>
                </c:pt>
                <c:pt idx="70">
                  <c:v>93.414000000000001</c:v>
                </c:pt>
                <c:pt idx="71">
                  <c:v>94.786000000000001</c:v>
                </c:pt>
                <c:pt idx="72">
                  <c:v>97.9</c:v>
                </c:pt>
                <c:pt idx="73">
                  <c:v>102.571</c:v>
                </c:pt>
                <c:pt idx="74">
                  <c:v>106.414</c:v>
                </c:pt>
                <c:pt idx="75">
                  <c:v>111.914</c:v>
                </c:pt>
                <c:pt idx="76">
                  <c:v>117.9</c:v>
                </c:pt>
                <c:pt idx="77">
                  <c:v>123.229</c:v>
                </c:pt>
                <c:pt idx="78">
                  <c:v>128.55699999999999</c:v>
                </c:pt>
                <c:pt idx="79">
                  <c:v>133.471</c:v>
                </c:pt>
                <c:pt idx="80">
                  <c:v>136.19999999999999</c:v>
                </c:pt>
                <c:pt idx="81">
                  <c:v>137.87100000000001</c:v>
                </c:pt>
                <c:pt idx="82">
                  <c:v>137.69999999999999</c:v>
                </c:pt>
                <c:pt idx="83">
                  <c:v>133.62899999999999</c:v>
                </c:pt>
                <c:pt idx="84">
                  <c:v>127.157</c:v>
                </c:pt>
                <c:pt idx="85">
                  <c:v>117.586</c:v>
                </c:pt>
                <c:pt idx="86">
                  <c:v>105.571</c:v>
                </c:pt>
                <c:pt idx="87">
                  <c:v>95.143000000000001</c:v>
                </c:pt>
                <c:pt idx="88">
                  <c:v>91.429000000000002</c:v>
                </c:pt>
                <c:pt idx="89">
                  <c:v>87.971000000000004</c:v>
                </c:pt>
                <c:pt idx="90">
                  <c:v>87.686000000000007</c:v>
                </c:pt>
                <c:pt idx="91">
                  <c:v>87.629000000000005</c:v>
                </c:pt>
                <c:pt idx="92">
                  <c:v>88.343000000000004</c:v>
                </c:pt>
                <c:pt idx="93">
                  <c:v>86.643000000000001</c:v>
                </c:pt>
                <c:pt idx="94">
                  <c:v>87.313999999999993</c:v>
                </c:pt>
                <c:pt idx="95">
                  <c:v>88.414000000000001</c:v>
                </c:pt>
                <c:pt idx="96">
                  <c:v>87.471000000000004</c:v>
                </c:pt>
                <c:pt idx="97">
                  <c:v>88.286000000000001</c:v>
                </c:pt>
                <c:pt idx="98">
                  <c:v>88.757000000000005</c:v>
                </c:pt>
                <c:pt idx="99">
                  <c:v>88.228999999999999</c:v>
                </c:pt>
                <c:pt idx="100">
                  <c:v>89.028999999999996</c:v>
                </c:pt>
                <c:pt idx="101">
                  <c:v>87.7</c:v>
                </c:pt>
                <c:pt idx="102">
                  <c:v>89.713999999999999</c:v>
                </c:pt>
                <c:pt idx="103">
                  <c:v>89.486000000000004</c:v>
                </c:pt>
                <c:pt idx="104">
                  <c:v>90.671000000000006</c:v>
                </c:pt>
                <c:pt idx="105">
                  <c:v>89.843000000000004</c:v>
                </c:pt>
                <c:pt idx="106">
                  <c:v>89.543000000000006</c:v>
                </c:pt>
                <c:pt idx="107">
                  <c:v>90.513999999999996</c:v>
                </c:pt>
                <c:pt idx="108">
                  <c:v>91.328999999999994</c:v>
                </c:pt>
                <c:pt idx="109">
                  <c:v>90.557000000000002</c:v>
                </c:pt>
                <c:pt idx="110">
                  <c:v>90.528999999999996</c:v>
                </c:pt>
                <c:pt idx="111">
                  <c:v>90.614000000000004</c:v>
                </c:pt>
                <c:pt idx="112">
                  <c:v>90.856999999999999</c:v>
                </c:pt>
                <c:pt idx="113">
                  <c:v>90.629000000000005</c:v>
                </c:pt>
                <c:pt idx="114">
                  <c:v>91.8</c:v>
                </c:pt>
                <c:pt idx="115">
                  <c:v>93.385999999999996</c:v>
                </c:pt>
                <c:pt idx="116">
                  <c:v>93.629000000000005</c:v>
                </c:pt>
                <c:pt idx="117">
                  <c:v>94.156999999999996</c:v>
                </c:pt>
                <c:pt idx="118">
                  <c:v>96.286000000000001</c:v>
                </c:pt>
                <c:pt idx="119">
                  <c:v>96.456999999999994</c:v>
                </c:pt>
                <c:pt idx="120">
                  <c:v>96.528999999999996</c:v>
                </c:pt>
                <c:pt idx="121">
                  <c:v>96.213999999999999</c:v>
                </c:pt>
                <c:pt idx="122">
                  <c:v>95.028999999999996</c:v>
                </c:pt>
                <c:pt idx="123">
                  <c:v>95.442999999999998</c:v>
                </c:pt>
                <c:pt idx="124">
                  <c:v>94.456999999999994</c:v>
                </c:pt>
                <c:pt idx="125">
                  <c:v>92.5</c:v>
                </c:pt>
                <c:pt idx="126">
                  <c:v>91</c:v>
                </c:pt>
                <c:pt idx="127">
                  <c:v>89.271000000000001</c:v>
                </c:pt>
                <c:pt idx="128">
                  <c:v>89.028999999999996</c:v>
                </c:pt>
                <c:pt idx="129">
                  <c:v>88.686000000000007</c:v>
                </c:pt>
                <c:pt idx="130">
                  <c:v>87.186000000000007</c:v>
                </c:pt>
                <c:pt idx="131">
                  <c:v>86.143000000000001</c:v>
                </c:pt>
                <c:pt idx="132">
                  <c:v>86.213999999999999</c:v>
                </c:pt>
                <c:pt idx="133">
                  <c:v>86.870999999999995</c:v>
                </c:pt>
                <c:pt idx="134">
                  <c:v>87.629000000000005</c:v>
                </c:pt>
                <c:pt idx="135">
                  <c:v>86.143000000000001</c:v>
                </c:pt>
                <c:pt idx="136">
                  <c:v>85.786000000000001</c:v>
                </c:pt>
                <c:pt idx="137">
                  <c:v>86.942999999999998</c:v>
                </c:pt>
                <c:pt idx="138">
                  <c:v>87.328999999999994</c:v>
                </c:pt>
                <c:pt idx="139">
                  <c:v>85.429000000000002</c:v>
                </c:pt>
                <c:pt idx="140">
                  <c:v>87.085999999999999</c:v>
                </c:pt>
                <c:pt idx="141">
                  <c:v>86.614000000000004</c:v>
                </c:pt>
                <c:pt idx="142">
                  <c:v>87.442999999999998</c:v>
                </c:pt>
                <c:pt idx="143">
                  <c:v>86.4</c:v>
                </c:pt>
                <c:pt idx="144">
                  <c:v>87.656999999999996</c:v>
                </c:pt>
                <c:pt idx="145">
                  <c:v>88.343000000000004</c:v>
                </c:pt>
                <c:pt idx="146">
                  <c:v>89.013999999999996</c:v>
                </c:pt>
                <c:pt idx="147">
                  <c:v>89.513999999999996</c:v>
                </c:pt>
                <c:pt idx="148">
                  <c:v>90.129000000000005</c:v>
                </c:pt>
                <c:pt idx="149">
                  <c:v>92.442999999999998</c:v>
                </c:pt>
                <c:pt idx="150">
                  <c:v>93.228999999999999</c:v>
                </c:pt>
                <c:pt idx="151">
                  <c:v>93.414000000000001</c:v>
                </c:pt>
                <c:pt idx="152">
                  <c:v>93.671000000000006</c:v>
                </c:pt>
                <c:pt idx="153">
                  <c:v>95.286000000000001</c:v>
                </c:pt>
                <c:pt idx="154">
                  <c:v>94.1</c:v>
                </c:pt>
                <c:pt idx="155">
                  <c:v>93.629000000000005</c:v>
                </c:pt>
                <c:pt idx="156">
                  <c:v>92.629000000000005</c:v>
                </c:pt>
                <c:pt idx="157">
                  <c:v>91.771000000000001</c:v>
                </c:pt>
                <c:pt idx="158">
                  <c:v>89.629000000000005</c:v>
                </c:pt>
                <c:pt idx="159">
                  <c:v>89.129000000000005</c:v>
                </c:pt>
                <c:pt idx="160">
                  <c:v>88.929000000000002</c:v>
                </c:pt>
                <c:pt idx="161">
                  <c:v>87.728999999999999</c:v>
                </c:pt>
                <c:pt idx="162">
                  <c:v>86.442999999999998</c:v>
                </c:pt>
                <c:pt idx="163">
                  <c:v>85.513999999999996</c:v>
                </c:pt>
                <c:pt idx="164">
                  <c:v>85.643000000000001</c:v>
                </c:pt>
                <c:pt idx="165">
                  <c:v>85.1</c:v>
                </c:pt>
                <c:pt idx="166">
                  <c:v>86.028999999999996</c:v>
                </c:pt>
                <c:pt idx="167">
                  <c:v>83.971000000000004</c:v>
                </c:pt>
                <c:pt idx="168">
                  <c:v>85.2</c:v>
                </c:pt>
                <c:pt idx="169">
                  <c:v>83.828999999999994</c:v>
                </c:pt>
                <c:pt idx="170">
                  <c:v>85.057000000000002</c:v>
                </c:pt>
                <c:pt idx="171">
                  <c:v>84.656999999999996</c:v>
                </c:pt>
                <c:pt idx="172">
                  <c:v>84.813999999999993</c:v>
                </c:pt>
                <c:pt idx="173">
                  <c:v>85.370999999999995</c:v>
                </c:pt>
                <c:pt idx="174">
                  <c:v>85.614000000000004</c:v>
                </c:pt>
                <c:pt idx="175">
                  <c:v>84.656999999999996</c:v>
                </c:pt>
                <c:pt idx="176">
                  <c:v>86.870999999999995</c:v>
                </c:pt>
                <c:pt idx="177">
                  <c:v>85.786000000000001</c:v>
                </c:pt>
                <c:pt idx="178">
                  <c:v>85.2</c:v>
                </c:pt>
                <c:pt idx="179">
                  <c:v>85.328999999999994</c:v>
                </c:pt>
                <c:pt idx="180">
                  <c:v>85.028999999999996</c:v>
                </c:pt>
                <c:pt idx="181">
                  <c:v>82.956999999999994</c:v>
                </c:pt>
                <c:pt idx="182">
                  <c:v>84.986000000000004</c:v>
                </c:pt>
                <c:pt idx="183">
                  <c:v>84.213999999999999</c:v>
                </c:pt>
                <c:pt idx="184">
                  <c:v>85.986000000000004</c:v>
                </c:pt>
                <c:pt idx="185">
                  <c:v>84.4</c:v>
                </c:pt>
                <c:pt idx="186">
                  <c:v>84.971000000000004</c:v>
                </c:pt>
                <c:pt idx="187">
                  <c:v>83.385999999999996</c:v>
                </c:pt>
                <c:pt idx="188">
                  <c:v>84.313999999999993</c:v>
                </c:pt>
                <c:pt idx="189">
                  <c:v>85.028999999999996</c:v>
                </c:pt>
                <c:pt idx="190">
                  <c:v>84.129000000000005</c:v>
                </c:pt>
                <c:pt idx="191">
                  <c:v>85.242999999999995</c:v>
                </c:pt>
                <c:pt idx="192">
                  <c:v>84.543000000000006</c:v>
                </c:pt>
                <c:pt idx="193">
                  <c:v>84.843000000000004</c:v>
                </c:pt>
                <c:pt idx="194">
                  <c:v>84.356999999999999</c:v>
                </c:pt>
                <c:pt idx="195">
                  <c:v>84.656999999999996</c:v>
                </c:pt>
                <c:pt idx="196">
                  <c:v>84.456999999999994</c:v>
                </c:pt>
                <c:pt idx="197">
                  <c:v>84.328999999999994</c:v>
                </c:pt>
                <c:pt idx="198">
                  <c:v>84.129000000000005</c:v>
                </c:pt>
                <c:pt idx="199">
                  <c:v>83.629000000000005</c:v>
                </c:pt>
                <c:pt idx="200">
                  <c:v>84.713999999999999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A!$Z$6:$Z$206</c:f>
              <c:numCache>
                <c:formatCode>0.00</c:formatCode>
                <c:ptCount val="201"/>
                <c:pt idx="0">
                  <c:v>87.742343889606886</c:v>
                </c:pt>
                <c:pt idx="1">
                  <c:v>87.761164913181702</c:v>
                </c:pt>
                <c:pt idx="2">
                  <c:v>87.779989555041269</c:v>
                </c:pt>
                <c:pt idx="3">
                  <c:v>87.798818099574149</c:v>
                </c:pt>
                <c:pt idx="4">
                  <c:v>87.817650852350283</c:v>
                </c:pt>
                <c:pt idx="5">
                  <c:v>87.836488141558476</c:v>
                </c:pt>
                <c:pt idx="6">
                  <c:v>87.855330319523645</c:v>
                </c:pt>
                <c:pt idx="7">
                  <c:v>87.87417776430587</c:v>
                </c:pt>
                <c:pt idx="8">
                  <c:v>87.893030881382515</c:v>
                </c:pt>
                <c:pt idx="9">
                  <c:v>87.911890105414983</c:v>
                </c:pt>
                <c:pt idx="10">
                  <c:v>87.930755902100117</c:v>
                </c:pt>
                <c:pt idx="11">
                  <c:v>87.949628770106315</c:v>
                </c:pt>
                <c:pt idx="12">
                  <c:v>87.968509243093379</c:v>
                </c:pt>
                <c:pt idx="13">
                  <c:v>87.987397891813728</c:v>
                </c:pt>
                <c:pt idx="14">
                  <c:v>88.00629532629199</c:v>
                </c:pt>
                <c:pt idx="15">
                  <c:v>88.025202198078119</c:v>
                </c:pt>
                <c:pt idx="16">
                  <c:v>88.044119202568126</c:v>
                </c:pt>
                <c:pt idx="17">
                  <c:v>88.063047081384525</c:v>
                </c:pt>
                <c:pt idx="18">
                  <c:v>88.081986624810483</c:v>
                </c:pt>
                <c:pt idx="19">
                  <c:v>88.100938674281238</c:v>
                </c:pt>
                <c:pt idx="20">
                  <c:v>88.119904124987528</c:v>
                </c:pt>
                <c:pt idx="21">
                  <c:v>88.13888392884914</c:v>
                </c:pt>
                <c:pt idx="22">
                  <c:v>88.15787909887257</c:v>
                </c:pt>
                <c:pt idx="23">
                  <c:v>88.176890718562348</c:v>
                </c:pt>
                <c:pt idx="24">
                  <c:v>88.195919968898892</c:v>
                </c:pt>
                <c:pt idx="25">
                  <c:v>88.214968213363676</c:v>
                </c:pt>
                <c:pt idx="26">
                  <c:v>88.234037265428256</c:v>
                </c:pt>
                <c:pt idx="27">
                  <c:v>88.253130201684868</c:v>
                </c:pt>
                <c:pt idx="28">
                  <c:v>88.272253726584026</c:v>
                </c:pt>
                <c:pt idx="29">
                  <c:v>88.291424729336541</c:v>
                </c:pt>
                <c:pt idx="30">
                  <c:v>88.310687590326907</c:v>
                </c:pt>
                <c:pt idx="31">
                  <c:v>88.330157610047877</c:v>
                </c:pt>
                <c:pt idx="32">
                  <c:v>88.350124492311053</c:v>
                </c:pt>
                <c:pt idx="33">
                  <c:v>88.371286142910122</c:v>
                </c:pt>
                <c:pt idx="34">
                  <c:v>88.395248603915476</c:v>
                </c:pt>
                <c:pt idx="35">
                  <c:v>88.425535520939476</c:v>
                </c:pt>
                <c:pt idx="36">
                  <c:v>88.469507211402615</c:v>
                </c:pt>
                <c:pt idx="37">
                  <c:v>88.54178180632114</c:v>
                </c:pt>
                <c:pt idx="38">
                  <c:v>88.669922401830263</c:v>
                </c:pt>
                <c:pt idx="39">
                  <c:v>88.903179612884287</c:v>
                </c:pt>
                <c:pt idx="40">
                  <c:v>89.324754466165928</c:v>
                </c:pt>
                <c:pt idx="41">
                  <c:v>90.067121819175398</c:v>
                </c:pt>
                <c:pt idx="42">
                  <c:v>91.328237632975643</c:v>
                </c:pt>
                <c:pt idx="43">
                  <c:v>93.383996787752878</c:v>
                </c:pt>
                <c:pt idx="44">
                  <c:v>96.589627534113177</c:v>
                </c:pt>
                <c:pt idx="45">
                  <c:v>101.36091436130292</c:v>
                </c:pt>
                <c:pt idx="46">
                  <c:v>108.12680550870155</c:v>
                </c:pt>
                <c:pt idx="47">
                  <c:v>117.24958633342109</c:v>
                </c:pt>
                <c:pt idx="48">
                  <c:v>128.91792091292558</c:v>
                </c:pt>
                <c:pt idx="49">
                  <c:v>143.03031633851464</c:v>
                </c:pt>
                <c:pt idx="50">
                  <c:v>159.098279424667</c:v>
                </c:pt>
                <c:pt idx="51">
                  <c:v>176.20434306360835</c:v>
                </c:pt>
                <c:pt idx="52">
                  <c:v>193.0453203082817</c:v>
                </c:pt>
                <c:pt idx="53">
                  <c:v>208.07366095664275</c:v>
                </c:pt>
                <c:pt idx="54">
                  <c:v>219.72271839151378</c:v>
                </c:pt>
                <c:pt idx="55">
                  <c:v>226.67324065700714</c:v>
                </c:pt>
                <c:pt idx="56">
                  <c:v>228.09915422384435</c:v>
                </c:pt>
                <c:pt idx="57">
                  <c:v>223.82947356727499</c:v>
                </c:pt>
                <c:pt idx="58">
                  <c:v>214.38250032333926</c:v>
                </c:pt>
                <c:pt idx="59">
                  <c:v>200.86286527635238</c:v>
                </c:pt>
                <c:pt idx="60">
                  <c:v>184.74966945706447</c:v>
                </c:pt>
                <c:pt idx="61">
                  <c:v>167.63185506271716</c:v>
                </c:pt>
                <c:pt idx="62">
                  <c:v>150.95597726409417</c:v>
                </c:pt>
                <c:pt idx="63">
                  <c:v>135.84039848230694</c:v>
                </c:pt>
                <c:pt idx="64">
                  <c:v>122.98478660948659</c:v>
                </c:pt>
                <c:pt idx="65">
                  <c:v>112.67506343143663</c:v>
                </c:pt>
                <c:pt idx="66">
                  <c:v>104.86150376994662</c:v>
                </c:pt>
                <c:pt idx="67">
                  <c:v>99.277131850566533</c:v>
                </c:pt>
                <c:pt idx="68">
                  <c:v>95.564826555848853</c:v>
                </c:pt>
                <c:pt idx="69">
                  <c:v>93.389985299977127</c:v>
                </c:pt>
                <c:pt idx="70">
                  <c:v>92.524734480137681</c:v>
                </c:pt>
                <c:pt idx="71">
                  <c:v>92.894500472213906</c:v>
                </c:pt>
                <c:pt idx="72">
                  <c:v>94.577518372963553</c:v>
                </c:pt>
                <c:pt idx="73">
                  <c:v>97.747212744629962</c:v>
                </c:pt>
                <c:pt idx="74">
                  <c:v>102.55445853067661</c:v>
                </c:pt>
                <c:pt idx="75">
                  <c:v>108.96740312361999</c:v>
                </c:pt>
                <c:pt idx="76">
                  <c:v>116.6170689147872</c:v>
                </c:pt>
                <c:pt idx="77">
                  <c:v>124.72067446989297</c:v>
                </c:pt>
                <c:pt idx="78">
                  <c:v>132.14866324873287</c:v>
                </c:pt>
                <c:pt idx="79">
                  <c:v>137.65344914301335</c:v>
                </c:pt>
                <c:pt idx="80">
                  <c:v>140.2018143949704</c:v>
                </c:pt>
                <c:pt idx="81">
                  <c:v>139.28850712767328</c:v>
                </c:pt>
                <c:pt idx="82">
                  <c:v>135.09882346090711</c:v>
                </c:pt>
                <c:pt idx="83">
                  <c:v>128.44742043202245</c:v>
                </c:pt>
                <c:pt idx="84">
                  <c:v>120.5204479608625</c:v>
                </c:pt>
                <c:pt idx="85">
                  <c:v>112.53250987675962</c:v>
                </c:pt>
                <c:pt idx="86">
                  <c:v>105.43354169125473</c:v>
                </c:pt>
                <c:pt idx="87">
                  <c:v>99.757638710224739</c:v>
                </c:pt>
                <c:pt idx="88">
                  <c:v>95.629403903460044</c:v>
                </c:pt>
                <c:pt idx="89">
                  <c:v>92.878894259056736</c:v>
                </c:pt>
                <c:pt idx="90">
                  <c:v>91.191592899695422</c:v>
                </c:pt>
                <c:pt idx="91">
                  <c:v>90.233952226088505</c:v>
                </c:pt>
                <c:pt idx="92">
                  <c:v>89.727596278631765</c:v>
                </c:pt>
                <c:pt idx="93">
                  <c:v>89.474547010772554</c:v>
                </c:pt>
                <c:pt idx="94">
                  <c:v>89.350787153115519</c:v>
                </c:pt>
                <c:pt idx="95">
                  <c:v>89.286698580615422</c:v>
                </c:pt>
                <c:pt idx="96">
                  <c:v>89.246899593927381</c:v>
                </c:pt>
                <c:pt idx="97">
                  <c:v>89.21500781935508</c:v>
                </c:pt>
                <c:pt idx="98">
                  <c:v>89.184096003854364</c:v>
                </c:pt>
                <c:pt idx="99">
                  <c:v>89.151511504684521</c:v>
                </c:pt>
                <c:pt idx="100">
                  <c:v>89.116395790298057</c:v>
                </c:pt>
                <c:pt idx="101">
                  <c:v>89.078650656768971</c:v>
                </c:pt>
                <c:pt idx="102">
                  <c:v>89.038623233079392</c:v>
                </c:pt>
                <c:pt idx="103">
                  <c:v>88.997179880671737</c:v>
                </c:pt>
                <c:pt idx="104">
                  <c:v>88.956082440149245</c:v>
                </c:pt>
                <c:pt idx="105">
                  <c:v>88.918706082298016</c:v>
                </c:pt>
                <c:pt idx="106">
                  <c:v>88.891170065146142</c:v>
                </c:pt>
                <c:pt idx="107">
                  <c:v>88.883881003477683</c:v>
                </c:pt>
                <c:pt idx="108">
                  <c:v>88.91328480844281</c:v>
                </c:pt>
                <c:pt idx="109">
                  <c:v>89.003283186258429</c:v>
                </c:pt>
                <c:pt idx="110">
                  <c:v>89.185366344959661</c:v>
                </c:pt>
                <c:pt idx="111">
                  <c:v>89.496237222101243</c:v>
                </c:pt>
                <c:pt idx="112">
                  <c:v>89.971845496327603</c:v>
                </c:pt>
                <c:pt idx="113">
                  <c:v>90.637581435062359</c:v>
                </c:pt>
                <c:pt idx="114">
                  <c:v>91.495936447039</c:v>
                </c:pt>
                <c:pt idx="115">
                  <c:v>92.514822178473395</c:v>
                </c:pt>
                <c:pt idx="116">
                  <c:v>93.621106083986845</c:v>
                </c:pt>
                <c:pt idx="117">
                  <c:v>94.703770163357902</c:v>
                </c:pt>
                <c:pt idx="118">
                  <c:v>95.62884807599913</c:v>
                </c:pt>
                <c:pt idx="119">
                  <c:v>96.264321997904958</c:v>
                </c:pt>
                <c:pt idx="120">
                  <c:v>96.508920057505819</c:v>
                </c:pt>
                <c:pt idx="121">
                  <c:v>96.316233723705409</c:v>
                </c:pt>
                <c:pt idx="122">
                  <c:v>95.706259292120563</c:v>
                </c:pt>
                <c:pt idx="123">
                  <c:v>94.760419974618529</c:v>
                </c:pt>
                <c:pt idx="124">
                  <c:v>93.601781289624782</c:v>
                </c:pt>
                <c:pt idx="125">
                  <c:v>92.367083669800522</c:v>
                </c:pt>
                <c:pt idx="126">
                  <c:v>91.179323178594245</c:v>
                </c:pt>
                <c:pt idx="127">
                  <c:v>90.128282015031502</c:v>
                </c:pt>
                <c:pt idx="128">
                  <c:v>89.26263355603065</c:v>
                </c:pt>
                <c:pt idx="129">
                  <c:v>88.592938988175433</c:v>
                </c:pt>
                <c:pt idx="130">
                  <c:v>88.101788678264356</c:v>
                </c:pt>
                <c:pt idx="131">
                  <c:v>87.756360640058844</c:v>
                </c:pt>
                <c:pt idx="132">
                  <c:v>87.519529518331353</c:v>
                </c:pt>
                <c:pt idx="133">
                  <c:v>87.357458317427245</c:v>
                </c:pt>
                <c:pt idx="134">
                  <c:v>87.243379686735608</c:v>
                </c:pt>
                <c:pt idx="135">
                  <c:v>87.158431758248113</c:v>
                </c:pt>
                <c:pt idx="136">
                  <c:v>87.090834457086785</c:v>
                </c:pt>
                <c:pt idx="137">
                  <c:v>87.034576361414238</c:v>
                </c:pt>
                <c:pt idx="138">
                  <c:v>86.988422026205242</c:v>
                </c:pt>
                <c:pt idx="139">
                  <c:v>86.955659823531761</c:v>
                </c:pt>
                <c:pt idx="140">
                  <c:v>86.944668078227053</c:v>
                </c:pt>
                <c:pt idx="141">
                  <c:v>86.970054854213629</c:v>
                </c:pt>
                <c:pt idx="142">
                  <c:v>87.053772341477611</c:v>
                </c:pt>
                <c:pt idx="143">
                  <c:v>87.225233592309436</c:v>
                </c:pt>
                <c:pt idx="144">
                  <c:v>87.519205747051629</c:v>
                </c:pt>
                <c:pt idx="145">
                  <c:v>87.970374114811477</c:v>
                </c:pt>
                <c:pt idx="146">
                  <c:v>88.604224045212277</c:v>
                </c:pt>
                <c:pt idx="147">
                  <c:v>89.425333326096364</c:v>
                </c:pt>
                <c:pt idx="148">
                  <c:v>90.405970198719302</c:v>
                </c:pt>
                <c:pt idx="149">
                  <c:v>91.479277957915514</c:v>
                </c:pt>
                <c:pt idx="150">
                  <c:v>92.5413427708162</c:v>
                </c:pt>
                <c:pt idx="151">
                  <c:v>93.464475477751506</c:v>
                </c:pt>
                <c:pt idx="152">
                  <c:v>94.120355812715218</c:v>
                </c:pt>
                <c:pt idx="153">
                  <c:v>94.4075910863926</c:v>
                </c:pt>
                <c:pt idx="154">
                  <c:v>94.275608647116769</c:v>
                </c:pt>
                <c:pt idx="155">
                  <c:v>93.73713407337695</c:v>
                </c:pt>
                <c:pt idx="156">
                  <c:v>92.865015187139278</c:v>
                </c:pt>
                <c:pt idx="157">
                  <c:v>91.774481937847739</c:v>
                </c:pt>
                <c:pt idx="158">
                  <c:v>90.596789117520984</c:v>
                </c:pt>
                <c:pt idx="159">
                  <c:v>89.452524648555766</c:v>
                </c:pt>
                <c:pt idx="160">
                  <c:v>88.431917853536817</c:v>
                </c:pt>
                <c:pt idx="161">
                  <c:v>87.586048372674057</c:v>
                </c:pt>
                <c:pt idx="162">
                  <c:v>86.928713153573113</c:v>
                </c:pt>
                <c:pt idx="163">
                  <c:v>86.445601771235417</c:v>
                </c:pt>
                <c:pt idx="164">
                  <c:v>86.106271183526303</c:v>
                </c:pt>
                <c:pt idx="165">
                  <c:v>85.875070602414766</c:v>
                </c:pt>
                <c:pt idx="166">
                  <c:v>85.718826781362665</c:v>
                </c:pt>
                <c:pt idx="167">
                  <c:v>85.610824482258451</c:v>
                </c:pt>
                <c:pt idx="168">
                  <c:v>85.531790318062903</c:v>
                </c:pt>
                <c:pt idx="169">
                  <c:v>85.469046182037289</c:v>
                </c:pt>
                <c:pt idx="170">
                  <c:v>85.414908397873759</c:v>
                </c:pt>
                <c:pt idx="171">
                  <c:v>85.36505738859266</c:v>
                </c:pt>
                <c:pt idx="172">
                  <c:v>85.317229812912558</c:v>
                </c:pt>
                <c:pt idx="173">
                  <c:v>85.270316167517976</c:v>
                </c:pt>
                <c:pt idx="174">
                  <c:v>85.223805812986427</c:v>
                </c:pt>
                <c:pt idx="175">
                  <c:v>85.177477099079184</c:v>
                </c:pt>
                <c:pt idx="176">
                  <c:v>85.131238548993949</c:v>
                </c:pt>
                <c:pt idx="177">
                  <c:v>85.085053610263202</c:v>
                </c:pt>
                <c:pt idx="178">
                  <c:v>85.038907526969766</c:v>
                </c:pt>
                <c:pt idx="179">
                  <c:v>84.992793737130597</c:v>
                </c:pt>
                <c:pt idx="180">
                  <c:v>84.946708646074484</c:v>
                </c:pt>
                <c:pt idx="181">
                  <c:v>84.900649740112627</c:v>
                </c:pt>
                <c:pt idx="182">
                  <c:v>84.854614942842346</c:v>
                </c:pt>
                <c:pt idx="183">
                  <c:v>84.808602403978</c:v>
                </c:pt>
                <c:pt idx="184">
                  <c:v>84.762610429529602</c:v>
                </c:pt>
                <c:pt idx="185">
                  <c:v>84.716637455627549</c:v>
                </c:pt>
                <c:pt idx="186">
                  <c:v>84.670682035308261</c:v>
                </c:pt>
                <c:pt idx="187">
                  <c:v>84.624742829212536</c:v>
                </c:pt>
                <c:pt idx="188">
                  <c:v>84.578818597675479</c:v>
                </c:pt>
                <c:pt idx="189">
                  <c:v>84.532908193530744</c:v>
                </c:pt>
                <c:pt idx="190">
                  <c:v>84.487010555441898</c:v>
                </c:pt>
                <c:pt idx="191">
                  <c:v>84.441124701695657</c:v>
                </c:pt>
                <c:pt idx="192">
                  <c:v>84.395249724421603</c:v>
                </c:pt>
                <c:pt idx="193">
                  <c:v>84.349384784210656</c:v>
                </c:pt>
                <c:pt idx="194">
                  <c:v>84.303529105106989</c:v>
                </c:pt>
                <c:pt idx="195">
                  <c:v>84.257681969949445</c:v>
                </c:pt>
                <c:pt idx="196">
                  <c:v>84.211842716040238</c:v>
                </c:pt>
                <c:pt idx="197">
                  <c:v>84.166010731119258</c:v>
                </c:pt>
                <c:pt idx="198">
                  <c:v>84.120185449624316</c:v>
                </c:pt>
                <c:pt idx="199">
                  <c:v>84.074366349218181</c:v>
                </c:pt>
                <c:pt idx="200">
                  <c:v>84.028552947564307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A!$BD$6:$BD$206</c:f>
              <c:numCache>
                <c:formatCode>General</c:formatCode>
                <c:ptCount val="201"/>
                <c:pt idx="0">
                  <c:v>87.742343889606886</c:v>
                </c:pt>
                <c:pt idx="1">
                  <c:v>87.761164913181702</c:v>
                </c:pt>
                <c:pt idx="2">
                  <c:v>87.779989555041269</c:v>
                </c:pt>
                <c:pt idx="3">
                  <c:v>87.798818099574149</c:v>
                </c:pt>
                <c:pt idx="4">
                  <c:v>87.817650852350283</c:v>
                </c:pt>
                <c:pt idx="5">
                  <c:v>87.836488141558476</c:v>
                </c:pt>
                <c:pt idx="6">
                  <c:v>87.855330319523645</c:v>
                </c:pt>
                <c:pt idx="7">
                  <c:v>87.87417776430587</c:v>
                </c:pt>
                <c:pt idx="8">
                  <c:v>87.893030881382515</c:v>
                </c:pt>
                <c:pt idx="9">
                  <c:v>87.911890105414983</c:v>
                </c:pt>
                <c:pt idx="10">
                  <c:v>87.930755902100117</c:v>
                </c:pt>
                <c:pt idx="11">
                  <c:v>87.949628770106315</c:v>
                </c:pt>
                <c:pt idx="12">
                  <c:v>87.968509243093379</c:v>
                </c:pt>
                <c:pt idx="13">
                  <c:v>87.987397891813728</c:v>
                </c:pt>
                <c:pt idx="14">
                  <c:v>88.006295326291962</c:v>
                </c:pt>
                <c:pt idx="15">
                  <c:v>88.025202198077963</c:v>
                </c:pt>
                <c:pt idx="16">
                  <c:v>88.044119202567273</c:v>
                </c:pt>
                <c:pt idx="17">
                  <c:v>88.063047081380162</c:v>
                </c:pt>
                <c:pt idx="18">
                  <c:v>88.081986624789238</c:v>
                </c:pt>
                <c:pt idx="19">
                  <c:v>88.100938674181805</c:v>
                </c:pt>
                <c:pt idx="20">
                  <c:v>88.119904124541179</c:v>
                </c:pt>
                <c:pt idx="21">
                  <c:v>88.138883926926752</c:v>
                </c:pt>
                <c:pt idx="22">
                  <c:v>88.1578790909291</c:v>
                </c:pt>
                <c:pt idx="23">
                  <c:v>88.176890687071435</c:v>
                </c:pt>
                <c:pt idx="24">
                  <c:v>88.195919849123484</c:v>
                </c:pt>
                <c:pt idx="25">
                  <c:v>88.214967776287708</c:v>
                </c:pt>
                <c:pt idx="26">
                  <c:v>88.234035735210824</c:v>
                </c:pt>
                <c:pt idx="27">
                  <c:v>88.25312506176526</c:v>
                </c:pt>
                <c:pt idx="28">
                  <c:v>88.272237162536754</c:v>
                </c:pt>
                <c:pt idx="29">
                  <c:v>88.291373515943249</c:v>
                </c:pt>
                <c:pt idx="30">
                  <c:v>88.310535672899007</c:v>
                </c:pt>
                <c:pt idx="31">
                  <c:v>88.329725256924235</c:v>
                </c:pt>
                <c:pt idx="32">
                  <c:v>88.348943963586322</c:v>
                </c:pt>
                <c:pt idx="33">
                  <c:v>88.36819355914038</c:v>
                </c:pt>
                <c:pt idx="34">
                  <c:v>88.387475878219632</c:v>
                </c:pt>
                <c:pt idx="35">
                  <c:v>88.406792820403069</c:v>
                </c:pt>
                <c:pt idx="36">
                  <c:v>88.426146345465156</c:v>
                </c:pt>
                <c:pt idx="37">
                  <c:v>88.44553846708456</c:v>
                </c:pt>
                <c:pt idx="38">
                  <c:v>88.464971244759511</c:v>
                </c:pt>
                <c:pt idx="39">
                  <c:v>88.484446773643597</c:v>
                </c:pt>
                <c:pt idx="40">
                  <c:v>88.503967171978999</c:v>
                </c:pt>
                <c:pt idx="41">
                  <c:v>88.523534565762546</c:v>
                </c:pt>
                <c:pt idx="42">
                  <c:v>88.543151070235268</c:v>
                </c:pt>
                <c:pt idx="43">
                  <c:v>88.562818767735536</c:v>
                </c:pt>
                <c:pt idx="44">
                  <c:v>88.582539681401144</c:v>
                </c:pt>
                <c:pt idx="45">
                  <c:v>88.602315744146225</c:v>
                </c:pt>
                <c:pt idx="46">
                  <c:v>88.622148762273795</c:v>
                </c:pt>
                <c:pt idx="47">
                  <c:v>88.642040373014495</c:v>
                </c:pt>
                <c:pt idx="48">
                  <c:v>88.661991995207444</c:v>
                </c:pt>
                <c:pt idx="49">
                  <c:v>88.682004772259177</c:v>
                </c:pt>
                <c:pt idx="50">
                  <c:v>88.702079506432923</c:v>
                </c:pt>
                <c:pt idx="51">
                  <c:v>88.722216583433237</c:v>
                </c:pt>
                <c:pt idx="52">
                  <c:v>88.742415886162036</c:v>
                </c:pt>
                <c:pt idx="53">
                  <c:v>88.762676696432891</c:v>
                </c:pt>
                <c:pt idx="54">
                  <c:v>88.782997583342606</c:v>
                </c:pt>
                <c:pt idx="55">
                  <c:v>88.803376276918101</c:v>
                </c:pt>
                <c:pt idx="56">
                  <c:v>88.823809525582973</c:v>
                </c:pt>
                <c:pt idx="57">
                  <c:v>88.84429293593044</c:v>
                </c:pt>
                <c:pt idx="58">
                  <c:v>88.864820793251127</c:v>
                </c:pt>
                <c:pt idx="59">
                  <c:v>88.885385861256168</c:v>
                </c:pt>
                <c:pt idx="60">
                  <c:v>88.905979159463854</c:v>
                </c:pt>
                <c:pt idx="61">
                  <c:v>88.92658971679846</c:v>
                </c:pt>
                <c:pt idx="62">
                  <c:v>88.947204300090988</c:v>
                </c:pt>
                <c:pt idx="63">
                  <c:v>88.967807116393686</c:v>
                </c:pt>
                <c:pt idx="64">
                  <c:v>88.988379488339092</c:v>
                </c:pt>
                <c:pt idx="65">
                  <c:v>89.00889950221142</c:v>
                </c:pt>
                <c:pt idx="66">
                  <c:v>89.029341628976994</c:v>
                </c:pt>
                <c:pt idx="67">
                  <c:v>89.04967631926344</c:v>
                </c:pt>
                <c:pt idx="68">
                  <c:v>89.069869574212902</c:v>
                </c:pt>
                <c:pt idx="69">
                  <c:v>89.089882495285536</c:v>
                </c:pt>
                <c:pt idx="70">
                  <c:v>89.109670817480207</c:v>
                </c:pt>
                <c:pt idx="71">
                  <c:v>89.129184432089474</c:v>
                </c:pt>
                <c:pt idx="72">
                  <c:v>89.148366907026031</c:v>
                </c:pt>
                <c:pt idx="73">
                  <c:v>89.167155014950254</c:v>
                </c:pt>
                <c:pt idx="74">
                  <c:v>89.185478281876286</c:v>
                </c:pt>
                <c:pt idx="75">
                  <c:v>89.203258571603357</c:v>
                </c:pt>
                <c:pt idx="76">
                  <c:v>89.220409724141717</c:v>
                </c:pt>
                <c:pt idx="77">
                  <c:v>89.236837269186992</c:v>
                </c:pt>
                <c:pt idx="78">
                  <c:v>89.252438238497902</c:v>
                </c:pt>
                <c:pt idx="79">
                  <c:v>89.267101103575541</c:v>
                </c:pt>
                <c:pt idx="80">
                  <c:v>89.28070586709147</c:v>
                </c:pt>
                <c:pt idx="81">
                  <c:v>89.293124337796527</c:v>
                </c:pt>
                <c:pt idx="82">
                  <c:v>89.304220618842663</c:v>
                </c:pt>
                <c:pt idx="83">
                  <c:v>89.313851838227365</c:v>
                </c:pt>
                <c:pt idx="84">
                  <c:v>89.321869147076157</c:v>
                </c:pt>
                <c:pt idx="85">
                  <c:v>89.328119006392669</c:v>
                </c:pt>
                <c:pt idx="86">
                  <c:v>89.332444775476191</c:v>
                </c:pt>
                <c:pt idx="87">
                  <c:v>89.334688605291547</c:v>
                </c:pt>
                <c:pt idx="88">
                  <c:v>89.334693627707253</c:v>
                </c:pt>
                <c:pt idx="89">
                  <c:v>89.332306416937371</c:v>
                </c:pt>
                <c:pt idx="90">
                  <c:v>89.327379683237595</c:v>
                </c:pt>
                <c:pt idx="91">
                  <c:v>89.319775141699722</c:v>
                </c:pt>
                <c:pt idx="92">
                  <c:v>89.309366481924002</c:v>
                </c:pt>
                <c:pt idx="93">
                  <c:v>89.296042348714678</c:v>
                </c:pt>
                <c:pt idx="94">
                  <c:v>89.27970923118113</c:v>
                </c:pt>
                <c:pt idx="95">
                  <c:v>89.260294149190457</c:v>
                </c:pt>
                <c:pt idx="96">
                  <c:v>89.237747023327955</c:v>
                </c:pt>
                <c:pt idx="97">
                  <c:v>89.212042618381872</c:v>
                </c:pt>
                <c:pt idx="98">
                  <c:v>89.183181961406319</c:v>
                </c:pt>
                <c:pt idx="99">
                  <c:v>89.1511931535412</c:v>
                </c:pt>
                <c:pt idx="100">
                  <c:v>89.116131519219095</c:v>
                </c:pt>
                <c:pt idx="101">
                  <c:v>89.078079065729895</c:v>
                </c:pt>
                <c:pt idx="102">
                  <c:v>89.037143258356792</c:v>
                </c:pt>
                <c:pt idx="103">
                  <c:v>88.993455149068723</c:v>
                </c:pt>
                <c:pt idx="104">
                  <c:v>88.94716692756721</c:v>
                </c:pt>
                <c:pt idx="105">
                  <c:v>88.898448989990243</c:v>
                </c:pt>
                <c:pt idx="106">
                  <c:v>88.847486640839406</c:v>
                </c:pt>
                <c:pt idx="107">
                  <c:v>88.794476556393192</c:v>
                </c:pt>
                <c:pt idx="108">
                  <c:v>88.739623142409698</c:v>
                </c:pt>
                <c:pt idx="109">
                  <c:v>88.683134915475023</c:v>
                </c:pt>
                <c:pt idx="110">
                  <c:v>88.625221026771356</c:v>
                </c:pt>
                <c:pt idx="111">
                  <c:v>88.566088030709949</c:v>
                </c:pt>
                <c:pt idx="112">
                  <c:v>88.505936980528531</c:v>
                </c:pt>
                <c:pt idx="113">
                  <c:v>88.44496091043716</c:v>
                </c:pt>
                <c:pt idx="114">
                  <c:v>88.383342740994664</c:v>
                </c:pt>
                <c:pt idx="115">
                  <c:v>88.321253622653117</c:v>
                </c:pt>
                <c:pt idx="116">
                  <c:v>88.258851713029188</c:v>
                </c:pt>
                <c:pt idx="117">
                  <c:v>88.196281367272775</c:v>
                </c:pt>
                <c:pt idx="118">
                  <c:v>88.133672708334345</c:v>
                </c:pt>
                <c:pt idx="119">
                  <c:v>88.071141535074645</c:v>
                </c:pt>
                <c:pt idx="120">
                  <c:v>88.008789520819803</c:v>
                </c:pt>
                <c:pt idx="121">
                  <c:v>87.94670465274541</c:v>
                </c:pt>
                <c:pt idx="122">
                  <c:v>87.88496186285991</c:v>
                </c:pt>
                <c:pt idx="123">
                  <c:v>87.823623803776485</c:v>
                </c:pt>
                <c:pt idx="124">
                  <c:v>87.762741726347372</c:v>
                </c:pt>
                <c:pt idx="125">
                  <c:v>87.702356421062277</c:v>
                </c:pt>
                <c:pt idx="126">
                  <c:v>87.64249919043003</c:v>
                </c:pt>
                <c:pt idx="127">
                  <c:v>87.583192825002641</c:v>
                </c:pt>
                <c:pt idx="128">
                  <c:v>87.524452560982184</c:v>
                </c:pt>
                <c:pt idx="129">
                  <c:v>87.466287002269766</c:v>
                </c:pt>
                <c:pt idx="130">
                  <c:v>87.408698994248454</c:v>
                </c:pt>
                <c:pt idx="131">
                  <c:v>87.351686440462487</c:v>
                </c:pt>
                <c:pt idx="132">
                  <c:v>87.295243056647024</c:v>
                </c:pt>
                <c:pt idx="133">
                  <c:v>87.23935905928262</c:v>
                </c:pt>
                <c:pt idx="134">
                  <c:v>87.184021788036773</c:v>
                </c:pt>
                <c:pt idx="135">
                  <c:v>87.129216263158213</c:v>
                </c:pt>
                <c:pt idx="136">
                  <c:v>87.074925680170935</c:v>
                </c:pt>
                <c:pt idx="137">
                  <c:v>87.021131845131777</c:v>
                </c:pt>
                <c:pt idx="138">
                  <c:v>86.967815554330471</c:v>
                </c:pt>
                <c:pt idx="139">
                  <c:v>86.914956922678101</c:v>
                </c:pt>
                <c:pt idx="140">
                  <c:v>86.86253566520115</c:v>
                </c:pt>
                <c:pt idx="141">
                  <c:v>86.810531336076934</c:v>
                </c:pt>
                <c:pt idx="142">
                  <c:v>86.758923529550643</c:v>
                </c:pt>
                <c:pt idx="143">
                  <c:v>86.707692046895232</c:v>
                </c:pt>
                <c:pt idx="144">
                  <c:v>86.656817033340971</c:v>
                </c:pt>
                <c:pt idx="145">
                  <c:v>86.606279088629961</c:v>
                </c:pt>
                <c:pt idx="146">
                  <c:v>86.556059354561057</c:v>
                </c:pt>
                <c:pt idx="147">
                  <c:v>86.506139582593036</c:v>
                </c:pt>
                <c:pt idx="148">
                  <c:v>86.456502184279913</c:v>
                </c:pt>
                <c:pt idx="149">
                  <c:v>86.407130267027</c:v>
                </c:pt>
                <c:pt idx="150">
                  <c:v>86.358007657385798</c:v>
                </c:pt>
                <c:pt idx="151">
                  <c:v>86.30911891385179</c:v>
                </c:pt>
                <c:pt idx="152">
                  <c:v>86.260449330895412</c:v>
                </c:pt>
                <c:pt idx="153">
                  <c:v>86.211984935740517</c:v>
                </c:pt>
                <c:pt idx="154">
                  <c:v>86.163712479211028</c:v>
                </c:pt>
                <c:pt idx="155">
                  <c:v>86.11561942178902</c:v>
                </c:pt>
                <c:pt idx="156">
                  <c:v>86.067693915871502</c:v>
                </c:pt>
                <c:pt idx="157">
                  <c:v>86.019924785072106</c:v>
                </c:pt>
                <c:pt idx="158">
                  <c:v>85.972301501290346</c:v>
                </c:pt>
                <c:pt idx="159">
                  <c:v>85.924814160161574</c:v>
                </c:pt>
                <c:pt idx="160">
                  <c:v>85.877453455404961</c:v>
                </c:pt>
                <c:pt idx="161">
                  <c:v>85.830210652502927</c:v>
                </c:pt>
                <c:pt idx="162">
                  <c:v>85.783077562073302</c:v>
                </c:pt>
                <c:pt idx="163">
                  <c:v>85.736046513231003</c:v>
                </c:pt>
                <c:pt idx="164">
                  <c:v>85.689110327183101</c:v>
                </c:pt>
                <c:pt idx="165">
                  <c:v>85.642262291253218</c:v>
                </c:pt>
                <c:pt idx="166">
                  <c:v>85.595496133491579</c:v>
                </c:pt>
                <c:pt idx="167">
                  <c:v>85.548805997992659</c:v>
                </c:pt>
                <c:pt idx="168">
                  <c:v>85.50218642101359</c:v>
                </c:pt>
                <c:pt idx="169">
                  <c:v>85.455632307961309</c:v>
                </c:pt>
                <c:pt idx="170">
                  <c:v>85.409138911296765</c:v>
                </c:pt>
                <c:pt idx="171">
                  <c:v>85.362701809386436</c:v>
                </c:pt>
                <c:pt idx="172">
                  <c:v>85.316316886317352</c:v>
                </c:pt>
                <c:pt idx="173">
                  <c:v>85.269980312680076</c:v>
                </c:pt>
                <c:pt idx="174">
                  <c:v>85.223688527314422</c:v>
                </c:pt>
                <c:pt idx="175">
                  <c:v>85.177438220004973</c:v>
                </c:pt>
                <c:pt idx="176">
                  <c:v>85.131226315106758</c:v>
                </c:pt>
                <c:pt idx="177">
                  <c:v>85.085049956077356</c:v>
                </c:pt>
                <c:pt idx="178">
                  <c:v>85.038906490887129</c:v>
                </c:pt>
                <c:pt idx="179">
                  <c:v>84.992793458277319</c:v>
                </c:pt>
                <c:pt idx="180">
                  <c:v>84.946708574832712</c:v>
                </c:pt>
                <c:pt idx="181">
                  <c:v>84.90064972283551</c:v>
                </c:pt>
                <c:pt idx="182">
                  <c:v>84.854614938865069</c:v>
                </c:pt>
                <c:pt idx="183">
                  <c:v>84.808602403108878</c:v>
                </c:pt>
                <c:pt idx="184">
                  <c:v>84.762610429349323</c:v>
                </c:pt>
                <c:pt idx="185">
                  <c:v>84.71663745559205</c:v>
                </c:pt>
                <c:pt idx="186">
                  <c:v>84.670682035301624</c:v>
                </c:pt>
                <c:pt idx="187">
                  <c:v>84.624742829211357</c:v>
                </c:pt>
                <c:pt idx="188">
                  <c:v>84.57881859767528</c:v>
                </c:pt>
                <c:pt idx="189">
                  <c:v>84.532908193530716</c:v>
                </c:pt>
                <c:pt idx="190">
                  <c:v>84.487010555441898</c:v>
                </c:pt>
                <c:pt idx="191">
                  <c:v>84.441124701695657</c:v>
                </c:pt>
                <c:pt idx="192">
                  <c:v>84.395249724421603</c:v>
                </c:pt>
                <c:pt idx="193">
                  <c:v>84.349384784210656</c:v>
                </c:pt>
                <c:pt idx="194">
                  <c:v>84.303529105106989</c:v>
                </c:pt>
                <c:pt idx="195">
                  <c:v>84.257681969949445</c:v>
                </c:pt>
                <c:pt idx="196">
                  <c:v>84.211842716040238</c:v>
                </c:pt>
                <c:pt idx="197">
                  <c:v>84.166010731119258</c:v>
                </c:pt>
                <c:pt idx="198">
                  <c:v>84.120185449624316</c:v>
                </c:pt>
                <c:pt idx="199">
                  <c:v>84.074366349218181</c:v>
                </c:pt>
                <c:pt idx="200">
                  <c:v>84.028552947564307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91736"/>
        <c:axId val="543292128"/>
      </c:scatterChart>
      <c:valAx>
        <c:axId val="543291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3292128"/>
        <c:crosses val="autoZero"/>
        <c:crossBetween val="midCat"/>
      </c:valAx>
      <c:valAx>
        <c:axId val="5432921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91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A!$L$6:$L$206</c:f>
              <c:numCache>
                <c:formatCode>General</c:formatCode>
                <c:ptCount val="201"/>
                <c:pt idx="0">
                  <c:v>81.486000000000004</c:v>
                </c:pt>
                <c:pt idx="1">
                  <c:v>81.257000000000005</c:v>
                </c:pt>
                <c:pt idx="2">
                  <c:v>81.156999999999996</c:v>
                </c:pt>
                <c:pt idx="3">
                  <c:v>80.543000000000006</c:v>
                </c:pt>
                <c:pt idx="4">
                  <c:v>82.271000000000001</c:v>
                </c:pt>
                <c:pt idx="5">
                  <c:v>81.213999999999999</c:v>
                </c:pt>
                <c:pt idx="6">
                  <c:v>82.057000000000002</c:v>
                </c:pt>
                <c:pt idx="7">
                  <c:v>80.986000000000004</c:v>
                </c:pt>
                <c:pt idx="8">
                  <c:v>81.513999999999996</c:v>
                </c:pt>
                <c:pt idx="9">
                  <c:v>82.143000000000001</c:v>
                </c:pt>
                <c:pt idx="10">
                  <c:v>82.313999999999993</c:v>
                </c:pt>
                <c:pt idx="11">
                  <c:v>82.429000000000002</c:v>
                </c:pt>
                <c:pt idx="12">
                  <c:v>81.656999999999996</c:v>
                </c:pt>
                <c:pt idx="13">
                  <c:v>81.757000000000005</c:v>
                </c:pt>
                <c:pt idx="14">
                  <c:v>81.429000000000002</c:v>
                </c:pt>
                <c:pt idx="15">
                  <c:v>81.614000000000004</c:v>
                </c:pt>
                <c:pt idx="16">
                  <c:v>81.728999999999999</c:v>
                </c:pt>
                <c:pt idx="17">
                  <c:v>81.942999999999998</c:v>
                </c:pt>
                <c:pt idx="18">
                  <c:v>81.786000000000001</c:v>
                </c:pt>
                <c:pt idx="19">
                  <c:v>81.929000000000002</c:v>
                </c:pt>
                <c:pt idx="20">
                  <c:v>82.171000000000006</c:v>
                </c:pt>
                <c:pt idx="21">
                  <c:v>82.656999999999996</c:v>
                </c:pt>
                <c:pt idx="22">
                  <c:v>82.471000000000004</c:v>
                </c:pt>
                <c:pt idx="23">
                  <c:v>82.956999999999994</c:v>
                </c:pt>
                <c:pt idx="24">
                  <c:v>84.013999999999996</c:v>
                </c:pt>
                <c:pt idx="25">
                  <c:v>84.656999999999996</c:v>
                </c:pt>
                <c:pt idx="26">
                  <c:v>84.186000000000007</c:v>
                </c:pt>
                <c:pt idx="27">
                  <c:v>83.671000000000006</c:v>
                </c:pt>
                <c:pt idx="28">
                  <c:v>84.129000000000005</c:v>
                </c:pt>
                <c:pt idx="29">
                  <c:v>85.286000000000001</c:v>
                </c:pt>
                <c:pt idx="30">
                  <c:v>85.186000000000007</c:v>
                </c:pt>
                <c:pt idx="31">
                  <c:v>85.213999999999999</c:v>
                </c:pt>
                <c:pt idx="32">
                  <c:v>85.643000000000001</c:v>
                </c:pt>
                <c:pt idx="33">
                  <c:v>86.242999999999995</c:v>
                </c:pt>
                <c:pt idx="34">
                  <c:v>86.929000000000002</c:v>
                </c:pt>
                <c:pt idx="35">
                  <c:v>85.4</c:v>
                </c:pt>
                <c:pt idx="36">
                  <c:v>85.956999999999994</c:v>
                </c:pt>
                <c:pt idx="37">
                  <c:v>86.742999999999995</c:v>
                </c:pt>
                <c:pt idx="38">
                  <c:v>88.786000000000001</c:v>
                </c:pt>
                <c:pt idx="39">
                  <c:v>90.629000000000005</c:v>
                </c:pt>
                <c:pt idx="40">
                  <c:v>92.143000000000001</c:v>
                </c:pt>
                <c:pt idx="41">
                  <c:v>94.471000000000004</c:v>
                </c:pt>
                <c:pt idx="42">
                  <c:v>97.885999999999996</c:v>
                </c:pt>
                <c:pt idx="43">
                  <c:v>103.1</c:v>
                </c:pt>
                <c:pt idx="44">
                  <c:v>108.529</c:v>
                </c:pt>
                <c:pt idx="45">
                  <c:v>116.386</c:v>
                </c:pt>
                <c:pt idx="46">
                  <c:v>126.24299999999999</c:v>
                </c:pt>
                <c:pt idx="47">
                  <c:v>136.25700000000001</c:v>
                </c:pt>
                <c:pt idx="48">
                  <c:v>148.22900000000001</c:v>
                </c:pt>
                <c:pt idx="49">
                  <c:v>161.386</c:v>
                </c:pt>
                <c:pt idx="50">
                  <c:v>174.4</c:v>
                </c:pt>
                <c:pt idx="51">
                  <c:v>184.8</c:v>
                </c:pt>
                <c:pt idx="52">
                  <c:v>194.571</c:v>
                </c:pt>
                <c:pt idx="53">
                  <c:v>201.071</c:v>
                </c:pt>
                <c:pt idx="54">
                  <c:v>205.67099999999999</c:v>
                </c:pt>
                <c:pt idx="55">
                  <c:v>207.95699999999999</c:v>
                </c:pt>
                <c:pt idx="56">
                  <c:v>207.67099999999999</c:v>
                </c:pt>
                <c:pt idx="57">
                  <c:v>204.77099999999999</c:v>
                </c:pt>
                <c:pt idx="58">
                  <c:v>198.571</c:v>
                </c:pt>
                <c:pt idx="59">
                  <c:v>185.12899999999999</c:v>
                </c:pt>
                <c:pt idx="60">
                  <c:v>164.55699999999999</c:v>
                </c:pt>
                <c:pt idx="61">
                  <c:v>132.32900000000001</c:v>
                </c:pt>
                <c:pt idx="62">
                  <c:v>103.18600000000001</c:v>
                </c:pt>
                <c:pt idx="63">
                  <c:v>90.1</c:v>
                </c:pt>
                <c:pt idx="64">
                  <c:v>85.870999999999995</c:v>
                </c:pt>
                <c:pt idx="65">
                  <c:v>85.143000000000001</c:v>
                </c:pt>
                <c:pt idx="66">
                  <c:v>84.442999999999998</c:v>
                </c:pt>
                <c:pt idx="67">
                  <c:v>85.385999999999996</c:v>
                </c:pt>
                <c:pt idx="68">
                  <c:v>85.3</c:v>
                </c:pt>
                <c:pt idx="69">
                  <c:v>87.742999999999995</c:v>
                </c:pt>
                <c:pt idx="70">
                  <c:v>90.614000000000004</c:v>
                </c:pt>
                <c:pt idx="71">
                  <c:v>93.570999999999998</c:v>
                </c:pt>
                <c:pt idx="72">
                  <c:v>96.242999999999995</c:v>
                </c:pt>
                <c:pt idx="73">
                  <c:v>101.071</c:v>
                </c:pt>
                <c:pt idx="74">
                  <c:v>107.5</c:v>
                </c:pt>
                <c:pt idx="75">
                  <c:v>113.414</c:v>
                </c:pt>
                <c:pt idx="76">
                  <c:v>118.857</c:v>
                </c:pt>
                <c:pt idx="77">
                  <c:v>122.586</c:v>
                </c:pt>
                <c:pt idx="78">
                  <c:v>126.5</c:v>
                </c:pt>
                <c:pt idx="79">
                  <c:v>129.81399999999999</c:v>
                </c:pt>
                <c:pt idx="80">
                  <c:v>131.01400000000001</c:v>
                </c:pt>
                <c:pt idx="81">
                  <c:v>129.32900000000001</c:v>
                </c:pt>
                <c:pt idx="82">
                  <c:v>124.471</c:v>
                </c:pt>
                <c:pt idx="83">
                  <c:v>117.086</c:v>
                </c:pt>
                <c:pt idx="84">
                  <c:v>106.5</c:v>
                </c:pt>
                <c:pt idx="85">
                  <c:v>96.156999999999996</c:v>
                </c:pt>
                <c:pt idx="86">
                  <c:v>87.614000000000004</c:v>
                </c:pt>
                <c:pt idx="87">
                  <c:v>85.129000000000005</c:v>
                </c:pt>
                <c:pt idx="88">
                  <c:v>83.313999999999993</c:v>
                </c:pt>
                <c:pt idx="89">
                  <c:v>82.713999999999999</c:v>
                </c:pt>
                <c:pt idx="90">
                  <c:v>83.143000000000001</c:v>
                </c:pt>
                <c:pt idx="91">
                  <c:v>82.557000000000002</c:v>
                </c:pt>
                <c:pt idx="92">
                  <c:v>82.656999999999996</c:v>
                </c:pt>
                <c:pt idx="93">
                  <c:v>82.313999999999993</c:v>
                </c:pt>
                <c:pt idx="94">
                  <c:v>82.156999999999996</c:v>
                </c:pt>
                <c:pt idx="95">
                  <c:v>82.257000000000005</c:v>
                </c:pt>
                <c:pt idx="96">
                  <c:v>81.956999999999994</c:v>
                </c:pt>
                <c:pt idx="97">
                  <c:v>81.599999999999994</c:v>
                </c:pt>
                <c:pt idx="98">
                  <c:v>83.442999999999998</c:v>
                </c:pt>
                <c:pt idx="99">
                  <c:v>83.442999999999998</c:v>
                </c:pt>
                <c:pt idx="100">
                  <c:v>83.885999999999996</c:v>
                </c:pt>
                <c:pt idx="101">
                  <c:v>84.156999999999996</c:v>
                </c:pt>
                <c:pt idx="102">
                  <c:v>84.442999999999998</c:v>
                </c:pt>
                <c:pt idx="103">
                  <c:v>85.856999999999999</c:v>
                </c:pt>
                <c:pt idx="104">
                  <c:v>85.870999999999995</c:v>
                </c:pt>
                <c:pt idx="105">
                  <c:v>85.614000000000004</c:v>
                </c:pt>
                <c:pt idx="106">
                  <c:v>85.4</c:v>
                </c:pt>
                <c:pt idx="107">
                  <c:v>84.513999999999996</c:v>
                </c:pt>
                <c:pt idx="108">
                  <c:v>85.486000000000004</c:v>
                </c:pt>
                <c:pt idx="109">
                  <c:v>85.085999999999999</c:v>
                </c:pt>
                <c:pt idx="110">
                  <c:v>86.085999999999999</c:v>
                </c:pt>
                <c:pt idx="111">
                  <c:v>87.557000000000002</c:v>
                </c:pt>
                <c:pt idx="112">
                  <c:v>85.885999999999996</c:v>
                </c:pt>
                <c:pt idx="113">
                  <c:v>86.543000000000006</c:v>
                </c:pt>
                <c:pt idx="114">
                  <c:v>88.171000000000006</c:v>
                </c:pt>
                <c:pt idx="115">
                  <c:v>89.313999999999993</c:v>
                </c:pt>
                <c:pt idx="116">
                  <c:v>89.328999999999994</c:v>
                </c:pt>
                <c:pt idx="117">
                  <c:v>91.013999999999996</c:v>
                </c:pt>
                <c:pt idx="118">
                  <c:v>91.286000000000001</c:v>
                </c:pt>
                <c:pt idx="119">
                  <c:v>91.742999999999995</c:v>
                </c:pt>
                <c:pt idx="120">
                  <c:v>92.486000000000004</c:v>
                </c:pt>
                <c:pt idx="121">
                  <c:v>91.942999999999998</c:v>
                </c:pt>
                <c:pt idx="122">
                  <c:v>90.843000000000004</c:v>
                </c:pt>
                <c:pt idx="123">
                  <c:v>89.456999999999994</c:v>
                </c:pt>
                <c:pt idx="124">
                  <c:v>88.728999999999999</c:v>
                </c:pt>
                <c:pt idx="125">
                  <c:v>87.070999999999998</c:v>
                </c:pt>
                <c:pt idx="126">
                  <c:v>85.429000000000002</c:v>
                </c:pt>
                <c:pt idx="127">
                  <c:v>83.6</c:v>
                </c:pt>
                <c:pt idx="128">
                  <c:v>83.328999999999994</c:v>
                </c:pt>
                <c:pt idx="129">
                  <c:v>82.085999999999999</c:v>
                </c:pt>
                <c:pt idx="130">
                  <c:v>80.813999999999993</c:v>
                </c:pt>
                <c:pt idx="131">
                  <c:v>81.7</c:v>
                </c:pt>
                <c:pt idx="132">
                  <c:v>81.8</c:v>
                </c:pt>
                <c:pt idx="133">
                  <c:v>81.486000000000004</c:v>
                </c:pt>
                <c:pt idx="134">
                  <c:v>81.513999999999996</c:v>
                </c:pt>
                <c:pt idx="135">
                  <c:v>81.471000000000004</c:v>
                </c:pt>
                <c:pt idx="136">
                  <c:v>81.900000000000006</c:v>
                </c:pt>
                <c:pt idx="137">
                  <c:v>81.942999999999998</c:v>
                </c:pt>
                <c:pt idx="138">
                  <c:v>82.028999999999996</c:v>
                </c:pt>
                <c:pt idx="139">
                  <c:v>81.028999999999996</c:v>
                </c:pt>
                <c:pt idx="140">
                  <c:v>81.414000000000001</c:v>
                </c:pt>
                <c:pt idx="141">
                  <c:v>81.370999999999995</c:v>
                </c:pt>
                <c:pt idx="142">
                  <c:v>82</c:v>
                </c:pt>
                <c:pt idx="143">
                  <c:v>81.771000000000001</c:v>
                </c:pt>
                <c:pt idx="144">
                  <c:v>83.328999999999994</c:v>
                </c:pt>
                <c:pt idx="145">
                  <c:v>82.8</c:v>
                </c:pt>
                <c:pt idx="146">
                  <c:v>83.543000000000006</c:v>
                </c:pt>
                <c:pt idx="147">
                  <c:v>84.557000000000002</c:v>
                </c:pt>
                <c:pt idx="148">
                  <c:v>85.4</c:v>
                </c:pt>
                <c:pt idx="149">
                  <c:v>87.486000000000004</c:v>
                </c:pt>
                <c:pt idx="150">
                  <c:v>87.914000000000001</c:v>
                </c:pt>
                <c:pt idx="151">
                  <c:v>89.713999999999999</c:v>
                </c:pt>
                <c:pt idx="152">
                  <c:v>89.686000000000007</c:v>
                </c:pt>
                <c:pt idx="153">
                  <c:v>90.114000000000004</c:v>
                </c:pt>
                <c:pt idx="154">
                  <c:v>89.242999999999995</c:v>
                </c:pt>
                <c:pt idx="155">
                  <c:v>89.728999999999999</c:v>
                </c:pt>
                <c:pt idx="156">
                  <c:v>87.385999999999996</c:v>
                </c:pt>
                <c:pt idx="157">
                  <c:v>87.370999999999995</c:v>
                </c:pt>
                <c:pt idx="158">
                  <c:v>85.429000000000002</c:v>
                </c:pt>
                <c:pt idx="159">
                  <c:v>85.013999999999996</c:v>
                </c:pt>
                <c:pt idx="160">
                  <c:v>83.313999999999993</c:v>
                </c:pt>
                <c:pt idx="161">
                  <c:v>82.257000000000005</c:v>
                </c:pt>
                <c:pt idx="162">
                  <c:v>81.5</c:v>
                </c:pt>
                <c:pt idx="163">
                  <c:v>81.213999999999999</c:v>
                </c:pt>
                <c:pt idx="164">
                  <c:v>80.070999999999998</c:v>
                </c:pt>
                <c:pt idx="165">
                  <c:v>80.585999999999999</c:v>
                </c:pt>
                <c:pt idx="166">
                  <c:v>81.343000000000004</c:v>
                </c:pt>
                <c:pt idx="167">
                  <c:v>81</c:v>
                </c:pt>
                <c:pt idx="168">
                  <c:v>80.356999999999999</c:v>
                </c:pt>
                <c:pt idx="169">
                  <c:v>80.513999999999996</c:v>
                </c:pt>
                <c:pt idx="170">
                  <c:v>80.129000000000005</c:v>
                </c:pt>
                <c:pt idx="171">
                  <c:v>81.385999999999996</c:v>
                </c:pt>
                <c:pt idx="172">
                  <c:v>80.099999999999994</c:v>
                </c:pt>
                <c:pt idx="173">
                  <c:v>80.956999999999994</c:v>
                </c:pt>
                <c:pt idx="174">
                  <c:v>80.228999999999999</c:v>
                </c:pt>
                <c:pt idx="175">
                  <c:v>80.343000000000004</c:v>
                </c:pt>
                <c:pt idx="176">
                  <c:v>80.686000000000007</c:v>
                </c:pt>
                <c:pt idx="177">
                  <c:v>81.456999999999994</c:v>
                </c:pt>
                <c:pt idx="178">
                  <c:v>80.757000000000005</c:v>
                </c:pt>
                <c:pt idx="179">
                  <c:v>80.7</c:v>
                </c:pt>
                <c:pt idx="180">
                  <c:v>80.656999999999996</c:v>
                </c:pt>
                <c:pt idx="181">
                  <c:v>80.929000000000002</c:v>
                </c:pt>
                <c:pt idx="182">
                  <c:v>80.771000000000001</c:v>
                </c:pt>
                <c:pt idx="183">
                  <c:v>80.5</c:v>
                </c:pt>
                <c:pt idx="184">
                  <c:v>80.471000000000004</c:v>
                </c:pt>
                <c:pt idx="185">
                  <c:v>80.213999999999999</c:v>
                </c:pt>
                <c:pt idx="186">
                  <c:v>80.7</c:v>
                </c:pt>
                <c:pt idx="187">
                  <c:v>80.456999999999994</c:v>
                </c:pt>
                <c:pt idx="188">
                  <c:v>80.5</c:v>
                </c:pt>
                <c:pt idx="189">
                  <c:v>80.914000000000001</c:v>
                </c:pt>
                <c:pt idx="190">
                  <c:v>80.671000000000006</c:v>
                </c:pt>
                <c:pt idx="191">
                  <c:v>80.686000000000007</c:v>
                </c:pt>
                <c:pt idx="192">
                  <c:v>80.114000000000004</c:v>
                </c:pt>
                <c:pt idx="193">
                  <c:v>80.671000000000006</c:v>
                </c:pt>
                <c:pt idx="194">
                  <c:v>80.114000000000004</c:v>
                </c:pt>
                <c:pt idx="195">
                  <c:v>80.813999999999993</c:v>
                </c:pt>
                <c:pt idx="196">
                  <c:v>80.942999999999998</c:v>
                </c:pt>
                <c:pt idx="197">
                  <c:v>81.057000000000002</c:v>
                </c:pt>
                <c:pt idx="198">
                  <c:v>79.557000000000002</c:v>
                </c:pt>
                <c:pt idx="199">
                  <c:v>80.828999999999994</c:v>
                </c:pt>
                <c:pt idx="200">
                  <c:v>80.356999999999999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A!$AA$6:$AA$206</c:f>
              <c:numCache>
                <c:formatCode>0.00</c:formatCode>
                <c:ptCount val="201"/>
                <c:pt idx="0">
                  <c:v>82.801492339431405</c:v>
                </c:pt>
                <c:pt idx="1">
                  <c:v>82.817188151815003</c:v>
                </c:pt>
                <c:pt idx="2">
                  <c:v>82.832886776524973</c:v>
                </c:pt>
                <c:pt idx="3">
                  <c:v>82.848588431068123</c:v>
                </c:pt>
                <c:pt idx="4">
                  <c:v>82.864293348731493</c:v>
                </c:pt>
                <c:pt idx="5">
                  <c:v>82.880001779600533</c:v>
                </c:pt>
                <c:pt idx="6">
                  <c:v>82.895713991626465</c:v>
                </c:pt>
                <c:pt idx="7">
                  <c:v>82.911430271743157</c:v>
                </c:pt>
                <c:pt idx="8">
                  <c:v>82.927150927032272</c:v>
                </c:pt>
                <c:pt idx="9">
                  <c:v>82.942876285936293</c:v>
                </c:pt>
                <c:pt idx="10">
                  <c:v>82.958606699517347</c:v>
                </c:pt>
                <c:pt idx="11">
                  <c:v>82.974342542759175</c:v>
                </c:pt>
                <c:pt idx="12">
                  <c:v>82.99008421590915</c:v>
                </c:pt>
                <c:pt idx="13">
                  <c:v>83.00583214585545</c:v>
                </c:pt>
                <c:pt idx="14">
                  <c:v>83.021586787533678</c:v>
                </c:pt>
                <c:pt idx="15">
                  <c:v>83.037348625356429</c:v>
                </c:pt>
                <c:pt idx="16">
                  <c:v>83.053118174658877</c:v>
                </c:pt>
                <c:pt idx="17">
                  <c:v>83.068895983160715</c:v>
                </c:pt>
                <c:pt idx="18">
                  <c:v>83.08468263247542</c:v>
                </c:pt>
                <c:pt idx="19">
                  <c:v>83.100478739828716</c:v>
                </c:pt>
                <c:pt idx="20">
                  <c:v>83.116284960633052</c:v>
                </c:pt>
                <c:pt idx="21">
                  <c:v>83.132101994285776</c:v>
                </c:pt>
                <c:pt idx="22">
                  <c:v>83.147930601337933</c:v>
                </c:pt>
                <c:pt idx="23">
                  <c:v>83.163771658623162</c:v>
                </c:pt>
                <c:pt idx="24">
                  <c:v>83.179626334836712</c:v>
                </c:pt>
                <c:pt idx="25">
                  <c:v>83.195496629787897</c:v>
                </c:pt>
                <c:pt idx="26">
                  <c:v>83.21138695839646</c:v>
                </c:pt>
                <c:pt idx="27">
                  <c:v>83.227308588429864</c:v>
                </c:pt>
                <c:pt idx="28">
                  <c:v>83.243291482590806</c:v>
                </c:pt>
                <c:pt idx="29">
                  <c:v>83.259414365315706</c:v>
                </c:pt>
                <c:pt idx="30">
                  <c:v>83.275877273599363</c:v>
                </c:pt>
                <c:pt idx="31">
                  <c:v>83.293167710502274</c:v>
                </c:pt>
                <c:pt idx="32">
                  <c:v>83.312421201256257</c:v>
                </c:pt>
                <c:pt idx="33">
                  <c:v>83.336161125073275</c:v>
                </c:pt>
                <c:pt idx="34">
                  <c:v>83.369730344931781</c:v>
                </c:pt>
                <c:pt idx="35">
                  <c:v>83.423894516070732</c:v>
                </c:pt>
                <c:pt idx="36">
                  <c:v>83.519268894066528</c:v>
                </c:pt>
                <c:pt idx="37">
                  <c:v>83.693307711686217</c:v>
                </c:pt>
                <c:pt idx="38">
                  <c:v>84.010438051479269</c:v>
                </c:pt>
                <c:pt idx="39">
                  <c:v>84.575300676762467</c:v>
                </c:pt>
                <c:pt idx="40">
                  <c:v>85.547770688661458</c:v>
                </c:pt>
                <c:pt idx="41">
                  <c:v>87.156415048358923</c:v>
                </c:pt>
                <c:pt idx="42">
                  <c:v>89.704591623265841</c:v>
                </c:pt>
                <c:pt idx="43">
                  <c:v>93.561304036086796</c:v>
                </c:pt>
                <c:pt idx="44">
                  <c:v>99.128494208935194</c:v>
                </c:pt>
                <c:pt idx="45">
                  <c:v>106.77914029786731</c:v>
                </c:pt>
                <c:pt idx="46">
                  <c:v>116.76726082656737</c:v>
                </c:pt>
                <c:pt idx="47">
                  <c:v>129.12123083108773</c:v>
                </c:pt>
                <c:pt idx="48">
                  <c:v>143.54319833354808</c:v>
                </c:pt>
                <c:pt idx="49">
                  <c:v>159.3455241201066</c:v>
                </c:pt>
                <c:pt idx="50">
                  <c:v>175.45521641664496</c:v>
                </c:pt>
                <c:pt idx="51">
                  <c:v>190.50615757387951</c:v>
                </c:pt>
                <c:pt idx="52">
                  <c:v>203.01728542673524</c:v>
                </c:pt>
                <c:pt idx="53">
                  <c:v>211.6283746041706</c:v>
                </c:pt>
                <c:pt idx="54">
                  <c:v>215.34274776208147</c:v>
                </c:pt>
                <c:pt idx="55">
                  <c:v>213.71731092219366</c:v>
                </c:pt>
                <c:pt idx="56">
                  <c:v>206.94986546264357</c:v>
                </c:pt>
                <c:pt idx="57">
                  <c:v>195.83992877575051</c:v>
                </c:pt>
                <c:pt idx="58">
                  <c:v>181.63378609026626</c:v>
                </c:pt>
                <c:pt idx="59">
                  <c:v>165.79526794312903</c:v>
                </c:pt>
                <c:pt idx="60">
                  <c:v>149.76043418101597</c:v>
                </c:pt>
                <c:pt idx="61">
                  <c:v>134.7323640512503</c:v>
                </c:pt>
                <c:pt idx="62">
                  <c:v>121.55426802575016</c:v>
                </c:pt>
                <c:pt idx="63">
                  <c:v>110.67326327794676</c:v>
                </c:pt>
                <c:pt idx="64">
                  <c:v>102.18304684753886</c:v>
                </c:pt>
                <c:pt idx="65">
                  <c:v>95.918571279346509</c:v>
                </c:pt>
                <c:pt idx="66">
                  <c:v>91.57210989521171</c:v>
                </c:pt>
                <c:pt idx="67">
                  <c:v>88.805408671578391</c:v>
                </c:pt>
                <c:pt idx="68">
                  <c:v>87.341586256820449</c:v>
                </c:pt>
                <c:pt idx="69">
                  <c:v>87.027453315775489</c:v>
                </c:pt>
                <c:pt idx="70">
                  <c:v>87.858901093347058</c:v>
                </c:pt>
                <c:pt idx="71">
                  <c:v>89.960370716935131</c:v>
                </c:pt>
                <c:pt idx="72">
                  <c:v>93.510114599339346</c:v>
                </c:pt>
                <c:pt idx="73">
                  <c:v>98.613456759961394</c:v>
                </c:pt>
                <c:pt idx="74">
                  <c:v>105.14944551972049</c:v>
                </c:pt>
                <c:pt idx="75">
                  <c:v>112.64448824234888</c:v>
                </c:pt>
                <c:pt idx="76">
                  <c:v>120.24129366533128</c:v>
                </c:pt>
                <c:pt idx="77">
                  <c:v>126.81321259352856</c:v>
                </c:pt>
                <c:pt idx="78">
                  <c:v>131.21859589620874</c:v>
                </c:pt>
                <c:pt idx="79">
                  <c:v>132.61875565667265</c:v>
                </c:pt>
                <c:pt idx="80">
                  <c:v>130.73678647689223</c:v>
                </c:pt>
                <c:pt idx="81">
                  <c:v>125.94644479808839</c:v>
                </c:pt>
                <c:pt idx="82">
                  <c:v>119.15125339663244</c:v>
                </c:pt>
                <c:pt idx="83">
                  <c:v>111.50700574368162</c:v>
                </c:pt>
                <c:pt idx="84">
                  <c:v>104.10418932137986</c:v>
                </c:pt>
                <c:pt idx="85">
                  <c:v>97.728530438407276</c:v>
                </c:pt>
                <c:pt idx="86">
                  <c:v>92.764856868441512</c:v>
                </c:pt>
                <c:pt idx="87">
                  <c:v>89.238486118888773</c:v>
                </c:pt>
                <c:pt idx="88">
                  <c:v>86.938289459467285</c:v>
                </c:pt>
                <c:pt idx="89">
                  <c:v>85.554275148729801</c:v>
                </c:pt>
                <c:pt idx="90">
                  <c:v>84.782481476708909</c:v>
                </c:pt>
                <c:pt idx="91">
                  <c:v>84.380707510318203</c:v>
                </c:pt>
                <c:pt idx="92">
                  <c:v>84.182408808384494</c:v>
                </c:pt>
                <c:pt idx="93">
                  <c:v>84.086048607392144</c:v>
                </c:pt>
                <c:pt idx="94">
                  <c:v>84.035928368842875</c:v>
                </c:pt>
                <c:pt idx="95">
                  <c:v>84.004311520176415</c:v>
                </c:pt>
                <c:pt idx="96">
                  <c:v>83.978592611164132</c:v>
                </c:pt>
                <c:pt idx="97">
                  <c:v>83.953538033647106</c:v>
                </c:pt>
                <c:pt idx="98">
                  <c:v>83.927188737299375</c:v>
                </c:pt>
                <c:pt idx="99">
                  <c:v>83.898946557044624</c:v>
                </c:pt>
                <c:pt idx="100">
                  <c:v>83.868803721007808</c:v>
                </c:pt>
                <c:pt idx="101">
                  <c:v>83.83714016073192</c:v>
                </c:pt>
                <c:pt idx="102">
                  <c:v>83.804845648372975</c:v>
                </c:pt>
                <c:pt idx="103">
                  <c:v>83.773722726924845</c:v>
                </c:pt>
                <c:pt idx="104">
                  <c:v>83.747228241210308</c:v>
                </c:pt>
                <c:pt idx="105">
                  <c:v>83.731631864989026</c:v>
                </c:pt>
                <c:pt idx="106">
                  <c:v>83.737592794982177</c:v>
                </c:pt>
                <c:pt idx="107">
                  <c:v>83.781949125832156</c:v>
                </c:pt>
                <c:pt idx="108">
                  <c:v>83.889171611578661</c:v>
                </c:pt>
                <c:pt idx="109">
                  <c:v>84.091526217310985</c:v>
                </c:pt>
                <c:pt idx="110">
                  <c:v>84.426708339990128</c:v>
                </c:pt>
                <c:pt idx="111">
                  <c:v>84.931845849655403</c:v>
                </c:pt>
                <c:pt idx="112">
                  <c:v>85.633589201184876</c:v>
                </c:pt>
                <c:pt idx="113">
                  <c:v>86.535558478989984</c:v>
                </c:pt>
                <c:pt idx="114">
                  <c:v>87.60631611474814</c:v>
                </c:pt>
                <c:pt idx="115">
                  <c:v>88.772445973850523</c:v>
                </c:pt>
                <c:pt idx="116">
                  <c:v>89.921244613664058</c:v>
                </c:pt>
                <c:pt idx="117">
                  <c:v>90.915358188885179</c:v>
                </c:pt>
                <c:pt idx="118">
                  <c:v>91.617755696935561</c:v>
                </c:pt>
                <c:pt idx="119">
                  <c:v>91.921123005897002</c:v>
                </c:pt>
                <c:pt idx="120">
                  <c:v>91.773069790942571</c:v>
                </c:pt>
                <c:pt idx="121">
                  <c:v>91.189006723575844</c:v>
                </c:pt>
                <c:pt idx="122">
                  <c:v>90.248340367686041</c:v>
                </c:pt>
                <c:pt idx="123">
                  <c:v>89.075283996939774</c:v>
                </c:pt>
                <c:pt idx="124">
                  <c:v>87.810673286285294</c:v>
                </c:pt>
                <c:pt idx="125">
                  <c:v>86.583576323325644</c:v>
                </c:pt>
                <c:pt idx="126">
                  <c:v>85.490429588740568</c:v>
                </c:pt>
                <c:pt idx="127">
                  <c:v>84.585779238507058</c:v>
                </c:pt>
                <c:pt idx="128">
                  <c:v>83.884332713358631</c:v>
                </c:pt>
                <c:pt idx="129">
                  <c:v>83.370757017752055</c:v>
                </c:pt>
                <c:pt idx="130">
                  <c:v>83.012446234424559</c:v>
                </c:pt>
                <c:pt idx="131">
                  <c:v>82.771181740327549</c:v>
                </c:pt>
                <c:pt idx="132">
                  <c:v>82.611364287963738</c:v>
                </c:pt>
                <c:pt idx="133">
                  <c:v>82.504326615790276</c:v>
                </c:pt>
                <c:pt idx="134">
                  <c:v>82.429491802539047</c:v>
                </c:pt>
                <c:pt idx="135">
                  <c:v>82.373652169840682</c:v>
                </c:pt>
                <c:pt idx="136">
                  <c:v>82.329578907805001</c:v>
                </c:pt>
                <c:pt idx="137">
                  <c:v>82.294827711078142</c:v>
                </c:pt>
                <c:pt idx="138">
                  <c:v>82.271215497335035</c:v>
                </c:pt>
                <c:pt idx="139">
                  <c:v>82.265109036417172</c:v>
                </c:pt>
                <c:pt idx="140">
                  <c:v>82.288374321270382</c:v>
                </c:pt>
                <c:pt idx="141">
                  <c:v>82.359527495912687</c:v>
                </c:pt>
                <c:pt idx="142">
                  <c:v>82.504285230286541</c:v>
                </c:pt>
                <c:pt idx="143">
                  <c:v>82.75442107918262</c:v>
                </c:pt>
                <c:pt idx="144">
                  <c:v>83.143800983989763</c:v>
                </c:pt>
                <c:pt idx="145">
                  <c:v>83.70095142920043</c:v>
                </c:pt>
                <c:pt idx="146">
                  <c:v>84.438650289549045</c:v>
                </c:pt>
                <c:pt idx="147">
                  <c:v>85.342654455894433</c:v>
                </c:pt>
                <c:pt idx="148">
                  <c:v>86.363206386160087</c:v>
                </c:pt>
                <c:pt idx="149">
                  <c:v>87.413527820473433</c:v>
                </c:pt>
                <c:pt idx="150">
                  <c:v>88.378372341716684</c:v>
                </c:pt>
                <c:pt idx="151">
                  <c:v>89.132776947267601</c:v>
                </c:pt>
                <c:pt idx="152">
                  <c:v>89.567292595727508</c:v>
                </c:pt>
                <c:pt idx="153">
                  <c:v>89.612804790712602</c:v>
                </c:pt>
                <c:pt idx="154">
                  <c:v>89.25720806526725</c:v>
                </c:pt>
                <c:pt idx="155">
                  <c:v>88.548393966819276</c:v>
                </c:pt>
                <c:pt idx="156">
                  <c:v>87.58253626930734</c:v>
                </c:pt>
                <c:pt idx="157">
                  <c:v>86.481618382851678</c:v>
                </c:pt>
                <c:pt idx="158">
                  <c:v>85.367428958716957</c:v>
                </c:pt>
                <c:pt idx="159">
                  <c:v>84.339595715010319</c:v>
                </c:pt>
                <c:pt idx="160">
                  <c:v>83.462812348156305</c:v>
                </c:pt>
                <c:pt idx="161">
                  <c:v>82.76461112286789</c:v>
                </c:pt>
                <c:pt idx="162">
                  <c:v>82.241578780864643</c:v>
                </c:pt>
                <c:pt idx="163">
                  <c:v>81.870027674447897</c:v>
                </c:pt>
                <c:pt idx="164">
                  <c:v>81.617090198069533</c:v>
                </c:pt>
                <c:pt idx="165">
                  <c:v>81.449458400220976</c:v>
                </c:pt>
                <c:pt idx="166">
                  <c:v>81.338663245787913</c:v>
                </c:pt>
                <c:pt idx="167">
                  <c:v>81.263150096834082</c:v>
                </c:pt>
                <c:pt idx="168">
                  <c:v>81.208125656737877</c:v>
                </c:pt>
                <c:pt idx="169">
                  <c:v>81.164267299617762</c:v>
                </c:pt>
                <c:pt idx="170">
                  <c:v>81.126136862895564</c:v>
                </c:pt>
                <c:pt idx="171">
                  <c:v>81.090781930384992</c:v>
                </c:pt>
                <c:pt idx="172">
                  <c:v>81.056704673815986</c:v>
                </c:pt>
                <c:pt idx="173">
                  <c:v>81.023192640436392</c:v>
                </c:pt>
                <c:pt idx="174">
                  <c:v>80.989927003978153</c:v>
                </c:pt>
                <c:pt idx="175">
                  <c:v>80.956772868059517</c:v>
                </c:pt>
                <c:pt idx="176">
                  <c:v>80.923675742353097</c:v>
                </c:pt>
                <c:pt idx="177">
                  <c:v>80.890614130707789</c:v>
                </c:pt>
                <c:pt idx="178">
                  <c:v>80.857579302218355</c:v>
                </c:pt>
                <c:pt idx="179">
                  <c:v>80.824567223449591</c:v>
                </c:pt>
                <c:pt idx="180">
                  <c:v>80.791575541334581</c:v>
                </c:pt>
                <c:pt idx="181">
                  <c:v>80.758602520827225</c:v>
                </c:pt>
                <c:pt idx="182">
                  <c:v>80.725646689748132</c:v>
                </c:pt>
                <c:pt idx="183">
                  <c:v>80.692706723479986</c:v>
                </c:pt>
                <c:pt idx="184">
                  <c:v>80.659781406218855</c:v>
                </c:pt>
                <c:pt idx="185">
                  <c:v>80.626869615417647</c:v>
                </c:pt>
                <c:pt idx="186">
                  <c:v>80.593970313069718</c:v>
                </c:pt>
                <c:pt idx="187">
                  <c:v>80.561082539116072</c:v>
                </c:pt>
                <c:pt idx="188">
                  <c:v>80.528205405684048</c:v>
                </c:pt>
                <c:pt idx="189">
                  <c:v>80.495338091811561</c:v>
                </c:pt>
                <c:pt idx="190">
                  <c:v>80.462479838555311</c:v>
                </c:pt>
                <c:pt idx="191">
                  <c:v>80.42962994444359</c:v>
                </c:pt>
                <c:pt idx="192">
                  <c:v>80.396787761247907</c:v>
                </c:pt>
                <c:pt idx="193">
                  <c:v>80.363952690052457</c:v>
                </c:pt>
                <c:pt idx="194">
                  <c:v>80.33112417760168</c:v>
                </c:pt>
                <c:pt idx="195">
                  <c:v>80.298301712907914</c:v>
                </c:pt>
                <c:pt idx="196">
                  <c:v>80.265484824101335</c:v>
                </c:pt>
                <c:pt idx="197">
                  <c:v>80.232673075506483</c:v>
                </c:pt>
                <c:pt idx="198">
                  <c:v>80.199866064929495</c:v>
                </c:pt>
                <c:pt idx="199">
                  <c:v>80.167063421142132</c:v>
                </c:pt>
                <c:pt idx="200">
                  <c:v>80.134264801548838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A!$BE$6:$BE$206</c:f>
              <c:numCache>
                <c:formatCode>General</c:formatCode>
                <c:ptCount val="201"/>
                <c:pt idx="0">
                  <c:v>82.801492339431405</c:v>
                </c:pt>
                <c:pt idx="1">
                  <c:v>82.817188151815003</c:v>
                </c:pt>
                <c:pt idx="2">
                  <c:v>82.832886776524973</c:v>
                </c:pt>
                <c:pt idx="3">
                  <c:v>82.848588431068123</c:v>
                </c:pt>
                <c:pt idx="4">
                  <c:v>82.864293348731493</c:v>
                </c:pt>
                <c:pt idx="5">
                  <c:v>82.880001779600533</c:v>
                </c:pt>
                <c:pt idx="6">
                  <c:v>82.895713991626465</c:v>
                </c:pt>
                <c:pt idx="7">
                  <c:v>82.911430271743157</c:v>
                </c:pt>
                <c:pt idx="8">
                  <c:v>82.927150927032272</c:v>
                </c:pt>
                <c:pt idx="9">
                  <c:v>82.942876285936293</c:v>
                </c:pt>
                <c:pt idx="10">
                  <c:v>82.958606699517347</c:v>
                </c:pt>
                <c:pt idx="11">
                  <c:v>82.974342542759175</c:v>
                </c:pt>
                <c:pt idx="12">
                  <c:v>82.990084215909135</c:v>
                </c:pt>
                <c:pt idx="13">
                  <c:v>83.005832145855351</c:v>
                </c:pt>
                <c:pt idx="14">
                  <c:v>83.021586787533153</c:v>
                </c:pt>
                <c:pt idx="15">
                  <c:v>83.037348625353729</c:v>
                </c:pt>
                <c:pt idx="16">
                  <c:v>83.053118174645647</c:v>
                </c:pt>
                <c:pt idx="17">
                  <c:v>83.068895983098571</c:v>
                </c:pt>
                <c:pt idx="18">
                  <c:v>83.08468263219531</c:v>
                </c:pt>
                <c:pt idx="19">
                  <c:v>83.100478738616943</c:v>
                </c:pt>
                <c:pt idx="20">
                  <c:v>83.116284955601699</c:v>
                </c:pt>
                <c:pt idx="21">
                  <c:v>83.132101974235184</c:v>
                </c:pt>
                <c:pt idx="22">
                  <c:v>83.147930524645986</c:v>
                </c:pt>
                <c:pt idx="23">
                  <c:v>83.163771377075491</c:v>
                </c:pt>
                <c:pt idx="24">
                  <c:v>83.17962534278638</c:v>
                </c:pt>
                <c:pt idx="25">
                  <c:v>83.195493274768126</c:v>
                </c:pt>
                <c:pt idx="26">
                  <c:v>83.211376068190916</c:v>
                </c:pt>
                <c:pt idx="27">
                  <c:v>83.227274660552865</c:v>
                </c:pt>
                <c:pt idx="28">
                  <c:v>83.243190031456038</c:v>
                </c:pt>
                <c:pt idx="29">
                  <c:v>83.259123201937939</c:v>
                </c:pt>
                <c:pt idx="30">
                  <c:v>83.275075233274009</c:v>
                </c:pt>
                <c:pt idx="31">
                  <c:v>83.291047225155154</c:v>
                </c:pt>
                <c:pt idx="32">
                  <c:v>83.307040313129818</c:v>
                </c:pt>
                <c:pt idx="33">
                  <c:v>83.323055665186189</c:v>
                </c:pt>
                <c:pt idx="34">
                  <c:v>83.339094477332139</c:v>
                </c:pt>
                <c:pt idx="35">
                  <c:v>83.355157968011923</c:v>
                </c:pt>
                <c:pt idx="36">
                  <c:v>83.371247371177333</c:v>
                </c:pt>
                <c:pt idx="37">
                  <c:v>83.387363927807925</c:v>
                </c:pt>
                <c:pt idx="38">
                  <c:v>83.403508875647915</c:v>
                </c:pt>
                <c:pt idx="39">
                  <c:v>83.419683436899462</c:v>
                </c:pt>
                <c:pt idx="40">
                  <c:v>83.435888803579473</c:v>
                </c:pt>
                <c:pt idx="41">
                  <c:v>83.452126120212441</c:v>
                </c:pt>
                <c:pt idx="42">
                  <c:v>83.468396463493008</c:v>
                </c:pt>
                <c:pt idx="43">
                  <c:v>83.4847008185112</c:v>
                </c:pt>
                <c:pt idx="44">
                  <c:v>83.501040051086321</c:v>
                </c:pt>
                <c:pt idx="45">
                  <c:v>83.517414875708226</c:v>
                </c:pt>
                <c:pt idx="46">
                  <c:v>83.533825818531298</c:v>
                </c:pt>
                <c:pt idx="47">
                  <c:v>83.550273174811423</c:v>
                </c:pt>
                <c:pt idx="48">
                  <c:v>83.566756960117175</c:v>
                </c:pt>
                <c:pt idx="49">
                  <c:v>83.583276854586387</c:v>
                </c:pt>
                <c:pt idx="50">
                  <c:v>83.599832139435804</c:v>
                </c:pt>
                <c:pt idx="51">
                  <c:v>83.616421624870242</c:v>
                </c:pt>
                <c:pt idx="52">
                  <c:v>83.633043568474775</c:v>
                </c:pt>
                <c:pt idx="53">
                  <c:v>83.649695583116809</c:v>
                </c:pt>
                <c:pt idx="54">
                  <c:v>83.666374533331236</c:v>
                </c:pt>
                <c:pt idx="55">
                  <c:v>83.683076419120496</c:v>
                </c:pt>
                <c:pt idx="56">
                  <c:v>83.6997962460715</c:v>
                </c:pt>
                <c:pt idx="57">
                  <c:v>83.716527880681156</c:v>
                </c:pt>
                <c:pt idx="58">
                  <c:v>83.733263889797939</c:v>
                </c:pt>
                <c:pt idx="59">
                  <c:v>83.749995363134261</c:v>
                </c:pt>
                <c:pt idx="60">
                  <c:v>83.766711717896044</c:v>
                </c:pt>
                <c:pt idx="61">
                  <c:v>83.7834004847182</c:v>
                </c:pt>
                <c:pt idx="62">
                  <c:v>83.80004707430497</c:v>
                </c:pt>
                <c:pt idx="63">
                  <c:v>83.816634524462259</c:v>
                </c:pt>
                <c:pt idx="64">
                  <c:v>83.833143227593453</c:v>
                </c:pt>
                <c:pt idx="65">
                  <c:v>83.849550639228113</c:v>
                </c:pt>
                <c:pt idx="66">
                  <c:v>83.86583096877996</c:v>
                </c:pt>
                <c:pt idx="67">
                  <c:v>83.881954854509132</c:v>
                </c:pt>
                <c:pt idx="68">
                  <c:v>83.897889025606659</c:v>
                </c:pt>
                <c:pt idx="69">
                  <c:v>83.913595955448415</c:v>
                </c:pt>
                <c:pt idx="70">
                  <c:v>83.929033511384404</c:v>
                </c:pt>
                <c:pt idx="71">
                  <c:v>83.944154607951461</c:v>
                </c:pt>
                <c:pt idx="72">
                  <c:v>83.958906872109623</c:v>
                </c:pt>
                <c:pt idx="73">
                  <c:v>83.973232330992673</c:v>
                </c:pt>
                <c:pt idx="74">
                  <c:v>83.987067134692211</c:v>
                </c:pt>
                <c:pt idx="75">
                  <c:v>84.000341328704764</c:v>
                </c:pt>
                <c:pt idx="76">
                  <c:v>84.012978692778248</c:v>
                </c:pt>
                <c:pt idx="77">
                  <c:v>84.024896664880529</c:v>
                </c:pt>
                <c:pt idx="78">
                  <c:v>84.036006370730377</c:v>
                </c:pt>
                <c:pt idx="79">
                  <c:v>84.046212780592072</c:v>
                </c:pt>
                <c:pt idx="80">
                  <c:v>84.05541501562395</c:v>
                </c:pt>
                <c:pt idx="81">
                  <c:v>84.063506825742792</c:v>
                </c:pt>
                <c:pt idx="82">
                  <c:v>84.070377259461608</c:v>
                </c:pt>
                <c:pt idx="83">
                  <c:v>84.075911543225899</c:v>
                </c:pt>
                <c:pt idx="84">
                  <c:v>84.079992183187571</c:v>
                </c:pt>
                <c:pt idx="85">
                  <c:v>84.082500295958553</c:v>
                </c:pt>
                <c:pt idx="86">
                  <c:v>84.083317166614336</c:v>
                </c:pt>
                <c:pt idx="87">
                  <c:v>84.082326022154064</c:v>
                </c:pt>
                <c:pt idx="88">
                  <c:v>84.079413997020424</c:v>
                </c:pt>
                <c:pt idx="89">
                  <c:v>84.07447425459867</c:v>
                </c:pt>
                <c:pt idx="90">
                  <c:v>84.067408215522448</c:v>
                </c:pt>
                <c:pt idx="91">
                  <c:v>84.058127830983693</c:v>
                </c:pt>
                <c:pt idx="92">
                  <c:v>84.046557828106046</c:v>
                </c:pt>
                <c:pt idx="93">
                  <c:v>84.032637845904844</c:v>
                </c:pt>
                <c:pt idx="94">
                  <c:v>84.016324375510777</c:v>
                </c:pt>
                <c:pt idx="95">
                  <c:v>83.997592418117719</c:v>
                </c:pt>
                <c:pt idx="96">
                  <c:v>83.976436779183075</c:v>
                </c:pt>
                <c:pt idx="97">
                  <c:v>83.952872928013988</c:v>
                </c:pt>
                <c:pt idx="98">
                  <c:v>83.926937367776532</c:v>
                </c:pt>
                <c:pt idx="99">
                  <c:v>83.898687481400287</c:v>
                </c:pt>
                <c:pt idx="100">
                  <c:v>83.868200842559233</c:v>
                </c:pt>
                <c:pt idx="101">
                  <c:v>83.83557400623512</c:v>
                </c:pt>
                <c:pt idx="102">
                  <c:v>83.800920818427656</c:v>
                </c:pt>
                <c:pt idx="103">
                  <c:v>83.764370307445375</c:v>
                </c:pt>
                <c:pt idx="104">
                  <c:v>83.726064238158187</c:v>
                </c:pt>
                <c:pt idx="105">
                  <c:v>83.686154424251441</c:v>
                </c:pt>
                <c:pt idx="106">
                  <c:v>83.644799901044024</c:v>
                </c:pt>
                <c:pt idx="107">
                  <c:v>83.602164062557065</c:v>
                </c:pt>
                <c:pt idx="108">
                  <c:v>83.558411861566057</c:v>
                </c:pt>
                <c:pt idx="109">
                  <c:v>83.513707161163751</c:v>
                </c:pt>
                <c:pt idx="110">
                  <c:v>83.468210312102755</c:v>
                </c:pt>
                <c:pt idx="111">
                  <c:v>83.422076013288148</c:v>
                </c:pt>
                <c:pt idx="112">
                  <c:v>83.375451494709068</c:v>
                </c:pt>
                <c:pt idx="113">
                  <c:v>83.32847504418848</c:v>
                </c:pt>
                <c:pt idx="114">
                  <c:v>83.281274882731267</c:v>
                </c:pt>
                <c:pt idx="115">
                  <c:v>83.233968378816073</c:v>
                </c:pt>
                <c:pt idx="116">
                  <c:v>83.18666158024574</c:v>
                </c:pt>
                <c:pt idx="117">
                  <c:v>83.139449033388104</c:v>
                </c:pt>
                <c:pt idx="118">
                  <c:v>83.092413853781821</c:v>
                </c:pt>
                <c:pt idx="119">
                  <c:v>83.04562800893197</c:v>
                </c:pt>
                <c:pt idx="120">
                  <c:v>82.999152773314989</c:v>
                </c:pt>
                <c:pt idx="121">
                  <c:v>82.953039316714296</c:v>
                </c:pt>
                <c:pt idx="122">
                  <c:v>82.90732938955378</c:v>
                </c:pt>
                <c:pt idx="123">
                  <c:v>82.862056072438577</c:v>
                </c:pt>
                <c:pt idx="124">
                  <c:v>82.817244561251158</c:v>
                </c:pt>
                <c:pt idx="125">
                  <c:v>82.772912963544528</c:v>
                </c:pt>
                <c:pt idx="126">
                  <c:v>82.729073086358198</c:v>
                </c:pt>
                <c:pt idx="127">
                  <c:v>82.685731199750236</c:v>
                </c:pt>
                <c:pt idx="128">
                  <c:v>82.642888764160062</c:v>
                </c:pt>
                <c:pt idx="129">
                  <c:v>82.600543113102987</c:v>
                </c:pt>
                <c:pt idx="130">
                  <c:v>82.558688085614875</c:v>
                </c:pt>
                <c:pt idx="131">
                  <c:v>82.517314605307064</c:v>
                </c:pt>
                <c:pt idx="132">
                  <c:v>82.476411204878659</c:v>
                </c:pt>
                <c:pt idx="133">
                  <c:v>82.435964496501683</c:v>
                </c:pt>
                <c:pt idx="134">
                  <c:v>82.395959589690293</c:v>
                </c:pt>
                <c:pt idx="135">
                  <c:v>82.35638045913754</c:v>
                </c:pt>
                <c:pt idx="136">
                  <c:v>82.317210265604089</c:v>
                </c:pt>
                <c:pt idx="137">
                  <c:v>82.278431633318576</c:v>
                </c:pt>
                <c:pt idx="138">
                  <c:v>82.240026887545454</c:v>
                </c:pt>
                <c:pt idx="139">
                  <c:v>82.201978256030998</c:v>
                </c:pt>
                <c:pt idx="140">
                  <c:v>82.164268037985494</c:v>
                </c:pt>
                <c:pt idx="141">
                  <c:v>82.126878744129215</c:v>
                </c:pt>
                <c:pt idx="142">
                  <c:v>82.089793211144226</c:v>
                </c:pt>
                <c:pt idx="143">
                  <c:v>82.052994693652934</c:v>
                </c:pt>
                <c:pt idx="144">
                  <c:v>82.016466936602882</c:v>
                </c:pt>
                <c:pt idx="145">
                  <c:v>81.980194230687161</c:v>
                </c:pt>
                <c:pt idx="146">
                  <c:v>81.944161453179717</c:v>
                </c:pt>
                <c:pt idx="147">
                  <c:v>81.908354096321418</c:v>
                </c:pt>
                <c:pt idx="148">
                  <c:v>81.872758285160998</c:v>
                </c:pt>
                <c:pt idx="149">
                  <c:v>81.837360786536038</c:v>
                </c:pt>
                <c:pt idx="150">
                  <c:v>81.802149010677752</c:v>
                </c:pt>
                <c:pt idx="151">
                  <c:v>81.767111006737679</c:v>
                </c:pt>
                <c:pt idx="152">
                  <c:v>81.732235453365618</c:v>
                </c:pt>
                <c:pt idx="153">
                  <c:v>81.697511645316482</c:v>
                </c:pt>
                <c:pt idx="154">
                  <c:v>81.662929476927744</c:v>
                </c:pt>
                <c:pt idx="155">
                  <c:v>81.628479423188153</c:v>
                </c:pt>
                <c:pt idx="156">
                  <c:v>81.594152519011047</c:v>
                </c:pt>
                <c:pt idx="157">
                  <c:v>81.559940337231623</c:v>
                </c:pt>
                <c:pt idx="158">
                  <c:v>81.525834965765057</c:v>
                </c:pt>
                <c:pt idx="159">
                  <c:v>81.491828984290052</c:v>
                </c:pt>
                <c:pt idx="160">
                  <c:v>81.457915440759976</c:v>
                </c:pt>
                <c:pt idx="161">
                  <c:v>81.424087827989624</c:v>
                </c:pt>
                <c:pt idx="162">
                  <c:v>81.390340060519407</c:v>
                </c:pt>
                <c:pt idx="163">
                  <c:v>81.356666451918286</c:v>
                </c:pt>
                <c:pt idx="164">
                  <c:v>81.323061692652772</c:v>
                </c:pt>
                <c:pt idx="165">
                  <c:v>81.289520828620937</c:v>
                </c:pt>
                <c:pt idx="166">
                  <c:v>81.256039240424613</c:v>
                </c:pt>
                <c:pt idx="167">
                  <c:v>81.222612623433605</c:v>
                </c:pt>
                <c:pt idx="168">
                  <c:v>81.189236968677235</c:v>
                </c:pt>
                <c:pt idx="169">
                  <c:v>81.155908544585103</c:v>
                </c:pt>
                <c:pt idx="170">
                  <c:v>81.122623879586257</c:v>
                </c:pt>
                <c:pt idx="171">
                  <c:v>81.089379745566774</c:v>
                </c:pt>
                <c:pt idx="172">
                  <c:v>81.056173142177471</c:v>
                </c:pt>
                <c:pt idx="173">
                  <c:v>81.023001281977187</c:v>
                </c:pt>
                <c:pt idx="174">
                  <c:v>80.989861576392286</c:v>
                </c:pt>
                <c:pt idx="175">
                  <c:v>80.95675162246873</c:v>
                </c:pt>
                <c:pt idx="176">
                  <c:v>80.923669190390441</c:v>
                </c:pt>
                <c:pt idx="177">
                  <c:v>80.890612211735515</c:v>
                </c:pt>
                <c:pt idx="178">
                  <c:v>80.857578768440348</c:v>
                </c:pt>
                <c:pt idx="179">
                  <c:v>80.824567082440424</c:v>
                </c:pt>
                <c:pt idx="180">
                  <c:v>80.791575505956956</c:v>
                </c:pt>
                <c:pt idx="181">
                  <c:v>80.758602512397673</c:v>
                </c:pt>
                <c:pt idx="182">
                  <c:v>80.72564668784058</c:v>
                </c:pt>
                <c:pt idx="183">
                  <c:v>80.692706723070032</c:v>
                </c:pt>
                <c:pt idx="184">
                  <c:v>80.659781406135181</c:v>
                </c:pt>
                <c:pt idx="185">
                  <c:v>80.626869615401432</c:v>
                </c:pt>
                <c:pt idx="186">
                  <c:v>80.593970313066734</c:v>
                </c:pt>
                <c:pt idx="187">
                  <c:v>80.561082539115546</c:v>
                </c:pt>
                <c:pt idx="188">
                  <c:v>80.528205405683963</c:v>
                </c:pt>
                <c:pt idx="189">
                  <c:v>80.495338091811547</c:v>
                </c:pt>
                <c:pt idx="190">
                  <c:v>80.462479838555311</c:v>
                </c:pt>
                <c:pt idx="191">
                  <c:v>80.42962994444359</c:v>
                </c:pt>
                <c:pt idx="192">
                  <c:v>80.396787761247907</c:v>
                </c:pt>
                <c:pt idx="193">
                  <c:v>80.363952690052457</c:v>
                </c:pt>
                <c:pt idx="194">
                  <c:v>80.33112417760168</c:v>
                </c:pt>
                <c:pt idx="195">
                  <c:v>80.298301712907914</c:v>
                </c:pt>
                <c:pt idx="196">
                  <c:v>80.265484824101335</c:v>
                </c:pt>
                <c:pt idx="197">
                  <c:v>80.232673075506483</c:v>
                </c:pt>
                <c:pt idx="198">
                  <c:v>80.199866064929495</c:v>
                </c:pt>
                <c:pt idx="199">
                  <c:v>80.167063421142132</c:v>
                </c:pt>
                <c:pt idx="200">
                  <c:v>80.134264801548838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92912"/>
        <c:axId val="543293304"/>
      </c:scatterChart>
      <c:valAx>
        <c:axId val="543292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43293304"/>
        <c:crosses val="autoZero"/>
        <c:crossBetween val="midCat"/>
      </c:valAx>
      <c:valAx>
        <c:axId val="5432933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9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A!$M$6:$M$206</c:f>
              <c:numCache>
                <c:formatCode>General</c:formatCode>
                <c:ptCount val="201"/>
                <c:pt idx="0">
                  <c:v>73.570999999999998</c:v>
                </c:pt>
                <c:pt idx="1">
                  <c:v>74.213999999999999</c:v>
                </c:pt>
                <c:pt idx="2">
                  <c:v>74.614000000000004</c:v>
                </c:pt>
                <c:pt idx="3">
                  <c:v>73.713999999999999</c:v>
                </c:pt>
                <c:pt idx="4">
                  <c:v>74.385999999999996</c:v>
                </c:pt>
                <c:pt idx="5">
                  <c:v>73.585999999999999</c:v>
                </c:pt>
                <c:pt idx="6">
                  <c:v>74.543000000000006</c:v>
                </c:pt>
                <c:pt idx="7">
                  <c:v>73.570999999999998</c:v>
                </c:pt>
                <c:pt idx="8">
                  <c:v>75.328999999999994</c:v>
                </c:pt>
                <c:pt idx="9">
                  <c:v>74.286000000000001</c:v>
                </c:pt>
                <c:pt idx="10">
                  <c:v>74.557000000000002</c:v>
                </c:pt>
                <c:pt idx="11">
                  <c:v>75.099999999999994</c:v>
                </c:pt>
                <c:pt idx="12">
                  <c:v>75.286000000000001</c:v>
                </c:pt>
                <c:pt idx="13">
                  <c:v>74.728999999999999</c:v>
                </c:pt>
                <c:pt idx="14">
                  <c:v>75.213999999999999</c:v>
                </c:pt>
                <c:pt idx="15">
                  <c:v>75.914000000000001</c:v>
                </c:pt>
                <c:pt idx="16">
                  <c:v>75.742999999999995</c:v>
                </c:pt>
                <c:pt idx="17">
                  <c:v>75.643000000000001</c:v>
                </c:pt>
                <c:pt idx="18">
                  <c:v>75.956999999999994</c:v>
                </c:pt>
                <c:pt idx="19">
                  <c:v>75.456999999999994</c:v>
                </c:pt>
                <c:pt idx="20">
                  <c:v>75.843000000000004</c:v>
                </c:pt>
                <c:pt idx="21">
                  <c:v>76.156999999999996</c:v>
                </c:pt>
                <c:pt idx="22">
                  <c:v>76.070999999999998</c:v>
                </c:pt>
                <c:pt idx="23">
                  <c:v>75.713999999999999</c:v>
                </c:pt>
                <c:pt idx="24">
                  <c:v>77.085999999999999</c:v>
                </c:pt>
                <c:pt idx="25">
                  <c:v>76.843000000000004</c:v>
                </c:pt>
                <c:pt idx="26">
                  <c:v>78.156999999999996</c:v>
                </c:pt>
                <c:pt idx="27">
                  <c:v>78.186000000000007</c:v>
                </c:pt>
                <c:pt idx="28">
                  <c:v>77.757000000000005</c:v>
                </c:pt>
                <c:pt idx="29">
                  <c:v>78.343000000000004</c:v>
                </c:pt>
                <c:pt idx="30">
                  <c:v>78.8</c:v>
                </c:pt>
                <c:pt idx="31">
                  <c:v>79.429000000000002</c:v>
                </c:pt>
                <c:pt idx="32">
                  <c:v>79.570999999999998</c:v>
                </c:pt>
                <c:pt idx="33">
                  <c:v>78.828999999999994</c:v>
                </c:pt>
                <c:pt idx="34">
                  <c:v>80.643000000000001</c:v>
                </c:pt>
                <c:pt idx="35">
                  <c:v>79.456999999999994</c:v>
                </c:pt>
                <c:pt idx="36">
                  <c:v>80.885999999999996</c:v>
                </c:pt>
                <c:pt idx="37">
                  <c:v>81.643000000000001</c:v>
                </c:pt>
                <c:pt idx="38">
                  <c:v>82.429000000000002</c:v>
                </c:pt>
                <c:pt idx="39">
                  <c:v>84.7</c:v>
                </c:pt>
                <c:pt idx="40">
                  <c:v>86.143000000000001</c:v>
                </c:pt>
                <c:pt idx="41">
                  <c:v>88.828999999999994</c:v>
                </c:pt>
                <c:pt idx="42">
                  <c:v>91.7</c:v>
                </c:pt>
                <c:pt idx="43">
                  <c:v>96.543000000000006</c:v>
                </c:pt>
                <c:pt idx="44">
                  <c:v>100.54300000000001</c:v>
                </c:pt>
                <c:pt idx="45">
                  <c:v>108.214</c:v>
                </c:pt>
                <c:pt idx="46">
                  <c:v>116.229</c:v>
                </c:pt>
                <c:pt idx="47">
                  <c:v>126.886</c:v>
                </c:pt>
                <c:pt idx="48">
                  <c:v>137.27099999999999</c:v>
                </c:pt>
                <c:pt idx="49">
                  <c:v>150.32900000000001</c:v>
                </c:pt>
                <c:pt idx="50">
                  <c:v>161.69999999999999</c:v>
                </c:pt>
                <c:pt idx="51">
                  <c:v>172.87100000000001</c:v>
                </c:pt>
                <c:pt idx="52">
                  <c:v>181.31399999999999</c:v>
                </c:pt>
                <c:pt idx="53">
                  <c:v>186.714</c:v>
                </c:pt>
                <c:pt idx="54">
                  <c:v>191.25700000000001</c:v>
                </c:pt>
                <c:pt idx="55">
                  <c:v>193.34299999999999</c:v>
                </c:pt>
                <c:pt idx="56">
                  <c:v>193.08600000000001</c:v>
                </c:pt>
                <c:pt idx="57">
                  <c:v>190.071</c:v>
                </c:pt>
                <c:pt idx="58">
                  <c:v>185.15700000000001</c:v>
                </c:pt>
                <c:pt idx="59">
                  <c:v>173.25700000000001</c:v>
                </c:pt>
                <c:pt idx="60">
                  <c:v>155.45699999999999</c:v>
                </c:pt>
                <c:pt idx="61">
                  <c:v>127.25700000000001</c:v>
                </c:pt>
                <c:pt idx="62">
                  <c:v>98.370999999999995</c:v>
                </c:pt>
                <c:pt idx="63">
                  <c:v>84.085999999999999</c:v>
                </c:pt>
                <c:pt idx="64">
                  <c:v>79.129000000000005</c:v>
                </c:pt>
                <c:pt idx="65">
                  <c:v>77.456999999999994</c:v>
                </c:pt>
                <c:pt idx="66">
                  <c:v>77.313999999999993</c:v>
                </c:pt>
                <c:pt idx="67">
                  <c:v>76.771000000000001</c:v>
                </c:pt>
                <c:pt idx="68">
                  <c:v>79.971000000000004</c:v>
                </c:pt>
                <c:pt idx="69">
                  <c:v>79.629000000000005</c:v>
                </c:pt>
                <c:pt idx="70">
                  <c:v>81.856999999999999</c:v>
                </c:pt>
                <c:pt idx="71">
                  <c:v>83.213999999999999</c:v>
                </c:pt>
                <c:pt idx="72">
                  <c:v>87.513999999999996</c:v>
                </c:pt>
                <c:pt idx="73">
                  <c:v>91.385999999999996</c:v>
                </c:pt>
                <c:pt idx="74">
                  <c:v>96.085999999999999</c:v>
                </c:pt>
                <c:pt idx="75">
                  <c:v>100.2</c:v>
                </c:pt>
                <c:pt idx="76">
                  <c:v>106.114</c:v>
                </c:pt>
                <c:pt idx="77">
                  <c:v>110.843</c:v>
                </c:pt>
                <c:pt idx="78">
                  <c:v>114.786</c:v>
                </c:pt>
                <c:pt idx="79">
                  <c:v>117.32899999999999</c:v>
                </c:pt>
                <c:pt idx="80">
                  <c:v>119.229</c:v>
                </c:pt>
                <c:pt idx="81">
                  <c:v>119.886</c:v>
                </c:pt>
                <c:pt idx="82">
                  <c:v>116.271</c:v>
                </c:pt>
                <c:pt idx="83">
                  <c:v>111.514</c:v>
                </c:pt>
                <c:pt idx="84">
                  <c:v>103.32899999999999</c:v>
                </c:pt>
                <c:pt idx="85">
                  <c:v>92.442999999999998</c:v>
                </c:pt>
                <c:pt idx="86">
                  <c:v>83.471000000000004</c:v>
                </c:pt>
                <c:pt idx="87">
                  <c:v>79.171000000000006</c:v>
                </c:pt>
                <c:pt idx="88">
                  <c:v>77.057000000000002</c:v>
                </c:pt>
                <c:pt idx="89">
                  <c:v>76.343000000000004</c:v>
                </c:pt>
                <c:pt idx="90">
                  <c:v>76</c:v>
                </c:pt>
                <c:pt idx="91">
                  <c:v>75.557000000000002</c:v>
                </c:pt>
                <c:pt idx="92">
                  <c:v>75.543000000000006</c:v>
                </c:pt>
                <c:pt idx="93">
                  <c:v>75.171000000000006</c:v>
                </c:pt>
                <c:pt idx="94">
                  <c:v>74.370999999999995</c:v>
                </c:pt>
                <c:pt idx="95">
                  <c:v>75.356999999999999</c:v>
                </c:pt>
                <c:pt idx="96">
                  <c:v>75.013999999999996</c:v>
                </c:pt>
                <c:pt idx="97">
                  <c:v>75.171000000000006</c:v>
                </c:pt>
                <c:pt idx="98">
                  <c:v>75.828999999999994</c:v>
                </c:pt>
                <c:pt idx="99">
                  <c:v>75.929000000000002</c:v>
                </c:pt>
                <c:pt idx="100">
                  <c:v>77.099999999999994</c:v>
                </c:pt>
                <c:pt idx="101">
                  <c:v>76.956999999999994</c:v>
                </c:pt>
                <c:pt idx="102">
                  <c:v>76.671000000000006</c:v>
                </c:pt>
                <c:pt idx="103">
                  <c:v>77.129000000000005</c:v>
                </c:pt>
                <c:pt idx="104">
                  <c:v>77.914000000000001</c:v>
                </c:pt>
                <c:pt idx="105">
                  <c:v>78.271000000000001</c:v>
                </c:pt>
                <c:pt idx="106">
                  <c:v>78.686000000000007</c:v>
                </c:pt>
                <c:pt idx="107">
                  <c:v>78.856999999999999</c:v>
                </c:pt>
                <c:pt idx="108">
                  <c:v>78.942999999999998</c:v>
                </c:pt>
                <c:pt idx="109">
                  <c:v>79.614000000000004</c:v>
                </c:pt>
                <c:pt idx="110">
                  <c:v>78.528999999999996</c:v>
                </c:pt>
                <c:pt idx="111">
                  <c:v>78.313999999999993</c:v>
                </c:pt>
                <c:pt idx="112">
                  <c:v>78.442999999999998</c:v>
                </c:pt>
                <c:pt idx="113">
                  <c:v>79.213999999999999</c:v>
                </c:pt>
                <c:pt idx="114">
                  <c:v>80.656999999999996</c:v>
                </c:pt>
                <c:pt idx="115">
                  <c:v>81.686000000000007</c:v>
                </c:pt>
                <c:pt idx="116">
                  <c:v>81.614000000000004</c:v>
                </c:pt>
                <c:pt idx="117">
                  <c:v>81.757000000000005</c:v>
                </c:pt>
                <c:pt idx="118">
                  <c:v>83.671000000000006</c:v>
                </c:pt>
                <c:pt idx="119">
                  <c:v>84.5</c:v>
                </c:pt>
                <c:pt idx="120">
                  <c:v>85.370999999999995</c:v>
                </c:pt>
                <c:pt idx="121">
                  <c:v>85.143000000000001</c:v>
                </c:pt>
                <c:pt idx="122">
                  <c:v>85.728999999999999</c:v>
                </c:pt>
                <c:pt idx="123">
                  <c:v>85.786000000000001</c:v>
                </c:pt>
                <c:pt idx="124">
                  <c:v>83.085999999999999</c:v>
                </c:pt>
                <c:pt idx="125">
                  <c:v>82.870999999999995</c:v>
                </c:pt>
                <c:pt idx="126">
                  <c:v>80.728999999999999</c:v>
                </c:pt>
                <c:pt idx="127">
                  <c:v>79.143000000000001</c:v>
                </c:pt>
                <c:pt idx="128">
                  <c:v>78.186000000000007</c:v>
                </c:pt>
                <c:pt idx="129">
                  <c:v>76.585999999999999</c:v>
                </c:pt>
                <c:pt idx="130">
                  <c:v>77.242999999999995</c:v>
                </c:pt>
                <c:pt idx="131">
                  <c:v>76.2</c:v>
                </c:pt>
                <c:pt idx="132">
                  <c:v>75.2</c:v>
                </c:pt>
                <c:pt idx="133">
                  <c:v>74.8</c:v>
                </c:pt>
                <c:pt idx="134">
                  <c:v>74.870999999999995</c:v>
                </c:pt>
                <c:pt idx="135">
                  <c:v>75.043000000000006</c:v>
                </c:pt>
                <c:pt idx="136">
                  <c:v>74.656999999999996</c:v>
                </c:pt>
                <c:pt idx="137">
                  <c:v>75</c:v>
                </c:pt>
                <c:pt idx="138">
                  <c:v>74.114000000000004</c:v>
                </c:pt>
                <c:pt idx="139">
                  <c:v>74.2</c:v>
                </c:pt>
                <c:pt idx="140">
                  <c:v>75.5</c:v>
                </c:pt>
                <c:pt idx="141">
                  <c:v>75.028999999999996</c:v>
                </c:pt>
                <c:pt idx="142">
                  <c:v>74.757000000000005</c:v>
                </c:pt>
                <c:pt idx="143">
                  <c:v>75.313999999999993</c:v>
                </c:pt>
                <c:pt idx="144">
                  <c:v>75.742999999999995</c:v>
                </c:pt>
                <c:pt idx="145">
                  <c:v>76.242999999999995</c:v>
                </c:pt>
                <c:pt idx="146">
                  <c:v>75.585999999999999</c:v>
                </c:pt>
                <c:pt idx="147">
                  <c:v>77.8</c:v>
                </c:pt>
                <c:pt idx="148">
                  <c:v>77.942999999999998</c:v>
                </c:pt>
                <c:pt idx="149">
                  <c:v>79.228999999999999</c:v>
                </c:pt>
                <c:pt idx="150">
                  <c:v>80.557000000000002</c:v>
                </c:pt>
                <c:pt idx="151">
                  <c:v>80.728999999999999</c:v>
                </c:pt>
                <c:pt idx="152">
                  <c:v>82.429000000000002</c:v>
                </c:pt>
                <c:pt idx="153">
                  <c:v>83.5</c:v>
                </c:pt>
                <c:pt idx="154">
                  <c:v>84.028999999999996</c:v>
                </c:pt>
                <c:pt idx="155">
                  <c:v>84.686000000000007</c:v>
                </c:pt>
                <c:pt idx="156">
                  <c:v>85.1</c:v>
                </c:pt>
                <c:pt idx="157">
                  <c:v>84.914000000000001</c:v>
                </c:pt>
                <c:pt idx="158">
                  <c:v>83.043000000000006</c:v>
                </c:pt>
                <c:pt idx="159">
                  <c:v>80.7</c:v>
                </c:pt>
                <c:pt idx="160">
                  <c:v>80.043000000000006</c:v>
                </c:pt>
                <c:pt idx="161">
                  <c:v>78.671000000000006</c:v>
                </c:pt>
                <c:pt idx="162">
                  <c:v>78.356999999999999</c:v>
                </c:pt>
                <c:pt idx="163">
                  <c:v>77.099999999999994</c:v>
                </c:pt>
                <c:pt idx="164">
                  <c:v>76</c:v>
                </c:pt>
                <c:pt idx="165">
                  <c:v>74.013999999999996</c:v>
                </c:pt>
                <c:pt idx="166">
                  <c:v>74.513999999999996</c:v>
                </c:pt>
                <c:pt idx="167">
                  <c:v>74.2</c:v>
                </c:pt>
                <c:pt idx="168">
                  <c:v>74.656999999999996</c:v>
                </c:pt>
                <c:pt idx="169">
                  <c:v>75.486000000000004</c:v>
                </c:pt>
                <c:pt idx="170">
                  <c:v>75.085999999999999</c:v>
                </c:pt>
                <c:pt idx="171">
                  <c:v>75.129000000000005</c:v>
                </c:pt>
                <c:pt idx="172">
                  <c:v>74.671000000000006</c:v>
                </c:pt>
                <c:pt idx="173">
                  <c:v>75.085999999999999</c:v>
                </c:pt>
                <c:pt idx="174">
                  <c:v>74.656999999999996</c:v>
                </c:pt>
                <c:pt idx="175">
                  <c:v>74.143000000000001</c:v>
                </c:pt>
                <c:pt idx="176">
                  <c:v>74.343000000000004</c:v>
                </c:pt>
                <c:pt idx="177">
                  <c:v>74.385999999999996</c:v>
                </c:pt>
                <c:pt idx="178">
                  <c:v>73.5</c:v>
                </c:pt>
                <c:pt idx="179">
                  <c:v>74.471000000000004</c:v>
                </c:pt>
                <c:pt idx="180">
                  <c:v>74.7</c:v>
                </c:pt>
                <c:pt idx="181">
                  <c:v>74.286000000000001</c:v>
                </c:pt>
                <c:pt idx="182">
                  <c:v>73.356999999999999</c:v>
                </c:pt>
                <c:pt idx="183">
                  <c:v>74.013999999999996</c:v>
                </c:pt>
                <c:pt idx="184">
                  <c:v>73.956999999999994</c:v>
                </c:pt>
                <c:pt idx="185">
                  <c:v>73.099999999999994</c:v>
                </c:pt>
                <c:pt idx="186">
                  <c:v>74.543000000000006</c:v>
                </c:pt>
                <c:pt idx="187">
                  <c:v>73.956999999999994</c:v>
                </c:pt>
                <c:pt idx="188">
                  <c:v>73.543000000000006</c:v>
                </c:pt>
                <c:pt idx="189">
                  <c:v>73.771000000000001</c:v>
                </c:pt>
                <c:pt idx="190">
                  <c:v>75.713999999999999</c:v>
                </c:pt>
                <c:pt idx="191">
                  <c:v>74.286000000000001</c:v>
                </c:pt>
                <c:pt idx="192">
                  <c:v>74.557000000000002</c:v>
                </c:pt>
                <c:pt idx="193">
                  <c:v>74.786000000000001</c:v>
                </c:pt>
                <c:pt idx="194">
                  <c:v>73.757000000000005</c:v>
                </c:pt>
                <c:pt idx="195">
                  <c:v>73.856999999999999</c:v>
                </c:pt>
                <c:pt idx="196">
                  <c:v>74.442999999999998</c:v>
                </c:pt>
                <c:pt idx="197">
                  <c:v>73.528999999999996</c:v>
                </c:pt>
                <c:pt idx="198">
                  <c:v>73.870999999999995</c:v>
                </c:pt>
                <c:pt idx="199">
                  <c:v>74.028999999999996</c:v>
                </c:pt>
                <c:pt idx="200">
                  <c:v>74.528999999999996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A!$AB$6:$AB$206</c:f>
              <c:numCache>
                <c:formatCode>0.00</c:formatCode>
                <c:ptCount val="201"/>
                <c:pt idx="0">
                  <c:v>76.213264248107919</c:v>
                </c:pt>
                <c:pt idx="1">
                  <c:v>76.224386262416175</c:v>
                </c:pt>
                <c:pt idx="2">
                  <c:v>76.235509875615193</c:v>
                </c:pt>
                <c:pt idx="3">
                  <c:v>76.246635206237457</c:v>
                </c:pt>
                <c:pt idx="4">
                  <c:v>76.257762380798525</c:v>
                </c:pt>
                <c:pt idx="5">
                  <c:v>76.268891534233092</c:v>
                </c:pt>
                <c:pt idx="6">
                  <c:v>76.280022810340768</c:v>
                </c:pt>
                <c:pt idx="7">
                  <c:v>76.291156362239263</c:v>
                </c:pt>
                <c:pt idx="8">
                  <c:v>76.302292352822221</c:v>
                </c:pt>
                <c:pt idx="9">
                  <c:v>76.313430955218564</c:v>
                </c:pt>
                <c:pt idx="10">
                  <c:v>76.324572353249025</c:v>
                </c:pt>
                <c:pt idx="11">
                  <c:v>76.335716741875316</c:v>
                </c:pt>
                <c:pt idx="12">
                  <c:v>76.34686432763597</c:v>
                </c:pt>
                <c:pt idx="13">
                  <c:v>76.358015329062184</c:v>
                </c:pt>
                <c:pt idx="14">
                  <c:v>76.36916997706588</c:v>
                </c:pt>
                <c:pt idx="15">
                  <c:v>76.380328515291708</c:v>
                </c:pt>
                <c:pt idx="16">
                  <c:v>76.391491200424994</c:v>
                </c:pt>
                <c:pt idx="17">
                  <c:v>76.402658302459386</c:v>
                </c:pt>
                <c:pt idx="18">
                  <c:v>76.413830104970387</c:v>
                </c:pt>
                <c:pt idx="19">
                  <c:v>76.425006905614936</c:v>
                </c:pt>
                <c:pt idx="20">
                  <c:v>76.43618901770418</c:v>
                </c:pt>
                <c:pt idx="21">
                  <c:v>76.447376775859624</c:v>
                </c:pt>
                <c:pt idx="22">
                  <c:v>76.458570555839984</c:v>
                </c:pt>
                <c:pt idx="23">
                  <c:v>76.469770840662761</c:v>
                </c:pt>
                <c:pt idx="24">
                  <c:v>76.480978430341835</c:v>
                </c:pt>
                <c:pt idx="25">
                  <c:v>76.492195075679604</c:v>
                </c:pt>
                <c:pt idx="26">
                  <c:v>76.50342530406202</c:v>
                </c:pt>
                <c:pt idx="27">
                  <c:v>76.514681433205496</c:v>
                </c:pt>
                <c:pt idx="28">
                  <c:v>76.525996688703259</c:v>
                </c:pt>
                <c:pt idx="29">
                  <c:v>76.537457875483028</c:v>
                </c:pt>
                <c:pt idx="30">
                  <c:v>76.549282761148163</c:v>
                </c:pt>
                <c:pt idx="31">
                  <c:v>76.561994140676632</c:v>
                </c:pt>
                <c:pt idx="32">
                  <c:v>76.576791060144771</c:v>
                </c:pt>
                <c:pt idx="33">
                  <c:v>76.596297862428983</c:v>
                </c:pt>
                <c:pt idx="34">
                  <c:v>76.625990271551032</c:v>
                </c:pt>
                <c:pt idx="35">
                  <c:v>76.676747906190727</c:v>
                </c:pt>
                <c:pt idx="36">
                  <c:v>76.769127818957884</c:v>
                </c:pt>
                <c:pt idx="37">
                  <c:v>76.940008173856441</c:v>
                </c:pt>
                <c:pt idx="38">
                  <c:v>77.252068739559348</c:v>
                </c:pt>
                <c:pt idx="39">
                  <c:v>77.805964559645261</c:v>
                </c:pt>
                <c:pt idx="40">
                  <c:v>78.753841308332113</c:v>
                </c:pt>
                <c:pt idx="41">
                  <c:v>80.311014394015899</c:v>
                </c:pt>
                <c:pt idx="42">
                  <c:v>82.760482027175541</c:v>
                </c:pt>
                <c:pt idx="43">
                  <c:v>86.443200486132014</c:v>
                </c:pt>
                <c:pt idx="44">
                  <c:v>91.72686221809262</c:v>
                </c:pt>
                <c:pt idx="45">
                  <c:v>98.948526616532973</c:v>
                </c:pt>
                <c:pt idx="46">
                  <c:v>108.33259013885311</c:v>
                </c:pt>
                <c:pt idx="47">
                  <c:v>119.89472987868085</c:v>
                </c:pt>
                <c:pt idx="48">
                  <c:v>133.35236125321816</c:v>
                </c:pt>
                <c:pt idx="49">
                  <c:v>148.0690414536208</c:v>
                </c:pt>
                <c:pt idx="50">
                  <c:v>163.05998924349527</c:v>
                </c:pt>
                <c:pt idx="51">
                  <c:v>177.07586840459251</c:v>
                </c:pt>
                <c:pt idx="52">
                  <c:v>188.76295135094162</c:v>
                </c:pt>
                <c:pt idx="53">
                  <c:v>196.87459383323323</c:v>
                </c:pt>
                <c:pt idx="54">
                  <c:v>200.48942826883928</c:v>
                </c:pt>
                <c:pt idx="55">
                  <c:v>199.18371028977089</c:v>
                </c:pt>
                <c:pt idx="56">
                  <c:v>193.11328050271749</c:v>
                </c:pt>
                <c:pt idx="57">
                  <c:v>182.98323506659378</c:v>
                </c:pt>
                <c:pt idx="58">
                  <c:v>169.91346211885647</c:v>
                </c:pt>
                <c:pt idx="59">
                  <c:v>155.23548325364609</c:v>
                </c:pt>
                <c:pt idx="60">
                  <c:v>140.27147555934286</c:v>
                </c:pt>
                <c:pt idx="61">
                  <c:v>126.14566414880258</c:v>
                </c:pt>
                <c:pt idx="62">
                  <c:v>113.6633696703724</c:v>
                </c:pt>
                <c:pt idx="63">
                  <c:v>103.27059272372161</c:v>
                </c:pt>
                <c:pt idx="64">
                  <c:v>95.085444293107088</c:v>
                </c:pt>
                <c:pt idx="65">
                  <c:v>88.978506700031915</c:v>
                </c:pt>
                <c:pt idx="66">
                  <c:v>84.674920503908439</c:v>
                </c:pt>
                <c:pt idx="67">
                  <c:v>81.855078748393922</c:v>
                </c:pt>
                <c:pt idx="68">
                  <c:v>80.23893276711074</c:v>
                </c:pt>
                <c:pt idx="69">
                  <c:v>79.646122108721102</c:v>
                </c:pt>
                <c:pt idx="70">
                  <c:v>80.027092583592676</c:v>
                </c:pt>
                <c:pt idx="71">
                  <c:v>81.459059884255183</c:v>
                </c:pt>
                <c:pt idx="72">
                  <c:v>84.099040646026751</c:v>
                </c:pt>
                <c:pt idx="73">
                  <c:v>88.090576836793815</c:v>
                </c:pt>
                <c:pt idx="74">
                  <c:v>93.435927669152335</c:v>
                </c:pt>
                <c:pt idx="75">
                  <c:v>99.869056842561577</c:v>
                </c:pt>
                <c:pt idx="76">
                  <c:v>106.78459508878991</c:v>
                </c:pt>
                <c:pt idx="77">
                  <c:v>113.27663989649821</c:v>
                </c:pt>
                <c:pt idx="78">
                  <c:v>118.3078182631515</c:v>
                </c:pt>
                <c:pt idx="79">
                  <c:v>120.97136951550044</c:v>
                </c:pt>
                <c:pt idx="80">
                  <c:v>120.75536668248731</c:v>
                </c:pt>
                <c:pt idx="81">
                  <c:v>117.70234836859083</c:v>
                </c:pt>
                <c:pt idx="82">
                  <c:v>112.39536016506273</c:v>
                </c:pt>
                <c:pt idx="83">
                  <c:v>105.77626681554221</c:v>
                </c:pt>
                <c:pt idx="84">
                  <c:v>98.873723939265787</c:v>
                </c:pt>
                <c:pt idx="85">
                  <c:v>92.548101112815431</c:v>
                </c:pt>
                <c:pt idx="86">
                  <c:v>87.33737734058208</c:v>
                </c:pt>
                <c:pt idx="87">
                  <c:v>83.431441073378735</c:v>
                </c:pt>
                <c:pt idx="88">
                  <c:v>80.746846593242935</c:v>
                </c:pt>
                <c:pt idx="89">
                  <c:v>79.045884962250966</c:v>
                </c:pt>
                <c:pt idx="90">
                  <c:v>78.047627871135859</c:v>
                </c:pt>
                <c:pt idx="91">
                  <c:v>77.501687268836747</c:v>
                </c:pt>
                <c:pt idx="92">
                  <c:v>77.220364389375746</c:v>
                </c:pt>
                <c:pt idx="93">
                  <c:v>77.080353504964691</c:v>
                </c:pt>
                <c:pt idx="94">
                  <c:v>77.009210587665578</c:v>
                </c:pt>
                <c:pt idx="95">
                  <c:v>76.968426326601033</c:v>
                </c:pt>
                <c:pt idx="96">
                  <c:v>76.939348383338555</c:v>
                </c:pt>
                <c:pt idx="97">
                  <c:v>76.913715686339785</c:v>
                </c:pt>
                <c:pt idx="98">
                  <c:v>76.888191495405636</c:v>
                </c:pt>
                <c:pt idx="99">
                  <c:v>76.861579410208009</c:v>
                </c:pt>
                <c:pt idx="100">
                  <c:v>76.833565666398499</c:v>
                </c:pt>
                <c:pt idx="101">
                  <c:v>76.804238553453402</c:v>
                </c:pt>
                <c:pt idx="102">
                  <c:v>76.773997494817095</c:v>
                </c:pt>
                <c:pt idx="103">
                  <c:v>76.74370703607724</c:v>
                </c:pt>
                <c:pt idx="104">
                  <c:v>76.715094603065396</c:v>
                </c:pt>
                <c:pt idx="105">
                  <c:v>76.691466183469558</c:v>
                </c:pt>
                <c:pt idx="106">
                  <c:v>76.678827757201262</c:v>
                </c:pt>
                <c:pt idx="107">
                  <c:v>76.687430214808131</c:v>
                </c:pt>
                <c:pt idx="108">
                  <c:v>76.733566270837684</c:v>
                </c:pt>
                <c:pt idx="109">
                  <c:v>76.841125534737671</c:v>
                </c:pt>
                <c:pt idx="110">
                  <c:v>77.042014703745394</c:v>
                </c:pt>
                <c:pt idx="111">
                  <c:v>77.374241231039903</c:v>
                </c:pt>
                <c:pt idx="112">
                  <c:v>77.876511242190716</c:v>
                </c:pt>
                <c:pt idx="113">
                  <c:v>78.578881027071958</c:v>
                </c:pt>
                <c:pt idx="114">
                  <c:v>79.490417329592404</c:v>
                </c:pt>
                <c:pt idx="115">
                  <c:v>80.586672124841712</c:v>
                </c:pt>
                <c:pt idx="116">
                  <c:v>81.801324035713776</c:v>
                </c:pt>
                <c:pt idx="117">
                  <c:v>83.02661194446749</c:v>
                </c:pt>
                <c:pt idx="118">
                  <c:v>84.125479388122443</c:v>
                </c:pt>
                <c:pt idx="119">
                  <c:v>84.954765128822686</c:v>
                </c:pt>
                <c:pt idx="120">
                  <c:v>85.394471896564653</c:v>
                </c:pt>
                <c:pt idx="121">
                  <c:v>85.374979474312696</c:v>
                </c:pt>
                <c:pt idx="122">
                  <c:v>84.893715786047878</c:v>
                </c:pt>
                <c:pt idx="123">
                  <c:v>84.01579077366884</c:v>
                </c:pt>
                <c:pt idx="124">
                  <c:v>82.85838062536213</c:v>
                </c:pt>
                <c:pt idx="125">
                  <c:v>81.564022830903397</c:v>
                </c:pt>
                <c:pt idx="126">
                  <c:v>80.271198074533785</c:v>
                </c:pt>
                <c:pt idx="127">
                  <c:v>79.090470457707852</c:v>
                </c:pt>
                <c:pt idx="128">
                  <c:v>78.091451409202236</c:v>
                </c:pt>
                <c:pt idx="129">
                  <c:v>77.30156591225392</c:v>
                </c:pt>
                <c:pt idx="130">
                  <c:v>76.71391145401455</c:v>
                </c:pt>
                <c:pt idx="131">
                  <c:v>76.299638392251595</c:v>
                </c:pt>
                <c:pt idx="132">
                  <c:v>76.020425416887747</c:v>
                </c:pt>
                <c:pt idx="133">
                  <c:v>75.838111477670864</c:v>
                </c:pt>
                <c:pt idx="134">
                  <c:v>75.720408033666757</c:v>
                </c:pt>
                <c:pt idx="135">
                  <c:v>75.643087723487298</c:v>
                </c:pt>
                <c:pt idx="136">
                  <c:v>75.589803479010982</c:v>
                </c:pt>
                <c:pt idx="137">
                  <c:v>75.550806180476883</c:v>
                </c:pt>
                <c:pt idx="138">
                  <c:v>75.521565688253574</c:v>
                </c:pt>
                <c:pt idx="139">
                  <c:v>75.501923867025013</c:v>
                </c:pt>
                <c:pt idx="140">
                  <c:v>75.496069976720349</c:v>
                </c:pt>
                <c:pt idx="141">
                  <c:v>75.513350831639627</c:v>
                </c:pt>
                <c:pt idx="142">
                  <c:v>75.569652705881381</c:v>
                </c:pt>
                <c:pt idx="143">
                  <c:v>75.688757729706865</c:v>
                </c:pt>
                <c:pt idx="144">
                  <c:v>75.902696977177214</c:v>
                </c:pt>
                <c:pt idx="145">
                  <c:v>76.249834646149779</c:v>
                </c:pt>
                <c:pt idx="146">
                  <c:v>76.769480900634491</c:v>
                </c:pt>
                <c:pt idx="147">
                  <c:v>77.492520971755383</c:v>
                </c:pt>
                <c:pt idx="148">
                  <c:v>78.428966111896031</c:v>
                </c:pt>
                <c:pt idx="149">
                  <c:v>79.555199026322882</c:v>
                </c:pt>
                <c:pt idx="150">
                  <c:v>80.805273711829116</c:v>
                </c:pt>
                <c:pt idx="151">
                  <c:v>82.070964658748593</c:v>
                </c:pt>
                <c:pt idx="152">
                  <c:v>83.213613731090334</c:v>
                </c:pt>
                <c:pt idx="153">
                  <c:v>84.087263709339737</c:v>
                </c:pt>
                <c:pt idx="154">
                  <c:v>84.568221335072266</c:v>
                </c:pt>
                <c:pt idx="155">
                  <c:v>84.582915106824075</c:v>
                </c:pt>
                <c:pt idx="156">
                  <c:v>84.125417201668782</c:v>
                </c:pt>
                <c:pt idx="157">
                  <c:v>83.258880757009052</c:v>
                </c:pt>
                <c:pt idx="158">
                  <c:v>82.100411881746737</c:v>
                </c:pt>
                <c:pt idx="159">
                  <c:v>80.794367208794171</c:v>
                </c:pt>
                <c:pt idx="160">
                  <c:v>79.482456152563941</c:v>
                </c:pt>
                <c:pt idx="161">
                  <c:v>78.279091740823233</c:v>
                </c:pt>
                <c:pt idx="162">
                  <c:v>77.257518691224746</c:v>
                </c:pt>
                <c:pt idx="163">
                  <c:v>76.447941181889519</c:v>
                </c:pt>
                <c:pt idx="164">
                  <c:v>75.845077615093928</c:v>
                </c:pt>
                <c:pt idx="165">
                  <c:v>75.420572554011045</c:v>
                </c:pt>
                <c:pt idx="166">
                  <c:v>75.135736584532026</c:v>
                </c:pt>
                <c:pt idx="167">
                  <c:v>74.951530396244721</c:v>
                </c:pt>
                <c:pt idx="168">
                  <c:v>74.834587223332832</c:v>
                </c:pt>
                <c:pt idx="169">
                  <c:v>74.759584080255451</c:v>
                </c:pt>
                <c:pt idx="170">
                  <c:v>74.709069819061313</c:v>
                </c:pt>
                <c:pt idx="171">
                  <c:v>74.671985925792896</c:v>
                </c:pt>
                <c:pt idx="172">
                  <c:v>74.64183790477037</c:v>
                </c:pt>
                <c:pt idx="173">
                  <c:v>74.615072055402607</c:v>
                </c:pt>
                <c:pt idx="174">
                  <c:v>74.589869584078684</c:v>
                </c:pt>
                <c:pt idx="175">
                  <c:v>74.565357134996447</c:v>
                </c:pt>
                <c:pt idx="176">
                  <c:v>74.541140109347126</c:v>
                </c:pt>
                <c:pt idx="177">
                  <c:v>74.517050150069977</c:v>
                </c:pt>
                <c:pt idx="178">
                  <c:v>74.493019001138933</c:v>
                </c:pt>
                <c:pt idx="179">
                  <c:v>74.469019995740496</c:v>
                </c:pt>
                <c:pt idx="180">
                  <c:v>74.445042747403846</c:v>
                </c:pt>
                <c:pt idx="181">
                  <c:v>74.42108290882075</c:v>
                </c:pt>
                <c:pt idx="182">
                  <c:v>74.397138284060603</c:v>
                </c:pt>
                <c:pt idx="183">
                  <c:v>74.373207439517842</c:v>
                </c:pt>
                <c:pt idx="184">
                  <c:v>74.349289234232643</c:v>
                </c:pt>
                <c:pt idx="185">
                  <c:v>74.325382667510056</c:v>
                </c:pt>
                <c:pt idx="186">
                  <c:v>74.301486829571886</c:v>
                </c:pt>
                <c:pt idx="187">
                  <c:v>74.277600883865489</c:v>
                </c:pt>
                <c:pt idx="188">
                  <c:v>74.253724058719627</c:v>
                </c:pt>
                <c:pt idx="189">
                  <c:v>74.22985564178488</c:v>
                </c:pt>
                <c:pt idx="190">
                  <c:v>74.20599497543121</c:v>
                </c:pt>
                <c:pt idx="191">
                  <c:v>74.182141452610423</c:v>
                </c:pt>
                <c:pt idx="192">
                  <c:v>74.158294513048546</c:v>
                </c:pt>
                <c:pt idx="193">
                  <c:v>74.134453639720704</c:v>
                </c:pt>
                <c:pt idx="194">
                  <c:v>74.110618355584123</c:v>
                </c:pt>
                <c:pt idx="195">
                  <c:v>74.086788220550602</c:v>
                </c:pt>
                <c:pt idx="196">
                  <c:v>74.062962828681123</c:v>
                </c:pt>
                <c:pt idx="197">
                  <c:v>74.039141805587604</c:v>
                </c:pt>
                <c:pt idx="198">
                  <c:v>74.015324806026655</c:v>
                </c:pt>
                <c:pt idx="199">
                  <c:v>73.991511511672016</c:v>
                </c:pt>
                <c:pt idx="200">
                  <c:v>73.967701629053167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A!$BF$6:$BF$206</c:f>
              <c:numCache>
                <c:formatCode>General</c:formatCode>
                <c:ptCount val="201"/>
                <c:pt idx="0">
                  <c:v>76.213264248107919</c:v>
                </c:pt>
                <c:pt idx="1">
                  <c:v>76.224386262416175</c:v>
                </c:pt>
                <c:pt idx="2">
                  <c:v>76.235509875615193</c:v>
                </c:pt>
                <c:pt idx="3">
                  <c:v>76.246635206237457</c:v>
                </c:pt>
                <c:pt idx="4">
                  <c:v>76.257762380798525</c:v>
                </c:pt>
                <c:pt idx="5">
                  <c:v>76.268891534233092</c:v>
                </c:pt>
                <c:pt idx="6">
                  <c:v>76.280022810340768</c:v>
                </c:pt>
                <c:pt idx="7">
                  <c:v>76.291156362239263</c:v>
                </c:pt>
                <c:pt idx="8">
                  <c:v>76.302292352822221</c:v>
                </c:pt>
                <c:pt idx="9">
                  <c:v>76.313430955218564</c:v>
                </c:pt>
                <c:pt idx="10">
                  <c:v>76.324572353249025</c:v>
                </c:pt>
                <c:pt idx="11">
                  <c:v>76.335716741875316</c:v>
                </c:pt>
                <c:pt idx="12">
                  <c:v>76.346864327635942</c:v>
                </c:pt>
                <c:pt idx="13">
                  <c:v>76.358015329062013</c:v>
                </c:pt>
                <c:pt idx="14">
                  <c:v>76.369169977065027</c:v>
                </c:pt>
                <c:pt idx="15">
                  <c:v>76.380328515287445</c:v>
                </c:pt>
                <c:pt idx="16">
                  <c:v>76.391491200404715</c:v>
                </c:pt>
                <c:pt idx="17">
                  <c:v>76.402658302366703</c:v>
                </c:pt>
                <c:pt idx="18">
                  <c:v>76.413830104563417</c:v>
                </c:pt>
                <c:pt idx="19">
                  <c:v>76.425006903898421</c:v>
                </c:pt>
                <c:pt idx="20">
                  <c:v>76.436189010750113</c:v>
                </c:pt>
                <c:pt idx="21">
                  <c:v>76.447376748798959</c:v>
                </c:pt>
                <c:pt idx="22">
                  <c:v>76.45857045469468</c:v>
                </c:pt>
                <c:pt idx="23">
                  <c:v>76.469770477534297</c:v>
                </c:pt>
                <c:pt idx="24">
                  <c:v>76.480977178117257</c:v>
                </c:pt>
                <c:pt idx="25">
                  <c:v>76.492190927939888</c:v>
                </c:pt>
                <c:pt idx="26">
                  <c:v>76.503412107885509</c:v>
                </c:pt>
                <c:pt idx="27">
                  <c:v>76.514641106560958</c:v>
                </c:pt>
                <c:pt idx="28">
                  <c:v>76.52587831822359</c:v>
                </c:pt>
                <c:pt idx="29">
                  <c:v>76.537124140235562</c:v>
                </c:pt>
                <c:pt idx="30">
                  <c:v>76.548378969973797</c:v>
                </c:pt>
                <c:pt idx="31">
                  <c:v>76.559643201114824</c:v>
                </c:pt>
                <c:pt idx="32">
                  <c:v>76.57091721920338</c:v>
                </c:pt>
                <c:pt idx="33">
                  <c:v>76.58220139640261</c:v>
                </c:pt>
                <c:pt idx="34">
                  <c:v>76.593496085310321</c:v>
                </c:pt>
                <c:pt idx="35">
                  <c:v>76.604801611712247</c:v>
                </c:pt>
                <c:pt idx="36">
                  <c:v>76.616118266127827</c:v>
                </c:pt>
                <c:pt idx="37">
                  <c:v>76.627446293986054</c:v>
                </c:pt>
                <c:pt idx="38">
                  <c:v>76.638785884251334</c:v>
                </c:pt>
                <c:pt idx="39">
                  <c:v>76.650137156297347</c:v>
                </c:pt>
                <c:pt idx="40">
                  <c:v>76.66150014480526</c:v>
                </c:pt>
                <c:pt idx="41">
                  <c:v>76.672874782437674</c:v>
                </c:pt>
                <c:pt idx="42">
                  <c:v>76.684260880012758</c:v>
                </c:pt>
                <c:pt idx="43">
                  <c:v>76.695658103874706</c:v>
                </c:pt>
                <c:pt idx="44">
                  <c:v>76.70706595012534</c:v>
                </c:pt>
                <c:pt idx="45">
                  <c:v>76.718483715349308</c:v>
                </c:pt>
                <c:pt idx="46">
                  <c:v>76.729910463429675</c:v>
                </c:pt>
                <c:pt idx="47">
                  <c:v>76.741344988015186</c:v>
                </c:pt>
                <c:pt idx="48">
                  <c:v>76.752785770162532</c:v>
                </c:pt>
                <c:pt idx="49">
                  <c:v>76.764230930637922</c:v>
                </c:pt>
                <c:pt idx="50">
                  <c:v>76.775678176325187</c:v>
                </c:pt>
                <c:pt idx="51">
                  <c:v>76.787124740148784</c:v>
                </c:pt>
                <c:pt idx="52">
                  <c:v>76.798567313886167</c:v>
                </c:pt>
                <c:pt idx="53">
                  <c:v>76.810001973212152</c:v>
                </c:pt>
                <c:pt idx="54">
                  <c:v>76.821424094292681</c:v>
                </c:pt>
                <c:pt idx="55">
                  <c:v>76.832828261229082</c:v>
                </c:pt>
                <c:pt idx="56">
                  <c:v>76.844208163648631</c:v>
                </c:pt>
                <c:pt idx="57">
                  <c:v>76.855556483748273</c:v>
                </c:pt>
                <c:pt idx="58">
                  <c:v>76.866864772129517</c:v>
                </c:pt>
                <c:pt idx="59">
                  <c:v>76.878123311818868</c:v>
                </c:pt>
                <c:pt idx="60">
                  <c:v>76.889320969958789</c:v>
                </c:pt>
                <c:pt idx="61">
                  <c:v>76.90044503678304</c:v>
                </c:pt>
                <c:pt idx="62">
                  <c:v>76.911481051668943</c:v>
                </c:pt>
                <c:pt idx="63">
                  <c:v>76.922412616296469</c:v>
                </c:pt>
                <c:pt idx="64">
                  <c:v>76.933221195251079</c:v>
                </c:pt>
                <c:pt idx="65">
                  <c:v>76.943885904795124</c:v>
                </c:pt>
                <c:pt idx="66">
                  <c:v>76.954383291014224</c:v>
                </c:pt>
                <c:pt idx="67">
                  <c:v>76.964687099132902</c:v>
                </c:pt>
                <c:pt idx="68">
                  <c:v>76.97476803649829</c:v>
                </c:pt>
                <c:pt idx="69">
                  <c:v>76.984593532562712</c:v>
                </c:pt>
                <c:pt idx="70">
                  <c:v>76.994127500162108</c:v>
                </c:pt>
                <c:pt idx="71">
                  <c:v>77.003330103489276</c:v>
                </c:pt>
                <c:pt idx="72">
                  <c:v>77.012157539393684</c:v>
                </c:pt>
                <c:pt idx="73">
                  <c:v>77.020561839989796</c:v>
                </c:pt>
                <c:pt idx="74">
                  <c:v>77.028490705994457</c:v>
                </c:pt>
                <c:pt idx="75">
                  <c:v>77.035887381701897</c:v>
                </c:pt>
                <c:pt idx="76">
                  <c:v>77.042690583976679</c:v>
                </c:pt>
                <c:pt idx="77">
                  <c:v>77.048834499021893</c:v>
                </c:pt>
                <c:pt idx="78">
                  <c:v>77.054248861851363</c:v>
                </c:pt>
                <c:pt idx="79">
                  <c:v>77.058859134231042</c:v>
                </c:pt>
                <c:pt idx="80">
                  <c:v>77.062586797199771</c:v>
                </c:pt>
                <c:pt idx="81">
                  <c:v>77.065349773956854</c:v>
                </c:pt>
                <c:pt idx="82">
                  <c:v>77.067062997729209</c:v>
                </c:pt>
                <c:pt idx="83">
                  <c:v>77.067639137016727</c:v>
                </c:pt>
                <c:pt idx="84">
                  <c:v>77.066989487193837</c:v>
                </c:pt>
                <c:pt idx="85">
                  <c:v>77.065025032694948</c:v>
                </c:pt>
                <c:pt idx="86">
                  <c:v>77.061657677871352</c:v>
                </c:pt>
                <c:pt idx="87">
                  <c:v>77.056801637119349</c:v>
                </c:pt>
                <c:pt idx="88">
                  <c:v>77.050374966208082</c:v>
                </c:pt>
                <c:pt idx="89">
                  <c:v>77.042301207194271</c:v>
                </c:pt>
                <c:pt idx="90">
                  <c:v>77.032511109373289</c:v>
                </c:pt>
                <c:pt idx="91">
                  <c:v>77.020944379011866</c:v>
                </c:pt>
                <c:pt idx="92">
                  <c:v>77.007551401898041</c:v>
                </c:pt>
                <c:pt idx="93">
                  <c:v>76.992294875871622</c:v>
                </c:pt>
                <c:pt idx="94">
                  <c:v>76.975151286317498</c:v>
                </c:pt>
                <c:pt idx="95">
                  <c:v>76.956112156881588</c:v>
                </c:pt>
                <c:pt idx="96">
                  <c:v>76.935185010987894</c:v>
                </c:pt>
                <c:pt idx="97">
                  <c:v>76.912393987391198</c:v>
                </c:pt>
                <c:pt idx="98">
                  <c:v>76.887780064921259</c:v>
                </c:pt>
                <c:pt idx="99">
                  <c:v>76.861400867278007</c:v>
                </c:pt>
                <c:pt idx="100">
                  <c:v>76.833330037333425</c:v>
                </c:pt>
                <c:pt idx="101">
                  <c:v>76.803656190643665</c:v>
                </c:pt>
                <c:pt idx="102">
                  <c:v>76.772481478299454</c:v>
                </c:pt>
                <c:pt idx="103">
                  <c:v>76.739919808282366</c:v>
                </c:pt>
                <c:pt idx="104">
                  <c:v>76.706094790672495</c:v>
                </c:pt>
                <c:pt idx="105">
                  <c:v>76.671137484147337</c:v>
                </c:pt>
                <c:pt idx="106">
                  <c:v>76.635184028382227</c:v>
                </c:pt>
                <c:pt idx="107">
                  <c:v>76.598373248844126</c:v>
                </c:pt>
                <c:pt idx="108">
                  <c:v>76.560844317182159</c:v>
                </c:pt>
                <c:pt idx="109">
                  <c:v>76.522734542534963</c:v>
                </c:pt>
                <c:pt idx="110">
                  <c:v>76.484177357519684</c:v>
                </c:pt>
                <c:pt idx="111">
                  <c:v>76.445300548597487</c:v>
                </c:pt>
                <c:pt idx="112">
                  <c:v>76.406224765160232</c:v>
                </c:pt>
                <c:pt idx="113">
                  <c:v>76.367062326245971</c:v>
                </c:pt>
                <c:pt idx="114">
                  <c:v>76.327916329299043</c:v>
                </c:pt>
                <c:pt idx="115">
                  <c:v>76.288880052646078</c:v>
                </c:pt>
                <c:pt idx="116">
                  <c:v>76.250036632899565</c:v>
                </c:pt>
                <c:pt idx="117">
                  <c:v>76.211458990595546</c:v>
                </c:pt>
                <c:pt idx="118">
                  <c:v>76.173209972052177</c:v>
                </c:pt>
                <c:pt idx="119">
                  <c:v>76.135342672539906</c:v>
                </c:pt>
                <c:pt idx="120">
                  <c:v>76.097900905084146</c:v>
                </c:pt>
                <c:pt idx="121">
                  <c:v>76.060919780194681</c:v>
                </c:pt>
                <c:pt idx="122">
                  <c:v>76.024426364120671</c:v>
                </c:pt>
                <c:pt idx="123">
                  <c:v>75.988440386460056</c:v>
                </c:pt>
                <c:pt idx="124">
                  <c:v>75.952974971736879</c:v>
                </c:pt>
                <c:pt idx="125">
                  <c:v>75.918037373587183</c:v>
                </c:pt>
                <c:pt idx="126">
                  <c:v>75.883629694208892</c:v>
                </c:pt>
                <c:pt idx="127">
                  <c:v>75.849749575546895</c:v>
                </c:pt>
                <c:pt idx="128">
                  <c:v>75.816390852172461</c:v>
                </c:pt>
                <c:pt idx="129">
                  <c:v>75.783544158895978</c:v>
                </c:pt>
                <c:pt idx="130">
                  <c:v>75.751197488791291</c:v>
                </c:pt>
                <c:pt idx="131">
                  <c:v>75.719336699502193</c:v>
                </c:pt>
                <c:pt idx="132">
                  <c:v>75.687945967468011</c:v>
                </c:pt>
                <c:pt idx="133">
                  <c:v>75.657008191081616</c:v>
                </c:pt>
                <c:pt idx="134">
                  <c:v>75.626505344822633</c:v>
                </c:pt>
                <c:pt idx="135">
                  <c:v>75.596418787139896</c:v>
                </c:pt>
                <c:pt idx="136">
                  <c:v>75.566729525338644</c:v>
                </c:pt>
                <c:pt idx="137">
                  <c:v>75.537418441005954</c:v>
                </c:pt>
                <c:pt idx="138">
                  <c:v>75.508466479623678</c:v>
                </c:pt>
                <c:pt idx="139">
                  <c:v>75.47985480800881</c:v>
                </c:pt>
                <c:pt idx="140">
                  <c:v>75.45156494312009</c:v>
                </c:pt>
                <c:pt idx="141">
                  <c:v>75.423578855601036</c:v>
                </c:pt>
                <c:pt idx="142">
                  <c:v>75.39587905121752</c:v>
                </c:pt>
                <c:pt idx="143">
                  <c:v>75.368448633108571</c:v>
                </c:pt>
                <c:pt idx="144">
                  <c:v>75.341271347517335</c:v>
                </c:pt>
                <c:pt idx="145">
                  <c:v>75.314331615413124</c:v>
                </c:pt>
                <c:pt idx="146">
                  <c:v>75.287614552166417</c:v>
                </c:pt>
                <c:pt idx="147">
                  <c:v>75.261105977198014</c:v>
                </c:pt>
                <c:pt idx="148">
                  <c:v>75.234792415298486</c:v>
                </c:pt>
                <c:pt idx="149">
                  <c:v>75.208661091104091</c:v>
                </c:pt>
                <c:pt idx="150">
                  <c:v>75.182699918023559</c:v>
                </c:pt>
                <c:pt idx="151">
                  <c:v>75.156897482735644</c:v>
                </c:pt>
                <c:pt idx="152">
                  <c:v>75.131243026220602</c:v>
                </c:pt>
                <c:pt idx="153">
                  <c:v>75.105726422148734</c:v>
                </c:pt>
                <c:pt idx="154">
                  <c:v>75.080338153324746</c:v>
                </c:pt>
                <c:pt idx="155">
                  <c:v>75.055069286777993</c:v>
                </c:pt>
                <c:pt idx="156">
                  <c:v>75.02991144799168</c:v>
                </c:pt>
                <c:pt idx="157">
                  <c:v>75.004856794681885</c:v>
                </c:pt>
                <c:pt idx="158">
                  <c:v>74.979897990463968</c:v>
                </c:pt>
                <c:pt idx="159">
                  <c:v>74.955028178681886</c:v>
                </c:pt>
                <c:pt idx="160">
                  <c:v>74.930240956621972</c:v>
                </c:pt>
                <c:pt idx="161">
                  <c:v>74.905530350287478</c:v>
                </c:pt>
                <c:pt idx="162">
                  <c:v>74.880890789870563</c:v>
                </c:pt>
                <c:pt idx="163">
                  <c:v>74.856317086025697</c:v>
                </c:pt>
                <c:pt idx="164">
                  <c:v>74.831804407020968</c:v>
                </c:pt>
                <c:pt idx="165">
                  <c:v>74.807348256820106</c:v>
                </c:pt>
                <c:pt idx="166">
                  <c:v>74.782944454128938</c:v>
                </c:pt>
                <c:pt idx="167">
                  <c:v>74.758589112424204</c:v>
                </c:pt>
                <c:pt idx="168">
                  <c:v>74.734278620969235</c:v>
                </c:pt>
                <c:pt idx="169">
                  <c:v>74.710009626810873</c:v>
                </c:pt>
                <c:pt idx="170">
                  <c:v>74.685779017743243</c:v>
                </c:pt>
                <c:pt idx="171">
                  <c:v>74.661583906217231</c:v>
                </c:pt>
                <c:pt idx="172">
                  <c:v>74.637421614169781</c:v>
                </c:pt>
                <c:pt idx="173">
                  <c:v>74.613289658742517</c:v>
                </c:pt>
                <c:pt idx="174">
                  <c:v>74.589185738857154</c:v>
                </c:pt>
                <c:pt idx="175">
                  <c:v>74.565107722612368</c:v>
                </c:pt>
                <c:pt idx="176">
                  <c:v>74.541053635466071</c:v>
                </c:pt>
                <c:pt idx="177">
                  <c:v>74.517021649166409</c:v>
                </c:pt>
                <c:pt idx="178">
                  <c:v>74.493010071394153</c:v>
                </c:pt>
                <c:pt idx="179">
                  <c:v>74.469017336079986</c:v>
                </c:pt>
                <c:pt idx="180">
                  <c:v>74.445041994360281</c:v>
                </c:pt>
                <c:pt idx="181">
                  <c:v>74.421082706136161</c:v>
                </c:pt>
                <c:pt idx="182">
                  <c:v>74.397138232201129</c:v>
                </c:pt>
                <c:pt idx="183">
                  <c:v>74.373207426904145</c:v>
                </c:pt>
                <c:pt idx="184">
                  <c:v>74.349289231316135</c:v>
                </c:pt>
                <c:pt idx="185">
                  <c:v>74.325382666869004</c:v>
                </c:pt>
                <c:pt idx="186">
                  <c:v>74.301486829437934</c:v>
                </c:pt>
                <c:pt idx="187">
                  <c:v>74.277600883838886</c:v>
                </c:pt>
                <c:pt idx="188">
                  <c:v>74.253724058714596</c:v>
                </c:pt>
                <c:pt idx="189">
                  <c:v>74.229855641783985</c:v>
                </c:pt>
                <c:pt idx="190">
                  <c:v>74.205994975431054</c:v>
                </c:pt>
                <c:pt idx="191">
                  <c:v>74.182141452610395</c:v>
                </c:pt>
                <c:pt idx="192">
                  <c:v>74.158294513048546</c:v>
                </c:pt>
                <c:pt idx="193">
                  <c:v>74.134453639720704</c:v>
                </c:pt>
                <c:pt idx="194">
                  <c:v>74.110618355584123</c:v>
                </c:pt>
                <c:pt idx="195">
                  <c:v>74.086788220550602</c:v>
                </c:pt>
                <c:pt idx="196">
                  <c:v>74.062962828681123</c:v>
                </c:pt>
                <c:pt idx="197">
                  <c:v>74.039141805587604</c:v>
                </c:pt>
                <c:pt idx="198">
                  <c:v>74.015324806026655</c:v>
                </c:pt>
                <c:pt idx="199">
                  <c:v>73.991511511672016</c:v>
                </c:pt>
                <c:pt idx="200">
                  <c:v>73.967701629053167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3294088"/>
        <c:axId val="556807656"/>
      </c:scatterChart>
      <c:valAx>
        <c:axId val="543294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807656"/>
        <c:crosses val="autoZero"/>
        <c:crossBetween val="midCat"/>
      </c:valAx>
      <c:valAx>
        <c:axId val="5568076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43294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A!$N$6:$N$206</c:f>
              <c:numCache>
                <c:formatCode>General</c:formatCode>
                <c:ptCount val="201"/>
                <c:pt idx="0">
                  <c:v>65.099999999999994</c:v>
                </c:pt>
                <c:pt idx="1">
                  <c:v>64.986000000000004</c:v>
                </c:pt>
                <c:pt idx="2">
                  <c:v>65.213999999999999</c:v>
                </c:pt>
                <c:pt idx="3">
                  <c:v>65.228999999999999</c:v>
                </c:pt>
                <c:pt idx="4">
                  <c:v>66.129000000000005</c:v>
                </c:pt>
                <c:pt idx="5">
                  <c:v>65.757000000000005</c:v>
                </c:pt>
                <c:pt idx="6">
                  <c:v>65.885999999999996</c:v>
                </c:pt>
                <c:pt idx="7">
                  <c:v>65.099999999999994</c:v>
                </c:pt>
                <c:pt idx="8">
                  <c:v>65.557000000000002</c:v>
                </c:pt>
                <c:pt idx="9">
                  <c:v>65.870999999999995</c:v>
                </c:pt>
                <c:pt idx="10">
                  <c:v>65.629000000000005</c:v>
                </c:pt>
                <c:pt idx="11">
                  <c:v>65.385999999999996</c:v>
                </c:pt>
                <c:pt idx="12">
                  <c:v>64.971000000000004</c:v>
                </c:pt>
                <c:pt idx="13">
                  <c:v>65.043000000000006</c:v>
                </c:pt>
                <c:pt idx="14">
                  <c:v>65.557000000000002</c:v>
                </c:pt>
                <c:pt idx="15">
                  <c:v>65.486000000000004</c:v>
                </c:pt>
                <c:pt idx="16">
                  <c:v>66.614000000000004</c:v>
                </c:pt>
                <c:pt idx="17">
                  <c:v>64.900000000000006</c:v>
                </c:pt>
                <c:pt idx="18">
                  <c:v>65.356999999999999</c:v>
                </c:pt>
                <c:pt idx="19">
                  <c:v>65.914000000000001</c:v>
                </c:pt>
                <c:pt idx="20">
                  <c:v>66.356999999999999</c:v>
                </c:pt>
                <c:pt idx="21">
                  <c:v>65.686000000000007</c:v>
                </c:pt>
                <c:pt idx="22">
                  <c:v>66.228999999999999</c:v>
                </c:pt>
                <c:pt idx="23">
                  <c:v>66.257000000000005</c:v>
                </c:pt>
                <c:pt idx="24">
                  <c:v>66.257000000000005</c:v>
                </c:pt>
                <c:pt idx="25">
                  <c:v>67.242999999999995</c:v>
                </c:pt>
                <c:pt idx="26">
                  <c:v>66.629000000000005</c:v>
                </c:pt>
                <c:pt idx="27">
                  <c:v>67.156999999999996</c:v>
                </c:pt>
                <c:pt idx="28">
                  <c:v>68.099999999999994</c:v>
                </c:pt>
                <c:pt idx="29">
                  <c:v>68.942999999999998</c:v>
                </c:pt>
                <c:pt idx="30">
                  <c:v>68.856999999999999</c:v>
                </c:pt>
                <c:pt idx="31">
                  <c:v>68.543000000000006</c:v>
                </c:pt>
                <c:pt idx="32">
                  <c:v>67.856999999999999</c:v>
                </c:pt>
                <c:pt idx="33">
                  <c:v>68.414000000000001</c:v>
                </c:pt>
                <c:pt idx="34">
                  <c:v>68.228999999999999</c:v>
                </c:pt>
                <c:pt idx="35">
                  <c:v>69.8</c:v>
                </c:pt>
                <c:pt idx="36">
                  <c:v>70.599999999999994</c:v>
                </c:pt>
                <c:pt idx="37">
                  <c:v>71.186000000000007</c:v>
                </c:pt>
                <c:pt idx="38">
                  <c:v>72.486000000000004</c:v>
                </c:pt>
                <c:pt idx="39">
                  <c:v>74.242999999999995</c:v>
                </c:pt>
                <c:pt idx="40">
                  <c:v>74.870999999999995</c:v>
                </c:pt>
                <c:pt idx="41">
                  <c:v>77.971000000000004</c:v>
                </c:pt>
                <c:pt idx="42">
                  <c:v>81.171000000000006</c:v>
                </c:pt>
                <c:pt idx="43">
                  <c:v>84.757000000000005</c:v>
                </c:pt>
                <c:pt idx="44">
                  <c:v>91.543000000000006</c:v>
                </c:pt>
                <c:pt idx="45">
                  <c:v>97.713999999999999</c:v>
                </c:pt>
                <c:pt idx="46">
                  <c:v>106.45699999999999</c:v>
                </c:pt>
                <c:pt idx="47">
                  <c:v>115.843</c:v>
                </c:pt>
                <c:pt idx="48">
                  <c:v>126.514</c:v>
                </c:pt>
                <c:pt idx="49">
                  <c:v>136.44300000000001</c:v>
                </c:pt>
                <c:pt idx="50">
                  <c:v>145.58600000000001</c:v>
                </c:pt>
                <c:pt idx="51">
                  <c:v>152.971</c:v>
                </c:pt>
                <c:pt idx="52">
                  <c:v>158.929</c:v>
                </c:pt>
                <c:pt idx="53">
                  <c:v>164.15700000000001</c:v>
                </c:pt>
                <c:pt idx="54">
                  <c:v>166.3</c:v>
                </c:pt>
                <c:pt idx="55">
                  <c:v>167.9</c:v>
                </c:pt>
                <c:pt idx="56">
                  <c:v>167.286</c:v>
                </c:pt>
                <c:pt idx="57">
                  <c:v>164.37100000000001</c:v>
                </c:pt>
                <c:pt idx="58">
                  <c:v>157</c:v>
                </c:pt>
                <c:pt idx="59">
                  <c:v>145.071</c:v>
                </c:pt>
                <c:pt idx="60">
                  <c:v>124.629</c:v>
                </c:pt>
                <c:pt idx="61">
                  <c:v>97.057000000000002</c:v>
                </c:pt>
                <c:pt idx="62">
                  <c:v>77.757000000000005</c:v>
                </c:pt>
                <c:pt idx="63">
                  <c:v>70.085999999999999</c:v>
                </c:pt>
                <c:pt idx="64">
                  <c:v>66.929000000000002</c:v>
                </c:pt>
                <c:pt idx="65">
                  <c:v>67.900000000000006</c:v>
                </c:pt>
                <c:pt idx="66">
                  <c:v>66.885999999999996</c:v>
                </c:pt>
                <c:pt idx="67">
                  <c:v>68.414000000000001</c:v>
                </c:pt>
                <c:pt idx="68">
                  <c:v>68.585999999999999</c:v>
                </c:pt>
                <c:pt idx="69">
                  <c:v>69.471000000000004</c:v>
                </c:pt>
                <c:pt idx="70">
                  <c:v>71.570999999999998</c:v>
                </c:pt>
                <c:pt idx="71">
                  <c:v>73.570999999999998</c:v>
                </c:pt>
                <c:pt idx="72">
                  <c:v>76.271000000000001</c:v>
                </c:pt>
                <c:pt idx="73">
                  <c:v>77.986000000000004</c:v>
                </c:pt>
                <c:pt idx="74">
                  <c:v>83.771000000000001</c:v>
                </c:pt>
                <c:pt idx="75">
                  <c:v>87.557000000000002</c:v>
                </c:pt>
                <c:pt idx="76">
                  <c:v>91.5</c:v>
                </c:pt>
                <c:pt idx="77">
                  <c:v>95.356999999999999</c:v>
                </c:pt>
                <c:pt idx="78">
                  <c:v>99.614000000000004</c:v>
                </c:pt>
                <c:pt idx="79">
                  <c:v>101.586</c:v>
                </c:pt>
                <c:pt idx="80">
                  <c:v>102.843</c:v>
                </c:pt>
                <c:pt idx="81">
                  <c:v>101.971</c:v>
                </c:pt>
                <c:pt idx="82">
                  <c:v>101.1</c:v>
                </c:pt>
                <c:pt idx="83">
                  <c:v>95.656999999999996</c:v>
                </c:pt>
                <c:pt idx="84">
                  <c:v>87.385999999999996</c:v>
                </c:pt>
                <c:pt idx="85">
                  <c:v>78.971000000000004</c:v>
                </c:pt>
                <c:pt idx="86">
                  <c:v>72.2</c:v>
                </c:pt>
                <c:pt idx="87">
                  <c:v>69.143000000000001</c:v>
                </c:pt>
                <c:pt idx="88">
                  <c:v>67.813999999999993</c:v>
                </c:pt>
                <c:pt idx="89">
                  <c:v>66.114000000000004</c:v>
                </c:pt>
                <c:pt idx="90">
                  <c:v>66.856999999999999</c:v>
                </c:pt>
                <c:pt idx="91">
                  <c:v>67.156999999999996</c:v>
                </c:pt>
                <c:pt idx="92">
                  <c:v>66.813999999999993</c:v>
                </c:pt>
                <c:pt idx="93">
                  <c:v>66.2</c:v>
                </c:pt>
                <c:pt idx="94">
                  <c:v>65.671000000000006</c:v>
                </c:pt>
                <c:pt idx="95">
                  <c:v>65.856999999999999</c:v>
                </c:pt>
                <c:pt idx="96">
                  <c:v>66.742999999999995</c:v>
                </c:pt>
                <c:pt idx="97">
                  <c:v>67.228999999999999</c:v>
                </c:pt>
                <c:pt idx="98">
                  <c:v>65.257000000000005</c:v>
                </c:pt>
                <c:pt idx="99">
                  <c:v>66.870999999999995</c:v>
                </c:pt>
                <c:pt idx="100">
                  <c:v>66.356999999999999</c:v>
                </c:pt>
                <c:pt idx="101">
                  <c:v>67.213999999999999</c:v>
                </c:pt>
                <c:pt idx="102">
                  <c:v>67.313999999999993</c:v>
                </c:pt>
                <c:pt idx="103">
                  <c:v>67.843000000000004</c:v>
                </c:pt>
                <c:pt idx="104">
                  <c:v>69.456999999999994</c:v>
                </c:pt>
                <c:pt idx="105">
                  <c:v>68.643000000000001</c:v>
                </c:pt>
                <c:pt idx="106">
                  <c:v>69.286000000000001</c:v>
                </c:pt>
                <c:pt idx="107">
                  <c:v>69.528999999999996</c:v>
                </c:pt>
                <c:pt idx="108">
                  <c:v>68.856999999999999</c:v>
                </c:pt>
                <c:pt idx="109">
                  <c:v>70.114000000000004</c:v>
                </c:pt>
                <c:pt idx="110">
                  <c:v>70.129000000000005</c:v>
                </c:pt>
                <c:pt idx="111">
                  <c:v>69.643000000000001</c:v>
                </c:pt>
                <c:pt idx="112">
                  <c:v>69.257000000000005</c:v>
                </c:pt>
                <c:pt idx="113">
                  <c:v>69.942999999999998</c:v>
                </c:pt>
                <c:pt idx="114">
                  <c:v>70.956999999999994</c:v>
                </c:pt>
                <c:pt idx="115">
                  <c:v>70.8</c:v>
                </c:pt>
                <c:pt idx="116">
                  <c:v>71.013999999999996</c:v>
                </c:pt>
                <c:pt idx="117">
                  <c:v>71.771000000000001</c:v>
                </c:pt>
                <c:pt idx="118">
                  <c:v>72.356999999999999</c:v>
                </c:pt>
                <c:pt idx="119">
                  <c:v>74.486000000000004</c:v>
                </c:pt>
                <c:pt idx="120">
                  <c:v>73.7</c:v>
                </c:pt>
                <c:pt idx="121">
                  <c:v>75.656999999999996</c:v>
                </c:pt>
                <c:pt idx="122">
                  <c:v>74.728999999999999</c:v>
                </c:pt>
                <c:pt idx="123">
                  <c:v>75.213999999999999</c:v>
                </c:pt>
                <c:pt idx="124">
                  <c:v>75.043000000000006</c:v>
                </c:pt>
                <c:pt idx="125">
                  <c:v>74.313999999999993</c:v>
                </c:pt>
                <c:pt idx="126">
                  <c:v>72.271000000000001</c:v>
                </c:pt>
                <c:pt idx="127">
                  <c:v>71.557000000000002</c:v>
                </c:pt>
                <c:pt idx="128">
                  <c:v>70.242999999999995</c:v>
                </c:pt>
                <c:pt idx="129">
                  <c:v>67.929000000000002</c:v>
                </c:pt>
                <c:pt idx="130">
                  <c:v>68.013999999999996</c:v>
                </c:pt>
                <c:pt idx="131">
                  <c:v>66.870999999999995</c:v>
                </c:pt>
                <c:pt idx="132">
                  <c:v>66.013999999999996</c:v>
                </c:pt>
                <c:pt idx="133">
                  <c:v>66.771000000000001</c:v>
                </c:pt>
                <c:pt idx="134">
                  <c:v>66.313999999999993</c:v>
                </c:pt>
                <c:pt idx="135">
                  <c:v>66.513999999999996</c:v>
                </c:pt>
                <c:pt idx="136">
                  <c:v>67.013999999999996</c:v>
                </c:pt>
                <c:pt idx="137">
                  <c:v>66.070999999999998</c:v>
                </c:pt>
                <c:pt idx="138">
                  <c:v>66.986000000000004</c:v>
                </c:pt>
                <c:pt idx="139">
                  <c:v>66.370999999999995</c:v>
                </c:pt>
                <c:pt idx="140">
                  <c:v>65.786000000000001</c:v>
                </c:pt>
                <c:pt idx="141">
                  <c:v>64.856999999999999</c:v>
                </c:pt>
                <c:pt idx="142">
                  <c:v>66.599999999999994</c:v>
                </c:pt>
                <c:pt idx="143">
                  <c:v>65.929000000000002</c:v>
                </c:pt>
                <c:pt idx="144">
                  <c:v>66.786000000000001</c:v>
                </c:pt>
                <c:pt idx="145">
                  <c:v>67.228999999999999</c:v>
                </c:pt>
                <c:pt idx="146">
                  <c:v>68.257000000000005</c:v>
                </c:pt>
                <c:pt idx="147">
                  <c:v>68.3</c:v>
                </c:pt>
                <c:pt idx="148">
                  <c:v>68.757000000000005</c:v>
                </c:pt>
                <c:pt idx="149">
                  <c:v>70.356999999999999</c:v>
                </c:pt>
                <c:pt idx="150">
                  <c:v>70.156999999999996</c:v>
                </c:pt>
                <c:pt idx="151">
                  <c:v>71.614000000000004</c:v>
                </c:pt>
                <c:pt idx="152">
                  <c:v>72.114000000000004</c:v>
                </c:pt>
                <c:pt idx="153">
                  <c:v>73.528999999999996</c:v>
                </c:pt>
                <c:pt idx="154">
                  <c:v>73.171000000000006</c:v>
                </c:pt>
                <c:pt idx="155">
                  <c:v>74.328999999999994</c:v>
                </c:pt>
                <c:pt idx="156">
                  <c:v>75.557000000000002</c:v>
                </c:pt>
                <c:pt idx="157">
                  <c:v>74.328999999999994</c:v>
                </c:pt>
                <c:pt idx="158">
                  <c:v>73.757000000000005</c:v>
                </c:pt>
                <c:pt idx="159">
                  <c:v>74.456999999999994</c:v>
                </c:pt>
                <c:pt idx="160">
                  <c:v>72.486000000000004</c:v>
                </c:pt>
                <c:pt idx="161">
                  <c:v>71.414000000000001</c:v>
                </c:pt>
                <c:pt idx="162">
                  <c:v>69.914000000000001</c:v>
                </c:pt>
                <c:pt idx="163">
                  <c:v>69.085999999999999</c:v>
                </c:pt>
                <c:pt idx="164">
                  <c:v>68.043000000000006</c:v>
                </c:pt>
                <c:pt idx="165">
                  <c:v>68</c:v>
                </c:pt>
                <c:pt idx="166">
                  <c:v>66.929000000000002</c:v>
                </c:pt>
                <c:pt idx="167">
                  <c:v>66.257000000000005</c:v>
                </c:pt>
                <c:pt idx="168">
                  <c:v>65.971000000000004</c:v>
                </c:pt>
                <c:pt idx="169">
                  <c:v>66.257000000000005</c:v>
                </c:pt>
                <c:pt idx="170">
                  <c:v>66.171000000000006</c:v>
                </c:pt>
                <c:pt idx="171">
                  <c:v>66.028999999999996</c:v>
                </c:pt>
                <c:pt idx="172">
                  <c:v>66.414000000000001</c:v>
                </c:pt>
                <c:pt idx="173">
                  <c:v>66.070999999999998</c:v>
                </c:pt>
                <c:pt idx="174">
                  <c:v>67.013999999999996</c:v>
                </c:pt>
                <c:pt idx="175">
                  <c:v>65.914000000000001</c:v>
                </c:pt>
                <c:pt idx="176">
                  <c:v>65.971000000000004</c:v>
                </c:pt>
                <c:pt idx="177">
                  <c:v>67.228999999999999</c:v>
                </c:pt>
                <c:pt idx="178">
                  <c:v>65.5</c:v>
                </c:pt>
                <c:pt idx="179">
                  <c:v>65.8</c:v>
                </c:pt>
                <c:pt idx="180">
                  <c:v>66.171000000000006</c:v>
                </c:pt>
                <c:pt idx="181">
                  <c:v>65.313999999999993</c:v>
                </c:pt>
                <c:pt idx="182">
                  <c:v>65.929000000000002</c:v>
                </c:pt>
                <c:pt idx="183">
                  <c:v>65.585999999999999</c:v>
                </c:pt>
                <c:pt idx="184">
                  <c:v>66.070999999999998</c:v>
                </c:pt>
                <c:pt idx="185">
                  <c:v>65.585999999999999</c:v>
                </c:pt>
                <c:pt idx="186">
                  <c:v>65.728999999999999</c:v>
                </c:pt>
                <c:pt idx="187">
                  <c:v>65.385999999999996</c:v>
                </c:pt>
                <c:pt idx="188">
                  <c:v>66.013999999999996</c:v>
                </c:pt>
                <c:pt idx="189">
                  <c:v>66.2</c:v>
                </c:pt>
                <c:pt idx="190">
                  <c:v>65.986000000000004</c:v>
                </c:pt>
                <c:pt idx="191">
                  <c:v>66.870999999999995</c:v>
                </c:pt>
                <c:pt idx="192">
                  <c:v>66.099999999999994</c:v>
                </c:pt>
                <c:pt idx="193">
                  <c:v>64.986000000000004</c:v>
                </c:pt>
                <c:pt idx="194">
                  <c:v>65.2</c:v>
                </c:pt>
                <c:pt idx="195">
                  <c:v>64.929000000000002</c:v>
                </c:pt>
                <c:pt idx="196">
                  <c:v>64.7</c:v>
                </c:pt>
                <c:pt idx="197">
                  <c:v>65.629000000000005</c:v>
                </c:pt>
                <c:pt idx="198">
                  <c:v>65.986000000000004</c:v>
                </c:pt>
                <c:pt idx="199">
                  <c:v>65.7</c:v>
                </c:pt>
                <c:pt idx="200">
                  <c:v>65.328999999999994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A!$AC$6:$AC$206</c:f>
              <c:numCache>
                <c:formatCode>0.00</c:formatCode>
                <c:ptCount val="201"/>
                <c:pt idx="0">
                  <c:v>66.27567191981943</c:v>
                </c:pt>
                <c:pt idx="1">
                  <c:v>66.290764269007099</c:v>
                </c:pt>
                <c:pt idx="2">
                  <c:v>66.305858273697254</c:v>
                </c:pt>
                <c:pt idx="3">
                  <c:v>66.320954062601245</c:v>
                </c:pt>
                <c:pt idx="4">
                  <c:v>66.336051773850244</c:v>
                </c:pt>
                <c:pt idx="5">
                  <c:v>66.351151555613654</c:v>
                </c:pt>
                <c:pt idx="6">
                  <c:v>66.366253566749023</c:v>
                </c:pt>
                <c:pt idx="7">
                  <c:v>66.38135797748366</c:v>
                </c:pt>
                <c:pt idx="8">
                  <c:v>66.396464970128008</c:v>
                </c:pt>
                <c:pt idx="9">
                  <c:v>66.411574739820651</c:v>
                </c:pt>
                <c:pt idx="10">
                  <c:v>66.426687495304009</c:v>
                </c:pt>
                <c:pt idx="11">
                  <c:v>66.441803459730238</c:v>
                </c:pt>
                <c:pt idx="12">
                  <c:v>66.456922871495152</c:v>
                </c:pt>
                <c:pt idx="13">
                  <c:v>66.47204598509876</c:v>
                </c:pt>
                <c:pt idx="14">
                  <c:v>66.487173072030032</c:v>
                </c:pt>
                <c:pt idx="15">
                  <c:v>66.502304421674111</c:v>
                </c:pt>
                <c:pt idx="16">
                  <c:v>66.517440342247909</c:v>
                </c:pt>
                <c:pt idx="17">
                  <c:v>66.532581161796145</c:v>
                </c:pt>
                <c:pt idx="18">
                  <c:v>66.547727229389025</c:v>
                </c:pt>
                <c:pt idx="19">
                  <c:v>66.562878917053538</c:v>
                </c:pt>
                <c:pt idx="20">
                  <c:v>66.578036624320262</c:v>
                </c:pt>
                <c:pt idx="21">
                  <c:v>66.59320079169413</c:v>
                </c:pt>
                <c:pt idx="22">
                  <c:v>66.608371943181496</c:v>
                </c:pt>
                <c:pt idx="23">
                  <c:v>66.623550819069507</c:v>
                </c:pt>
                <c:pt idx="24">
                  <c:v>66.638738776078014</c:v>
                </c:pt>
                <c:pt idx="25">
                  <c:v>66.653938942575593</c:v>
                </c:pt>
                <c:pt idx="26">
                  <c:v>66.669159404827127</c:v>
                </c:pt>
                <c:pt idx="27">
                  <c:v>66.68442159171974</c:v>
                </c:pt>
                <c:pt idx="28">
                  <c:v>66.699781304480794</c:v>
                </c:pt>
                <c:pt idx="29">
                  <c:v>66.715378932276423</c:v>
                </c:pt>
                <c:pt idx="30">
                  <c:v>66.731553465007195</c:v>
                </c:pt>
                <c:pt idx="31">
                  <c:v>66.749088252460894</c:v>
                </c:pt>
                <c:pt idx="32">
                  <c:v>66.769712969199844</c:v>
                </c:pt>
                <c:pt idx="33">
                  <c:v>66.797072737004029</c:v>
                </c:pt>
                <c:pt idx="34">
                  <c:v>66.838491004726038</c:v>
                </c:pt>
                <c:pt idx="35">
                  <c:v>66.907977642260121</c:v>
                </c:pt>
                <c:pt idx="36">
                  <c:v>67.031013585476487</c:v>
                </c:pt>
                <c:pt idx="37">
                  <c:v>67.251577388400406</c:v>
                </c:pt>
                <c:pt idx="38">
                  <c:v>67.641522835397069</c:v>
                </c:pt>
                <c:pt idx="39">
                  <c:v>68.31161917567384</c:v>
                </c:pt>
                <c:pt idx="40">
                  <c:v>69.422252452323093</c:v>
                </c:pt>
                <c:pt idx="41">
                  <c:v>71.190085396475254</c:v>
                </c:pt>
                <c:pt idx="42">
                  <c:v>73.88533555511556</c:v>
                </c:pt>
                <c:pt idx="43">
                  <c:v>77.813565365684468</c:v>
                </c:pt>
                <c:pt idx="44">
                  <c:v>83.276995623045522</c:v>
                </c:pt>
                <c:pt idx="45">
                  <c:v>90.514173305494069</c:v>
                </c:pt>
                <c:pt idx="46">
                  <c:v>99.623400432730634</c:v>
                </c:pt>
                <c:pt idx="47">
                  <c:v>110.48344556726909</c:v>
                </c:pt>
                <c:pt idx="48">
                  <c:v>122.69212767140102</c:v>
                </c:pt>
                <c:pt idx="49">
                  <c:v>135.5460287571303</c:v>
                </c:pt>
                <c:pt idx="50">
                  <c:v>148.08003418649292</c:v>
                </c:pt>
                <c:pt idx="51">
                  <c:v>159.17289493249089</c:v>
                </c:pt>
                <c:pt idx="52">
                  <c:v>167.70699556203377</c:v>
                </c:pt>
                <c:pt idx="53">
                  <c:v>172.75240082977535</c:v>
                </c:pt>
                <c:pt idx="54">
                  <c:v>173.73369104477391</c:v>
                </c:pt>
                <c:pt idx="55">
                  <c:v>170.53826713041806</c:v>
                </c:pt>
                <c:pt idx="56">
                  <c:v>163.53795055097956</c:v>
                </c:pt>
                <c:pt idx="57">
                  <c:v>153.51815207061708</c:v>
                </c:pt>
                <c:pt idx="58">
                  <c:v>141.53325981401917</c:v>
                </c:pt>
                <c:pt idx="59">
                  <c:v>128.72504292462173</c:v>
                </c:pt>
                <c:pt idx="60">
                  <c:v>116.14714029571864</c:v>
                </c:pt>
                <c:pt idx="61">
                  <c:v>104.63209469857271</c:v>
                </c:pt>
                <c:pt idx="62">
                  <c:v>94.721537805900581</c:v>
                </c:pt>
                <c:pt idx="63">
                  <c:v>86.661392522166238</c:v>
                </c:pt>
                <c:pt idx="64">
                  <c:v>80.448636846931933</c:v>
                </c:pt>
                <c:pt idx="65">
                  <c:v>75.908184183780591</c:v>
                </c:pt>
                <c:pt idx="66">
                  <c:v>72.778323715527776</c:v>
                </c:pt>
                <c:pt idx="67">
                  <c:v>70.788567131173565</c:v>
                </c:pt>
                <c:pt idx="68">
                  <c:v>69.720803611157493</c:v>
                </c:pt>
                <c:pt idx="69">
                  <c:v>69.449724805597285</c:v>
                </c:pt>
                <c:pt idx="70">
                  <c:v>69.959644622157782</c:v>
                </c:pt>
                <c:pt idx="71">
                  <c:v>71.332991522195584</c:v>
                </c:pt>
                <c:pt idx="72">
                  <c:v>73.704639079368235</c:v>
                </c:pt>
                <c:pt idx="73">
                  <c:v>77.180892962961195</c:v>
                </c:pt>
                <c:pt idx="74">
                  <c:v>81.73524575583258</c:v>
                </c:pt>
                <c:pt idx="75">
                  <c:v>87.111735911220265</c:v>
                </c:pt>
                <c:pt idx="76">
                  <c:v>92.780370869065052</c:v>
                </c:pt>
                <c:pt idx="77">
                  <c:v>97.984246464615154</c:v>
                </c:pt>
                <c:pt idx="78">
                  <c:v>101.88814781240957</c:v>
                </c:pt>
                <c:pt idx="79">
                  <c:v>103.79232057164455</c:v>
                </c:pt>
                <c:pt idx="80">
                  <c:v>103.33612179957588</c:v>
                </c:pt>
                <c:pt idx="81">
                  <c:v>100.60944341113233</c:v>
                </c:pt>
                <c:pt idx="82">
                  <c:v>96.124197195268124</c:v>
                </c:pt>
                <c:pt idx="83">
                  <c:v>90.657988100077191</c:v>
                </c:pt>
                <c:pt idx="84">
                  <c:v>85.035286125687676</c:v>
                </c:pt>
                <c:pt idx="85">
                  <c:v>79.930147776842531</c:v>
                </c:pt>
                <c:pt idx="86">
                  <c:v>75.752755587307689</c:v>
                </c:pt>
                <c:pt idx="87">
                  <c:v>72.636916900514521</c:v>
                </c:pt>
                <c:pt idx="88">
                  <c:v>70.503799091319948</c:v>
                </c:pt>
                <c:pt idx="89">
                  <c:v>69.157308353762176</c:v>
                </c:pt>
                <c:pt idx="90">
                  <c:v>68.371005343600956</c:v>
                </c:pt>
                <c:pt idx="91">
                  <c:v>67.944908766407252</c:v>
                </c:pt>
                <c:pt idx="92">
                  <c:v>67.729686426969636</c:v>
                </c:pt>
                <c:pt idx="93">
                  <c:v>67.627320839540076</c:v>
                </c:pt>
                <c:pt idx="94">
                  <c:v>67.580148407214665</c:v>
                </c:pt>
                <c:pt idx="95">
                  <c:v>67.557417952695516</c:v>
                </c:pt>
                <c:pt idx="96">
                  <c:v>67.544157793061828</c:v>
                </c:pt>
                <c:pt idx="97">
                  <c:v>67.533685234943235</c:v>
                </c:pt>
                <c:pt idx="98">
                  <c:v>67.52326603463932</c:v>
                </c:pt>
                <c:pt idx="99">
                  <c:v>67.511891613142083</c:v>
                </c:pt>
                <c:pt idx="100">
                  <c:v>67.499265251980162</c:v>
                </c:pt>
                <c:pt idx="101">
                  <c:v>67.485404434298687</c:v>
                </c:pt>
                <c:pt idx="102">
                  <c:v>67.470547939524721</c:v>
                </c:pt>
                <c:pt idx="103">
                  <c:v>67.455245998512936</c:v>
                </c:pt>
                <c:pt idx="104">
                  <c:v>67.440625648196587</c:v>
                </c:pt>
                <c:pt idx="105">
                  <c:v>67.42888759057702</c:v>
                </c:pt>
                <c:pt idx="106">
                  <c:v>67.424114300281275</c:v>
                </c:pt>
                <c:pt idx="107">
                  <c:v>67.433437580983465</c:v>
                </c:pt>
                <c:pt idx="108">
                  <c:v>67.468497615107665</c:v>
                </c:pt>
                <c:pt idx="109">
                  <c:v>67.546901359484238</c:v>
                </c:pt>
                <c:pt idx="110">
                  <c:v>67.693073928275041</c:v>
                </c:pt>
                <c:pt idx="111">
                  <c:v>67.937589853089392</c:v>
                </c:pt>
                <c:pt idx="112">
                  <c:v>68.313962206036408</c:v>
                </c:pt>
                <c:pt idx="113">
                  <c:v>68.852193010573075</c:v>
                </c:pt>
                <c:pt idx="114">
                  <c:v>69.569306083918889</c:v>
                </c:pt>
                <c:pt idx="115">
                  <c:v>70.458504554691913</c:v>
                </c:pt>
                <c:pt idx="116">
                  <c:v>71.480071104447347</c:v>
                </c:pt>
                <c:pt idx="117">
                  <c:v>72.557918163249809</c:v>
                </c:pt>
                <c:pt idx="118">
                  <c:v>73.585070729629265</c:v>
                </c:pt>
                <c:pt idx="119">
                  <c:v>74.439064655689705</c:v>
                </c:pt>
                <c:pt idx="120">
                  <c:v>75.004814542481981</c:v>
                </c:pt>
                <c:pt idx="121">
                  <c:v>75.199255098992182</c:v>
                </c:pt>
                <c:pt idx="122">
                  <c:v>74.990522183489006</c:v>
                </c:pt>
                <c:pt idx="123">
                  <c:v>74.405575672109137</c:v>
                </c:pt>
                <c:pt idx="124">
                  <c:v>73.523754916057356</c:v>
                </c:pt>
                <c:pt idx="125">
                  <c:v>72.458391301557924</c:v>
                </c:pt>
                <c:pt idx="126">
                  <c:v>71.332350075214421</c:v>
                </c:pt>
                <c:pt idx="127">
                  <c:v>70.25474849534676</c:v>
                </c:pt>
                <c:pt idx="128">
                  <c:v>69.304766228923725</c:v>
                </c:pt>
                <c:pt idx="129">
                  <c:v>68.525303343151208</c:v>
                </c:pt>
                <c:pt idx="130">
                  <c:v>67.925768359888892</c:v>
                </c:pt>
                <c:pt idx="131">
                  <c:v>67.490847786102989</c:v>
                </c:pt>
                <c:pt idx="132">
                  <c:v>67.19134033350511</c:v>
                </c:pt>
                <c:pt idx="133">
                  <c:v>66.993832447525676</c:v>
                </c:pt>
                <c:pt idx="134">
                  <c:v>66.867442086056414</c:v>
                </c:pt>
                <c:pt idx="135">
                  <c:v>66.787310581144368</c:v>
                </c:pt>
                <c:pt idx="136">
                  <c:v>66.735499650925107</c:v>
                </c:pt>
                <c:pt idx="137">
                  <c:v>66.700336942820201</c:v>
                </c:pt>
                <c:pt idx="138">
                  <c:v>66.675193252472525</c:v>
                </c:pt>
                <c:pt idx="139">
                  <c:v>66.657400856654704</c:v>
                </c:pt>
                <c:pt idx="140">
                  <c:v>66.64772200341028</c:v>
                </c:pt>
                <c:pt idx="141">
                  <c:v>66.650532280002565</c:v>
                </c:pt>
                <c:pt idx="142">
                  <c:v>66.674683239110308</c:v>
                </c:pt>
                <c:pt idx="143">
                  <c:v>66.734792161825752</c:v>
                </c:pt>
                <c:pt idx="144">
                  <c:v>66.852426371534051</c:v>
                </c:pt>
                <c:pt idx="145">
                  <c:v>67.056327716417826</c:v>
                </c:pt>
                <c:pt idx="146">
                  <c:v>67.380589793867188</c:v>
                </c:pt>
                <c:pt idx="147">
                  <c:v>67.859780813134236</c:v>
                </c:pt>
                <c:pt idx="148">
                  <c:v>68.520627570722127</c:v>
                </c:pt>
                <c:pt idx="149">
                  <c:v>69.371111661565649</c:v>
                </c:pt>
                <c:pt idx="150">
                  <c:v>70.389423753188282</c:v>
                </c:pt>
                <c:pt idx="151">
                  <c:v>71.516548500481576</c:v>
                </c:pt>
                <c:pt idx="152">
                  <c:v>72.656493560924545</c:v>
                </c:pt>
                <c:pt idx="153">
                  <c:v>73.686732106949805</c:v>
                </c:pt>
                <c:pt idx="154">
                  <c:v>74.47837628530003</c:v>
                </c:pt>
                <c:pt idx="155">
                  <c:v>74.921897759625054</c:v>
                </c:pt>
                <c:pt idx="156">
                  <c:v>74.951421613355805</c:v>
                </c:pt>
                <c:pt idx="157">
                  <c:v>74.56017995239597</c:v>
                </c:pt>
                <c:pt idx="158">
                  <c:v>73.80213005090728</c:v>
                </c:pt>
                <c:pt idx="159">
                  <c:v>72.779203639572117</c:v>
                </c:pt>
                <c:pt idx="160">
                  <c:v>71.61833816103335</c:v>
                </c:pt>
                <c:pt idx="161">
                  <c:v>70.44541510753568</c:v>
                </c:pt>
                <c:pt idx="162">
                  <c:v>69.363410013472119</c:v>
                </c:pt>
                <c:pt idx="163">
                  <c:v>68.439676280738382</c:v>
                </c:pt>
                <c:pt idx="164">
                  <c:v>67.703639580376375</c:v>
                </c:pt>
                <c:pt idx="165">
                  <c:v>67.152877117594031</c:v>
                </c:pt>
                <c:pt idx="166">
                  <c:v>66.763727317584809</c:v>
                </c:pt>
                <c:pt idx="167">
                  <c:v>66.502485122718426</c:v>
                </c:pt>
                <c:pt idx="168">
                  <c:v>66.334397986684507</c:v>
                </c:pt>
                <c:pt idx="169">
                  <c:v>66.229276168586409</c:v>
                </c:pt>
                <c:pt idx="170">
                  <c:v>66.16387405020528</c:v>
                </c:pt>
                <c:pt idx="171">
                  <c:v>66.121947857804784</c:v>
                </c:pt>
                <c:pt idx="172">
                  <c:v>66.093060330563546</c:v>
                </c:pt>
                <c:pt idx="173">
                  <c:v>66.070994644927325</c:v>
                </c:pt>
                <c:pt idx="174">
                  <c:v>66.052299338139008</c:v>
                </c:pt>
                <c:pt idx="175">
                  <c:v>66.035181356761825</c:v>
                </c:pt>
                <c:pt idx="176">
                  <c:v>66.018766403603408</c:v>
                </c:pt>
                <c:pt idx="177">
                  <c:v>66.0026532769038</c:v>
                </c:pt>
                <c:pt idx="178">
                  <c:v>65.986668196726626</c:v>
                </c:pt>
                <c:pt idx="179">
                  <c:v>65.97073978020947</c:v>
                </c:pt>
                <c:pt idx="180">
                  <c:v>65.954839947911253</c:v>
                </c:pt>
                <c:pt idx="181">
                  <c:v>65.938957870168252</c:v>
                </c:pt>
                <c:pt idx="182">
                  <c:v>65.923089217259786</c:v>
                </c:pt>
                <c:pt idx="183">
                  <c:v>65.90723199722764</c:v>
                </c:pt>
                <c:pt idx="184">
                  <c:v>65.891385039479701</c:v>
                </c:pt>
                <c:pt idx="185">
                  <c:v>65.875547472865293</c:v>
                </c:pt>
                <c:pt idx="186">
                  <c:v>65.859718554459775</c:v>
                </c:pt>
                <c:pt idx="187">
                  <c:v>65.843897614689567</c:v>
                </c:pt>
                <c:pt idx="188">
                  <c:v>65.828084038902176</c:v>
                </c:pt>
                <c:pt idx="189">
                  <c:v>65.812277259817293</c:v>
                </c:pt>
                <c:pt idx="190">
                  <c:v>65.796476753165365</c:v>
                </c:pt>
                <c:pt idx="191">
                  <c:v>65.780682034325665</c:v>
                </c:pt>
                <c:pt idx="192">
                  <c:v>65.764892655370673</c:v>
                </c:pt>
                <c:pt idx="193">
                  <c:v>65.749108202357391</c:v>
                </c:pt>
                <c:pt idx="194">
                  <c:v>65.733328292818015</c:v>
                </c:pt>
                <c:pt idx="195">
                  <c:v>65.717552573429742</c:v>
                </c:pt>
                <c:pt idx="196">
                  <c:v>65.701780717850795</c:v>
                </c:pt>
                <c:pt idx="197">
                  <c:v>65.686012424710967</c:v>
                </c:pt>
                <c:pt idx="198">
                  <c:v>65.670247415746289</c:v>
                </c:pt>
                <c:pt idx="199">
                  <c:v>65.654485434068548</c:v>
                </c:pt>
                <c:pt idx="200">
                  <c:v>65.638726242559656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A!$BG$6:$BG$206</c:f>
              <c:numCache>
                <c:formatCode>General</c:formatCode>
                <c:ptCount val="201"/>
                <c:pt idx="0">
                  <c:v>66.27567191981943</c:v>
                </c:pt>
                <c:pt idx="1">
                  <c:v>66.290764269007099</c:v>
                </c:pt>
                <c:pt idx="2">
                  <c:v>66.305858273697254</c:v>
                </c:pt>
                <c:pt idx="3">
                  <c:v>66.320954062601245</c:v>
                </c:pt>
                <c:pt idx="4">
                  <c:v>66.336051773850244</c:v>
                </c:pt>
                <c:pt idx="5">
                  <c:v>66.351151555613654</c:v>
                </c:pt>
                <c:pt idx="6">
                  <c:v>66.366253566749023</c:v>
                </c:pt>
                <c:pt idx="7">
                  <c:v>66.38135797748366</c:v>
                </c:pt>
                <c:pt idx="8">
                  <c:v>66.396464970128008</c:v>
                </c:pt>
                <c:pt idx="9">
                  <c:v>66.411574739820651</c:v>
                </c:pt>
                <c:pt idx="10">
                  <c:v>66.426687495304009</c:v>
                </c:pt>
                <c:pt idx="11">
                  <c:v>66.441803459730224</c:v>
                </c:pt>
                <c:pt idx="12">
                  <c:v>66.456922871495053</c:v>
                </c:pt>
                <c:pt idx="13">
                  <c:v>66.472045985098219</c:v>
                </c:pt>
                <c:pt idx="14">
                  <c:v>66.487173072027332</c:v>
                </c:pt>
                <c:pt idx="15">
                  <c:v>66.502304421661336</c:v>
                </c:pt>
                <c:pt idx="16">
                  <c:v>66.517440342189687</c:v>
                </c:pt>
                <c:pt idx="17">
                  <c:v>66.532581161541117</c:v>
                </c:pt>
                <c:pt idx="18">
                  <c:v>66.547727228315509</c:v>
                </c:pt>
                <c:pt idx="19">
                  <c:v>66.562878912710346</c:v>
                </c:pt>
                <c:pt idx="20">
                  <c:v>66.578036607432296</c:v>
                </c:pt>
                <c:pt idx="21">
                  <c:v>66.59320072858155</c:v>
                </c:pt>
                <c:pt idx="22">
                  <c:v>66.608371716495668</c:v>
                </c:pt>
                <c:pt idx="23">
                  <c:v>66.623550036536088</c:v>
                </c:pt>
                <c:pt idx="24">
                  <c:v>66.638736179798229</c:v>
                </c:pt>
                <c:pt idx="25">
                  <c:v>66.653930663722932</c:v>
                </c:pt>
                <c:pt idx="26">
                  <c:v>66.669134032583102</c:v>
                </c:pt>
                <c:pt idx="27">
                  <c:v>66.684346857815513</c:v>
                </c:pt>
                <c:pt idx="28">
                  <c:v>66.699569738162793</c:v>
                </c:pt>
                <c:pt idx="29">
                  <c:v>66.71480329958581</c:v>
                </c:pt>
                <c:pt idx="30">
                  <c:v>66.730048194899979</c:v>
                </c:pt>
                <c:pt idx="31">
                  <c:v>66.745305103083098</c:v>
                </c:pt>
                <c:pt idx="32">
                  <c:v>66.760574728194129</c:v>
                </c:pt>
                <c:pt idx="33">
                  <c:v>66.77585779783405</c:v>
                </c:pt>
                <c:pt idx="34">
                  <c:v>66.791155061070299</c:v>
                </c:pt>
                <c:pt idx="35">
                  <c:v>66.806467285736019</c:v>
                </c:pt>
                <c:pt idx="36">
                  <c:v>66.821795255002272</c:v>
                </c:pt>
                <c:pt idx="37">
                  <c:v>66.837139763109704</c:v>
                </c:pt>
                <c:pt idx="38">
                  <c:v>66.852501610129707</c:v>
                </c:pt>
                <c:pt idx="39">
                  <c:v>66.867881595609518</c:v>
                </c:pt>
                <c:pt idx="40">
                  <c:v>66.883280510937738</c:v>
                </c:pt>
                <c:pt idx="41">
                  <c:v>66.898699130245447</c:v>
                </c:pt>
                <c:pt idx="42">
                  <c:v>66.914138199637478</c:v>
                </c:pt>
                <c:pt idx="43">
                  <c:v>66.929598424523093</c:v>
                </c:pt>
                <c:pt idx="44">
                  <c:v>66.945080454789391</c:v>
                </c:pt>
                <c:pt idx="45">
                  <c:v>66.960584867531978</c:v>
                </c:pt>
                <c:pt idx="46">
                  <c:v>66.976112147026498</c:v>
                </c:pt>
                <c:pt idx="47">
                  <c:v>66.991662661591434</c:v>
                </c:pt>
                <c:pt idx="48">
                  <c:v>67.007236636957472</c:v>
                </c:pt>
                <c:pt idx="49">
                  <c:v>67.022834125721374</c:v>
                </c:pt>
                <c:pt idx="50">
                  <c:v>67.038454972423509</c:v>
                </c:pt>
                <c:pt idx="51">
                  <c:v>67.054098773748947</c:v>
                </c:pt>
                <c:pt idx="52">
                  <c:v>67.069764833311538</c:v>
                </c:pt>
                <c:pt idx="53">
                  <c:v>67.085452110440968</c:v>
                </c:pt>
                <c:pt idx="54">
                  <c:v>67.101159162356069</c:v>
                </c:pt>
                <c:pt idx="55">
                  <c:v>67.116884079072506</c:v>
                </c:pt>
                <c:pt idx="56">
                  <c:v>67.132624410366716</c:v>
                </c:pt>
                <c:pt idx="57">
                  <c:v>67.148377084096325</c:v>
                </c:pt>
                <c:pt idx="58">
                  <c:v>67.16413831517059</c:v>
                </c:pt>
                <c:pt idx="59">
                  <c:v>67.179903504471554</c:v>
                </c:pt>
                <c:pt idx="60">
                  <c:v>67.195667127054676</c:v>
                </c:pt>
                <c:pt idx="61">
                  <c:v>67.211422609012075</c:v>
                </c:pt>
                <c:pt idx="62">
                  <c:v>67.227162192469791</c:v>
                </c:pt>
                <c:pt idx="63">
                  <c:v>67.24287678831746</c:v>
                </c:pt>
                <c:pt idx="64">
                  <c:v>67.258555816448975</c:v>
                </c:pt>
                <c:pt idx="65">
                  <c:v>67.274187033528818</c:v>
                </c:pt>
                <c:pt idx="66">
                  <c:v>67.2897563486096</c:v>
                </c:pt>
                <c:pt idx="67">
                  <c:v>67.305247627315623</c:v>
                </c:pt>
                <c:pt idx="68">
                  <c:v>67.320642485793996</c:v>
                </c:pt>
                <c:pt idx="69">
                  <c:v>67.335920076224042</c:v>
                </c:pt>
                <c:pt idx="70">
                  <c:v>67.351056866382905</c:v>
                </c:pt>
                <c:pt idx="71">
                  <c:v>67.366026416593328</c:v>
                </c:pt>
                <c:pt idx="72">
                  <c:v>67.38079915833606</c:v>
                </c:pt>
                <c:pt idx="73">
                  <c:v>67.395342179888544</c:v>
                </c:pt>
                <c:pt idx="74">
                  <c:v>67.409619025545268</c:v>
                </c:pt>
                <c:pt idx="75">
                  <c:v>67.423589516259582</c:v>
                </c:pt>
                <c:pt idx="76">
                  <c:v>67.437209600887954</c:v>
                </c:pt>
                <c:pt idx="77">
                  <c:v>67.450431248562069</c:v>
                </c:pt>
                <c:pt idx="78">
                  <c:v>67.463202393989874</c:v>
                </c:pt>
                <c:pt idx="79">
                  <c:v>67.475466948601095</c:v>
                </c:pt>
                <c:pt idx="80">
                  <c:v>67.48716489128843</c:v>
                </c:pt>
                <c:pt idx="81">
                  <c:v>67.498232452917094</c:v>
                </c:pt>
                <c:pt idx="82">
                  <c:v>67.508602408628064</c:v>
                </c:pt>
                <c:pt idx="83">
                  <c:v>67.518204491079274</c:v>
                </c:pt>
                <c:pt idx="84">
                  <c:v>67.526965935993729</c:v>
                </c:pt>
                <c:pt idx="85">
                  <c:v>67.534812168568266</c:v>
                </c:pt>
                <c:pt idx="86">
                  <c:v>67.54166763533479</c:v>
                </c:pt>
                <c:pt idx="87">
                  <c:v>67.547456780913521</c:v>
                </c:pt>
                <c:pt idx="88">
                  <c:v>67.552105162795513</c:v>
                </c:pt>
                <c:pt idx="89">
                  <c:v>67.555540689991673</c:v>
                </c:pt>
                <c:pt idx="90">
                  <c:v>67.557694963367069</c:v>
                </c:pt>
                <c:pt idx="91">
                  <c:v>67.558504687157978</c:v>
                </c:pt>
                <c:pt idx="92">
                  <c:v>67.557913113088546</c:v>
                </c:pt>
                <c:pt idx="93">
                  <c:v>67.555871471310667</c:v>
                </c:pt>
                <c:pt idx="94">
                  <c:v>67.552340336790024</c:v>
                </c:pt>
                <c:pt idx="95">
                  <c:v>67.547290876446937</c:v>
                </c:pt>
                <c:pt idx="96">
                  <c:v>67.540705921942902</c:v>
                </c:pt>
                <c:pt idx="97">
                  <c:v>67.532580815916077</c:v>
                </c:pt>
                <c:pt idx="98">
                  <c:v>67.522923985897805</c:v>
                </c:pt>
                <c:pt idx="99">
                  <c:v>67.511757209963804</c:v>
                </c:pt>
                <c:pt idx="100">
                  <c:v>67.499115550927272</c:v>
                </c:pt>
                <c:pt idx="101">
                  <c:v>67.485046950796516</c:v>
                </c:pt>
                <c:pt idx="102">
                  <c:v>67.469611493258299</c:v>
                </c:pt>
                <c:pt idx="103">
                  <c:v>67.452880357923618</c:v>
                </c:pt>
                <c:pt idx="104">
                  <c:v>67.434934504762438</c:v>
                </c:pt>
                <c:pt idx="105">
                  <c:v>67.415863139438613</c:v>
                </c:pt>
                <c:pt idx="106">
                  <c:v>67.395762019249133</c:v>
                </c:pt>
                <c:pt idx="107">
                  <c:v>67.374731664499862</c:v>
                </c:pt>
                <c:pt idx="108">
                  <c:v>67.352875541218566</c:v>
                </c:pt>
                <c:pt idx="109">
                  <c:v>67.330298278283564</c:v>
                </c:pt>
                <c:pt idx="110">
                  <c:v>67.307103975838189</c:v>
                </c:pt>
                <c:pt idx="111">
                  <c:v>67.283394653005701</c:v>
                </c:pt>
                <c:pt idx="112">
                  <c:v>67.25926887231094</c:v>
                </c:pt>
                <c:pt idx="113">
                  <c:v>67.234820566775085</c:v>
                </c:pt>
                <c:pt idx="114">
                  <c:v>67.210138084249778</c:v>
                </c:pt>
                <c:pt idx="115">
                  <c:v>67.185303452930754</c:v>
                </c:pt>
                <c:pt idx="116">
                  <c:v>67.16039186269866</c:v>
                </c:pt>
                <c:pt idx="117">
                  <c:v>67.135471349334267</c:v>
                </c:pt>
                <c:pt idx="118">
                  <c:v>67.110602662916676</c:v>
                </c:pt>
                <c:pt idx="119">
                  <c:v>67.085839297837794</c:v>
                </c:pt>
                <c:pt idx="120">
                  <c:v>67.06122765972178</c:v>
                </c:pt>
                <c:pt idx="121">
                  <c:v>67.036807343903916</c:v>
                </c:pt>
                <c:pt idx="122">
                  <c:v>67.012611500723708</c:v>
                </c:pt>
                <c:pt idx="123">
                  <c:v>66.988667264427448</c:v>
                </c:pt>
                <c:pt idx="124">
                  <c:v>66.964996224673584</c:v>
                </c:pt>
                <c:pt idx="125">
                  <c:v>66.941614922229888</c:v>
                </c:pt>
                <c:pt idx="126">
                  <c:v>66.918535353228592</c:v>
                </c:pt>
                <c:pt idx="127">
                  <c:v>66.895765469127454</c:v>
                </c:pt>
                <c:pt idx="128">
                  <c:v>66.873309662183203</c:v>
                </c:pt>
                <c:pt idx="129">
                  <c:v>66.851169228685379</c:v>
                </c:pt>
                <c:pt idx="130">
                  <c:v>66.829342804371848</c:v>
                </c:pt>
                <c:pt idx="131">
                  <c:v>66.807826768322798</c:v>
                </c:pt>
                <c:pt idx="132">
                  <c:v>66.786615613204077</c:v>
                </c:pt>
                <c:pt idx="133">
                  <c:v>66.765702281016431</c:v>
                </c:pt>
                <c:pt idx="134">
                  <c:v>66.745078464524141</c:v>
                </c:pt>
                <c:pt idx="135">
                  <c:v>66.724734875314923</c:v>
                </c:pt>
                <c:pt idx="136">
                  <c:v>66.704661480014622</c:v>
                </c:pt>
                <c:pt idx="137">
                  <c:v>66.684847706575354</c:v>
                </c:pt>
                <c:pt idx="138">
                  <c:v>66.665282622806814</c:v>
                </c:pt>
                <c:pt idx="139">
                  <c:v>66.645955089454915</c:v>
                </c:pt>
                <c:pt idx="140">
                  <c:v>66.626853890174303</c:v>
                </c:pt>
                <c:pt idx="141">
                  <c:v>66.607967840714508</c:v>
                </c:pt>
                <c:pt idx="142">
                  <c:v>66.589285879561444</c:v>
                </c:pt>
                <c:pt idx="143">
                  <c:v>66.570797142161226</c:v>
                </c:pt>
                <c:pt idx="144">
                  <c:v>66.552491020715806</c:v>
                </c:pt>
                <c:pt idx="145">
                  <c:v>66.53435721138824</c:v>
                </c:pt>
                <c:pt idx="146">
                  <c:v>66.516385750597109</c:v>
                </c:pt>
                <c:pt idx="147">
                  <c:v>66.498567041922058</c:v>
                </c:pt>
                <c:pt idx="148">
                  <c:v>66.480891874987535</c:v>
                </c:pt>
                <c:pt idx="149">
                  <c:v>66.463351437544006</c:v>
                </c:pt>
                <c:pt idx="150">
                  <c:v>66.445937321827827</c:v>
                </c:pt>
                <c:pt idx="151">
                  <c:v>66.428641526150997</c:v>
                </c:pt>
                <c:pt idx="152">
                  <c:v>66.411456452554518</c:v>
                </c:pt>
                <c:pt idx="153">
                  <c:v>66.394374901251126</c:v>
                </c:pt>
                <c:pt idx="154">
                  <c:v>66.377390062485603</c:v>
                </c:pt>
                <c:pt idx="155">
                  <c:v>66.360495506354752</c:v>
                </c:pt>
                <c:pt idx="156">
                  <c:v>66.34368517105041</c:v>
                </c:pt>
                <c:pt idx="157">
                  <c:v>66.326953349921638</c:v>
                </c:pt>
                <c:pt idx="158">
                  <c:v>66.310294677690194</c:v>
                </c:pt>
                <c:pt idx="159">
                  <c:v>66.293704116102219</c:v>
                </c:pt>
                <c:pt idx="160">
                  <c:v>66.277176939250992</c:v>
                </c:pt>
                <c:pt idx="161">
                  <c:v>66.260708718766821</c:v>
                </c:pt>
                <c:pt idx="162">
                  <c:v>66.24429530903484</c:v>
                </c:pt>
                <c:pt idx="163">
                  <c:v>66.227932832571213</c:v>
                </c:pt>
                <c:pt idx="164">
                  <c:v>66.211617665663269</c:v>
                </c:pt>
                <c:pt idx="165">
                  <c:v>66.195346424356245</c:v>
                </c:pt>
                <c:pt idx="166">
                  <c:v>66.17911595085161</c:v>
                </c:pt>
                <c:pt idx="167">
                  <c:v>66.162923300364895</c:v>
                </c:pt>
                <c:pt idx="168">
                  <c:v>66.146765728478897</c:v>
                </c:pt>
                <c:pt idx="169">
                  <c:v>66.130640679015784</c:v>
                </c:pt>
                <c:pt idx="170">
                  <c:v>66.114545772443165</c:v>
                </c:pt>
                <c:pt idx="171">
                  <c:v>66.098478794820906</c:v>
                </c:pt>
                <c:pt idx="172">
                  <c:v>66.082437687289456</c:v>
                </c:pt>
                <c:pt idx="173">
                  <c:v>66.066420536095208</c:v>
                </c:pt>
                <c:pt idx="174">
                  <c:v>66.050425563144159</c:v>
                </c:pt>
                <c:pt idx="175">
                  <c:v>66.034451117072138</c:v>
                </c:pt>
                <c:pt idx="176">
                  <c:v>66.018495664816967</c:v>
                </c:pt>
                <c:pt idx="177">
                  <c:v>66.002557783676465</c:v>
                </c:pt>
                <c:pt idx="178">
                  <c:v>65.986636153834041</c:v>
                </c:pt>
                <c:pt idx="179">
                  <c:v>65.970729551333662</c:v>
                </c:pt>
                <c:pt idx="180">
                  <c:v>65.954836841484294</c:v>
                </c:pt>
                <c:pt idx="181">
                  <c:v>65.93895697267449</c:v>
                </c:pt>
                <c:pt idx="182">
                  <c:v>65.923088970577041</c:v>
                </c:pt>
                <c:pt idx="183">
                  <c:v>65.907231932724159</c:v>
                </c:pt>
                <c:pt idx="184">
                  <c:v>65.891385023433784</c:v>
                </c:pt>
                <c:pt idx="185">
                  <c:v>65.875547469067925</c:v>
                </c:pt>
                <c:pt idx="186">
                  <c:v>65.859718553604836</c:v>
                </c:pt>
                <c:pt idx="187">
                  <c:v>65.843897614506446</c:v>
                </c:pt>
                <c:pt idx="188">
                  <c:v>65.828084038864858</c:v>
                </c:pt>
                <c:pt idx="189">
                  <c:v>65.81227725981006</c:v>
                </c:pt>
                <c:pt idx="190">
                  <c:v>65.796476753164029</c:v>
                </c:pt>
                <c:pt idx="191">
                  <c:v>65.780682034325437</c:v>
                </c:pt>
                <c:pt idx="192">
                  <c:v>65.76489265537063</c:v>
                </c:pt>
                <c:pt idx="193">
                  <c:v>65.749108202357391</c:v>
                </c:pt>
                <c:pt idx="194">
                  <c:v>65.733328292818015</c:v>
                </c:pt>
                <c:pt idx="195">
                  <c:v>65.717552573429742</c:v>
                </c:pt>
                <c:pt idx="196">
                  <c:v>65.701780717850795</c:v>
                </c:pt>
                <c:pt idx="197">
                  <c:v>65.686012424710967</c:v>
                </c:pt>
                <c:pt idx="198">
                  <c:v>65.670247415746289</c:v>
                </c:pt>
                <c:pt idx="199">
                  <c:v>65.654485434068548</c:v>
                </c:pt>
                <c:pt idx="200">
                  <c:v>65.638726242559656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08440"/>
        <c:axId val="556808832"/>
      </c:scatterChart>
      <c:valAx>
        <c:axId val="5568084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808832"/>
        <c:crosses val="autoZero"/>
        <c:crossBetween val="midCat"/>
      </c:valAx>
      <c:valAx>
        <c:axId val="556808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808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A!$O$6:$O$206</c:f>
              <c:numCache>
                <c:formatCode>General</c:formatCode>
                <c:ptCount val="201"/>
                <c:pt idx="0">
                  <c:v>53.428600000000003</c:v>
                </c:pt>
                <c:pt idx="1">
                  <c:v>53.471400000000003</c:v>
                </c:pt>
                <c:pt idx="2">
                  <c:v>54.3</c:v>
                </c:pt>
                <c:pt idx="3">
                  <c:v>53.928600000000003</c:v>
                </c:pt>
                <c:pt idx="4">
                  <c:v>53.928600000000003</c:v>
                </c:pt>
                <c:pt idx="5">
                  <c:v>54.285699999999999</c:v>
                </c:pt>
                <c:pt idx="6">
                  <c:v>53.6571</c:v>
                </c:pt>
                <c:pt idx="7">
                  <c:v>54.028599999999997</c:v>
                </c:pt>
                <c:pt idx="8">
                  <c:v>53.714300000000001</c:v>
                </c:pt>
                <c:pt idx="9">
                  <c:v>52.7286</c:v>
                </c:pt>
                <c:pt idx="10">
                  <c:v>53.542900000000003</c:v>
                </c:pt>
                <c:pt idx="11">
                  <c:v>53.714300000000001</c:v>
                </c:pt>
                <c:pt idx="12">
                  <c:v>53.314300000000003</c:v>
                </c:pt>
                <c:pt idx="13">
                  <c:v>53.6571</c:v>
                </c:pt>
                <c:pt idx="14">
                  <c:v>53.557099999999998</c:v>
                </c:pt>
                <c:pt idx="15">
                  <c:v>53.414299999999997</c:v>
                </c:pt>
                <c:pt idx="16">
                  <c:v>54.928600000000003</c:v>
                </c:pt>
                <c:pt idx="17">
                  <c:v>54.585700000000003</c:v>
                </c:pt>
                <c:pt idx="18">
                  <c:v>54.171399999999998</c:v>
                </c:pt>
                <c:pt idx="19">
                  <c:v>54.757100000000001</c:v>
                </c:pt>
                <c:pt idx="20">
                  <c:v>54.171399999999998</c:v>
                </c:pt>
                <c:pt idx="21">
                  <c:v>54.471400000000003</c:v>
                </c:pt>
                <c:pt idx="22">
                  <c:v>55.6</c:v>
                </c:pt>
                <c:pt idx="23">
                  <c:v>55.571399999999997</c:v>
                </c:pt>
                <c:pt idx="24">
                  <c:v>55.257100000000001</c:v>
                </c:pt>
                <c:pt idx="25">
                  <c:v>54.828600000000002</c:v>
                </c:pt>
                <c:pt idx="26">
                  <c:v>55.1143</c:v>
                </c:pt>
                <c:pt idx="27">
                  <c:v>54.871400000000001</c:v>
                </c:pt>
                <c:pt idx="28">
                  <c:v>55.557099999999998</c:v>
                </c:pt>
                <c:pt idx="29">
                  <c:v>55.328600000000002</c:v>
                </c:pt>
                <c:pt idx="30">
                  <c:v>55.685699999999997</c:v>
                </c:pt>
                <c:pt idx="31">
                  <c:v>55.428600000000003</c:v>
                </c:pt>
                <c:pt idx="32">
                  <c:v>56.214300000000001</c:v>
                </c:pt>
                <c:pt idx="33">
                  <c:v>55.7714</c:v>
                </c:pt>
                <c:pt idx="34">
                  <c:v>55.957099999999997</c:v>
                </c:pt>
                <c:pt idx="35">
                  <c:v>57.042900000000003</c:v>
                </c:pt>
                <c:pt idx="36">
                  <c:v>56.9</c:v>
                </c:pt>
                <c:pt idx="37">
                  <c:v>58.457099999999997</c:v>
                </c:pt>
                <c:pt idx="38">
                  <c:v>59.042900000000003</c:v>
                </c:pt>
                <c:pt idx="39">
                  <c:v>60.7</c:v>
                </c:pt>
                <c:pt idx="40">
                  <c:v>61.942900000000002</c:v>
                </c:pt>
                <c:pt idx="41">
                  <c:v>63.985700000000001</c:v>
                </c:pt>
                <c:pt idx="42">
                  <c:v>68.3857</c:v>
                </c:pt>
                <c:pt idx="43">
                  <c:v>72.7714</c:v>
                </c:pt>
                <c:pt idx="44">
                  <c:v>77.485699999999994</c:v>
                </c:pt>
                <c:pt idx="45">
                  <c:v>84.1571</c:v>
                </c:pt>
                <c:pt idx="46">
                  <c:v>91.8857</c:v>
                </c:pt>
                <c:pt idx="47">
                  <c:v>99.8429</c:v>
                </c:pt>
                <c:pt idx="48">
                  <c:v>108.6857</c:v>
                </c:pt>
                <c:pt idx="49">
                  <c:v>116.87139999999999</c:v>
                </c:pt>
                <c:pt idx="50">
                  <c:v>123.4714</c:v>
                </c:pt>
                <c:pt idx="51">
                  <c:v>130.5429</c:v>
                </c:pt>
                <c:pt idx="52">
                  <c:v>134.80000000000001</c:v>
                </c:pt>
                <c:pt idx="53">
                  <c:v>137.75710000000001</c:v>
                </c:pt>
                <c:pt idx="54">
                  <c:v>139.5857</c:v>
                </c:pt>
                <c:pt idx="55">
                  <c:v>139.71430000000001</c:v>
                </c:pt>
                <c:pt idx="56">
                  <c:v>138.30000000000001</c:v>
                </c:pt>
                <c:pt idx="57">
                  <c:v>135.57140000000001</c:v>
                </c:pt>
                <c:pt idx="58">
                  <c:v>129.0429</c:v>
                </c:pt>
                <c:pt idx="59">
                  <c:v>116.3571</c:v>
                </c:pt>
                <c:pt idx="60">
                  <c:v>96.571399999999997</c:v>
                </c:pt>
                <c:pt idx="61">
                  <c:v>74.814300000000003</c:v>
                </c:pt>
                <c:pt idx="62">
                  <c:v>61.928600000000003</c:v>
                </c:pt>
                <c:pt idx="63">
                  <c:v>56.928600000000003</c:v>
                </c:pt>
                <c:pt idx="64">
                  <c:v>55.7</c:v>
                </c:pt>
                <c:pt idx="65">
                  <c:v>54.871400000000001</c:v>
                </c:pt>
                <c:pt idx="66">
                  <c:v>55.814300000000003</c:v>
                </c:pt>
                <c:pt idx="67">
                  <c:v>56.642899999999997</c:v>
                </c:pt>
                <c:pt idx="68">
                  <c:v>56.914299999999997</c:v>
                </c:pt>
                <c:pt idx="69">
                  <c:v>57.3</c:v>
                </c:pt>
                <c:pt idx="70">
                  <c:v>58.928600000000003</c:v>
                </c:pt>
                <c:pt idx="71">
                  <c:v>60.028599999999997</c:v>
                </c:pt>
                <c:pt idx="72">
                  <c:v>62.3</c:v>
                </c:pt>
                <c:pt idx="73">
                  <c:v>65.5</c:v>
                </c:pt>
                <c:pt idx="74">
                  <c:v>68.714299999999994</c:v>
                </c:pt>
                <c:pt idx="75">
                  <c:v>72.1143</c:v>
                </c:pt>
                <c:pt idx="76">
                  <c:v>75.099999999999994</c:v>
                </c:pt>
                <c:pt idx="77">
                  <c:v>78.599999999999994</c:v>
                </c:pt>
                <c:pt idx="78">
                  <c:v>80.785700000000006</c:v>
                </c:pt>
                <c:pt idx="79">
                  <c:v>83.414299999999997</c:v>
                </c:pt>
                <c:pt idx="80">
                  <c:v>84.457099999999997</c:v>
                </c:pt>
                <c:pt idx="81">
                  <c:v>83.8429</c:v>
                </c:pt>
                <c:pt idx="82">
                  <c:v>83.671400000000006</c:v>
                </c:pt>
                <c:pt idx="83">
                  <c:v>79.957099999999997</c:v>
                </c:pt>
                <c:pt idx="84">
                  <c:v>73.5</c:v>
                </c:pt>
                <c:pt idx="85">
                  <c:v>67.428600000000003</c:v>
                </c:pt>
                <c:pt idx="86">
                  <c:v>62.2714</c:v>
                </c:pt>
                <c:pt idx="87">
                  <c:v>58.528599999999997</c:v>
                </c:pt>
                <c:pt idx="88">
                  <c:v>55.428600000000003</c:v>
                </c:pt>
                <c:pt idx="89">
                  <c:v>54.957099999999997</c:v>
                </c:pt>
                <c:pt idx="90">
                  <c:v>55.171399999999998</c:v>
                </c:pt>
                <c:pt idx="91">
                  <c:v>54.371400000000001</c:v>
                </c:pt>
                <c:pt idx="92">
                  <c:v>55.071399999999997</c:v>
                </c:pt>
                <c:pt idx="93">
                  <c:v>54.428600000000003</c:v>
                </c:pt>
                <c:pt idx="94">
                  <c:v>54.814300000000003</c:v>
                </c:pt>
                <c:pt idx="95">
                  <c:v>55.328600000000002</c:v>
                </c:pt>
                <c:pt idx="96">
                  <c:v>54.7714</c:v>
                </c:pt>
                <c:pt idx="97">
                  <c:v>55.428600000000003</c:v>
                </c:pt>
                <c:pt idx="98">
                  <c:v>55.257100000000001</c:v>
                </c:pt>
                <c:pt idx="99">
                  <c:v>54.7286</c:v>
                </c:pt>
                <c:pt idx="100">
                  <c:v>55.2286</c:v>
                </c:pt>
                <c:pt idx="101">
                  <c:v>55.971400000000003</c:v>
                </c:pt>
                <c:pt idx="102">
                  <c:v>56.8857</c:v>
                </c:pt>
                <c:pt idx="103">
                  <c:v>56.8</c:v>
                </c:pt>
                <c:pt idx="104">
                  <c:v>57.214300000000001</c:v>
                </c:pt>
                <c:pt idx="105">
                  <c:v>57.7</c:v>
                </c:pt>
                <c:pt idx="106">
                  <c:v>57.814300000000003</c:v>
                </c:pt>
                <c:pt idx="107">
                  <c:v>57.3857</c:v>
                </c:pt>
                <c:pt idx="108">
                  <c:v>58.371400000000001</c:v>
                </c:pt>
                <c:pt idx="109">
                  <c:v>58.457099999999997</c:v>
                </c:pt>
                <c:pt idx="110">
                  <c:v>58.2286</c:v>
                </c:pt>
                <c:pt idx="111">
                  <c:v>57.557099999999998</c:v>
                </c:pt>
                <c:pt idx="112">
                  <c:v>57.6571</c:v>
                </c:pt>
                <c:pt idx="113">
                  <c:v>58.571399999999997</c:v>
                </c:pt>
                <c:pt idx="114">
                  <c:v>59.2714</c:v>
                </c:pt>
                <c:pt idx="115">
                  <c:v>59.357100000000003</c:v>
                </c:pt>
                <c:pt idx="116">
                  <c:v>59.428600000000003</c:v>
                </c:pt>
                <c:pt idx="117">
                  <c:v>60.585700000000003</c:v>
                </c:pt>
                <c:pt idx="118">
                  <c:v>61.871400000000001</c:v>
                </c:pt>
                <c:pt idx="119">
                  <c:v>62.428600000000003</c:v>
                </c:pt>
                <c:pt idx="120">
                  <c:v>62.685699999999997</c:v>
                </c:pt>
                <c:pt idx="121">
                  <c:v>63.9</c:v>
                </c:pt>
                <c:pt idx="122">
                  <c:v>64.471400000000003</c:v>
                </c:pt>
                <c:pt idx="123">
                  <c:v>64.085700000000003</c:v>
                </c:pt>
                <c:pt idx="124">
                  <c:v>62.814300000000003</c:v>
                </c:pt>
                <c:pt idx="125">
                  <c:v>63.685699999999997</c:v>
                </c:pt>
                <c:pt idx="126">
                  <c:v>61.471400000000003</c:v>
                </c:pt>
                <c:pt idx="127">
                  <c:v>61.042900000000003</c:v>
                </c:pt>
                <c:pt idx="128">
                  <c:v>59.4</c:v>
                </c:pt>
                <c:pt idx="129">
                  <c:v>58.028599999999997</c:v>
                </c:pt>
                <c:pt idx="130">
                  <c:v>57.214300000000001</c:v>
                </c:pt>
                <c:pt idx="131">
                  <c:v>56.742899999999999</c:v>
                </c:pt>
                <c:pt idx="132">
                  <c:v>56.757100000000001</c:v>
                </c:pt>
                <c:pt idx="133">
                  <c:v>56.085700000000003</c:v>
                </c:pt>
                <c:pt idx="134">
                  <c:v>55.414299999999997</c:v>
                </c:pt>
                <c:pt idx="135">
                  <c:v>55.971400000000003</c:v>
                </c:pt>
                <c:pt idx="136">
                  <c:v>54.971400000000003</c:v>
                </c:pt>
                <c:pt idx="137">
                  <c:v>55.971400000000003</c:v>
                </c:pt>
                <c:pt idx="138">
                  <c:v>55.242899999999999</c:v>
                </c:pt>
                <c:pt idx="139">
                  <c:v>56.571399999999997</c:v>
                </c:pt>
                <c:pt idx="140">
                  <c:v>56.028599999999997</c:v>
                </c:pt>
                <c:pt idx="141">
                  <c:v>55.971400000000003</c:v>
                </c:pt>
                <c:pt idx="142">
                  <c:v>55.3</c:v>
                </c:pt>
                <c:pt idx="143">
                  <c:v>55.685699999999997</c:v>
                </c:pt>
                <c:pt idx="144">
                  <c:v>56.142899999999997</c:v>
                </c:pt>
                <c:pt idx="145">
                  <c:v>56.571399999999997</c:v>
                </c:pt>
                <c:pt idx="146">
                  <c:v>56.828600000000002</c:v>
                </c:pt>
                <c:pt idx="147">
                  <c:v>57.6571</c:v>
                </c:pt>
                <c:pt idx="148">
                  <c:v>57.914299999999997</c:v>
                </c:pt>
                <c:pt idx="149">
                  <c:v>58.642899999999997</c:v>
                </c:pt>
                <c:pt idx="150">
                  <c:v>59.4</c:v>
                </c:pt>
                <c:pt idx="151">
                  <c:v>59.9</c:v>
                </c:pt>
                <c:pt idx="152">
                  <c:v>60.9</c:v>
                </c:pt>
                <c:pt idx="153">
                  <c:v>61.814300000000003</c:v>
                </c:pt>
                <c:pt idx="154">
                  <c:v>62.285699999999999</c:v>
                </c:pt>
                <c:pt idx="155">
                  <c:v>63</c:v>
                </c:pt>
                <c:pt idx="156">
                  <c:v>63.414299999999997</c:v>
                </c:pt>
                <c:pt idx="157">
                  <c:v>63.471400000000003</c:v>
                </c:pt>
                <c:pt idx="158">
                  <c:v>63.528599999999997</c:v>
                </c:pt>
                <c:pt idx="159">
                  <c:v>62.457099999999997</c:v>
                </c:pt>
                <c:pt idx="160">
                  <c:v>62.057099999999998</c:v>
                </c:pt>
                <c:pt idx="161">
                  <c:v>61.6571</c:v>
                </c:pt>
                <c:pt idx="162">
                  <c:v>60.928600000000003</c:v>
                </c:pt>
                <c:pt idx="163">
                  <c:v>59.957099999999997</c:v>
                </c:pt>
                <c:pt idx="164">
                  <c:v>59.8429</c:v>
                </c:pt>
                <c:pt idx="165">
                  <c:v>57.757100000000001</c:v>
                </c:pt>
                <c:pt idx="166">
                  <c:v>57.442900000000002</c:v>
                </c:pt>
                <c:pt idx="167">
                  <c:v>56.8429</c:v>
                </c:pt>
                <c:pt idx="168">
                  <c:v>56.328600000000002</c:v>
                </c:pt>
                <c:pt idx="169">
                  <c:v>56.714300000000001</c:v>
                </c:pt>
                <c:pt idx="170">
                  <c:v>56.128599999999999</c:v>
                </c:pt>
                <c:pt idx="171">
                  <c:v>56.3857</c:v>
                </c:pt>
                <c:pt idx="172">
                  <c:v>55.8</c:v>
                </c:pt>
                <c:pt idx="173">
                  <c:v>55.957099999999997</c:v>
                </c:pt>
                <c:pt idx="174">
                  <c:v>56.171399999999998</c:v>
                </c:pt>
                <c:pt idx="175">
                  <c:v>56.285699999999999</c:v>
                </c:pt>
                <c:pt idx="176">
                  <c:v>56.371400000000001</c:v>
                </c:pt>
                <c:pt idx="177">
                  <c:v>55.4</c:v>
                </c:pt>
                <c:pt idx="178">
                  <c:v>56.685699999999997</c:v>
                </c:pt>
                <c:pt idx="179">
                  <c:v>56.028599999999997</c:v>
                </c:pt>
                <c:pt idx="180">
                  <c:v>56.014299999999999</c:v>
                </c:pt>
                <c:pt idx="181">
                  <c:v>56.128599999999999</c:v>
                </c:pt>
                <c:pt idx="182">
                  <c:v>56.357100000000003</c:v>
                </c:pt>
                <c:pt idx="183">
                  <c:v>56.3429</c:v>
                </c:pt>
                <c:pt idx="184">
                  <c:v>56.871400000000001</c:v>
                </c:pt>
                <c:pt idx="185">
                  <c:v>57.214300000000001</c:v>
                </c:pt>
                <c:pt idx="186">
                  <c:v>56.871400000000001</c:v>
                </c:pt>
                <c:pt idx="187">
                  <c:v>56.485700000000001</c:v>
                </c:pt>
                <c:pt idx="188">
                  <c:v>56.357100000000003</c:v>
                </c:pt>
                <c:pt idx="189">
                  <c:v>55.714300000000001</c:v>
                </c:pt>
                <c:pt idx="190">
                  <c:v>56.2</c:v>
                </c:pt>
                <c:pt idx="191">
                  <c:v>56.785699999999999</c:v>
                </c:pt>
                <c:pt idx="192">
                  <c:v>56.471400000000003</c:v>
                </c:pt>
                <c:pt idx="193">
                  <c:v>55.828600000000002</c:v>
                </c:pt>
                <c:pt idx="194">
                  <c:v>55.3</c:v>
                </c:pt>
                <c:pt idx="195">
                  <c:v>57.1571</c:v>
                </c:pt>
                <c:pt idx="196">
                  <c:v>57.285699999999999</c:v>
                </c:pt>
                <c:pt idx="197">
                  <c:v>56.528599999999997</c:v>
                </c:pt>
                <c:pt idx="198">
                  <c:v>56</c:v>
                </c:pt>
                <c:pt idx="199">
                  <c:v>56.185699999999997</c:v>
                </c:pt>
                <c:pt idx="200">
                  <c:v>56.6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A!$AD$6:$AD$206</c:f>
              <c:numCache>
                <c:formatCode>0.00</c:formatCode>
                <c:ptCount val="201"/>
                <c:pt idx="0">
                  <c:v>54.267246603153311</c:v>
                </c:pt>
                <c:pt idx="1">
                  <c:v>54.288816174243181</c:v>
                </c:pt>
                <c:pt idx="2">
                  <c:v>54.31038654463044</c:v>
                </c:pt>
                <c:pt idx="3">
                  <c:v>54.331957774612135</c:v>
                </c:pt>
                <c:pt idx="4">
                  <c:v>54.353529928677226</c:v>
                </c:pt>
                <c:pt idx="5">
                  <c:v>54.375103075753628</c:v>
                </c:pt>
                <c:pt idx="6">
                  <c:v>54.396677289464016</c:v>
                </c:pt>
                <c:pt idx="7">
                  <c:v>54.41825264838932</c:v>
                </c:pt>
                <c:pt idx="8">
                  <c:v>54.439829236339421</c:v>
                </c:pt>
                <c:pt idx="9">
                  <c:v>54.461407142629767</c:v>
                </c:pt>
                <c:pt idx="10">
                  <c:v>54.48298646236249</c:v>
                </c:pt>
                <c:pt idx="11">
                  <c:v>54.504567296710462</c:v>
                </c:pt>
                <c:pt idx="12">
                  <c:v>54.526149753202041</c:v>
                </c:pt>
                <c:pt idx="13">
                  <c:v>54.547733946004392</c:v>
                </c:pt>
                <c:pt idx="14">
                  <c:v>54.569319996203397</c:v>
                </c:pt>
                <c:pt idx="15">
                  <c:v>54.590908032080804</c:v>
                </c:pt>
                <c:pt idx="16">
                  <c:v>54.612498189402821</c:v>
                </c:pt>
                <c:pt idx="17">
                  <c:v>54.634090611784799</c:v>
                </c:pt>
                <c:pt idx="18">
                  <c:v>54.655685451385125</c:v>
                </c:pt>
                <c:pt idx="19">
                  <c:v>54.677282870837026</c:v>
                </c:pt>
                <c:pt idx="20">
                  <c:v>54.698883049503245</c:v>
                </c:pt>
                <c:pt idx="21">
                  <c:v>54.720486204023665</c:v>
                </c:pt>
                <c:pt idx="22">
                  <c:v>54.742092653863359</c:v>
                </c:pt>
                <c:pt idx="23">
                  <c:v>54.763703022003675</c:v>
                </c:pt>
                <c:pt idx="24">
                  <c:v>54.785318822782493</c:v>
                </c:pt>
                <c:pt idx="25">
                  <c:v>54.806944107149228</c:v>
                </c:pt>
                <c:pt idx="26">
                  <c:v>54.828589859128734</c:v>
                </c:pt>
                <c:pt idx="27">
                  <c:v>54.850285203638727</c:v>
                </c:pt>
                <c:pt idx="28">
                  <c:v>54.87210463864325</c:v>
                </c:pt>
                <c:pt idx="29">
                  <c:v>54.894231029613451</c:v>
                </c:pt>
                <c:pt idx="30">
                  <c:v>54.917094155087646</c:v>
                </c:pt>
                <c:pt idx="31">
                  <c:v>54.941659922954962</c:v>
                </c:pt>
                <c:pt idx="32">
                  <c:v>54.970002205269935</c:v>
                </c:pt>
                <c:pt idx="33">
                  <c:v>55.006370765955765</c:v>
                </c:pt>
                <c:pt idx="34">
                  <c:v>55.059068158484507</c:v>
                </c:pt>
                <c:pt idx="35">
                  <c:v>55.143538225869754</c:v>
                </c:pt>
                <c:pt idx="36">
                  <c:v>55.287089036536628</c:v>
                </c:pt>
                <c:pt idx="37">
                  <c:v>55.535526097108836</c:v>
                </c:pt>
                <c:pt idx="38">
                  <c:v>55.961535364314237</c:v>
                </c:pt>
                <c:pt idx="39">
                  <c:v>56.673828544477409</c:v>
                </c:pt>
                <c:pt idx="40">
                  <c:v>57.824847033637305</c:v>
                </c:pt>
                <c:pt idx="41">
                  <c:v>59.613422595602714</c:v>
                </c:pt>
                <c:pt idx="42">
                  <c:v>62.27769842082494</c:v>
                </c:pt>
                <c:pt idx="43">
                  <c:v>66.073558203414237</c:v>
                </c:pt>
                <c:pt idx="44">
                  <c:v>71.235574004889983</c:v>
                </c:pt>
                <c:pt idx="45">
                  <c:v>77.921510866454724</c:v>
                </c:pt>
                <c:pt idx="46">
                  <c:v>86.147373878547441</c:v>
                </c:pt>
                <c:pt idx="47">
                  <c:v>95.726424682498759</c:v>
                </c:pt>
                <c:pt idx="48">
                  <c:v>106.2301498095153</c:v>
                </c:pt>
                <c:pt idx="49">
                  <c:v>116.98920950853193</c:v>
                </c:pt>
                <c:pt idx="50">
                  <c:v>127.14622141702607</c:v>
                </c:pt>
                <c:pt idx="51">
                  <c:v>135.76018470251253</c:v>
                </c:pt>
                <c:pt idx="52">
                  <c:v>141.94733313167345</c:v>
                </c:pt>
                <c:pt idx="53">
                  <c:v>145.03006928263272</c:v>
                </c:pt>
                <c:pt idx="54">
                  <c:v>144.65945649123293</c:v>
                </c:pt>
                <c:pt idx="55">
                  <c:v>140.88067132464104</c:v>
                </c:pt>
                <c:pt idx="56">
                  <c:v>134.12444497402714</c:v>
                </c:pt>
                <c:pt idx="57">
                  <c:v>125.12673504672368</c:v>
                </c:pt>
                <c:pt idx="58">
                  <c:v>114.79733797263449</c:v>
                </c:pt>
                <c:pt idx="59">
                  <c:v>104.06984455320388</c:v>
                </c:pt>
                <c:pt idx="60">
                  <c:v>93.766905202792628</c:v>
                </c:pt>
                <c:pt idx="61">
                  <c:v>84.506681814873573</c:v>
                </c:pt>
                <c:pt idx="62">
                  <c:v>76.662387059571515</c:v>
                </c:pt>
                <c:pt idx="63">
                  <c:v>70.372187480457427</c:v>
                </c:pt>
                <c:pt idx="64">
                  <c:v>65.586025767277334</c:v>
                </c:pt>
                <c:pt idx="65">
                  <c:v>62.131432966249548</c:v>
                </c:pt>
                <c:pt idx="66">
                  <c:v>59.781861115734394</c:v>
                </c:pt>
                <c:pt idx="67">
                  <c:v>58.316180553806355</c:v>
                </c:pt>
                <c:pt idx="68">
                  <c:v>57.563654952302834</c:v>
                </c:pt>
                <c:pt idx="69">
                  <c:v>57.432289017203502</c:v>
                </c:pt>
                <c:pt idx="70">
                  <c:v>57.918804588569039</c:v>
                </c:pt>
                <c:pt idx="71">
                  <c:v>59.096665472307762</c:v>
                </c:pt>
                <c:pt idx="72">
                  <c:v>61.077643261963743</c:v>
                </c:pt>
                <c:pt idx="73">
                  <c:v>63.94626864522958</c:v>
                </c:pt>
                <c:pt idx="74">
                  <c:v>67.677132228882613</c:v>
                </c:pt>
                <c:pt idx="75">
                  <c:v>72.059582179857586</c:v>
                </c:pt>
                <c:pt idx="76">
                  <c:v>76.664589243004087</c:v>
                </c:pt>
                <c:pt idx="77">
                  <c:v>80.884212965359396</c:v>
                </c:pt>
                <c:pt idx="78">
                  <c:v>84.050481431746746</c:v>
                </c:pt>
                <c:pt idx="79">
                  <c:v>85.604670608060474</c:v>
                </c:pt>
                <c:pt idx="80">
                  <c:v>85.258001622070765</c:v>
                </c:pt>
                <c:pt idx="81">
                  <c:v>83.07976898340462</c:v>
                </c:pt>
                <c:pt idx="82">
                  <c:v>79.475651889100106</c:v>
                </c:pt>
                <c:pt idx="83">
                  <c:v>75.065323937246916</c:v>
                </c:pt>
                <c:pt idx="84">
                  <c:v>70.509899477748888</c:v>
                </c:pt>
                <c:pt idx="85">
                  <c:v>66.354832205530371</c:v>
                </c:pt>
                <c:pt idx="86">
                  <c:v>62.937627377512321</c:v>
                </c:pt>
                <c:pt idx="87">
                  <c:v>60.374977656758347</c:v>
                </c:pt>
                <c:pt idx="88">
                  <c:v>58.611057551290038</c:v>
                </c:pt>
                <c:pt idx="89">
                  <c:v>57.492447772556893</c:v>
                </c:pt>
                <c:pt idx="90">
                  <c:v>56.837848174046144</c:v>
                </c:pt>
                <c:pt idx="91">
                  <c:v>56.484733066596348</c:v>
                </c:pt>
                <c:pt idx="92">
                  <c:v>56.31016084145471</c:v>
                </c:pt>
                <c:pt idx="93">
                  <c:v>56.232421633960321</c:v>
                </c:pt>
                <c:pt idx="94">
                  <c:v>56.20283436545801</c:v>
                </c:pt>
                <c:pt idx="95">
                  <c:v>56.195098059310169</c:v>
                </c:pt>
                <c:pt idx="96">
                  <c:v>56.196233900136072</c:v>
                </c:pt>
                <c:pt idx="97">
                  <c:v>56.200366897209179</c:v>
                </c:pt>
                <c:pt idx="98">
                  <c:v>56.205056531876075</c:v>
                </c:pt>
                <c:pt idx="99">
                  <c:v>56.209383606384428</c:v>
                </c:pt>
                <c:pt idx="100">
                  <c:v>56.213059701588875</c:v>
                </c:pt>
                <c:pt idx="101">
                  <c:v>56.216065307050648</c:v>
                </c:pt>
                <c:pt idx="102">
                  <c:v>56.218548663876817</c:v>
                </c:pt>
                <c:pt idx="103">
                  <c:v>56.220874252389059</c:v>
                </c:pt>
                <c:pt idx="104">
                  <c:v>56.22380658246049</c:v>
                </c:pt>
                <c:pt idx="105">
                  <c:v>56.228873259962477</c:v>
                </c:pt>
                <c:pt idx="106">
                  <c:v>56.23898145241489</c:v>
                </c:pt>
                <c:pt idx="107">
                  <c:v>56.259355160507617</c:v>
                </c:pt>
                <c:pt idx="108">
                  <c:v>56.298792102245223</c:v>
                </c:pt>
                <c:pt idx="109">
                  <c:v>56.371080090304304</c:v>
                </c:pt>
                <c:pt idx="110">
                  <c:v>56.496157284523278</c:v>
                </c:pt>
                <c:pt idx="111">
                  <c:v>56.700299145782147</c:v>
                </c:pt>
                <c:pt idx="112">
                  <c:v>57.014400698853393</c:v>
                </c:pt>
                <c:pt idx="113">
                  <c:v>57.469499656650754</c:v>
                </c:pt>
                <c:pt idx="114">
                  <c:v>58.08925024166728</c:v>
                </c:pt>
                <c:pt idx="115">
                  <c:v>58.880158606755103</c:v>
                </c:pt>
                <c:pt idx="116">
                  <c:v>59.821791528953376</c:v>
                </c:pt>
                <c:pt idx="117">
                  <c:v>60.860313036292844</c:v>
                </c:pt>
                <c:pt idx="118">
                  <c:v>61.908876438827122</c:v>
                </c:pt>
                <c:pt idx="119">
                  <c:v>62.857092359269757</c:v>
                </c:pt>
                <c:pt idx="120">
                  <c:v>63.58909165782979</c:v>
                </c:pt>
                <c:pt idx="121">
                  <c:v>64.006453355972297</c:v>
                </c:pt>
                <c:pt idx="122">
                  <c:v>64.049833082801143</c:v>
                </c:pt>
                <c:pt idx="123">
                  <c:v>63.712753667609405</c:v>
                </c:pt>
                <c:pt idx="124">
                  <c:v>63.043143340635581</c:v>
                </c:pt>
                <c:pt idx="125">
                  <c:v>62.132119450831482</c:v>
                </c:pt>
                <c:pt idx="126">
                  <c:v>61.093635489298748</c:v>
                </c:pt>
                <c:pt idx="127">
                  <c:v>60.041252233318751</c:v>
                </c:pt>
                <c:pt idx="128">
                  <c:v>59.06850117291998</c:v>
                </c:pt>
                <c:pt idx="129">
                  <c:v>58.237260553258267</c:v>
                </c:pt>
                <c:pt idx="130">
                  <c:v>57.575375402342473</c:v>
                </c:pt>
                <c:pt idx="131">
                  <c:v>57.081822608490995</c:v>
                </c:pt>
                <c:pt idx="132">
                  <c:v>56.736056293986863</c:v>
                </c:pt>
                <c:pt idx="133">
                  <c:v>56.508027757273354</c:v>
                </c:pt>
                <c:pt idx="134">
                  <c:v>56.36635573093325</c:v>
                </c:pt>
                <c:pt idx="135">
                  <c:v>56.28352509161369</c:v>
                </c:pt>
                <c:pt idx="136">
                  <c:v>56.238200023425371</c:v>
                </c:pt>
                <c:pt idx="137">
                  <c:v>56.215437757529244</c:v>
                </c:pt>
                <c:pt idx="138">
                  <c:v>56.205776408084233</c:v>
                </c:pt>
                <c:pt idx="139">
                  <c:v>56.204021718891511</c:v>
                </c:pt>
                <c:pt idx="140">
                  <c:v>56.208281790539218</c:v>
                </c:pt>
                <c:pt idx="141">
                  <c:v>56.21953956625611</c:v>
                </c:pt>
                <c:pt idx="142">
                  <c:v>56.24185858795925</c:v>
                </c:pt>
                <c:pt idx="143">
                  <c:v>56.283162207948294</c:v>
                </c:pt>
                <c:pt idx="144">
                  <c:v>56.356352773301062</c:v>
                </c:pt>
                <c:pt idx="145">
                  <c:v>56.480306033969107</c:v>
                </c:pt>
                <c:pt idx="146">
                  <c:v>56.680010778073203</c:v>
                </c:pt>
                <c:pt idx="147">
                  <c:v>56.984937678143694</c:v>
                </c:pt>
                <c:pt idx="148">
                  <c:v>57.424803034344421</c:v>
                </c:pt>
                <c:pt idx="149">
                  <c:v>58.022429489606935</c:v>
                </c:pt>
                <c:pt idx="150">
                  <c:v>58.784448699874318</c:v>
                </c:pt>
                <c:pt idx="151">
                  <c:v>59.691922896265872</c:v>
                </c:pt>
                <c:pt idx="152">
                  <c:v>60.69406131619251</c:v>
                </c:pt>
                <c:pt idx="153">
                  <c:v>61.708399471504912</c:v>
                </c:pt>
                <c:pt idx="154">
                  <c:v>62.629603133443567</c:v>
                </c:pt>
                <c:pt idx="155">
                  <c:v>63.346518542389262</c:v>
                </c:pt>
                <c:pt idx="156">
                  <c:v>63.764001400869425</c:v>
                </c:pt>
                <c:pt idx="157">
                  <c:v>63.823702754781209</c:v>
                </c:pt>
                <c:pt idx="158">
                  <c:v>63.51756374114197</c:v>
                </c:pt>
                <c:pt idx="159">
                  <c:v>62.889718060530015</c:v>
                </c:pt>
                <c:pt idx="160">
                  <c:v>62.026183089431775</c:v>
                </c:pt>
                <c:pt idx="161">
                  <c:v>61.035657554412161</c:v>
                </c:pt>
                <c:pt idx="162">
                  <c:v>60.027329088587983</c:v>
                </c:pt>
                <c:pt idx="163">
                  <c:v>59.091884801482713</c:v>
                </c:pt>
                <c:pt idx="164">
                  <c:v>58.290041723307162</c:v>
                </c:pt>
                <c:pt idx="165">
                  <c:v>57.649901759693293</c:v>
                </c:pt>
                <c:pt idx="166">
                  <c:v>57.171616412435164</c:v>
                </c:pt>
                <c:pt idx="167">
                  <c:v>56.836198760491023</c:v>
                </c:pt>
                <c:pt idx="168">
                  <c:v>56.615123335832607</c:v>
                </c:pt>
                <c:pt idx="169">
                  <c:v>56.478249755509452</c:v>
                </c:pt>
                <c:pt idx="170">
                  <c:v>56.398932730389348</c:v>
                </c:pt>
                <c:pt idx="171">
                  <c:v>56.356344899666517</c:v>
                </c:pt>
                <c:pt idx="172">
                  <c:v>56.335725511467466</c:v>
                </c:pt>
                <c:pt idx="173">
                  <c:v>56.327458021464857</c:v>
                </c:pt>
                <c:pt idx="174">
                  <c:v>56.325734301370751</c:v>
                </c:pt>
                <c:pt idx="175">
                  <c:v>56.327283931188852</c:v>
                </c:pt>
                <c:pt idx="176">
                  <c:v>56.330383238148158</c:v>
                </c:pt>
                <c:pt idx="177">
                  <c:v>56.33417931843767</c:v>
                </c:pt>
                <c:pt idx="178">
                  <c:v>56.338274960475609</c:v>
                </c:pt>
                <c:pt idx="179">
                  <c:v>56.342495630292156</c:v>
                </c:pt>
                <c:pt idx="180">
                  <c:v>56.346768739861034</c:v>
                </c:pt>
                <c:pt idx="181">
                  <c:v>56.351065545769551</c:v>
                </c:pt>
                <c:pt idx="182">
                  <c:v>56.355375062468639</c:v>
                </c:pt>
                <c:pt idx="183">
                  <c:v>56.359693098150025</c:v>
                </c:pt>
                <c:pt idx="184">
                  <c:v>56.364017929551437</c:v>
                </c:pt>
                <c:pt idx="185">
                  <c:v>56.368348696621595</c:v>
                </c:pt>
                <c:pt idx="186">
                  <c:v>56.372684840288237</c:v>
                </c:pt>
                <c:pt idx="187">
                  <c:v>56.37702591565661</c:v>
                </c:pt>
                <c:pt idx="188">
                  <c:v>56.381371532309416</c:v>
                </c:pt>
                <c:pt idx="189">
                  <c:v>56.385721335196379</c:v>
                </c:pt>
                <c:pt idx="190">
                  <c:v>56.39007499781934</c:v>
                </c:pt>
                <c:pt idx="191">
                  <c:v>56.394432219006966</c:v>
                </c:pt>
                <c:pt idx="192">
                  <c:v>56.398792720751935</c:v>
                </c:pt>
                <c:pt idx="193">
                  <c:v>56.403156246413914</c:v>
                </c:pt>
                <c:pt idx="194">
                  <c:v>56.407522559102532</c:v>
                </c:pt>
                <c:pt idx="195">
                  <c:v>56.411891440189017</c:v>
                </c:pt>
                <c:pt idx="196">
                  <c:v>56.416262687928359</c:v>
                </c:pt>
                <c:pt idx="197">
                  <c:v>56.420636116182791</c:v>
                </c:pt>
                <c:pt idx="198">
                  <c:v>56.425011553238804</c:v>
                </c:pt>
                <c:pt idx="199">
                  <c:v>56.429388840711383</c:v>
                </c:pt>
                <c:pt idx="200">
                  <c:v>56.433767832529071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A!$BH$6:$BH$206</c:f>
              <c:numCache>
                <c:formatCode>General</c:formatCode>
                <c:ptCount val="201"/>
                <c:pt idx="0">
                  <c:v>54.267246603153311</c:v>
                </c:pt>
                <c:pt idx="1">
                  <c:v>54.288816174243181</c:v>
                </c:pt>
                <c:pt idx="2">
                  <c:v>54.31038654463044</c:v>
                </c:pt>
                <c:pt idx="3">
                  <c:v>54.331957774612135</c:v>
                </c:pt>
                <c:pt idx="4">
                  <c:v>54.353529928677226</c:v>
                </c:pt>
                <c:pt idx="5">
                  <c:v>54.375103075753628</c:v>
                </c:pt>
                <c:pt idx="6">
                  <c:v>54.396677289464016</c:v>
                </c:pt>
                <c:pt idx="7">
                  <c:v>54.41825264838932</c:v>
                </c:pt>
                <c:pt idx="8">
                  <c:v>54.439829236339421</c:v>
                </c:pt>
                <c:pt idx="9">
                  <c:v>54.461407142629767</c:v>
                </c:pt>
                <c:pt idx="10">
                  <c:v>54.482986462362483</c:v>
                </c:pt>
                <c:pt idx="11">
                  <c:v>54.504567296710412</c:v>
                </c:pt>
                <c:pt idx="12">
                  <c:v>54.526149753201793</c:v>
                </c:pt>
                <c:pt idx="13">
                  <c:v>54.547733946003163</c:v>
                </c:pt>
                <c:pt idx="14">
                  <c:v>54.569319996197542</c:v>
                </c:pt>
                <c:pt idx="15">
                  <c:v>54.590908032053981</c:v>
                </c:pt>
                <c:pt idx="16">
                  <c:v>54.612498189284629</c:v>
                </c:pt>
                <c:pt idx="17">
                  <c:v>54.63409061128403</c:v>
                </c:pt>
                <c:pt idx="18">
                  <c:v>54.655685449344816</c:v>
                </c:pt>
                <c:pt idx="19">
                  <c:v>54.677282862843171</c:v>
                </c:pt>
                <c:pt idx="20">
                  <c:v>54.698883019385853</c:v>
                </c:pt>
                <c:pt idx="21">
                  <c:v>54.720486094909887</c:v>
                </c:pt>
                <c:pt idx="22">
                  <c:v>54.742092273724033</c:v>
                </c:pt>
                <c:pt idx="23">
                  <c:v>54.763701748480088</c:v>
                </c:pt>
                <c:pt idx="24">
                  <c:v>54.785314720059915</c:v>
                </c:pt>
                <c:pt idx="25">
                  <c:v>54.806931397362</c:v>
                </c:pt>
                <c:pt idx="26">
                  <c:v>54.828551996969409</c:v>
                </c:pt>
                <c:pt idx="27">
                  <c:v>54.850176742678045</c:v>
                </c:pt>
                <c:pt idx="28">
                  <c:v>54.871805864861223</c:v>
                </c:pt>
                <c:pt idx="29">
                  <c:v>54.893439599643614</c:v>
                </c:pt>
                <c:pt idx="30">
                  <c:v>54.915078187853524</c:v>
                </c:pt>
                <c:pt idx="31">
                  <c:v>54.936721873718689</c:v>
                </c:pt>
                <c:pt idx="32">
                  <c:v>54.958370903265866</c:v>
                </c:pt>
                <c:pt idx="33">
                  <c:v>54.980025522379627</c:v>
                </c:pt>
                <c:pt idx="34">
                  <c:v>55.001685974469972</c:v>
                </c:pt>
                <c:pt idx="35">
                  <c:v>55.023352497691903</c:v>
                </c:pt>
                <c:pt idx="36">
                  <c:v>55.045025321653114</c:v>
                </c:pt>
                <c:pt idx="37">
                  <c:v>55.066704663538218</c:v>
                </c:pt>
                <c:pt idx="38">
                  <c:v>55.088390723569262</c:v>
                </c:pt>
                <c:pt idx="39">
                  <c:v>55.110083679712524</c:v>
                </c:pt>
                <c:pt idx="40">
                  <c:v>55.131783681531751</c:v>
                </c:pt>
                <c:pt idx="41">
                  <c:v>55.153490843075765</c:v>
                </c:pt>
                <c:pt idx="42">
                  <c:v>55.17520523467671</c:v>
                </c:pt>
                <c:pt idx="43">
                  <c:v>55.196926873520958</c:v>
                </c:pt>
                <c:pt idx="44">
                  <c:v>55.2186557128408</c:v>
                </c:pt>
                <c:pt idx="45">
                  <c:v>55.240391629558587</c:v>
                </c:pt>
                <c:pt idx="46">
                  <c:v>55.262134410199039</c:v>
                </c:pt>
                <c:pt idx="47">
                  <c:v>55.283883734867068</c:v>
                </c:pt>
                <c:pt idx="48">
                  <c:v>55.305639159070211</c:v>
                </c:pt>
                <c:pt idx="49">
                  <c:v>55.327400093145791</c:v>
                </c:pt>
                <c:pt idx="50">
                  <c:v>55.349165779032575</c:v>
                </c:pt>
                <c:pt idx="51">
                  <c:v>55.370935264108041</c:v>
                </c:pt>
                <c:pt idx="52">
                  <c:v>55.392707371792454</c:v>
                </c:pt>
                <c:pt idx="53">
                  <c:v>55.414480668603439</c:v>
                </c:pt>
                <c:pt idx="54">
                  <c:v>55.436253427328609</c:v>
                </c:pt>
                <c:pt idx="55">
                  <c:v>55.458023585970828</c:v>
                </c:pt>
                <c:pt idx="56">
                  <c:v>55.479788702112344</c:v>
                </c:pt>
                <c:pt idx="57">
                  <c:v>55.50154590234132</c:v>
                </c:pt>
                <c:pt idx="58">
                  <c:v>55.523291826389965</c:v>
                </c:pt>
                <c:pt idx="59">
                  <c:v>55.54502256564956</c:v>
                </c:pt>
                <c:pt idx="60">
                  <c:v>55.56673359575678</c:v>
                </c:pt>
                <c:pt idx="61">
                  <c:v>55.588419702992063</c:v>
                </c:pt>
                <c:pt idx="62">
                  <c:v>55.610074904297143</c:v>
                </c:pt>
                <c:pt idx="63">
                  <c:v>55.631692360811037</c:v>
                </c:pt>
                <c:pt idx="64">
                  <c:v>55.653264284945486</c:v>
                </c:pt>
                <c:pt idx="65">
                  <c:v>55.674781841178351</c:v>
                </c:pt>
                <c:pt idx="66">
                  <c:v>55.696235040943137</c:v>
                </c:pt>
                <c:pt idx="67">
                  <c:v>55.717612632239167</c:v>
                </c:pt>
                <c:pt idx="68">
                  <c:v>55.738901984888116</c:v>
                </c:pt>
                <c:pt idx="69">
                  <c:v>55.76008897272262</c:v>
                </c:pt>
                <c:pt idx="70">
                  <c:v>55.781157854417053</c:v>
                </c:pt>
                <c:pt idx="71">
                  <c:v>55.802091155161662</c:v>
                </c:pt>
                <c:pt idx="72">
                  <c:v>55.822869551940173</c:v>
                </c:pt>
                <c:pt idx="73">
                  <c:v>55.843471765792906</c:v>
                </c:pt>
                <c:pt idx="74">
                  <c:v>55.863874465125818</c:v>
                </c:pt>
                <c:pt idx="75">
                  <c:v>55.884052184842773</c:v>
                </c:pt>
                <c:pt idx="76">
                  <c:v>55.903977266814294</c:v>
                </c:pt>
                <c:pt idx="77">
                  <c:v>55.923619827913726</c:v>
                </c:pt>
                <c:pt idx="78">
                  <c:v>55.942947762510776</c:v>
                </c:pt>
                <c:pt idx="79">
                  <c:v>55.961926786854626</c:v>
                </c:pt>
                <c:pt idx="80">
                  <c:v>55.980520533135682</c:v>
                </c:pt>
                <c:pt idx="81">
                  <c:v>55.998690701109304</c:v>
                </c:pt>
                <c:pt idx="82">
                  <c:v>56.016397274905046</c:v>
                </c:pt>
                <c:pt idx="83">
                  <c:v>56.033598811942767</c:v>
                </c:pt>
                <c:pt idx="84">
                  <c:v>56.050252809640973</c:v>
                </c:pt>
                <c:pt idx="85">
                  <c:v>56.066316153757711</c:v>
                </c:pt>
                <c:pt idx="86">
                  <c:v>56.081745649698973</c:v>
                </c:pt>
                <c:pt idx="87">
                  <c:v>56.096498634948524</c:v>
                </c:pt>
                <c:pt idx="88">
                  <c:v>56.110533666957281</c:v>
                </c:pt>
                <c:pt idx="89">
                  <c:v>56.123811276479721</c:v>
                </c:pt>
                <c:pt idx="90">
                  <c:v>56.13629477164131</c:v>
                </c:pt>
                <c:pt idx="91">
                  <c:v>56.147951073217584</c:v>
                </c:pt>
                <c:pt idx="92">
                  <c:v>56.158751557032247</c:v>
                </c:pt>
                <c:pt idx="93">
                  <c:v>56.168672875422843</c:v>
                </c:pt>
                <c:pt idx="94">
                  <c:v>56.177697726790782</c:v>
                </c:pt>
                <c:pt idx="95">
                  <c:v>56.185815540748365</c:v>
                </c:pt>
                <c:pt idx="96">
                  <c:v>56.193023046643688</c:v>
                </c:pt>
                <c:pt idx="97">
                  <c:v>56.199324695516239</c:v>
                </c:pt>
                <c:pt idx="98">
                  <c:v>56.204732909897182</c:v>
                </c:pt>
                <c:pt idx="99">
                  <c:v>56.209268142209254</c:v>
                </c:pt>
                <c:pt idx="100">
                  <c:v>56.212958730540393</c:v>
                </c:pt>
                <c:pt idx="101">
                  <c:v>56.215840549770846</c:v>
                </c:pt>
                <c:pt idx="102">
                  <c:v>56.21795646578407</c:v>
                </c:pt>
                <c:pt idx="103">
                  <c:v>56.219355610061989</c:v>
                </c:pt>
                <c:pt idx="104">
                  <c:v>56.220092500617213</c:v>
                </c:pt>
                <c:pt idx="105">
                  <c:v>56.22022604228377</c:v>
                </c:pt>
                <c:pt idx="106">
                  <c:v>56.219818444356321</c:v>
                </c:pt>
                <c:pt idx="107">
                  <c:v>56.218934096117394</c:v>
                </c:pt>
                <c:pt idx="108">
                  <c:v>56.217638440835977</c:v>
                </c:pt>
                <c:pt idx="109">
                  <c:v>56.21599688649944</c:v>
                </c:pt>
                <c:pt idx="110">
                  <c:v>56.214073787191417</c:v>
                </c:pt>
                <c:pt idx="111">
                  <c:v>56.211931523134069</c:v>
                </c:pt>
                <c:pt idx="112">
                  <c:v>56.209629700540304</c:v>
                </c:pt>
                <c:pt idx="113">
                  <c:v>56.207224485148387</c:v>
                </c:pt>
                <c:pt idx="114">
                  <c:v>56.204768076176599</c:v>
                </c:pt>
                <c:pt idx="115">
                  <c:v>56.202308320885358</c:v>
                </c:pt>
                <c:pt idx="116">
                  <c:v>56.199888464302248</c:v>
                </c:pt>
                <c:pt idx="117">
                  <c:v>56.197547024155178</c:v>
                </c:pt>
                <c:pt idx="118">
                  <c:v>56.195317777757033</c:v>
                </c:pt>
                <c:pt idx="119">
                  <c:v>56.193229845469986</c:v>
                </c:pt>
                <c:pt idx="120">
                  <c:v>56.191307854350562</c:v>
                </c:pt>
                <c:pt idx="121">
                  <c:v>56.189572165481643</c:v>
                </c:pt>
                <c:pt idx="122">
                  <c:v>56.188039149150711</c:v>
                </c:pt>
                <c:pt idx="123">
                  <c:v>56.18672149324339</c:v>
                </c:pt>
                <c:pt idx="124">
                  <c:v>56.185628531802791</c:v>
                </c:pt>
                <c:pt idx="125">
                  <c:v>56.184766582496934</c:v>
                </c:pt>
                <c:pt idx="126">
                  <c:v>56.184139283600835</c:v>
                </c:pt>
                <c:pt idx="127">
                  <c:v>56.183747922930984</c:v>
                </c:pt>
                <c:pt idx="128">
                  <c:v>56.183591752889399</c:v>
                </c:pt>
                <c:pt idx="129">
                  <c:v>56.183668287331123</c:v>
                </c:pt>
                <c:pt idx="130">
                  <c:v>56.183973577331962</c:v>
                </c:pt>
                <c:pt idx="131">
                  <c:v>56.184502464093391</c:v>
                </c:pt>
                <c:pt idx="132">
                  <c:v>56.185248808177633</c:v>
                </c:pt>
                <c:pt idx="133">
                  <c:v>56.186205695032093</c:v>
                </c:pt>
                <c:pt idx="134">
                  <c:v>56.187365617354246</c:v>
                </c:pt>
                <c:pt idx="135">
                  <c:v>56.188720635287687</c:v>
                </c:pt>
                <c:pt idx="136">
                  <c:v>56.190262515748962</c:v>
                </c:pt>
                <c:pt idx="137">
                  <c:v>56.191982852384641</c:v>
                </c:pt>
                <c:pt idx="138">
                  <c:v>56.193873167770363</c:v>
                </c:pt>
                <c:pt idx="139">
                  <c:v>56.195924999505195</c:v>
                </c:pt>
                <c:pt idx="140">
                  <c:v>56.198129971843834</c:v>
                </c:pt>
                <c:pt idx="141">
                  <c:v>56.200479854457413</c:v>
                </c:pt>
                <c:pt idx="142">
                  <c:v>56.20296660983572</c:v>
                </c:pt>
                <c:pt idx="143">
                  <c:v>56.205582430745082</c:v>
                </c:pt>
                <c:pt idx="144">
                  <c:v>56.208319769048501</c:v>
                </c:pt>
                <c:pt idx="145">
                  <c:v>56.211171357080374</c:v>
                </c:pt>
                <c:pt idx="146">
                  <c:v>56.214130222654084</c:v>
                </c:pt>
                <c:pt idx="147">
                  <c:v>56.217189698668705</c:v>
                </c:pt>
                <c:pt idx="148">
                  <c:v>56.220343428174395</c:v>
                </c:pt>
                <c:pt idx="149">
                  <c:v>56.223585365655175</c:v>
                </c:pt>
                <c:pt idx="150">
                  <c:v>56.226909775194663</c:v>
                </c:pt>
                <c:pt idx="151">
                  <c:v>56.230311226105165</c:v>
                </c:pt>
                <c:pt idx="152">
                  <c:v>56.233784586522383</c:v>
                </c:pt>
                <c:pt idx="153">
                  <c:v>56.237325015398859</c:v>
                </c:pt>
                <c:pt idx="154">
                  <c:v>56.24092795326645</c:v>
                </c:pt>
                <c:pt idx="155">
                  <c:v>56.244589112083212</c:v>
                </c:pt>
                <c:pt idx="156">
                  <c:v>56.248304464431051</c:v>
                </c:pt>
                <c:pt idx="157">
                  <c:v>56.252070232287849</c:v>
                </c:pt>
                <c:pt idx="158">
                  <c:v>56.255882875560673</c:v>
                </c:pt>
                <c:pt idx="159">
                  <c:v>56.259739080533748</c:v>
                </c:pt>
                <c:pt idx="160">
                  <c:v>56.263635748357643</c:v>
                </c:pt>
                <c:pt idx="161">
                  <c:v>56.267569983681319</c:v>
                </c:pt>
                <c:pt idx="162">
                  <c:v>56.27153908350877</c:v>
                </c:pt>
                <c:pt idx="163">
                  <c:v>56.27554052634369</c:v>
                </c:pt>
                <c:pt idx="164">
                  <c:v>56.279571961671543</c:v>
                </c:pt>
                <c:pt idx="165">
                  <c:v>56.283631199815062</c:v>
                </c:pt>
                <c:pt idx="166">
                  <c:v>56.287716202189266</c:v>
                </c:pt>
                <c:pt idx="167">
                  <c:v>56.291825071972887</c:v>
                </c:pt>
                <c:pt idx="168">
                  <c:v>56.295956045206118</c:v>
                </c:pt>
                <c:pt idx="169">
                  <c:v>56.300107482318353</c:v>
                </c:pt>
                <c:pt idx="170">
                  <c:v>56.304277860084916</c:v>
                </c:pt>
                <c:pt idx="171">
                  <c:v>56.308465764007678</c:v>
                </c:pt>
                <c:pt idx="172">
                  <c:v>56.312669881111532</c:v>
                </c:pt>
                <c:pt idx="173">
                  <c:v>56.31688899314598</c:v>
                </c:pt>
                <c:pt idx="174">
                  <c:v>56.321121970179497</c:v>
                </c:pt>
                <c:pt idx="175">
                  <c:v>56.325367764572832</c:v>
                </c:pt>
                <c:pt idx="176">
                  <c:v>56.329625405316214</c:v>
                </c:pt>
                <c:pt idx="177">
                  <c:v>56.333893992715282</c:v>
                </c:pt>
                <c:pt idx="178">
                  <c:v>56.338172693409582</c:v>
                </c:pt>
                <c:pt idx="179">
                  <c:v>56.34246073570781</c:v>
                </c:pt>
                <c:pt idx="180">
                  <c:v>56.346757405223812</c:v>
                </c:pt>
                <c:pt idx="181">
                  <c:v>56.351062040797316</c:v>
                </c:pt>
                <c:pt idx="182">
                  <c:v>56.355374030684374</c:v>
                </c:pt>
                <c:pt idx="183">
                  <c:v>56.359692809001764</c:v>
                </c:pt>
                <c:pt idx="184">
                  <c:v>56.364017852411436</c:v>
                </c:pt>
                <c:pt idx="185">
                  <c:v>56.36834867703017</c:v>
                </c:pt>
                <c:pt idx="186">
                  <c:v>56.372684835551496</c:v>
                </c:pt>
                <c:pt idx="187">
                  <c:v>56.377025914566374</c:v>
                </c:pt>
                <c:pt idx="188">
                  <c:v>56.381371532070531</c:v>
                </c:pt>
                <c:pt idx="189">
                  <c:v>56.385721335146549</c:v>
                </c:pt>
                <c:pt idx="190">
                  <c:v>56.390074997809442</c:v>
                </c:pt>
                <c:pt idx="191">
                  <c:v>56.394432219005097</c:v>
                </c:pt>
                <c:pt idx="192">
                  <c:v>56.398792720751601</c:v>
                </c:pt>
                <c:pt idx="193">
                  <c:v>56.403156246413857</c:v>
                </c:pt>
                <c:pt idx="194">
                  <c:v>56.407522559102524</c:v>
                </c:pt>
                <c:pt idx="195">
                  <c:v>56.411891440189017</c:v>
                </c:pt>
                <c:pt idx="196">
                  <c:v>56.416262687928359</c:v>
                </c:pt>
                <c:pt idx="197">
                  <c:v>56.420636116182791</c:v>
                </c:pt>
                <c:pt idx="198">
                  <c:v>56.425011553238804</c:v>
                </c:pt>
                <c:pt idx="199">
                  <c:v>56.429388840711383</c:v>
                </c:pt>
                <c:pt idx="200">
                  <c:v>56.433767832529071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09616"/>
        <c:axId val="556810008"/>
      </c:scatterChart>
      <c:valAx>
        <c:axId val="556809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810008"/>
        <c:crosses val="autoZero"/>
        <c:crossBetween val="midCat"/>
      </c:valAx>
      <c:valAx>
        <c:axId val="556810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8096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A!$C$226:$O$226</c:f>
              <c:numCache>
                <c:formatCode>0.0%</c:formatCode>
                <c:ptCount val="13"/>
                <c:pt idx="0">
                  <c:v>2.4857141788131736E-8</c:v>
                </c:pt>
                <c:pt idx="1">
                  <c:v>6.6034980687738869E-3</c:v>
                </c:pt>
                <c:pt idx="2">
                  <c:v>0</c:v>
                </c:pt>
                <c:pt idx="3">
                  <c:v>5.635269254852017E-2</c:v>
                </c:pt>
                <c:pt idx="4">
                  <c:v>8.6356285557190493E-2</c:v>
                </c:pt>
                <c:pt idx="5">
                  <c:v>8.9392052353928664E-2</c:v>
                </c:pt>
                <c:pt idx="6">
                  <c:v>0.13540108175188637</c:v>
                </c:pt>
                <c:pt idx="7">
                  <c:v>0.16389275436407899</c:v>
                </c:pt>
                <c:pt idx="8">
                  <c:v>0.19487850400496737</c:v>
                </c:pt>
                <c:pt idx="9">
                  <c:v>0.19710157164661843</c:v>
                </c:pt>
                <c:pt idx="10">
                  <c:v>0.24562311108470977</c:v>
                </c:pt>
                <c:pt idx="11">
                  <c:v>0.26283489607735472</c:v>
                </c:pt>
                <c:pt idx="12">
                  <c:v>0.27740288874326469</c:v>
                </c:pt>
              </c:numCache>
            </c:numRef>
          </c:yVal>
          <c:smooth val="0"/>
        </c:ser>
        <c:ser>
          <c:idx val="2"/>
          <c:order val="1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A!$C$225:$O$225</c:f>
              <c:numCache>
                <c:formatCode>0.0%</c:formatCode>
                <c:ptCount val="13"/>
                <c:pt idx="0">
                  <c:v>1.0444373814513673E-2</c:v>
                </c:pt>
                <c:pt idx="1">
                  <c:v>1.5186497609563946E-2</c:v>
                </c:pt>
                <c:pt idx="2">
                  <c:v>6.1821143195894858E-3</c:v>
                </c:pt>
                <c:pt idx="3">
                  <c:v>2.5240078413194551E-2</c:v>
                </c:pt>
                <c:pt idx="4">
                  <c:v>3.6650864775023384E-2</c:v>
                </c:pt>
                <c:pt idx="5">
                  <c:v>4.4621391256981058E-2</c:v>
                </c:pt>
                <c:pt idx="6">
                  <c:v>5.7547409486315829E-2</c:v>
                </c:pt>
                <c:pt idx="7">
                  <c:v>5.2738858109192856E-2</c:v>
                </c:pt>
                <c:pt idx="8">
                  <c:v>6.6062504592120999E-2</c:v>
                </c:pt>
                <c:pt idx="9">
                  <c:v>7.2560673722794899E-2</c:v>
                </c:pt>
                <c:pt idx="10">
                  <c:v>8.0623468126101716E-2</c:v>
                </c:pt>
                <c:pt idx="11">
                  <c:v>8.1403824267487448E-2</c:v>
                </c:pt>
                <c:pt idx="12">
                  <c:v>9.2373588802972015E-2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10792"/>
        <c:axId val="556811184"/>
      </c:scatterChart>
      <c:valAx>
        <c:axId val="5568107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56811184"/>
        <c:crosses val="autoZero"/>
        <c:crossBetween val="midCat"/>
      </c:valAx>
      <c:valAx>
        <c:axId val="556811184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56810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B!$C$6:$C$206</c:f>
              <c:numCache>
                <c:formatCode>General</c:formatCode>
                <c:ptCount val="201"/>
                <c:pt idx="0">
                  <c:v>95.605999999999995</c:v>
                </c:pt>
                <c:pt idx="1">
                  <c:v>95.197000000000003</c:v>
                </c:pt>
                <c:pt idx="2">
                  <c:v>95.575999999999993</c:v>
                </c:pt>
                <c:pt idx="3">
                  <c:v>95.135999999999996</c:v>
                </c:pt>
                <c:pt idx="4">
                  <c:v>95.620999999999995</c:v>
                </c:pt>
                <c:pt idx="5">
                  <c:v>95.302999999999997</c:v>
                </c:pt>
                <c:pt idx="6">
                  <c:v>95.090999999999994</c:v>
                </c:pt>
                <c:pt idx="7">
                  <c:v>95.332999999999998</c:v>
                </c:pt>
                <c:pt idx="8">
                  <c:v>95.787999999999997</c:v>
                </c:pt>
                <c:pt idx="9">
                  <c:v>96.984999999999999</c:v>
                </c:pt>
                <c:pt idx="10">
                  <c:v>96.257999999999996</c:v>
                </c:pt>
                <c:pt idx="11">
                  <c:v>96.590999999999994</c:v>
                </c:pt>
                <c:pt idx="12">
                  <c:v>97.167000000000002</c:v>
                </c:pt>
                <c:pt idx="13">
                  <c:v>96.045000000000002</c:v>
                </c:pt>
                <c:pt idx="14">
                  <c:v>97.394000000000005</c:v>
                </c:pt>
                <c:pt idx="15">
                  <c:v>95.272999999999996</c:v>
                </c:pt>
                <c:pt idx="16">
                  <c:v>95.924000000000007</c:v>
                </c:pt>
                <c:pt idx="17">
                  <c:v>97.061000000000007</c:v>
                </c:pt>
                <c:pt idx="18">
                  <c:v>95.652000000000001</c:v>
                </c:pt>
                <c:pt idx="19">
                  <c:v>96.075999999999993</c:v>
                </c:pt>
                <c:pt idx="20">
                  <c:v>96.394000000000005</c:v>
                </c:pt>
                <c:pt idx="21">
                  <c:v>97</c:v>
                </c:pt>
                <c:pt idx="22">
                  <c:v>98.394000000000005</c:v>
                </c:pt>
                <c:pt idx="23">
                  <c:v>98.47</c:v>
                </c:pt>
                <c:pt idx="24">
                  <c:v>98.03</c:v>
                </c:pt>
                <c:pt idx="25">
                  <c:v>98.652000000000001</c:v>
                </c:pt>
                <c:pt idx="26">
                  <c:v>99.772999999999996</c:v>
                </c:pt>
                <c:pt idx="27">
                  <c:v>98.802999999999997</c:v>
                </c:pt>
                <c:pt idx="28">
                  <c:v>97.924000000000007</c:v>
                </c:pt>
                <c:pt idx="29">
                  <c:v>99.045000000000002</c:v>
                </c:pt>
                <c:pt idx="30">
                  <c:v>99.212000000000003</c:v>
                </c:pt>
                <c:pt idx="31">
                  <c:v>100.57599999999999</c:v>
                </c:pt>
                <c:pt idx="32">
                  <c:v>101.652</c:v>
                </c:pt>
                <c:pt idx="33">
                  <c:v>103.227</c:v>
                </c:pt>
                <c:pt idx="34">
                  <c:v>104.07599999999999</c:v>
                </c:pt>
                <c:pt idx="35">
                  <c:v>106.545</c:v>
                </c:pt>
                <c:pt idx="36">
                  <c:v>109.06100000000001</c:v>
                </c:pt>
                <c:pt idx="37">
                  <c:v>112.758</c:v>
                </c:pt>
                <c:pt idx="38">
                  <c:v>116.5</c:v>
                </c:pt>
                <c:pt idx="39">
                  <c:v>122.60599999999999</c:v>
                </c:pt>
                <c:pt idx="40">
                  <c:v>129.303</c:v>
                </c:pt>
                <c:pt idx="41">
                  <c:v>137.227</c:v>
                </c:pt>
                <c:pt idx="42">
                  <c:v>147.24199999999999</c:v>
                </c:pt>
                <c:pt idx="43">
                  <c:v>156.167</c:v>
                </c:pt>
                <c:pt idx="44">
                  <c:v>167.303</c:v>
                </c:pt>
                <c:pt idx="45">
                  <c:v>177.03</c:v>
                </c:pt>
                <c:pt idx="46">
                  <c:v>186.28800000000001</c:v>
                </c:pt>
                <c:pt idx="47">
                  <c:v>193</c:v>
                </c:pt>
                <c:pt idx="48">
                  <c:v>199.43899999999999</c:v>
                </c:pt>
                <c:pt idx="49">
                  <c:v>202.51499999999999</c:v>
                </c:pt>
                <c:pt idx="50">
                  <c:v>206.136</c:v>
                </c:pt>
                <c:pt idx="51">
                  <c:v>204.727</c:v>
                </c:pt>
                <c:pt idx="52">
                  <c:v>202.39400000000001</c:v>
                </c:pt>
                <c:pt idx="53">
                  <c:v>195.59100000000001</c:v>
                </c:pt>
                <c:pt idx="54">
                  <c:v>186.803</c:v>
                </c:pt>
                <c:pt idx="55">
                  <c:v>168.636</c:v>
                </c:pt>
                <c:pt idx="56">
                  <c:v>146.57599999999999</c:v>
                </c:pt>
                <c:pt idx="57">
                  <c:v>122.89400000000001</c:v>
                </c:pt>
                <c:pt idx="58">
                  <c:v>107.182</c:v>
                </c:pt>
                <c:pt idx="59">
                  <c:v>101.348</c:v>
                </c:pt>
                <c:pt idx="60">
                  <c:v>99.167000000000002</c:v>
                </c:pt>
                <c:pt idx="61">
                  <c:v>98.438999999999993</c:v>
                </c:pt>
                <c:pt idx="62">
                  <c:v>99.454999999999998</c:v>
                </c:pt>
                <c:pt idx="63">
                  <c:v>100.621</c:v>
                </c:pt>
                <c:pt idx="64">
                  <c:v>102.288</c:v>
                </c:pt>
                <c:pt idx="65">
                  <c:v>102.364</c:v>
                </c:pt>
                <c:pt idx="66">
                  <c:v>105.667</c:v>
                </c:pt>
                <c:pt idx="67">
                  <c:v>108.985</c:v>
                </c:pt>
                <c:pt idx="68">
                  <c:v>111.57599999999999</c:v>
                </c:pt>
                <c:pt idx="69">
                  <c:v>115.364</c:v>
                </c:pt>
                <c:pt idx="70">
                  <c:v>121.56100000000001</c:v>
                </c:pt>
                <c:pt idx="71">
                  <c:v>124.773</c:v>
                </c:pt>
                <c:pt idx="72">
                  <c:v>130.12100000000001</c:v>
                </c:pt>
                <c:pt idx="73">
                  <c:v>134.53</c:v>
                </c:pt>
                <c:pt idx="74">
                  <c:v>138.68199999999999</c:v>
                </c:pt>
                <c:pt idx="75">
                  <c:v>142.51499999999999</c:v>
                </c:pt>
                <c:pt idx="76">
                  <c:v>143.727</c:v>
                </c:pt>
                <c:pt idx="77">
                  <c:v>144.62100000000001</c:v>
                </c:pt>
                <c:pt idx="78">
                  <c:v>143.65199999999999</c:v>
                </c:pt>
                <c:pt idx="79">
                  <c:v>139.773</c:v>
                </c:pt>
                <c:pt idx="80">
                  <c:v>133.864</c:v>
                </c:pt>
                <c:pt idx="81">
                  <c:v>123.485</c:v>
                </c:pt>
                <c:pt idx="82">
                  <c:v>112.40900000000001</c:v>
                </c:pt>
                <c:pt idx="83">
                  <c:v>102.92400000000001</c:v>
                </c:pt>
                <c:pt idx="84">
                  <c:v>99.864000000000004</c:v>
                </c:pt>
                <c:pt idx="85">
                  <c:v>98.424000000000007</c:v>
                </c:pt>
                <c:pt idx="86">
                  <c:v>98.317999999999998</c:v>
                </c:pt>
                <c:pt idx="87">
                  <c:v>96.53</c:v>
                </c:pt>
                <c:pt idx="88">
                  <c:v>95.924000000000007</c:v>
                </c:pt>
                <c:pt idx="89">
                  <c:v>96.484999999999999</c:v>
                </c:pt>
                <c:pt idx="90">
                  <c:v>97.120999999999995</c:v>
                </c:pt>
                <c:pt idx="91">
                  <c:v>97.545000000000002</c:v>
                </c:pt>
                <c:pt idx="92">
                  <c:v>97.317999999999998</c:v>
                </c:pt>
                <c:pt idx="93">
                  <c:v>98.242000000000004</c:v>
                </c:pt>
                <c:pt idx="94">
                  <c:v>97.424000000000007</c:v>
                </c:pt>
                <c:pt idx="95">
                  <c:v>97.105999999999995</c:v>
                </c:pt>
                <c:pt idx="96">
                  <c:v>98.227000000000004</c:v>
                </c:pt>
                <c:pt idx="97">
                  <c:v>96.105999999999995</c:v>
                </c:pt>
                <c:pt idx="98">
                  <c:v>98.045000000000002</c:v>
                </c:pt>
                <c:pt idx="99">
                  <c:v>98.545000000000002</c:v>
                </c:pt>
                <c:pt idx="100">
                  <c:v>96.484999999999999</c:v>
                </c:pt>
                <c:pt idx="101">
                  <c:v>96.697000000000003</c:v>
                </c:pt>
                <c:pt idx="102">
                  <c:v>97.590999999999994</c:v>
                </c:pt>
                <c:pt idx="103">
                  <c:v>96.152000000000001</c:v>
                </c:pt>
                <c:pt idx="104">
                  <c:v>97.257999999999996</c:v>
                </c:pt>
                <c:pt idx="105">
                  <c:v>97.197000000000003</c:v>
                </c:pt>
                <c:pt idx="106">
                  <c:v>98.817999999999998</c:v>
                </c:pt>
                <c:pt idx="107">
                  <c:v>98.424000000000007</c:v>
                </c:pt>
                <c:pt idx="108">
                  <c:v>97.682000000000002</c:v>
                </c:pt>
                <c:pt idx="109">
                  <c:v>97.742000000000004</c:v>
                </c:pt>
                <c:pt idx="110">
                  <c:v>98.879000000000005</c:v>
                </c:pt>
                <c:pt idx="111">
                  <c:v>97.742000000000004</c:v>
                </c:pt>
                <c:pt idx="112">
                  <c:v>98.727000000000004</c:v>
                </c:pt>
                <c:pt idx="113">
                  <c:v>98.120999999999995</c:v>
                </c:pt>
                <c:pt idx="114">
                  <c:v>99.605999999999995</c:v>
                </c:pt>
                <c:pt idx="115">
                  <c:v>98.438999999999993</c:v>
                </c:pt>
                <c:pt idx="116">
                  <c:v>98.332999999999998</c:v>
                </c:pt>
                <c:pt idx="117">
                  <c:v>96.53</c:v>
                </c:pt>
                <c:pt idx="118">
                  <c:v>96.864000000000004</c:v>
                </c:pt>
                <c:pt idx="119">
                  <c:v>96.682000000000002</c:v>
                </c:pt>
                <c:pt idx="120">
                  <c:v>97.635999999999996</c:v>
                </c:pt>
                <c:pt idx="121">
                  <c:v>96.287999999999997</c:v>
                </c:pt>
                <c:pt idx="122">
                  <c:v>96.772999999999996</c:v>
                </c:pt>
                <c:pt idx="123">
                  <c:v>97.105999999999995</c:v>
                </c:pt>
                <c:pt idx="124">
                  <c:v>96.802999999999997</c:v>
                </c:pt>
                <c:pt idx="125">
                  <c:v>96.561000000000007</c:v>
                </c:pt>
                <c:pt idx="126">
                  <c:v>96.394000000000005</c:v>
                </c:pt>
                <c:pt idx="127">
                  <c:v>96.075999999999993</c:v>
                </c:pt>
                <c:pt idx="128">
                  <c:v>95.652000000000001</c:v>
                </c:pt>
                <c:pt idx="129">
                  <c:v>94.924000000000007</c:v>
                </c:pt>
                <c:pt idx="130">
                  <c:v>96.682000000000002</c:v>
                </c:pt>
                <c:pt idx="131">
                  <c:v>96.287999999999997</c:v>
                </c:pt>
                <c:pt idx="132">
                  <c:v>95.802999999999997</c:v>
                </c:pt>
                <c:pt idx="133">
                  <c:v>96.364000000000004</c:v>
                </c:pt>
                <c:pt idx="134">
                  <c:v>95.712000000000003</c:v>
                </c:pt>
                <c:pt idx="135">
                  <c:v>94.757999999999996</c:v>
                </c:pt>
                <c:pt idx="136">
                  <c:v>95.817999999999998</c:v>
                </c:pt>
                <c:pt idx="137">
                  <c:v>94.409000000000006</c:v>
                </c:pt>
                <c:pt idx="138">
                  <c:v>94.53</c:v>
                </c:pt>
                <c:pt idx="139">
                  <c:v>95.227000000000004</c:v>
                </c:pt>
                <c:pt idx="140">
                  <c:v>94.167000000000002</c:v>
                </c:pt>
                <c:pt idx="141">
                  <c:v>94.894000000000005</c:v>
                </c:pt>
                <c:pt idx="142">
                  <c:v>92.97</c:v>
                </c:pt>
                <c:pt idx="143">
                  <c:v>93.575999999999993</c:v>
                </c:pt>
                <c:pt idx="144">
                  <c:v>94.227000000000004</c:v>
                </c:pt>
                <c:pt idx="145">
                  <c:v>95.167000000000002</c:v>
                </c:pt>
                <c:pt idx="146">
                  <c:v>93.515000000000001</c:v>
                </c:pt>
                <c:pt idx="147">
                  <c:v>94.075999999999993</c:v>
                </c:pt>
                <c:pt idx="148">
                  <c:v>94.47</c:v>
                </c:pt>
                <c:pt idx="149">
                  <c:v>95.379000000000005</c:v>
                </c:pt>
                <c:pt idx="150">
                  <c:v>94.424000000000007</c:v>
                </c:pt>
                <c:pt idx="151">
                  <c:v>94.712000000000003</c:v>
                </c:pt>
                <c:pt idx="152">
                  <c:v>94.742000000000004</c:v>
                </c:pt>
                <c:pt idx="153">
                  <c:v>95.317999999999998</c:v>
                </c:pt>
                <c:pt idx="154">
                  <c:v>94.772999999999996</c:v>
                </c:pt>
                <c:pt idx="155">
                  <c:v>95.938999999999993</c:v>
                </c:pt>
                <c:pt idx="156">
                  <c:v>95.227000000000004</c:v>
                </c:pt>
                <c:pt idx="157">
                  <c:v>94.832999999999998</c:v>
                </c:pt>
                <c:pt idx="158">
                  <c:v>94.332999999999998</c:v>
                </c:pt>
                <c:pt idx="159">
                  <c:v>93.212000000000003</c:v>
                </c:pt>
                <c:pt idx="160">
                  <c:v>93.757999999999996</c:v>
                </c:pt>
                <c:pt idx="161">
                  <c:v>94.152000000000001</c:v>
                </c:pt>
                <c:pt idx="162">
                  <c:v>93.332999999999998</c:v>
                </c:pt>
                <c:pt idx="163">
                  <c:v>93.409000000000006</c:v>
                </c:pt>
                <c:pt idx="164">
                  <c:v>94.045000000000002</c:v>
                </c:pt>
                <c:pt idx="165">
                  <c:v>94.620999999999995</c:v>
                </c:pt>
                <c:pt idx="166">
                  <c:v>92.772999999999996</c:v>
                </c:pt>
                <c:pt idx="167">
                  <c:v>93.484999999999999</c:v>
                </c:pt>
                <c:pt idx="168">
                  <c:v>93.227000000000004</c:v>
                </c:pt>
                <c:pt idx="169">
                  <c:v>93.075999999999993</c:v>
                </c:pt>
                <c:pt idx="170">
                  <c:v>93.379000000000005</c:v>
                </c:pt>
                <c:pt idx="171">
                  <c:v>93.197000000000003</c:v>
                </c:pt>
                <c:pt idx="172">
                  <c:v>93.332999999999998</c:v>
                </c:pt>
                <c:pt idx="173">
                  <c:v>92.984999999999999</c:v>
                </c:pt>
                <c:pt idx="174">
                  <c:v>93.817999999999998</c:v>
                </c:pt>
                <c:pt idx="175">
                  <c:v>93.97</c:v>
                </c:pt>
                <c:pt idx="176">
                  <c:v>92.97</c:v>
                </c:pt>
                <c:pt idx="177">
                  <c:v>94.120999999999995</c:v>
                </c:pt>
                <c:pt idx="178">
                  <c:v>92.757999999999996</c:v>
                </c:pt>
                <c:pt idx="179">
                  <c:v>92.515000000000001</c:v>
                </c:pt>
                <c:pt idx="180">
                  <c:v>91.984999999999999</c:v>
                </c:pt>
                <c:pt idx="181">
                  <c:v>92.515000000000001</c:v>
                </c:pt>
                <c:pt idx="182">
                  <c:v>92.652000000000001</c:v>
                </c:pt>
                <c:pt idx="183">
                  <c:v>92.257999999999996</c:v>
                </c:pt>
                <c:pt idx="184">
                  <c:v>92.152000000000001</c:v>
                </c:pt>
                <c:pt idx="185">
                  <c:v>92.984999999999999</c:v>
                </c:pt>
                <c:pt idx="186">
                  <c:v>91.561000000000007</c:v>
                </c:pt>
                <c:pt idx="187">
                  <c:v>91.727000000000004</c:v>
                </c:pt>
                <c:pt idx="188">
                  <c:v>92.317999999999998</c:v>
                </c:pt>
                <c:pt idx="189">
                  <c:v>92.802999999999997</c:v>
                </c:pt>
                <c:pt idx="190">
                  <c:v>92.409000000000006</c:v>
                </c:pt>
                <c:pt idx="191">
                  <c:v>91.832999999999998</c:v>
                </c:pt>
                <c:pt idx="192">
                  <c:v>92.682000000000002</c:v>
                </c:pt>
                <c:pt idx="193">
                  <c:v>91.787999999999997</c:v>
                </c:pt>
                <c:pt idx="194">
                  <c:v>92.924000000000007</c:v>
                </c:pt>
                <c:pt idx="195">
                  <c:v>92.394000000000005</c:v>
                </c:pt>
                <c:pt idx="196">
                  <c:v>92.152000000000001</c:v>
                </c:pt>
                <c:pt idx="197">
                  <c:v>92.652000000000001</c:v>
                </c:pt>
                <c:pt idx="198">
                  <c:v>92.090999999999994</c:v>
                </c:pt>
                <c:pt idx="199">
                  <c:v>92.545000000000002</c:v>
                </c:pt>
                <c:pt idx="200">
                  <c:v>92.03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B!$R$6:$R$206</c:f>
              <c:numCache>
                <c:formatCode>0.00</c:formatCode>
                <c:ptCount val="201"/>
                <c:pt idx="0">
                  <c:v>96.926007283285671</c:v>
                </c:pt>
                <c:pt idx="1">
                  <c:v>96.933566024090396</c:v>
                </c:pt>
                <c:pt idx="2">
                  <c:v>96.94112940251091</c:v>
                </c:pt>
                <c:pt idx="3">
                  <c:v>96.948697790211298</c:v>
                </c:pt>
                <c:pt idx="4">
                  <c:v>96.956271587380144</c:v>
                </c:pt>
                <c:pt idx="5">
                  <c:v>96.963851224771076</c:v>
                </c:pt>
                <c:pt idx="6">
                  <c:v>96.971437165870583</c:v>
                </c:pt>
                <c:pt idx="7">
                  <c:v>96.979029909199056</c:v>
                </c:pt>
                <c:pt idx="8">
                  <c:v>96.98662999075151</c:v>
                </c:pt>
                <c:pt idx="9">
                  <c:v>96.994237986586668</c:v>
                </c:pt>
                <c:pt idx="10">
                  <c:v>97.001854515584625</c:v>
                </c:pt>
                <c:pt idx="11">
                  <c:v>97.009480242433014</c:v>
                </c:pt>
                <c:pt idx="12">
                  <c:v>97.017115881043779</c:v>
                </c:pt>
                <c:pt idx="13">
                  <c:v>97.024762199077827</c:v>
                </c:pt>
                <c:pt idx="14">
                  <c:v>97.032420025775991</c:v>
                </c:pt>
                <c:pt idx="15">
                  <c:v>97.040090269961709</c:v>
                </c:pt>
                <c:pt idx="16">
                  <c:v>97.04777396874519</c:v>
                </c:pt>
                <c:pt idx="17">
                  <c:v>97.055472425709098</c:v>
                </c:pt>
                <c:pt idx="18">
                  <c:v>97.063187599494952</c:v>
                </c:pt>
                <c:pt idx="19">
                  <c:v>97.07092316368626</c:v>
                </c:pt>
                <c:pt idx="20">
                  <c:v>97.078687288546007</c:v>
                </c:pt>
                <c:pt idx="21">
                  <c:v>97.086499643639087</c:v>
                </c:pt>
                <c:pt idx="22">
                  <c:v>97.094408277445112</c:v>
                </c:pt>
                <c:pt idx="23">
                  <c:v>97.102528529453849</c:v>
                </c:pt>
                <c:pt idx="24">
                  <c:v>97.11112871513663</c:v>
                </c:pt>
                <c:pt idx="25">
                  <c:v>97.120810110042555</c:v>
                </c:pt>
                <c:pt idx="26">
                  <c:v>97.132867001485977</c:v>
                </c:pt>
                <c:pt idx="27">
                  <c:v>97.149971249578229</c:v>
                </c:pt>
                <c:pt idx="28">
                  <c:v>97.177406065077889</c:v>
                </c:pt>
                <c:pt idx="29">
                  <c:v>97.225166515136934</c:v>
                </c:pt>
                <c:pt idx="30">
                  <c:v>97.311321355172666</c:v>
                </c:pt>
                <c:pt idx="31">
                  <c:v>97.467035774458694</c:v>
                </c:pt>
                <c:pt idx="32">
                  <c:v>97.743500307907482</c:v>
                </c:pt>
                <c:pt idx="33">
                  <c:v>98.220592402393692</c:v>
                </c:pt>
                <c:pt idx="34">
                  <c:v>99.016329276756082</c:v>
                </c:pt>
                <c:pt idx="35">
                  <c:v>100.2950561486365</c:v>
                </c:pt>
                <c:pt idx="36">
                  <c:v>102.27102354597474</c:v>
                </c:pt>
                <c:pt idx="37">
                  <c:v>105.20294105309503</c:v>
                </c:pt>
                <c:pt idx="38">
                  <c:v>109.37486500498177</c:v>
                </c:pt>
                <c:pt idx="39">
                  <c:v>115.06006466545136</c:v>
                </c:pt>
                <c:pt idx="40">
                  <c:v>122.46777720535641</c:v>
                </c:pt>
                <c:pt idx="41">
                  <c:v>131.67788838584613</c:v>
                </c:pt>
                <c:pt idx="42">
                  <c:v>142.57458390455164</c:v>
                </c:pt>
                <c:pt idx="43">
                  <c:v>154.79506454198815</c:v>
                </c:pt>
                <c:pt idx="44">
                  <c:v>167.71123089968796</c:v>
                </c:pt>
                <c:pt idx="45">
                  <c:v>180.45894165008482</c:v>
                </c:pt>
                <c:pt idx="46">
                  <c:v>192.02052190571234</c:v>
                </c:pt>
                <c:pt idx="47">
                  <c:v>201.35317048634994</c:v>
                </c:pt>
                <c:pt idx="48">
                  <c:v>207.54227750715319</c:v>
                </c:pt>
                <c:pt idx="49">
                  <c:v>209.94889446317396</c:v>
                </c:pt>
                <c:pt idx="50">
                  <c:v>208.31853212990958</c:v>
                </c:pt>
                <c:pt idx="51">
                  <c:v>202.8256560318282</c:v>
                </c:pt>
                <c:pt idx="52">
                  <c:v>194.04311602446995</c:v>
                </c:pt>
                <c:pt idx="53">
                  <c:v>182.84392267319373</c:v>
                </c:pt>
                <c:pt idx="54">
                  <c:v>170.25867740016426</c:v>
                </c:pt>
                <c:pt idx="55">
                  <c:v>157.32083601928454</c:v>
                </c:pt>
                <c:pt idx="56">
                  <c:v>144.93165881424116</c:v>
                </c:pt>
                <c:pt idx="57">
                  <c:v>133.76818248541196</c:v>
                </c:pt>
                <c:pt idx="58">
                  <c:v>124.24437582506083</c:v>
                </c:pt>
                <c:pt idx="59">
                  <c:v>116.52232938958248</c:v>
                </c:pt>
                <c:pt idx="60">
                  <c:v>110.56067444894833</c:v>
                </c:pt>
                <c:pt idx="61">
                  <c:v>106.1833232409889</c:v>
                </c:pt>
                <c:pt idx="62">
                  <c:v>103.15275946406864</c:v>
                </c:pt>
                <c:pt idx="63">
                  <c:v>101.23646065631134</c:v>
                </c:pt>
                <c:pt idx="64">
                  <c:v>100.25983989673276</c:v>
                </c:pt>
                <c:pt idx="65">
                  <c:v>100.14196672283624</c:v>
                </c:pt>
                <c:pt idx="66">
                  <c:v>100.91026831027091</c:v>
                </c:pt>
                <c:pt idx="67">
                  <c:v>102.68849122765873</c:v>
                </c:pt>
                <c:pt idx="68">
                  <c:v>105.65152379619252</c:v>
                </c:pt>
                <c:pt idx="69">
                  <c:v>109.94514893323507</c:v>
                </c:pt>
                <c:pt idx="70">
                  <c:v>115.58061956355618</c:v>
                </c:pt>
                <c:pt idx="71">
                  <c:v>122.33076464087993</c:v>
                </c:pt>
                <c:pt idx="72">
                  <c:v>129.66814058003308</c:v>
                </c:pt>
                <c:pt idx="73">
                  <c:v>136.78567704827034</c:v>
                </c:pt>
                <c:pt idx="74">
                  <c:v>142.71921299845877</c:v>
                </c:pt>
                <c:pt idx="75">
                  <c:v>146.55283058594938</c:v>
                </c:pt>
                <c:pt idx="76">
                  <c:v>147.64788328381215</c:v>
                </c:pt>
                <c:pt idx="77">
                  <c:v>145.81648669774395</c:v>
                </c:pt>
                <c:pt idx="78">
                  <c:v>141.37419126042431</c:v>
                </c:pt>
                <c:pt idx="79">
                  <c:v>135.05125710139401</c:v>
                </c:pt>
                <c:pt idx="80">
                  <c:v>127.79664301905032</c:v>
                </c:pt>
                <c:pt idx="81">
                  <c:v>120.5468787888508</c:v>
                </c:pt>
                <c:pt idx="82">
                  <c:v>114.03648578572114</c:v>
                </c:pt>
                <c:pt idx="83">
                  <c:v>108.69931504359811</c:v>
                </c:pt>
                <c:pt idx="84">
                  <c:v>104.66846589141026</c:v>
                </c:pt>
                <c:pt idx="85">
                  <c:v>101.84748091713308</c:v>
                </c:pt>
                <c:pt idx="86">
                  <c:v>100.01037756571542</c:v>
                </c:pt>
                <c:pt idx="87">
                  <c:v>98.893175834251736</c:v>
                </c:pt>
                <c:pt idx="88">
                  <c:v>98.256130105545751</c:v>
                </c:pt>
                <c:pt idx="89">
                  <c:v>97.913169896734303</c:v>
                </c:pt>
                <c:pt idx="90">
                  <c:v>97.736211891066262</c:v>
                </c:pt>
                <c:pt idx="91">
                  <c:v>97.6455713324209</c:v>
                </c:pt>
                <c:pt idx="92">
                  <c:v>97.595943570038557</c:v>
                </c:pt>
                <c:pt idx="93">
                  <c:v>97.563617312997465</c:v>
                </c:pt>
                <c:pt idx="94">
                  <c:v>97.537109278322234</c:v>
                </c:pt>
                <c:pt idx="95">
                  <c:v>97.511254335518728</c:v>
                </c:pt>
                <c:pt idx="96">
                  <c:v>97.483892728477699</c:v>
                </c:pt>
                <c:pt idx="97">
                  <c:v>97.454193858211497</c:v>
                </c:pt>
                <c:pt idx="98">
                  <c:v>97.421884694175006</c:v>
                </c:pt>
                <c:pt idx="99">
                  <c:v>97.386928264714186</c:v>
                </c:pt>
                <c:pt idx="100">
                  <c:v>97.349409632686701</c:v>
                </c:pt>
                <c:pt idx="101">
                  <c:v>97.309517059392434</c:v>
                </c:pt>
                <c:pt idx="102">
                  <c:v>97.267575337248971</c:v>
                </c:pt>
                <c:pt idx="103">
                  <c:v>97.22412053353834</c:v>
                </c:pt>
                <c:pt idx="104">
                  <c:v>97.18001636050785</c:v>
                </c:pt>
                <c:pt idx="105">
                  <c:v>97.136609078363819</c:v>
                </c:pt>
                <c:pt idx="106">
                  <c:v>97.095902150700667</c:v>
                </c:pt>
                <c:pt idx="107">
                  <c:v>97.060705223285552</c:v>
                </c:pt>
                <c:pt idx="108">
                  <c:v>97.034679788618277</c:v>
                </c:pt>
                <c:pt idx="109">
                  <c:v>97.022178601202711</c:v>
                </c:pt>
                <c:pt idx="110">
                  <c:v>97.02777670462963</c:v>
                </c:pt>
                <c:pt idx="111">
                  <c:v>97.055438877222798</c:v>
                </c:pt>
                <c:pt idx="112">
                  <c:v>97.107370969429283</c:v>
                </c:pt>
                <c:pt idx="113">
                  <c:v>97.182747104553243</c:v>
                </c:pt>
                <c:pt idx="114">
                  <c:v>97.276646950047507</c:v>
                </c:pt>
                <c:pt idx="115">
                  <c:v>97.379610858510418</c:v>
                </c:pt>
                <c:pt idx="116">
                  <c:v>97.478162515598726</c:v>
                </c:pt>
                <c:pt idx="117">
                  <c:v>97.556434449404861</c:v>
                </c:pt>
                <c:pt idx="118">
                  <c:v>97.598703118174427</c:v>
                </c:pt>
                <c:pt idx="119">
                  <c:v>97.592304679432786</c:v>
                </c:pt>
                <c:pt idx="120">
                  <c:v>97.530196029941564</c:v>
                </c:pt>
                <c:pt idx="121">
                  <c:v>97.412451944070668</c:v>
                </c:pt>
                <c:pt idx="122">
                  <c:v>97.246264104224636</c:v>
                </c:pt>
                <c:pt idx="123">
                  <c:v>97.044442442774283</c:v>
                </c:pt>
                <c:pt idx="124">
                  <c:v>96.822853673141623</c:v>
                </c:pt>
                <c:pt idx="125">
                  <c:v>96.597506426533229</c:v>
                </c:pt>
                <c:pt idx="126">
                  <c:v>96.382018149484068</c:v>
                </c:pt>
                <c:pt idx="127">
                  <c:v>96.185992035741663</c:v>
                </c:pt>
                <c:pt idx="128">
                  <c:v>96.01449654032993</c:v>
                </c:pt>
                <c:pt idx="129">
                  <c:v>95.868511530219919</c:v>
                </c:pt>
                <c:pt idx="130">
                  <c:v>95.745991140994306</c:v>
                </c:pt>
                <c:pt idx="131">
                  <c:v>95.643135558396708</c:v>
                </c:pt>
                <c:pt idx="132">
                  <c:v>95.555537752720284</c:v>
                </c:pt>
                <c:pt idx="133">
                  <c:v>95.479013512055644</c:v>
                </c:pt>
                <c:pt idx="134">
                  <c:v>95.410067589621519</c:v>
                </c:pt>
                <c:pt idx="135">
                  <c:v>95.346051361441766</c:v>
                </c:pt>
                <c:pt idx="136">
                  <c:v>95.285114247563428</c:v>
                </c:pt>
                <c:pt idx="137">
                  <c:v>95.226051879825803</c:v>
                </c:pt>
                <c:pt idx="138">
                  <c:v>95.168128640120358</c:v>
                </c:pt>
                <c:pt idx="139">
                  <c:v>95.110919833778283</c:v>
                </c:pt>
                <c:pt idx="140">
                  <c:v>95.05419159291128</c:v>
                </c:pt>
                <c:pt idx="141">
                  <c:v>94.99781924178933</c:v>
                </c:pt>
                <c:pt idx="142">
                  <c:v>94.941736674767057</c:v>
                </c:pt>
                <c:pt idx="143">
                  <c:v>94.885907376352264</c:v>
                </c:pt>
                <c:pt idx="144">
                  <c:v>94.830308993461514</c:v>
                </c:pt>
                <c:pt idx="145">
                  <c:v>94.774925664270654</c:v>
                </c:pt>
                <c:pt idx="146">
                  <c:v>94.719744448347996</c:v>
                </c:pt>
                <c:pt idx="147">
                  <c:v>94.664753773055537</c:v>
                </c:pt>
                <c:pt idx="148">
                  <c:v>94.609942804716241</c:v>
                </c:pt>
                <c:pt idx="149">
                  <c:v>94.555301215539416</c:v>
                </c:pt>
                <c:pt idx="150">
                  <c:v>94.500819107746139</c:v>
                </c:pt>
                <c:pt idx="151">
                  <c:v>94.446486994625332</c:v>
                </c:pt>
                <c:pt idx="152">
                  <c:v>94.392295799326845</c:v>
                </c:pt>
                <c:pt idx="153">
                  <c:v>94.338236857236168</c:v>
                </c:pt>
                <c:pt idx="154">
                  <c:v>94.284301917232327</c:v>
                </c:pt>
                <c:pt idx="155">
                  <c:v>94.230483140361613</c:v>
                </c:pt>
                <c:pt idx="156">
                  <c:v>94.17677309546049</c:v>
                </c:pt>
                <c:pt idx="157">
                  <c:v>94.123164751619825</c:v>
                </c:pt>
                <c:pt idx="158">
                  <c:v>94.069651467658716</c:v>
                </c:pt>
                <c:pt idx="159">
                  <c:v>94.016226979075768</c:v>
                </c:pt>
                <c:pt idx="160">
                  <c:v>93.962885383206228</c:v>
                </c:pt>
                <c:pt idx="161">
                  <c:v>93.909621123436153</c:v>
                </c:pt>
                <c:pt idx="162">
                  <c:v>93.856428973261174</c:v>
                </c:pt>
                <c:pt idx="163">
                  <c:v>93.803304020753728</c:v>
                </c:pt>
                <c:pt idx="164">
                  <c:v>93.750241653708528</c:v>
                </c:pt>
                <c:pt idx="165">
                  <c:v>93.697237545471552</c:v>
                </c:pt>
                <c:pt idx="166">
                  <c:v>93.644287641295364</c:v>
                </c:pt>
                <c:pt idx="167">
                  <c:v>93.591388145022975</c:v>
                </c:pt>
                <c:pt idx="168">
                  <c:v>93.538535505955792</c:v>
                </c:pt>
                <c:pt idx="169">
                  <c:v>93.485726405852787</c:v>
                </c:pt>
                <c:pt idx="170">
                  <c:v>93.432957746098751</c:v>
                </c:pt>
                <c:pt idx="171">
                  <c:v>93.380226635130967</c:v>
                </c:pt>
                <c:pt idx="172">
                  <c:v>93.327530376228523</c:v>
                </c:pt>
                <c:pt idx="173">
                  <c:v>93.274866455753028</c:v>
                </c:pt>
                <c:pt idx="174">
                  <c:v>93.22223253190019</c:v>
                </c:pt>
                <c:pt idx="175">
                  <c:v>93.169626423992241</c:v>
                </c:pt>
                <c:pt idx="176">
                  <c:v>93.117046102317019</c:v>
                </c:pt>
                <c:pt idx="177">
                  <c:v>93.06448967850632</c:v>
                </c:pt>
                <c:pt idx="178">
                  <c:v>93.011955396436548</c:v>
                </c:pt>
                <c:pt idx="179">
                  <c:v>92.959441623633253</c:v>
                </c:pt>
                <c:pt idx="180">
                  <c:v>92.906946843159758</c:v>
                </c:pt>
                <c:pt idx="181">
                  <c:v>92.854469645970141</c:v>
                </c:pt>
                <c:pt idx="182">
                  <c:v>92.802008723707814</c:v>
                </c:pt>
                <c:pt idx="183">
                  <c:v>92.749562861930286</c:v>
                </c:pt>
                <c:pt idx="184">
                  <c:v>92.697130933741903</c:v>
                </c:pt>
                <c:pt idx="185">
                  <c:v>92.644711893815241</c:v>
                </c:pt>
                <c:pt idx="186">
                  <c:v>92.592304772783336</c:v>
                </c:pt>
                <c:pt idx="187">
                  <c:v>92.539908671983582</c:v>
                </c:pt>
                <c:pt idx="188">
                  <c:v>92.487522758535931</c:v>
                </c:pt>
                <c:pt idx="189">
                  <c:v>92.43514626073727</c:v>
                </c:pt>
                <c:pt idx="190">
                  <c:v>92.38277846375513</c:v>
                </c:pt>
                <c:pt idx="191">
                  <c:v>92.330418705603662</c:v>
                </c:pt>
                <c:pt idx="192">
                  <c:v>92.278066373386153</c:v>
                </c:pt>
                <c:pt idx="193">
                  <c:v>92.225720899788328</c:v>
                </c:pt>
                <c:pt idx="194">
                  <c:v>92.173381759807597</c:v>
                </c:pt>
                <c:pt idx="195">
                  <c:v>92.121048467704242</c:v>
                </c:pt>
                <c:pt idx="196">
                  <c:v>92.06872057416065</c:v>
                </c:pt>
                <c:pt idx="197">
                  <c:v>92.016397663635942</c:v>
                </c:pt>
                <c:pt idx="198">
                  <c:v>91.964079351903607</c:v>
                </c:pt>
                <c:pt idx="199">
                  <c:v>91.911765283760346</c:v>
                </c:pt>
                <c:pt idx="200">
                  <c:v>91.859455130895554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B!$AV$6:$AV$206</c:f>
              <c:numCache>
                <c:formatCode>General</c:formatCode>
                <c:ptCount val="201"/>
                <c:pt idx="0">
                  <c:v>96.926007283285671</c:v>
                </c:pt>
                <c:pt idx="1">
                  <c:v>96.933566024090396</c:v>
                </c:pt>
                <c:pt idx="2">
                  <c:v>96.94112940251091</c:v>
                </c:pt>
                <c:pt idx="3">
                  <c:v>96.948697790211298</c:v>
                </c:pt>
                <c:pt idx="4">
                  <c:v>96.95627158738013</c:v>
                </c:pt>
                <c:pt idx="5">
                  <c:v>96.96385122477102</c:v>
                </c:pt>
                <c:pt idx="6">
                  <c:v>96.971437165870299</c:v>
                </c:pt>
                <c:pt idx="7">
                  <c:v>96.979029909197706</c:v>
                </c:pt>
                <c:pt idx="8">
                  <c:v>96.986629990745428</c:v>
                </c:pt>
                <c:pt idx="9">
                  <c:v>96.994237986560265</c:v>
                </c:pt>
                <c:pt idx="10">
                  <c:v>97.001854515474037</c:v>
                </c:pt>
                <c:pt idx="11">
                  <c:v>97.009480241986154</c:v>
                </c:pt>
                <c:pt idx="12">
                  <c:v>97.017115879302338</c:v>
                </c:pt>
                <c:pt idx="13">
                  <c:v>97.024762192532521</c:v>
                </c:pt>
                <c:pt idx="14">
                  <c:v>97.032420002049321</c:v>
                </c:pt>
                <c:pt idx="15">
                  <c:v>97.040090187008957</c:v>
                </c:pt>
                <c:pt idx="16">
                  <c:v>97.047773689032951</c:v>
                </c:pt>
                <c:pt idx="17">
                  <c:v>97.055471516049522</c:v>
                </c:pt>
                <c:pt idx="18">
                  <c:v>97.063184746289267</c:v>
                </c:pt>
                <c:pt idx="19">
                  <c:v>97.070914532429583</c:v>
                </c:pt>
                <c:pt idx="20">
                  <c:v>97.078662105877484</c:v>
                </c:pt>
                <c:pt idx="21">
                  <c:v>97.086428781178142</c:v>
                </c:pt>
                <c:pt idx="22">
                  <c:v>97.094215960532978</c:v>
                </c:pt>
                <c:pt idx="23">
                  <c:v>97.102025138404912</c:v>
                </c:pt>
                <c:pt idx="24">
                  <c:v>97.109857906184985</c:v>
                </c:pt>
                <c:pt idx="25">
                  <c:v>97.117715956886997</c:v>
                </c:pt>
                <c:pt idx="26">
                  <c:v>97.125601089830141</c:v>
                </c:pt>
                <c:pt idx="27">
                  <c:v>97.133515215261838</c:v>
                </c:pt>
                <c:pt idx="28">
                  <c:v>97.141460358862233</c:v>
                </c:pt>
                <c:pt idx="29">
                  <c:v>97.149438666062565</c:v>
                </c:pt>
                <c:pt idx="30">
                  <c:v>97.157452406095715</c:v>
                </c:pt>
                <c:pt idx="31">
                  <c:v>97.165503975683976</c:v>
                </c:pt>
                <c:pt idx="32">
                  <c:v>97.173595902252174</c:v>
                </c:pt>
                <c:pt idx="33">
                  <c:v>97.181730846536567</c:v>
                </c:pt>
                <c:pt idx="34">
                  <c:v>97.189911604438095</c:v>
                </c:pt>
                <c:pt idx="35">
                  <c:v>97.198141107945673</c:v>
                </c:pt>
                <c:pt idx="36">
                  <c:v>97.206422424927808</c:v>
                </c:pt>
                <c:pt idx="37">
                  <c:v>97.214758757561015</c:v>
                </c:pt>
                <c:pt idx="38">
                  <c:v>97.223153439129177</c:v>
                </c:pt>
                <c:pt idx="39">
                  <c:v>97.231609928890222</c:v>
                </c:pt>
                <c:pt idx="40">
                  <c:v>97.240131804663861</c:v>
                </c:pt>
                <c:pt idx="41">
                  <c:v>97.24872275274636</c:v>
                </c:pt>
                <c:pt idx="42">
                  <c:v>97.257386554706258</c:v>
                </c:pt>
                <c:pt idx="43">
                  <c:v>97.266127070555925</c:v>
                </c:pt>
                <c:pt idx="44">
                  <c:v>97.274948217730397</c:v>
                </c:pt>
                <c:pt idx="45">
                  <c:v>97.283853945233986</c:v>
                </c:pt>
                <c:pt idx="46">
                  <c:v>97.292848202239099</c:v>
                </c:pt>
                <c:pt idx="47">
                  <c:v>97.301934900338296</c:v>
                </c:pt>
                <c:pt idx="48">
                  <c:v>97.311117868561581</c:v>
                </c:pt>
                <c:pt idx="49">
                  <c:v>97.320400800176529</c:v>
                </c:pt>
                <c:pt idx="50">
                  <c:v>97.329787190188014</c:v>
                </c:pt>
                <c:pt idx="51">
                  <c:v>97.339280262351906</c:v>
                </c:pt>
                <c:pt idx="52">
                  <c:v>97.348882884409534</c:v>
                </c:pt>
                <c:pt idx="53">
                  <c:v>97.358597470145455</c:v>
                </c:pt>
                <c:pt idx="54">
                  <c:v>97.368425866767353</c:v>
                </c:pt>
                <c:pt idx="55">
                  <c:v>97.378369226012325</c:v>
                </c:pt>
                <c:pt idx="56">
                  <c:v>97.388427857301522</c:v>
                </c:pt>
                <c:pt idx="57">
                  <c:v>97.398601061201603</c:v>
                </c:pt>
                <c:pt idx="58">
                  <c:v>97.408886941417222</c:v>
                </c:pt>
                <c:pt idx="59">
                  <c:v>97.419282193541349</c:v>
                </c:pt>
                <c:pt idx="60">
                  <c:v>97.429781868844941</c:v>
                </c:pt>
                <c:pt idx="61">
                  <c:v>97.44037911150626</c:v>
                </c:pt>
                <c:pt idx="62">
                  <c:v>97.451064867883787</c:v>
                </c:pt>
                <c:pt idx="63">
                  <c:v>97.46182756674159</c:v>
                </c:pt>
                <c:pt idx="64">
                  <c:v>97.472652769768871</c:v>
                </c:pt>
                <c:pt idx="65">
                  <c:v>97.483522792317416</c:v>
                </c:pt>
                <c:pt idx="66">
                  <c:v>97.494416295041546</c:v>
                </c:pt>
                <c:pt idx="67">
                  <c:v>97.505307848091121</c:v>
                </c:pt>
                <c:pt idx="68">
                  <c:v>97.516167470707003</c:v>
                </c:pt>
                <c:pt idx="69">
                  <c:v>97.526960150523507</c:v>
                </c:pt>
                <c:pt idx="70">
                  <c:v>97.537645348614447</c:v>
                </c:pt>
                <c:pt idx="71">
                  <c:v>97.548176498337156</c:v>
                </c:pt>
                <c:pt idx="72">
                  <c:v>97.558500508329587</c:v>
                </c:pt>
                <c:pt idx="73">
                  <c:v>97.568557282576762</c:v>
                </c:pt>
                <c:pt idx="74">
                  <c:v>97.578279273237442</c:v>
                </c:pt>
                <c:pt idx="75">
                  <c:v>97.587591084831416</c:v>
                </c:pt>
                <c:pt idx="76">
                  <c:v>97.596409151316053</c:v>
                </c:pt>
                <c:pt idx="77">
                  <c:v>97.604641510367259</c:v>
                </c:pt>
                <c:pt idx="78">
                  <c:v>97.61218770161905</c:v>
                </c:pt>
                <c:pt idx="79">
                  <c:v>97.618938817452573</c:v>
                </c:pt>
                <c:pt idx="80">
                  <c:v>97.624777735861883</c:v>
                </c:pt>
                <c:pt idx="81">
                  <c:v>97.62957956463319</c:v>
                </c:pt>
                <c:pt idx="82">
                  <c:v>97.633212324211016</c:v>
                </c:pt>
                <c:pt idx="83">
                  <c:v>97.63553789286577</c:v>
                </c:pt>
                <c:pt idx="84">
                  <c:v>97.636413231844301</c:v>
                </c:pt>
                <c:pt idx="85">
                  <c:v>97.635691899904145</c:v>
                </c:pt>
                <c:pt idx="86">
                  <c:v>97.633225855971745</c:v>
                </c:pt>
                <c:pt idx="87">
                  <c:v>97.628867535792551</c:v>
                </c:pt>
                <c:pt idx="88">
                  <c:v>97.62247217376121</c:v>
                </c:pt>
                <c:pt idx="89">
                  <c:v>97.61390032530042</c:v>
                </c:pt>
                <c:pt idx="90">
                  <c:v>97.603020529124734</c:v>
                </c:pt>
                <c:pt idx="91">
                  <c:v>97.589712033636317</c:v>
                </c:pt>
                <c:pt idx="92">
                  <c:v>97.57386749885363</c:v>
                </c:pt>
                <c:pt idx="93">
                  <c:v>97.555395576018356</c:v>
                </c:pt>
                <c:pt idx="94">
                  <c:v>97.534223262593628</c:v>
                </c:pt>
                <c:pt idx="95">
                  <c:v>97.510297931735266</c:v>
                </c:pt>
                <c:pt idx="96">
                  <c:v>97.483588943044879</c:v>
                </c:pt>
                <c:pt idx="97">
                  <c:v>97.454088755524424</c:v>
                </c:pt>
                <c:pt idx="98">
                  <c:v>97.421813483567973</c:v>
                </c:pt>
                <c:pt idx="99">
                  <c:v>97.38680286137739</c:v>
                </c:pt>
                <c:pt idx="100">
                  <c:v>97.349119608697919</c:v>
                </c:pt>
                <c:pt idx="101">
                  <c:v>97.308848219213118</c:v>
                </c:pt>
                <c:pt idx="102">
                  <c:v>97.266093220161878</c:v>
                </c:pt>
                <c:pt idx="103">
                  <c:v>97.220976975695635</c:v>
                </c:pt>
                <c:pt idx="104">
                  <c:v>97.173637125459393</c:v>
                </c:pt>
                <c:pt idx="105">
                  <c:v>97.124223762645002</c:v>
                </c:pt>
                <c:pt idx="106">
                  <c:v>97.072896461729897</c:v>
                </c:pt>
                <c:pt idx="107">
                  <c:v>97.019821265320729</c:v>
                </c:pt>
                <c:pt idx="108">
                  <c:v>96.965167732590388</c:v>
                </c:pt>
                <c:pt idx="109">
                  <c:v>96.909106139812422</c:v>
                </c:pt>
                <c:pt idx="110">
                  <c:v>96.851804907841796</c:v>
                </c:pt>
                <c:pt idx="111">
                  <c:v>96.793428313571198</c:v>
                </c:pt>
                <c:pt idx="112">
                  <c:v>96.734134523874701</c:v>
                </c:pt>
                <c:pt idx="113">
                  <c:v>96.674073972630637</c:v>
                </c:pt>
                <c:pt idx="114">
                  <c:v>96.613388085126829</c:v>
                </c:pt>
                <c:pt idx="115">
                  <c:v>96.55220834022056</c:v>
                </c:pt>
                <c:pt idx="116">
                  <c:v>96.490655649471421</c:v>
                </c:pt>
                <c:pt idx="117">
                  <c:v>96.428840024222097</c:v>
                </c:pt>
                <c:pt idx="118">
                  <c:v>96.366860496176571</c:v>
                </c:pt>
                <c:pt idx="119">
                  <c:v>96.30480525414923</c:v>
                </c:pt>
                <c:pt idx="120">
                  <c:v>96.2427519589572</c:v>
                </c:pt>
                <c:pt idx="121">
                  <c:v>96.180768199472169</c:v>
                </c:pt>
                <c:pt idx="122">
                  <c:v>96.11891205519791</c:v>
                </c:pt>
                <c:pt idx="123">
                  <c:v>96.057232733986623</c:v>
                </c:pt>
                <c:pt idx="124">
                  <c:v>95.995771257284105</c:v>
                </c:pt>
                <c:pt idx="125">
                  <c:v>95.934561169302839</c:v>
                </c:pt>
                <c:pt idx="126">
                  <c:v>95.873629250520167</c:v>
                </c:pt>
                <c:pt idx="127">
                  <c:v>95.812996219714506</c:v>
                </c:pt>
                <c:pt idx="128">
                  <c:v>95.752677412262031</c:v>
                </c:pt>
                <c:pt idx="129">
                  <c:v>95.692683425549106</c:v>
                </c:pt>
                <c:pt idx="130">
                  <c:v>95.633020725077444</c:v>
                </c:pt>
                <c:pt idx="131">
                  <c:v>95.573692207142187</c:v>
                </c:pt>
                <c:pt idx="132">
                  <c:v>95.514697715866902</c:v>
                </c:pt>
                <c:pt idx="133">
                  <c:v>95.456034513909955</c:v>
                </c:pt>
                <c:pt idx="134">
                  <c:v>95.397697707355292</c:v>
                </c:pt>
                <c:pt idx="135">
                  <c:v>95.339680626207524</c:v>
                </c:pt>
                <c:pt idx="136">
                  <c:v>95.281975162568742</c:v>
                </c:pt>
                <c:pt idx="137">
                  <c:v>95.224572069025655</c:v>
                </c:pt>
                <c:pt idx="138">
                  <c:v>95.167461220055941</c:v>
                </c:pt>
                <c:pt idx="139">
                  <c:v>95.110631839408725</c:v>
                </c:pt>
                <c:pt idx="140">
                  <c:v>95.054072696452991</c:v>
                </c:pt>
                <c:pt idx="141">
                  <c:v>94.997772274447911</c:v>
                </c:pt>
                <c:pt idx="142">
                  <c:v>94.941718913588375</c:v>
                </c:pt>
                <c:pt idx="143">
                  <c:v>94.885900931538629</c:v>
                </c:pt>
                <c:pt idx="144">
                  <c:v>94.830306723998405</c:v>
                </c:pt>
                <c:pt idx="145">
                  <c:v>94.774924847661126</c:v>
                </c:pt>
                <c:pt idx="146">
                  <c:v>94.719744087732352</c:v>
                </c:pt>
                <c:pt idx="147">
                  <c:v>94.66475351198406</c:v>
                </c:pt>
                <c:pt idx="148">
                  <c:v>94.609942513131884</c:v>
                </c:pt>
                <c:pt idx="149">
                  <c:v>94.555300841141559</c:v>
                </c:pt>
                <c:pt idx="150">
                  <c:v>94.500818626900426</c:v>
                </c:pt>
                <c:pt idx="151">
                  <c:v>94.446486398529515</c:v>
                </c:pt>
                <c:pt idx="152">
                  <c:v>94.392295091465357</c:v>
                </c:pt>
                <c:pt idx="153">
                  <c:v>94.338236053304897</c:v>
                </c:pt>
                <c:pt idx="154">
                  <c:v>94.284301044284646</c:v>
                </c:pt>
                <c:pt idx="155">
                  <c:v>94.23048223415428</c:v>
                </c:pt>
                <c:pt idx="156">
                  <c:v>94.176772196105432</c:v>
                </c:pt>
                <c:pt idx="157">
                  <c:v>94.123163898327519</c:v>
                </c:pt>
                <c:pt idx="158">
                  <c:v>94.069650693683087</c:v>
                </c:pt>
                <c:pt idx="159">
                  <c:v>94.016226307925933</c:v>
                </c:pt>
                <c:pt idx="160">
                  <c:v>93.962884826822474</c:v>
                </c:pt>
                <c:pt idx="161">
                  <c:v>93.909620682483336</c:v>
                </c:pt>
                <c:pt idx="162">
                  <c:v>93.856428639164193</c:v>
                </c:pt>
                <c:pt idx="163">
                  <c:v>93.803303778753531</c:v>
                </c:pt>
                <c:pt idx="164">
                  <c:v>93.750241486128743</c:v>
                </c:pt>
                <c:pt idx="165">
                  <c:v>93.697237434531019</c:v>
                </c:pt>
                <c:pt idx="166">
                  <c:v>93.644287571081691</c:v>
                </c:pt>
                <c:pt idx="167">
                  <c:v>93.591388102539923</c:v>
                </c:pt>
                <c:pt idx="168">
                  <c:v>93.53853548138197</c:v>
                </c:pt>
                <c:pt idx="169">
                  <c:v>93.485726392263643</c:v>
                </c:pt>
                <c:pt idx="170">
                  <c:v>93.43295773891461</c:v>
                </c:pt>
                <c:pt idx="171">
                  <c:v>93.380226631500022</c:v>
                </c:pt>
                <c:pt idx="172">
                  <c:v>93.327530374474122</c:v>
                </c:pt>
                <c:pt idx="173">
                  <c:v>93.274866454942625</c:v>
                </c:pt>
                <c:pt idx="174">
                  <c:v>93.222232531542318</c:v>
                </c:pt>
                <c:pt idx="175">
                  <c:v>93.169626423841152</c:v>
                </c:pt>
                <c:pt idx="176">
                  <c:v>93.11704610225604</c:v>
                </c:pt>
                <c:pt idx="177">
                  <c:v>93.064489678482786</c:v>
                </c:pt>
                <c:pt idx="178">
                  <c:v>93.011955396427865</c:v>
                </c:pt>
                <c:pt idx="179">
                  <c:v>92.959441623630198</c:v>
                </c:pt>
                <c:pt idx="180">
                  <c:v>92.906946843158721</c:v>
                </c:pt>
                <c:pt idx="181">
                  <c:v>92.854469645969814</c:v>
                </c:pt>
                <c:pt idx="182">
                  <c:v>92.802008723707715</c:v>
                </c:pt>
                <c:pt idx="183">
                  <c:v>92.749562861930258</c:v>
                </c:pt>
                <c:pt idx="184">
                  <c:v>92.697130933741889</c:v>
                </c:pt>
                <c:pt idx="185">
                  <c:v>92.644711893815241</c:v>
                </c:pt>
                <c:pt idx="186">
                  <c:v>92.592304772783336</c:v>
                </c:pt>
                <c:pt idx="187">
                  <c:v>92.539908671983582</c:v>
                </c:pt>
                <c:pt idx="188">
                  <c:v>92.487522758535931</c:v>
                </c:pt>
                <c:pt idx="189">
                  <c:v>92.43514626073727</c:v>
                </c:pt>
                <c:pt idx="190">
                  <c:v>92.38277846375513</c:v>
                </c:pt>
                <c:pt idx="191">
                  <c:v>92.330418705603662</c:v>
                </c:pt>
                <c:pt idx="192">
                  <c:v>92.278066373386153</c:v>
                </c:pt>
                <c:pt idx="193">
                  <c:v>92.225720899788328</c:v>
                </c:pt>
                <c:pt idx="194">
                  <c:v>92.173381759807597</c:v>
                </c:pt>
                <c:pt idx="195">
                  <c:v>92.121048467704242</c:v>
                </c:pt>
                <c:pt idx="196">
                  <c:v>92.06872057416065</c:v>
                </c:pt>
                <c:pt idx="197">
                  <c:v>92.016397663635942</c:v>
                </c:pt>
                <c:pt idx="198">
                  <c:v>91.964079351903607</c:v>
                </c:pt>
                <c:pt idx="199">
                  <c:v>91.911765283760346</c:v>
                </c:pt>
                <c:pt idx="200">
                  <c:v>91.859455130895554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11968"/>
        <c:axId val="556812360"/>
      </c:scatterChart>
      <c:valAx>
        <c:axId val="556811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812360"/>
        <c:crosses val="autoZero"/>
        <c:crossBetween val="midCat"/>
      </c:valAx>
      <c:valAx>
        <c:axId val="556812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811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B!$D$6:$D$206</c:f>
              <c:numCache>
                <c:formatCode>General</c:formatCode>
                <c:ptCount val="201"/>
                <c:pt idx="0">
                  <c:v>98.596999999999994</c:v>
                </c:pt>
                <c:pt idx="1">
                  <c:v>99.492999999999995</c:v>
                </c:pt>
                <c:pt idx="2">
                  <c:v>99.194000000000003</c:v>
                </c:pt>
                <c:pt idx="3">
                  <c:v>97.954999999999998</c:v>
                </c:pt>
                <c:pt idx="4">
                  <c:v>98.881</c:v>
                </c:pt>
                <c:pt idx="5">
                  <c:v>99.984999999999999</c:v>
                </c:pt>
                <c:pt idx="6">
                  <c:v>100.06</c:v>
                </c:pt>
                <c:pt idx="7">
                  <c:v>99.284000000000006</c:v>
                </c:pt>
                <c:pt idx="8">
                  <c:v>99.730999999999995</c:v>
                </c:pt>
                <c:pt idx="9">
                  <c:v>100.43300000000001</c:v>
                </c:pt>
                <c:pt idx="10">
                  <c:v>100.26900000000001</c:v>
                </c:pt>
                <c:pt idx="11">
                  <c:v>99.596999999999994</c:v>
                </c:pt>
                <c:pt idx="12">
                  <c:v>99.626999999999995</c:v>
                </c:pt>
                <c:pt idx="13">
                  <c:v>100.672</c:v>
                </c:pt>
                <c:pt idx="14">
                  <c:v>98.866</c:v>
                </c:pt>
                <c:pt idx="15">
                  <c:v>99.820999999999998</c:v>
                </c:pt>
                <c:pt idx="16">
                  <c:v>100.06</c:v>
                </c:pt>
                <c:pt idx="17">
                  <c:v>99.403000000000006</c:v>
                </c:pt>
                <c:pt idx="18">
                  <c:v>100.58199999999999</c:v>
                </c:pt>
                <c:pt idx="19">
                  <c:v>100.328</c:v>
                </c:pt>
                <c:pt idx="20">
                  <c:v>99.745999999999995</c:v>
                </c:pt>
                <c:pt idx="21">
                  <c:v>101.045</c:v>
                </c:pt>
                <c:pt idx="22">
                  <c:v>99.820999999999998</c:v>
                </c:pt>
                <c:pt idx="23">
                  <c:v>101.40300000000001</c:v>
                </c:pt>
                <c:pt idx="24">
                  <c:v>100.49299999999999</c:v>
                </c:pt>
                <c:pt idx="25">
                  <c:v>101.164</c:v>
                </c:pt>
                <c:pt idx="26">
                  <c:v>103.09</c:v>
                </c:pt>
                <c:pt idx="27">
                  <c:v>102.164</c:v>
                </c:pt>
                <c:pt idx="28">
                  <c:v>102.985</c:v>
                </c:pt>
                <c:pt idx="29">
                  <c:v>102.52200000000001</c:v>
                </c:pt>
                <c:pt idx="30">
                  <c:v>102.179</c:v>
                </c:pt>
                <c:pt idx="31">
                  <c:v>102.41800000000001</c:v>
                </c:pt>
                <c:pt idx="32">
                  <c:v>102.358</c:v>
                </c:pt>
                <c:pt idx="33">
                  <c:v>105.896</c:v>
                </c:pt>
                <c:pt idx="34">
                  <c:v>105.41800000000001</c:v>
                </c:pt>
                <c:pt idx="35">
                  <c:v>106.896</c:v>
                </c:pt>
                <c:pt idx="36">
                  <c:v>108.43300000000001</c:v>
                </c:pt>
                <c:pt idx="37">
                  <c:v>111.44799999999999</c:v>
                </c:pt>
                <c:pt idx="38">
                  <c:v>116.56699999999999</c:v>
                </c:pt>
                <c:pt idx="39">
                  <c:v>119.44799999999999</c:v>
                </c:pt>
                <c:pt idx="40">
                  <c:v>124.46299999999999</c:v>
                </c:pt>
                <c:pt idx="41">
                  <c:v>130.41800000000001</c:v>
                </c:pt>
                <c:pt idx="42">
                  <c:v>139.239</c:v>
                </c:pt>
                <c:pt idx="43">
                  <c:v>146.97</c:v>
                </c:pt>
                <c:pt idx="44">
                  <c:v>159.53700000000001</c:v>
                </c:pt>
                <c:pt idx="45">
                  <c:v>170.10400000000001</c:v>
                </c:pt>
                <c:pt idx="46">
                  <c:v>181.16399999999999</c:v>
                </c:pt>
                <c:pt idx="47">
                  <c:v>190.44800000000001</c:v>
                </c:pt>
                <c:pt idx="48">
                  <c:v>199.86600000000001</c:v>
                </c:pt>
                <c:pt idx="49">
                  <c:v>206.43299999999999</c:v>
                </c:pt>
                <c:pt idx="50">
                  <c:v>212.13399999999999</c:v>
                </c:pt>
                <c:pt idx="51">
                  <c:v>215.37299999999999</c:v>
                </c:pt>
                <c:pt idx="52">
                  <c:v>215.10400000000001</c:v>
                </c:pt>
                <c:pt idx="53">
                  <c:v>213.74600000000001</c:v>
                </c:pt>
                <c:pt idx="54">
                  <c:v>210.68700000000001</c:v>
                </c:pt>
                <c:pt idx="55">
                  <c:v>202.92500000000001</c:v>
                </c:pt>
                <c:pt idx="56">
                  <c:v>187.149</c:v>
                </c:pt>
                <c:pt idx="57">
                  <c:v>163.642</c:v>
                </c:pt>
                <c:pt idx="58">
                  <c:v>134.53700000000001</c:v>
                </c:pt>
                <c:pt idx="59">
                  <c:v>115.194</c:v>
                </c:pt>
                <c:pt idx="60">
                  <c:v>106.44799999999999</c:v>
                </c:pt>
                <c:pt idx="61">
                  <c:v>101.44799999999999</c:v>
                </c:pt>
                <c:pt idx="62">
                  <c:v>101.925</c:v>
                </c:pt>
                <c:pt idx="63">
                  <c:v>101.881</c:v>
                </c:pt>
                <c:pt idx="64">
                  <c:v>103.746</c:v>
                </c:pt>
                <c:pt idx="65">
                  <c:v>103.687</c:v>
                </c:pt>
                <c:pt idx="66">
                  <c:v>106.343</c:v>
                </c:pt>
                <c:pt idx="67">
                  <c:v>106.791</c:v>
                </c:pt>
                <c:pt idx="68">
                  <c:v>109.40300000000001</c:v>
                </c:pt>
                <c:pt idx="69">
                  <c:v>113.866</c:v>
                </c:pt>
                <c:pt idx="70">
                  <c:v>115.836</c:v>
                </c:pt>
                <c:pt idx="71">
                  <c:v>120.642</c:v>
                </c:pt>
                <c:pt idx="72">
                  <c:v>125.52200000000001</c:v>
                </c:pt>
                <c:pt idx="73">
                  <c:v>129.47800000000001</c:v>
                </c:pt>
                <c:pt idx="74">
                  <c:v>136.70099999999999</c:v>
                </c:pt>
                <c:pt idx="75">
                  <c:v>139.61199999999999</c:v>
                </c:pt>
                <c:pt idx="76">
                  <c:v>145.29900000000001</c:v>
                </c:pt>
                <c:pt idx="77">
                  <c:v>148.791</c:v>
                </c:pt>
                <c:pt idx="78">
                  <c:v>150.34299999999999</c:v>
                </c:pt>
                <c:pt idx="79">
                  <c:v>150.65700000000001</c:v>
                </c:pt>
                <c:pt idx="80">
                  <c:v>147.74600000000001</c:v>
                </c:pt>
                <c:pt idx="81">
                  <c:v>141.80600000000001</c:v>
                </c:pt>
                <c:pt idx="82">
                  <c:v>131.40299999999999</c:v>
                </c:pt>
                <c:pt idx="83">
                  <c:v>120.149</c:v>
                </c:pt>
                <c:pt idx="84">
                  <c:v>109.925</c:v>
                </c:pt>
                <c:pt idx="85">
                  <c:v>104</c:v>
                </c:pt>
                <c:pt idx="86">
                  <c:v>102.209</c:v>
                </c:pt>
                <c:pt idx="87">
                  <c:v>100.46299999999999</c:v>
                </c:pt>
                <c:pt idx="88">
                  <c:v>100.746</c:v>
                </c:pt>
                <c:pt idx="89">
                  <c:v>100.985</c:v>
                </c:pt>
                <c:pt idx="90">
                  <c:v>99.745999999999995</c:v>
                </c:pt>
                <c:pt idx="91">
                  <c:v>99.881</c:v>
                </c:pt>
                <c:pt idx="92">
                  <c:v>99.103999999999999</c:v>
                </c:pt>
                <c:pt idx="93">
                  <c:v>99.896000000000001</c:v>
                </c:pt>
                <c:pt idx="94">
                  <c:v>98.715999999999994</c:v>
                </c:pt>
                <c:pt idx="95">
                  <c:v>100.119</c:v>
                </c:pt>
                <c:pt idx="96">
                  <c:v>99.284000000000006</c:v>
                </c:pt>
                <c:pt idx="97">
                  <c:v>100.672</c:v>
                </c:pt>
                <c:pt idx="98">
                  <c:v>99.507000000000005</c:v>
                </c:pt>
                <c:pt idx="99">
                  <c:v>99.715999999999994</c:v>
                </c:pt>
                <c:pt idx="100">
                  <c:v>99.566999999999993</c:v>
                </c:pt>
                <c:pt idx="101">
                  <c:v>99.09</c:v>
                </c:pt>
                <c:pt idx="102">
                  <c:v>100.61199999999999</c:v>
                </c:pt>
                <c:pt idx="103">
                  <c:v>99.91</c:v>
                </c:pt>
                <c:pt idx="104">
                  <c:v>99.075000000000003</c:v>
                </c:pt>
                <c:pt idx="105">
                  <c:v>100.985</c:v>
                </c:pt>
                <c:pt idx="106">
                  <c:v>100.52200000000001</c:v>
                </c:pt>
                <c:pt idx="107">
                  <c:v>100.53700000000001</c:v>
                </c:pt>
                <c:pt idx="108">
                  <c:v>100.239</c:v>
                </c:pt>
                <c:pt idx="109">
                  <c:v>100.104</c:v>
                </c:pt>
                <c:pt idx="110">
                  <c:v>99.97</c:v>
                </c:pt>
                <c:pt idx="111">
                  <c:v>100.358</c:v>
                </c:pt>
                <c:pt idx="112">
                  <c:v>100.44799999999999</c:v>
                </c:pt>
                <c:pt idx="113">
                  <c:v>100.821</c:v>
                </c:pt>
                <c:pt idx="114">
                  <c:v>100.06</c:v>
                </c:pt>
                <c:pt idx="115">
                  <c:v>99.866</c:v>
                </c:pt>
                <c:pt idx="116">
                  <c:v>100.866</c:v>
                </c:pt>
                <c:pt idx="117">
                  <c:v>100.44799999999999</c:v>
                </c:pt>
                <c:pt idx="118">
                  <c:v>101.03</c:v>
                </c:pt>
                <c:pt idx="119">
                  <c:v>101.119</c:v>
                </c:pt>
                <c:pt idx="120">
                  <c:v>99.611999999999995</c:v>
                </c:pt>
                <c:pt idx="121">
                  <c:v>100.209</c:v>
                </c:pt>
                <c:pt idx="122">
                  <c:v>100.239</c:v>
                </c:pt>
                <c:pt idx="123">
                  <c:v>99.686999999999998</c:v>
                </c:pt>
                <c:pt idx="124">
                  <c:v>99.522000000000006</c:v>
                </c:pt>
                <c:pt idx="125">
                  <c:v>98.299000000000007</c:v>
                </c:pt>
                <c:pt idx="126">
                  <c:v>99.388000000000005</c:v>
                </c:pt>
                <c:pt idx="127">
                  <c:v>99.581999999999994</c:v>
                </c:pt>
                <c:pt idx="128">
                  <c:v>99.656999999999996</c:v>
                </c:pt>
                <c:pt idx="129">
                  <c:v>99.671999999999997</c:v>
                </c:pt>
                <c:pt idx="130">
                  <c:v>99.045000000000002</c:v>
                </c:pt>
                <c:pt idx="131">
                  <c:v>100.866</c:v>
                </c:pt>
                <c:pt idx="132">
                  <c:v>98.626999999999995</c:v>
                </c:pt>
                <c:pt idx="133">
                  <c:v>98.790999999999997</c:v>
                </c:pt>
                <c:pt idx="134">
                  <c:v>98.507000000000005</c:v>
                </c:pt>
                <c:pt idx="135">
                  <c:v>98.760999999999996</c:v>
                </c:pt>
                <c:pt idx="136">
                  <c:v>99.552000000000007</c:v>
                </c:pt>
                <c:pt idx="137">
                  <c:v>97.954999999999998</c:v>
                </c:pt>
                <c:pt idx="138">
                  <c:v>98.015000000000001</c:v>
                </c:pt>
                <c:pt idx="139">
                  <c:v>97.507000000000005</c:v>
                </c:pt>
                <c:pt idx="140">
                  <c:v>98.97</c:v>
                </c:pt>
                <c:pt idx="141">
                  <c:v>97.924999999999997</c:v>
                </c:pt>
                <c:pt idx="142">
                  <c:v>97.015000000000001</c:v>
                </c:pt>
                <c:pt idx="143">
                  <c:v>97.418000000000006</c:v>
                </c:pt>
                <c:pt idx="144">
                  <c:v>97.462999999999994</c:v>
                </c:pt>
                <c:pt idx="145">
                  <c:v>98.507000000000005</c:v>
                </c:pt>
                <c:pt idx="146">
                  <c:v>98.269000000000005</c:v>
                </c:pt>
                <c:pt idx="147">
                  <c:v>98.373000000000005</c:v>
                </c:pt>
                <c:pt idx="148">
                  <c:v>98.730999999999995</c:v>
                </c:pt>
                <c:pt idx="149">
                  <c:v>97.388000000000005</c:v>
                </c:pt>
                <c:pt idx="150">
                  <c:v>99.596999999999994</c:v>
                </c:pt>
                <c:pt idx="151">
                  <c:v>97.700999999999993</c:v>
                </c:pt>
                <c:pt idx="152">
                  <c:v>98.343000000000004</c:v>
                </c:pt>
                <c:pt idx="153">
                  <c:v>98.775999999999996</c:v>
                </c:pt>
                <c:pt idx="154">
                  <c:v>98.507000000000005</c:v>
                </c:pt>
                <c:pt idx="155">
                  <c:v>99.730999999999995</c:v>
                </c:pt>
                <c:pt idx="156">
                  <c:v>98.611999999999995</c:v>
                </c:pt>
                <c:pt idx="157">
                  <c:v>98.015000000000001</c:v>
                </c:pt>
                <c:pt idx="158">
                  <c:v>98.418000000000006</c:v>
                </c:pt>
                <c:pt idx="159">
                  <c:v>97.835999999999999</c:v>
                </c:pt>
                <c:pt idx="160">
                  <c:v>97.835999999999999</c:v>
                </c:pt>
                <c:pt idx="161">
                  <c:v>97.403000000000006</c:v>
                </c:pt>
                <c:pt idx="162">
                  <c:v>98.671999999999997</c:v>
                </c:pt>
                <c:pt idx="163">
                  <c:v>97.284000000000006</c:v>
                </c:pt>
                <c:pt idx="164">
                  <c:v>97.924999999999997</c:v>
                </c:pt>
                <c:pt idx="165">
                  <c:v>96.686999999999998</c:v>
                </c:pt>
                <c:pt idx="166">
                  <c:v>98.045000000000002</c:v>
                </c:pt>
                <c:pt idx="167">
                  <c:v>96.343000000000004</c:v>
                </c:pt>
                <c:pt idx="168">
                  <c:v>96.611999999999995</c:v>
                </c:pt>
                <c:pt idx="169">
                  <c:v>97.626999999999995</c:v>
                </c:pt>
                <c:pt idx="170">
                  <c:v>97.134</c:v>
                </c:pt>
                <c:pt idx="171">
                  <c:v>97.611999999999995</c:v>
                </c:pt>
                <c:pt idx="172">
                  <c:v>96.881</c:v>
                </c:pt>
                <c:pt idx="173">
                  <c:v>97.686999999999998</c:v>
                </c:pt>
                <c:pt idx="174">
                  <c:v>97.522000000000006</c:v>
                </c:pt>
                <c:pt idx="175">
                  <c:v>97.343000000000004</c:v>
                </c:pt>
                <c:pt idx="176">
                  <c:v>96.984999999999999</c:v>
                </c:pt>
                <c:pt idx="177">
                  <c:v>96.358000000000004</c:v>
                </c:pt>
                <c:pt idx="178">
                  <c:v>96.537000000000006</c:v>
                </c:pt>
                <c:pt idx="179">
                  <c:v>96.103999999999999</c:v>
                </c:pt>
                <c:pt idx="180">
                  <c:v>96.194000000000003</c:v>
                </c:pt>
                <c:pt idx="181">
                  <c:v>96.91</c:v>
                </c:pt>
                <c:pt idx="182">
                  <c:v>96.209000000000003</c:v>
                </c:pt>
                <c:pt idx="183">
                  <c:v>95.388000000000005</c:v>
                </c:pt>
                <c:pt idx="184">
                  <c:v>96.418000000000006</c:v>
                </c:pt>
                <c:pt idx="185">
                  <c:v>96.015000000000001</c:v>
                </c:pt>
                <c:pt idx="186">
                  <c:v>95.522000000000006</c:v>
                </c:pt>
                <c:pt idx="187">
                  <c:v>96.581999999999994</c:v>
                </c:pt>
                <c:pt idx="188">
                  <c:v>96.403000000000006</c:v>
                </c:pt>
                <c:pt idx="189">
                  <c:v>95.611999999999995</c:v>
                </c:pt>
                <c:pt idx="190">
                  <c:v>95.715999999999994</c:v>
                </c:pt>
                <c:pt idx="191">
                  <c:v>96.552000000000007</c:v>
                </c:pt>
                <c:pt idx="192">
                  <c:v>96.462999999999994</c:v>
                </c:pt>
                <c:pt idx="193">
                  <c:v>96.09</c:v>
                </c:pt>
                <c:pt idx="194">
                  <c:v>96.313000000000002</c:v>
                </c:pt>
                <c:pt idx="195">
                  <c:v>97.224000000000004</c:v>
                </c:pt>
                <c:pt idx="196">
                  <c:v>96.09</c:v>
                </c:pt>
                <c:pt idx="197">
                  <c:v>95.656999999999996</c:v>
                </c:pt>
                <c:pt idx="198">
                  <c:v>95.418000000000006</c:v>
                </c:pt>
                <c:pt idx="199">
                  <c:v>95.194000000000003</c:v>
                </c:pt>
                <c:pt idx="200">
                  <c:v>95.97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B!$B$6:$B$314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B!$S$6:$S$206</c:f>
              <c:numCache>
                <c:formatCode>0.00</c:formatCode>
                <c:ptCount val="201"/>
                <c:pt idx="0">
                  <c:v>100.60752144195628</c:v>
                </c:pt>
                <c:pt idx="1">
                  <c:v>100.60328794323455</c:v>
                </c:pt>
                <c:pt idx="2">
                  <c:v>100.59905663444651</c:v>
                </c:pt>
                <c:pt idx="3">
                  <c:v>100.59482768885348</c:v>
                </c:pt>
                <c:pt idx="4">
                  <c:v>100.5906012927553</c:v>
                </c:pt>
                <c:pt idx="5">
                  <c:v>100.58637764639188</c:v>
                </c:pt>
                <c:pt idx="6">
                  <c:v>100.58215696489704</c:v>
                </c:pt>
                <c:pt idx="7">
                  <c:v>100.57793947930617</c:v>
                </c:pt>
                <c:pt idx="8">
                  <c:v>100.57372543761964</c:v>
                </c:pt>
                <c:pt idx="9">
                  <c:v>100.56951510592368</c:v>
                </c:pt>
                <c:pt idx="10">
                  <c:v>100.56530876957201</c:v>
                </c:pt>
                <c:pt idx="11">
                  <c:v>100.56110673443874</c:v>
                </c:pt>
                <c:pt idx="12">
                  <c:v>100.55690932827834</c:v>
                </c:pt>
                <c:pt idx="13">
                  <c:v>100.5527169023222</c:v>
                </c:pt>
                <c:pt idx="14">
                  <c:v>100.5485298335566</c:v>
                </c:pt>
                <c:pt idx="15">
                  <c:v>100.5443485291555</c:v>
                </c:pt>
                <c:pt idx="16">
                  <c:v>100.54017343774034</c:v>
                </c:pt>
                <c:pt idx="17">
                  <c:v>100.53600508165786</c:v>
                </c:pt>
                <c:pt idx="18">
                  <c:v>100.53184415153711</c:v>
                </c:pt>
                <c:pt idx="19">
                  <c:v>100.52769177789581</c:v>
                </c:pt>
                <c:pt idx="20">
                  <c:v>100.52355028494004</c:v>
                </c:pt>
                <c:pt idx="21">
                  <c:v>100.51942520125908</c:v>
                </c:pt>
                <c:pt idx="22">
                  <c:v>100.51533040320159</c:v>
                </c:pt>
                <c:pt idx="23">
                  <c:v>100.51130071609856</c:v>
                </c:pt>
                <c:pt idx="24">
                  <c:v>100.50742145290012</c:v>
                </c:pt>
                <c:pt idx="25">
                  <c:v>100.50389459287489</c:v>
                </c:pt>
                <c:pt idx="26">
                  <c:v>100.50118031653955</c:v>
                </c:pt>
                <c:pt idx="27">
                  <c:v>100.50028553145751</c:v>
                </c:pt>
                <c:pt idx="28">
                  <c:v>100.50332348033598</c:v>
                </c:pt>
                <c:pt idx="29">
                  <c:v>100.51454399726087</c:v>
                </c:pt>
                <c:pt idx="30">
                  <c:v>100.54212838395053</c:v>
                </c:pt>
                <c:pt idx="31">
                  <c:v>100.60113612456357</c:v>
                </c:pt>
                <c:pt idx="32">
                  <c:v>100.71803674677204</c:v>
                </c:pt>
                <c:pt idx="33">
                  <c:v>100.93718060341257</c:v>
                </c:pt>
                <c:pt idx="34">
                  <c:v>101.32925166161802</c:v>
                </c:pt>
                <c:pt idx="35">
                  <c:v>102.00109894677593</c:v>
                </c:pt>
                <c:pt idx="36">
                  <c:v>103.10531511045251</c:v>
                </c:pt>
                <c:pt idx="37">
                  <c:v>104.84661506393273</c:v>
                </c:pt>
                <c:pt idx="38">
                  <c:v>107.48077804961842</c:v>
                </c:pt>
                <c:pt idx="39">
                  <c:v>111.30120980447961</c:v>
                </c:pt>
                <c:pt idx="40">
                  <c:v>116.6087690257573</c:v>
                </c:pt>
                <c:pt idx="41">
                  <c:v>123.66301128925122</c:v>
                </c:pt>
                <c:pt idx="42">
                  <c:v>132.61761811393558</c:v>
                </c:pt>
                <c:pt idx="43">
                  <c:v>143.44888542984944</c:v>
                </c:pt>
                <c:pt idx="44">
                  <c:v>155.89218004751524</c:v>
                </c:pt>
                <c:pt idx="45">
                  <c:v>169.40496224463155</c:v>
                </c:pt>
                <c:pt idx="46">
                  <c:v>183.17403936174057</c:v>
                </c:pt>
                <c:pt idx="47">
                  <c:v>196.17787582896636</c:v>
                </c:pt>
                <c:pt idx="48">
                  <c:v>207.30264996017695</c:v>
                </c:pt>
                <c:pt idx="49">
                  <c:v>215.49613365549851</c:v>
                </c:pt>
                <c:pt idx="50">
                  <c:v>219.93079377310019</c:v>
                </c:pt>
                <c:pt idx="51">
                  <c:v>220.14132473678356</c:v>
                </c:pt>
                <c:pt idx="52">
                  <c:v>216.10500323963544</c:v>
                </c:pt>
                <c:pt idx="53">
                  <c:v>208.24566394388384</c:v>
                </c:pt>
                <c:pt idx="54">
                  <c:v>197.36033447011616</c:v>
                </c:pt>
                <c:pt idx="55">
                  <c:v>184.48610426001775</c:v>
                </c:pt>
                <c:pt idx="56">
                  <c:v>170.7379916821678</c:v>
                </c:pt>
                <c:pt idx="57">
                  <c:v>157.152743236227</c:v>
                </c:pt>
                <c:pt idx="58">
                  <c:v>144.56817792986968</c:v>
                </c:pt>
                <c:pt idx="59">
                  <c:v>133.55552345261577</c:v>
                </c:pt>
                <c:pt idx="60">
                  <c:v>124.40766856142685</c:v>
                </c:pt>
                <c:pt idx="61">
                  <c:v>117.17390860276549</c:v>
                </c:pt>
                <c:pt idx="62">
                  <c:v>111.72460467858694</c:v>
                </c:pt>
                <c:pt idx="63">
                  <c:v>107.82795666646943</c:v>
                </c:pt>
                <c:pt idx="64">
                  <c:v>105.22443745172596</c:v>
                </c:pt>
                <c:pt idx="65">
                  <c:v>103.6896946596967</c:v>
                </c:pt>
                <c:pt idx="66">
                  <c:v>103.08107412951719</c:v>
                </c:pt>
                <c:pt idx="67">
                  <c:v>103.36447736958962</c:v>
                </c:pt>
                <c:pt idx="68">
                  <c:v>104.61698841671571</c:v>
                </c:pt>
                <c:pt idx="69">
                  <c:v>106.99877255568069</c:v>
                </c:pt>
                <c:pt idx="70">
                  <c:v>110.68899442438455</c:v>
                </c:pt>
                <c:pt idx="71">
                  <c:v>115.78850464713891</c:v>
                </c:pt>
                <c:pt idx="72">
                  <c:v>122.20719762025495</c:v>
                </c:pt>
                <c:pt idx="73">
                  <c:v>129.57108482440538</c:v>
                </c:pt>
                <c:pt idx="74">
                  <c:v>137.19307915610332</c:v>
                </c:pt>
                <c:pt idx="75">
                  <c:v>144.14191124492262</c:v>
                </c:pt>
                <c:pt idx="76">
                  <c:v>149.41253824030713</c:v>
                </c:pt>
                <c:pt idx="77">
                  <c:v>152.15856576853639</c:v>
                </c:pt>
                <c:pt idx="78">
                  <c:v>151.91280066857664</c:v>
                </c:pt>
                <c:pt idx="79">
                  <c:v>148.71633196229146</c:v>
                </c:pt>
                <c:pt idx="80">
                  <c:v>143.10672195131872</c:v>
                </c:pt>
                <c:pt idx="81">
                  <c:v>135.96974292231081</c:v>
                </c:pt>
                <c:pt idx="82">
                  <c:v>128.31072568030893</c:v>
                </c:pt>
                <c:pt idx="83">
                  <c:v>121.02639486688166</c:v>
                </c:pt>
                <c:pt idx="84">
                  <c:v>114.74682180755931</c:v>
                </c:pt>
                <c:pt idx="85">
                  <c:v>109.77981847006608</c:v>
                </c:pt>
                <c:pt idx="86">
                  <c:v>106.14792710633985</c:v>
                </c:pt>
                <c:pt idx="87">
                  <c:v>103.6803010203526</c:v>
                </c:pt>
                <c:pt idx="88">
                  <c:v>102.11596276176874</c:v>
                </c:pt>
                <c:pt idx="89">
                  <c:v>101.18666896591824</c:v>
                </c:pt>
                <c:pt idx="90">
                  <c:v>100.66613953949724</c:v>
                </c:pt>
                <c:pt idx="91">
                  <c:v>100.38797513392811</c:v>
                </c:pt>
                <c:pt idx="92">
                  <c:v>100.24258764851591</c:v>
                </c:pt>
                <c:pt idx="93">
                  <c:v>100.16438559145415</c:v>
                </c:pt>
                <c:pt idx="94">
                  <c:v>100.11736889479344</c:v>
                </c:pt>
                <c:pt idx="95">
                  <c:v>100.08331069505131</c:v>
                </c:pt>
                <c:pt idx="96">
                  <c:v>100.05366416232037</c:v>
                </c:pt>
                <c:pt idx="97">
                  <c:v>100.02471051164265</c:v>
                </c:pt>
                <c:pt idx="98">
                  <c:v>99.994953437450079</c:v>
                </c:pt>
                <c:pt idx="99">
                  <c:v>99.963850203295237</c:v>
                </c:pt>
                <c:pt idx="100">
                  <c:v>99.93124892796439</c:v>
                </c:pt>
                <c:pt idx="101">
                  <c:v>99.897165251656773</c:v>
                </c:pt>
                <c:pt idx="102">
                  <c:v>99.861713306591028</c:v>
                </c:pt>
                <c:pt idx="103">
                  <c:v>99.825110743344467</c:v>
                </c:pt>
                <c:pt idx="104">
                  <c:v>99.787730666768667</c:v>
                </c:pt>
                <c:pt idx="105">
                  <c:v>99.750196414143431</c:v>
                </c:pt>
                <c:pt idx="106">
                  <c:v>99.713520333205196</c:v>
                </c:pt>
                <c:pt idx="107">
                  <c:v>99.679279513366794</c:v>
                </c:pt>
                <c:pt idx="108">
                  <c:v>99.649800722161714</c:v>
                </c:pt>
                <c:pt idx="109">
                  <c:v>99.628295795434227</c:v>
                </c:pt>
                <c:pt idx="110">
                  <c:v>99.618855185307012</c:v>
                </c:pt>
                <c:pt idx="111">
                  <c:v>99.626186908122193</c:v>
                </c:pt>
                <c:pt idx="112">
                  <c:v>99.655002202377361</c:v>
                </c:pt>
                <c:pt idx="113">
                  <c:v>99.709016956321079</c:v>
                </c:pt>
                <c:pt idx="114">
                  <c:v>99.789663137087345</c:v>
                </c:pt>
                <c:pt idx="115">
                  <c:v>99.894762776863914</c:v>
                </c:pt>
                <c:pt idx="116">
                  <c:v>100.01755312636821</c:v>
                </c:pt>
                <c:pt idx="117">
                  <c:v>100.14649291867596</c:v>
                </c:pt>
                <c:pt idx="118">
                  <c:v>100.26616825354154</c:v>
                </c:pt>
                <c:pt idx="119">
                  <c:v>100.35934575725011</c:v>
                </c:pt>
                <c:pt idx="120">
                  <c:v>100.40985694096682</c:v>
                </c:pt>
                <c:pt idx="121">
                  <c:v>100.40566884562791</c:v>
                </c:pt>
                <c:pt idx="122">
                  <c:v>100.3413424107396</c:v>
                </c:pt>
                <c:pt idx="123">
                  <c:v>100.21918822346498</c:v>
                </c:pt>
                <c:pt idx="124">
                  <c:v>100.04878322684155</c:v>
                </c:pt>
                <c:pt idx="125">
                  <c:v>99.844990056234252</c:v>
                </c:pt>
                <c:pt idx="126">
                  <c:v>99.62504615978996</c:v>
                </c:pt>
                <c:pt idx="127">
                  <c:v>99.405509506673525</c:v>
                </c:pt>
                <c:pt idx="128">
                  <c:v>99.199798296814038</c:v>
                </c:pt>
                <c:pt idx="129">
                  <c:v>99.016791092001796</c:v>
                </c:pt>
                <c:pt idx="130">
                  <c:v>98.860586959277271</c:v>
                </c:pt>
                <c:pt idx="131">
                  <c:v>98.731203172264387</c:v>
                </c:pt>
                <c:pt idx="132">
                  <c:v>98.62580668075023</c:v>
                </c:pt>
                <c:pt idx="133">
                  <c:v>98.540057912923089</c:v>
                </c:pt>
                <c:pt idx="134">
                  <c:v>98.469250879246161</c:v>
                </c:pt>
                <c:pt idx="135">
                  <c:v>98.409091106038503</c:v>
                </c:pt>
                <c:pt idx="136">
                  <c:v>98.356097367647095</c:v>
                </c:pt>
                <c:pt idx="137">
                  <c:v>98.307706855919037</c:v>
                </c:pt>
                <c:pt idx="138">
                  <c:v>98.262199665107403</c:v>
                </c:pt>
                <c:pt idx="139">
                  <c:v>98.218551663200685</c:v>
                </c:pt>
                <c:pt idx="140">
                  <c:v>98.176296297861171</c:v>
                </c:pt>
                <c:pt idx="141">
                  <c:v>98.13544298258077</c:v>
                </c:pt>
                <c:pt idx="142">
                  <c:v>98.096470940732857</c:v>
                </c:pt>
                <c:pt idx="143">
                  <c:v>98.060393087547737</c:v>
                </c:pt>
                <c:pt idx="144">
                  <c:v>98.028860792394056</c:v>
                </c:pt>
                <c:pt idx="145">
                  <c:v>98.00425413958547</c:v>
                </c:pt>
                <c:pt idx="146">
                  <c:v>97.989676029339904</c:v>
                </c:pt>
                <c:pt idx="147">
                  <c:v>97.988752515352203</c:v>
                </c:pt>
                <c:pt idx="148">
                  <c:v>98.005152937725796</c:v>
                </c:pt>
                <c:pt idx="149">
                  <c:v>98.041797924602676</c:v>
                </c:pt>
                <c:pt idx="150">
                  <c:v>98.099825536742117</c:v>
                </c:pt>
                <c:pt idx="151">
                  <c:v>98.177516909711471</c:v>
                </c:pt>
                <c:pt idx="152">
                  <c:v>98.269497337277656</c:v>
                </c:pt>
                <c:pt idx="153">
                  <c:v>98.366566185808722</c:v>
                </c:pt>
                <c:pt idx="154">
                  <c:v>98.456419816123557</c:v>
                </c:pt>
                <c:pt idx="155">
                  <c:v>98.525309101762019</c:v>
                </c:pt>
                <c:pt idx="156">
                  <c:v>98.560372340405394</c:v>
                </c:pt>
                <c:pt idx="157">
                  <c:v>98.552112603627563</c:v>
                </c:pt>
                <c:pt idx="158">
                  <c:v>98.496363708355346</c:v>
                </c:pt>
                <c:pt idx="159">
                  <c:v>98.395183035454792</c:v>
                </c:pt>
                <c:pt idx="160">
                  <c:v>98.25640686427117</c:v>
                </c:pt>
                <c:pt idx="161">
                  <c:v>98.092000516253549</c:v>
                </c:pt>
                <c:pt idx="162">
                  <c:v>97.915682345128431</c:v>
                </c:pt>
                <c:pt idx="163">
                  <c:v>97.740471074115788</c:v>
                </c:pt>
                <c:pt idx="164">
                  <c:v>97.576751926334907</c:v>
                </c:pt>
                <c:pt idx="165">
                  <c:v>97.431223470290803</c:v>
                </c:pt>
                <c:pt idx="166">
                  <c:v>97.306782520695677</c:v>
                </c:pt>
                <c:pt idx="167">
                  <c:v>97.203145631071948</c:v>
                </c:pt>
                <c:pt idx="168">
                  <c:v>97.117868532425732</c:v>
                </c:pt>
                <c:pt idx="169">
                  <c:v>97.04742283918462</c:v>
                </c:pt>
                <c:pt idx="170">
                  <c:v>96.988084219235233</c:v>
                </c:pt>
                <c:pt idx="171">
                  <c:v>96.936517526853109</c:v>
                </c:pt>
                <c:pt idx="172">
                  <c:v>96.890059249921251</c:v>
                </c:pt>
                <c:pt idx="173">
                  <c:v>96.846767687897113</c:v>
                </c:pt>
                <c:pt idx="174">
                  <c:v>96.805333888363322</c:v>
                </c:pt>
                <c:pt idx="175">
                  <c:v>96.764935241105917</c:v>
                </c:pt>
                <c:pt idx="176">
                  <c:v>96.725087124124315</c:v>
                </c:pt>
                <c:pt idx="177">
                  <c:v>96.685520767486679</c:v>
                </c:pt>
                <c:pt idx="178">
                  <c:v>96.646095325405653</c:v>
                </c:pt>
                <c:pt idx="179">
                  <c:v>96.606740763831695</c:v>
                </c:pt>
                <c:pt idx="180">
                  <c:v>96.567423831953263</c:v>
                </c:pt>
                <c:pt idx="181">
                  <c:v>96.528129277570827</c:v>
                </c:pt>
                <c:pt idx="182">
                  <c:v>96.488850175890548</c:v>
                </c:pt>
                <c:pt idx="183">
                  <c:v>96.449583263682996</c:v>
                </c:pt>
                <c:pt idx="184">
                  <c:v>96.410326822083064</c:v>
                </c:pt>
                <c:pt idx="185">
                  <c:v>96.371079769882712</c:v>
                </c:pt>
                <c:pt idx="186">
                  <c:v>96.331841295484978</c:v>
                </c:pt>
                <c:pt idx="187">
                  <c:v>96.292610714212714</c:v>
                </c:pt>
                <c:pt idx="188">
                  <c:v>96.253387414528518</c:v>
                </c:pt>
                <c:pt idx="189">
                  <c:v>96.21417083745763</c:v>
                </c:pt>
                <c:pt idx="190">
                  <c:v>96.174960467825059</c:v>
                </c:pt>
                <c:pt idx="191">
                  <c:v>96.135755829562299</c:v>
                </c:pt>
                <c:pt idx="192">
                  <c:v>96.096556482431311</c:v>
                </c:pt>
                <c:pt idx="193">
                  <c:v>96.057362019301692</c:v>
                </c:pt>
                <c:pt idx="194">
                  <c:v>96.018172063708477</c:v>
                </c:pt>
                <c:pt idx="195">
                  <c:v>95.978986267604498</c:v>
                </c:pt>
                <c:pt idx="196">
                  <c:v>95.939804309275686</c:v>
                </c:pt>
                <c:pt idx="197">
                  <c:v>95.900625891404175</c:v>
                </c:pt>
                <c:pt idx="198">
                  <c:v>95.861450739268165</c:v>
                </c:pt>
                <c:pt idx="199">
                  <c:v>95.822278599069335</c:v>
                </c:pt>
                <c:pt idx="200">
                  <c:v>95.783109236379502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B!$AW$6:$AW$206</c:f>
              <c:numCache>
                <c:formatCode>General</c:formatCode>
                <c:ptCount val="201"/>
                <c:pt idx="0">
                  <c:v>100.60752144195628</c:v>
                </c:pt>
                <c:pt idx="1">
                  <c:v>100.60328794323455</c:v>
                </c:pt>
                <c:pt idx="2">
                  <c:v>100.59905663444651</c:v>
                </c:pt>
                <c:pt idx="3">
                  <c:v>100.59482768885348</c:v>
                </c:pt>
                <c:pt idx="4">
                  <c:v>100.5906012927553</c:v>
                </c:pt>
                <c:pt idx="5">
                  <c:v>100.58637764639188</c:v>
                </c:pt>
                <c:pt idx="6">
                  <c:v>100.58215696489701</c:v>
                </c:pt>
                <c:pt idx="7">
                  <c:v>100.577939479306</c:v>
                </c:pt>
                <c:pt idx="8">
                  <c:v>100.57372543761883</c:v>
                </c:pt>
                <c:pt idx="9">
                  <c:v>100.56951510592</c:v>
                </c:pt>
                <c:pt idx="10">
                  <c:v>100.56530876955587</c:v>
                </c:pt>
                <c:pt idx="11">
                  <c:v>100.56110673437033</c:v>
                </c:pt>
                <c:pt idx="12">
                  <c:v>100.55690932799877</c:v>
                </c:pt>
                <c:pt idx="13">
                  <c:v>100.55271690122009</c:v>
                </c:pt>
                <c:pt idx="14">
                  <c:v>100.54852982936589</c:v>
                </c:pt>
                <c:pt idx="15">
                  <c:v>100.54434851378468</c:v>
                </c:pt>
                <c:pt idx="16">
                  <c:v>100.54017338335899</c:v>
                </c:pt>
                <c:pt idx="17">
                  <c:v>100.53600489607135</c:v>
                </c:pt>
                <c:pt idx="18">
                  <c:v>100.53184354061415</c:v>
                </c:pt>
                <c:pt idx="19">
                  <c:v>100.52768983803755</c:v>
                </c:pt>
                <c:pt idx="20">
                  <c:v>100.52354434342664</c:v>
                </c:pt>
                <c:pt idx="21">
                  <c:v>100.51940764759846</c:v>
                </c:pt>
                <c:pt idx="22">
                  <c:v>100.51528037880624</c:v>
                </c:pt>
                <c:pt idx="23">
                  <c:v>100.51116320443633</c:v>
                </c:pt>
                <c:pt idx="24">
                  <c:v>100.50705683267962</c:v>
                </c:pt>
                <c:pt idx="25">
                  <c:v>100.50296201415657</c:v>
                </c:pt>
                <c:pt idx="26">
                  <c:v>100.4988795434701</c:v>
                </c:pt>
                <c:pt idx="27">
                  <c:v>100.4948102606571</c:v>
                </c:pt>
                <c:pt idx="28">
                  <c:v>100.49075505250336</c:v>
                </c:pt>
                <c:pt idx="29">
                  <c:v>100.48671485368122</c:v>
                </c:pt>
                <c:pt idx="30">
                  <c:v>100.48269064766249</c:v>
                </c:pt>
                <c:pt idx="31">
                  <c:v>100.47868346735177</c:v>
                </c:pt>
                <c:pt idx="32">
                  <c:v>100.47469439537645</c:v>
                </c:pt>
                <c:pt idx="33">
                  <c:v>100.47072456396009</c:v>
                </c:pt>
                <c:pt idx="34">
                  <c:v>100.46677515429518</c:v>
                </c:pt>
                <c:pt idx="35">
                  <c:v>100.46284739531855</c:v>
                </c:pt>
                <c:pt idx="36">
                  <c:v>100.45894256177914</c:v>
                </c:pt>
                <c:pt idx="37">
                  <c:v>100.45506197147206</c:v>
                </c:pt>
                <c:pt idx="38">
                  <c:v>100.45120698149613</c:v>
                </c:pt>
                <c:pt idx="39">
                  <c:v>100.44737898337145</c:v>
                </c:pt>
                <c:pt idx="40">
                  <c:v>100.44357939683357</c:v>
                </c:pt>
                <c:pt idx="41">
                  <c:v>100.43980966209539</c:v>
                </c:pt>
                <c:pt idx="42">
                  <c:v>100.43607123034251</c:v>
                </c:pt>
                <c:pt idx="43">
                  <c:v>100.43236555219822</c:v>
                </c:pt>
                <c:pt idx="44">
                  <c:v>100.42869406386166</c:v>
                </c:pt>
                <c:pt idx="45">
                  <c:v>100.42505817058925</c:v>
                </c:pt>
                <c:pt idx="46">
                  <c:v>100.4214592271498</c:v>
                </c:pt>
                <c:pt idx="47">
                  <c:v>100.41789851484381</c:v>
                </c:pt>
                <c:pt idx="48">
                  <c:v>100.41437721463338</c:v>
                </c:pt>
                <c:pt idx="49">
                  <c:v>100.41089637588229</c:v>
                </c:pt>
                <c:pt idx="50">
                  <c:v>100.4074568801567</c:v>
                </c:pt>
                <c:pt idx="51">
                  <c:v>100.40405939948666</c:v>
                </c:pt>
                <c:pt idx="52">
                  <c:v>100.40070434843577</c:v>
                </c:pt>
                <c:pt idx="53">
                  <c:v>100.39739182927585</c:v>
                </c:pt>
                <c:pt idx="54">
                  <c:v>100.39412156951121</c:v>
                </c:pt>
                <c:pt idx="55">
                  <c:v>100.39089285095235</c:v>
                </c:pt>
                <c:pt idx="56">
                  <c:v>100.38770442949584</c:v>
                </c:pt>
                <c:pt idx="57">
                  <c:v>100.38455444473711</c:v>
                </c:pt>
                <c:pt idx="58">
                  <c:v>100.38144031852221</c:v>
                </c:pt>
                <c:pt idx="59">
                  <c:v>100.37835864154454</c:v>
                </c:pt>
                <c:pt idx="60">
                  <c:v>100.37530504711454</c:v>
                </c:pt>
                <c:pt idx="61">
                  <c:v>100.37227407128339</c:v>
                </c:pt>
                <c:pt idx="62">
                  <c:v>100.3692589985942</c:v>
                </c:pt>
                <c:pt idx="63">
                  <c:v>100.36625169287402</c:v>
                </c:pt>
                <c:pt idx="64">
                  <c:v>100.36324241268031</c:v>
                </c:pt>
                <c:pt idx="65">
                  <c:v>100.36021961128752</c:v>
                </c:pt>
                <c:pt idx="66">
                  <c:v>100.35716972145508</c:v>
                </c:pt>
                <c:pt idx="67">
                  <c:v>100.35407692567534</c:v>
                </c:pt>
                <c:pt idx="68">
                  <c:v>100.35092291316863</c:v>
                </c:pt>
                <c:pt idx="69">
                  <c:v>100.34768662559021</c:v>
                </c:pt>
                <c:pt idx="70">
                  <c:v>100.3443439942512</c:v>
                </c:pt>
                <c:pt idx="71">
                  <c:v>100.34086767264073</c:v>
                </c:pt>
                <c:pt idx="72">
                  <c:v>100.33722676917543</c:v>
                </c:pt>
                <c:pt idx="73">
                  <c:v>100.33338658638952</c:v>
                </c:pt>
                <c:pt idx="74">
                  <c:v>100.32930837420054</c:v>
                </c:pt>
                <c:pt idx="75">
                  <c:v>100.32494910641422</c:v>
                </c:pt>
                <c:pt idx="76">
                  <c:v>100.32026129122164</c:v>
                </c:pt>
                <c:pt idx="77">
                  <c:v>100.31519282802694</c:v>
                </c:pt>
                <c:pt idx="78">
                  <c:v>100.30968692443332</c:v>
                </c:pt>
                <c:pt idx="79">
                  <c:v>100.30368208849639</c:v>
                </c:pt>
                <c:pt idx="80">
                  <c:v>100.29711221228095</c:v>
                </c:pt>
                <c:pt idx="81">
                  <c:v>100.28990676317001</c:v>
                </c:pt>
                <c:pt idx="82">
                  <c:v>100.28199109908472</c:v>
                </c:pt>
                <c:pt idx="83">
                  <c:v>100.27328692259628</c:v>
                </c:pt>
                <c:pt idx="84">
                  <c:v>100.26371288665638</c:v>
                </c:pt>
                <c:pt idx="85">
                  <c:v>100.25318536119238</c:v>
                </c:pt>
                <c:pt idx="86">
                  <c:v>100.24161936500082</c:v>
                </c:pt>
                <c:pt idx="87">
                  <c:v>100.22892966120904</c:v>
                </c:pt>
                <c:pt idx="88">
                  <c:v>100.21503200714739</c:v>
                </c:pt>
                <c:pt idx="89">
                  <c:v>100.19984454100512</c:v>
                </c:pt>
                <c:pt idx="90">
                  <c:v>100.1832892785024</c:v>
                </c:pt>
                <c:pt idx="91">
                  <c:v>100.16529368352204</c:v>
                </c:pt>
                <c:pt idx="92">
                  <c:v>100.14579226786421</c:v>
                </c:pt>
                <c:pt idx="93">
                  <c:v>100.12472816776764</c:v>
                </c:pt>
                <c:pt idx="94">
                  <c:v>100.1020546393686</c:v>
                </c:pt>
                <c:pt idx="95">
                  <c:v>100.07773641258336</c:v>
                </c:pt>
                <c:pt idx="96">
                  <c:v>100.05175084360057</c:v>
                </c:pt>
                <c:pt idx="97">
                  <c:v>100.02408881062925</c:v>
                </c:pt>
                <c:pt idx="98">
                  <c:v>99.994755305826772</c:v>
                </c:pt>
                <c:pt idx="99">
                  <c:v>99.963769688138925</c:v>
                </c:pt>
                <c:pt idx="100">
                  <c:v>99.93116557647059</c:v>
                </c:pt>
                <c:pt idx="101">
                  <c:v>99.896990379200133</c:v>
                </c:pt>
                <c:pt idx="102">
                  <c:v>99.861304473352533</c:v>
                </c:pt>
                <c:pt idx="103">
                  <c:v>99.824180063451678</c:v>
                </c:pt>
                <c:pt idx="104">
                  <c:v>99.785699764905303</c:v>
                </c:pt>
                <c:pt idx="105">
                  <c:v>99.745954968646373</c:v>
                </c:pt>
                <c:pt idx="106">
                  <c:v>99.70504405185693</c:v>
                </c:pt>
                <c:pt idx="107">
                  <c:v>99.663070503507228</c:v>
                </c:pt>
                <c:pt idx="108">
                  <c:v>99.620141033117022</c:v>
                </c:pt>
                <c:pt idx="109">
                  <c:v>99.576363726928861</c:v>
                </c:pt>
                <c:pt idx="110">
                  <c:v>99.53184630821616</c:v>
                </c:pt>
                <c:pt idx="111">
                  <c:v>99.486694548585348</c:v>
                </c:pt>
                <c:pt idx="112">
                  <c:v>99.441010865817674</c:v>
                </c:pt>
                <c:pt idx="113">
                  <c:v>99.394893131974811</c:v>
                </c:pt>
                <c:pt idx="114">
                  <c:v>99.348433704003853</c:v>
                </c:pt>
                <c:pt idx="115">
                  <c:v>99.301718678608239</c:v>
                </c:pt>
                <c:pt idx="116">
                  <c:v>99.25482736418455</c:v>
                </c:pt>
                <c:pt idx="117">
                  <c:v>99.207831955456058</c:v>
                </c:pt>
                <c:pt idx="118">
                  <c:v>99.160797391156933</c:v>
                </c:pt>
                <c:pt idx="119">
                  <c:v>99.113781371690152</c:v>
                </c:pt>
                <c:pt idx="120">
                  <c:v>99.066834511922451</c:v>
                </c:pt>
                <c:pt idx="121">
                  <c:v>99.020000603950749</c:v>
                </c:pt>
                <c:pt idx="122">
                  <c:v>98.973316965488451</c:v>
                </c:pt>
                <c:pt idx="123">
                  <c:v>98.926814851191537</c:v>
                </c:pt>
                <c:pt idx="124">
                  <c:v>98.88051990649214</c:v>
                </c:pt>
                <c:pt idx="125">
                  <c:v>98.834452646095272</c:v>
                </c:pt>
                <c:pt idx="126">
                  <c:v>98.788628942015578</c:v>
                </c:pt>
                <c:pt idx="127">
                  <c:v>98.743060508729513</c:v>
                </c:pt>
                <c:pt idx="128">
                  <c:v>98.697755375575099</c:v>
                </c:pt>
                <c:pt idx="129">
                  <c:v>98.65271833887104</c:v>
                </c:pt>
                <c:pt idx="130">
                  <c:v>98.607951388299099</c:v>
                </c:pt>
                <c:pt idx="131">
                  <c:v>98.563454103879906</c:v>
                </c:pt>
                <c:pt idx="132">
                  <c:v>98.519224021372082</c:v>
                </c:pt>
                <c:pt idx="133">
                  <c:v>98.475256965147963</c:v>
                </c:pt>
                <c:pt idx="134">
                  <c:v>98.431547348572465</c:v>
                </c:pt>
                <c:pt idx="135">
                  <c:v>98.388088442658358</c:v>
                </c:pt>
                <c:pt idx="136">
                  <c:v>98.344872614324501</c:v>
                </c:pt>
                <c:pt idx="137">
                  <c:v>98.301891535971535</c:v>
                </c:pt>
                <c:pt idx="138">
                  <c:v>98.259136368340819</c:v>
                </c:pt>
                <c:pt idx="139">
                  <c:v>98.216597918764933</c:v>
                </c:pt>
                <c:pt idx="140">
                  <c:v>98.174266776971919</c:v>
                </c:pt>
                <c:pt idx="141">
                  <c:v>98.132133430595189</c:v>
                </c:pt>
                <c:pt idx="142">
                  <c:v>98.090188362479125</c:v>
                </c:pt>
                <c:pt idx="143">
                  <c:v>98.048422131774402</c:v>
                </c:pt>
                <c:pt idx="144">
                  <c:v>98.006825440697867</c:v>
                </c:pt>
                <c:pt idx="145">
                  <c:v>97.965389188697017</c:v>
                </c:pt>
                <c:pt idx="146">
                  <c:v>97.924104515617842</c:v>
                </c:pt>
                <c:pt idx="147">
                  <c:v>97.882962835331881</c:v>
                </c:pt>
                <c:pt idx="148">
                  <c:v>97.841955861137691</c:v>
                </c:pt>
                <c:pt idx="149">
                  <c:v>97.801075624115384</c:v>
                </c:pt>
                <c:pt idx="150">
                  <c:v>97.760314485486262</c:v>
                </c:pt>
                <c:pt idx="151">
                  <c:v>97.719665143908301</c:v>
                </c:pt>
                <c:pt idx="152">
                  <c:v>97.67912063852809</c:v>
                </c:pt>
                <c:pt idx="153">
                  <c:v>97.638674348509099</c:v>
                </c:pt>
                <c:pt idx="154">
                  <c:v>97.598319989663452</c:v>
                </c:pt>
                <c:pt idx="155">
                  <c:v>97.558051608732228</c:v>
                </c:pt>
                <c:pt idx="156">
                  <c:v>97.517863575785057</c:v>
                </c:pt>
                <c:pt idx="157">
                  <c:v>97.477750575143844</c:v>
                </c:pt>
                <c:pt idx="158">
                  <c:v>97.437707595176548</c:v>
                </c:pt>
                <c:pt idx="159">
                  <c:v>97.397729917256129</c:v>
                </c:pt>
                <c:pt idx="160">
                  <c:v>97.357813104134095</c:v>
                </c:pt>
                <c:pt idx="161">
                  <c:v>97.317952987937872</c:v>
                </c:pt>
                <c:pt idx="162">
                  <c:v>97.278145657968068</c:v>
                </c:pt>
                <c:pt idx="163">
                  <c:v>97.238387448440406</c:v>
                </c:pt>
                <c:pt idx="164">
                  <c:v>97.198674926291829</c:v>
                </c:pt>
                <c:pt idx="165">
                  <c:v>97.159004879147915</c:v>
                </c:pt>
                <c:pt idx="166">
                  <c:v>97.119374303529355</c:v>
                </c:pt>
                <c:pt idx="167">
                  <c:v>97.079780393359101</c:v>
                </c:pt>
                <c:pt idx="168">
                  <c:v>97.040220528817372</c:v>
                </c:pt>
                <c:pt idx="169">
                  <c:v>97.00069226558071</c:v>
                </c:pt>
                <c:pt idx="170">
                  <c:v>96.961193324469974</c:v>
                </c:pt>
                <c:pt idx="171">
                  <c:v>96.921721581525262</c:v>
                </c:pt>
                <c:pt idx="172">
                  <c:v>96.882275058517578</c:v>
                </c:pt>
                <c:pt idx="173">
                  <c:v>96.842851913901612</c:v>
                </c:pt>
                <c:pt idx="174">
                  <c:v>96.803450434209779</c:v>
                </c:pt>
                <c:pt idx="175">
                  <c:v>96.764069025882577</c:v>
                </c:pt>
                <c:pt idx="176">
                  <c:v>96.724706207528655</c:v>
                </c:pt>
                <c:pt idx="177">
                  <c:v>96.68536060260395</c:v>
                </c:pt>
                <c:pt idx="178">
                  <c:v>96.646030932498988</c:v>
                </c:pt>
                <c:pt idx="179">
                  <c:v>96.606716010020037</c:v>
                </c:pt>
                <c:pt idx="180">
                  <c:v>96.567414733250899</c:v>
                </c:pt>
                <c:pt idx="181">
                  <c:v>96.528126079779213</c:v>
                </c:pt>
                <c:pt idx="182">
                  <c:v>96.488849101272379</c:v>
                </c:pt>
                <c:pt idx="183">
                  <c:v>96.449582918387009</c:v>
                </c:pt>
                <c:pt idx="184">
                  <c:v>96.410326715996064</c:v>
                </c:pt>
                <c:pt idx="185">
                  <c:v>96.371079738717782</c:v>
                </c:pt>
                <c:pt idx="186">
                  <c:v>96.331841286731034</c:v>
                </c:pt>
                <c:pt idx="187">
                  <c:v>96.292610711861599</c:v>
                </c:pt>
                <c:pt idx="188">
                  <c:v>96.253387413924742</c:v>
                </c:pt>
                <c:pt idx="189">
                  <c:v>96.214170837309368</c:v>
                </c:pt>
                <c:pt idx="190">
                  <c:v>96.174960467790257</c:v>
                </c:pt>
                <c:pt idx="191">
                  <c:v>96.135755829554483</c:v>
                </c:pt>
                <c:pt idx="192">
                  <c:v>96.096556482429634</c:v>
                </c:pt>
                <c:pt idx="193">
                  <c:v>96.057362019301351</c:v>
                </c:pt>
                <c:pt idx="194">
                  <c:v>96.018172063708406</c:v>
                </c:pt>
                <c:pt idx="195">
                  <c:v>95.978986267604483</c:v>
                </c:pt>
                <c:pt idx="196">
                  <c:v>95.939804309275686</c:v>
                </c:pt>
                <c:pt idx="197">
                  <c:v>95.900625891404175</c:v>
                </c:pt>
                <c:pt idx="198">
                  <c:v>95.861450739268165</c:v>
                </c:pt>
                <c:pt idx="199">
                  <c:v>95.822278599069335</c:v>
                </c:pt>
                <c:pt idx="200">
                  <c:v>95.783109236379502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13144"/>
        <c:axId val="556813536"/>
      </c:scatterChart>
      <c:valAx>
        <c:axId val="556813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813536"/>
        <c:crosses val="autoZero"/>
        <c:crossBetween val="midCat"/>
      </c:valAx>
      <c:valAx>
        <c:axId val="556813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81314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B!$E$6:$E$206</c:f>
              <c:numCache>
                <c:formatCode>General</c:formatCode>
                <c:ptCount val="201"/>
                <c:pt idx="0">
                  <c:v>100.17100000000001</c:v>
                </c:pt>
                <c:pt idx="1">
                  <c:v>99.971000000000004</c:v>
                </c:pt>
                <c:pt idx="2">
                  <c:v>100.429</c:v>
                </c:pt>
                <c:pt idx="3">
                  <c:v>98.114000000000004</c:v>
                </c:pt>
                <c:pt idx="4">
                  <c:v>100.17100000000001</c:v>
                </c:pt>
                <c:pt idx="5">
                  <c:v>99.143000000000001</c:v>
                </c:pt>
                <c:pt idx="6">
                  <c:v>101.571</c:v>
                </c:pt>
                <c:pt idx="7">
                  <c:v>101.8</c:v>
                </c:pt>
                <c:pt idx="8">
                  <c:v>100.429</c:v>
                </c:pt>
                <c:pt idx="9">
                  <c:v>101.514</c:v>
                </c:pt>
                <c:pt idx="10">
                  <c:v>100.17100000000001</c:v>
                </c:pt>
                <c:pt idx="11">
                  <c:v>100.82899999999999</c:v>
                </c:pt>
                <c:pt idx="12">
                  <c:v>102.343</c:v>
                </c:pt>
                <c:pt idx="13">
                  <c:v>101.914</c:v>
                </c:pt>
                <c:pt idx="14">
                  <c:v>99.742999999999995</c:v>
                </c:pt>
                <c:pt idx="15">
                  <c:v>101.17100000000001</c:v>
                </c:pt>
                <c:pt idx="16">
                  <c:v>101.714</c:v>
                </c:pt>
                <c:pt idx="17">
                  <c:v>102.429</c:v>
                </c:pt>
                <c:pt idx="18">
                  <c:v>103.771</c:v>
                </c:pt>
                <c:pt idx="19">
                  <c:v>102.629</c:v>
                </c:pt>
                <c:pt idx="20">
                  <c:v>103.057</c:v>
                </c:pt>
                <c:pt idx="21">
                  <c:v>101.514</c:v>
                </c:pt>
                <c:pt idx="22">
                  <c:v>103.229</c:v>
                </c:pt>
                <c:pt idx="23">
                  <c:v>103.771</c:v>
                </c:pt>
                <c:pt idx="24">
                  <c:v>104.143</c:v>
                </c:pt>
                <c:pt idx="25">
                  <c:v>105.771</c:v>
                </c:pt>
                <c:pt idx="26">
                  <c:v>104.771</c:v>
                </c:pt>
                <c:pt idx="27">
                  <c:v>106.371</c:v>
                </c:pt>
                <c:pt idx="28">
                  <c:v>106.571</c:v>
                </c:pt>
                <c:pt idx="29">
                  <c:v>107.086</c:v>
                </c:pt>
                <c:pt idx="30">
                  <c:v>106.45699999999999</c:v>
                </c:pt>
                <c:pt idx="31">
                  <c:v>107.54300000000001</c:v>
                </c:pt>
                <c:pt idx="32">
                  <c:v>107.74299999999999</c:v>
                </c:pt>
                <c:pt idx="33">
                  <c:v>110.286</c:v>
                </c:pt>
                <c:pt idx="34">
                  <c:v>110.74299999999999</c:v>
                </c:pt>
                <c:pt idx="35">
                  <c:v>112.914</c:v>
                </c:pt>
                <c:pt idx="36">
                  <c:v>116.54300000000001</c:v>
                </c:pt>
                <c:pt idx="37">
                  <c:v>118.714</c:v>
                </c:pt>
                <c:pt idx="38">
                  <c:v>122.143</c:v>
                </c:pt>
                <c:pt idx="39">
                  <c:v>126.971</c:v>
                </c:pt>
                <c:pt idx="40">
                  <c:v>132.714</c:v>
                </c:pt>
                <c:pt idx="41">
                  <c:v>140</c:v>
                </c:pt>
                <c:pt idx="42">
                  <c:v>147.65700000000001</c:v>
                </c:pt>
                <c:pt idx="43">
                  <c:v>154.571</c:v>
                </c:pt>
                <c:pt idx="44">
                  <c:v>164.571</c:v>
                </c:pt>
                <c:pt idx="45">
                  <c:v>172.68600000000001</c:v>
                </c:pt>
                <c:pt idx="46">
                  <c:v>181.08600000000001</c:v>
                </c:pt>
                <c:pt idx="47">
                  <c:v>190.45699999999999</c:v>
                </c:pt>
                <c:pt idx="48">
                  <c:v>197.17099999999999</c:v>
                </c:pt>
                <c:pt idx="49">
                  <c:v>204.37100000000001</c:v>
                </c:pt>
                <c:pt idx="50">
                  <c:v>207.25700000000001</c:v>
                </c:pt>
                <c:pt idx="51">
                  <c:v>211.143</c:v>
                </c:pt>
                <c:pt idx="52">
                  <c:v>210.2</c:v>
                </c:pt>
                <c:pt idx="53">
                  <c:v>209.77099999999999</c:v>
                </c:pt>
                <c:pt idx="54">
                  <c:v>203.77099999999999</c:v>
                </c:pt>
                <c:pt idx="55">
                  <c:v>191.8</c:v>
                </c:pt>
                <c:pt idx="56">
                  <c:v>170.82900000000001</c:v>
                </c:pt>
                <c:pt idx="57">
                  <c:v>146.857</c:v>
                </c:pt>
                <c:pt idx="58">
                  <c:v>124.31399999999999</c:v>
                </c:pt>
                <c:pt idx="59">
                  <c:v>114.143</c:v>
                </c:pt>
                <c:pt idx="60">
                  <c:v>108.31399999999999</c:v>
                </c:pt>
                <c:pt idx="61">
                  <c:v>107.971</c:v>
                </c:pt>
                <c:pt idx="62">
                  <c:v>106.45699999999999</c:v>
                </c:pt>
                <c:pt idx="63">
                  <c:v>107.68600000000001</c:v>
                </c:pt>
                <c:pt idx="64">
                  <c:v>107.571</c:v>
                </c:pt>
                <c:pt idx="65">
                  <c:v>110.229</c:v>
                </c:pt>
                <c:pt idx="66">
                  <c:v>111.057</c:v>
                </c:pt>
                <c:pt idx="67">
                  <c:v>111.886</c:v>
                </c:pt>
                <c:pt idx="68">
                  <c:v>115.486</c:v>
                </c:pt>
                <c:pt idx="69">
                  <c:v>118.486</c:v>
                </c:pt>
                <c:pt idx="70">
                  <c:v>124</c:v>
                </c:pt>
                <c:pt idx="71">
                  <c:v>125.25700000000001</c:v>
                </c:pt>
                <c:pt idx="72">
                  <c:v>129.62899999999999</c:v>
                </c:pt>
                <c:pt idx="73">
                  <c:v>135.029</c:v>
                </c:pt>
                <c:pt idx="74">
                  <c:v>139.571</c:v>
                </c:pt>
                <c:pt idx="75">
                  <c:v>144.571</c:v>
                </c:pt>
                <c:pt idx="76">
                  <c:v>147.714</c:v>
                </c:pt>
                <c:pt idx="77">
                  <c:v>148.08600000000001</c:v>
                </c:pt>
                <c:pt idx="78">
                  <c:v>149.029</c:v>
                </c:pt>
                <c:pt idx="79">
                  <c:v>147.4</c:v>
                </c:pt>
                <c:pt idx="80">
                  <c:v>142.286</c:v>
                </c:pt>
                <c:pt idx="81">
                  <c:v>131.68600000000001</c:v>
                </c:pt>
                <c:pt idx="82">
                  <c:v>119.114</c:v>
                </c:pt>
                <c:pt idx="83">
                  <c:v>111.029</c:v>
                </c:pt>
                <c:pt idx="84">
                  <c:v>106.486</c:v>
                </c:pt>
                <c:pt idx="85">
                  <c:v>104.714</c:v>
                </c:pt>
                <c:pt idx="86">
                  <c:v>104.486</c:v>
                </c:pt>
                <c:pt idx="87">
                  <c:v>103.857</c:v>
                </c:pt>
                <c:pt idx="88">
                  <c:v>102.8</c:v>
                </c:pt>
                <c:pt idx="89">
                  <c:v>102.371</c:v>
                </c:pt>
                <c:pt idx="90">
                  <c:v>101.486</c:v>
                </c:pt>
                <c:pt idx="91">
                  <c:v>101.31399999999999</c:v>
                </c:pt>
                <c:pt idx="92">
                  <c:v>101.371</c:v>
                </c:pt>
                <c:pt idx="93">
                  <c:v>100.371</c:v>
                </c:pt>
                <c:pt idx="94">
                  <c:v>102.057</c:v>
                </c:pt>
                <c:pt idx="95">
                  <c:v>102.771</c:v>
                </c:pt>
                <c:pt idx="96">
                  <c:v>101.45699999999999</c:v>
                </c:pt>
                <c:pt idx="97">
                  <c:v>101.54300000000001</c:v>
                </c:pt>
                <c:pt idx="98">
                  <c:v>99.856999999999999</c:v>
                </c:pt>
                <c:pt idx="99">
                  <c:v>101.629</c:v>
                </c:pt>
                <c:pt idx="100">
                  <c:v>101.571</c:v>
                </c:pt>
                <c:pt idx="101">
                  <c:v>101.057</c:v>
                </c:pt>
                <c:pt idx="102">
                  <c:v>102.429</c:v>
                </c:pt>
                <c:pt idx="103">
                  <c:v>101.086</c:v>
                </c:pt>
                <c:pt idx="104">
                  <c:v>102.857</c:v>
                </c:pt>
                <c:pt idx="105">
                  <c:v>99.370999999999995</c:v>
                </c:pt>
                <c:pt idx="106">
                  <c:v>100.657</c:v>
                </c:pt>
                <c:pt idx="107">
                  <c:v>100.629</c:v>
                </c:pt>
                <c:pt idx="108">
                  <c:v>101.514</c:v>
                </c:pt>
                <c:pt idx="109">
                  <c:v>101.286</c:v>
                </c:pt>
                <c:pt idx="110">
                  <c:v>100.82899999999999</c:v>
                </c:pt>
                <c:pt idx="111">
                  <c:v>101.914</c:v>
                </c:pt>
                <c:pt idx="112">
                  <c:v>102.286</c:v>
                </c:pt>
                <c:pt idx="113">
                  <c:v>101.943</c:v>
                </c:pt>
                <c:pt idx="114">
                  <c:v>101.514</c:v>
                </c:pt>
                <c:pt idx="115">
                  <c:v>101.82899999999999</c:v>
                </c:pt>
                <c:pt idx="116">
                  <c:v>101.771</c:v>
                </c:pt>
                <c:pt idx="117">
                  <c:v>102.8</c:v>
                </c:pt>
                <c:pt idx="118">
                  <c:v>101.886</c:v>
                </c:pt>
                <c:pt idx="119">
                  <c:v>102.143</c:v>
                </c:pt>
                <c:pt idx="120">
                  <c:v>102.143</c:v>
                </c:pt>
                <c:pt idx="121">
                  <c:v>102.45699999999999</c:v>
                </c:pt>
                <c:pt idx="122">
                  <c:v>101.74299999999999</c:v>
                </c:pt>
                <c:pt idx="123">
                  <c:v>102.486</c:v>
                </c:pt>
                <c:pt idx="124">
                  <c:v>100.571</c:v>
                </c:pt>
                <c:pt idx="125">
                  <c:v>101.286</c:v>
                </c:pt>
                <c:pt idx="126">
                  <c:v>100.343</c:v>
                </c:pt>
                <c:pt idx="127">
                  <c:v>100.143</c:v>
                </c:pt>
                <c:pt idx="128">
                  <c:v>99.486000000000004</c:v>
                </c:pt>
                <c:pt idx="129">
                  <c:v>98.114000000000004</c:v>
                </c:pt>
                <c:pt idx="130">
                  <c:v>100.771</c:v>
                </c:pt>
                <c:pt idx="131">
                  <c:v>98.085999999999999</c:v>
                </c:pt>
                <c:pt idx="132">
                  <c:v>100.143</c:v>
                </c:pt>
                <c:pt idx="133">
                  <c:v>100.029</c:v>
                </c:pt>
                <c:pt idx="134">
                  <c:v>98.286000000000001</c:v>
                </c:pt>
                <c:pt idx="135">
                  <c:v>99.885999999999996</c:v>
                </c:pt>
                <c:pt idx="136">
                  <c:v>98.742999999999995</c:v>
                </c:pt>
                <c:pt idx="137">
                  <c:v>98.771000000000001</c:v>
                </c:pt>
                <c:pt idx="138">
                  <c:v>98.343000000000004</c:v>
                </c:pt>
                <c:pt idx="139">
                  <c:v>99.143000000000001</c:v>
                </c:pt>
                <c:pt idx="140">
                  <c:v>98.771000000000001</c:v>
                </c:pt>
                <c:pt idx="141">
                  <c:v>97.971000000000004</c:v>
                </c:pt>
                <c:pt idx="142">
                  <c:v>98.4</c:v>
                </c:pt>
                <c:pt idx="143">
                  <c:v>99.570999999999998</c:v>
                </c:pt>
                <c:pt idx="144">
                  <c:v>96.370999999999995</c:v>
                </c:pt>
                <c:pt idx="145">
                  <c:v>98.971000000000004</c:v>
                </c:pt>
                <c:pt idx="146">
                  <c:v>98.257000000000005</c:v>
                </c:pt>
                <c:pt idx="147">
                  <c:v>100.514</c:v>
                </c:pt>
                <c:pt idx="148">
                  <c:v>99.4</c:v>
                </c:pt>
                <c:pt idx="149">
                  <c:v>100.4</c:v>
                </c:pt>
                <c:pt idx="150">
                  <c:v>100.114</c:v>
                </c:pt>
                <c:pt idx="151">
                  <c:v>100</c:v>
                </c:pt>
                <c:pt idx="152">
                  <c:v>99.343000000000004</c:v>
                </c:pt>
                <c:pt idx="153">
                  <c:v>98.2</c:v>
                </c:pt>
                <c:pt idx="154">
                  <c:v>100.45699999999999</c:v>
                </c:pt>
                <c:pt idx="155">
                  <c:v>100.029</c:v>
                </c:pt>
                <c:pt idx="156">
                  <c:v>98.228999999999999</c:v>
                </c:pt>
                <c:pt idx="157">
                  <c:v>99.085999999999999</c:v>
                </c:pt>
                <c:pt idx="158">
                  <c:v>99.343000000000004</c:v>
                </c:pt>
                <c:pt idx="159">
                  <c:v>98.686000000000007</c:v>
                </c:pt>
                <c:pt idx="160">
                  <c:v>99.085999999999999</c:v>
                </c:pt>
                <c:pt idx="161">
                  <c:v>98.257000000000005</c:v>
                </c:pt>
                <c:pt idx="162">
                  <c:v>96.486000000000004</c:v>
                </c:pt>
                <c:pt idx="163">
                  <c:v>97.456999999999994</c:v>
                </c:pt>
                <c:pt idx="164">
                  <c:v>96.656999999999996</c:v>
                </c:pt>
                <c:pt idx="165">
                  <c:v>98.742999999999995</c:v>
                </c:pt>
                <c:pt idx="166">
                  <c:v>97</c:v>
                </c:pt>
                <c:pt idx="167">
                  <c:v>98.028999999999996</c:v>
                </c:pt>
                <c:pt idx="168">
                  <c:v>97.286000000000001</c:v>
                </c:pt>
                <c:pt idx="169">
                  <c:v>97.456999999999994</c:v>
                </c:pt>
                <c:pt idx="170">
                  <c:v>97.8</c:v>
                </c:pt>
                <c:pt idx="171">
                  <c:v>96.914000000000001</c:v>
                </c:pt>
                <c:pt idx="172">
                  <c:v>97.942999999999998</c:v>
                </c:pt>
                <c:pt idx="173">
                  <c:v>97.085999999999999</c:v>
                </c:pt>
                <c:pt idx="174">
                  <c:v>97.028999999999996</c:v>
                </c:pt>
                <c:pt idx="175">
                  <c:v>97.885999999999996</c:v>
                </c:pt>
                <c:pt idx="176">
                  <c:v>97.343000000000004</c:v>
                </c:pt>
                <c:pt idx="177">
                  <c:v>95.942999999999998</c:v>
                </c:pt>
                <c:pt idx="178">
                  <c:v>98.257000000000005</c:v>
                </c:pt>
                <c:pt idx="179">
                  <c:v>97.343000000000004</c:v>
                </c:pt>
                <c:pt idx="180">
                  <c:v>97.456999999999994</c:v>
                </c:pt>
                <c:pt idx="181">
                  <c:v>97.686000000000007</c:v>
                </c:pt>
                <c:pt idx="182">
                  <c:v>97.543000000000006</c:v>
                </c:pt>
                <c:pt idx="183">
                  <c:v>97.4</c:v>
                </c:pt>
                <c:pt idx="184">
                  <c:v>98.143000000000001</c:v>
                </c:pt>
                <c:pt idx="185">
                  <c:v>97.429000000000002</c:v>
                </c:pt>
                <c:pt idx="186">
                  <c:v>97.057000000000002</c:v>
                </c:pt>
                <c:pt idx="187">
                  <c:v>97.629000000000005</c:v>
                </c:pt>
                <c:pt idx="188">
                  <c:v>97.429000000000002</c:v>
                </c:pt>
                <c:pt idx="189">
                  <c:v>97.656999999999996</c:v>
                </c:pt>
                <c:pt idx="190">
                  <c:v>98.686000000000007</c:v>
                </c:pt>
                <c:pt idx="191">
                  <c:v>97.429000000000002</c:v>
                </c:pt>
                <c:pt idx="192">
                  <c:v>97.885999999999996</c:v>
                </c:pt>
                <c:pt idx="193">
                  <c:v>95.828999999999994</c:v>
                </c:pt>
                <c:pt idx="194">
                  <c:v>99.257000000000005</c:v>
                </c:pt>
                <c:pt idx="195">
                  <c:v>97.713999999999999</c:v>
                </c:pt>
                <c:pt idx="196">
                  <c:v>96.370999999999995</c:v>
                </c:pt>
                <c:pt idx="197">
                  <c:v>98.370999999999995</c:v>
                </c:pt>
                <c:pt idx="198">
                  <c:v>98.8</c:v>
                </c:pt>
                <c:pt idx="199">
                  <c:v>99.543000000000006</c:v>
                </c:pt>
                <c:pt idx="200">
                  <c:v>96.656999999999996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B!$T$6:$T$206</c:f>
              <c:numCache>
                <c:formatCode>0.00</c:formatCode>
                <c:ptCount val="201"/>
                <c:pt idx="0">
                  <c:v>102.87343722454104</c:v>
                </c:pt>
                <c:pt idx="1">
                  <c:v>102.86645505505419</c:v>
                </c:pt>
                <c:pt idx="2">
                  <c:v>102.85947478401245</c:v>
                </c:pt>
                <c:pt idx="3">
                  <c:v>102.85249655253364</c:v>
                </c:pt>
                <c:pt idx="4">
                  <c:v>102.84552051128607</c:v>
                </c:pt>
                <c:pt idx="5">
                  <c:v>102.83854682101631</c:v>
                </c:pt>
                <c:pt idx="6">
                  <c:v>102.83157565308979</c:v>
                </c:pt>
                <c:pt idx="7">
                  <c:v>102.82460719004168</c:v>
                </c:pt>
                <c:pt idx="8">
                  <c:v>102.8176416261353</c:v>
                </c:pt>
                <c:pt idx="9">
                  <c:v>102.81067916792489</c:v>
                </c:pt>
                <c:pt idx="10">
                  <c:v>102.80372003482243</c:v>
                </c:pt>
                <c:pt idx="11">
                  <c:v>102.7967644596777</c:v>
                </c:pt>
                <c:pt idx="12">
                  <c:v>102.78981268942039</c:v>
                </c:pt>
                <c:pt idx="13">
                  <c:v>102.78286498595496</c:v>
                </c:pt>
                <c:pt idx="14">
                  <c:v>102.77592162797625</c:v>
                </c:pt>
                <c:pt idx="15">
                  <c:v>102.76898291591435</c:v>
                </c:pt>
                <c:pt idx="16">
                  <c:v>102.76204918696438</c:v>
                </c:pt>
                <c:pt idx="17">
                  <c:v>102.75512086112565</c:v>
                </c:pt>
                <c:pt idx="18">
                  <c:v>102.74819857844241</c:v>
                </c:pt>
                <c:pt idx="19">
                  <c:v>102.7412835929166</c:v>
                </c:pt>
                <c:pt idx="20">
                  <c:v>102.73437885749574</c:v>
                </c:pt>
                <c:pt idx="21">
                  <c:v>102.72749188802128</c:v>
                </c:pt>
                <c:pt idx="22">
                  <c:v>102.72064200160679</c:v>
                </c:pt>
                <c:pt idx="23">
                  <c:v>102.71387781891478</c:v>
                </c:pt>
                <c:pt idx="24">
                  <c:v>102.70731771466488</c:v>
                </c:pt>
                <c:pt idx="25">
                  <c:v>102.70123907732361</c:v>
                </c:pt>
                <c:pt idx="26">
                  <c:v>102.69626611699363</c:v>
                </c:pt>
                <c:pt idx="27">
                  <c:v>102.69374603959594</c:v>
                </c:pt>
                <c:pt idx="28">
                  <c:v>102.6964648350681</c:v>
                </c:pt>
                <c:pt idx="29">
                  <c:v>102.7099377264709</c:v>
                </c:pt>
                <c:pt idx="30">
                  <c:v>102.74460556503628</c:v>
                </c:pt>
                <c:pt idx="31">
                  <c:v>102.8193467528652</c:v>
                </c:pt>
                <c:pt idx="32">
                  <c:v>102.96671451577649</c:v>
                </c:pt>
                <c:pt idx="33">
                  <c:v>103.24013927357268</c:v>
                </c:pt>
                <c:pt idx="34">
                  <c:v>103.72288564539662</c:v>
                </c:pt>
                <c:pt idx="35">
                  <c:v>104.53773760067578</c:v>
                </c:pt>
                <c:pt idx="36">
                  <c:v>105.85521315199317</c:v>
                </c:pt>
                <c:pt idx="37">
                  <c:v>107.89677261034188</c:v>
                </c:pt>
                <c:pt idx="38">
                  <c:v>110.92841413316795</c:v>
                </c:pt>
                <c:pt idx="39">
                  <c:v>115.2398971372491</c:v>
                </c:pt>
                <c:pt idx="40">
                  <c:v>121.10630355093973</c:v>
                </c:pt>
                <c:pt idx="41">
                  <c:v>128.73219012779037</c:v>
                </c:pt>
                <c:pt idx="42">
                  <c:v>138.18401904212013</c:v>
                </c:pt>
                <c:pt idx="43">
                  <c:v>149.32278030168072</c:v>
                </c:pt>
                <c:pt idx="44">
                  <c:v>161.75375544749394</c:v>
                </c:pt>
                <c:pt idx="45">
                  <c:v>174.81183952036216</c:v>
                </c:pt>
                <c:pt idx="46">
                  <c:v>187.59686456121275</c:v>
                </c:pt>
                <c:pt idx="47">
                  <c:v>199.06359834818426</c:v>
                </c:pt>
                <c:pt idx="48">
                  <c:v>208.15733624887494</c:v>
                </c:pt>
                <c:pt idx="49">
                  <c:v>213.97207071196334</c:v>
                </c:pt>
                <c:pt idx="50">
                  <c:v>215.89880098861269</c:v>
                </c:pt>
                <c:pt idx="51">
                  <c:v>213.73045394991456</c:v>
                </c:pt>
                <c:pt idx="52">
                  <c:v>207.69840834570434</c:v>
                </c:pt>
                <c:pt idx="53">
                  <c:v>198.43171023513761</c:v>
                </c:pt>
                <c:pt idx="54">
                  <c:v>186.84892683770056</c:v>
                </c:pt>
                <c:pt idx="55">
                  <c:v>174.0083656935777</c:v>
                </c:pt>
                <c:pt idx="56">
                  <c:v>160.95039724136834</c:v>
                </c:pt>
                <c:pt idx="57">
                  <c:v>148.56401488844</c:v>
                </c:pt>
                <c:pt idx="58">
                  <c:v>137.5000191691428</c:v>
                </c:pt>
                <c:pt idx="59">
                  <c:v>128.13926066950418</c:v>
                </c:pt>
                <c:pt idx="60">
                  <c:v>120.61092868837834</c:v>
                </c:pt>
                <c:pt idx="61">
                  <c:v>114.84665469384306</c:v>
                </c:pt>
                <c:pt idx="62">
                  <c:v>110.65283632897506</c:v>
                </c:pt>
                <c:pt idx="63">
                  <c:v>107.78541965034934</c:v>
                </c:pt>
                <c:pt idx="64">
                  <c:v>106.01608908146024</c:v>
                </c:pt>
                <c:pt idx="65">
                  <c:v>105.18352002334942</c:v>
                </c:pt>
                <c:pt idx="66">
                  <c:v>105.22578086710743</c:v>
                </c:pt>
                <c:pt idx="67">
                  <c:v>106.18951096358246</c:v>
                </c:pt>
                <c:pt idx="68">
                  <c:v>108.20976077334075</c:v>
                </c:pt>
                <c:pt idx="69">
                  <c:v>111.45488727067766</c:v>
                </c:pt>
                <c:pt idx="70">
                  <c:v>116.03744172743657</c:v>
                </c:pt>
                <c:pt idx="71">
                  <c:v>121.90578129710913</c:v>
                </c:pt>
                <c:pt idx="72">
                  <c:v>128.74814957134197</c:v>
                </c:pt>
                <c:pt idx="73">
                  <c:v>135.95178710658013</c:v>
                </c:pt>
                <c:pt idx="74">
                  <c:v>142.65357810543634</c:v>
                </c:pt>
                <c:pt idx="75">
                  <c:v>147.89124459362415</c:v>
                </c:pt>
                <c:pt idx="76">
                  <c:v>150.82274596153587</c:v>
                </c:pt>
                <c:pt idx="77">
                  <c:v>150.94527223692043</c:v>
                </c:pt>
                <c:pt idx="78">
                  <c:v>148.23489453887129</c:v>
                </c:pt>
                <c:pt idx="79">
                  <c:v>143.15310318537772</c:v>
                </c:pt>
                <c:pt idx="80">
                  <c:v>136.51751911697647</c:v>
                </c:pt>
                <c:pt idx="81">
                  <c:v>129.2863944496778</c:v>
                </c:pt>
                <c:pt idx="82">
                  <c:v>122.33474686484992</c:v>
                </c:pt>
                <c:pt idx="83">
                  <c:v>116.29273670989343</c:v>
                </c:pt>
                <c:pt idx="84">
                  <c:v>111.4821637863723</c:v>
                </c:pt>
                <c:pt idx="85">
                  <c:v>107.94514467280418</c:v>
                </c:pt>
                <c:pt idx="86">
                  <c:v>105.52985569077339</c:v>
                </c:pt>
                <c:pt idx="87">
                  <c:v>103.99061326728282</c:v>
                </c:pt>
                <c:pt idx="88">
                  <c:v>103.06998198691056</c:v>
                </c:pt>
                <c:pt idx="89">
                  <c:v>102.54862411659124</c:v>
                </c:pt>
                <c:pt idx="90">
                  <c:v>102.26429649418634</c:v>
                </c:pt>
                <c:pt idx="91">
                  <c:v>102.10978136361197</c:v>
                </c:pt>
                <c:pt idx="92">
                  <c:v>102.02079996112752</c:v>
                </c:pt>
                <c:pt idx="93">
                  <c:v>101.96206922890435</c:v>
                </c:pt>
                <c:pt idx="94">
                  <c:v>101.91575377508457</c:v>
                </c:pt>
                <c:pt idx="95">
                  <c:v>101.8735244065878</c:v>
                </c:pt>
                <c:pt idx="96">
                  <c:v>101.8317898815091</c:v>
                </c:pt>
                <c:pt idx="97">
                  <c:v>101.78913703960545</c:v>
                </c:pt>
                <c:pt idx="98">
                  <c:v>101.74508652862313</c:v>
                </c:pt>
                <c:pt idx="99">
                  <c:v>101.69954369272688</c:v>
                </c:pt>
                <c:pt idx="100">
                  <c:v>101.65258424560562</c:v>
                </c:pt>
                <c:pt idx="101">
                  <c:v>101.60439425107869</c:v>
                </c:pt>
                <c:pt idx="102">
                  <c:v>101.55528780621934</c:v>
                </c:pt>
                <c:pt idx="103">
                  <c:v>101.50577818748077</c:v>
                </c:pt>
                <c:pt idx="104">
                  <c:v>101.45669997382558</c:v>
                </c:pt>
                <c:pt idx="105">
                  <c:v>101.40938203449797</c:v>
                </c:pt>
                <c:pt idx="106">
                  <c:v>101.36585796111255</c:v>
                </c:pt>
                <c:pt idx="107">
                  <c:v>101.32907261646821</c:v>
                </c:pt>
                <c:pt idx="108">
                  <c:v>101.3030049887944</c:v>
                </c:pt>
                <c:pt idx="109">
                  <c:v>101.29259018830331</c:v>
                </c:pt>
                <c:pt idx="110">
                  <c:v>101.30330823282813</c:v>
                </c:pt>
                <c:pt idx="111">
                  <c:v>101.34034023666567</c:v>
                </c:pt>
                <c:pt idx="112">
                  <c:v>101.40729291649784</c:v>
                </c:pt>
                <c:pt idx="113">
                  <c:v>101.50465584245852</c:v>
                </c:pt>
                <c:pt idx="114">
                  <c:v>101.62834223324919</c:v>
                </c:pt>
                <c:pt idx="115">
                  <c:v>101.76879848675505</c:v>
                </c:pt>
                <c:pt idx="116">
                  <c:v>101.91116465527092</c:v>
                </c:pt>
                <c:pt idx="117">
                  <c:v>102.03677372712347</c:v>
                </c:pt>
                <c:pt idx="118">
                  <c:v>102.12591075961309</c:v>
                </c:pt>
                <c:pt idx="119">
                  <c:v>102.16132032129853</c:v>
                </c:pt>
                <c:pt idx="120">
                  <c:v>102.13161713613997</c:v>
                </c:pt>
                <c:pt idx="121">
                  <c:v>102.03367395842214</c:v>
                </c:pt>
                <c:pt idx="122">
                  <c:v>101.8732977778383</c:v>
                </c:pt>
                <c:pt idx="123">
                  <c:v>101.66399448332614</c:v>
                </c:pt>
                <c:pt idx="124">
                  <c:v>101.424186076932</c:v>
                </c:pt>
                <c:pt idx="125">
                  <c:v>101.17367254523231</c:v>
                </c:pt>
                <c:pt idx="126">
                  <c:v>100.93027284978632</c:v>
                </c:pt>
                <c:pt idx="127">
                  <c:v>100.70741058866966</c:v>
                </c:pt>
                <c:pt idx="128">
                  <c:v>100.51302834502687</c:v>
                </c:pt>
                <c:pt idx="129">
                  <c:v>100.34978616677084</c:v>
                </c:pt>
                <c:pt idx="130">
                  <c:v>100.21617723743121</c:v>
                </c:pt>
                <c:pt idx="131">
                  <c:v>100.10805888117582</c:v>
                </c:pt>
                <c:pt idx="132">
                  <c:v>100.02014334607435</c:v>
                </c:pt>
                <c:pt idx="133">
                  <c:v>99.94715205507444</c:v>
                </c:pt>
                <c:pt idx="134">
                  <c:v>99.884523176173388</c:v>
                </c:pt>
                <c:pt idx="135">
                  <c:v>99.828709534201181</c:v>
                </c:pt>
                <c:pt idx="136">
                  <c:v>99.777183313657758</c:v>
                </c:pt>
                <c:pt idx="137">
                  <c:v>99.728280292167426</c:v>
                </c:pt>
                <c:pt idx="138">
                  <c:v>99.680992263352366</c:v>
                </c:pt>
                <c:pt idx="139">
                  <c:v>99.634776990209204</c:v>
                </c:pt>
                <c:pt idx="140">
                  <c:v>99.589418201785165</c:v>
                </c:pt>
                <c:pt idx="141">
                  <c:v>99.544941555859523</c:v>
                </c:pt>
                <c:pt idx="142">
                  <c:v>99.501576252781007</c:v>
                </c:pt>
                <c:pt idx="143">
                  <c:v>99.459742723339929</c:v>
                </c:pt>
                <c:pt idx="144">
                  <c:v>99.420041344714804</c:v>
                </c:pt>
                <c:pt idx="145">
                  <c:v>99.383214649744261</c:v>
                </c:pt>
                <c:pt idx="146">
                  <c:v>99.350057915701555</c:v>
                </c:pt>
                <c:pt idx="147">
                  <c:v>99.321263663570548</c:v>
                </c:pt>
                <c:pt idx="148">
                  <c:v>99.297206473286479</c:v>
                </c:pt>
                <c:pt idx="149">
                  <c:v>99.277703294402514</c:v>
                </c:pt>
                <c:pt idx="150">
                  <c:v>99.261812745534755</c:v>
                </c:pt>
                <c:pt idx="151">
                  <c:v>99.247751751733929</c:v>
                </c:pt>
                <c:pt idx="152">
                  <c:v>99.23299673759513</c:v>
                </c:pt>
                <c:pt idx="153">
                  <c:v>99.214594648906953</c:v>
                </c:pt>
                <c:pt idx="154">
                  <c:v>99.189644799637136</c:v>
                </c:pt>
                <c:pt idx="155">
                  <c:v>99.155847564850006</c:v>
                </c:pt>
                <c:pt idx="156">
                  <c:v>99.111977380923278</c:v>
                </c:pt>
                <c:pt idx="157">
                  <c:v>99.058145452391742</c:v>
                </c:pt>
                <c:pt idx="158">
                  <c:v>98.995774005203685</c:v>
                </c:pt>
                <c:pt idx="159">
                  <c:v>98.92728983192923</c:v>
                </c:pt>
                <c:pt idx="160">
                  <c:v>98.855627825170956</c:v>
                </c:pt>
                <c:pt idx="161">
                  <c:v>98.783684128804396</c:v>
                </c:pt>
                <c:pt idx="162">
                  <c:v>98.713857762392763</c:v>
                </c:pt>
                <c:pt idx="163">
                  <c:v>98.647774694257436</c:v>
                </c:pt>
                <c:pt idx="164">
                  <c:v>98.586221556400659</c:v>
                </c:pt>
                <c:pt idx="165">
                  <c:v>98.529254500320164</c:v>
                </c:pt>
                <c:pt idx="166">
                  <c:v>98.47641179048442</c:v>
                </c:pt>
                <c:pt idx="167">
                  <c:v>98.426952596919065</c:v>
                </c:pt>
                <c:pt idx="168">
                  <c:v>98.380062365028024</c:v>
                </c:pt>
                <c:pt idx="169">
                  <c:v>98.334993890405244</c:v>
                </c:pt>
                <c:pt idx="170">
                  <c:v>98.291140166376692</c:v>
                </c:pt>
                <c:pt idx="171">
                  <c:v>98.248052676221661</c:v>
                </c:pt>
                <c:pt idx="172">
                  <c:v>98.205425536635829</c:v>
                </c:pt>
                <c:pt idx="173">
                  <c:v>98.163064402781757</c:v>
                </c:pt>
                <c:pt idx="174">
                  <c:v>98.1208534395237</c:v>
                </c:pt>
                <c:pt idx="175">
                  <c:v>98.078727464493781</c:v>
                </c:pt>
                <c:pt idx="176">
                  <c:v>98.036651578774155</c:v>
                </c:pt>
                <c:pt idx="177">
                  <c:v>97.99460778738441</c:v>
                </c:pt>
                <c:pt idx="178">
                  <c:v>97.952586958878172</c:v>
                </c:pt>
                <c:pt idx="179">
                  <c:v>97.910584355949752</c:v>
                </c:pt>
                <c:pt idx="180">
                  <c:v>97.868597320403509</c:v>
                </c:pt>
                <c:pt idx="181">
                  <c:v>97.826624149377395</c:v>
                </c:pt>
                <c:pt idx="182">
                  <c:v>97.784663581272767</c:v>
                </c:pt>
                <c:pt idx="183">
                  <c:v>97.742714572471471</c:v>
                </c:pt>
                <c:pt idx="184">
                  <c:v>97.700776203945324</c:v>
                </c:pt>
                <c:pt idx="185">
                  <c:v>97.658847642468515</c:v>
                </c:pt>
                <c:pt idx="186">
                  <c:v>97.616928123564861</c:v>
                </c:pt>
                <c:pt idx="187">
                  <c:v>97.575016942745307</c:v>
                </c:pt>
                <c:pt idx="188">
                  <c:v>97.533113449861332</c:v>
                </c:pt>
                <c:pt idx="189">
                  <c:v>97.491217044691368</c:v>
                </c:pt>
                <c:pt idx="190">
                  <c:v>97.449327173104393</c:v>
                </c:pt>
                <c:pt idx="191">
                  <c:v>97.407443323578136</c:v>
                </c:pt>
                <c:pt idx="192">
                  <c:v>97.365565023990527</c:v>
                </c:pt>
                <c:pt idx="193">
                  <c:v>97.323691838650348</c:v>
                </c:pt>
                <c:pt idx="194">
                  <c:v>97.28182336554562</c:v>
                </c:pt>
                <c:pt idx="195">
                  <c:v>97.23995923379384</c:v>
                </c:pt>
                <c:pt idx="196">
                  <c:v>97.198099101279539</c:v>
                </c:pt>
                <c:pt idx="197">
                  <c:v>97.156242652466162</c:v>
                </c:pt>
                <c:pt idx="198">
                  <c:v>97.114389596369804</c:v>
                </c:pt>
                <c:pt idx="199">
                  <c:v>97.072539664683347</c:v>
                </c:pt>
                <c:pt idx="200">
                  <c:v>97.030692610040362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B!$AX$6:$AX$206</c:f>
              <c:numCache>
                <c:formatCode>General</c:formatCode>
                <c:ptCount val="201"/>
                <c:pt idx="0">
                  <c:v>102.87343722454104</c:v>
                </c:pt>
                <c:pt idx="1">
                  <c:v>102.86645505505419</c:v>
                </c:pt>
                <c:pt idx="2">
                  <c:v>102.85947478401245</c:v>
                </c:pt>
                <c:pt idx="3">
                  <c:v>102.85249655253364</c:v>
                </c:pt>
                <c:pt idx="4">
                  <c:v>102.84552051128607</c:v>
                </c:pt>
                <c:pt idx="5">
                  <c:v>102.83854682101629</c:v>
                </c:pt>
                <c:pt idx="6">
                  <c:v>102.83157565308973</c:v>
                </c:pt>
                <c:pt idx="7">
                  <c:v>102.82460719004141</c:v>
                </c:pt>
                <c:pt idx="8">
                  <c:v>102.81764162613401</c:v>
                </c:pt>
                <c:pt idx="9">
                  <c:v>102.81067916791905</c:v>
                </c:pt>
                <c:pt idx="10">
                  <c:v>102.80372003479691</c:v>
                </c:pt>
                <c:pt idx="11">
                  <c:v>102.79676445957007</c:v>
                </c:pt>
                <c:pt idx="12">
                  <c:v>102.78981268898285</c:v>
                </c:pt>
                <c:pt idx="13">
                  <c:v>102.78286498424002</c:v>
                </c:pt>
                <c:pt idx="14">
                  <c:v>102.77592162149502</c:v>
                </c:pt>
                <c:pt idx="15">
                  <c:v>102.7689828922969</c:v>
                </c:pt>
                <c:pt idx="16">
                  <c:v>102.76204910398364</c:v>
                </c:pt>
                <c:pt idx="17">
                  <c:v>102.75512058000679</c:v>
                </c:pt>
                <c:pt idx="18">
                  <c:v>102.74819766017096</c:v>
                </c:pt>
                <c:pt idx="19">
                  <c:v>102.74128070076796</c:v>
                </c:pt>
                <c:pt idx="20">
                  <c:v>102.73437007458354</c:v>
                </c:pt>
                <c:pt idx="21">
                  <c:v>102.72746617075033</c:v>
                </c:pt>
                <c:pt idx="22">
                  <c:v>102.72056939441703</c:v>
                </c:pt>
                <c:pt idx="23">
                  <c:v>102.71368016620023</c:v>
                </c:pt>
                <c:pt idx="24">
                  <c:v>102.70679892137922</c:v>
                </c:pt>
                <c:pt idx="25">
                  <c:v>102.69992610878951</c:v>
                </c:pt>
                <c:pt idx="26">
                  <c:v>102.6930621893647</c:v>
                </c:pt>
                <c:pt idx="27">
                  <c:v>102.6862076342686</c:v>
                </c:pt>
                <c:pt idx="28">
                  <c:v>102.6793629225526</c:v>
                </c:pt>
                <c:pt idx="29">
                  <c:v>102.67252853826456</c:v>
                </c:pt>
                <c:pt idx="30">
                  <c:v>102.66570496692511</c:v>
                </c:pt>
                <c:pt idx="31">
                  <c:v>102.65889269127742</c:v>
                </c:pt>
                <c:pt idx="32">
                  <c:v>102.65209218620399</c:v>
                </c:pt>
                <c:pt idx="33">
                  <c:v>102.64530391269057</c:v>
                </c:pt>
                <c:pt idx="34">
                  <c:v>102.63852831070304</c:v>
                </c:pt>
                <c:pt idx="35">
                  <c:v>102.63176579082645</c:v>
                </c:pt>
                <c:pt idx="36">
                  <c:v>102.62501672449707</c:v>
                </c:pt>
                <c:pt idx="37">
                  <c:v>102.61828143263931</c:v>
                </c:pt>
                <c:pt idx="38">
                  <c:v>102.61156017249684</c:v>
                </c:pt>
                <c:pt idx="39">
                  <c:v>102.60485312242372</c:v>
                </c:pt>
                <c:pt idx="40">
                  <c:v>102.59816036437584</c:v>
                </c:pt>
                <c:pt idx="41">
                  <c:v>102.59148186381408</c:v>
                </c:pt>
                <c:pt idx="42">
                  <c:v>102.58481744670138</c:v>
                </c:pt>
                <c:pt idx="43">
                  <c:v>102.57816677324261</c:v>
                </c:pt>
                <c:pt idx="44">
                  <c:v>102.57152930798236</c:v>
                </c:pt>
                <c:pt idx="45">
                  <c:v>102.56490428583882</c:v>
                </c:pt>
                <c:pt idx="46">
                  <c:v>102.55829067361448</c:v>
                </c:pt>
                <c:pt idx="47">
                  <c:v>102.55168712648486</c:v>
                </c:pt>
                <c:pt idx="48">
                  <c:v>102.54509193892717</c:v>
                </c:pt>
                <c:pt idx="49">
                  <c:v>102.53850298951095</c:v>
                </c:pt>
                <c:pt idx="50">
                  <c:v>102.53191767893537</c:v>
                </c:pt>
                <c:pt idx="51">
                  <c:v>102.5253328606622</c:v>
                </c:pt>
                <c:pt idx="52">
                  <c:v>102.51874476346335</c:v>
                </c:pt>
                <c:pt idx="53">
                  <c:v>102.51214890517794</c:v>
                </c:pt>
                <c:pt idx="54">
                  <c:v>102.50553999696125</c:v>
                </c:pt>
                <c:pt idx="55">
                  <c:v>102.49891183730628</c:v>
                </c:pt>
                <c:pt idx="56">
                  <c:v>102.49225719513781</c:v>
                </c:pt>
                <c:pt idx="57">
                  <c:v>102.48556768131814</c:v>
                </c:pt>
                <c:pt idx="58">
                  <c:v>102.47883360797394</c:v>
                </c:pt>
                <c:pt idx="59">
                  <c:v>102.4720438351587</c:v>
                </c:pt>
                <c:pt idx="60">
                  <c:v>102.46518560451662</c:v>
                </c:pt>
                <c:pt idx="61">
                  <c:v>102.45824435981589</c:v>
                </c:pt>
                <c:pt idx="62">
                  <c:v>102.45120355449035</c:v>
                </c:pt>
                <c:pt idx="63">
                  <c:v>102.44404444667032</c:v>
                </c:pt>
                <c:pt idx="64">
                  <c:v>102.43674588261771</c:v>
                </c:pt>
                <c:pt idx="65">
                  <c:v>102.42928407001179</c:v>
                </c:pt>
                <c:pt idx="66">
                  <c:v>102.42163234317869</c:v>
                </c:pt>
                <c:pt idx="67">
                  <c:v>102.41376092312572</c:v>
                </c:pt>
                <c:pt idx="68">
                  <c:v>102.40563667614315</c:v>
                </c:pt>
                <c:pt idx="69">
                  <c:v>102.39722287577325</c:v>
                </c:pt>
                <c:pt idx="70">
                  <c:v>102.38847897411959</c:v>
                </c:pt>
                <c:pt idx="71">
                  <c:v>102.37936038976693</c:v>
                </c:pt>
                <c:pt idx="72">
                  <c:v>102.36981832098488</c:v>
                </c:pt>
                <c:pt idx="73">
                  <c:v>102.35979959435987</c:v>
                </c:pt>
                <c:pt idx="74">
                  <c:v>102.34924656048746</c:v>
                </c:pt>
                <c:pt idx="75">
                  <c:v>102.33809704978903</c:v>
                </c:pt>
                <c:pt idx="76">
                  <c:v>102.3262844027935</c:v>
                </c:pt>
                <c:pt idx="77">
                  <c:v>102.31373759022867</c:v>
                </c:pt>
                <c:pt idx="78">
                  <c:v>102.3003814388489</c:v>
                </c:pt>
                <c:pt idx="79">
                  <c:v>102.28613697892246</c:v>
                </c:pt>
                <c:pt idx="80">
                  <c:v>102.27092192852689</c:v>
                </c:pt>
                <c:pt idx="81">
                  <c:v>102.25465132807321</c:v>
                </c:pt>
                <c:pt idx="82">
                  <c:v>102.2372383356175</c:v>
                </c:pt>
                <c:pt idx="83">
                  <c:v>102.21859518938649</c:v>
                </c:pt>
                <c:pt idx="84">
                  <c:v>102.19863433844876</c:v>
                </c:pt>
                <c:pt idx="85">
                  <c:v>102.17726973561076</c:v>
                </c:pt>
                <c:pt idx="86">
                  <c:v>102.15441827851652</c:v>
                </c:pt>
                <c:pt idx="87">
                  <c:v>102.1300013758366</c:v>
                </c:pt>
                <c:pt idx="88">
                  <c:v>102.10394660575164</c:v>
                </c:pt>
                <c:pt idx="89">
                  <c:v>102.07618942423318</c:v>
                </c:pt>
                <c:pt idx="90">
                  <c:v>102.04667487160572</c:v>
                </c:pt>
                <c:pt idx="91">
                  <c:v>102.01535921834287</c:v>
                </c:pt>
                <c:pt idx="92">
                  <c:v>101.98221148584794</c:v>
                </c:pt>
                <c:pt idx="93">
                  <c:v>101.9472147758905</c:v>
                </c:pt>
                <c:pt idx="94">
                  <c:v>101.91036734405682</c:v>
                </c:pt>
                <c:pt idx="95">
                  <c:v>101.87168335842298</c:v>
                </c:pt>
                <c:pt idx="96">
                  <c:v>101.83119329473658</c:v>
                </c:pt>
                <c:pt idx="97">
                  <c:v>101.78894393336756</c:v>
                </c:pt>
                <c:pt idx="98">
                  <c:v>101.74499794042904</c:v>
                </c:pt>
                <c:pt idx="99">
                  <c:v>101.69943303467647</c:v>
                </c:pt>
                <c:pt idx="100">
                  <c:v>101.6523407617033</c:v>
                </c:pt>
                <c:pt idx="101">
                  <c:v>101.6038249160558</c:v>
                </c:pt>
                <c:pt idx="102">
                  <c:v>101.55399966871749</c:v>
                </c:pt>
                <c:pt idx="103">
                  <c:v>101.50298747067684</c:v>
                </c:pt>
                <c:pt idx="104">
                  <c:v>101.45091681204453</c:v>
                </c:pt>
                <c:pt idx="105">
                  <c:v>101.39791991990944</c:v>
                </c:pt>
                <c:pt idx="106">
                  <c:v>101.34413047677452</c:v>
                </c:pt>
                <c:pt idx="107">
                  <c:v>101.28968143540099</c:v>
                </c:pt>
                <c:pt idx="108">
                  <c:v>101.23470299600008</c:v>
                </c:pt>
                <c:pt idx="109">
                  <c:v>101.17932079899055</c:v>
                </c:pt>
                <c:pt idx="110">
                  <c:v>101.12365437216181</c:v>
                </c:pt>
                <c:pt idx="111">
                  <c:v>101.06781585621928</c:v>
                </c:pt>
                <c:pt idx="112">
                  <c:v>101.01190901838807</c:v>
                </c:pt>
                <c:pt idx="113">
                  <c:v>100.95602855086649</c:v>
                </c:pt>
                <c:pt idx="114">
                  <c:v>100.90025964005747</c:v>
                </c:pt>
                <c:pt idx="115">
                  <c:v>100.84467778400571</c:v>
                </c:pt>
                <c:pt idx="116">
                  <c:v>100.78934882944532</c:v>
                </c:pt>
                <c:pt idx="117">
                  <c:v>100.73432919621783</c:v>
                </c:pt>
                <c:pt idx="118">
                  <c:v>100.67966625531615</c:v>
                </c:pt>
                <c:pt idx="119">
                  <c:v>100.62539882710415</c:v>
                </c:pt>
                <c:pt idx="120">
                  <c:v>100.57155776797214</c:v>
                </c:pt>
                <c:pt idx="121">
                  <c:v>100.5181666164212</c:v>
                </c:pt>
                <c:pt idx="122">
                  <c:v>100.46524227296283</c:v>
                </c:pt>
                <c:pt idx="123">
                  <c:v>100.41279569195339</c:v>
                </c:pt>
                <c:pt idx="124">
                  <c:v>100.36083256729584</c:v>
                </c:pt>
                <c:pt idx="125">
                  <c:v>100.30935399763246</c:v>
                </c:pt>
                <c:pt idx="126">
                  <c:v>100.25835712007937</c:v>
                </c:pt>
                <c:pt idx="127">
                  <c:v>100.20783570462446</c:v>
                </c:pt>
                <c:pt idx="128">
                  <c:v>100.15778070397593</c:v>
                </c:pt>
                <c:pt idx="129">
                  <c:v>100.1081807558957</c:v>
                </c:pt>
                <c:pt idx="130">
                  <c:v>100.05902263688856</c:v>
                </c:pt>
                <c:pt idx="131">
                  <c:v>100.0102916675738</c:v>
                </c:pt>
                <c:pt idx="132">
                  <c:v>99.961972071179432</c:v>
                </c:pt>
                <c:pt idx="133">
                  <c:v>99.914047287411123</c:v>
                </c:pt>
                <c:pt idx="134">
                  <c:v>99.866500244509325</c:v>
                </c:pt>
                <c:pt idx="135">
                  <c:v>99.819313592656684</c:v>
                </c:pt>
                <c:pt idx="136">
                  <c:v>99.77246990207955</c:v>
                </c:pt>
                <c:pt idx="137">
                  <c:v>99.725951829236465</c:v>
                </c:pt>
                <c:pt idx="138">
                  <c:v>99.679742254434245</c:v>
                </c:pt>
                <c:pt idx="139">
                  <c:v>99.63382439408791</c:v>
                </c:pt>
                <c:pt idx="140">
                  <c:v>99.588181890665396</c:v>
                </c:pt>
                <c:pt idx="141">
                  <c:v>99.542798883148038</c:v>
                </c:pt>
                <c:pt idx="142">
                  <c:v>99.497660060611878</c:v>
                </c:pt>
                <c:pt idx="143">
                  <c:v>99.452750701299976</c:v>
                </c:pt>
                <c:pt idx="144">
                  <c:v>99.408056699321662</c:v>
                </c:pt>
                <c:pt idx="145">
                  <c:v>99.363564580888919</c:v>
                </c:pt>
                <c:pt idx="146">
                  <c:v>99.319261511783779</c:v>
                </c:pt>
                <c:pt idx="147">
                  <c:v>99.275135297549269</c:v>
                </c:pt>
                <c:pt idx="148">
                  <c:v>99.231174377709834</c:v>
                </c:pt>
                <c:pt idx="149">
                  <c:v>99.187367815157685</c:v>
                </c:pt>
                <c:pt idx="150">
                  <c:v>99.143705281686621</c:v>
                </c:pt>
                <c:pt idx="151">
                  <c:v>99.100177040517281</c:v>
                </c:pt>
                <c:pt idx="152">
                  <c:v>99.05677392653493</c:v>
                </c:pt>
                <c:pt idx="153">
                  <c:v>99.013487324851127</c:v>
                </c:pt>
                <c:pt idx="154">
                  <c:v>98.970309148205288</c:v>
                </c:pt>
                <c:pt idx="155">
                  <c:v>98.927231813638144</c:v>
                </c:pt>
                <c:pt idx="156">
                  <c:v>98.88424821879579</c:v>
                </c:pt>
                <c:pt idx="157">
                  <c:v>98.841351718159771</c:v>
                </c:pt>
                <c:pt idx="158">
                  <c:v>98.798536099444121</c:v>
                </c:pt>
                <c:pt idx="159">
                  <c:v>98.755795560353093</c:v>
                </c:pt>
                <c:pt idx="160">
                  <c:v>98.713124685853415</c:v>
                </c:pt>
                <c:pt idx="161">
                  <c:v>98.670518426080875</c:v>
                </c:pt>
                <c:pt idx="162">
                  <c:v>98.627972074971723</c:v>
                </c:pt>
                <c:pt idx="163">
                  <c:v>98.585481249685898</c:v>
                </c:pt>
                <c:pt idx="164">
                  <c:v>98.54304187086754</c:v>
                </c:pt>
                <c:pt idx="165">
                  <c:v>98.500650143772788</c:v>
                </c:pt>
                <c:pt idx="166">
                  <c:v>98.458302540279533</c:v>
                </c:pt>
                <c:pt idx="167">
                  <c:v>98.415995781783195</c:v>
                </c:pt>
                <c:pt idx="168">
                  <c:v>98.373726822972912</c:v>
                </c:pt>
                <c:pt idx="169">
                  <c:v>98.331492836475292</c:v>
                </c:pt>
                <c:pt idx="170">
                  <c:v>98.28929119834676</c:v>
                </c:pt>
                <c:pt idx="171">
                  <c:v>98.247119474391255</c:v>
                </c:pt>
                <c:pt idx="172">
                  <c:v>98.204975407276152</c:v>
                </c:pt>
                <c:pt idx="173">
                  <c:v>98.162856904417154</c:v>
                </c:pt>
                <c:pt idx="174">
                  <c:v>98.120762026601057</c:v>
                </c:pt>
                <c:pt idx="175">
                  <c:v>98.078688977313931</c:v>
                </c:pt>
                <c:pt idx="176">
                  <c:v>98.036636092741773</c:v>
                </c:pt>
                <c:pt idx="177">
                  <c:v>97.994601832411149</c:v>
                </c:pt>
                <c:pt idx="178">
                  <c:v>97.952584770436147</c:v>
                </c:pt>
                <c:pt idx="179">
                  <c:v>97.910583587340057</c:v>
                </c:pt>
                <c:pt idx="180">
                  <c:v>97.868597062419823</c:v>
                </c:pt>
                <c:pt idx="181">
                  <c:v>97.826624066622401</c:v>
                </c:pt>
                <c:pt idx="182">
                  <c:v>97.784663555903279</c:v>
                </c:pt>
                <c:pt idx="183">
                  <c:v>97.742714565038796</c:v>
                </c:pt>
                <c:pt idx="184">
                  <c:v>97.700776201864215</c:v>
                </c:pt>
                <c:pt idx="185">
                  <c:v>97.658847641911635</c:v>
                </c:pt>
                <c:pt idx="186">
                  <c:v>97.616928123422454</c:v>
                </c:pt>
                <c:pt idx="187">
                  <c:v>97.575016942710505</c:v>
                </c:pt>
                <c:pt idx="188">
                  <c:v>97.533113449853204</c:v>
                </c:pt>
                <c:pt idx="189">
                  <c:v>97.491217044689549</c:v>
                </c:pt>
                <c:pt idx="190">
                  <c:v>97.44932717310401</c:v>
                </c:pt>
                <c:pt idx="191">
                  <c:v>97.40744332357805</c:v>
                </c:pt>
                <c:pt idx="192">
                  <c:v>97.365565023990513</c:v>
                </c:pt>
                <c:pt idx="193">
                  <c:v>97.323691838650348</c:v>
                </c:pt>
                <c:pt idx="194">
                  <c:v>97.28182336554562</c:v>
                </c:pt>
                <c:pt idx="195">
                  <c:v>97.23995923379384</c:v>
                </c:pt>
                <c:pt idx="196">
                  <c:v>97.198099101279539</c:v>
                </c:pt>
                <c:pt idx="197">
                  <c:v>97.156242652466162</c:v>
                </c:pt>
                <c:pt idx="198">
                  <c:v>97.114389596369804</c:v>
                </c:pt>
                <c:pt idx="199">
                  <c:v>97.072539664683347</c:v>
                </c:pt>
                <c:pt idx="200">
                  <c:v>97.030692610040362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6814320"/>
        <c:axId val="556814712"/>
      </c:scatterChart>
      <c:valAx>
        <c:axId val="556814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56814712"/>
        <c:crosses val="autoZero"/>
        <c:crossBetween val="midCat"/>
      </c:valAx>
      <c:valAx>
        <c:axId val="556814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56814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B!$F$6:$F$206</c:f>
              <c:numCache>
                <c:formatCode>General</c:formatCode>
                <c:ptCount val="201"/>
                <c:pt idx="0">
                  <c:v>98.766000000000005</c:v>
                </c:pt>
                <c:pt idx="1">
                  <c:v>99.203000000000003</c:v>
                </c:pt>
                <c:pt idx="2">
                  <c:v>99.421999999999997</c:v>
                </c:pt>
                <c:pt idx="3">
                  <c:v>99.608999999999995</c:v>
                </c:pt>
                <c:pt idx="4">
                  <c:v>98.796999999999997</c:v>
                </c:pt>
                <c:pt idx="5">
                  <c:v>100.10899999999999</c:v>
                </c:pt>
                <c:pt idx="6">
                  <c:v>99.796999999999997</c:v>
                </c:pt>
                <c:pt idx="7">
                  <c:v>99.688000000000002</c:v>
                </c:pt>
                <c:pt idx="8">
                  <c:v>100.562</c:v>
                </c:pt>
                <c:pt idx="9">
                  <c:v>99.546999999999997</c:v>
                </c:pt>
                <c:pt idx="10">
                  <c:v>99.311999999999998</c:v>
                </c:pt>
                <c:pt idx="11">
                  <c:v>99.625</c:v>
                </c:pt>
                <c:pt idx="12">
                  <c:v>100.26600000000001</c:v>
                </c:pt>
                <c:pt idx="13">
                  <c:v>99.608999999999995</c:v>
                </c:pt>
                <c:pt idx="14">
                  <c:v>99.858999999999995</c:v>
                </c:pt>
                <c:pt idx="15">
                  <c:v>99.766000000000005</c:v>
                </c:pt>
                <c:pt idx="16">
                  <c:v>100.64100000000001</c:v>
                </c:pt>
                <c:pt idx="17">
                  <c:v>99.983999999999995</c:v>
                </c:pt>
                <c:pt idx="18">
                  <c:v>99.781000000000006</c:v>
                </c:pt>
                <c:pt idx="19">
                  <c:v>100.26600000000001</c:v>
                </c:pt>
                <c:pt idx="20">
                  <c:v>100.98399999999999</c:v>
                </c:pt>
                <c:pt idx="21">
                  <c:v>101.422</c:v>
                </c:pt>
                <c:pt idx="22">
                  <c:v>101.59399999999999</c:v>
                </c:pt>
                <c:pt idx="23">
                  <c:v>101.578</c:v>
                </c:pt>
                <c:pt idx="24">
                  <c:v>101.688</c:v>
                </c:pt>
                <c:pt idx="25">
                  <c:v>101.60899999999999</c:v>
                </c:pt>
                <c:pt idx="26">
                  <c:v>102.812</c:v>
                </c:pt>
                <c:pt idx="27">
                  <c:v>103.15600000000001</c:v>
                </c:pt>
                <c:pt idx="28">
                  <c:v>102.922</c:v>
                </c:pt>
                <c:pt idx="29">
                  <c:v>103.203</c:v>
                </c:pt>
                <c:pt idx="30">
                  <c:v>103.297</c:v>
                </c:pt>
                <c:pt idx="31">
                  <c:v>104.85899999999999</c:v>
                </c:pt>
                <c:pt idx="32">
                  <c:v>104.797</c:v>
                </c:pt>
                <c:pt idx="33">
                  <c:v>104.047</c:v>
                </c:pt>
                <c:pt idx="34">
                  <c:v>105.73399999999999</c:v>
                </c:pt>
                <c:pt idx="35">
                  <c:v>107.062</c:v>
                </c:pt>
                <c:pt idx="36">
                  <c:v>109.01600000000001</c:v>
                </c:pt>
                <c:pt idx="37">
                  <c:v>111.89100000000001</c:v>
                </c:pt>
                <c:pt idx="38">
                  <c:v>115.48399999999999</c:v>
                </c:pt>
                <c:pt idx="39">
                  <c:v>118.60899999999999</c:v>
                </c:pt>
                <c:pt idx="40">
                  <c:v>125.76600000000001</c:v>
                </c:pt>
                <c:pt idx="41">
                  <c:v>132.828</c:v>
                </c:pt>
                <c:pt idx="42">
                  <c:v>141.46899999999999</c:v>
                </c:pt>
                <c:pt idx="43">
                  <c:v>149.84399999999999</c:v>
                </c:pt>
                <c:pt idx="44">
                  <c:v>162.18799999999999</c:v>
                </c:pt>
                <c:pt idx="45">
                  <c:v>174.078</c:v>
                </c:pt>
                <c:pt idx="46">
                  <c:v>182.81200000000001</c:v>
                </c:pt>
                <c:pt idx="47">
                  <c:v>193.703</c:v>
                </c:pt>
                <c:pt idx="48">
                  <c:v>200.89099999999999</c:v>
                </c:pt>
                <c:pt idx="49">
                  <c:v>207.953</c:v>
                </c:pt>
                <c:pt idx="50">
                  <c:v>211.90600000000001</c:v>
                </c:pt>
                <c:pt idx="51">
                  <c:v>213.64099999999999</c:v>
                </c:pt>
                <c:pt idx="52">
                  <c:v>214.34399999999999</c:v>
                </c:pt>
                <c:pt idx="53">
                  <c:v>210.953</c:v>
                </c:pt>
                <c:pt idx="54">
                  <c:v>202.25</c:v>
                </c:pt>
                <c:pt idx="55">
                  <c:v>186.96899999999999</c:v>
                </c:pt>
                <c:pt idx="56">
                  <c:v>158.34399999999999</c:v>
                </c:pt>
                <c:pt idx="57">
                  <c:v>127.172</c:v>
                </c:pt>
                <c:pt idx="58">
                  <c:v>110.312</c:v>
                </c:pt>
                <c:pt idx="59">
                  <c:v>103.60899999999999</c:v>
                </c:pt>
                <c:pt idx="60">
                  <c:v>102.35899999999999</c:v>
                </c:pt>
                <c:pt idx="61">
                  <c:v>102.047</c:v>
                </c:pt>
                <c:pt idx="62">
                  <c:v>102.26600000000001</c:v>
                </c:pt>
                <c:pt idx="63">
                  <c:v>103.5</c:v>
                </c:pt>
                <c:pt idx="64">
                  <c:v>105.03100000000001</c:v>
                </c:pt>
                <c:pt idx="65">
                  <c:v>105.35899999999999</c:v>
                </c:pt>
                <c:pt idx="66">
                  <c:v>107.96899999999999</c:v>
                </c:pt>
                <c:pt idx="67">
                  <c:v>110.51600000000001</c:v>
                </c:pt>
                <c:pt idx="68">
                  <c:v>112.65600000000001</c:v>
                </c:pt>
                <c:pt idx="69">
                  <c:v>117.703</c:v>
                </c:pt>
                <c:pt idx="70">
                  <c:v>121.84399999999999</c:v>
                </c:pt>
                <c:pt idx="71">
                  <c:v>128.53100000000001</c:v>
                </c:pt>
                <c:pt idx="72">
                  <c:v>132.23400000000001</c:v>
                </c:pt>
                <c:pt idx="73">
                  <c:v>138.922</c:v>
                </c:pt>
                <c:pt idx="74">
                  <c:v>143.922</c:v>
                </c:pt>
                <c:pt idx="75">
                  <c:v>147.06200000000001</c:v>
                </c:pt>
                <c:pt idx="76">
                  <c:v>148.5</c:v>
                </c:pt>
                <c:pt idx="77">
                  <c:v>149.703</c:v>
                </c:pt>
                <c:pt idx="78">
                  <c:v>148.03100000000001</c:v>
                </c:pt>
                <c:pt idx="79">
                  <c:v>140.51599999999999</c:v>
                </c:pt>
                <c:pt idx="80">
                  <c:v>129.85900000000001</c:v>
                </c:pt>
                <c:pt idx="81">
                  <c:v>116.328</c:v>
                </c:pt>
                <c:pt idx="82">
                  <c:v>108.40600000000001</c:v>
                </c:pt>
                <c:pt idx="83">
                  <c:v>105.125</c:v>
                </c:pt>
                <c:pt idx="84">
                  <c:v>103.062</c:v>
                </c:pt>
                <c:pt idx="85">
                  <c:v>101.672</c:v>
                </c:pt>
                <c:pt idx="86">
                  <c:v>101.312</c:v>
                </c:pt>
                <c:pt idx="87">
                  <c:v>101.10899999999999</c:v>
                </c:pt>
                <c:pt idx="88">
                  <c:v>101.562</c:v>
                </c:pt>
                <c:pt idx="89">
                  <c:v>99.608999999999995</c:v>
                </c:pt>
                <c:pt idx="90">
                  <c:v>101</c:v>
                </c:pt>
                <c:pt idx="91">
                  <c:v>101.828</c:v>
                </c:pt>
                <c:pt idx="92">
                  <c:v>100.5</c:v>
                </c:pt>
                <c:pt idx="93">
                  <c:v>99.906000000000006</c:v>
                </c:pt>
                <c:pt idx="94">
                  <c:v>101</c:v>
                </c:pt>
                <c:pt idx="95">
                  <c:v>102.21899999999999</c:v>
                </c:pt>
                <c:pt idx="96">
                  <c:v>100.125</c:v>
                </c:pt>
                <c:pt idx="97">
                  <c:v>100.688</c:v>
                </c:pt>
                <c:pt idx="98">
                  <c:v>101.71899999999999</c:v>
                </c:pt>
                <c:pt idx="99">
                  <c:v>102.10899999999999</c:v>
                </c:pt>
                <c:pt idx="100">
                  <c:v>102.5</c:v>
                </c:pt>
                <c:pt idx="101">
                  <c:v>101.84399999999999</c:v>
                </c:pt>
                <c:pt idx="102">
                  <c:v>100.797</c:v>
                </c:pt>
                <c:pt idx="103">
                  <c:v>100.65600000000001</c:v>
                </c:pt>
                <c:pt idx="104">
                  <c:v>101.875</c:v>
                </c:pt>
                <c:pt idx="105">
                  <c:v>101.172</c:v>
                </c:pt>
                <c:pt idx="106">
                  <c:v>101.96899999999999</c:v>
                </c:pt>
                <c:pt idx="107">
                  <c:v>102.828</c:v>
                </c:pt>
                <c:pt idx="108">
                  <c:v>102.40600000000001</c:v>
                </c:pt>
                <c:pt idx="109">
                  <c:v>102.5</c:v>
                </c:pt>
                <c:pt idx="110">
                  <c:v>101.84399999999999</c:v>
                </c:pt>
                <c:pt idx="111">
                  <c:v>103.125</c:v>
                </c:pt>
                <c:pt idx="112">
                  <c:v>102.40600000000001</c:v>
                </c:pt>
                <c:pt idx="113">
                  <c:v>103.562</c:v>
                </c:pt>
                <c:pt idx="114">
                  <c:v>103.062</c:v>
                </c:pt>
                <c:pt idx="115">
                  <c:v>103.297</c:v>
                </c:pt>
                <c:pt idx="116">
                  <c:v>103.64100000000001</c:v>
                </c:pt>
                <c:pt idx="117">
                  <c:v>103.875</c:v>
                </c:pt>
                <c:pt idx="118">
                  <c:v>103.375</c:v>
                </c:pt>
                <c:pt idx="119">
                  <c:v>103.73399999999999</c:v>
                </c:pt>
                <c:pt idx="120">
                  <c:v>104</c:v>
                </c:pt>
                <c:pt idx="121">
                  <c:v>102.39100000000001</c:v>
                </c:pt>
                <c:pt idx="122">
                  <c:v>101.672</c:v>
                </c:pt>
                <c:pt idx="123">
                  <c:v>102.297</c:v>
                </c:pt>
                <c:pt idx="124">
                  <c:v>101.98399999999999</c:v>
                </c:pt>
                <c:pt idx="125">
                  <c:v>100.65600000000001</c:v>
                </c:pt>
                <c:pt idx="126">
                  <c:v>100.438</c:v>
                </c:pt>
                <c:pt idx="127">
                  <c:v>101.062</c:v>
                </c:pt>
                <c:pt idx="128">
                  <c:v>101</c:v>
                </c:pt>
                <c:pt idx="129">
                  <c:v>100.26600000000001</c:v>
                </c:pt>
                <c:pt idx="130">
                  <c:v>99.828000000000003</c:v>
                </c:pt>
                <c:pt idx="131">
                  <c:v>101.35899999999999</c:v>
                </c:pt>
                <c:pt idx="132">
                  <c:v>98.766000000000005</c:v>
                </c:pt>
                <c:pt idx="133">
                  <c:v>100</c:v>
                </c:pt>
                <c:pt idx="134">
                  <c:v>99.891000000000005</c:v>
                </c:pt>
                <c:pt idx="135">
                  <c:v>99.516000000000005</c:v>
                </c:pt>
                <c:pt idx="136">
                  <c:v>99.311999999999998</c:v>
                </c:pt>
                <c:pt idx="137">
                  <c:v>98.141000000000005</c:v>
                </c:pt>
                <c:pt idx="138">
                  <c:v>99.281000000000006</c:v>
                </c:pt>
                <c:pt idx="139">
                  <c:v>97.968999999999994</c:v>
                </c:pt>
                <c:pt idx="140">
                  <c:v>99.483999999999995</c:v>
                </c:pt>
                <c:pt idx="141">
                  <c:v>99.733999999999995</c:v>
                </c:pt>
                <c:pt idx="142">
                  <c:v>99.593999999999994</c:v>
                </c:pt>
                <c:pt idx="143">
                  <c:v>99.141000000000005</c:v>
                </c:pt>
                <c:pt idx="144">
                  <c:v>100.34399999999999</c:v>
                </c:pt>
                <c:pt idx="145">
                  <c:v>100.625</c:v>
                </c:pt>
                <c:pt idx="146">
                  <c:v>101.812</c:v>
                </c:pt>
                <c:pt idx="147">
                  <c:v>101.65600000000001</c:v>
                </c:pt>
                <c:pt idx="148">
                  <c:v>101.03100000000001</c:v>
                </c:pt>
                <c:pt idx="149">
                  <c:v>101.812</c:v>
                </c:pt>
                <c:pt idx="150">
                  <c:v>101.53100000000001</c:v>
                </c:pt>
                <c:pt idx="151">
                  <c:v>102.297</c:v>
                </c:pt>
                <c:pt idx="152">
                  <c:v>103.297</c:v>
                </c:pt>
                <c:pt idx="153">
                  <c:v>102.35899999999999</c:v>
                </c:pt>
                <c:pt idx="154">
                  <c:v>100.84399999999999</c:v>
                </c:pt>
                <c:pt idx="155">
                  <c:v>100.703</c:v>
                </c:pt>
                <c:pt idx="156">
                  <c:v>101.812</c:v>
                </c:pt>
                <c:pt idx="157">
                  <c:v>100.34399999999999</c:v>
                </c:pt>
                <c:pt idx="158">
                  <c:v>99.358999999999995</c:v>
                </c:pt>
                <c:pt idx="159">
                  <c:v>99.938000000000002</c:v>
                </c:pt>
                <c:pt idx="160">
                  <c:v>100.797</c:v>
                </c:pt>
                <c:pt idx="161">
                  <c:v>99.983999999999995</c:v>
                </c:pt>
                <c:pt idx="162">
                  <c:v>100.01600000000001</c:v>
                </c:pt>
                <c:pt idx="163">
                  <c:v>99.141000000000005</c:v>
                </c:pt>
                <c:pt idx="164">
                  <c:v>99.328000000000003</c:v>
                </c:pt>
                <c:pt idx="165">
                  <c:v>99.25</c:v>
                </c:pt>
                <c:pt idx="166">
                  <c:v>98.953000000000003</c:v>
                </c:pt>
                <c:pt idx="167">
                  <c:v>100.125</c:v>
                </c:pt>
                <c:pt idx="168">
                  <c:v>99.718999999999994</c:v>
                </c:pt>
                <c:pt idx="169">
                  <c:v>99.016000000000005</c:v>
                </c:pt>
                <c:pt idx="170">
                  <c:v>100.25</c:v>
                </c:pt>
                <c:pt idx="171">
                  <c:v>100.23399999999999</c:v>
                </c:pt>
                <c:pt idx="172">
                  <c:v>99.358999999999995</c:v>
                </c:pt>
                <c:pt idx="173">
                  <c:v>99.5</c:v>
                </c:pt>
                <c:pt idx="174">
                  <c:v>98.641000000000005</c:v>
                </c:pt>
                <c:pt idx="175">
                  <c:v>98.858999999999995</c:v>
                </c:pt>
                <c:pt idx="176">
                  <c:v>99.188000000000002</c:v>
                </c:pt>
                <c:pt idx="177">
                  <c:v>99.203000000000003</c:v>
                </c:pt>
                <c:pt idx="178">
                  <c:v>99.688000000000002</c:v>
                </c:pt>
                <c:pt idx="179">
                  <c:v>99.233999999999995</c:v>
                </c:pt>
                <c:pt idx="180">
                  <c:v>98.781000000000006</c:v>
                </c:pt>
                <c:pt idx="181">
                  <c:v>99.233999999999995</c:v>
                </c:pt>
                <c:pt idx="182">
                  <c:v>99.688000000000002</c:v>
                </c:pt>
                <c:pt idx="183">
                  <c:v>99.296999999999997</c:v>
                </c:pt>
                <c:pt idx="184">
                  <c:v>99.093999999999994</c:v>
                </c:pt>
                <c:pt idx="185">
                  <c:v>99.766000000000005</c:v>
                </c:pt>
                <c:pt idx="186">
                  <c:v>98.968999999999994</c:v>
                </c:pt>
                <c:pt idx="187">
                  <c:v>100.688</c:v>
                </c:pt>
                <c:pt idx="188">
                  <c:v>99.671999999999997</c:v>
                </c:pt>
                <c:pt idx="189">
                  <c:v>99.561999999999998</c:v>
                </c:pt>
                <c:pt idx="190">
                  <c:v>99.608999999999995</c:v>
                </c:pt>
                <c:pt idx="191">
                  <c:v>100.14100000000001</c:v>
                </c:pt>
                <c:pt idx="192">
                  <c:v>99.343999999999994</c:v>
                </c:pt>
                <c:pt idx="193">
                  <c:v>99.688000000000002</c:v>
                </c:pt>
                <c:pt idx="194">
                  <c:v>100.40600000000001</c:v>
                </c:pt>
                <c:pt idx="195">
                  <c:v>100.203</c:v>
                </c:pt>
                <c:pt idx="196">
                  <c:v>99.343999999999994</c:v>
                </c:pt>
                <c:pt idx="197">
                  <c:v>99.718999999999994</c:v>
                </c:pt>
                <c:pt idx="198">
                  <c:v>99.25</c:v>
                </c:pt>
                <c:pt idx="199">
                  <c:v>99.875</c:v>
                </c:pt>
                <c:pt idx="200">
                  <c:v>100.188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B!$U$6:$U$206</c:f>
              <c:numCache>
                <c:formatCode>0.00</c:formatCode>
                <c:ptCount val="201"/>
                <c:pt idx="0">
                  <c:v>100.73103144937708</c:v>
                </c:pt>
                <c:pt idx="1">
                  <c:v>100.74005133958772</c:v>
                </c:pt>
                <c:pt idx="2">
                  <c:v>100.74907291765837</c:v>
                </c:pt>
                <c:pt idx="3">
                  <c:v>100.75809630996096</c:v>
                </c:pt>
                <c:pt idx="4">
                  <c:v>100.76712165153215</c:v>
                </c:pt>
                <c:pt idx="5">
                  <c:v>100.77614908656741</c:v>
                </c:pt>
                <c:pt idx="6">
                  <c:v>100.78517876892958</c:v>
                </c:pt>
                <c:pt idx="7">
                  <c:v>100.79421086266994</c:v>
                </c:pt>
                <c:pt idx="8">
                  <c:v>100.80324554255991</c:v>
                </c:pt>
                <c:pt idx="9">
                  <c:v>100.81228299463025</c:v>
                </c:pt>
                <c:pt idx="10">
                  <c:v>100.82132341671679</c:v>
                </c:pt>
                <c:pt idx="11">
                  <c:v>100.8303670190154</c:v>
                </c:pt>
                <c:pt idx="12">
                  <c:v>100.83941402467116</c:v>
                </c:pt>
                <c:pt idx="13">
                  <c:v>100.84846467050723</c:v>
                </c:pt>
                <c:pt idx="14">
                  <c:v>100.85751920828569</c:v>
                </c:pt>
                <c:pt idx="15">
                  <c:v>100.86657790786226</c:v>
                </c:pt>
                <c:pt idx="16">
                  <c:v>100.875641066714</c:v>
                </c:pt>
                <c:pt idx="17">
                  <c:v>100.88470903990054</c:v>
                </c:pt>
                <c:pt idx="18">
                  <c:v>100.89378233258319</c:v>
                </c:pt>
                <c:pt idx="19">
                  <c:v>100.90286187556644</c:v>
                </c:pt>
                <c:pt idx="20">
                  <c:v>100.91194981243984</c:v>
                </c:pt>
                <c:pt idx="21">
                  <c:v>100.92105165226032</c:v>
                </c:pt>
                <c:pt idx="22">
                  <c:v>100.93018189964788</c:v>
                </c:pt>
                <c:pt idx="23">
                  <c:v>100.9393781244202</c:v>
                </c:pt>
                <c:pt idx="24">
                  <c:v>100.94873452588701</c:v>
                </c:pt>
                <c:pt idx="25">
                  <c:v>100.95847828642584</c:v>
                </c:pt>
                <c:pt idx="26">
                  <c:v>100.96913498504405</c:v>
                </c:pt>
                <c:pt idx="27">
                  <c:v>100.98186932239665</c:v>
                </c:pt>
                <c:pt idx="28">
                  <c:v>100.99915108250795</c:v>
                </c:pt>
                <c:pt idx="29">
                  <c:v>101.0259870281529</c:v>
                </c:pt>
                <c:pt idx="30">
                  <c:v>101.07207007721875</c:v>
                </c:pt>
                <c:pt idx="31">
                  <c:v>101.15529867385482</c:v>
                </c:pt>
                <c:pt idx="32">
                  <c:v>101.30714879221274</c:v>
                </c:pt>
                <c:pt idx="33">
                  <c:v>101.58023540658097</c:v>
                </c:pt>
                <c:pt idx="34">
                  <c:v>102.05794851867013</c:v>
                </c:pt>
                <c:pt idx="35">
                  <c:v>102.86517626044656</c:v>
                </c:pt>
                <c:pt idx="36">
                  <c:v>104.1778183642121</c:v>
                </c:pt>
                <c:pt idx="37">
                  <c:v>106.22723693437307</c:v>
                </c:pt>
                <c:pt idx="38">
                  <c:v>109.29446759965526</c:v>
                </c:pt>
                <c:pt idx="39">
                  <c:v>113.68868189283684</c:v>
                </c:pt>
                <c:pt idx="40">
                  <c:v>119.70591014175616</c:v>
                </c:pt>
                <c:pt idx="41">
                  <c:v>127.56799246843281</c:v>
                </c:pt>
                <c:pt idx="42">
                  <c:v>137.34796920458234</c:v>
                </c:pt>
                <c:pt idx="43">
                  <c:v>148.89538557346665</c:v>
                </c:pt>
                <c:pt idx="44">
                  <c:v>161.78090582826616</c:v>
                </c:pt>
                <c:pt idx="45">
                  <c:v>175.28133958593128</c:v>
                </c:pt>
                <c:pt idx="46">
                  <c:v>188.42142001118913</c:v>
                </c:pt>
                <c:pt idx="47">
                  <c:v>200.07705747788739</c:v>
                </c:pt>
                <c:pt idx="48">
                  <c:v>209.12860717049338</c:v>
                </c:pt>
                <c:pt idx="49">
                  <c:v>214.63663362487688</c:v>
                </c:pt>
                <c:pt idx="50">
                  <c:v>216.0023871977387</c:v>
                </c:pt>
                <c:pt idx="51">
                  <c:v>213.07513248777443</c:v>
                </c:pt>
                <c:pt idx="52">
                  <c:v>206.17972261165932</c:v>
                </c:pt>
                <c:pt idx="53">
                  <c:v>196.0574451132465</c:v>
                </c:pt>
                <c:pt idx="54">
                  <c:v>183.73503975361706</c:v>
                </c:pt>
                <c:pt idx="55">
                  <c:v>170.35390245261223</c:v>
                </c:pt>
                <c:pt idx="56">
                  <c:v>156.99868430585093</c:v>
                </c:pt>
                <c:pt idx="57">
                  <c:v>144.56033801766907</c:v>
                </c:pt>
                <c:pt idx="58">
                  <c:v>133.65570713619013</c:v>
                </c:pt>
                <c:pt idx="59">
                  <c:v>124.60916702885629</c:v>
                </c:pt>
                <c:pt idx="60">
                  <c:v>117.48716603823162</c:v>
                </c:pt>
                <c:pt idx="61">
                  <c:v>112.16764865527543</c:v>
                </c:pt>
                <c:pt idx="62">
                  <c:v>108.42433943567626</c:v>
                </c:pt>
                <c:pt idx="63">
                  <c:v>106.00910460989272</c:v>
                </c:pt>
                <c:pt idx="64">
                  <c:v>104.72085749242603</c:v>
                </c:pt>
                <c:pt idx="65">
                  <c:v>104.45348252545404</c:v>
                </c:pt>
                <c:pt idx="66">
                  <c:v>105.21635039526257</c:v>
                </c:pt>
                <c:pt idx="67">
                  <c:v>107.12019641781612</c:v>
                </c:pt>
                <c:pt idx="68">
                  <c:v>110.32209322475947</c:v>
                </c:pt>
                <c:pt idx="69">
                  <c:v>114.93046998113346</c:v>
                </c:pt>
                <c:pt idx="70">
                  <c:v>120.88651456187421</c:v>
                </c:pt>
                <c:pt idx="71">
                  <c:v>127.85766484961748</c:v>
                </c:pt>
                <c:pt idx="72">
                  <c:v>135.19146564684183</c:v>
                </c:pt>
                <c:pt idx="73">
                  <c:v>141.97122007978044</c:v>
                </c:pt>
                <c:pt idx="74">
                  <c:v>147.18309295156035</c:v>
                </c:pt>
                <c:pt idx="75">
                  <c:v>149.95670196189744</c:v>
                </c:pt>
                <c:pt idx="76">
                  <c:v>149.80039550186063</c:v>
                </c:pt>
                <c:pt idx="77">
                  <c:v>146.74280867877363</c:v>
                </c:pt>
                <c:pt idx="78">
                  <c:v>141.3240316175536</c:v>
                </c:pt>
                <c:pt idx="79">
                  <c:v>134.43973298037551</c:v>
                </c:pt>
                <c:pt idx="80">
                  <c:v>127.09979679415744</c:v>
                </c:pt>
                <c:pt idx="81">
                  <c:v>120.19047913995155</c:v>
                </c:pt>
                <c:pt idx="82">
                  <c:v>114.31519099579792</c:v>
                </c:pt>
                <c:pt idx="83">
                  <c:v>109.74612656134913</c:v>
                </c:pt>
                <c:pt idx="84">
                  <c:v>106.47221735937241</c:v>
                </c:pt>
                <c:pt idx="85">
                  <c:v>104.30000614103064</c:v>
                </c:pt>
                <c:pt idx="86">
                  <c:v>102.96049217084214</c:v>
                </c:pt>
                <c:pt idx="87">
                  <c:v>102.19013865078227</c:v>
                </c:pt>
                <c:pt idx="88">
                  <c:v>101.7751196107121</c:v>
                </c:pt>
                <c:pt idx="89">
                  <c:v>101.5639144932706</c:v>
                </c:pt>
                <c:pt idx="90">
                  <c:v>101.46041710257629</c:v>
                </c:pt>
                <c:pt idx="91">
                  <c:v>101.40931760189925</c:v>
                </c:pt>
                <c:pt idx="92">
                  <c:v>101.38149259071388</c:v>
                </c:pt>
                <c:pt idx="93">
                  <c:v>101.36283772220409</c:v>
                </c:pt>
                <c:pt idx="94">
                  <c:v>101.34705458045063</c:v>
                </c:pt>
                <c:pt idx="95">
                  <c:v>101.33155777814117</c:v>
                </c:pt>
                <c:pt idx="96">
                  <c:v>101.31539734057462</c:v>
                </c:pt>
                <c:pt idx="97">
                  <c:v>101.2983125337028</c:v>
                </c:pt>
                <c:pt idx="98">
                  <c:v>101.28036029720784</c:v>
                </c:pt>
                <c:pt idx="99">
                  <c:v>101.26182526986533</c:v>
                </c:pt>
                <c:pt idx="100">
                  <c:v>101.24328492868322</c:v>
                </c:pt>
                <c:pt idx="101">
                  <c:v>101.22579166482271</c:v>
                </c:pt>
                <c:pt idx="102">
                  <c:v>101.21116854453638</c:v>
                </c:pt>
                <c:pt idx="103">
                  <c:v>101.20241099696203</c:v>
                </c:pt>
                <c:pt idx="104">
                  <c:v>101.20414679997343</c:v>
                </c:pt>
                <c:pt idx="105">
                  <c:v>101.2230349631658</c:v>
                </c:pt>
                <c:pt idx="106">
                  <c:v>101.2678952002268</c:v>
                </c:pt>
                <c:pt idx="107">
                  <c:v>101.34928892075351</c:v>
                </c:pt>
                <c:pt idx="108">
                  <c:v>101.47827521462479</c:v>
                </c:pt>
                <c:pt idx="109">
                  <c:v>101.66419895437045</c:v>
                </c:pt>
                <c:pt idx="110">
                  <c:v>101.91165919405024</c:v>
                </c:pt>
                <c:pt idx="111">
                  <c:v>102.21721050354782</c:v>
                </c:pt>
                <c:pt idx="112">
                  <c:v>102.56673485140595</c:v>
                </c:pt>
                <c:pt idx="113">
                  <c:v>102.93459285612688</c:v>
                </c:pt>
                <c:pt idx="114">
                  <c:v>103.28544593316555</c:v>
                </c:pt>
                <c:pt idx="115">
                  <c:v>103.57898673742682</c:v>
                </c:pt>
                <c:pt idx="116">
                  <c:v>103.77687653893932</c:v>
                </c:pt>
                <c:pt idx="117">
                  <c:v>103.8502993543411</c:v>
                </c:pt>
                <c:pt idx="118">
                  <c:v>103.78609265705629</c:v>
                </c:pt>
                <c:pt idx="119">
                  <c:v>103.58965828117275</c:v>
                </c:pt>
                <c:pt idx="120">
                  <c:v>103.2837675757479</c:v>
                </c:pt>
                <c:pt idx="121">
                  <c:v>102.90362693017968</c:v>
                </c:pt>
                <c:pt idx="122">
                  <c:v>102.48967978676671</c:v>
                </c:pt>
                <c:pt idx="123">
                  <c:v>102.0801718835624</c:v>
                </c:pt>
                <c:pt idx="124">
                  <c:v>101.70533573928269</c:v>
                </c:pt>
                <c:pt idx="125">
                  <c:v>101.38430480946604</c:v>
                </c:pt>
                <c:pt idx="126">
                  <c:v>101.1249022440969</c:v>
                </c:pt>
                <c:pt idx="127">
                  <c:v>100.92564261028099</c:v>
                </c:pt>
                <c:pt idx="128">
                  <c:v>100.77887636566763</c:v>
                </c:pt>
                <c:pt idx="129">
                  <c:v>100.67402887241275</c:v>
                </c:pt>
                <c:pt idx="130">
                  <c:v>100.60020500657059</c:v>
                </c:pt>
                <c:pt idx="131">
                  <c:v>100.54784878165221</c:v>
                </c:pt>
                <c:pt idx="132">
                  <c:v>100.50949940454402</c:v>
                </c:pt>
                <c:pt idx="133">
                  <c:v>100.47988915585864</c:v>
                </c:pt>
                <c:pt idx="134">
                  <c:v>100.45568473822354</c:v>
                </c:pt>
                <c:pt idx="135">
                  <c:v>100.43513028682165</c:v>
                </c:pt>
                <c:pt idx="136">
                  <c:v>100.4177635994936</c:v>
                </c:pt>
                <c:pt idx="137">
                  <c:v>100.40428669523122</c:v>
                </c:pt>
                <c:pt idx="138">
                  <c:v>100.39659286982483</c:v>
                </c:pt>
                <c:pt idx="139">
                  <c:v>100.39788362331885</c:v>
                </c:pt>
                <c:pt idx="140">
                  <c:v>100.41274604282962</c:v>
                </c:pt>
                <c:pt idx="141">
                  <c:v>100.44701059346836</c:v>
                </c:pt>
                <c:pt idx="142">
                  <c:v>100.5071934007639</c:v>
                </c:pt>
                <c:pt idx="143">
                  <c:v>100.59937954749871</c:v>
                </c:pt>
                <c:pt idx="144">
                  <c:v>100.72755061226222</c:v>
                </c:pt>
                <c:pt idx="145">
                  <c:v>100.89159279336006</c:v>
                </c:pt>
                <c:pt idx="146">
                  <c:v>101.08547977201002</c:v>
                </c:pt>
                <c:pt idx="147">
                  <c:v>101.29629553861916</c:v>
                </c:pt>
                <c:pt idx="148">
                  <c:v>101.5047249022272</c:v>
                </c:pt>
                <c:pt idx="149">
                  <c:v>101.68732677301371</c:v>
                </c:pt>
                <c:pt idx="150">
                  <c:v>101.82036625342153</c:v>
                </c:pt>
                <c:pt idx="151">
                  <c:v>101.88439268903409</c:v>
                </c:pt>
                <c:pt idx="152">
                  <c:v>101.86835782139349</c:v>
                </c:pt>
                <c:pt idx="153">
                  <c:v>101.77207248686578</c:v>
                </c:pt>
                <c:pt idx="154">
                  <c:v>101.6062481767608</c:v>
                </c:pt>
                <c:pt idx="155">
                  <c:v>101.39011050324952</c:v>
                </c:pt>
                <c:pt idx="156">
                  <c:v>101.14731745746661</c:v>
                </c:pt>
                <c:pt idx="157">
                  <c:v>100.90137612508833</c:v>
                </c:pt>
                <c:pt idx="158">
                  <c:v>100.67177058412456</c:v>
                </c:pt>
                <c:pt idx="159">
                  <c:v>100.47163103157764</c:v>
                </c:pt>
                <c:pt idx="160">
                  <c:v>100.30718768077473</c:v>
                </c:pt>
                <c:pt idx="161">
                  <c:v>100.17870883289544</c:v>
                </c:pt>
                <c:pt idx="162">
                  <c:v>100.08230085129756</c:v>
                </c:pt>
                <c:pt idx="163">
                  <c:v>100.01190145104337</c:v>
                </c:pt>
                <c:pt idx="164">
                  <c:v>99.960962929550291</c:v>
                </c:pt>
                <c:pt idx="165">
                  <c:v>99.923577198709708</c:v>
                </c:pt>
                <c:pt idx="166">
                  <c:v>99.895026682411029</c:v>
                </c:pt>
                <c:pt idx="167">
                  <c:v>99.871890358005217</c:v>
                </c:pt>
                <c:pt idx="168">
                  <c:v>99.851883256063175</c:v>
                </c:pt>
                <c:pt idx="169">
                  <c:v>99.833587456854801</c:v>
                </c:pt>
                <c:pt idx="170">
                  <c:v>99.816180719968727</c:v>
                </c:pt>
                <c:pt idx="171">
                  <c:v>99.799215555388429</c:v>
                </c:pt>
                <c:pt idx="172">
                  <c:v>99.782462580884783</c:v>
                </c:pt>
                <c:pt idx="173">
                  <c:v>99.765810640276158</c:v>
                </c:pt>
                <c:pt idx="174">
                  <c:v>99.749208548633206</c:v>
                </c:pt>
                <c:pt idx="175">
                  <c:v>99.732633696547126</c:v>
                </c:pt>
                <c:pt idx="176">
                  <c:v>99.716076309551823</c:v>
                </c:pt>
                <c:pt idx="177">
                  <c:v>99.69953207154802</c:v>
                </c:pt>
                <c:pt idx="178">
                  <c:v>99.682998881594571</c:v>
                </c:pt>
                <c:pt idx="179">
                  <c:v>99.66647551172224</c:v>
                </c:pt>
                <c:pt idx="180">
                  <c:v>99.649961082046076</c:v>
                </c:pt>
                <c:pt idx="181">
                  <c:v>99.633454865465069</c:v>
                </c:pt>
                <c:pt idx="182">
                  <c:v>99.616956217406084</c:v>
                </c:pt>
                <c:pt idx="183">
                  <c:v>99.600464550358581</c:v>
                </c:pt>
                <c:pt idx="184">
                  <c:v>99.583979323651491</c:v>
                </c:pt>
                <c:pt idx="185">
                  <c:v>99.567500038235522</c:v>
                </c:pt>
                <c:pt idx="186">
                  <c:v>99.551026233123508</c:v>
                </c:pt>
                <c:pt idx="187">
                  <c:v>99.534557482449486</c:v>
                </c:pt>
                <c:pt idx="188">
                  <c:v>99.518093392834828</c:v>
                </c:pt>
                <c:pt idx="189">
                  <c:v>99.501633600967139</c:v>
                </c:pt>
                <c:pt idx="190">
                  <c:v>99.485177771357769</c:v>
                </c:pt>
                <c:pt idx="191">
                  <c:v>99.468725594262111</c:v>
                </c:pt>
                <c:pt idx="192">
                  <c:v>99.452276783749724</c:v>
                </c:pt>
                <c:pt idx="193">
                  <c:v>99.43583107591455</c:v>
                </c:pt>
                <c:pt idx="194">
                  <c:v>99.419388227215165</c:v>
                </c:pt>
                <c:pt idx="195">
                  <c:v>99.402948012936193</c:v>
                </c:pt>
                <c:pt idx="196">
                  <c:v>99.386510225762677</c:v>
                </c:pt>
                <c:pt idx="197">
                  <c:v>99.370074674459005</c:v>
                </c:pt>
                <c:pt idx="198">
                  <c:v>99.353641182645688</c:v>
                </c:pt>
                <c:pt idx="199">
                  <c:v>99.337209587666507</c:v>
                </c:pt>
                <c:pt idx="200">
                  <c:v>99.320779739539972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B!$AY$6:$AY$206</c:f>
              <c:numCache>
                <c:formatCode>General</c:formatCode>
                <c:ptCount val="201"/>
                <c:pt idx="0">
                  <c:v>100.73103144937708</c:v>
                </c:pt>
                <c:pt idx="1">
                  <c:v>100.74005133958772</c:v>
                </c:pt>
                <c:pt idx="2">
                  <c:v>100.74907291765837</c:v>
                </c:pt>
                <c:pt idx="3">
                  <c:v>100.75809630996096</c:v>
                </c:pt>
                <c:pt idx="4">
                  <c:v>100.76712165153215</c:v>
                </c:pt>
                <c:pt idx="5">
                  <c:v>100.77614908656741</c:v>
                </c:pt>
                <c:pt idx="6">
                  <c:v>100.78517876892957</c:v>
                </c:pt>
                <c:pt idx="7">
                  <c:v>100.79421086266984</c:v>
                </c:pt>
                <c:pt idx="8">
                  <c:v>100.8032455425594</c:v>
                </c:pt>
                <c:pt idx="9">
                  <c:v>100.81228299462781</c:v>
                </c:pt>
                <c:pt idx="10">
                  <c:v>100.82132341670555</c:v>
                </c:pt>
                <c:pt idx="11">
                  <c:v>100.83036701896573</c:v>
                </c:pt>
                <c:pt idx="12">
                  <c:v>100.83941402445986</c:v>
                </c:pt>
                <c:pt idx="13">
                  <c:v>100.84846466964149</c:v>
                </c:pt>
                <c:pt idx="14">
                  <c:v>100.85751920487023</c:v>
                </c:pt>
                <c:pt idx="15">
                  <c:v>100.86657789488758</c:v>
                </c:pt>
                <c:pt idx="16">
                  <c:v>100.87564101925381</c:v>
                </c:pt>
                <c:pt idx="17">
                  <c:v>100.88470887273429</c:v>
                </c:pt>
                <c:pt idx="18">
                  <c:v>100.8937817656214</c:v>
                </c:pt>
                <c:pt idx="19">
                  <c:v>100.90286002397526</c:v>
                </c:pt>
                <c:pt idx="20">
                  <c:v>100.91194398976498</c:v>
                </c:pt>
                <c:pt idx="21">
                  <c:v>100.92103402088871</c:v>
                </c:pt>
                <c:pt idx="22">
                  <c:v>100.93013049104749</c:v>
                </c:pt>
                <c:pt idx="23">
                  <c:v>100.93923378944436</c:v>
                </c:pt>
                <c:pt idx="24">
                  <c:v>100.94834432027636</c:v>
                </c:pt>
                <c:pt idx="25">
                  <c:v>100.9574625019815</c:v>
                </c:pt>
                <c:pt idx="26">
                  <c:v>100.96658876619871</c:v>
                </c:pt>
                <c:pt idx="27">
                  <c:v>100.97572355639191</c:v>
                </c:pt>
                <c:pt idx="28">
                  <c:v>100.98486732608329</c:v>
                </c:pt>
                <c:pt idx="29">
                  <c:v>100.99402053663356</c:v>
                </c:pt>
                <c:pt idx="30">
                  <c:v>101.00318365449807</c:v>
                </c:pt>
                <c:pt idx="31">
                  <c:v>101.01235714787948</c:v>
                </c:pt>
                <c:pt idx="32">
                  <c:v>101.02154148268647</c:v>
                </c:pt>
                <c:pt idx="33">
                  <c:v>101.03073711769737</c:v>
                </c:pt>
                <c:pt idx="34">
                  <c:v>101.03994449881473</c:v>
                </c:pt>
                <c:pt idx="35">
                  <c:v>101.04916405228276</c:v>
                </c:pt>
                <c:pt idx="36">
                  <c:v>101.05839617672476</c:v>
                </c:pt>
                <c:pt idx="37">
                  <c:v>101.06764123384046</c:v>
                </c:pt>
                <c:pt idx="38">
                  <c:v>101.07689953758494</c:v>
                </c:pt>
                <c:pt idx="39">
                  <c:v>101.0861713416309</c:v>
                </c:pt>
                <c:pt idx="40">
                  <c:v>101.09545682489436</c:v>
                </c:pt>
                <c:pt idx="41">
                  <c:v>101.10475607487987</c:v>
                </c:pt>
                <c:pt idx="42">
                  <c:v>101.11406906857752</c:v>
                </c:pt>
                <c:pt idx="43">
                  <c:v>101.12339565061562</c:v>
                </c:pt>
                <c:pt idx="44">
                  <c:v>101.13273550834667</c:v>
                </c:pt>
                <c:pt idx="45">
                  <c:v>101.14208814351301</c:v>
                </c:pt>
                <c:pt idx="46">
                  <c:v>101.15145284011014</c:v>
                </c:pt>
                <c:pt idx="47">
                  <c:v>101.16082862803381</c:v>
                </c:pt>
                <c:pt idx="48">
                  <c:v>101.17021424206729</c:v>
                </c:pt>
                <c:pt idx="49">
                  <c:v>101.17960807573689</c:v>
                </c:pt>
                <c:pt idx="50">
                  <c:v>101.18900812953598</c:v>
                </c:pt>
                <c:pt idx="51">
                  <c:v>101.19841195299635</c:v>
                </c:pt>
                <c:pt idx="52">
                  <c:v>101.20781658006835</c:v>
                </c:pt>
                <c:pt idx="53">
                  <c:v>101.21721845726292</c:v>
                </c:pt>
                <c:pt idx="54">
                  <c:v>101.22661336401046</c:v>
                </c:pt>
                <c:pt idx="55">
                  <c:v>101.23599632470926</c:v>
                </c:pt>
                <c:pt idx="56">
                  <c:v>101.24536151197069</c:v>
                </c:pt>
                <c:pt idx="57">
                  <c:v>101.2547021406283</c:v>
                </c:pt>
                <c:pt idx="58">
                  <c:v>101.26401035216584</c:v>
                </c:pt>
                <c:pt idx="59">
                  <c:v>101.27327708934371</c:v>
                </c:pt>
                <c:pt idx="60">
                  <c:v>101.28249196097039</c:v>
                </c:pt>
                <c:pt idx="61">
                  <c:v>101.29164309698531</c:v>
                </c:pt>
                <c:pt idx="62">
                  <c:v>101.30071699429747</c:v>
                </c:pt>
                <c:pt idx="63">
                  <c:v>101.30969835417488</c:v>
                </c:pt>
                <c:pt idx="64">
                  <c:v>101.31856991240552</c:v>
                </c:pt>
                <c:pt idx="65">
                  <c:v>101.32731226396764</c:v>
                </c:pt>
                <c:pt idx="66">
                  <c:v>101.33590368455636</c:v>
                </c:pt>
                <c:pt idx="67">
                  <c:v>101.34431995202416</c:v>
                </c:pt>
                <c:pt idx="68">
                  <c:v>101.35253417160499</c:v>
                </c:pt>
                <c:pt idx="69">
                  <c:v>101.36051660969976</c:v>
                </c:pt>
                <c:pt idx="70">
                  <c:v>101.36823454199747</c:v>
                </c:pt>
                <c:pt idx="71">
                  <c:v>101.37565212276601</c:v>
                </c:pt>
                <c:pt idx="72">
                  <c:v>101.38273028324053</c:v>
                </c:pt>
                <c:pt idx="73">
                  <c:v>101.38942666811725</c:v>
                </c:pt>
                <c:pt idx="74">
                  <c:v>101.39569562016263</c:v>
                </c:pt>
                <c:pt idx="75">
                  <c:v>101.40148822379298</c:v>
                </c:pt>
                <c:pt idx="76">
                  <c:v>101.406752419068</c:v>
                </c:pt>
                <c:pt idx="77">
                  <c:v>101.41143319775584</c:v>
                </c:pt>
                <c:pt idx="78">
                  <c:v>101.4154728928425</c:v>
                </c:pt>
                <c:pt idx="79">
                  <c:v>101.41881157193367</c:v>
                </c:pt>
                <c:pt idx="80">
                  <c:v>101.42138754330607</c:v>
                </c:pt>
                <c:pt idx="81">
                  <c:v>101.42313798078831</c:v>
                </c:pt>
                <c:pt idx="82">
                  <c:v>101.42399967011208</c:v>
                </c:pt>
                <c:pt idx="83">
                  <c:v>101.4239098748441</c:v>
                </c:pt>
                <c:pt idx="84">
                  <c:v>101.4228073145388</c:v>
                </c:pt>
                <c:pt idx="85">
                  <c:v>101.42063324148378</c:v>
                </c:pt>
                <c:pt idx="86">
                  <c:v>101.41733259559527</c:v>
                </c:pt>
                <c:pt idx="87">
                  <c:v>101.4128552100273</c:v>
                </c:pt>
                <c:pt idx="88">
                  <c:v>101.40715703335368</c:v>
                </c:pt>
                <c:pt idx="89">
                  <c:v>101.40020132832541</c:v>
                </c:pt>
                <c:pt idx="90">
                  <c:v>101.39195980279007</c:v>
                </c:pt>
                <c:pt idx="91">
                  <c:v>101.38241362597373</c:v>
                </c:pt>
                <c:pt idx="92">
                  <c:v>101.37155428346503</c:v>
                </c:pt>
                <c:pt idx="93">
                  <c:v>101.35938422725897</c:v>
                </c:pt>
                <c:pt idx="94">
                  <c:v>101.3459172832404</c:v>
                </c:pt>
                <c:pt idx="95">
                  <c:v>101.33117878737517</c:v>
                </c:pt>
                <c:pt idx="96">
                  <c:v>101.31520543320784</c:v>
                </c:pt>
                <c:pt idx="97">
                  <c:v>101.29804482634248</c:v>
                </c:pt>
                <c:pt idx="98">
                  <c:v>101.27975475549871</c:v>
                </c:pt>
                <c:pt idx="99">
                  <c:v>101.260402203453</c:v>
                </c:pt>
                <c:pt idx="100">
                  <c:v>101.24006213364032</c:v>
                </c:pt>
                <c:pt idx="101">
                  <c:v>101.21881609845275</c:v>
                </c:pt>
                <c:pt idx="102">
                  <c:v>101.19675072257905</c:v>
                </c:pt>
                <c:pt idx="103">
                  <c:v>101.17395611862156</c:v>
                </c:pt>
                <c:pt idx="104">
                  <c:v>101.15052429256798</c:v>
                </c:pt>
                <c:pt idx="105">
                  <c:v>101.12654759366711</c:v>
                </c:pt>
                <c:pt idx="106">
                  <c:v>101.10211725733251</c:v>
                </c:pt>
                <c:pt idx="107">
                  <c:v>101.07732208154582</c:v>
                </c:pt>
                <c:pt idx="108">
                  <c:v>101.05224726764925</c:v>
                </c:pt>
                <c:pt idx="109">
                  <c:v>101.02697344621866</c:v>
                </c:pt>
                <c:pt idx="110">
                  <c:v>101.00157589865636</c:v>
                </c:pt>
                <c:pt idx="111">
                  <c:v>100.97612397586889</c:v>
                </c:pt>
                <c:pt idx="112">
                  <c:v>100.95068070737761</c:v>
                </c:pt>
                <c:pt idx="113">
                  <c:v>100.92530258774293</c:v>
                </c:pt>
                <c:pt idx="114">
                  <c:v>100.90003952239627</c:v>
                </c:pt>
                <c:pt idx="115">
                  <c:v>100.87493491184925</c:v>
                </c:pt>
                <c:pt idx="116">
                  <c:v>100.85002585165107</c:v>
                </c:pt>
                <c:pt idx="117">
                  <c:v>100.82534342518582</c:v>
                </c:pt>
                <c:pt idx="118">
                  <c:v>100.80091306718484</c:v>
                </c:pt>
                <c:pt idx="119">
                  <c:v>100.77675497741099</c:v>
                </c:pt>
                <c:pt idx="120">
                  <c:v>100.75288456609489</c:v>
                </c:pt>
                <c:pt idx="121">
                  <c:v>100.72931291514129</c:v>
                </c:pt>
                <c:pt idx="122">
                  <c:v>100.70604724168304</c:v>
                </c:pt>
                <c:pt idx="123">
                  <c:v>100.68309135309167</c:v>
                </c:pt>
                <c:pt idx="124">
                  <c:v>100.66044608494347</c:v>
                </c:pt>
                <c:pt idx="125">
                  <c:v>100.63810971561648</c:v>
                </c:pt>
                <c:pt idx="126">
                  <c:v>100.616078353109</c:v>
                </c:pt>
                <c:pt idx="127">
                  <c:v>100.59434629130961</c:v>
                </c:pt>
                <c:pt idx="128">
                  <c:v>100.5729063343088</c:v>
                </c:pt>
                <c:pt idx="129">
                  <c:v>100.55175008843979</c:v>
                </c:pt>
                <c:pt idx="130">
                  <c:v>100.53086822259252</c:v>
                </c:pt>
                <c:pt idx="131">
                  <c:v>100.51025069798717</c:v>
                </c:pt>
                <c:pt idx="132">
                  <c:v>100.48988696905469</c:v>
                </c:pt>
                <c:pt idx="133">
                  <c:v>100.46976615737702</c:v>
                </c:pt>
                <c:pt idx="134">
                  <c:v>100.44987720082189</c:v>
                </c:pt>
                <c:pt idx="135">
                  <c:v>100.43020898008716</c:v>
                </c:pt>
                <c:pt idx="136">
                  <c:v>100.41075042487523</c:v>
                </c:pt>
                <c:pt idx="137">
                  <c:v>100.39149060186308</c:v>
                </c:pt>
                <c:pt idx="138">
                  <c:v>100.37241878653887</c:v>
                </c:pt>
                <c:pt idx="139">
                  <c:v>100.35352452085247</c:v>
                </c:pt>
                <c:pt idx="140">
                  <c:v>100.33479765848688</c:v>
                </c:pt>
                <c:pt idx="141">
                  <c:v>100.31622839940627</c:v>
                </c:pt>
                <c:pt idx="142">
                  <c:v>100.29780731518531</c:v>
                </c:pt>
                <c:pt idx="143">
                  <c:v>100.27952536647258</c:v>
                </c:pt>
                <c:pt idx="144">
                  <c:v>100.2613739137966</c:v>
                </c:pt>
                <c:pt idx="145">
                  <c:v>100.24334472278544</c:v>
                </c:pt>
                <c:pt idx="146">
                  <c:v>100.2254299647433</c:v>
                </c:pt>
                <c:pt idx="147">
                  <c:v>100.20762221340945</c:v>
                </c:pt>
                <c:pt idx="148">
                  <c:v>100.18991443861779</c:v>
                </c:pt>
                <c:pt idx="149">
                  <c:v>100.17229999747829</c:v>
                </c:pt>
                <c:pt idx="150">
                  <c:v>100.15477262361446</c:v>
                </c:pt>
                <c:pt idx="151">
                  <c:v>100.13732641491404</c:v>
                </c:pt>
                <c:pt idx="152">
                  <c:v>100.11995582018099</c:v>
                </c:pt>
                <c:pt idx="153">
                  <c:v>100.10265562501708</c:v>
                </c:pt>
                <c:pt idx="154">
                  <c:v>100.08542093720811</c:v>
                </c:pt>
                <c:pt idx="155">
                  <c:v>100.06824717184432</c:v>
                </c:pt>
                <c:pt idx="156">
                  <c:v>100.05113003636382</c:v>
                </c:pt>
                <c:pt idx="157">
                  <c:v>100.03406551567433</c:v>
                </c:pt>
                <c:pt idx="158">
                  <c:v>100.01704985747807</c:v>
                </c:pt>
                <c:pt idx="159">
                  <c:v>100.00007955789971</c:v>
                </c:pt>
                <c:pt idx="160">
                  <c:v>99.983151347495607</c:v>
                </c:pt>
                <c:pt idx="161">
                  <c:v>99.966262177703967</c:v>
                </c:pt>
                <c:pt idx="162">
                  <c:v>99.949409207780363</c:v>
                </c:pt>
                <c:pt idx="163">
                  <c:v>99.932589792250013</c:v>
                </c:pt>
                <c:pt idx="164">
                  <c:v>99.915801468897087</c:v>
                </c:pt>
                <c:pt idx="165">
                  <c:v>99.899041947302806</c:v>
                </c:pt>
                <c:pt idx="166">
                  <c:v>99.882309097936144</c:v>
                </c:pt>
                <c:pt idx="167">
                  <c:v>99.865600941795478</c:v>
                </c:pt>
                <c:pt idx="168">
                  <c:v>99.848915640594228</c:v>
                </c:pt>
                <c:pt idx="169">
                  <c:v>99.832251487479724</c:v>
                </c:pt>
                <c:pt idx="170">
                  <c:v>99.815606898272009</c:v>
                </c:pt>
                <c:pt idx="171">
                  <c:v>99.798980403205974</c:v>
                </c:pt>
                <c:pt idx="172">
                  <c:v>99.782370639159652</c:v>
                </c:pt>
                <c:pt idx="173">
                  <c:v>99.765776342349383</c:v>
                </c:pt>
                <c:pt idx="174">
                  <c:v>99.749196341472128</c:v>
                </c:pt>
                <c:pt idx="175">
                  <c:v>99.732629551274798</c:v>
                </c:pt>
                <c:pt idx="176">
                  <c:v>99.716074966530073</c:v>
                </c:pt>
                <c:pt idx="177">
                  <c:v>99.699531656398435</c:v>
                </c:pt>
                <c:pt idx="178">
                  <c:v>99.682998759156135</c:v>
                </c:pt>
                <c:pt idx="179">
                  <c:v>99.6664754772696</c:v>
                </c:pt>
                <c:pt idx="180">
                  <c:v>99.649961072796557</c:v>
                </c:pt>
                <c:pt idx="181">
                  <c:v>99.633454863095835</c:v>
                </c:pt>
                <c:pt idx="182">
                  <c:v>99.616956216827077</c:v>
                </c:pt>
                <c:pt idx="183">
                  <c:v>99.600464550223577</c:v>
                </c:pt>
                <c:pt idx="184">
                  <c:v>99.583979323621463</c:v>
                </c:pt>
                <c:pt idx="185">
                  <c:v>99.567500038229142</c:v>
                </c:pt>
                <c:pt idx="186">
                  <c:v>99.551026233122215</c:v>
                </c:pt>
                <c:pt idx="187">
                  <c:v>99.53455748244923</c:v>
                </c:pt>
                <c:pt idx="188">
                  <c:v>99.518093392834786</c:v>
                </c:pt>
                <c:pt idx="189">
                  <c:v>99.501633600967125</c:v>
                </c:pt>
                <c:pt idx="190">
                  <c:v>99.485177771357769</c:v>
                </c:pt>
                <c:pt idx="191">
                  <c:v>99.468725594262111</c:v>
                </c:pt>
                <c:pt idx="192">
                  <c:v>99.452276783749724</c:v>
                </c:pt>
                <c:pt idx="193">
                  <c:v>99.43583107591455</c:v>
                </c:pt>
                <c:pt idx="194">
                  <c:v>99.419388227215165</c:v>
                </c:pt>
                <c:pt idx="195">
                  <c:v>99.402948012936193</c:v>
                </c:pt>
                <c:pt idx="196">
                  <c:v>99.386510225762677</c:v>
                </c:pt>
                <c:pt idx="197">
                  <c:v>99.370074674459005</c:v>
                </c:pt>
                <c:pt idx="198">
                  <c:v>99.353641182645688</c:v>
                </c:pt>
                <c:pt idx="199">
                  <c:v>99.337209587666507</c:v>
                </c:pt>
                <c:pt idx="200">
                  <c:v>99.320779739539972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83128"/>
        <c:axId val="538883520"/>
      </c:scatterChart>
      <c:valAx>
        <c:axId val="538883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83520"/>
        <c:crosses val="autoZero"/>
        <c:crossBetween val="midCat"/>
      </c:valAx>
      <c:valAx>
        <c:axId val="538883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83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B!$G$6:$G$206</c:f>
              <c:numCache>
                <c:formatCode>General</c:formatCode>
                <c:ptCount val="201"/>
                <c:pt idx="0">
                  <c:v>98.656000000000006</c:v>
                </c:pt>
                <c:pt idx="1">
                  <c:v>99.358999999999995</c:v>
                </c:pt>
                <c:pt idx="2">
                  <c:v>100.625</c:v>
                </c:pt>
                <c:pt idx="3">
                  <c:v>101.328</c:v>
                </c:pt>
                <c:pt idx="4">
                  <c:v>100.59399999999999</c:v>
                </c:pt>
                <c:pt idx="5">
                  <c:v>100.40600000000001</c:v>
                </c:pt>
                <c:pt idx="6">
                  <c:v>101.578</c:v>
                </c:pt>
                <c:pt idx="7">
                  <c:v>101</c:v>
                </c:pt>
                <c:pt idx="8">
                  <c:v>100.875</c:v>
                </c:pt>
                <c:pt idx="9">
                  <c:v>100.812</c:v>
                </c:pt>
                <c:pt idx="10">
                  <c:v>99.406000000000006</c:v>
                </c:pt>
                <c:pt idx="11">
                  <c:v>101.15600000000001</c:v>
                </c:pt>
                <c:pt idx="12">
                  <c:v>100.90600000000001</c:v>
                </c:pt>
                <c:pt idx="13">
                  <c:v>99.281000000000006</c:v>
                </c:pt>
                <c:pt idx="14">
                  <c:v>99.688000000000002</c:v>
                </c:pt>
                <c:pt idx="15">
                  <c:v>100.938</c:v>
                </c:pt>
                <c:pt idx="16">
                  <c:v>101.188</c:v>
                </c:pt>
                <c:pt idx="17">
                  <c:v>100.96899999999999</c:v>
                </c:pt>
                <c:pt idx="18">
                  <c:v>101.39100000000001</c:v>
                </c:pt>
                <c:pt idx="19">
                  <c:v>101.75</c:v>
                </c:pt>
                <c:pt idx="20">
                  <c:v>102.703</c:v>
                </c:pt>
                <c:pt idx="21">
                  <c:v>102.922</c:v>
                </c:pt>
                <c:pt idx="22">
                  <c:v>102.98399999999999</c:v>
                </c:pt>
                <c:pt idx="23">
                  <c:v>102.78100000000001</c:v>
                </c:pt>
                <c:pt idx="24">
                  <c:v>103.71899999999999</c:v>
                </c:pt>
                <c:pt idx="25">
                  <c:v>103.453</c:v>
                </c:pt>
                <c:pt idx="26">
                  <c:v>104.672</c:v>
                </c:pt>
                <c:pt idx="27">
                  <c:v>104.188</c:v>
                </c:pt>
                <c:pt idx="28">
                  <c:v>103.53100000000001</c:v>
                </c:pt>
                <c:pt idx="29">
                  <c:v>105.75</c:v>
                </c:pt>
                <c:pt idx="30">
                  <c:v>104.28100000000001</c:v>
                </c:pt>
                <c:pt idx="31">
                  <c:v>104.422</c:v>
                </c:pt>
                <c:pt idx="32">
                  <c:v>104.562</c:v>
                </c:pt>
                <c:pt idx="33">
                  <c:v>106.34399999999999</c:v>
                </c:pt>
                <c:pt idx="34">
                  <c:v>107.75</c:v>
                </c:pt>
                <c:pt idx="35">
                  <c:v>109.03100000000001</c:v>
                </c:pt>
                <c:pt idx="36">
                  <c:v>110.875</c:v>
                </c:pt>
                <c:pt idx="37">
                  <c:v>112.96899999999999</c:v>
                </c:pt>
                <c:pt idx="38">
                  <c:v>116.89100000000001</c:v>
                </c:pt>
                <c:pt idx="39">
                  <c:v>121.64100000000001</c:v>
                </c:pt>
                <c:pt idx="40">
                  <c:v>126.422</c:v>
                </c:pt>
                <c:pt idx="41">
                  <c:v>134.96899999999999</c:v>
                </c:pt>
                <c:pt idx="42">
                  <c:v>141.875</c:v>
                </c:pt>
                <c:pt idx="43">
                  <c:v>152.172</c:v>
                </c:pt>
                <c:pt idx="44">
                  <c:v>162.672</c:v>
                </c:pt>
                <c:pt idx="45">
                  <c:v>173.25</c:v>
                </c:pt>
                <c:pt idx="46">
                  <c:v>182.547</c:v>
                </c:pt>
                <c:pt idx="47">
                  <c:v>192.93799999999999</c:v>
                </c:pt>
                <c:pt idx="48">
                  <c:v>202.03100000000001</c:v>
                </c:pt>
                <c:pt idx="49">
                  <c:v>208.703</c:v>
                </c:pt>
                <c:pt idx="50">
                  <c:v>214</c:v>
                </c:pt>
                <c:pt idx="51">
                  <c:v>215.172</c:v>
                </c:pt>
                <c:pt idx="52">
                  <c:v>214.85900000000001</c:v>
                </c:pt>
                <c:pt idx="53">
                  <c:v>210.89099999999999</c:v>
                </c:pt>
                <c:pt idx="54">
                  <c:v>199.203</c:v>
                </c:pt>
                <c:pt idx="55">
                  <c:v>177.828</c:v>
                </c:pt>
                <c:pt idx="56">
                  <c:v>147.56200000000001</c:v>
                </c:pt>
                <c:pt idx="57">
                  <c:v>122.453</c:v>
                </c:pt>
                <c:pt idx="58">
                  <c:v>109.01600000000001</c:v>
                </c:pt>
                <c:pt idx="59">
                  <c:v>105.078</c:v>
                </c:pt>
                <c:pt idx="60">
                  <c:v>103.047</c:v>
                </c:pt>
                <c:pt idx="61">
                  <c:v>103.65600000000001</c:v>
                </c:pt>
                <c:pt idx="62">
                  <c:v>104.85899999999999</c:v>
                </c:pt>
                <c:pt idx="63">
                  <c:v>105.28100000000001</c:v>
                </c:pt>
                <c:pt idx="64">
                  <c:v>106.938</c:v>
                </c:pt>
                <c:pt idx="65">
                  <c:v>108.75</c:v>
                </c:pt>
                <c:pt idx="66">
                  <c:v>110.09399999999999</c:v>
                </c:pt>
                <c:pt idx="67">
                  <c:v>112.047</c:v>
                </c:pt>
                <c:pt idx="68">
                  <c:v>114.703</c:v>
                </c:pt>
                <c:pt idx="69">
                  <c:v>120.40600000000001</c:v>
                </c:pt>
                <c:pt idx="70">
                  <c:v>124.51600000000001</c:v>
                </c:pt>
                <c:pt idx="71">
                  <c:v>130.703</c:v>
                </c:pt>
                <c:pt idx="72">
                  <c:v>136.15600000000001</c:v>
                </c:pt>
                <c:pt idx="73">
                  <c:v>141.375</c:v>
                </c:pt>
                <c:pt idx="74">
                  <c:v>146.172</c:v>
                </c:pt>
                <c:pt idx="75">
                  <c:v>147.75</c:v>
                </c:pt>
                <c:pt idx="76">
                  <c:v>148.797</c:v>
                </c:pt>
                <c:pt idx="77">
                  <c:v>148.64099999999999</c:v>
                </c:pt>
                <c:pt idx="78">
                  <c:v>143.43799999999999</c:v>
                </c:pt>
                <c:pt idx="79">
                  <c:v>133.98400000000001</c:v>
                </c:pt>
                <c:pt idx="80">
                  <c:v>123.09399999999999</c:v>
                </c:pt>
                <c:pt idx="81">
                  <c:v>113.14100000000001</c:v>
                </c:pt>
                <c:pt idx="82">
                  <c:v>107.453</c:v>
                </c:pt>
                <c:pt idx="83">
                  <c:v>105.25</c:v>
                </c:pt>
                <c:pt idx="84">
                  <c:v>103.172</c:v>
                </c:pt>
                <c:pt idx="85">
                  <c:v>104.5</c:v>
                </c:pt>
                <c:pt idx="86">
                  <c:v>102.797</c:v>
                </c:pt>
                <c:pt idx="87">
                  <c:v>103.062</c:v>
                </c:pt>
                <c:pt idx="88">
                  <c:v>103.297</c:v>
                </c:pt>
                <c:pt idx="89">
                  <c:v>103.35899999999999</c:v>
                </c:pt>
                <c:pt idx="90">
                  <c:v>102.21899999999999</c:v>
                </c:pt>
                <c:pt idx="91">
                  <c:v>103.40600000000001</c:v>
                </c:pt>
                <c:pt idx="92">
                  <c:v>102.75</c:v>
                </c:pt>
                <c:pt idx="93">
                  <c:v>102.953</c:v>
                </c:pt>
                <c:pt idx="94">
                  <c:v>102.03100000000001</c:v>
                </c:pt>
                <c:pt idx="95">
                  <c:v>103.938</c:v>
                </c:pt>
                <c:pt idx="96">
                  <c:v>104.73399999999999</c:v>
                </c:pt>
                <c:pt idx="97">
                  <c:v>103.453</c:v>
                </c:pt>
                <c:pt idx="98">
                  <c:v>103.64100000000001</c:v>
                </c:pt>
                <c:pt idx="99">
                  <c:v>104.547</c:v>
                </c:pt>
                <c:pt idx="100">
                  <c:v>104.15600000000001</c:v>
                </c:pt>
                <c:pt idx="101">
                  <c:v>103.90600000000001</c:v>
                </c:pt>
                <c:pt idx="102">
                  <c:v>105.23399999999999</c:v>
                </c:pt>
                <c:pt idx="103">
                  <c:v>105.03100000000001</c:v>
                </c:pt>
                <c:pt idx="104">
                  <c:v>104.51600000000001</c:v>
                </c:pt>
                <c:pt idx="105">
                  <c:v>104.703</c:v>
                </c:pt>
                <c:pt idx="106">
                  <c:v>105.34399999999999</c:v>
                </c:pt>
                <c:pt idx="107">
                  <c:v>105.562</c:v>
                </c:pt>
                <c:pt idx="108">
                  <c:v>103.938</c:v>
                </c:pt>
                <c:pt idx="109">
                  <c:v>104.73399999999999</c:v>
                </c:pt>
                <c:pt idx="110">
                  <c:v>105.703</c:v>
                </c:pt>
                <c:pt idx="111">
                  <c:v>106.5</c:v>
                </c:pt>
                <c:pt idx="112">
                  <c:v>106.21899999999999</c:v>
                </c:pt>
                <c:pt idx="113">
                  <c:v>106.703</c:v>
                </c:pt>
                <c:pt idx="114">
                  <c:v>106.578</c:v>
                </c:pt>
                <c:pt idx="115">
                  <c:v>106.71899999999999</c:v>
                </c:pt>
                <c:pt idx="116">
                  <c:v>107.89100000000001</c:v>
                </c:pt>
                <c:pt idx="117">
                  <c:v>107.26600000000001</c:v>
                </c:pt>
                <c:pt idx="118">
                  <c:v>108.10899999999999</c:v>
                </c:pt>
                <c:pt idx="119">
                  <c:v>107.562</c:v>
                </c:pt>
                <c:pt idx="120">
                  <c:v>105.203</c:v>
                </c:pt>
                <c:pt idx="121">
                  <c:v>106.203</c:v>
                </c:pt>
                <c:pt idx="122">
                  <c:v>104.875</c:v>
                </c:pt>
                <c:pt idx="123">
                  <c:v>104.35899999999999</c:v>
                </c:pt>
                <c:pt idx="124">
                  <c:v>103.51600000000001</c:v>
                </c:pt>
                <c:pt idx="125">
                  <c:v>103.875</c:v>
                </c:pt>
                <c:pt idx="126">
                  <c:v>103.40600000000001</c:v>
                </c:pt>
                <c:pt idx="127">
                  <c:v>103.40600000000001</c:v>
                </c:pt>
                <c:pt idx="128">
                  <c:v>103.65600000000001</c:v>
                </c:pt>
                <c:pt idx="129">
                  <c:v>104.5</c:v>
                </c:pt>
                <c:pt idx="130">
                  <c:v>104.46899999999999</c:v>
                </c:pt>
                <c:pt idx="131">
                  <c:v>102.84399999999999</c:v>
                </c:pt>
                <c:pt idx="132">
                  <c:v>103.46899999999999</c:v>
                </c:pt>
                <c:pt idx="133">
                  <c:v>103.672</c:v>
                </c:pt>
                <c:pt idx="134">
                  <c:v>102.703</c:v>
                </c:pt>
                <c:pt idx="135">
                  <c:v>103.172</c:v>
                </c:pt>
                <c:pt idx="136">
                  <c:v>102.73399999999999</c:v>
                </c:pt>
                <c:pt idx="137">
                  <c:v>102.10899999999999</c:v>
                </c:pt>
                <c:pt idx="138">
                  <c:v>103.10899999999999</c:v>
                </c:pt>
                <c:pt idx="139">
                  <c:v>103.75</c:v>
                </c:pt>
                <c:pt idx="140">
                  <c:v>102.84399999999999</c:v>
                </c:pt>
                <c:pt idx="141">
                  <c:v>103.797</c:v>
                </c:pt>
                <c:pt idx="142">
                  <c:v>104.73399999999999</c:v>
                </c:pt>
                <c:pt idx="143">
                  <c:v>105.09399999999999</c:v>
                </c:pt>
                <c:pt idx="144">
                  <c:v>104.953</c:v>
                </c:pt>
                <c:pt idx="145">
                  <c:v>105.76600000000001</c:v>
                </c:pt>
                <c:pt idx="146">
                  <c:v>106.40600000000001</c:v>
                </c:pt>
                <c:pt idx="147">
                  <c:v>106.23399999999999</c:v>
                </c:pt>
                <c:pt idx="148">
                  <c:v>107.25</c:v>
                </c:pt>
                <c:pt idx="149">
                  <c:v>107.297</c:v>
                </c:pt>
                <c:pt idx="150">
                  <c:v>107.15600000000001</c:v>
                </c:pt>
                <c:pt idx="151">
                  <c:v>106.078</c:v>
                </c:pt>
                <c:pt idx="152">
                  <c:v>106.59399999999999</c:v>
                </c:pt>
                <c:pt idx="153">
                  <c:v>106.10899999999999</c:v>
                </c:pt>
                <c:pt idx="154">
                  <c:v>106.10899999999999</c:v>
                </c:pt>
                <c:pt idx="155">
                  <c:v>105.14100000000001</c:v>
                </c:pt>
                <c:pt idx="156">
                  <c:v>103.812</c:v>
                </c:pt>
                <c:pt idx="157">
                  <c:v>103.73399999999999</c:v>
                </c:pt>
                <c:pt idx="158">
                  <c:v>104.64100000000001</c:v>
                </c:pt>
                <c:pt idx="159">
                  <c:v>103.703</c:v>
                </c:pt>
                <c:pt idx="160">
                  <c:v>103.73399999999999</c:v>
                </c:pt>
                <c:pt idx="161">
                  <c:v>104.40600000000001</c:v>
                </c:pt>
                <c:pt idx="162">
                  <c:v>104.15600000000001</c:v>
                </c:pt>
                <c:pt idx="163">
                  <c:v>103.375</c:v>
                </c:pt>
                <c:pt idx="164">
                  <c:v>103.562</c:v>
                </c:pt>
                <c:pt idx="165">
                  <c:v>104.34399999999999</c:v>
                </c:pt>
                <c:pt idx="166">
                  <c:v>102.453</c:v>
                </c:pt>
                <c:pt idx="167">
                  <c:v>104.078</c:v>
                </c:pt>
                <c:pt idx="168">
                  <c:v>103.60899999999999</c:v>
                </c:pt>
                <c:pt idx="169">
                  <c:v>104.062</c:v>
                </c:pt>
                <c:pt idx="170">
                  <c:v>103.422</c:v>
                </c:pt>
                <c:pt idx="171">
                  <c:v>102.71899999999999</c:v>
                </c:pt>
                <c:pt idx="172">
                  <c:v>102.922</c:v>
                </c:pt>
                <c:pt idx="173">
                  <c:v>102.23399999999999</c:v>
                </c:pt>
                <c:pt idx="174">
                  <c:v>103.26600000000001</c:v>
                </c:pt>
                <c:pt idx="175">
                  <c:v>102.625</c:v>
                </c:pt>
                <c:pt idx="176">
                  <c:v>102.59399999999999</c:v>
                </c:pt>
                <c:pt idx="177">
                  <c:v>101.51600000000001</c:v>
                </c:pt>
                <c:pt idx="178">
                  <c:v>102.547</c:v>
                </c:pt>
                <c:pt idx="179">
                  <c:v>103.03100000000001</c:v>
                </c:pt>
                <c:pt idx="180">
                  <c:v>102.71899999999999</c:v>
                </c:pt>
                <c:pt idx="181">
                  <c:v>102.875</c:v>
                </c:pt>
                <c:pt idx="182">
                  <c:v>102.90600000000001</c:v>
                </c:pt>
                <c:pt idx="183">
                  <c:v>103.03100000000001</c:v>
                </c:pt>
                <c:pt idx="184">
                  <c:v>103.84399999999999</c:v>
                </c:pt>
                <c:pt idx="185">
                  <c:v>103.60899999999999</c:v>
                </c:pt>
                <c:pt idx="186">
                  <c:v>103.625</c:v>
                </c:pt>
                <c:pt idx="187">
                  <c:v>102.828</c:v>
                </c:pt>
                <c:pt idx="188">
                  <c:v>103.578</c:v>
                </c:pt>
                <c:pt idx="189">
                  <c:v>103.71899999999999</c:v>
                </c:pt>
                <c:pt idx="190">
                  <c:v>104.14100000000001</c:v>
                </c:pt>
                <c:pt idx="191">
                  <c:v>103.48399999999999</c:v>
                </c:pt>
                <c:pt idx="192">
                  <c:v>102.85899999999999</c:v>
                </c:pt>
                <c:pt idx="193">
                  <c:v>103.422</c:v>
                </c:pt>
                <c:pt idx="194">
                  <c:v>102.76600000000001</c:v>
                </c:pt>
                <c:pt idx="195">
                  <c:v>102.875</c:v>
                </c:pt>
                <c:pt idx="196">
                  <c:v>102.25</c:v>
                </c:pt>
                <c:pt idx="197">
                  <c:v>103.5</c:v>
                </c:pt>
                <c:pt idx="198">
                  <c:v>103.10899999999999</c:v>
                </c:pt>
                <c:pt idx="199">
                  <c:v>103.438</c:v>
                </c:pt>
                <c:pt idx="200">
                  <c:v>103.297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B!$V$6:$V$206</c:f>
              <c:numCache>
                <c:formatCode>0.00</c:formatCode>
                <c:ptCount val="201"/>
                <c:pt idx="0">
                  <c:v>101.49296585556142</c:v>
                </c:pt>
                <c:pt idx="1">
                  <c:v>101.51982589377974</c:v>
                </c:pt>
                <c:pt idx="2">
                  <c:v>101.54668831455018</c:v>
                </c:pt>
                <c:pt idx="3">
                  <c:v>101.57355329978482</c:v>
                </c:pt>
                <c:pt idx="4">
                  <c:v>101.60042104430586</c:v>
                </c:pt>
                <c:pt idx="5">
                  <c:v>101.62729175664114</c:v>
                </c:pt>
                <c:pt idx="6">
                  <c:v>101.65416565985242</c:v>
                </c:pt>
                <c:pt idx="7">
                  <c:v>101.68104299239556</c:v>
                </c:pt>
                <c:pt idx="8">
                  <c:v>101.70792400901082</c:v>
                </c:pt>
                <c:pt idx="9">
                  <c:v>101.73480898164149</c:v>
                </c:pt>
                <c:pt idx="10">
                  <c:v>101.76169820037921</c:v>
                </c:pt>
                <c:pt idx="11">
                  <c:v>101.78859197443848</c:v>
                </c:pt>
                <c:pt idx="12">
                  <c:v>101.81549063317917</c:v>
                </c:pt>
                <c:pt idx="13">
                  <c:v>101.84239452726464</c:v>
                </c:pt>
                <c:pt idx="14">
                  <c:v>101.86930403028472</c:v>
                </c:pt>
                <c:pt idx="15">
                  <c:v>101.89621954201098</c:v>
                </c:pt>
                <c:pt idx="16">
                  <c:v>101.92314149719303</c:v>
                </c:pt>
                <c:pt idx="17">
                  <c:v>101.95007039236184</c:v>
                </c:pt>
                <c:pt idx="18">
                  <c:v>101.97700686857034</c:v>
                </c:pt>
                <c:pt idx="19">
                  <c:v>102.00395196014344</c:v>
                </c:pt>
                <c:pt idx="20">
                  <c:v>102.03090781389407</c:v>
                </c:pt>
                <c:pt idx="21">
                  <c:v>102.05787968065229</c:v>
                </c:pt>
                <c:pt idx="22">
                  <c:v>102.08488118733077</c:v>
                </c:pt>
                <c:pt idx="23">
                  <c:v>102.11194766477261</c:v>
                </c:pt>
                <c:pt idx="24">
                  <c:v>102.13916829045583</c:v>
                </c:pt>
                <c:pt idx="25">
                  <c:v>102.16675995717695</c:v>
                </c:pt>
                <c:pt idx="26">
                  <c:v>102.19522882631915</c:v>
                </c:pt>
                <c:pt idx="27">
                  <c:v>102.22570601899486</c:v>
                </c:pt>
                <c:pt idx="28">
                  <c:v>102.26060898248794</c:v>
                </c:pt>
                <c:pt idx="29">
                  <c:v>102.30487366970769</c:v>
                </c:pt>
                <c:pt idx="30">
                  <c:v>102.36811779322221</c:v>
                </c:pt>
                <c:pt idx="31">
                  <c:v>102.46820230498832</c:v>
                </c:pt>
                <c:pt idx="32">
                  <c:v>102.63669113445629</c:v>
                </c:pt>
                <c:pt idx="33">
                  <c:v>102.92655941543356</c:v>
                </c:pt>
                <c:pt idx="34">
                  <c:v>103.42202910792663</c:v>
                </c:pt>
                <c:pt idx="35">
                  <c:v>104.24949647484607</c:v>
                </c:pt>
                <c:pt idx="36">
                  <c:v>105.58714292717156</c:v>
                </c:pt>
                <c:pt idx="37">
                  <c:v>107.66919493232744</c:v>
                </c:pt>
                <c:pt idx="38">
                  <c:v>110.77943685415329</c:v>
                </c:pt>
                <c:pt idx="39">
                  <c:v>115.22829557924157</c:v>
                </c:pt>
                <c:pt idx="40">
                  <c:v>121.30951576686297</c:v>
                </c:pt>
                <c:pt idx="41">
                  <c:v>129.2367271377735</c:v>
                </c:pt>
                <c:pt idx="42">
                  <c:v>139.06684627936079</c:v>
                </c:pt>
                <c:pt idx="43">
                  <c:v>150.6248292565266</c:v>
                </c:pt>
                <c:pt idx="44">
                  <c:v>163.45022223051356</c:v>
                </c:pt>
                <c:pt idx="45">
                  <c:v>176.78720509330367</c:v>
                </c:pt>
                <c:pt idx="46">
                  <c:v>189.63412133932107</c:v>
                </c:pt>
                <c:pt idx="47">
                  <c:v>200.85568770230643</c:v>
                </c:pt>
                <c:pt idx="48">
                  <c:v>209.34391243775107</c:v>
                </c:pt>
                <c:pt idx="49">
                  <c:v>214.19742305377255</c:v>
                </c:pt>
                <c:pt idx="50">
                  <c:v>214.87938231015161</c:v>
                </c:pt>
                <c:pt idx="51">
                  <c:v>211.31577445357405</c:v>
                </c:pt>
                <c:pt idx="52">
                  <c:v>203.90918146022142</c:v>
                </c:pt>
                <c:pt idx="53">
                  <c:v>193.46450617494952</c:v>
                </c:pt>
                <c:pt idx="54">
                  <c:v>181.04559693634607</c:v>
                </c:pt>
                <c:pt idx="55">
                  <c:v>167.79809344240996</c:v>
                </c:pt>
                <c:pt idx="56">
                  <c:v>154.77915933341245</c:v>
                </c:pt>
                <c:pt idx="57">
                  <c:v>142.82837761803037</c:v>
                </c:pt>
                <c:pt idx="58">
                  <c:v>132.49934699192445</c:v>
                </c:pt>
                <c:pt idx="59">
                  <c:v>124.05419014656792</c:v>
                </c:pt>
                <c:pt idx="60">
                  <c:v>117.5089358730883</c:v>
                </c:pt>
                <c:pt idx="61">
                  <c:v>112.71005973758712</c:v>
                </c:pt>
                <c:pt idx="62">
                  <c:v>109.42176998722653</c:v>
                </c:pt>
                <c:pt idx="63">
                  <c:v>107.40763370962844</c:v>
                </c:pt>
                <c:pt idx="64">
                  <c:v>106.49529675084908</c:v>
                </c:pt>
                <c:pt idx="65">
                  <c:v>106.6163452872418</c:v>
                </c:pt>
                <c:pt idx="66">
                  <c:v>107.81397132420183</c:v>
                </c:pt>
                <c:pt idx="67">
                  <c:v>110.21122358762612</c:v>
                </c:pt>
                <c:pt idx="68">
                  <c:v>113.93662332808715</c:v>
                </c:pt>
                <c:pt idx="69">
                  <c:v>119.01555096807198</c:v>
                </c:pt>
                <c:pt idx="70">
                  <c:v>125.25423777939456</c:v>
                </c:pt>
                <c:pt idx="71">
                  <c:v>132.16052520432973</c:v>
                </c:pt>
                <c:pt idx="72">
                  <c:v>138.94893472574222</c:v>
                </c:pt>
                <c:pt idx="73">
                  <c:v>144.65688865452708</c:v>
                </c:pt>
                <c:pt idx="74">
                  <c:v>148.35608841534923</c:v>
                </c:pt>
                <c:pt idx="75">
                  <c:v>149.39581544326944</c:v>
                </c:pt>
                <c:pt idx="76">
                  <c:v>147.58933568106249</c:v>
                </c:pt>
                <c:pt idx="77">
                  <c:v>143.26906058282219</c:v>
                </c:pt>
                <c:pt idx="78">
                  <c:v>137.18750911015553</c:v>
                </c:pt>
                <c:pt idx="79">
                  <c:v>130.30424415952692</c:v>
                </c:pt>
                <c:pt idx="80">
                  <c:v>123.54137311198373</c:v>
                </c:pt>
                <c:pt idx="81">
                  <c:v>117.59219312264473</c:v>
                </c:pt>
                <c:pt idx="82">
                  <c:v>112.83307840469188</c:v>
                </c:pt>
                <c:pt idx="83">
                  <c:v>109.34023785829301</c:v>
                </c:pt>
                <c:pt idx="84">
                  <c:v>106.97571542910428</c:v>
                </c:pt>
                <c:pt idx="85">
                  <c:v>105.49449082869195</c:v>
                </c:pt>
                <c:pt idx="86">
                  <c:v>104.63450825947554</c:v>
                </c:pt>
                <c:pt idx="87">
                  <c:v>104.17188035133348</c:v>
                </c:pt>
                <c:pt idx="88">
                  <c:v>103.94201402486772</c:v>
                </c:pt>
                <c:pt idx="89">
                  <c:v>103.83746336052269</c:v>
                </c:pt>
                <c:pt idx="90">
                  <c:v>103.79490886990713</c:v>
                </c:pt>
                <c:pt idx="91">
                  <c:v>103.78033113016721</c:v>
                </c:pt>
                <c:pt idx="92">
                  <c:v>103.77696324551326</c:v>
                </c:pt>
                <c:pt idx="93">
                  <c:v>103.77719900073393</c:v>
                </c:pt>
                <c:pt idx="94">
                  <c:v>103.77786884630254</c:v>
                </c:pt>
                <c:pt idx="95">
                  <c:v>103.77778946236344</c:v>
                </c:pt>
                <c:pt idx="96">
                  <c:v>103.77663114922954</c:v>
                </c:pt>
                <c:pt idx="97">
                  <c:v>103.77447365467008</c:v>
                </c:pt>
                <c:pt idx="98">
                  <c:v>103.77171130786867</c:v>
                </c:pt>
                <c:pt idx="99">
                  <c:v>103.76916080365991</c:v>
                </c:pt>
                <c:pt idx="100">
                  <c:v>103.76832942478885</c:v>
                </c:pt>
                <c:pt idx="101">
                  <c:v>103.77184061523975</c:v>
                </c:pt>
                <c:pt idx="102">
                  <c:v>103.78400043474177</c:v>
                </c:pt>
                <c:pt idx="103">
                  <c:v>103.81142577764821</c:v>
                </c:pt>
                <c:pt idx="104">
                  <c:v>103.86354932780833</c:v>
                </c:pt>
                <c:pt idx="105">
                  <c:v>103.95269205903281</c:v>
                </c:pt>
                <c:pt idx="106">
                  <c:v>104.09330717389979</c:v>
                </c:pt>
                <c:pt idx="107">
                  <c:v>104.30003121641961</c:v>
                </c:pt>
                <c:pt idx="108">
                  <c:v>104.58440665530236</c:v>
                </c:pt>
                <c:pt idx="109">
                  <c:v>104.95058750031892</c:v>
                </c:pt>
                <c:pt idx="110">
                  <c:v>105.39091809194591</c:v>
                </c:pt>
                <c:pt idx="111">
                  <c:v>105.88277235060262</c:v>
                </c:pt>
                <c:pt idx="112">
                  <c:v>106.38817482525099</c:v>
                </c:pt>
                <c:pt idx="113">
                  <c:v>106.85727534811154</c:v>
                </c:pt>
                <c:pt idx="114">
                  <c:v>107.23570832892528</c:v>
                </c:pt>
                <c:pt idx="115">
                  <c:v>107.47452297526515</c:v>
                </c:pt>
                <c:pt idx="116">
                  <c:v>107.5402384245652</c:v>
                </c:pt>
                <c:pt idx="117">
                  <c:v>107.42218661153643</c:v>
                </c:pt>
                <c:pt idx="118">
                  <c:v>107.1349252250544</c:v>
                </c:pt>
                <c:pt idx="119">
                  <c:v>106.71497090831598</c:v>
                </c:pt>
                <c:pt idx="120">
                  <c:v>106.21286579819598</c:v>
                </c:pt>
                <c:pt idx="121">
                  <c:v>105.68295557756257</c:v>
                </c:pt>
                <c:pt idx="122">
                  <c:v>105.17371956208133</c:v>
                </c:pt>
                <c:pt idx="123">
                  <c:v>104.72096065956241</c:v>
                </c:pt>
                <c:pt idx="124">
                  <c:v>104.3449604863882</c:v>
                </c:pt>
                <c:pt idx="125">
                  <c:v>104.0513773768391</c:v>
                </c:pt>
                <c:pt idx="126">
                  <c:v>103.83470456956728</c:v>
                </c:pt>
                <c:pt idx="127">
                  <c:v>103.68275438330259</c:v>
                </c:pt>
                <c:pt idx="128">
                  <c:v>103.5808431977173</c:v>
                </c:pt>
                <c:pt idx="129">
                  <c:v>103.5148817502476</c:v>
                </c:pt>
                <c:pt idx="130">
                  <c:v>103.47314832186642</c:v>
                </c:pt>
                <c:pt idx="131">
                  <c:v>103.44694445465068</c:v>
                </c:pt>
                <c:pt idx="132">
                  <c:v>103.43053587998031</c:v>
                </c:pt>
                <c:pt idx="133">
                  <c:v>103.4207979683833</c:v>
                </c:pt>
                <c:pt idx="134">
                  <c:v>103.41689141950594</c:v>
                </c:pt>
                <c:pt idx="135">
                  <c:v>103.42015868902142</c:v>
                </c:pt>
                <c:pt idx="136">
                  <c:v>103.43429079967535</c:v>
                </c:pt>
                <c:pt idx="137">
                  <c:v>103.46567383942727</c:v>
                </c:pt>
                <c:pt idx="138">
                  <c:v>103.52368194008021</c:v>
                </c:pt>
                <c:pt idx="139">
                  <c:v>103.62055346375915</c:v>
                </c:pt>
                <c:pt idx="140">
                  <c:v>103.77041832347227</c:v>
                </c:pt>
                <c:pt idx="141">
                  <c:v>103.98711430756337</c:v>
                </c:pt>
                <c:pt idx="142">
                  <c:v>104.28070949030342</c:v>
                </c:pt>
                <c:pt idx="143">
                  <c:v>104.6531412433463</c:v>
                </c:pt>
                <c:pt idx="144">
                  <c:v>105.0939758635146</c:v>
                </c:pt>
                <c:pt idx="145">
                  <c:v>105.57774736837651</c:v>
                </c:pt>
                <c:pt idx="146">
                  <c:v>106.06436054518983</c:v>
                </c:pt>
                <c:pt idx="147">
                  <c:v>106.50344931261074</c:v>
                </c:pt>
                <c:pt idx="148">
                  <c:v>106.84242243180864</c:v>
                </c:pt>
                <c:pt idx="149">
                  <c:v>107.0365655418785</c:v>
                </c:pt>
                <c:pt idx="150">
                  <c:v>107.05855993118314</c:v>
                </c:pt>
                <c:pt idx="151">
                  <c:v>106.90462816295653</c:v>
                </c:pt>
                <c:pt idx="152">
                  <c:v>106.59540011087584</c:v>
                </c:pt>
                <c:pt idx="153">
                  <c:v>106.17122527212429</c:v>
                </c:pt>
                <c:pt idx="154">
                  <c:v>105.68339939827443</c:v>
                </c:pt>
                <c:pt idx="155">
                  <c:v>105.18393350501353</c:v>
                </c:pt>
                <c:pt idx="156">
                  <c:v>104.71665709758001</c:v>
                </c:pt>
                <c:pt idx="157">
                  <c:v>104.31165525379913</c:v>
                </c:pt>
                <c:pt idx="158">
                  <c:v>103.98372102713778</c:v>
                </c:pt>
                <c:pt idx="159">
                  <c:v>103.73423312172713</c:v>
                </c:pt>
                <c:pt idx="160">
                  <c:v>103.55508384331318</c:v>
                </c:pt>
                <c:pt idx="161">
                  <c:v>103.43313226767262</c:v>
                </c:pt>
                <c:pt idx="162">
                  <c:v>103.35401074466142</c:v>
                </c:pt>
                <c:pt idx="163">
                  <c:v>103.30469135911483</c:v>
                </c:pt>
                <c:pt idx="164">
                  <c:v>103.27475614476748</c:v>
                </c:pt>
                <c:pt idx="165">
                  <c:v>103.25665572104383</c:v>
                </c:pt>
                <c:pt idx="166">
                  <c:v>103.24535955249844</c:v>
                </c:pt>
                <c:pt idx="167">
                  <c:v>103.23775765251476</c:v>
                </c:pt>
                <c:pt idx="168">
                  <c:v>103.23205564149022</c:v>
                </c:pt>
                <c:pt idx="169">
                  <c:v>103.22728317091342</c:v>
                </c:pt>
                <c:pt idx="170">
                  <c:v>103.22294677364607</c:v>
                </c:pt>
                <c:pt idx="171">
                  <c:v>103.21880971535408</c:v>
                </c:pt>
                <c:pt idx="172">
                  <c:v>103.21476445278803</c:v>
                </c:pt>
                <c:pt idx="173">
                  <c:v>103.21076443047728</c:v>
                </c:pt>
                <c:pt idx="174">
                  <c:v>103.20679018705971</c:v>
                </c:pt>
                <c:pt idx="175">
                  <c:v>103.20283362757525</c:v>
                </c:pt>
                <c:pt idx="176">
                  <c:v>103.19889118417609</c:v>
                </c:pt>
                <c:pt idx="177">
                  <c:v>103.19496102057069</c:v>
                </c:pt>
                <c:pt idx="178">
                  <c:v>103.19104195455503</c:v>
                </c:pt>
                <c:pt idx="179">
                  <c:v>103.18713306456283</c:v>
                </c:pt>
                <c:pt idx="180">
                  <c:v>103.1832335521138</c:v>
                </c:pt>
                <c:pt idx="181">
                  <c:v>103.17934269447795</c:v>
                </c:pt>
                <c:pt idx="182">
                  <c:v>103.17545982744323</c:v>
                </c:pt>
                <c:pt idx="183">
                  <c:v>103.17158433768773</c:v>
                </c:pt>
                <c:pt idx="184">
                  <c:v>103.16771565816856</c:v>
                </c:pt>
                <c:pt idx="185">
                  <c:v>103.16385326452522</c:v>
                </c:pt>
                <c:pt idx="186">
                  <c:v>103.1599966719151</c:v>
                </c:pt>
                <c:pt idx="187">
                  <c:v>103.15614543211416</c:v>
                </c:pt>
                <c:pt idx="188">
                  <c:v>103.15229913083027</c:v>
                </c:pt>
                <c:pt idx="189">
                  <c:v>103.14845738520683</c:v>
                </c:pt>
                <c:pt idx="190">
                  <c:v>103.14461984150282</c:v>
                </c:pt>
                <c:pt idx="191">
                  <c:v>103.14078617293701</c:v>
                </c:pt>
                <c:pt idx="192">
                  <c:v>103.13695607768561</c:v>
                </c:pt>
                <c:pt idx="193">
                  <c:v>103.13312927702292</c:v>
                </c:pt>
                <c:pt idx="194">
                  <c:v>103.12930551359568</c:v>
                </c:pt>
                <c:pt idx="195">
                  <c:v>103.12548454982185</c:v>
                </c:pt>
                <c:pt idx="196">
                  <c:v>103.12166616640538</c:v>
                </c:pt>
                <c:pt idx="197">
                  <c:v>103.11785016095901</c:v>
                </c:pt>
                <c:pt idx="198">
                  <c:v>103.11403634672777</c:v>
                </c:pt>
                <c:pt idx="199">
                  <c:v>103.11022455140579</c:v>
                </c:pt>
                <c:pt idx="200">
                  <c:v>103.10641461604034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B!$AZ$6:$AZ$206</c:f>
              <c:numCache>
                <c:formatCode>General</c:formatCode>
                <c:ptCount val="201"/>
                <c:pt idx="0">
                  <c:v>101.49296585556142</c:v>
                </c:pt>
                <c:pt idx="1">
                  <c:v>101.51982589377974</c:v>
                </c:pt>
                <c:pt idx="2">
                  <c:v>101.54668831455018</c:v>
                </c:pt>
                <c:pt idx="3">
                  <c:v>101.57355329978482</c:v>
                </c:pt>
                <c:pt idx="4">
                  <c:v>101.60042104430586</c:v>
                </c:pt>
                <c:pt idx="5">
                  <c:v>101.62729175664114</c:v>
                </c:pt>
                <c:pt idx="6">
                  <c:v>101.65416565985241</c:v>
                </c:pt>
                <c:pt idx="7">
                  <c:v>101.68104299239549</c:v>
                </c:pt>
                <c:pt idx="8">
                  <c:v>101.70792400901045</c:v>
                </c:pt>
                <c:pt idx="9">
                  <c:v>101.73480898163969</c:v>
                </c:pt>
                <c:pt idx="10">
                  <c:v>101.76169820037077</c:v>
                </c:pt>
                <c:pt idx="11">
                  <c:v>101.78859197440043</c:v>
                </c:pt>
                <c:pt idx="12">
                  <c:v>101.81549063301429</c:v>
                </c:pt>
                <c:pt idx="13">
                  <c:v>101.84239452657701</c:v>
                </c:pt>
                <c:pt idx="14">
                  <c:v>101.86930402752499</c:v>
                </c:pt>
                <c:pt idx="15">
                  <c:v>101.89621953135281</c:v>
                </c:pt>
                <c:pt idx="16">
                  <c:v>101.92314145758306</c:v>
                </c:pt>
                <c:pt idx="17">
                  <c:v>101.95007025070647</c:v>
                </c:pt>
                <c:pt idx="18">
                  <c:v>101.9770063810777</c:v>
                </c:pt>
                <c:pt idx="19">
                  <c:v>102.00395034574893</c:v>
                </c:pt>
                <c:pt idx="20">
                  <c:v>102.03090266922058</c:v>
                </c:pt>
                <c:pt idx="21">
                  <c:v>102.05786390408532</c:v>
                </c:pt>
                <c:pt idx="22">
                  <c:v>102.08483463153698</c:v>
                </c:pt>
                <c:pt idx="23">
                  <c:v>102.11181546171214</c:v>
                </c:pt>
                <c:pt idx="24">
                  <c:v>102.13880703382701</c:v>
                </c:pt>
                <c:pt idx="25">
                  <c:v>102.16581001606613</c:v>
                </c:pt>
                <c:pt idx="26">
                  <c:v>102.19282510517364</c:v>
                </c:pt>
                <c:pt idx="27">
                  <c:v>102.21985302569009</c:v>
                </c:pt>
                <c:pt idx="28">
                  <c:v>102.24689452876986</c:v>
                </c:pt>
                <c:pt idx="29">
                  <c:v>102.27395039050523</c:v>
                </c:pt>
                <c:pt idx="30">
                  <c:v>102.3010214096726</c:v>
                </c:pt>
                <c:pt idx="31">
                  <c:v>102.32810840480492</c:v>
                </c:pt>
                <c:pt idx="32">
                  <c:v>102.35521221048197</c:v>
                </c:pt>
                <c:pt idx="33">
                  <c:v>102.38233367271509</c:v>
                </c:pt>
                <c:pt idx="34">
                  <c:v>102.40947364328808</c:v>
                </c:pt>
                <c:pt idx="35">
                  <c:v>102.43663297289726</c:v>
                </c:pt>
                <c:pt idx="36">
                  <c:v>102.46381250291506</c:v>
                </c:pt>
                <c:pt idx="37">
                  <c:v>102.49101305557994</c:v>
                </c:pt>
                <c:pt idx="38">
                  <c:v>102.51823542239129</c:v>
                </c:pt>
                <c:pt idx="39">
                  <c:v>102.54548035046327</c:v>
                </c:pt>
                <c:pt idx="40">
                  <c:v>102.57274852656232</c:v>
                </c:pt>
                <c:pt idx="41">
                  <c:v>102.60004055852393</c:v>
                </c:pt>
                <c:pt idx="42">
                  <c:v>102.62735695371089</c:v>
                </c:pt>
                <c:pt idx="43">
                  <c:v>102.65469809414077</c:v>
                </c:pt>
                <c:pt idx="44">
                  <c:v>102.68206420787331</c:v>
                </c:pt>
                <c:pt idx="45">
                  <c:v>102.70945533621037</c:v>
                </c:pt>
                <c:pt idx="46">
                  <c:v>102.73687129622054</c:v>
                </c:pt>
                <c:pt idx="47">
                  <c:v>102.76431163806072</c:v>
                </c:pt>
                <c:pt idx="48">
                  <c:v>102.79177559652611</c:v>
                </c:pt>
                <c:pt idx="49">
                  <c:v>102.81926203622163</c:v>
                </c:pt>
                <c:pt idx="50">
                  <c:v>102.84676938971177</c:v>
                </c:pt>
                <c:pt idx="51">
                  <c:v>102.87429558797453</c:v>
                </c:pt>
                <c:pt idx="52">
                  <c:v>102.90183798246143</c:v>
                </c:pt>
                <c:pt idx="53">
                  <c:v>102.92939325805264</c:v>
                </c:pt>
                <c:pt idx="54">
                  <c:v>102.95695733619633</c:v>
                </c:pt>
                <c:pt idx="55">
                  <c:v>102.98452526754149</c:v>
                </c:pt>
                <c:pt idx="56">
                  <c:v>103.01209111341664</c:v>
                </c:pt>
                <c:pt idx="57">
                  <c:v>103.03964781558173</c:v>
                </c:pt>
                <c:pt idx="58">
                  <c:v>103.06718705379257</c:v>
                </c:pt>
                <c:pt idx="59">
                  <c:v>103.09469909087653</c:v>
                </c:pt>
                <c:pt idx="60">
                  <c:v>103.12217260523394</c:v>
                </c:pt>
                <c:pt idx="61">
                  <c:v>103.14959451096259</c:v>
                </c:pt>
                <c:pt idx="62">
                  <c:v>103.17694976616349</c:v>
                </c:pt>
                <c:pt idx="63">
                  <c:v>103.20422117043816</c:v>
                </c:pt>
                <c:pt idx="64">
                  <c:v>103.23138915314095</c:v>
                </c:pt>
                <c:pt idx="65">
                  <c:v>103.25843155461565</c:v>
                </c:pt>
                <c:pt idx="66">
                  <c:v>103.28532340343367</c:v>
                </c:pt>
                <c:pt idx="67">
                  <c:v>103.31203669356324</c:v>
                </c:pt>
                <c:pt idx="68">
                  <c:v>103.3385401664397</c:v>
                </c:pt>
                <c:pt idx="69">
                  <c:v>103.36479910406317</c:v>
                </c:pt>
                <c:pt idx="70">
                  <c:v>103.39077514050808</c:v>
                </c:pt>
                <c:pt idx="71">
                  <c:v>103.41642610055469</c:v>
                </c:pt>
                <c:pt idx="72">
                  <c:v>103.44170587550245</c:v>
                </c:pt>
                <c:pt idx="73">
                  <c:v>103.46656434752896</c:v>
                </c:pt>
                <c:pt idx="74">
                  <c:v>103.49094737513408</c:v>
                </c:pt>
                <c:pt idx="75">
                  <c:v>103.51479685314344</c:v>
                </c:pt>
                <c:pt idx="76">
                  <c:v>103.53805086131263</c:v>
                </c:pt>
                <c:pt idx="77">
                  <c:v>103.56064391561971</c:v>
                </c:pt>
                <c:pt idx="78">
                  <c:v>103.58250733570077</c:v>
                </c:pt>
                <c:pt idx="79">
                  <c:v>103.6035697404061</c:v>
                </c:pt>
                <c:pt idx="80">
                  <c:v>103.62375768098357</c:v>
                </c:pt>
                <c:pt idx="81">
                  <c:v>103.64299641780985</c:v>
                </c:pt>
                <c:pt idx="82">
                  <c:v>103.66121084182672</c:v>
                </c:pt>
                <c:pt idx="83">
                  <c:v>103.67832653591142</c:v>
                </c:pt>
                <c:pt idx="84">
                  <c:v>103.69427096443609</c:v>
                </c:pt>
                <c:pt idx="85">
                  <c:v>103.70897477148881</c:v>
                </c:pt>
                <c:pt idx="86">
                  <c:v>103.72237316001751</c:v>
                </c:pt>
                <c:pt idx="87">
                  <c:v>103.734407316016</c:v>
                </c:pt>
                <c:pt idx="88">
                  <c:v>103.74502583442219</c:v>
                </c:pt>
                <c:pt idx="89">
                  <c:v>103.75418609732442</c:v>
                </c:pt>
                <c:pt idx="90">
                  <c:v>103.76185555107321</c:v>
                </c:pt>
                <c:pt idx="91">
                  <c:v>103.76801282760658</c:v>
                </c:pt>
                <c:pt idx="92">
                  <c:v>103.77264865720237</c:v>
                </c:pt>
                <c:pt idx="93">
                  <c:v>103.7757665252289</c:v>
                </c:pt>
                <c:pt idx="94">
                  <c:v>103.77738303423919</c:v>
                </c:pt>
                <c:pt idx="95">
                  <c:v>103.77752794458354</c:v>
                </c:pt>
                <c:pt idx="96">
                  <c:v>103.77624388091607</c:v>
                </c:pt>
                <c:pt idx="97">
                  <c:v>103.7735857075821</c:v>
                </c:pt>
                <c:pt idx="98">
                  <c:v>103.76961959175773</c:v>
                </c:pt>
                <c:pt idx="99">
                  <c:v>103.76442178815462</c:v>
                </c:pt>
                <c:pt idx="100">
                  <c:v>103.75807719196902</c:v>
                </c:pt>
                <c:pt idx="101">
                  <c:v>103.75067771658877</c:v>
                </c:pt>
                <c:pt idx="102">
                  <c:v>103.7423205587297</c:v>
                </c:pt>
                <c:pt idx="103">
                  <c:v>103.73310641585334</c:v>
                </c:pt>
                <c:pt idx="104">
                  <c:v>103.72313771899536</c:v>
                </c:pt>
                <c:pt idx="105">
                  <c:v>103.71251693892114</c:v>
                </c:pt>
                <c:pt idx="106">
                  <c:v>103.70134501549209</c:v>
                </c:pt>
                <c:pt idx="107">
                  <c:v>103.68971995012237</c:v>
                </c:pt>
                <c:pt idx="108">
                  <c:v>103.67773559013403</c:v>
                </c:pt>
                <c:pt idx="109">
                  <c:v>103.66548062255836</c:v>
                </c:pt>
                <c:pt idx="110">
                  <c:v>103.6530377842416</c:v>
                </c:pt>
                <c:pt idx="111">
                  <c:v>103.64048328559356</c:v>
                </c:pt>
                <c:pt idx="112">
                  <c:v>103.62788643737507</c:v>
                </c:pt>
                <c:pt idx="113">
                  <c:v>103.61530946376691</c:v>
                </c:pt>
                <c:pt idx="114">
                  <c:v>103.60280748064743</c:v>
                </c:pt>
                <c:pt idx="115">
                  <c:v>103.59042861542781</c:v>
                </c:pt>
                <c:pt idx="116">
                  <c:v>103.57821424376148</c:v>
                </c:pt>
                <c:pt idx="117">
                  <c:v>103.56619931869642</c:v>
                </c:pt>
                <c:pt idx="118">
                  <c:v>103.55441276909427</c:v>
                </c:pt>
                <c:pt idx="119">
                  <c:v>103.54287794611481</c:v>
                </c:pt>
                <c:pt idx="120">
                  <c:v>103.53161309899784</c:v>
                </c:pt>
                <c:pt idx="121">
                  <c:v>103.52063186404466</c:v>
                </c:pt>
                <c:pt idx="122">
                  <c:v>103.50994375342188</c:v>
                </c:pt>
                <c:pt idx="123">
                  <c:v>103.49955463304487</c:v>
                </c:pt>
                <c:pt idx="124">
                  <c:v>103.48946718124657</c:v>
                </c:pt>
                <c:pt idx="125">
                  <c:v>103.47968132213573</c:v>
                </c:pt>
                <c:pt idx="126">
                  <c:v>103.4701946294652</c:v>
                </c:pt>
                <c:pt idx="127">
                  <c:v>103.46100269845361</c:v>
                </c:pt>
                <c:pt idx="128">
                  <c:v>103.45209948434183</c:v>
                </c:pt>
                <c:pt idx="129">
                  <c:v>103.44347760753428</c:v>
                </c:pt>
                <c:pt idx="130">
                  <c:v>103.43512862600569</c:v>
                </c:pt>
                <c:pt idx="131">
                  <c:v>103.42704327627079</c:v>
                </c:pt>
                <c:pt idx="132">
                  <c:v>103.41921168465316</c:v>
                </c:pt>
                <c:pt idx="133">
                  <c:v>103.41162355087724</c:v>
                </c:pt>
                <c:pt idx="134">
                  <c:v>103.40426830617443</c:v>
                </c:pt>
                <c:pt idx="135">
                  <c:v>103.39713524816412</c:v>
                </c:pt>
                <c:pt idx="136">
                  <c:v>103.39021365476655</c:v>
                </c:pt>
                <c:pt idx="137">
                  <c:v>103.38349287934508</c:v>
                </c:pt>
                <c:pt idx="138">
                  <c:v>103.37696242917632</c:v>
                </c:pt>
                <c:pt idx="139">
                  <c:v>103.37061202922112</c:v>
                </c:pt>
                <c:pt idx="140">
                  <c:v>103.36443167302684</c:v>
                </c:pt>
                <c:pt idx="141">
                  <c:v>103.358411662441</c:v>
                </c:pt>
                <c:pt idx="142">
                  <c:v>103.35254263766366</c:v>
                </c:pt>
                <c:pt idx="143">
                  <c:v>103.34681559901533</c:v>
                </c:pt>
                <c:pt idx="144">
                  <c:v>103.34122192165201</c:v>
                </c:pt>
                <c:pt idx="145">
                  <c:v>103.33575336432246</c:v>
                </c:pt>
                <c:pt idx="146">
                  <c:v>103.33040207313428</c:v>
                </c:pt>
                <c:pt idx="147">
                  <c:v>103.3251605811779</c:v>
                </c:pt>
                <c:pt idx="148">
                  <c:v>103.32002180474962</c:v>
                </c:pt>
                <c:pt idx="149">
                  <c:v>103.31497903681765</c:v>
                </c:pt>
                <c:pt idx="150">
                  <c:v>103.31002593828714</c:v>
                </c:pt>
                <c:pt idx="151">
                  <c:v>103.30515652754255</c:v>
                </c:pt>
                <c:pt idx="152">
                  <c:v>103.30036516867547</c:v>
                </c:pt>
                <c:pt idx="153">
                  <c:v>103.29564655874557</c:v>
                </c:pt>
                <c:pt idx="154">
                  <c:v>103.29099571436801</c:v>
                </c:pt>
                <c:pt idx="155">
                  <c:v>103.28640795787332</c:v>
                </c:pt>
                <c:pt idx="156">
                  <c:v>103.28187890324546</c:v>
                </c:pt>
                <c:pt idx="157">
                  <c:v>103.27740444200735</c:v>
                </c:pt>
                <c:pt idx="158">
                  <c:v>103.27298072919308</c:v>
                </c:pt>
                <c:pt idx="159">
                  <c:v>103.26860416951897</c:v>
                </c:pt>
                <c:pt idx="160">
                  <c:v>103.26427140384362</c:v>
                </c:pt>
                <c:pt idx="161">
                  <c:v>103.25997929598716</c:v>
                </c:pt>
                <c:pt idx="162">
                  <c:v>103.2557249199639</c:v>
                </c:pt>
                <c:pt idx="163">
                  <c:v>103.25150554766827</c:v>
                </c:pt>
                <c:pt idx="164">
                  <c:v>103.24731863704304</c:v>
                </c:pt>
                <c:pt idx="165">
                  <c:v>103.2431618207478</c:v>
                </c:pt>
                <c:pt idx="166">
                  <c:v>103.23903289533898</c:v>
                </c:pt>
                <c:pt idx="167">
                  <c:v>103.23492981096466</c:v>
                </c:pt>
                <c:pt idx="168">
                  <c:v>103.23085066157306</c:v>
                </c:pt>
                <c:pt idx="169">
                  <c:v>103.2267936756283</c:v>
                </c:pt>
                <c:pt idx="170">
                  <c:v>103.22275720732405</c:v>
                </c:pt>
                <c:pt idx="171">
                  <c:v>103.21873972828254</c:v>
                </c:pt>
                <c:pt idx="172">
                  <c:v>103.21473981972454</c:v>
                </c:pt>
                <c:pt idx="173">
                  <c:v>103.210756165094</c:v>
                </c:pt>
                <c:pt idx="174">
                  <c:v>103.20678754312007</c:v>
                </c:pt>
                <c:pt idx="175">
                  <c:v>103.20283282129867</c:v>
                </c:pt>
                <c:pt idx="176">
                  <c:v>103.19889094977452</c:v>
                </c:pt>
                <c:pt idx="177">
                  <c:v>103.19496095560547</c:v>
                </c:pt>
                <c:pt idx="178">
                  <c:v>103.19104193738997</c:v>
                </c:pt>
                <c:pt idx="179">
                  <c:v>103.18713306023915</c:v>
                </c:pt>
                <c:pt idx="180">
                  <c:v>103.18323355107555</c:v>
                </c:pt>
                <c:pt idx="181">
                  <c:v>103.17934269424026</c:v>
                </c:pt>
                <c:pt idx="182">
                  <c:v>103.17545982739136</c:v>
                </c:pt>
                <c:pt idx="183">
                  <c:v>103.17158433767695</c:v>
                </c:pt>
                <c:pt idx="184">
                  <c:v>103.16771565816641</c:v>
                </c:pt>
                <c:pt idx="185">
                  <c:v>103.16385326452482</c:v>
                </c:pt>
                <c:pt idx="186">
                  <c:v>103.15999667191502</c:v>
                </c:pt>
                <c:pt idx="187">
                  <c:v>103.15614543211414</c:v>
                </c:pt>
                <c:pt idx="188">
                  <c:v>103.15229913083027</c:v>
                </c:pt>
                <c:pt idx="189">
                  <c:v>103.14845738520683</c:v>
                </c:pt>
                <c:pt idx="190">
                  <c:v>103.14461984150282</c:v>
                </c:pt>
                <c:pt idx="191">
                  <c:v>103.14078617293701</c:v>
                </c:pt>
                <c:pt idx="192">
                  <c:v>103.13695607768561</c:v>
                </c:pt>
                <c:pt idx="193">
                  <c:v>103.13312927702292</c:v>
                </c:pt>
                <c:pt idx="194">
                  <c:v>103.12930551359568</c:v>
                </c:pt>
                <c:pt idx="195">
                  <c:v>103.12548454982185</c:v>
                </c:pt>
                <c:pt idx="196">
                  <c:v>103.12166616640538</c:v>
                </c:pt>
                <c:pt idx="197">
                  <c:v>103.11785016095901</c:v>
                </c:pt>
                <c:pt idx="198">
                  <c:v>103.11403634672777</c:v>
                </c:pt>
                <c:pt idx="199">
                  <c:v>103.11022455140579</c:v>
                </c:pt>
                <c:pt idx="200">
                  <c:v>103.10641461604034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84304"/>
        <c:axId val="538884696"/>
      </c:scatterChart>
      <c:valAx>
        <c:axId val="5388843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84696"/>
        <c:crosses val="autoZero"/>
        <c:crossBetween val="midCat"/>
      </c:valAx>
      <c:valAx>
        <c:axId val="5388846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8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B!$H$6:$H$206</c:f>
              <c:numCache>
                <c:formatCode>General</c:formatCode>
                <c:ptCount val="201"/>
                <c:pt idx="0">
                  <c:v>102.797</c:v>
                </c:pt>
                <c:pt idx="1">
                  <c:v>102.297</c:v>
                </c:pt>
                <c:pt idx="2">
                  <c:v>103.39100000000001</c:v>
                </c:pt>
                <c:pt idx="3">
                  <c:v>103.328</c:v>
                </c:pt>
                <c:pt idx="4">
                  <c:v>102.21899999999999</c:v>
                </c:pt>
                <c:pt idx="5">
                  <c:v>101.328</c:v>
                </c:pt>
                <c:pt idx="6">
                  <c:v>101.78100000000001</c:v>
                </c:pt>
                <c:pt idx="7">
                  <c:v>102.75</c:v>
                </c:pt>
                <c:pt idx="8">
                  <c:v>102.35899999999999</c:v>
                </c:pt>
                <c:pt idx="9">
                  <c:v>102.203</c:v>
                </c:pt>
                <c:pt idx="10">
                  <c:v>102.688</c:v>
                </c:pt>
                <c:pt idx="11">
                  <c:v>102.26600000000001</c:v>
                </c:pt>
                <c:pt idx="12">
                  <c:v>102.75</c:v>
                </c:pt>
                <c:pt idx="13">
                  <c:v>101.98399999999999</c:v>
                </c:pt>
                <c:pt idx="14">
                  <c:v>102.90600000000001</c:v>
                </c:pt>
                <c:pt idx="15">
                  <c:v>102.73399999999999</c:v>
                </c:pt>
                <c:pt idx="16">
                  <c:v>102.96899999999999</c:v>
                </c:pt>
                <c:pt idx="17">
                  <c:v>103.85899999999999</c:v>
                </c:pt>
                <c:pt idx="18">
                  <c:v>103.60899999999999</c:v>
                </c:pt>
                <c:pt idx="19">
                  <c:v>104.328</c:v>
                </c:pt>
                <c:pt idx="20">
                  <c:v>103.328</c:v>
                </c:pt>
                <c:pt idx="21">
                  <c:v>104.047</c:v>
                </c:pt>
                <c:pt idx="22">
                  <c:v>105</c:v>
                </c:pt>
                <c:pt idx="23">
                  <c:v>105.10899999999999</c:v>
                </c:pt>
                <c:pt idx="24">
                  <c:v>105</c:v>
                </c:pt>
                <c:pt idx="25">
                  <c:v>105.26600000000001</c:v>
                </c:pt>
                <c:pt idx="26">
                  <c:v>105.60899999999999</c:v>
                </c:pt>
                <c:pt idx="27">
                  <c:v>106.672</c:v>
                </c:pt>
                <c:pt idx="28">
                  <c:v>106.60899999999999</c:v>
                </c:pt>
                <c:pt idx="29">
                  <c:v>106.64100000000001</c:v>
                </c:pt>
                <c:pt idx="30">
                  <c:v>105.953</c:v>
                </c:pt>
                <c:pt idx="31">
                  <c:v>105.14100000000001</c:v>
                </c:pt>
                <c:pt idx="32">
                  <c:v>106.59399999999999</c:v>
                </c:pt>
                <c:pt idx="33">
                  <c:v>106.828</c:v>
                </c:pt>
                <c:pt idx="34">
                  <c:v>108.547</c:v>
                </c:pt>
                <c:pt idx="35">
                  <c:v>110.578</c:v>
                </c:pt>
                <c:pt idx="36">
                  <c:v>111.047</c:v>
                </c:pt>
                <c:pt idx="37">
                  <c:v>113.922</c:v>
                </c:pt>
                <c:pt idx="38">
                  <c:v>116.10899999999999</c:v>
                </c:pt>
                <c:pt idx="39">
                  <c:v>120.75</c:v>
                </c:pt>
                <c:pt idx="40">
                  <c:v>124.375</c:v>
                </c:pt>
                <c:pt idx="41">
                  <c:v>130.68799999999999</c:v>
                </c:pt>
                <c:pt idx="42">
                  <c:v>138.547</c:v>
                </c:pt>
                <c:pt idx="43">
                  <c:v>148.01599999999999</c:v>
                </c:pt>
                <c:pt idx="44">
                  <c:v>156.15600000000001</c:v>
                </c:pt>
                <c:pt idx="45">
                  <c:v>166.453</c:v>
                </c:pt>
                <c:pt idx="46">
                  <c:v>177.625</c:v>
                </c:pt>
                <c:pt idx="47">
                  <c:v>189.35900000000001</c:v>
                </c:pt>
                <c:pt idx="48">
                  <c:v>199.09399999999999</c:v>
                </c:pt>
                <c:pt idx="49">
                  <c:v>208.75</c:v>
                </c:pt>
                <c:pt idx="50">
                  <c:v>216.10900000000001</c:v>
                </c:pt>
                <c:pt idx="51">
                  <c:v>220.85900000000001</c:v>
                </c:pt>
                <c:pt idx="52">
                  <c:v>224.03100000000001</c:v>
                </c:pt>
                <c:pt idx="53">
                  <c:v>225.23400000000001</c:v>
                </c:pt>
                <c:pt idx="54">
                  <c:v>222.43799999999999</c:v>
                </c:pt>
                <c:pt idx="55">
                  <c:v>212.43799999999999</c:v>
                </c:pt>
                <c:pt idx="56">
                  <c:v>194.46899999999999</c:v>
                </c:pt>
                <c:pt idx="57">
                  <c:v>164.96899999999999</c:v>
                </c:pt>
                <c:pt idx="58">
                  <c:v>132.60900000000001</c:v>
                </c:pt>
                <c:pt idx="59">
                  <c:v>114.672</c:v>
                </c:pt>
                <c:pt idx="60">
                  <c:v>109.422</c:v>
                </c:pt>
                <c:pt idx="61">
                  <c:v>107.328</c:v>
                </c:pt>
                <c:pt idx="62">
                  <c:v>106.688</c:v>
                </c:pt>
                <c:pt idx="63">
                  <c:v>106.125</c:v>
                </c:pt>
                <c:pt idx="64">
                  <c:v>108.21899999999999</c:v>
                </c:pt>
                <c:pt idx="65">
                  <c:v>108.5</c:v>
                </c:pt>
                <c:pt idx="66">
                  <c:v>109.53100000000001</c:v>
                </c:pt>
                <c:pt idx="67">
                  <c:v>112.46899999999999</c:v>
                </c:pt>
                <c:pt idx="68">
                  <c:v>113.59399999999999</c:v>
                </c:pt>
                <c:pt idx="69">
                  <c:v>117.90600000000001</c:v>
                </c:pt>
                <c:pt idx="70">
                  <c:v>122.51600000000001</c:v>
                </c:pt>
                <c:pt idx="71">
                  <c:v>128.828</c:v>
                </c:pt>
                <c:pt idx="72">
                  <c:v>134.797</c:v>
                </c:pt>
                <c:pt idx="73">
                  <c:v>140.125</c:v>
                </c:pt>
                <c:pt idx="74">
                  <c:v>145.71899999999999</c:v>
                </c:pt>
                <c:pt idx="75">
                  <c:v>150.81200000000001</c:v>
                </c:pt>
                <c:pt idx="76">
                  <c:v>153.85900000000001</c:v>
                </c:pt>
                <c:pt idx="77">
                  <c:v>154.78100000000001</c:v>
                </c:pt>
                <c:pt idx="78">
                  <c:v>152.76599999999999</c:v>
                </c:pt>
                <c:pt idx="79">
                  <c:v>148.59399999999999</c:v>
                </c:pt>
                <c:pt idx="80">
                  <c:v>138.172</c:v>
                </c:pt>
                <c:pt idx="81">
                  <c:v>126.26600000000001</c:v>
                </c:pt>
                <c:pt idx="82">
                  <c:v>115.09399999999999</c:v>
                </c:pt>
                <c:pt idx="83">
                  <c:v>109.688</c:v>
                </c:pt>
                <c:pt idx="84">
                  <c:v>107.10899999999999</c:v>
                </c:pt>
                <c:pt idx="85">
                  <c:v>106.172</c:v>
                </c:pt>
                <c:pt idx="86">
                  <c:v>106.60899999999999</c:v>
                </c:pt>
                <c:pt idx="87">
                  <c:v>104.89100000000001</c:v>
                </c:pt>
                <c:pt idx="88">
                  <c:v>104.812</c:v>
                </c:pt>
                <c:pt idx="89">
                  <c:v>104.85899999999999</c:v>
                </c:pt>
                <c:pt idx="90">
                  <c:v>104.125</c:v>
                </c:pt>
                <c:pt idx="91">
                  <c:v>103.75</c:v>
                </c:pt>
                <c:pt idx="92">
                  <c:v>104.46899999999999</c:v>
                </c:pt>
                <c:pt idx="93">
                  <c:v>104.938</c:v>
                </c:pt>
                <c:pt idx="94">
                  <c:v>104.438</c:v>
                </c:pt>
                <c:pt idx="95">
                  <c:v>104.60899999999999</c:v>
                </c:pt>
                <c:pt idx="96">
                  <c:v>106.60899999999999</c:v>
                </c:pt>
                <c:pt idx="97">
                  <c:v>105.047</c:v>
                </c:pt>
                <c:pt idx="98">
                  <c:v>106.34399999999999</c:v>
                </c:pt>
                <c:pt idx="99">
                  <c:v>105.71899999999999</c:v>
                </c:pt>
                <c:pt idx="100">
                  <c:v>107.10899999999999</c:v>
                </c:pt>
                <c:pt idx="101">
                  <c:v>107.03100000000001</c:v>
                </c:pt>
                <c:pt idx="102">
                  <c:v>107.34399999999999</c:v>
                </c:pt>
                <c:pt idx="103">
                  <c:v>106.422</c:v>
                </c:pt>
                <c:pt idx="104">
                  <c:v>108.062</c:v>
                </c:pt>
                <c:pt idx="105">
                  <c:v>107.89100000000001</c:v>
                </c:pt>
                <c:pt idx="106">
                  <c:v>107.64100000000001</c:v>
                </c:pt>
                <c:pt idx="107">
                  <c:v>107.547</c:v>
                </c:pt>
                <c:pt idx="108">
                  <c:v>107.812</c:v>
                </c:pt>
                <c:pt idx="109">
                  <c:v>107.71899999999999</c:v>
                </c:pt>
                <c:pt idx="110">
                  <c:v>107.60899999999999</c:v>
                </c:pt>
                <c:pt idx="111">
                  <c:v>108.953</c:v>
                </c:pt>
                <c:pt idx="112">
                  <c:v>109.453</c:v>
                </c:pt>
                <c:pt idx="113">
                  <c:v>109.10899999999999</c:v>
                </c:pt>
                <c:pt idx="114">
                  <c:v>109.21899999999999</c:v>
                </c:pt>
                <c:pt idx="115">
                  <c:v>110.09399999999999</c:v>
                </c:pt>
                <c:pt idx="116">
                  <c:v>110.062</c:v>
                </c:pt>
                <c:pt idx="117">
                  <c:v>111.703</c:v>
                </c:pt>
                <c:pt idx="118">
                  <c:v>110.85899999999999</c:v>
                </c:pt>
                <c:pt idx="119">
                  <c:v>109.90600000000001</c:v>
                </c:pt>
                <c:pt idx="120">
                  <c:v>110.65600000000001</c:v>
                </c:pt>
                <c:pt idx="121">
                  <c:v>109.64100000000001</c:v>
                </c:pt>
                <c:pt idx="122">
                  <c:v>108.51600000000001</c:v>
                </c:pt>
                <c:pt idx="123">
                  <c:v>107.14100000000001</c:v>
                </c:pt>
                <c:pt idx="124">
                  <c:v>106.75</c:v>
                </c:pt>
                <c:pt idx="125">
                  <c:v>106.938</c:v>
                </c:pt>
                <c:pt idx="126">
                  <c:v>107.23399999999999</c:v>
                </c:pt>
                <c:pt idx="127">
                  <c:v>105.46899999999999</c:v>
                </c:pt>
                <c:pt idx="128">
                  <c:v>105.73399999999999</c:v>
                </c:pt>
                <c:pt idx="129">
                  <c:v>105.71899999999999</c:v>
                </c:pt>
                <c:pt idx="130">
                  <c:v>104.78100000000001</c:v>
                </c:pt>
                <c:pt idx="131">
                  <c:v>104.78100000000001</c:v>
                </c:pt>
                <c:pt idx="132">
                  <c:v>104.797</c:v>
                </c:pt>
                <c:pt idx="133">
                  <c:v>105.15600000000001</c:v>
                </c:pt>
                <c:pt idx="134">
                  <c:v>104.89100000000001</c:v>
                </c:pt>
                <c:pt idx="135">
                  <c:v>104.09399999999999</c:v>
                </c:pt>
                <c:pt idx="136">
                  <c:v>105.09399999999999</c:v>
                </c:pt>
                <c:pt idx="137">
                  <c:v>105.422</c:v>
                </c:pt>
                <c:pt idx="138">
                  <c:v>105.688</c:v>
                </c:pt>
                <c:pt idx="139">
                  <c:v>104.48399999999999</c:v>
                </c:pt>
                <c:pt idx="140">
                  <c:v>105.375</c:v>
                </c:pt>
                <c:pt idx="141">
                  <c:v>106.578</c:v>
                </c:pt>
                <c:pt idx="142">
                  <c:v>105.938</c:v>
                </c:pt>
                <c:pt idx="143">
                  <c:v>106.078</c:v>
                </c:pt>
                <c:pt idx="144">
                  <c:v>107.578</c:v>
                </c:pt>
                <c:pt idx="145">
                  <c:v>107.76600000000001</c:v>
                </c:pt>
                <c:pt idx="146">
                  <c:v>107.797</c:v>
                </c:pt>
                <c:pt idx="147">
                  <c:v>108.953</c:v>
                </c:pt>
                <c:pt idx="148">
                  <c:v>109.688</c:v>
                </c:pt>
                <c:pt idx="149">
                  <c:v>110.328</c:v>
                </c:pt>
                <c:pt idx="150">
                  <c:v>109.15600000000001</c:v>
                </c:pt>
                <c:pt idx="151">
                  <c:v>108.26600000000001</c:v>
                </c:pt>
                <c:pt idx="152">
                  <c:v>108.39100000000001</c:v>
                </c:pt>
                <c:pt idx="153">
                  <c:v>107.125</c:v>
                </c:pt>
                <c:pt idx="154">
                  <c:v>108.89100000000001</c:v>
                </c:pt>
                <c:pt idx="155">
                  <c:v>107.21899999999999</c:v>
                </c:pt>
                <c:pt idx="156">
                  <c:v>105.625</c:v>
                </c:pt>
                <c:pt idx="157">
                  <c:v>104.59399999999999</c:v>
                </c:pt>
                <c:pt idx="158">
                  <c:v>104.89100000000001</c:v>
                </c:pt>
                <c:pt idx="159">
                  <c:v>105.78100000000001</c:v>
                </c:pt>
                <c:pt idx="160">
                  <c:v>104.23399999999999</c:v>
                </c:pt>
                <c:pt idx="161">
                  <c:v>104.89100000000001</c:v>
                </c:pt>
                <c:pt idx="162">
                  <c:v>104.672</c:v>
                </c:pt>
                <c:pt idx="163">
                  <c:v>103.625</c:v>
                </c:pt>
                <c:pt idx="164">
                  <c:v>106.01600000000001</c:v>
                </c:pt>
                <c:pt idx="165">
                  <c:v>104.71899999999999</c:v>
                </c:pt>
                <c:pt idx="166">
                  <c:v>104.14100000000001</c:v>
                </c:pt>
                <c:pt idx="167">
                  <c:v>105.172</c:v>
                </c:pt>
                <c:pt idx="168">
                  <c:v>103.96899999999999</c:v>
                </c:pt>
                <c:pt idx="169">
                  <c:v>104.25</c:v>
                </c:pt>
                <c:pt idx="170">
                  <c:v>104.26600000000001</c:v>
                </c:pt>
                <c:pt idx="171">
                  <c:v>102.90600000000001</c:v>
                </c:pt>
                <c:pt idx="172">
                  <c:v>103.297</c:v>
                </c:pt>
                <c:pt idx="173">
                  <c:v>103.812</c:v>
                </c:pt>
                <c:pt idx="174">
                  <c:v>102.85899999999999</c:v>
                </c:pt>
                <c:pt idx="175">
                  <c:v>104.453</c:v>
                </c:pt>
                <c:pt idx="176">
                  <c:v>103.047</c:v>
                </c:pt>
                <c:pt idx="177">
                  <c:v>103.953</c:v>
                </c:pt>
                <c:pt idx="178">
                  <c:v>102.922</c:v>
                </c:pt>
                <c:pt idx="179">
                  <c:v>103.73399999999999</c:v>
                </c:pt>
                <c:pt idx="180">
                  <c:v>104.312</c:v>
                </c:pt>
                <c:pt idx="181">
                  <c:v>104.89100000000001</c:v>
                </c:pt>
                <c:pt idx="182">
                  <c:v>104.562</c:v>
                </c:pt>
                <c:pt idx="183">
                  <c:v>103.562</c:v>
                </c:pt>
                <c:pt idx="184">
                  <c:v>104.35899999999999</c:v>
                </c:pt>
                <c:pt idx="185">
                  <c:v>103.26600000000001</c:v>
                </c:pt>
                <c:pt idx="186">
                  <c:v>103.40600000000001</c:v>
                </c:pt>
                <c:pt idx="187">
                  <c:v>103.90600000000001</c:v>
                </c:pt>
                <c:pt idx="188">
                  <c:v>104.188</c:v>
                </c:pt>
                <c:pt idx="189">
                  <c:v>103.89100000000001</c:v>
                </c:pt>
                <c:pt idx="190">
                  <c:v>102.85899999999999</c:v>
                </c:pt>
                <c:pt idx="191">
                  <c:v>103.703</c:v>
                </c:pt>
                <c:pt idx="192">
                  <c:v>103.28100000000001</c:v>
                </c:pt>
                <c:pt idx="193">
                  <c:v>103.172</c:v>
                </c:pt>
                <c:pt idx="194">
                  <c:v>102.71899999999999</c:v>
                </c:pt>
                <c:pt idx="195">
                  <c:v>102.84399999999999</c:v>
                </c:pt>
                <c:pt idx="196">
                  <c:v>104.59399999999999</c:v>
                </c:pt>
                <c:pt idx="197">
                  <c:v>103.84399999999999</c:v>
                </c:pt>
                <c:pt idx="198">
                  <c:v>102.48399999999999</c:v>
                </c:pt>
                <c:pt idx="199">
                  <c:v>103.438</c:v>
                </c:pt>
                <c:pt idx="200">
                  <c:v>102.39100000000001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B!$W$6:$W$206</c:f>
              <c:numCache>
                <c:formatCode>0.00</c:formatCode>
                <c:ptCount val="201"/>
                <c:pt idx="0">
                  <c:v>103.53642600773802</c:v>
                </c:pt>
                <c:pt idx="1">
                  <c:v>103.56193891555681</c:v>
                </c:pt>
                <c:pt idx="2">
                  <c:v>103.58745534433071</c:v>
                </c:pt>
                <c:pt idx="3">
                  <c:v>103.61297556944442</c:v>
                </c:pt>
                <c:pt idx="4">
                  <c:v>103.63849988662709</c:v>
                </c:pt>
                <c:pt idx="5">
                  <c:v>103.66402861331123</c:v>
                </c:pt>
                <c:pt idx="6">
                  <c:v>103.68956209006372</c:v>
                </c:pt>
                <c:pt idx="7">
                  <c:v>103.71510068209031</c:v>
                </c:pt>
                <c:pt idx="8">
                  <c:v>103.74064478081426</c:v>
                </c:pt>
                <c:pt idx="9">
                  <c:v>103.76619480552938</c:v>
                </c:pt>
                <c:pt idx="10">
                  <c:v>103.79175120512704</c:v>
                </c:pt>
                <c:pt idx="11">
                  <c:v>103.81731445989685</c:v>
                </c:pt>
                <c:pt idx="12">
                  <c:v>103.84288508340239</c:v>
                </c:pt>
                <c:pt idx="13">
                  <c:v>103.86846362444408</c:v>
                </c:pt>
                <c:pt idx="14">
                  <c:v>103.89405066916373</c:v>
                </c:pt>
                <c:pt idx="15">
                  <c:v>103.91964684350835</c:v>
                </c:pt>
                <c:pt idx="16">
                  <c:v>103.94525281683966</c:v>
                </c:pt>
                <c:pt idx="17">
                  <c:v>103.97086930939079</c:v>
                </c:pt>
                <c:pt idx="18">
                  <c:v>103.99649711238828</c:v>
                </c:pt>
                <c:pt idx="19">
                  <c:v>104.02213714828535</c:v>
                </c:pt>
                <c:pt idx="20">
                  <c:v>104.04779065256925</c:v>
                </c:pt>
                <c:pt idx="21">
                  <c:v>104.07345970758732</c:v>
                </c:pt>
                <c:pt idx="22">
                  <c:v>104.09914874912901</c:v>
                </c:pt>
                <c:pt idx="23">
                  <c:v>104.12486863600387</c:v>
                </c:pt>
                <c:pt idx="24">
                  <c:v>104.15064715147764</c:v>
                </c:pt>
                <c:pt idx="25">
                  <c:v>104.17655485860313</c:v>
                </c:pt>
                <c:pt idx="26">
                  <c:v>104.20276576690705</c:v>
                </c:pt>
                <c:pt idx="27">
                  <c:v>104.22969281688195</c:v>
                </c:pt>
                <c:pt idx="28">
                  <c:v>104.25827542014845</c:v>
                </c:pt>
                <c:pt idx="29">
                  <c:v>104.29055828293782</c:v>
                </c:pt>
                <c:pt idx="30">
                  <c:v>104.3307938881924</c:v>
                </c:pt>
                <c:pt idx="31">
                  <c:v>104.38742301342373</c:v>
                </c:pt>
                <c:pt idx="32">
                  <c:v>104.47641562785412</c:v>
                </c:pt>
                <c:pt idx="33">
                  <c:v>104.62652988704399</c:v>
                </c:pt>
                <c:pt idx="34">
                  <c:v>104.8869638983987</c:v>
                </c:pt>
                <c:pt idx="35">
                  <c:v>105.3374853811241</c:v>
                </c:pt>
                <c:pt idx="36">
                  <c:v>106.10027688800027</c:v>
                </c:pt>
                <c:pt idx="37">
                  <c:v>107.35135964598665</c:v>
                </c:pt>
                <c:pt idx="38">
                  <c:v>109.32769458968536</c:v>
                </c:pt>
                <c:pt idx="39">
                  <c:v>112.32436804490426</c:v>
                </c:pt>
                <c:pt idx="40">
                  <c:v>116.67547224087754</c:v>
                </c:pt>
                <c:pt idx="41">
                  <c:v>122.71341100776752</c:v>
                </c:pt>
                <c:pt idx="42">
                  <c:v>130.70523382794858</c:v>
                </c:pt>
                <c:pt idx="43">
                  <c:v>140.77131086962407</c:v>
                </c:pt>
                <c:pt idx="44">
                  <c:v>152.80003189518717</c:v>
                </c:pt>
                <c:pt idx="45">
                  <c:v>166.37968790104068</c:v>
                </c:pt>
                <c:pt idx="46">
                  <c:v>180.77189760129562</c:v>
                </c:pt>
                <c:pt idx="47">
                  <c:v>194.94692122319262</c:v>
                </c:pt>
                <c:pt idx="48">
                  <c:v>207.68899613171197</c:v>
                </c:pt>
                <c:pt idx="49">
                  <c:v>217.76157959677991</c:v>
                </c:pt>
                <c:pt idx="50">
                  <c:v>224.10329906041585</c:v>
                </c:pt>
                <c:pt idx="51">
                  <c:v>226.01220075884228</c:v>
                </c:pt>
                <c:pt idx="52">
                  <c:v>223.27415452345215</c:v>
                </c:pt>
                <c:pt idx="53">
                  <c:v>216.20294273731625</c:v>
                </c:pt>
                <c:pt idx="54">
                  <c:v>205.58165951033297</c:v>
                </c:pt>
                <c:pt idx="55">
                  <c:v>192.52055600100257</c:v>
                </c:pt>
                <c:pt idx="56">
                  <c:v>178.26702324928399</c:v>
                </c:pt>
                <c:pt idx="57">
                  <c:v>164.01260707782075</c:v>
                </c:pt>
                <c:pt idx="58">
                  <c:v>150.73778380087569</c:v>
                </c:pt>
                <c:pt idx="59">
                  <c:v>139.12050355489058</c:v>
                </c:pt>
                <c:pt idx="60">
                  <c:v>129.51529767471325</c:v>
                </c:pt>
                <c:pt idx="61">
                  <c:v>121.99266058870094</c:v>
                </c:pt>
                <c:pt idx="62">
                  <c:v>116.41805990737167</c:v>
                </c:pt>
                <c:pt idx="63">
                  <c:v>112.54752047624902</c:v>
                </c:pt>
                <c:pt idx="64">
                  <c:v>110.12025798652191</c:v>
                </c:pt>
                <c:pt idx="65">
                  <c:v>108.93447134682607</c:v>
                </c:pt>
                <c:pt idx="66">
                  <c:v>108.89653627353458</c:v>
                </c:pt>
                <c:pt idx="67">
                  <c:v>110.03508876260611</c:v>
                </c:pt>
                <c:pt idx="68">
                  <c:v>112.47179602410856</c:v>
                </c:pt>
                <c:pt idx="69">
                  <c:v>116.34462662497151</c:v>
                </c:pt>
                <c:pt idx="70">
                  <c:v>121.6915496166516</c:v>
                </c:pt>
                <c:pt idx="71">
                  <c:v>128.32254604783907</c:v>
                </c:pt>
                <c:pt idx="72">
                  <c:v>135.7275380774775</c:v>
                </c:pt>
                <c:pt idx="73">
                  <c:v>143.073274325797</c:v>
                </c:pt>
                <c:pt idx="74">
                  <c:v>149.32145190456839</c:v>
                </c:pt>
                <c:pt idx="75">
                  <c:v>153.45428789398468</c:v>
                </c:pt>
                <c:pt idx="76">
                  <c:v>154.74095263201917</c:v>
                </c:pt>
                <c:pt idx="77">
                  <c:v>152.94762714056705</c:v>
                </c:pt>
                <c:pt idx="78">
                  <c:v>148.40704677805536</c:v>
                </c:pt>
                <c:pt idx="79">
                  <c:v>141.91842106408441</c:v>
                </c:pt>
                <c:pt idx="80">
                  <c:v>134.51863819944231</c:v>
                </c:pt>
                <c:pt idx="81">
                  <c:v>127.21439777609429</c:v>
                </c:pt>
                <c:pt idx="82">
                  <c:v>120.76928901457194</c:v>
                </c:pt>
                <c:pt idx="83">
                  <c:v>115.6030163910381</c:v>
                </c:pt>
                <c:pt idx="84">
                  <c:v>111.80644459948745</c:v>
                </c:pt>
                <c:pt idx="85">
                  <c:v>109.23417364838291</c:v>
                </c:pt>
                <c:pt idx="86">
                  <c:v>107.62163138576905</c:v>
                </c:pt>
                <c:pt idx="87">
                  <c:v>106.68416456685453</c:v>
                </c:pt>
                <c:pt idx="88">
                  <c:v>106.17808018430956</c:v>
                </c:pt>
                <c:pt idx="89">
                  <c:v>105.92417222000356</c:v>
                </c:pt>
                <c:pt idx="90">
                  <c:v>105.80554988240496</c:v>
                </c:pt>
                <c:pt idx="91">
                  <c:v>105.75343899172518</c:v>
                </c:pt>
                <c:pt idx="92">
                  <c:v>105.73097262543955</c:v>
                </c:pt>
                <c:pt idx="93">
                  <c:v>105.72003059932776</c:v>
                </c:pt>
                <c:pt idx="94">
                  <c:v>105.71242017892497</c:v>
                </c:pt>
                <c:pt idx="95">
                  <c:v>105.70474582984484</c:v>
                </c:pt>
                <c:pt idx="96">
                  <c:v>105.6957645263097</c:v>
                </c:pt>
                <c:pt idx="97">
                  <c:v>105.68518279778873</c:v>
                </c:pt>
                <c:pt idx="98">
                  <c:v>105.67321636856768</c:v>
                </c:pt>
                <c:pt idx="99">
                  <c:v>105.6605565442888</c:v>
                </c:pt>
                <c:pt idx="100">
                  <c:v>105.64860156458209</c:v>
                </c:pt>
                <c:pt idx="101">
                  <c:v>105.63992442573749</c:v>
                </c:pt>
                <c:pt idx="102">
                  <c:v>105.63898102583173</c:v>
                </c:pt>
                <c:pt idx="103">
                  <c:v>105.65302146426077</c:v>
                </c:pt>
                <c:pt idx="104">
                  <c:v>105.69305260753262</c:v>
                </c:pt>
                <c:pt idx="105">
                  <c:v>105.77452326713431</c:v>
                </c:pt>
                <c:pt idx="106">
                  <c:v>105.91721233679688</c:v>
                </c:pt>
                <c:pt idx="107">
                  <c:v>106.14369272528202</c:v>
                </c:pt>
                <c:pt idx="108">
                  <c:v>106.47585251328384</c:v>
                </c:pt>
                <c:pt idx="109">
                  <c:v>106.92939080638429</c:v>
                </c:pt>
                <c:pt idx="110">
                  <c:v>107.50697158262507</c:v>
                </c:pt>
                <c:pt idx="111">
                  <c:v>108.19163049588408</c:v>
                </c:pt>
                <c:pt idx="112">
                  <c:v>108.94271397481667</c:v>
                </c:pt>
                <c:pt idx="113">
                  <c:v>109.69664413969784</c:v>
                </c:pt>
                <c:pt idx="114">
                  <c:v>110.37385951997351</c:v>
                </c:pt>
                <c:pt idx="115">
                  <c:v>110.89147661117956</c:v>
                </c:pt>
                <c:pt idx="116">
                  <c:v>111.17911274282339</c:v>
                </c:pt>
                <c:pt idx="117">
                  <c:v>111.19376445461307</c:v>
                </c:pt>
                <c:pt idx="118">
                  <c:v>110.92941571873814</c:v>
                </c:pt>
                <c:pt idx="119">
                  <c:v>110.4184206220322</c:v>
                </c:pt>
                <c:pt idx="120">
                  <c:v>109.72422666947656</c:v>
                </c:pt>
                <c:pt idx="121">
                  <c:v>108.92769882123251</c:v>
                </c:pt>
                <c:pt idx="122">
                  <c:v>108.11110937632897</c:v>
                </c:pt>
                <c:pt idx="123">
                  <c:v>107.34413449830487</c:v>
                </c:pt>
                <c:pt idx="124">
                  <c:v>106.67499648700193</c:v>
                </c:pt>
                <c:pt idx="125">
                  <c:v>106.12786274920258</c:v>
                </c:pt>
                <c:pt idx="126">
                  <c:v>105.70563539226394</c:v>
                </c:pt>
                <c:pt idx="127">
                  <c:v>105.39602338418217</c:v>
                </c:pt>
                <c:pt idx="128">
                  <c:v>105.17852475027151</c:v>
                </c:pt>
                <c:pt idx="129">
                  <c:v>105.03047046831544</c:v>
                </c:pt>
                <c:pt idx="130">
                  <c:v>104.93117357233461</c:v>
                </c:pt>
                <c:pt idx="131">
                  <c:v>104.86407393877707</c:v>
                </c:pt>
                <c:pt idx="132">
                  <c:v>104.81732462069756</c:v>
                </c:pt>
                <c:pt idx="133">
                  <c:v>104.78347930038528</c:v>
                </c:pt>
                <c:pt idx="134">
                  <c:v>104.75889560558736</c:v>
                </c:pt>
                <c:pt idx="135">
                  <c:v>104.74328934233407</c:v>
                </c:pt>
                <c:pt idx="136">
                  <c:v>104.73965491666523</c:v>
                </c:pt>
                <c:pt idx="137">
                  <c:v>104.75454898210921</c:v>
                </c:pt>
                <c:pt idx="138">
                  <c:v>104.79852189066267</c:v>
                </c:pt>
                <c:pt idx="139">
                  <c:v>104.88627870942638</c:v>
                </c:pt>
                <c:pt idx="140">
                  <c:v>105.03599788187466</c:v>
                </c:pt>
                <c:pt idx="141">
                  <c:v>105.26721932163198</c:v>
                </c:pt>
                <c:pt idx="142">
                  <c:v>105.59694525416421</c:v>
                </c:pt>
                <c:pt idx="143">
                  <c:v>106.03414045370647</c:v>
                </c:pt>
                <c:pt idx="144">
                  <c:v>106.57360515548774</c:v>
                </c:pt>
                <c:pt idx="145">
                  <c:v>107.19097242495855</c:v>
                </c:pt>
                <c:pt idx="146">
                  <c:v>107.84096249321053</c:v>
                </c:pt>
                <c:pt idx="147">
                  <c:v>108.46064398430588</c:v>
                </c:pt>
                <c:pt idx="148">
                  <c:v>108.97819079312659</c:v>
                </c:pt>
                <c:pt idx="149">
                  <c:v>109.32578238417788</c:v>
                </c:pt>
                <c:pt idx="150">
                  <c:v>109.45355534738268</c:v>
                </c:pt>
                <c:pt idx="151">
                  <c:v>109.34066812035999</c:v>
                </c:pt>
                <c:pt idx="152">
                  <c:v>109.00009453468786</c:v>
                </c:pt>
                <c:pt idx="153">
                  <c:v>108.47562592193201</c:v>
                </c:pt>
                <c:pt idx="154">
                  <c:v>107.83203601003895</c:v>
                </c:pt>
                <c:pt idx="155">
                  <c:v>107.14145281477215</c:v>
                </c:pt>
                <c:pt idx="156">
                  <c:v>106.46987874746173</c:v>
                </c:pt>
                <c:pt idx="157">
                  <c:v>105.86725851168922</c:v>
                </c:pt>
                <c:pt idx="158">
                  <c:v>105.36289829637018</c:v>
                </c:pt>
                <c:pt idx="159">
                  <c:v>104.9661508856872</c:v>
                </c:pt>
                <c:pt idx="160">
                  <c:v>104.67083899653298</c:v>
                </c:pt>
                <c:pt idx="161">
                  <c:v>104.46129443023764</c:v>
                </c:pt>
                <c:pt idx="162">
                  <c:v>104.31811634601226</c:v>
                </c:pt>
                <c:pt idx="163">
                  <c:v>104.22247048363921</c:v>
                </c:pt>
                <c:pt idx="164">
                  <c:v>104.15855894398749</c:v>
                </c:pt>
                <c:pt idx="165">
                  <c:v>104.11449364394673</c:v>
                </c:pt>
                <c:pt idx="166">
                  <c:v>104.08209622987275</c:v>
                </c:pt>
                <c:pt idx="167">
                  <c:v>104.05616662964098</c:v>
                </c:pt>
                <c:pt idx="168">
                  <c:v>104.03362741345317</c:v>
                </c:pt>
                <c:pt idx="169">
                  <c:v>104.0127751711845</c:v>
                </c:pt>
                <c:pt idx="170">
                  <c:v>103.99272477638681</c:v>
                </c:pt>
                <c:pt idx="171">
                  <c:v>103.97304308746247</c:v>
                </c:pt>
                <c:pt idx="172">
                  <c:v>103.95352979773153</c:v>
                </c:pt>
                <c:pt idx="173">
                  <c:v>103.93409691498844</c:v>
                </c:pt>
                <c:pt idx="174">
                  <c:v>103.91470734703412</c:v>
                </c:pt>
                <c:pt idx="175">
                  <c:v>103.89534574388036</c:v>
                </c:pt>
                <c:pt idx="176">
                  <c:v>103.87600554807312</c:v>
                </c:pt>
                <c:pt idx="177">
                  <c:v>103.85668359739749</c:v>
                </c:pt>
                <c:pt idx="178">
                  <c:v>103.83737800741744</c:v>
                </c:pt>
                <c:pt idx="179">
                  <c:v>103.81808738647081</c:v>
                </c:pt>
                <c:pt idx="180">
                  <c:v>103.79881055855957</c:v>
                </c:pt>
                <c:pt idx="181">
                  <c:v>103.7795464683812</c:v>
                </c:pt>
                <c:pt idx="182">
                  <c:v>103.76029414802963</c:v>
                </c:pt>
                <c:pt idx="183">
                  <c:v>103.74105270354917</c:v>
                </c:pt>
                <c:pt idx="184">
                  <c:v>103.72182130768462</c:v>
                </c:pt>
                <c:pt idx="185">
                  <c:v>103.70259919461826</c:v>
                </c:pt>
                <c:pt idx="186">
                  <c:v>103.683385655461</c:v>
                </c:pt>
                <c:pt idx="187">
                  <c:v>103.66418003414758</c:v>
                </c:pt>
                <c:pt idx="188">
                  <c:v>103.64498172363288</c:v>
                </c:pt>
                <c:pt idx="189">
                  <c:v>103.62579016235202</c:v>
                </c:pt>
                <c:pt idx="190">
                  <c:v>103.60660483092354</c:v>
                </c:pt>
                <c:pt idx="191">
                  <c:v>103.58742524907983</c:v>
                </c:pt>
                <c:pt idx="192">
                  <c:v>103.56825097281013</c:v>
                </c:pt>
                <c:pt idx="193">
                  <c:v>103.54908159170274</c:v>
                </c:pt>
                <c:pt idx="194">
                  <c:v>103.52991672647357</c:v>
                </c:pt>
                <c:pt idx="195">
                  <c:v>103.51075602666896</c:v>
                </c:pt>
                <c:pt idx="196">
                  <c:v>103.4915991685311</c:v>
                </c:pt>
                <c:pt idx="197">
                  <c:v>103.47244585301566</c:v>
                </c:pt>
                <c:pt idx="198">
                  <c:v>103.45329580395112</c:v>
                </c:pt>
                <c:pt idx="199">
                  <c:v>103.43414876633057</c:v>
                </c:pt>
                <c:pt idx="200">
                  <c:v>103.41500450472651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B!$BA$6:$BA$206</c:f>
              <c:numCache>
                <c:formatCode>General</c:formatCode>
                <c:ptCount val="201"/>
                <c:pt idx="0">
                  <c:v>103.53642600773802</c:v>
                </c:pt>
                <c:pt idx="1">
                  <c:v>103.56193891555681</c:v>
                </c:pt>
                <c:pt idx="2">
                  <c:v>103.58745534433071</c:v>
                </c:pt>
                <c:pt idx="3">
                  <c:v>103.61297556944442</c:v>
                </c:pt>
                <c:pt idx="4">
                  <c:v>103.63849988662709</c:v>
                </c:pt>
                <c:pt idx="5">
                  <c:v>103.66402861331123</c:v>
                </c:pt>
                <c:pt idx="6">
                  <c:v>103.68956209006372</c:v>
                </c:pt>
                <c:pt idx="7">
                  <c:v>103.71510068209029</c:v>
                </c:pt>
                <c:pt idx="8">
                  <c:v>103.74064478081422</c:v>
                </c:pt>
                <c:pt idx="9">
                  <c:v>103.76619480552918</c:v>
                </c:pt>
                <c:pt idx="10">
                  <c:v>103.79175120512602</c:v>
                </c:pt>
                <c:pt idx="11">
                  <c:v>103.81731445989197</c:v>
                </c:pt>
                <c:pt idx="12">
                  <c:v>103.84288508337998</c:v>
                </c:pt>
                <c:pt idx="13">
                  <c:v>103.86846362434484</c:v>
                </c:pt>
                <c:pt idx="14">
                  <c:v>103.89405066874104</c:v>
                </c:pt>
                <c:pt idx="15">
                  <c:v>103.91964684177641</c:v>
                </c:pt>
                <c:pt idx="16">
                  <c:v>103.9452528100128</c:v>
                </c:pt>
                <c:pt idx="17">
                  <c:v>103.97086928350359</c:v>
                </c:pt>
                <c:pt idx="18">
                  <c:v>103.99649701795521</c:v>
                </c:pt>
                <c:pt idx="19">
                  <c:v>104.02213681689668</c:v>
                </c:pt>
                <c:pt idx="20">
                  <c:v>104.047789533838</c:v>
                </c:pt>
                <c:pt idx="21">
                  <c:v>104.07345607439456</c:v>
                </c:pt>
                <c:pt idx="22">
                  <c:v>104.09913739834967</c:v>
                </c:pt>
                <c:pt idx="23">
                  <c:v>104.12483452162316</c:v>
                </c:pt>
                <c:pt idx="24">
                  <c:v>104.15054851810756</c:v>
                </c:pt>
                <c:pt idx="25">
                  <c:v>104.17628052132659</c:v>
                </c:pt>
                <c:pt idx="26">
                  <c:v>104.20203172586406</c:v>
                </c:pt>
                <c:pt idx="27">
                  <c:v>104.22780338850156</c:v>
                </c:pt>
                <c:pt idx="28">
                  <c:v>104.25359682899442</c:v>
                </c:pt>
                <c:pt idx="29">
                  <c:v>104.27941343040435</c:v>
                </c:pt>
                <c:pt idx="30">
                  <c:v>104.30525463889384</c:v>
                </c:pt>
                <c:pt idx="31">
                  <c:v>104.33112196287489</c:v>
                </c:pt>
                <c:pt idx="32">
                  <c:v>104.35701697138711</c:v>
                </c:pt>
                <c:pt idx="33">
                  <c:v>104.38294129156385</c:v>
                </c:pt>
                <c:pt idx="34">
                  <c:v>104.40889660502431</c:v>
                </c:pt>
                <c:pt idx="35">
                  <c:v>104.43488464300728</c:v>
                </c:pt>
                <c:pt idx="36">
                  <c:v>104.46090718003791</c:v>
                </c:pt>
                <c:pt idx="37">
                  <c:v>104.48696602589037</c:v>
                </c:pt>
                <c:pt idx="38">
                  <c:v>104.51306301557905</c:v>
                </c:pt>
                <c:pt idx="39">
                  <c:v>104.53919999707713</c:v>
                </c:pt>
                <c:pt idx="40">
                  <c:v>104.56537881642318</c:v>
                </c:pt>
                <c:pt idx="41">
                  <c:v>104.59160129983638</c:v>
                </c:pt>
                <c:pt idx="42">
                  <c:v>104.61786923241552</c:v>
                </c:pt>
                <c:pt idx="43">
                  <c:v>104.64418433294806</c:v>
                </c:pt>
                <c:pt idx="44">
                  <c:v>104.67054822430413</c:v>
                </c:pt>
                <c:pt idx="45">
                  <c:v>104.69696239883255</c:v>
                </c:pt>
                <c:pt idx="46">
                  <c:v>104.7234281781177</c:v>
                </c:pt>
                <c:pt idx="47">
                  <c:v>104.7499466663925</c:v>
                </c:pt>
                <c:pt idx="48">
                  <c:v>104.77651869683795</c:v>
                </c:pt>
                <c:pt idx="49">
                  <c:v>104.80314476993362</c:v>
                </c:pt>
                <c:pt idx="50">
                  <c:v>104.82982498295722</c:v>
                </c:pt>
                <c:pt idx="51">
                  <c:v>104.85655894966656</c:v>
                </c:pt>
                <c:pt idx="52">
                  <c:v>104.88334570913932</c:v>
                </c:pt>
                <c:pt idx="53">
                  <c:v>104.9101836226918</c:v>
                </c:pt>
                <c:pt idx="54">
                  <c:v>104.93707025775987</c:v>
                </c:pt>
                <c:pt idx="55">
                  <c:v>104.96400225760054</c:v>
                </c:pt>
                <c:pt idx="56">
                  <c:v>104.99097519567279</c:v>
                </c:pt>
                <c:pt idx="57">
                  <c:v>105.01798341358688</c:v>
                </c:pt>
                <c:pt idx="58">
                  <c:v>105.04501984158028</c:v>
                </c:pt>
                <c:pt idx="59">
                  <c:v>105.07207580059958</c:v>
                </c:pt>
                <c:pt idx="60">
                  <c:v>105.09914078524871</c:v>
                </c:pt>
                <c:pt idx="61">
                  <c:v>105.12620222712465</c:v>
                </c:pt>
                <c:pt idx="62">
                  <c:v>105.1532452384113</c:v>
                </c:pt>
                <c:pt idx="63">
                  <c:v>105.1802523360645</c:v>
                </c:pt>
                <c:pt idx="64">
                  <c:v>105.20720314750818</c:v>
                </c:pt>
                <c:pt idx="65">
                  <c:v>105.23407409949711</c:v>
                </c:pt>
                <c:pt idx="66">
                  <c:v>105.26083809269821</c:v>
                </c:pt>
                <c:pt idx="67">
                  <c:v>105.28746416562089</c:v>
                </c:pt>
                <c:pt idx="68">
                  <c:v>105.31391715279341</c:v>
                </c:pt>
                <c:pt idx="69">
                  <c:v>105.34015734354453</c:v>
                </c:pt>
                <c:pt idx="70">
                  <c:v>105.36614014940309</c:v>
                </c:pt>
                <c:pt idx="71">
                  <c:v>105.39181578994933</c:v>
                </c:pt>
                <c:pt idx="72">
                  <c:v>105.41712900891059</c:v>
                </c:pt>
                <c:pt idx="73">
                  <c:v>105.44201883432582</c:v>
                </c:pt>
                <c:pt idx="74">
                  <c:v>105.46641839862549</c:v>
                </c:pt>
                <c:pt idx="75">
                  <c:v>105.49025483637087</c:v>
                </c:pt>
                <c:pt idx="76">
                  <c:v>105.5134492790166</c:v>
                </c:pt>
                <c:pt idx="77">
                  <c:v>105.53591696722525</c:v>
                </c:pt>
                <c:pt idx="78">
                  <c:v>105.55756750175631</c:v>
                </c:pt>
                <c:pt idx="79">
                  <c:v>105.57830525354274</c:v>
                </c:pt>
                <c:pt idx="80">
                  <c:v>105.59802995201071</c:v>
                </c:pt>
                <c:pt idx="81">
                  <c:v>105.61663746776017</c:v>
                </c:pt>
                <c:pt idx="82">
                  <c:v>105.63402080120855</c:v>
                </c:pt>
                <c:pt idx="83">
                  <c:v>105.65007128258208</c:v>
                </c:pt>
                <c:pt idx="84">
                  <c:v>105.66467998069413</c:v>
                </c:pt>
                <c:pt idx="85">
                  <c:v>105.67773930839739</c:v>
                </c:pt>
                <c:pt idx="86">
                  <c:v>105.6891448017281</c:v>
                </c:pt>
                <c:pt idx="87">
                  <c:v>105.69879703805476</c:v>
                </c:pt>
                <c:pt idx="88">
                  <c:v>105.70660364667853</c:v>
                </c:pt>
                <c:pt idx="89">
                  <c:v>105.71248135415203</c:v>
                </c:pt>
                <c:pt idx="90">
                  <c:v>105.71635799705237</c:v>
                </c:pt>
                <c:pt idx="91">
                  <c:v>105.71817442806929</c:v>
                </c:pt>
                <c:pt idx="92">
                  <c:v>105.71788623798864</c:v>
                </c:pt>
                <c:pt idx="93">
                  <c:v>105.71546521722742</c:v>
                </c:pt>
                <c:pt idx="94">
                  <c:v>105.71090048646505</c:v>
                </c:pt>
                <c:pt idx="95">
                  <c:v>105.70419923668419</c:v>
                </c:pt>
                <c:pt idx="96">
                  <c:v>105.69538703419286</c:v>
                </c:pt>
                <c:pt idx="97">
                  <c:v>105.68450766509639</c:v>
                </c:pt>
                <c:pt idx="98">
                  <c:v>105.67162251497358</c:v>
                </c:pt>
                <c:pt idx="99">
                  <c:v>105.65680950163923</c:v>
                </c:pt>
                <c:pt idx="100">
                  <c:v>105.64016160017587</c:v>
                </c:pt>
                <c:pt idx="101">
                  <c:v>105.62178501826743</c:v>
                </c:pt>
                <c:pt idx="102">
                  <c:v>105.60179709488008</c:v>
                </c:pt>
                <c:pt idx="103">
                  <c:v>105.58032400550064</c:v>
                </c:pt>
                <c:pt idx="104">
                  <c:v>105.55749836192965</c:v>
                </c:pt>
                <c:pt idx="105">
                  <c:v>105.53345679400829</c:v>
                </c:pt>
                <c:pt idx="106">
                  <c:v>105.50833759508711</c:v>
                </c:pt>
                <c:pt idx="107">
                  <c:v>105.48227850335418</c:v>
                </c:pt>
                <c:pt idx="108">
                  <c:v>105.45541467842774</c:v>
                </c:pt>
                <c:pt idx="109">
                  <c:v>105.42787691809949</c:v>
                </c:pt>
                <c:pt idx="110">
                  <c:v>105.39979014498709</c:v>
                </c:pt>
                <c:pt idx="111">
                  <c:v>105.37127217819481</c:v>
                </c:pt>
                <c:pt idx="112">
                  <c:v>105.34243279174804</c:v>
                </c:pt>
                <c:pt idx="113">
                  <c:v>105.31337305018243</c:v>
                </c:pt>
                <c:pt idx="114">
                  <c:v>105.28418490258689</c:v>
                </c:pt>
                <c:pt idx="115">
                  <c:v>105.25495100974308</c:v>
                </c:pt>
                <c:pt idx="116">
                  <c:v>105.22574477470238</c:v>
                </c:pt>
                <c:pt idx="117">
                  <c:v>105.19663054496789</c:v>
                </c:pt>
                <c:pt idx="118">
                  <c:v>105.16766395409279</c:v>
                </c:pt>
                <c:pt idx="119">
                  <c:v>105.1388923715995</c:v>
                </c:pt>
                <c:pt idx="120">
                  <c:v>105.11035543229688</c:v>
                </c:pt>
                <c:pt idx="121">
                  <c:v>105.08208561897503</c:v>
                </c:pt>
                <c:pt idx="122">
                  <c:v>105.05410887577936</c:v>
                </c:pt>
                <c:pt idx="123">
                  <c:v>105.02644523305122</c:v>
                </c:pt>
                <c:pt idx="124">
                  <c:v>104.99910942787182</c:v>
                </c:pt>
                <c:pt idx="125">
                  <c:v>104.97211150780915</c:v>
                </c:pt>
                <c:pt idx="126">
                  <c:v>104.94545740834936</c:v>
                </c:pt>
                <c:pt idx="127">
                  <c:v>104.91914949713141</c:v>
                </c:pt>
                <c:pt idx="128">
                  <c:v>104.89318708037671</c:v>
                </c:pt>
                <c:pt idx="129">
                  <c:v>104.86756686880787</c:v>
                </c:pt>
                <c:pt idx="130">
                  <c:v>104.84228340190575</c:v>
                </c:pt>
                <c:pt idx="131">
                  <c:v>104.81732943058431</c:v>
                </c:pt>
                <c:pt idx="132">
                  <c:v>104.79269625931042</c:v>
                </c:pt>
                <c:pt idx="133">
                  <c:v>104.7683740493918</c:v>
                </c:pt>
                <c:pt idx="134">
                  <c:v>104.7443520856465</c:v>
                </c:pt>
                <c:pt idx="135">
                  <c:v>104.7206190089823</c:v>
                </c:pt>
                <c:pt idx="136">
                  <c:v>104.69716301759001</c:v>
                </c:pt>
                <c:pt idx="137">
                  <c:v>104.6739720395221</c:v>
                </c:pt>
                <c:pt idx="138">
                  <c:v>104.65103387940842</c:v>
                </c:pt>
                <c:pt idx="139">
                  <c:v>104.62833634198235</c:v>
                </c:pt>
                <c:pt idx="140">
                  <c:v>104.60586733496386</c:v>
                </c:pt>
                <c:pt idx="141">
                  <c:v>104.58361495369344</c:v>
                </c:pt>
                <c:pt idx="142">
                  <c:v>104.56156754973703</c:v>
                </c:pt>
                <c:pt idx="143">
                  <c:v>104.53971378550133</c:v>
                </c:pt>
                <c:pt idx="144">
                  <c:v>104.51804267671571</c:v>
                </c:pt>
                <c:pt idx="145">
                  <c:v>104.49654362445608</c:v>
                </c:pt>
                <c:pt idx="146">
                  <c:v>104.47520643821424</c:v>
                </c:pt>
                <c:pt idx="147">
                  <c:v>104.45402135135062</c:v>
                </c:pt>
                <c:pt idx="148">
                  <c:v>104.43297903011681</c:v>
                </c:pt>
                <c:pt idx="149">
                  <c:v>104.41207057729241</c:v>
                </c:pt>
                <c:pt idx="150">
                  <c:v>104.39128753135171</c:v>
                </c:pt>
                <c:pt idx="151">
                  <c:v>104.37062186195878</c:v>
                </c:pt>
                <c:pt idx="152">
                  <c:v>104.35006596248401</c:v>
                </c:pt>
                <c:pt idx="153">
                  <c:v>104.32961264014052</c:v>
                </c:pt>
                <c:pt idx="154">
                  <c:v>104.30925510425529</c:v>
                </c:pt>
                <c:pt idx="155">
                  <c:v>104.28898695311476</c:v>
                </c:pt>
                <c:pt idx="156">
                  <c:v>104.26880215975964</c:v>
                </c:pt>
                <c:pt idx="157">
                  <c:v>104.24869505704535</c:v>
                </c:pt>
                <c:pt idx="158">
                  <c:v>104.22866032223475</c:v>
                </c:pt>
                <c:pt idx="159">
                  <c:v>104.20869296134546</c:v>
                </c:pt>
                <c:pt idx="160">
                  <c:v>104.18878829343598</c:v>
                </c:pt>
                <c:pt idx="161">
                  <c:v>104.16894193498199</c:v>
                </c:pt>
                <c:pt idx="162">
                  <c:v>104.14914978446593</c:v>
                </c:pt>
                <c:pt idx="163">
                  <c:v>104.12940800727812</c:v>
                </c:pt>
                <c:pt idx="164">
                  <c:v>104.10971302100729</c:v>
                </c:pt>
                <c:pt idx="165">
                  <c:v>104.0900614811805</c:v>
                </c:pt>
                <c:pt idx="166">
                  <c:v>104.07045026749718</c:v>
                </c:pt>
                <c:pt idx="167">
                  <c:v>104.05087647058959</c:v>
                </c:pt>
                <c:pt idx="168">
                  <c:v>104.0313373793314</c:v>
                </c:pt>
                <c:pt idx="169">
                  <c:v>104.01183046870676</c:v>
                </c:pt>
                <c:pt idx="170">
                  <c:v>103.99235338824532</c:v>
                </c:pt>
                <c:pt idx="171">
                  <c:v>103.9729039510223</c:v>
                </c:pt>
                <c:pt idx="172">
                  <c:v>103.95348012321833</c:v>
                </c:pt>
                <c:pt idx="173">
                  <c:v>103.93408001422866</c:v>
                </c:pt>
                <c:pt idx="174">
                  <c:v>103.91470186730973</c:v>
                </c:pt>
                <c:pt idx="175">
                  <c:v>103.89534405074734</c:v>
                </c:pt>
                <c:pt idx="176">
                  <c:v>103.87600504952933</c:v>
                </c:pt>
                <c:pt idx="177">
                  <c:v>103.85668345750467</c:v>
                </c:pt>
                <c:pt idx="178">
                  <c:v>103.83737797000919</c:v>
                </c:pt>
                <c:pt idx="179">
                  <c:v>103.81808737693804</c:v>
                </c:pt>
                <c:pt idx="180">
                  <c:v>103.79881055624456</c:v>
                </c:pt>
                <c:pt idx="181">
                  <c:v>103.77954646784545</c:v>
                </c:pt>
                <c:pt idx="182">
                  <c:v>103.76029414791148</c:v>
                </c:pt>
                <c:pt idx="183">
                  <c:v>103.74105270352435</c:v>
                </c:pt>
                <c:pt idx="184">
                  <c:v>103.72182130767965</c:v>
                </c:pt>
                <c:pt idx="185">
                  <c:v>103.70259919461731</c:v>
                </c:pt>
                <c:pt idx="186">
                  <c:v>103.68338565546082</c:v>
                </c:pt>
                <c:pt idx="187">
                  <c:v>103.66418003414755</c:v>
                </c:pt>
                <c:pt idx="188">
                  <c:v>103.64498172363288</c:v>
                </c:pt>
                <c:pt idx="189">
                  <c:v>103.62579016235202</c:v>
                </c:pt>
                <c:pt idx="190">
                  <c:v>103.60660483092354</c:v>
                </c:pt>
                <c:pt idx="191">
                  <c:v>103.58742524907983</c:v>
                </c:pt>
                <c:pt idx="192">
                  <c:v>103.56825097281013</c:v>
                </c:pt>
                <c:pt idx="193">
                  <c:v>103.54908159170274</c:v>
                </c:pt>
                <c:pt idx="194">
                  <c:v>103.52991672647357</c:v>
                </c:pt>
                <c:pt idx="195">
                  <c:v>103.51075602666896</c:v>
                </c:pt>
                <c:pt idx="196">
                  <c:v>103.4915991685311</c:v>
                </c:pt>
                <c:pt idx="197">
                  <c:v>103.47244585301566</c:v>
                </c:pt>
                <c:pt idx="198">
                  <c:v>103.45329580395112</c:v>
                </c:pt>
                <c:pt idx="199">
                  <c:v>103.43414876633057</c:v>
                </c:pt>
                <c:pt idx="200">
                  <c:v>103.41500450472651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85480"/>
        <c:axId val="538885872"/>
      </c:scatterChart>
      <c:valAx>
        <c:axId val="538885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85872"/>
        <c:crosses val="autoZero"/>
        <c:crossBetween val="midCat"/>
      </c:valAx>
      <c:valAx>
        <c:axId val="53888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85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B!$I$6:$I$206</c:f>
              <c:numCache>
                <c:formatCode>General</c:formatCode>
                <c:ptCount val="201"/>
                <c:pt idx="0">
                  <c:v>102.354</c:v>
                </c:pt>
                <c:pt idx="1">
                  <c:v>102.938</c:v>
                </c:pt>
                <c:pt idx="2">
                  <c:v>103.13800000000001</c:v>
                </c:pt>
                <c:pt idx="3">
                  <c:v>102.508</c:v>
                </c:pt>
                <c:pt idx="4">
                  <c:v>102.523</c:v>
                </c:pt>
                <c:pt idx="5">
                  <c:v>102.58499999999999</c:v>
                </c:pt>
                <c:pt idx="6">
                  <c:v>101.86199999999999</c:v>
                </c:pt>
                <c:pt idx="7">
                  <c:v>103</c:v>
                </c:pt>
                <c:pt idx="8">
                  <c:v>102.738</c:v>
                </c:pt>
                <c:pt idx="9">
                  <c:v>103</c:v>
                </c:pt>
                <c:pt idx="10">
                  <c:v>102.508</c:v>
                </c:pt>
                <c:pt idx="11">
                  <c:v>102.923</c:v>
                </c:pt>
                <c:pt idx="12">
                  <c:v>103</c:v>
                </c:pt>
                <c:pt idx="13">
                  <c:v>103.923</c:v>
                </c:pt>
                <c:pt idx="14">
                  <c:v>102.923</c:v>
                </c:pt>
                <c:pt idx="15">
                  <c:v>103.8</c:v>
                </c:pt>
                <c:pt idx="16">
                  <c:v>102.631</c:v>
                </c:pt>
                <c:pt idx="17">
                  <c:v>103.631</c:v>
                </c:pt>
                <c:pt idx="18">
                  <c:v>104.30800000000001</c:v>
                </c:pt>
                <c:pt idx="19">
                  <c:v>104.262</c:v>
                </c:pt>
                <c:pt idx="20">
                  <c:v>103.8</c:v>
                </c:pt>
                <c:pt idx="21">
                  <c:v>105.431</c:v>
                </c:pt>
                <c:pt idx="22">
                  <c:v>105.04600000000001</c:v>
                </c:pt>
                <c:pt idx="23">
                  <c:v>104.446</c:v>
                </c:pt>
                <c:pt idx="24">
                  <c:v>105.123</c:v>
                </c:pt>
                <c:pt idx="25">
                  <c:v>105.738</c:v>
                </c:pt>
                <c:pt idx="26">
                  <c:v>104.831</c:v>
                </c:pt>
                <c:pt idx="27">
                  <c:v>105.67700000000001</c:v>
                </c:pt>
                <c:pt idx="28">
                  <c:v>105.292</c:v>
                </c:pt>
                <c:pt idx="29">
                  <c:v>104.938</c:v>
                </c:pt>
                <c:pt idx="30">
                  <c:v>107.262</c:v>
                </c:pt>
                <c:pt idx="31">
                  <c:v>105.723</c:v>
                </c:pt>
                <c:pt idx="32">
                  <c:v>106.66200000000001</c:v>
                </c:pt>
                <c:pt idx="33">
                  <c:v>107.246</c:v>
                </c:pt>
                <c:pt idx="34">
                  <c:v>107.33799999999999</c:v>
                </c:pt>
                <c:pt idx="35">
                  <c:v>108.23099999999999</c:v>
                </c:pt>
                <c:pt idx="36">
                  <c:v>109.354</c:v>
                </c:pt>
                <c:pt idx="37">
                  <c:v>112.61499999999999</c:v>
                </c:pt>
                <c:pt idx="38">
                  <c:v>114.815</c:v>
                </c:pt>
                <c:pt idx="39">
                  <c:v>116.538</c:v>
                </c:pt>
                <c:pt idx="40">
                  <c:v>119.631</c:v>
                </c:pt>
                <c:pt idx="41">
                  <c:v>124.86199999999999</c:v>
                </c:pt>
                <c:pt idx="42">
                  <c:v>131.923</c:v>
                </c:pt>
                <c:pt idx="43">
                  <c:v>137.86199999999999</c:v>
                </c:pt>
                <c:pt idx="44">
                  <c:v>146.19999999999999</c:v>
                </c:pt>
                <c:pt idx="45">
                  <c:v>155.03100000000001</c:v>
                </c:pt>
                <c:pt idx="46">
                  <c:v>165.35400000000001</c:v>
                </c:pt>
                <c:pt idx="47">
                  <c:v>177.93799999999999</c:v>
                </c:pt>
                <c:pt idx="48">
                  <c:v>188.815</c:v>
                </c:pt>
                <c:pt idx="49">
                  <c:v>200.33799999999999</c:v>
                </c:pt>
                <c:pt idx="50">
                  <c:v>210.477</c:v>
                </c:pt>
                <c:pt idx="51">
                  <c:v>217.154</c:v>
                </c:pt>
                <c:pt idx="52">
                  <c:v>222.35400000000001</c:v>
                </c:pt>
                <c:pt idx="53">
                  <c:v>225.49199999999999</c:v>
                </c:pt>
                <c:pt idx="54">
                  <c:v>225.13800000000001</c:v>
                </c:pt>
                <c:pt idx="55">
                  <c:v>222.98500000000001</c:v>
                </c:pt>
                <c:pt idx="56">
                  <c:v>218.75399999999999</c:v>
                </c:pt>
                <c:pt idx="57">
                  <c:v>202.43100000000001</c:v>
                </c:pt>
                <c:pt idx="58">
                  <c:v>175.96899999999999</c:v>
                </c:pt>
                <c:pt idx="59">
                  <c:v>143.41499999999999</c:v>
                </c:pt>
                <c:pt idx="60">
                  <c:v>121.215</c:v>
                </c:pt>
                <c:pt idx="61">
                  <c:v>111.523</c:v>
                </c:pt>
                <c:pt idx="62">
                  <c:v>109.30800000000001</c:v>
                </c:pt>
                <c:pt idx="63">
                  <c:v>107.831</c:v>
                </c:pt>
                <c:pt idx="64">
                  <c:v>107.2</c:v>
                </c:pt>
                <c:pt idx="65">
                  <c:v>108.6</c:v>
                </c:pt>
                <c:pt idx="66">
                  <c:v>109.431</c:v>
                </c:pt>
                <c:pt idx="67">
                  <c:v>109.8</c:v>
                </c:pt>
                <c:pt idx="68">
                  <c:v>111.354</c:v>
                </c:pt>
                <c:pt idx="69">
                  <c:v>114.292</c:v>
                </c:pt>
                <c:pt idx="70">
                  <c:v>117.831</c:v>
                </c:pt>
                <c:pt idx="71">
                  <c:v>121.462</c:v>
                </c:pt>
                <c:pt idx="72">
                  <c:v>127.015</c:v>
                </c:pt>
                <c:pt idx="73">
                  <c:v>132.64599999999999</c:v>
                </c:pt>
                <c:pt idx="74">
                  <c:v>138.69200000000001</c:v>
                </c:pt>
                <c:pt idx="75">
                  <c:v>144.523</c:v>
                </c:pt>
                <c:pt idx="76">
                  <c:v>148.27699999999999</c:v>
                </c:pt>
                <c:pt idx="77">
                  <c:v>150.90799999999999</c:v>
                </c:pt>
                <c:pt idx="78">
                  <c:v>154.292</c:v>
                </c:pt>
                <c:pt idx="79">
                  <c:v>153.72300000000001</c:v>
                </c:pt>
                <c:pt idx="80">
                  <c:v>149.33799999999999</c:v>
                </c:pt>
                <c:pt idx="81">
                  <c:v>139.262</c:v>
                </c:pt>
                <c:pt idx="82">
                  <c:v>126.76900000000001</c:v>
                </c:pt>
                <c:pt idx="83">
                  <c:v>116.938</c:v>
                </c:pt>
                <c:pt idx="84">
                  <c:v>110.462</c:v>
                </c:pt>
                <c:pt idx="85">
                  <c:v>106.846</c:v>
                </c:pt>
                <c:pt idx="86">
                  <c:v>106.708</c:v>
                </c:pt>
                <c:pt idx="87">
                  <c:v>104.923</c:v>
                </c:pt>
                <c:pt idx="88">
                  <c:v>103.754</c:v>
                </c:pt>
                <c:pt idx="89">
                  <c:v>105.938</c:v>
                </c:pt>
                <c:pt idx="90">
                  <c:v>104.354</c:v>
                </c:pt>
                <c:pt idx="91">
                  <c:v>104.892</c:v>
                </c:pt>
                <c:pt idx="92">
                  <c:v>104.2</c:v>
                </c:pt>
                <c:pt idx="93">
                  <c:v>103.554</c:v>
                </c:pt>
                <c:pt idx="94">
                  <c:v>105.38500000000001</c:v>
                </c:pt>
                <c:pt idx="95">
                  <c:v>105.892</c:v>
                </c:pt>
                <c:pt idx="96">
                  <c:v>105.185</c:v>
                </c:pt>
                <c:pt idx="97">
                  <c:v>105.785</c:v>
                </c:pt>
                <c:pt idx="98">
                  <c:v>107.13800000000001</c:v>
                </c:pt>
                <c:pt idx="99">
                  <c:v>107.785</c:v>
                </c:pt>
                <c:pt idx="100">
                  <c:v>106.908</c:v>
                </c:pt>
                <c:pt idx="101">
                  <c:v>106.446</c:v>
                </c:pt>
                <c:pt idx="102">
                  <c:v>108.03100000000001</c:v>
                </c:pt>
                <c:pt idx="103">
                  <c:v>107.092</c:v>
                </c:pt>
                <c:pt idx="104">
                  <c:v>107.66200000000001</c:v>
                </c:pt>
                <c:pt idx="105">
                  <c:v>106.923</c:v>
                </c:pt>
                <c:pt idx="106">
                  <c:v>107.631</c:v>
                </c:pt>
                <c:pt idx="107">
                  <c:v>107.6</c:v>
                </c:pt>
                <c:pt idx="108">
                  <c:v>107.6</c:v>
                </c:pt>
                <c:pt idx="109">
                  <c:v>106.738</c:v>
                </c:pt>
                <c:pt idx="110">
                  <c:v>107.723</c:v>
                </c:pt>
                <c:pt idx="111">
                  <c:v>107.708</c:v>
                </c:pt>
                <c:pt idx="112">
                  <c:v>107.708</c:v>
                </c:pt>
                <c:pt idx="113">
                  <c:v>108.69199999999999</c:v>
                </c:pt>
                <c:pt idx="114">
                  <c:v>109.69199999999999</c:v>
                </c:pt>
                <c:pt idx="115">
                  <c:v>109.985</c:v>
                </c:pt>
                <c:pt idx="116">
                  <c:v>110.354</c:v>
                </c:pt>
                <c:pt idx="117">
                  <c:v>112.61499999999999</c:v>
                </c:pt>
                <c:pt idx="118">
                  <c:v>111.69199999999999</c:v>
                </c:pt>
                <c:pt idx="119">
                  <c:v>111.95399999999999</c:v>
                </c:pt>
                <c:pt idx="120">
                  <c:v>111.938</c:v>
                </c:pt>
                <c:pt idx="121">
                  <c:v>111.95399999999999</c:v>
                </c:pt>
                <c:pt idx="122">
                  <c:v>111.369</c:v>
                </c:pt>
                <c:pt idx="123">
                  <c:v>109.262</c:v>
                </c:pt>
                <c:pt idx="124">
                  <c:v>107.923</c:v>
                </c:pt>
                <c:pt idx="125">
                  <c:v>107.30800000000001</c:v>
                </c:pt>
                <c:pt idx="126">
                  <c:v>106.30800000000001</c:v>
                </c:pt>
                <c:pt idx="127">
                  <c:v>106.123</c:v>
                </c:pt>
                <c:pt idx="128">
                  <c:v>105.277</c:v>
                </c:pt>
                <c:pt idx="129">
                  <c:v>105.76900000000001</c:v>
                </c:pt>
                <c:pt idx="130">
                  <c:v>104.354</c:v>
                </c:pt>
                <c:pt idx="131">
                  <c:v>105.831</c:v>
                </c:pt>
                <c:pt idx="132">
                  <c:v>104.877</c:v>
                </c:pt>
                <c:pt idx="133">
                  <c:v>104.446</c:v>
                </c:pt>
                <c:pt idx="134">
                  <c:v>104.215</c:v>
                </c:pt>
                <c:pt idx="135">
                  <c:v>103.76900000000001</c:v>
                </c:pt>
                <c:pt idx="136">
                  <c:v>104.95399999999999</c:v>
                </c:pt>
                <c:pt idx="137">
                  <c:v>105.277</c:v>
                </c:pt>
                <c:pt idx="138">
                  <c:v>105.41500000000001</c:v>
                </c:pt>
                <c:pt idx="139">
                  <c:v>105.76900000000001</c:v>
                </c:pt>
                <c:pt idx="140">
                  <c:v>105.108</c:v>
                </c:pt>
                <c:pt idx="141">
                  <c:v>106.523</c:v>
                </c:pt>
                <c:pt idx="142">
                  <c:v>106.923</c:v>
                </c:pt>
                <c:pt idx="143">
                  <c:v>107.892</c:v>
                </c:pt>
                <c:pt idx="144">
                  <c:v>106.61499999999999</c:v>
                </c:pt>
                <c:pt idx="145">
                  <c:v>108.938</c:v>
                </c:pt>
                <c:pt idx="146">
                  <c:v>109.58499999999999</c:v>
                </c:pt>
                <c:pt idx="147">
                  <c:v>110.61499999999999</c:v>
                </c:pt>
                <c:pt idx="148">
                  <c:v>111.185</c:v>
                </c:pt>
                <c:pt idx="149">
                  <c:v>111.508</c:v>
                </c:pt>
                <c:pt idx="150">
                  <c:v>110.66200000000001</c:v>
                </c:pt>
                <c:pt idx="151">
                  <c:v>110.492</c:v>
                </c:pt>
                <c:pt idx="152">
                  <c:v>109.815</c:v>
                </c:pt>
                <c:pt idx="153">
                  <c:v>109.462</c:v>
                </c:pt>
                <c:pt idx="154">
                  <c:v>108.754</c:v>
                </c:pt>
                <c:pt idx="155">
                  <c:v>107.154</c:v>
                </c:pt>
                <c:pt idx="156">
                  <c:v>106.923</c:v>
                </c:pt>
                <c:pt idx="157">
                  <c:v>105.831</c:v>
                </c:pt>
                <c:pt idx="158">
                  <c:v>105.523</c:v>
                </c:pt>
                <c:pt idx="159">
                  <c:v>104.631</c:v>
                </c:pt>
                <c:pt idx="160">
                  <c:v>105.631</c:v>
                </c:pt>
                <c:pt idx="161">
                  <c:v>105.785</c:v>
                </c:pt>
                <c:pt idx="162">
                  <c:v>104.96899999999999</c:v>
                </c:pt>
                <c:pt idx="163">
                  <c:v>104.38500000000001</c:v>
                </c:pt>
                <c:pt idx="164">
                  <c:v>105.631</c:v>
                </c:pt>
                <c:pt idx="165">
                  <c:v>105.462</c:v>
                </c:pt>
                <c:pt idx="166">
                  <c:v>105.892</c:v>
                </c:pt>
                <c:pt idx="167">
                  <c:v>105.077</c:v>
                </c:pt>
                <c:pt idx="168">
                  <c:v>104.554</c:v>
                </c:pt>
                <c:pt idx="169">
                  <c:v>104.58499999999999</c:v>
                </c:pt>
                <c:pt idx="170">
                  <c:v>105.723</c:v>
                </c:pt>
                <c:pt idx="171">
                  <c:v>104.4</c:v>
                </c:pt>
                <c:pt idx="172">
                  <c:v>103.76900000000001</c:v>
                </c:pt>
                <c:pt idx="173">
                  <c:v>104.754</c:v>
                </c:pt>
                <c:pt idx="174">
                  <c:v>104.754</c:v>
                </c:pt>
                <c:pt idx="175">
                  <c:v>104.354</c:v>
                </c:pt>
                <c:pt idx="176">
                  <c:v>103.815</c:v>
                </c:pt>
                <c:pt idx="177">
                  <c:v>103.569</c:v>
                </c:pt>
                <c:pt idx="178">
                  <c:v>104.785</c:v>
                </c:pt>
                <c:pt idx="179">
                  <c:v>104.292</c:v>
                </c:pt>
                <c:pt idx="180">
                  <c:v>105.062</c:v>
                </c:pt>
                <c:pt idx="181">
                  <c:v>104.154</c:v>
                </c:pt>
                <c:pt idx="182">
                  <c:v>104.431</c:v>
                </c:pt>
                <c:pt idx="183">
                  <c:v>105.523</c:v>
                </c:pt>
                <c:pt idx="184">
                  <c:v>104.631</c:v>
                </c:pt>
                <c:pt idx="185">
                  <c:v>104.369</c:v>
                </c:pt>
                <c:pt idx="186">
                  <c:v>104.523</c:v>
                </c:pt>
                <c:pt idx="187">
                  <c:v>105.262</c:v>
                </c:pt>
                <c:pt idx="188">
                  <c:v>103.33799999999999</c:v>
                </c:pt>
                <c:pt idx="189">
                  <c:v>105.077</c:v>
                </c:pt>
                <c:pt idx="190">
                  <c:v>104</c:v>
                </c:pt>
                <c:pt idx="191">
                  <c:v>104.062</c:v>
                </c:pt>
                <c:pt idx="192">
                  <c:v>104.738</c:v>
                </c:pt>
                <c:pt idx="193">
                  <c:v>104.38500000000001</c:v>
                </c:pt>
                <c:pt idx="194">
                  <c:v>104.077</c:v>
                </c:pt>
                <c:pt idx="195">
                  <c:v>103.246</c:v>
                </c:pt>
                <c:pt idx="196">
                  <c:v>103.33799999999999</c:v>
                </c:pt>
                <c:pt idx="197">
                  <c:v>103.292</c:v>
                </c:pt>
                <c:pt idx="198">
                  <c:v>103.169</c:v>
                </c:pt>
                <c:pt idx="199">
                  <c:v>103.846</c:v>
                </c:pt>
                <c:pt idx="200">
                  <c:v>104.185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B!$X$6:$X$206</c:f>
              <c:numCache>
                <c:formatCode>0.00</c:formatCode>
                <c:ptCount val="201"/>
                <c:pt idx="0">
                  <c:v>103.67816420001975</c:v>
                </c:pt>
                <c:pt idx="1">
                  <c:v>103.70671462120664</c:v>
                </c:pt>
                <c:pt idx="2">
                  <c:v>103.73526844320381</c:v>
                </c:pt>
                <c:pt idx="3">
                  <c:v>103.76382593410764</c:v>
                </c:pt>
                <c:pt idx="4">
                  <c:v>103.79238738207339</c:v>
                </c:pt>
                <c:pt idx="5">
                  <c:v>103.82095309668701</c:v>
                </c:pt>
                <c:pt idx="6">
                  <c:v>103.84952341041472</c:v>
                </c:pt>
                <c:pt idx="7">
                  <c:v>103.87809868013188</c:v>
                </c:pt>
                <c:pt idx="8">
                  <c:v>103.90667928873343</c:v>
                </c:pt>
                <c:pt idx="9">
                  <c:v>103.93526564682683</c:v>
                </c:pt>
                <c:pt idx="10">
                  <c:v>103.96385819450862</c:v>
                </c:pt>
                <c:pt idx="11">
                  <c:v>103.99245740322466</c:v>
                </c:pt>
                <c:pt idx="12">
                  <c:v>104.02106377771449</c:v>
                </c:pt>
                <c:pt idx="13">
                  <c:v>104.04967785804011</c:v>
                </c:pt>
                <c:pt idx="14">
                  <c:v>104.07830022170761</c:v>
                </c:pt>
                <c:pt idx="15">
                  <c:v>104.10693148591834</c:v>
                </c:pt>
                <c:pt idx="16">
                  <c:v>104.13557231009916</c:v>
                </c:pt>
                <c:pt idx="17">
                  <c:v>104.16422339926645</c:v>
                </c:pt>
                <c:pt idx="18">
                  <c:v>104.1928855101584</c:v>
                </c:pt>
                <c:pt idx="19">
                  <c:v>104.2215594665567</c:v>
                </c:pt>
                <c:pt idx="20">
                  <c:v>104.25024620410382</c:v>
                </c:pt>
                <c:pt idx="21">
                  <c:v>104.27894690585549</c:v>
                </c:pt>
                <c:pt idx="22">
                  <c:v>104.30766340459988</c:v>
                </c:pt>
                <c:pt idx="23">
                  <c:v>104.33639933383547</c:v>
                </c:pt>
                <c:pt idx="24">
                  <c:v>104.36516328233192</c:v>
                </c:pt>
                <c:pt idx="25">
                  <c:v>104.39397705672847</c:v>
                </c:pt>
                <c:pt idx="26">
                  <c:v>104.42289633487009</c:v>
                </c:pt>
                <c:pt idx="27">
                  <c:v>104.4520598752411</c:v>
                </c:pt>
                <c:pt idx="28">
                  <c:v>104.48180113857815</c:v>
                </c:pt>
                <c:pt idx="29">
                  <c:v>104.51288897483697</c:v>
                </c:pt>
                <c:pt idx="30">
                  <c:v>104.54702009093953</c:v>
                </c:pt>
                <c:pt idx="31">
                  <c:v>104.58777301391039</c:v>
                </c:pt>
                <c:pt idx="32">
                  <c:v>104.64235238390476</c:v>
                </c:pt>
                <c:pt idx="33">
                  <c:v>104.72458738188415</c:v>
                </c:pt>
                <c:pt idx="34">
                  <c:v>104.85974998760359</c:v>
                </c:pt>
                <c:pt idx="35">
                  <c:v>105.09173180672393</c:v>
                </c:pt>
                <c:pt idx="36">
                  <c:v>105.49281850336325</c:v>
                </c:pt>
                <c:pt idx="37">
                  <c:v>106.1755654718721</c:v>
                </c:pt>
                <c:pt idx="38">
                  <c:v>107.30500059267922</c:v>
                </c:pt>
                <c:pt idx="39">
                  <c:v>109.10763054877077</c:v>
                </c:pt>
                <c:pt idx="40">
                  <c:v>111.87188733335444</c:v>
                </c:pt>
                <c:pt idx="41">
                  <c:v>115.93348009464476</c:v>
                </c:pt>
                <c:pt idx="42">
                  <c:v>121.63965067362787</c:v>
                </c:pt>
                <c:pt idx="43">
                  <c:v>129.28954038098007</c:v>
                </c:pt>
                <c:pt idx="44">
                  <c:v>139.05411195828407</c:v>
                </c:pt>
                <c:pt idx="45">
                  <c:v>150.88748965265435</c:v>
                </c:pt>
                <c:pt idx="46">
                  <c:v>164.44987656197952</c:v>
                </c:pt>
                <c:pt idx="47">
                  <c:v>179.06699539223251</c:v>
                </c:pt>
                <c:pt idx="48">
                  <c:v>193.74894641409682</c:v>
                </c:pt>
                <c:pt idx="49">
                  <c:v>207.28081332795355</c:v>
                </c:pt>
                <c:pt idx="50">
                  <c:v>218.37963116668317</c:v>
                </c:pt>
                <c:pt idx="51">
                  <c:v>225.8921584381456</c:v>
                </c:pt>
                <c:pt idx="52">
                  <c:v>228.99207347254278</c:v>
                </c:pt>
                <c:pt idx="53">
                  <c:v>227.3301193315713</c:v>
                </c:pt>
                <c:pt idx="54">
                  <c:v>221.09948712014616</c:v>
                </c:pt>
                <c:pt idx="55">
                  <c:v>210.99951786740613</c:v>
                </c:pt>
                <c:pt idx="56">
                  <c:v>198.10715538140687</c:v>
                </c:pt>
                <c:pt idx="57">
                  <c:v>183.68883030108077</c:v>
                </c:pt>
                <c:pt idx="58">
                  <c:v>168.99817488145339</c:v>
                </c:pt>
                <c:pt idx="59">
                  <c:v>155.10384881008358</c:v>
                </c:pt>
                <c:pt idx="60">
                  <c:v>142.7786069493844</c:v>
                </c:pt>
                <c:pt idx="61">
                  <c:v>132.46129325983145</c:v>
                </c:pt>
                <c:pt idx="62">
                  <c:v>124.28469776325143</c:v>
                </c:pt>
                <c:pt idx="63">
                  <c:v>118.14961368438085</c:v>
                </c:pt>
                <c:pt idx="64">
                  <c:v>113.82110477214681</c:v>
                </c:pt>
                <c:pt idx="65">
                  <c:v>111.02554519501957</c:v>
                </c:pt>
                <c:pt idx="66">
                  <c:v>109.53273788506331</c:v>
                </c:pt>
                <c:pt idx="67">
                  <c:v>109.21241004391462</c:v>
                </c:pt>
                <c:pt idx="68">
                  <c:v>110.05655296936874</c:v>
                </c:pt>
                <c:pt idx="69">
                  <c:v>112.15959955304025</c:v>
                </c:pt>
                <c:pt idx="70">
                  <c:v>115.65151157786977</c:v>
                </c:pt>
                <c:pt idx="71">
                  <c:v>120.58917217980591</c:v>
                </c:pt>
                <c:pt idx="72">
                  <c:v>126.82995570938385</c:v>
                </c:pt>
                <c:pt idx="73">
                  <c:v>133.93149435497867</c:v>
                </c:pt>
                <c:pt idx="74">
                  <c:v>141.13030976488548</c:v>
                </c:pt>
                <c:pt idx="75">
                  <c:v>147.43632554388728</c:v>
                </c:pt>
                <c:pt idx="76">
                  <c:v>151.83845458968972</c:v>
                </c:pt>
                <c:pt idx="77">
                  <c:v>153.56393340916168</c:v>
                </c:pt>
                <c:pt idx="78">
                  <c:v>152.29857238224361</c:v>
                </c:pt>
                <c:pt idx="79">
                  <c:v>148.28031685034267</c:v>
                </c:pt>
                <c:pt idx="80">
                  <c:v>142.22703808507956</c:v>
                </c:pt>
                <c:pt idx="81">
                  <c:v>135.12815377531086</c:v>
                </c:pt>
                <c:pt idx="82">
                  <c:v>127.98282447400146</c:v>
                </c:pt>
                <c:pt idx="83">
                  <c:v>121.57908313579689</c:v>
                </c:pt>
                <c:pt idx="84">
                  <c:v>116.37725378705406</c:v>
                </c:pt>
                <c:pt idx="85">
                  <c:v>112.50915432185616</c:v>
                </c:pt>
                <c:pt idx="86">
                  <c:v>109.86031220664636</c:v>
                </c:pt>
                <c:pt idx="87">
                  <c:v>108.18369535198659</c:v>
                </c:pt>
                <c:pt idx="88">
                  <c:v>107.20072472017227</c:v>
                </c:pt>
                <c:pt idx="89">
                  <c:v>106.666563996844</c:v>
                </c:pt>
                <c:pt idx="90">
                  <c:v>106.39776153408705</c:v>
                </c:pt>
                <c:pt idx="91">
                  <c:v>106.27284415602776</c:v>
                </c:pt>
                <c:pt idx="92">
                  <c:v>106.21941549591556</c:v>
                </c:pt>
                <c:pt idx="93">
                  <c:v>106.19821940408254</c:v>
                </c:pt>
                <c:pt idx="94">
                  <c:v>106.18975731577407</c:v>
                </c:pt>
                <c:pt idx="95">
                  <c:v>106.18512428835933</c:v>
                </c:pt>
                <c:pt idx="96">
                  <c:v>106.18058990168791</c:v>
                </c:pt>
                <c:pt idx="97">
                  <c:v>106.17476550244459</c:v>
                </c:pt>
                <c:pt idx="98">
                  <c:v>106.1672976638487</c:v>
                </c:pt>
                <c:pt idx="99">
                  <c:v>106.15837835862936</c:v>
                </c:pt>
                <c:pt idx="100">
                  <c:v>106.14869202292978</c:v>
                </c:pt>
                <c:pt idx="101">
                  <c:v>106.13964444701536</c:v>
                </c:pt>
                <c:pt idx="102">
                  <c:v>106.13384037324992</c:v>
                </c:pt>
                <c:pt idx="103">
                  <c:v>106.13581429963828</c:v>
                </c:pt>
                <c:pt idx="104">
                  <c:v>106.15297970343025</c:v>
                </c:pt>
                <c:pt idx="105">
                  <c:v>106.19664481666506</c:v>
                </c:pt>
                <c:pt idx="106">
                  <c:v>106.28275902320469</c:v>
                </c:pt>
                <c:pt idx="107">
                  <c:v>106.43185097987303</c:v>
                </c:pt>
                <c:pt idx="108">
                  <c:v>106.66749857542868</c:v>
                </c:pt>
                <c:pt idx="109">
                  <c:v>107.01277151408704</c:v>
                </c:pt>
                <c:pt idx="110">
                  <c:v>107.48453060532304</c:v>
                </c:pt>
                <c:pt idx="111">
                  <c:v>108.08626362584702</c:v>
                </c:pt>
                <c:pt idx="112">
                  <c:v>108.80110066142002</c:v>
                </c:pt>
                <c:pt idx="113">
                  <c:v>109.58739386108121</c:v>
                </c:pt>
                <c:pt idx="114">
                  <c:v>110.37929725619206</c:v>
                </c:pt>
                <c:pt idx="115">
                  <c:v>111.09382558840534</c:v>
                </c:pt>
                <c:pt idx="116">
                  <c:v>111.64399052700593</c:v>
                </c:pt>
                <c:pt idx="117">
                  <c:v>111.95538680060399</c:v>
                </c:pt>
                <c:pt idx="118">
                  <c:v>111.981933388949</c:v>
                </c:pt>
                <c:pt idx="119">
                  <c:v>111.71619040508777</c:v>
                </c:pt>
                <c:pt idx="120">
                  <c:v>111.19107190600559</c:v>
                </c:pt>
                <c:pt idx="121">
                  <c:v>110.47241558598992</c:v>
                </c:pt>
                <c:pt idx="122">
                  <c:v>109.64472586003656</c:v>
                </c:pt>
                <c:pt idx="123">
                  <c:v>108.79434788242732</c:v>
                </c:pt>
                <c:pt idx="124">
                  <c:v>107.99466189384142</c:v>
                </c:pt>
                <c:pt idx="125">
                  <c:v>107.29664715748342</c:v>
                </c:pt>
                <c:pt idx="126">
                  <c:v>106.72603159584956</c:v>
                </c:pt>
                <c:pt idx="127">
                  <c:v>106.28614648512308</c:v>
                </c:pt>
                <c:pt idx="128">
                  <c:v>105.9642768628545</c:v>
                </c:pt>
                <c:pt idx="129">
                  <c:v>105.73900337511643</c:v>
                </c:pt>
                <c:pt idx="130">
                  <c:v>105.58657612910747</c:v>
                </c:pt>
                <c:pt idx="131">
                  <c:v>105.48530151449546</c:v>
                </c:pt>
                <c:pt idx="132">
                  <c:v>105.41782058408579</c:v>
                </c:pt>
                <c:pt idx="133">
                  <c:v>105.3717487599981</c:v>
                </c:pt>
                <c:pt idx="134">
                  <c:v>105.33937623219596</c:v>
                </c:pt>
                <c:pt idx="135">
                  <c:v>105.31708304852904</c:v>
                </c:pt>
                <c:pt idx="136">
                  <c:v>105.30493215234392</c:v>
                </c:pt>
                <c:pt idx="137">
                  <c:v>105.30666621523909</c:v>
                </c:pt>
                <c:pt idx="138">
                  <c:v>105.33009262285535</c:v>
                </c:pt>
                <c:pt idx="139">
                  <c:v>105.38760006201881</c:v>
                </c:pt>
                <c:pt idx="140">
                  <c:v>105.49631793063116</c:v>
                </c:pt>
                <c:pt idx="141">
                  <c:v>105.67725725433223</c:v>
                </c:pt>
                <c:pt idx="142">
                  <c:v>105.95276532459653</c:v>
                </c:pt>
                <c:pt idx="143">
                  <c:v>106.34191368639789</c:v>
                </c:pt>
                <c:pt idx="144">
                  <c:v>106.85408782678476</c:v>
                </c:pt>
                <c:pt idx="145">
                  <c:v>107.48196485067515</c:v>
                </c:pt>
                <c:pt idx="146">
                  <c:v>108.19594775996913</c:v>
                </c:pt>
                <c:pt idx="147">
                  <c:v>108.9425151342775</c:v>
                </c:pt>
                <c:pt idx="148">
                  <c:v>109.64843134713912</c:v>
                </c:pt>
                <c:pt idx="149">
                  <c:v>110.2312410192729</c:v>
                </c:pt>
                <c:pt idx="150">
                  <c:v>110.61432461054095</c:v>
                </c:pt>
                <c:pt idx="151">
                  <c:v>110.7428312775392</c:v>
                </c:pt>
                <c:pt idx="152">
                  <c:v>110.59593964951543</c:v>
                </c:pt>
                <c:pt idx="153">
                  <c:v>110.19166876958455</c:v>
                </c:pt>
                <c:pt idx="154">
                  <c:v>109.58270649799955</c:v>
                </c:pt>
                <c:pt idx="155">
                  <c:v>108.84458588680849</c:v>
                </c:pt>
                <c:pt idx="156">
                  <c:v>108.05986603378409</c:v>
                </c:pt>
                <c:pt idx="157">
                  <c:v>107.30286840121414</c:v>
                </c:pt>
                <c:pt idx="158">
                  <c:v>106.62876277982936</c:v>
                </c:pt>
                <c:pt idx="159">
                  <c:v>106.06888727593639</c:v>
                </c:pt>
                <c:pt idx="160">
                  <c:v>105.63202210959194</c:v>
                </c:pt>
                <c:pt idx="161">
                  <c:v>105.30975014665793</c:v>
                </c:pt>
                <c:pt idx="162">
                  <c:v>105.08344688947986</c:v>
                </c:pt>
                <c:pt idx="163">
                  <c:v>104.93077629382599</c:v>
                </c:pt>
                <c:pt idx="164">
                  <c:v>104.83042729682769</c:v>
                </c:pt>
                <c:pt idx="165">
                  <c:v>104.76474683257814</c:v>
                </c:pt>
                <c:pt idx="166">
                  <c:v>104.72058785661196</c:v>
                </c:pt>
                <c:pt idx="167">
                  <c:v>104.68898932237315</c:v>
                </c:pt>
                <c:pt idx="168">
                  <c:v>104.66430254625705</c:v>
                </c:pt>
                <c:pt idx="169">
                  <c:v>104.64321221134144</c:v>
                </c:pt>
                <c:pt idx="170">
                  <c:v>104.62389802576051</c:v>
                </c:pt>
                <c:pt idx="171">
                  <c:v>104.60542166310296</c:v>
                </c:pt>
                <c:pt idx="172">
                  <c:v>104.58732759355181</c:v>
                </c:pt>
                <c:pt idx="173">
                  <c:v>104.56940683394063</c:v>
                </c:pt>
                <c:pt idx="174">
                  <c:v>104.55156831468517</c:v>
                </c:pt>
                <c:pt idx="175">
                  <c:v>104.53377395150474</c:v>
                </c:pt>
                <c:pt idx="176">
                  <c:v>104.51600810213213</c:v>
                </c:pt>
                <c:pt idx="177">
                  <c:v>104.49826412342837</c:v>
                </c:pt>
                <c:pt idx="178">
                  <c:v>104.48053881844847</c:v>
                </c:pt>
                <c:pt idx="179">
                  <c:v>104.46283027723608</c:v>
                </c:pt>
                <c:pt idx="180">
                  <c:v>104.44513708340511</c:v>
                </c:pt>
                <c:pt idx="181">
                  <c:v>104.42745803648364</c:v>
                </c:pt>
                <c:pt idx="182">
                  <c:v>104.4097920575086</c:v>
                </c:pt>
                <c:pt idx="183">
                  <c:v>104.39213815609541</c:v>
                </c:pt>
                <c:pt idx="184">
                  <c:v>104.37449541711902</c:v>
                </c:pt>
                <c:pt idx="185">
                  <c:v>104.35686299346649</c:v>
                </c:pt>
                <c:pt idx="186">
                  <c:v>104.33924010072708</c:v>
                </c:pt>
                <c:pt idx="187">
                  <c:v>104.32162601262101</c:v>
                </c:pt>
                <c:pt idx="188">
                  <c:v>104.30402005682897</c:v>
                </c:pt>
                <c:pt idx="189">
                  <c:v>104.28642161112398</c:v>
                </c:pt>
                <c:pt idx="190">
                  <c:v>104.26883009976883</c:v>
                </c:pt>
                <c:pt idx="191">
                  <c:v>104.25124499015959</c:v>
                </c:pt>
                <c:pt idx="192">
                  <c:v>104.23366578969863</c:v>
                </c:pt>
                <c:pt idx="193">
                  <c:v>104.2160920428833</c:v>
                </c:pt>
                <c:pt idx="194">
                  <c:v>104.19852332859611</c:v>
                </c:pt>
                <c:pt idx="195">
                  <c:v>104.18095925758415</c:v>
                </c:pt>
                <c:pt idx="196">
                  <c:v>104.16339947011505</c:v>
                </c:pt>
                <c:pt idx="197">
                  <c:v>104.14584363379839</c:v>
                </c:pt>
                <c:pt idx="198">
                  <c:v>104.1282914415615</c:v>
                </c:pt>
                <c:pt idx="199">
                  <c:v>104.1107426097693</c:v>
                </c:pt>
                <c:pt idx="200">
                  <c:v>104.09319687647897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B!$BB$6:$BB$206</c:f>
              <c:numCache>
                <c:formatCode>General</c:formatCode>
                <c:ptCount val="201"/>
                <c:pt idx="0">
                  <c:v>103.67816420001975</c:v>
                </c:pt>
                <c:pt idx="1">
                  <c:v>103.70671462120664</c:v>
                </c:pt>
                <c:pt idx="2">
                  <c:v>103.73526844320381</c:v>
                </c:pt>
                <c:pt idx="3">
                  <c:v>103.76382593410764</c:v>
                </c:pt>
                <c:pt idx="4">
                  <c:v>103.79238738207339</c:v>
                </c:pt>
                <c:pt idx="5">
                  <c:v>103.82095309668701</c:v>
                </c:pt>
                <c:pt idx="6">
                  <c:v>103.84952341041472</c:v>
                </c:pt>
                <c:pt idx="7">
                  <c:v>103.87809868013188</c:v>
                </c:pt>
                <c:pt idx="8">
                  <c:v>103.90667928873343</c:v>
                </c:pt>
                <c:pt idx="9">
                  <c:v>103.93526564682681</c:v>
                </c:pt>
                <c:pt idx="10">
                  <c:v>103.96385819450849</c:v>
                </c:pt>
                <c:pt idx="11">
                  <c:v>103.99245740322402</c:v>
                </c:pt>
                <c:pt idx="12">
                  <c:v>104.0210637777114</c:v>
                </c:pt>
                <c:pt idx="13">
                  <c:v>104.04967785802569</c:v>
                </c:pt>
                <c:pt idx="14">
                  <c:v>104.07830022164283</c:v>
                </c:pt>
                <c:pt idx="15">
                  <c:v>104.10693148563853</c:v>
                </c:pt>
                <c:pt idx="16">
                  <c:v>104.13557230893645</c:v>
                </c:pt>
                <c:pt idx="17">
                  <c:v>104.16422339461921</c:v>
                </c:pt>
                <c:pt idx="18">
                  <c:v>104.19288549229205</c:v>
                </c:pt>
                <c:pt idx="19">
                  <c:v>104.22155940048786</c:v>
                </c:pt>
                <c:pt idx="20">
                  <c:v>104.25024596909884</c:v>
                </c:pt>
                <c:pt idx="21">
                  <c:v>104.2789461018168</c:v>
                </c:pt>
                <c:pt idx="22">
                  <c:v>104.30766075856023</c:v>
                </c:pt>
                <c:pt idx="23">
                  <c:v>104.33639095786268</c:v>
                </c:pt>
                <c:pt idx="24">
                  <c:v>104.36513777919033</c:v>
                </c:pt>
                <c:pt idx="25">
                  <c:v>104.3939023651531</c:v>
                </c:pt>
                <c:pt idx="26">
                  <c:v>104.42268592356464</c:v>
                </c:pt>
                <c:pt idx="27">
                  <c:v>104.45148972930146</c:v>
                </c:pt>
                <c:pt idx="28">
                  <c:v>104.48031512590074</c:v>
                </c:pt>
                <c:pt idx="29">
                  <c:v>104.50916352682843</c:v>
                </c:pt>
                <c:pt idx="30">
                  <c:v>104.53803641633684</c:v>
                </c:pt>
                <c:pt idx="31">
                  <c:v>104.56693534981939</c:v>
                </c:pt>
                <c:pt idx="32">
                  <c:v>104.59586195355573</c:v>
                </c:pt>
                <c:pt idx="33">
                  <c:v>104.62481792372424</c:v>
                </c:pt>
                <c:pt idx="34">
                  <c:v>104.65380502454173</c:v>
                </c:pt>
                <c:pt idx="35">
                  <c:v>104.68282508536919</c:v>
                </c:pt>
                <c:pt idx="36">
                  <c:v>104.7118799966007</c:v>
                </c:pt>
                <c:pt idx="37">
                  <c:v>104.74097170412669</c:v>
                </c:pt>
                <c:pt idx="38">
                  <c:v>104.77010220213525</c:v>
                </c:pt>
                <c:pt idx="39">
                  <c:v>104.79927352398356</c:v>
                </c:pt>
                <c:pt idx="40">
                  <c:v>104.82848773083711</c:v>
                </c:pt>
                <c:pt idx="41">
                  <c:v>104.85774689773626</c:v>
                </c:pt>
                <c:pt idx="42">
                  <c:v>104.88705309670723</c:v>
                </c:pt>
                <c:pt idx="43">
                  <c:v>104.91640837648956</c:v>
                </c:pt>
                <c:pt idx="44">
                  <c:v>104.94581473840097</c:v>
                </c:pt>
                <c:pt idx="45">
                  <c:v>104.97527410780748</c:v>
                </c:pt>
                <c:pt idx="46">
                  <c:v>105.00478830060734</c:v>
                </c:pt>
                <c:pt idx="47">
                  <c:v>105.03435898407659</c:v>
                </c:pt>
                <c:pt idx="48">
                  <c:v>105.06398763135714</c:v>
                </c:pt>
                <c:pt idx="49">
                  <c:v>105.09367546880164</c:v>
                </c:pt>
                <c:pt idx="50">
                  <c:v>105.12342341531799</c:v>
                </c:pt>
                <c:pt idx="51">
                  <c:v>105.15323201278665</c:v>
                </c:pt>
                <c:pt idx="52">
                  <c:v>105.18310134655439</c:v>
                </c:pt>
                <c:pt idx="53">
                  <c:v>105.21303095494274</c:v>
                </c:pt>
                <c:pt idx="54">
                  <c:v>105.24301972665083</c:v>
                </c:pt>
                <c:pt idx="55">
                  <c:v>105.27306578488472</c:v>
                </c:pt>
                <c:pt idx="56">
                  <c:v>105.30316635701315</c:v>
                </c:pt>
                <c:pt idx="57">
                  <c:v>105.33331762854029</c:v>
                </c:pt>
                <c:pt idx="58">
                  <c:v>105.36351458020498</c:v>
                </c:pt>
                <c:pt idx="59">
                  <c:v>105.39375080707511</c:v>
                </c:pt>
                <c:pt idx="60">
                  <c:v>105.42401831861237</c:v>
                </c:pt>
                <c:pt idx="61">
                  <c:v>105.45430731885219</c:v>
                </c:pt>
                <c:pt idx="62">
                  <c:v>105.48460596608874</c:v>
                </c:pt>
                <c:pt idx="63">
                  <c:v>105.51490011179193</c:v>
                </c:pt>
                <c:pt idx="64">
                  <c:v>105.54517301893071</c:v>
                </c:pt>
                <c:pt idx="65">
                  <c:v>105.57540506045136</c:v>
                </c:pt>
                <c:pt idx="66">
                  <c:v>105.60557339938461</c:v>
                </c:pt>
                <c:pt idx="67">
                  <c:v>105.63565165294389</c:v>
                </c:pt>
                <c:pt idx="68">
                  <c:v>105.66560954405249</c:v>
                </c:pt>
                <c:pt idx="69">
                  <c:v>105.69541254500754</c:v>
                </c:pt>
                <c:pt idx="70">
                  <c:v>105.72502151946451</c:v>
                </c:pt>
                <c:pt idx="71">
                  <c:v>105.75439237060091</c:v>
                </c:pt>
                <c:pt idx="72">
                  <c:v>105.7834757051799</c:v>
                </c:pt>
                <c:pt idx="73">
                  <c:v>105.81221652524631</c:v>
                </c:pt>
                <c:pt idx="74">
                  <c:v>105.840553961297</c:v>
                </c:pt>
                <c:pt idx="75">
                  <c:v>105.86842106288853</c:v>
                </c:pt>
                <c:pt idx="76">
                  <c:v>105.89574466466748</c:v>
                </c:pt>
                <c:pt idx="77">
                  <c:v>105.9224453475812</c:v>
                </c:pt>
                <c:pt idx="78">
                  <c:v>105.94843751637154</c:v>
                </c:pt>
                <c:pt idx="79">
                  <c:v>105.97362961515043</c:v>
                </c:pt>
                <c:pt idx="80">
                  <c:v>105.99792450267162</c:v>
                </c:pt>
                <c:pt idx="81">
                  <c:v>106.021220007587</c:v>
                </c:pt>
                <c:pt idx="82">
                  <c:v>106.04340968126891</c:v>
                </c:pt>
                <c:pt idx="83">
                  <c:v>106.06438376147491</c:v>
                </c:pt>
                <c:pt idx="84">
                  <c:v>106.08403035408045</c:v>
                </c:pt>
                <c:pt idx="85">
                  <c:v>106.10223683226145</c:v>
                </c:pt>
                <c:pt idx="86">
                  <c:v>106.11889144296357</c:v>
                </c:pt>
                <c:pt idx="87">
                  <c:v>106.13388509951309</c:v>
                </c:pt>
                <c:pt idx="88">
                  <c:v>106.14711332726523</c:v>
                </c:pt>
                <c:pt idx="89">
                  <c:v>106.15847831691018</c:v>
                </c:pt>
                <c:pt idx="90">
                  <c:v>106.16789102830685</c:v>
                </c:pt>
                <c:pt idx="91">
                  <c:v>106.17527327747041</c:v>
                </c:pt>
                <c:pt idx="92">
                  <c:v>106.18055973163194</c:v>
                </c:pt>
                <c:pt idx="93">
                  <c:v>106.18369973311262</c:v>
                </c:pt>
                <c:pt idx="94">
                  <c:v>106.18465887292753</c:v>
                </c:pt>
                <c:pt idx="95">
                  <c:v>106.18342024009775</c:v>
                </c:pt>
                <c:pt idx="96">
                  <c:v>106.17998528274167</c:v>
                </c:pt>
                <c:pt idx="97">
                  <c:v>106.1743742318277</c:v>
                </c:pt>
                <c:pt idx="98">
                  <c:v>106.16662605720512</c:v>
                </c:pt>
                <c:pt idx="99">
                  <c:v>106.15679794697414</c:v>
                </c:pt>
                <c:pt idx="100">
                  <c:v>106.14496432386611</c:v>
                </c:pt>
                <c:pt idx="101">
                  <c:v>106.13121543438459</c:v>
                </c:pt>
                <c:pt idx="102">
                  <c:v>106.11565556632041</c:v>
                </c:pt>
                <c:pt idx="103">
                  <c:v>106.09840096643245</c:v>
                </c:pt>
                <c:pt idx="104">
                  <c:v>106.07957754147031</c:v>
                </c:pt>
                <c:pt idx="105">
                  <c:v>106.0593184316746</c:v>
                </c:pt>
                <c:pt idx="106">
                  <c:v>106.03776154630813</c:v>
                </c:pt>
                <c:pt idx="107">
                  <c:v>106.01504714602746</c:v>
                </c:pt>
                <c:pt idx="108">
                  <c:v>105.99131554778633</c:v>
                </c:pt>
                <c:pt idx="109">
                  <c:v>105.96670501555013</c:v>
                </c:pt>
                <c:pt idx="110">
                  <c:v>105.94134988561791</c:v>
                </c:pt>
                <c:pt idx="111">
                  <c:v>105.91537896002561</c:v>
                </c:pt>
                <c:pt idx="112">
                  <c:v>105.8889141864621</c:v>
                </c:pt>
                <c:pt idx="113">
                  <c:v>105.86206962928466</c:v>
                </c:pt>
                <c:pt idx="114">
                  <c:v>105.83495072424728</c:v>
                </c:pt>
                <c:pt idx="115">
                  <c:v>105.80765379986383</c:v>
                </c:pt>
                <c:pt idx="116">
                  <c:v>105.7802658410827</c:v>
                </c:pt>
                <c:pt idx="117">
                  <c:v>105.7528644661118</c:v>
                </c:pt>
                <c:pt idx="118">
                  <c:v>105.72551808460058</c:v>
                </c:pt>
                <c:pt idx="119">
                  <c:v>105.69828620465687</c:v>
                </c:pt>
                <c:pt idx="120">
                  <c:v>105.67121985698842</c:v>
                </c:pt>
                <c:pt idx="121">
                  <c:v>105.64436210643493</c:v>
                </c:pt>
                <c:pt idx="122">
                  <c:v>105.61774862394108</c:v>
                </c:pt>
                <c:pt idx="123">
                  <c:v>105.59140829528852</c:v>
                </c:pt>
                <c:pt idx="124">
                  <c:v>105.56536384639109</c:v>
                </c:pt>
                <c:pt idx="125">
                  <c:v>105.53963246844491</c:v>
                </c:pt>
                <c:pt idx="126">
                  <c:v>105.51422642955677</c:v>
                </c:pt>
                <c:pt idx="127">
                  <c:v>105.48915366253935</c:v>
                </c:pt>
                <c:pt idx="128">
                  <c:v>105.46441832129693</c:v>
                </c:pt>
                <c:pt idx="129">
                  <c:v>105.44002130059214</c:v>
                </c:pt>
                <c:pt idx="130">
                  <c:v>105.41596071598651</c:v>
                </c:pt>
                <c:pt idx="131">
                  <c:v>105.39223234238889</c:v>
                </c:pt>
                <c:pt idx="132">
                  <c:v>105.36883001096128</c:v>
                </c:pt>
                <c:pt idx="133">
                  <c:v>105.34574596514994</c:v>
                </c:pt>
                <c:pt idx="134">
                  <c:v>105.32297117737193</c:v>
                </c:pt>
                <c:pt idx="135">
                  <c:v>105.3004956284291</c:v>
                </c:pt>
                <c:pt idx="136">
                  <c:v>105.27830855208398</c:v>
                </c:pt>
                <c:pt idx="137">
                  <c:v>105.25639864744366</c:v>
                </c:pt>
                <c:pt idx="138">
                  <c:v>105.23475426189515</c:v>
                </c:pt>
                <c:pt idx="139">
                  <c:v>105.21336354734036</c:v>
                </c:pt>
                <c:pt idx="140">
                  <c:v>105.19221459241716</c:v>
                </c:pt>
                <c:pt idx="141">
                  <c:v>105.17129553328039</c:v>
                </c:pt>
                <c:pt idx="142">
                  <c:v>105.15059464537383</c:v>
                </c:pt>
                <c:pt idx="143">
                  <c:v>105.13010041845553</c:v>
                </c:pt>
                <c:pt idx="144">
                  <c:v>105.10980161696401</c:v>
                </c:pt>
                <c:pt idx="145">
                  <c:v>105.08968732762924</c:v>
                </c:pt>
                <c:pt idx="146">
                  <c:v>105.06974699605485</c:v>
                </c:pt>
                <c:pt idx="147">
                  <c:v>105.04997045382162</c:v>
                </c:pt>
                <c:pt idx="148">
                  <c:v>105.03034793749936</c:v>
                </c:pt>
                <c:pt idx="149">
                  <c:v>105.01087010079705</c:v>
                </c:pt>
                <c:pt idx="150">
                  <c:v>104.99152802093894</c:v>
                </c:pt>
                <c:pt idx="151">
                  <c:v>104.97231320022144</c:v>
                </c:pt>
                <c:pt idx="152">
                  <c:v>104.95321756358608</c:v>
                </c:pt>
                <c:pt idx="153">
                  <c:v>104.93423345293563</c:v>
                </c:pt>
                <c:pt idx="154">
                  <c:v>104.91535361882245</c:v>
                </c:pt>
                <c:pt idx="155">
                  <c:v>104.8965712100522</c:v>
                </c:pt>
                <c:pt idx="156">
                  <c:v>104.87787976166834</c:v>
                </c:pt>
                <c:pt idx="157">
                  <c:v>104.8592731817149</c:v>
                </c:pt>
                <c:pt idx="158">
                  <c:v>104.8407457371149</c:v>
                </c:pt>
                <c:pt idx="159">
                  <c:v>104.82229203894971</c:v>
                </c:pt>
                <c:pt idx="160">
                  <c:v>104.8039070273779</c:v>
                </c:pt>
                <c:pt idx="161">
                  <c:v>104.78558595639304</c:v>
                </c:pt>
                <c:pt idx="162">
                  <c:v>104.76732437858462</c:v>
                </c:pt>
                <c:pt idx="163">
                  <c:v>104.74911813003725</c:v>
                </c:pt>
                <c:pt idx="164">
                  <c:v>104.73096331547606</c:v>
                </c:pt>
                <c:pt idx="165">
                  <c:v>104.71285629374623</c:v>
                </c:pt>
                <c:pt idx="166">
                  <c:v>104.69479366369346</c:v>
                </c:pt>
                <c:pt idx="167">
                  <c:v>104.67677225049849</c:v>
                </c:pt>
                <c:pt idx="168">
                  <c:v>104.65878909250299</c:v>
                </c:pt>
                <c:pt idx="169">
                  <c:v>104.64084142855452</c:v>
                </c:pt>
                <c:pt idx="170">
                  <c:v>104.62292668588759</c:v>
                </c:pt>
                <c:pt idx="171">
                  <c:v>104.60504246855025</c:v>
                </c:pt>
                <c:pt idx="172">
                  <c:v>104.5871865463791</c:v>
                </c:pt>
                <c:pt idx="173">
                  <c:v>104.56935684452012</c:v>
                </c:pt>
                <c:pt idx="174">
                  <c:v>104.55155143348803</c:v>
                </c:pt>
                <c:pt idx="175">
                  <c:v>104.53376851975436</c:v>
                </c:pt>
                <c:pt idx="176">
                  <c:v>104.51600643685013</c:v>
                </c:pt>
                <c:pt idx="177">
                  <c:v>104.4982636369683</c:v>
                </c:pt>
                <c:pt idx="178">
                  <c:v>104.48053868304866</c:v>
                </c:pt>
                <c:pt idx="179">
                  <c:v>104.46283024132732</c:v>
                </c:pt>
                <c:pt idx="180">
                  <c:v>104.44513707433121</c:v>
                </c:pt>
                <c:pt idx="181">
                  <c:v>104.42745803429891</c:v>
                </c:pt>
                <c:pt idx="182">
                  <c:v>104.40979205700739</c:v>
                </c:pt>
                <c:pt idx="183">
                  <c:v>104.39213815598586</c:v>
                </c:pt>
                <c:pt idx="184">
                  <c:v>104.3744954170962</c:v>
                </c:pt>
                <c:pt idx="185">
                  <c:v>104.35686299346196</c:v>
                </c:pt>
                <c:pt idx="186">
                  <c:v>104.33924010072623</c:v>
                </c:pt>
                <c:pt idx="187">
                  <c:v>104.32162601262085</c:v>
                </c:pt>
                <c:pt idx="188">
                  <c:v>104.30402005682895</c:v>
                </c:pt>
                <c:pt idx="189">
                  <c:v>104.28642161112398</c:v>
                </c:pt>
                <c:pt idx="190">
                  <c:v>104.26883009976883</c:v>
                </c:pt>
                <c:pt idx="191">
                  <c:v>104.25124499015959</c:v>
                </c:pt>
                <c:pt idx="192">
                  <c:v>104.23366578969863</c:v>
                </c:pt>
                <c:pt idx="193">
                  <c:v>104.2160920428833</c:v>
                </c:pt>
                <c:pt idx="194">
                  <c:v>104.19852332859611</c:v>
                </c:pt>
                <c:pt idx="195">
                  <c:v>104.18095925758415</c:v>
                </c:pt>
                <c:pt idx="196">
                  <c:v>104.16339947011505</c:v>
                </c:pt>
                <c:pt idx="197">
                  <c:v>104.14584363379839</c:v>
                </c:pt>
                <c:pt idx="198">
                  <c:v>104.1282914415615</c:v>
                </c:pt>
                <c:pt idx="199">
                  <c:v>104.1107426097693</c:v>
                </c:pt>
                <c:pt idx="200">
                  <c:v>104.09319687647897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86656"/>
        <c:axId val="538887048"/>
      </c:scatterChart>
      <c:valAx>
        <c:axId val="5388866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87048"/>
        <c:crosses val="autoZero"/>
        <c:crossBetween val="midCat"/>
      </c:valAx>
      <c:valAx>
        <c:axId val="5388870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8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B!$J$6:$J$206</c:f>
              <c:numCache>
                <c:formatCode>General</c:formatCode>
                <c:ptCount val="201"/>
                <c:pt idx="0">
                  <c:v>100.43899999999999</c:v>
                </c:pt>
                <c:pt idx="1">
                  <c:v>100.60599999999999</c:v>
                </c:pt>
                <c:pt idx="2">
                  <c:v>100.667</c:v>
                </c:pt>
                <c:pt idx="3">
                  <c:v>100.545</c:v>
                </c:pt>
                <c:pt idx="4">
                  <c:v>100.727</c:v>
                </c:pt>
                <c:pt idx="5">
                  <c:v>101.40900000000001</c:v>
                </c:pt>
                <c:pt idx="6">
                  <c:v>99.727000000000004</c:v>
                </c:pt>
                <c:pt idx="7">
                  <c:v>100.333</c:v>
                </c:pt>
                <c:pt idx="8">
                  <c:v>100.242</c:v>
                </c:pt>
                <c:pt idx="9">
                  <c:v>101.167</c:v>
                </c:pt>
                <c:pt idx="10">
                  <c:v>100.515</c:v>
                </c:pt>
                <c:pt idx="11">
                  <c:v>100.47</c:v>
                </c:pt>
                <c:pt idx="12">
                  <c:v>100.864</c:v>
                </c:pt>
                <c:pt idx="13">
                  <c:v>101.06100000000001</c:v>
                </c:pt>
                <c:pt idx="14">
                  <c:v>100.879</c:v>
                </c:pt>
                <c:pt idx="15">
                  <c:v>102.182</c:v>
                </c:pt>
                <c:pt idx="16">
                  <c:v>102.879</c:v>
                </c:pt>
                <c:pt idx="17">
                  <c:v>101.682</c:v>
                </c:pt>
                <c:pt idx="18">
                  <c:v>102.212</c:v>
                </c:pt>
                <c:pt idx="19">
                  <c:v>102.303</c:v>
                </c:pt>
                <c:pt idx="20">
                  <c:v>102.667</c:v>
                </c:pt>
                <c:pt idx="21">
                  <c:v>103</c:v>
                </c:pt>
                <c:pt idx="22">
                  <c:v>102.212</c:v>
                </c:pt>
                <c:pt idx="23">
                  <c:v>102.848</c:v>
                </c:pt>
                <c:pt idx="24">
                  <c:v>102.90900000000001</c:v>
                </c:pt>
                <c:pt idx="25">
                  <c:v>102.258</c:v>
                </c:pt>
                <c:pt idx="26">
                  <c:v>102.667</c:v>
                </c:pt>
                <c:pt idx="27">
                  <c:v>103.818</c:v>
                </c:pt>
                <c:pt idx="28">
                  <c:v>104.5</c:v>
                </c:pt>
                <c:pt idx="29">
                  <c:v>105.03</c:v>
                </c:pt>
                <c:pt idx="30">
                  <c:v>105.258</c:v>
                </c:pt>
                <c:pt idx="31">
                  <c:v>104.788</c:v>
                </c:pt>
                <c:pt idx="32">
                  <c:v>105.182</c:v>
                </c:pt>
                <c:pt idx="33">
                  <c:v>105.773</c:v>
                </c:pt>
                <c:pt idx="34">
                  <c:v>105.788</c:v>
                </c:pt>
                <c:pt idx="35">
                  <c:v>106.818</c:v>
                </c:pt>
                <c:pt idx="36">
                  <c:v>108.121</c:v>
                </c:pt>
                <c:pt idx="37">
                  <c:v>110.652</c:v>
                </c:pt>
                <c:pt idx="38">
                  <c:v>111.636</c:v>
                </c:pt>
                <c:pt idx="39">
                  <c:v>113.712</c:v>
                </c:pt>
                <c:pt idx="40">
                  <c:v>115.636</c:v>
                </c:pt>
                <c:pt idx="41">
                  <c:v>121.333</c:v>
                </c:pt>
                <c:pt idx="42">
                  <c:v>124.848</c:v>
                </c:pt>
                <c:pt idx="43">
                  <c:v>130.90899999999999</c:v>
                </c:pt>
                <c:pt idx="44">
                  <c:v>138.42400000000001</c:v>
                </c:pt>
                <c:pt idx="45">
                  <c:v>147.09100000000001</c:v>
                </c:pt>
                <c:pt idx="46">
                  <c:v>157.60599999999999</c:v>
                </c:pt>
                <c:pt idx="47">
                  <c:v>168.24199999999999</c:v>
                </c:pt>
                <c:pt idx="48">
                  <c:v>179</c:v>
                </c:pt>
                <c:pt idx="49">
                  <c:v>191.54499999999999</c:v>
                </c:pt>
                <c:pt idx="50">
                  <c:v>201.45500000000001</c:v>
                </c:pt>
                <c:pt idx="51">
                  <c:v>212.303</c:v>
                </c:pt>
                <c:pt idx="52">
                  <c:v>219.15199999999999</c:v>
                </c:pt>
                <c:pt idx="53">
                  <c:v>224.78800000000001</c:v>
                </c:pt>
                <c:pt idx="54">
                  <c:v>227.54499999999999</c:v>
                </c:pt>
                <c:pt idx="55">
                  <c:v>227.59100000000001</c:v>
                </c:pt>
                <c:pt idx="56">
                  <c:v>222.92400000000001</c:v>
                </c:pt>
                <c:pt idx="57">
                  <c:v>214.24199999999999</c:v>
                </c:pt>
                <c:pt idx="58">
                  <c:v>196.31800000000001</c:v>
                </c:pt>
                <c:pt idx="59">
                  <c:v>166.92400000000001</c:v>
                </c:pt>
                <c:pt idx="60">
                  <c:v>136.45500000000001</c:v>
                </c:pt>
                <c:pt idx="61">
                  <c:v>115.333</c:v>
                </c:pt>
                <c:pt idx="62">
                  <c:v>108.182</c:v>
                </c:pt>
                <c:pt idx="63">
                  <c:v>106.379</c:v>
                </c:pt>
                <c:pt idx="64">
                  <c:v>106.788</c:v>
                </c:pt>
                <c:pt idx="65">
                  <c:v>105.212</c:v>
                </c:pt>
                <c:pt idx="66">
                  <c:v>106.848</c:v>
                </c:pt>
                <c:pt idx="67">
                  <c:v>107.47</c:v>
                </c:pt>
                <c:pt idx="68">
                  <c:v>109.57599999999999</c:v>
                </c:pt>
                <c:pt idx="69">
                  <c:v>111.288</c:v>
                </c:pt>
                <c:pt idx="70">
                  <c:v>113.56100000000001</c:v>
                </c:pt>
                <c:pt idx="71">
                  <c:v>117.379</c:v>
                </c:pt>
                <c:pt idx="72">
                  <c:v>121.227</c:v>
                </c:pt>
                <c:pt idx="73">
                  <c:v>128.15199999999999</c:v>
                </c:pt>
                <c:pt idx="74">
                  <c:v>133.667</c:v>
                </c:pt>
                <c:pt idx="75">
                  <c:v>139.51499999999999</c:v>
                </c:pt>
                <c:pt idx="76">
                  <c:v>144.5</c:v>
                </c:pt>
                <c:pt idx="77">
                  <c:v>148.34800000000001</c:v>
                </c:pt>
                <c:pt idx="78">
                  <c:v>151.39400000000001</c:v>
                </c:pt>
                <c:pt idx="79">
                  <c:v>151.227</c:v>
                </c:pt>
                <c:pt idx="80">
                  <c:v>148.65199999999999</c:v>
                </c:pt>
                <c:pt idx="81">
                  <c:v>143.39400000000001</c:v>
                </c:pt>
                <c:pt idx="82">
                  <c:v>134.197</c:v>
                </c:pt>
                <c:pt idx="83">
                  <c:v>121.90900000000001</c:v>
                </c:pt>
                <c:pt idx="84">
                  <c:v>112</c:v>
                </c:pt>
                <c:pt idx="85">
                  <c:v>108.636</c:v>
                </c:pt>
                <c:pt idx="86">
                  <c:v>105.227</c:v>
                </c:pt>
                <c:pt idx="87">
                  <c:v>103.152</c:v>
                </c:pt>
                <c:pt idx="88">
                  <c:v>104.015</c:v>
                </c:pt>
                <c:pt idx="89">
                  <c:v>102.93899999999999</c:v>
                </c:pt>
                <c:pt idx="90">
                  <c:v>104.152</c:v>
                </c:pt>
                <c:pt idx="91">
                  <c:v>103.758</c:v>
                </c:pt>
                <c:pt idx="92">
                  <c:v>103.864</c:v>
                </c:pt>
                <c:pt idx="93">
                  <c:v>104.045</c:v>
                </c:pt>
                <c:pt idx="94">
                  <c:v>103.07599999999999</c:v>
                </c:pt>
                <c:pt idx="95">
                  <c:v>103.56100000000001</c:v>
                </c:pt>
                <c:pt idx="96">
                  <c:v>104.182</c:v>
                </c:pt>
                <c:pt idx="97">
                  <c:v>104.03</c:v>
                </c:pt>
                <c:pt idx="98">
                  <c:v>104.89400000000001</c:v>
                </c:pt>
                <c:pt idx="99">
                  <c:v>104.682</c:v>
                </c:pt>
                <c:pt idx="100">
                  <c:v>105.40900000000001</c:v>
                </c:pt>
                <c:pt idx="101">
                  <c:v>105.879</c:v>
                </c:pt>
                <c:pt idx="102">
                  <c:v>106.43899999999999</c:v>
                </c:pt>
                <c:pt idx="103">
                  <c:v>105.348</c:v>
                </c:pt>
                <c:pt idx="104">
                  <c:v>105.985</c:v>
                </c:pt>
                <c:pt idx="105">
                  <c:v>106.40900000000001</c:v>
                </c:pt>
                <c:pt idx="106">
                  <c:v>106.682</c:v>
                </c:pt>
                <c:pt idx="107">
                  <c:v>106.364</c:v>
                </c:pt>
                <c:pt idx="108">
                  <c:v>105.773</c:v>
                </c:pt>
                <c:pt idx="109">
                  <c:v>105.864</c:v>
                </c:pt>
                <c:pt idx="110">
                  <c:v>105.818</c:v>
                </c:pt>
                <c:pt idx="111">
                  <c:v>107.121</c:v>
                </c:pt>
                <c:pt idx="112">
                  <c:v>105.652</c:v>
                </c:pt>
                <c:pt idx="113">
                  <c:v>107.833</c:v>
                </c:pt>
                <c:pt idx="114">
                  <c:v>108.197</c:v>
                </c:pt>
                <c:pt idx="115">
                  <c:v>108.43899999999999</c:v>
                </c:pt>
                <c:pt idx="116">
                  <c:v>109.93899999999999</c:v>
                </c:pt>
                <c:pt idx="117">
                  <c:v>110.90900000000001</c:v>
                </c:pt>
                <c:pt idx="118">
                  <c:v>111.42400000000001</c:v>
                </c:pt>
                <c:pt idx="119">
                  <c:v>111.848</c:v>
                </c:pt>
                <c:pt idx="120">
                  <c:v>111.10599999999999</c:v>
                </c:pt>
                <c:pt idx="121">
                  <c:v>110.303</c:v>
                </c:pt>
                <c:pt idx="122">
                  <c:v>109.40900000000001</c:v>
                </c:pt>
                <c:pt idx="123">
                  <c:v>106.89400000000001</c:v>
                </c:pt>
                <c:pt idx="124">
                  <c:v>106.89400000000001</c:v>
                </c:pt>
                <c:pt idx="125">
                  <c:v>104.5</c:v>
                </c:pt>
                <c:pt idx="126">
                  <c:v>103.89400000000001</c:v>
                </c:pt>
                <c:pt idx="127">
                  <c:v>103.636</c:v>
                </c:pt>
                <c:pt idx="128">
                  <c:v>103.06100000000001</c:v>
                </c:pt>
                <c:pt idx="129">
                  <c:v>102.788</c:v>
                </c:pt>
                <c:pt idx="130">
                  <c:v>102.273</c:v>
                </c:pt>
                <c:pt idx="131">
                  <c:v>101.712</c:v>
                </c:pt>
                <c:pt idx="132">
                  <c:v>102.60599999999999</c:v>
                </c:pt>
                <c:pt idx="133">
                  <c:v>102.833</c:v>
                </c:pt>
                <c:pt idx="134">
                  <c:v>103.57599999999999</c:v>
                </c:pt>
                <c:pt idx="135">
                  <c:v>102.56100000000001</c:v>
                </c:pt>
                <c:pt idx="136">
                  <c:v>101.57599999999999</c:v>
                </c:pt>
                <c:pt idx="137">
                  <c:v>103.197</c:v>
                </c:pt>
                <c:pt idx="138">
                  <c:v>102.455</c:v>
                </c:pt>
                <c:pt idx="139">
                  <c:v>102.03</c:v>
                </c:pt>
                <c:pt idx="140">
                  <c:v>103.621</c:v>
                </c:pt>
                <c:pt idx="141">
                  <c:v>104.152</c:v>
                </c:pt>
                <c:pt idx="142">
                  <c:v>103.652</c:v>
                </c:pt>
                <c:pt idx="143">
                  <c:v>105.59099999999999</c:v>
                </c:pt>
                <c:pt idx="144">
                  <c:v>104.636</c:v>
                </c:pt>
                <c:pt idx="145">
                  <c:v>104.985</c:v>
                </c:pt>
                <c:pt idx="146">
                  <c:v>106.636</c:v>
                </c:pt>
                <c:pt idx="147">
                  <c:v>106.879</c:v>
                </c:pt>
                <c:pt idx="148">
                  <c:v>106.803</c:v>
                </c:pt>
                <c:pt idx="149">
                  <c:v>108.515</c:v>
                </c:pt>
                <c:pt idx="150">
                  <c:v>108.864</c:v>
                </c:pt>
                <c:pt idx="151">
                  <c:v>109.045</c:v>
                </c:pt>
                <c:pt idx="152">
                  <c:v>106.545</c:v>
                </c:pt>
                <c:pt idx="153">
                  <c:v>107.09099999999999</c:v>
                </c:pt>
                <c:pt idx="154">
                  <c:v>106.288</c:v>
                </c:pt>
                <c:pt idx="155">
                  <c:v>105.258</c:v>
                </c:pt>
                <c:pt idx="156">
                  <c:v>105</c:v>
                </c:pt>
                <c:pt idx="157">
                  <c:v>103.89400000000001</c:v>
                </c:pt>
                <c:pt idx="158">
                  <c:v>104.06100000000001</c:v>
                </c:pt>
                <c:pt idx="159">
                  <c:v>103.53</c:v>
                </c:pt>
                <c:pt idx="160">
                  <c:v>102.364</c:v>
                </c:pt>
                <c:pt idx="161">
                  <c:v>101.727</c:v>
                </c:pt>
                <c:pt idx="162">
                  <c:v>101.273</c:v>
                </c:pt>
                <c:pt idx="163">
                  <c:v>101.727</c:v>
                </c:pt>
                <c:pt idx="164">
                  <c:v>101.727</c:v>
                </c:pt>
                <c:pt idx="165">
                  <c:v>101.10599999999999</c:v>
                </c:pt>
                <c:pt idx="166">
                  <c:v>101.485</c:v>
                </c:pt>
                <c:pt idx="167">
                  <c:v>101.53</c:v>
                </c:pt>
                <c:pt idx="168">
                  <c:v>101.545</c:v>
                </c:pt>
                <c:pt idx="169">
                  <c:v>101.227</c:v>
                </c:pt>
                <c:pt idx="170">
                  <c:v>101.985</c:v>
                </c:pt>
                <c:pt idx="171">
                  <c:v>100.53</c:v>
                </c:pt>
                <c:pt idx="172">
                  <c:v>99.924000000000007</c:v>
                </c:pt>
                <c:pt idx="173">
                  <c:v>101.10599999999999</c:v>
                </c:pt>
                <c:pt idx="174">
                  <c:v>100.333</c:v>
                </c:pt>
                <c:pt idx="175">
                  <c:v>99.409000000000006</c:v>
                </c:pt>
                <c:pt idx="176">
                  <c:v>100.53</c:v>
                </c:pt>
                <c:pt idx="177">
                  <c:v>100.97</c:v>
                </c:pt>
                <c:pt idx="178">
                  <c:v>100.848</c:v>
                </c:pt>
                <c:pt idx="179">
                  <c:v>100.333</c:v>
                </c:pt>
                <c:pt idx="180">
                  <c:v>101.10599999999999</c:v>
                </c:pt>
                <c:pt idx="181">
                  <c:v>101.167</c:v>
                </c:pt>
                <c:pt idx="182">
                  <c:v>101.455</c:v>
                </c:pt>
                <c:pt idx="183">
                  <c:v>102.06100000000001</c:v>
                </c:pt>
                <c:pt idx="184">
                  <c:v>101.621</c:v>
                </c:pt>
                <c:pt idx="185">
                  <c:v>101.015</c:v>
                </c:pt>
                <c:pt idx="186">
                  <c:v>101.258</c:v>
                </c:pt>
                <c:pt idx="187">
                  <c:v>100.955</c:v>
                </c:pt>
                <c:pt idx="188">
                  <c:v>102.712</c:v>
                </c:pt>
                <c:pt idx="189">
                  <c:v>101.348</c:v>
                </c:pt>
                <c:pt idx="190">
                  <c:v>100.60599999999999</c:v>
                </c:pt>
                <c:pt idx="191">
                  <c:v>100.455</c:v>
                </c:pt>
                <c:pt idx="192">
                  <c:v>102.197</c:v>
                </c:pt>
                <c:pt idx="193">
                  <c:v>101.152</c:v>
                </c:pt>
                <c:pt idx="194">
                  <c:v>101.697</c:v>
                </c:pt>
                <c:pt idx="195">
                  <c:v>100.652</c:v>
                </c:pt>
                <c:pt idx="196">
                  <c:v>101.227</c:v>
                </c:pt>
                <c:pt idx="197">
                  <c:v>100.43899999999999</c:v>
                </c:pt>
                <c:pt idx="198">
                  <c:v>101.333</c:v>
                </c:pt>
                <c:pt idx="199">
                  <c:v>101.152</c:v>
                </c:pt>
                <c:pt idx="200">
                  <c:v>101.652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B!$Y$6:$Y$206</c:f>
              <c:numCache>
                <c:formatCode>0.00</c:formatCode>
                <c:ptCount val="201"/>
                <c:pt idx="0">
                  <c:v>101.85074639478755</c:v>
                </c:pt>
                <c:pt idx="1">
                  <c:v>101.88623777922469</c:v>
                </c:pt>
                <c:pt idx="2">
                  <c:v>101.92173436647806</c:v>
                </c:pt>
                <c:pt idx="3">
                  <c:v>101.95723656698996</c:v>
                </c:pt>
                <c:pt idx="4">
                  <c:v>101.99274482194673</c:v>
                </c:pt>
                <c:pt idx="5">
                  <c:v>102.02825960538632</c:v>
                </c:pt>
                <c:pt idx="6">
                  <c:v>102.06378142642521</c:v>
                </c:pt>
                <c:pt idx="7">
                  <c:v>102.09931083160848</c:v>
                </c:pt>
                <c:pt idx="8">
                  <c:v>102.13484840738576</c:v>
                </c:pt>
                <c:pt idx="9">
                  <c:v>102.17039478271521</c:v>
                </c:pt>
                <c:pt idx="10">
                  <c:v>102.20595063179711</c:v>
                </c:pt>
                <c:pt idx="11">
                  <c:v>102.24151667693754</c:v>
                </c:pt>
                <c:pt idx="12">
                  <c:v>102.27709369154167</c:v>
                </c:pt>
                <c:pt idx="13">
                  <c:v>102.31268250323545</c:v>
                </c:pt>
                <c:pt idx="14">
                  <c:v>102.348283997115</c:v>
                </c:pt>
                <c:pt idx="15">
                  <c:v>102.38389911913073</c:v>
                </c:pt>
                <c:pt idx="16">
                  <c:v>102.41952887964821</c:v>
                </c:pt>
                <c:pt idx="17">
                  <c:v>102.45517435736407</c:v>
                </c:pt>
                <c:pt idx="18">
                  <c:v>102.49083670424548</c:v>
                </c:pt>
                <c:pt idx="19">
                  <c:v>102.52651715383524</c:v>
                </c:pt>
                <c:pt idx="20">
                  <c:v>102.56221704068874</c:v>
                </c:pt>
                <c:pt idx="21">
                  <c:v>102.59793785545754</c:v>
                </c:pt>
                <c:pt idx="22">
                  <c:v>102.63368140934934</c:v>
                </c:pt>
                <c:pt idx="23">
                  <c:v>102.66945031920388</c:v>
                </c:pt>
                <c:pt idx="24">
                  <c:v>102.70524938926971</c:v>
                </c:pt>
                <c:pt idx="25">
                  <c:v>102.74108938343495</c:v>
                </c:pt>
                <c:pt idx="26">
                  <c:v>102.77699686517303</c:v>
                </c:pt>
                <c:pt idx="27">
                  <c:v>102.81303868414174</c:v>
                </c:pt>
                <c:pt idx="28">
                  <c:v>102.84938003322179</c:v>
                </c:pt>
                <c:pt idx="29">
                  <c:v>102.88641542718133</c:v>
                </c:pt>
                <c:pt idx="30">
                  <c:v>102.92504943849758</c:v>
                </c:pt>
                <c:pt idx="31">
                  <c:v>102.96726728830343</c:v>
                </c:pt>
                <c:pt idx="32">
                  <c:v>103.01723192144431</c:v>
                </c:pt>
                <c:pt idx="33">
                  <c:v>103.08327312484408</c:v>
                </c:pt>
                <c:pt idx="34">
                  <c:v>103.18127387798435</c:v>
                </c:pt>
                <c:pt idx="35">
                  <c:v>103.34005049487415</c:v>
                </c:pt>
                <c:pt idx="36">
                  <c:v>103.60925630532411</c:v>
                </c:pt>
                <c:pt idx="37">
                  <c:v>104.06995560838841</c:v>
                </c:pt>
                <c:pt idx="38">
                  <c:v>104.84714777335208</c:v>
                </c:pt>
                <c:pt idx="39">
                  <c:v>106.1220826081699</c:v>
                </c:pt>
                <c:pt idx="40">
                  <c:v>108.14032327057789</c:v>
                </c:pt>
                <c:pt idx="41">
                  <c:v>111.20965633754348</c:v>
                </c:pt>
                <c:pt idx="42">
                  <c:v>115.68098854565027</c:v>
                </c:pt>
                <c:pt idx="43">
                  <c:v>121.90641680806388</c:v>
                </c:pt>
                <c:pt idx="44">
                  <c:v>130.17265191734316</c:v>
                </c:pt>
                <c:pt idx="45">
                  <c:v>140.61507301916092</c:v>
                </c:pt>
                <c:pt idx="46">
                  <c:v>153.1266903424191</c:v>
                </c:pt>
                <c:pt idx="47">
                  <c:v>167.28448014520191</c:v>
                </c:pt>
                <c:pt idx="48">
                  <c:v>182.3192637868076</c:v>
                </c:pt>
                <c:pt idx="49">
                  <c:v>197.1512685205812</c:v>
                </c:pt>
                <c:pt idx="50">
                  <c:v>210.5005793629542</c:v>
                </c:pt>
                <c:pt idx="51">
                  <c:v>221.06210012106698</c:v>
                </c:pt>
                <c:pt idx="52">
                  <c:v>227.71398826439898</c:v>
                </c:pt>
                <c:pt idx="53">
                  <c:v>229.71411592660556</c:v>
                </c:pt>
                <c:pt idx="54">
                  <c:v>226.83708143868819</c:v>
                </c:pt>
                <c:pt idx="55">
                  <c:v>219.41680592715531</c:v>
                </c:pt>
                <c:pt idx="56">
                  <c:v>208.28358974991468</c:v>
                </c:pt>
                <c:pt idx="57">
                  <c:v>194.61203638962317</c:v>
                </c:pt>
                <c:pt idx="58">
                  <c:v>179.71836507025242</c:v>
                </c:pt>
                <c:pt idx="59">
                  <c:v>164.85538840326038</c:v>
                </c:pt>
                <c:pt idx="60">
                  <c:v>151.04869870789565</c:v>
                </c:pt>
                <c:pt idx="61">
                  <c:v>139.00152988841506</c:v>
                </c:pt>
                <c:pt idx="62">
                  <c:v>129.07499270258543</c:v>
                </c:pt>
                <c:pt idx="63">
                  <c:v>121.33208885245521</c:v>
                </c:pt>
                <c:pt idx="64">
                  <c:v>115.62299678989157</c:v>
                </c:pt>
                <c:pt idx="65">
                  <c:v>111.68677346456231</c:v>
                </c:pt>
                <c:pt idx="66">
                  <c:v>109.24854444802531</c:v>
                </c:pt>
                <c:pt idx="67">
                  <c:v>108.0973193258847</c:v>
                </c:pt>
                <c:pt idx="68">
                  <c:v>108.1340509092984</c:v>
                </c:pt>
                <c:pt idx="69">
                  <c:v>109.38125606887812</c:v>
                </c:pt>
                <c:pt idx="70">
                  <c:v>111.9467503925918</c:v>
                </c:pt>
                <c:pt idx="71">
                  <c:v>115.93962569173266</c:v>
                </c:pt>
                <c:pt idx="72">
                  <c:v>121.35041312325687</c:v>
                </c:pt>
                <c:pt idx="73">
                  <c:v>127.92785861767445</c:v>
                </c:pt>
                <c:pt idx="74">
                  <c:v>135.10236413449277</c:v>
                </c:pt>
                <c:pt idx="75">
                  <c:v>142.00654982768697</c:v>
                </c:pt>
                <c:pt idx="76">
                  <c:v>147.61659583948017</c:v>
                </c:pt>
                <c:pt idx="77">
                  <c:v>150.98870254213455</c:v>
                </c:pt>
                <c:pt idx="78">
                  <c:v>151.51510178499598</c:v>
                </c:pt>
                <c:pt idx="79">
                  <c:v>149.10246813490522</c:v>
                </c:pt>
                <c:pt idx="80">
                  <c:v>144.19954935379798</c:v>
                </c:pt>
                <c:pt idx="81">
                  <c:v>137.66206062467148</c:v>
                </c:pt>
                <c:pt idx="82">
                  <c:v>130.51025198122576</c:v>
                </c:pt>
                <c:pt idx="83">
                  <c:v>123.67307736837384</c:v>
                </c:pt>
                <c:pt idx="84">
                  <c:v>117.80549880569539</c:v>
                </c:pt>
                <c:pt idx="85">
                  <c:v>113.22189171418415</c:v>
                </c:pt>
                <c:pt idx="86">
                  <c:v>109.93609990792575</c:v>
                </c:pt>
                <c:pt idx="87">
                  <c:v>107.76359573142344</c:v>
                </c:pt>
                <c:pt idx="88">
                  <c:v>106.43428685194188</c:v>
                </c:pt>
                <c:pt idx="89">
                  <c:v>105.67972273039328</c:v>
                </c:pt>
                <c:pt idx="90">
                  <c:v>105.28137088021344</c:v>
                </c:pt>
                <c:pt idx="91">
                  <c:v>105.08477525317593</c:v>
                </c:pt>
                <c:pt idx="92">
                  <c:v>104.99261595938694</c:v>
                </c:pt>
                <c:pt idx="93">
                  <c:v>104.94943299683193</c:v>
                </c:pt>
                <c:pt idx="94">
                  <c:v>104.92638871420249</c:v>
                </c:pt>
                <c:pt idx="95">
                  <c:v>104.90972863891096</c:v>
                </c:pt>
                <c:pt idx="96">
                  <c:v>104.89343036467199</c:v>
                </c:pt>
                <c:pt idx="97">
                  <c:v>104.87511038763446</c:v>
                </c:pt>
                <c:pt idx="98">
                  <c:v>104.85400910407958</c:v>
                </c:pt>
                <c:pt idx="99">
                  <c:v>104.83014243526554</c:v>
                </c:pt>
                <c:pt idx="100">
                  <c:v>104.80407561019044</c:v>
                </c:pt>
                <c:pt idx="101">
                  <c:v>104.7770639593699</c:v>
                </c:pt>
                <c:pt idx="102">
                  <c:v>104.75148234766536</c:v>
                </c:pt>
                <c:pt idx="103">
                  <c:v>104.73154221101309</c:v>
                </c:pt>
                <c:pt idx="104">
                  <c:v>104.72428433657228</c:v>
                </c:pt>
                <c:pt idx="105">
                  <c:v>104.74073595234822</c:v>
                </c:pt>
                <c:pt idx="106">
                  <c:v>104.79693571639318</c:v>
                </c:pt>
                <c:pt idx="107">
                  <c:v>104.91429540769832</c:v>
                </c:pt>
                <c:pt idx="108">
                  <c:v>105.11857517789971</c:v>
                </c:pt>
                <c:pt idx="109">
                  <c:v>105.43674930493926</c:v>
                </c:pt>
                <c:pt idx="110">
                  <c:v>105.8913902751913</c:v>
                </c:pt>
                <c:pt idx="111">
                  <c:v>106.49297344402468</c:v>
                </c:pt>
                <c:pt idx="112">
                  <c:v>107.23157969173593</c:v>
                </c:pt>
                <c:pt idx="113">
                  <c:v>108.07047974378837</c:v>
                </c:pt>
                <c:pt idx="114">
                  <c:v>108.94448671366285</c:v>
                </c:pt>
                <c:pt idx="115">
                  <c:v>109.76529789943518</c:v>
                </c:pt>
                <c:pt idx="116">
                  <c:v>110.43421842590033</c:v>
                </c:pt>
                <c:pt idx="117">
                  <c:v>110.86013807967049</c:v>
                </c:pt>
                <c:pt idx="118">
                  <c:v>110.9783720259537</c:v>
                </c:pt>
                <c:pt idx="119">
                  <c:v>110.76502183322991</c:v>
                </c:pt>
                <c:pt idx="120">
                  <c:v>110.24246983745064</c:v>
                </c:pt>
                <c:pt idx="121">
                  <c:v>109.47427320578373</c:v>
                </c:pt>
                <c:pt idx="122">
                  <c:v>108.55107003187031</c:v>
                </c:pt>
                <c:pt idx="123">
                  <c:v>107.57181119386416</c:v>
                </c:pt>
                <c:pt idx="124">
                  <c:v>106.6256615112883</c:v>
                </c:pt>
                <c:pt idx="125">
                  <c:v>105.77902467273556</c:v>
                </c:pt>
                <c:pt idx="126">
                  <c:v>105.06991708627456</c:v>
                </c:pt>
                <c:pt idx="127">
                  <c:v>104.50938518561171</c:v>
                </c:pt>
                <c:pt idx="128">
                  <c:v>104.0877945252372</c:v>
                </c:pt>
                <c:pt idx="129">
                  <c:v>103.78310930411266</c:v>
                </c:pt>
                <c:pt idx="130">
                  <c:v>103.56865281322557</c:v>
                </c:pt>
                <c:pt idx="131">
                  <c:v>103.4188370721962</c:v>
                </c:pt>
                <c:pt idx="132">
                  <c:v>103.31243783517819</c:v>
                </c:pt>
                <c:pt idx="133">
                  <c:v>103.23379172904745</c:v>
                </c:pt>
                <c:pt idx="134">
                  <c:v>103.17267306214424</c:v>
                </c:pt>
                <c:pt idx="135">
                  <c:v>103.12363155999488</c:v>
                </c:pt>
                <c:pt idx="136">
                  <c:v>103.08538542192835</c:v>
                </c:pt>
                <c:pt idx="137">
                  <c:v>103.06059829268419</c:v>
                </c:pt>
                <c:pt idx="138">
                  <c:v>103.0560946514351</c:v>
                </c:pt>
                <c:pt idx="139">
                  <c:v>103.08330335639808</c:v>
                </c:pt>
                <c:pt idx="140">
                  <c:v>103.15846950453756</c:v>
                </c:pt>
                <c:pt idx="141">
                  <c:v>103.30198042908232</c:v>
                </c:pt>
                <c:pt idx="142">
                  <c:v>103.53610893141453</c:v>
                </c:pt>
                <c:pt idx="143">
                  <c:v>103.88071406768483</c:v>
                </c:pt>
                <c:pt idx="144">
                  <c:v>104.34704092065134</c:v>
                </c:pt>
                <c:pt idx="145">
                  <c:v>104.93066287633494</c:v>
                </c:pt>
                <c:pt idx="146">
                  <c:v>105.60553596508834</c:v>
                </c:pt>
                <c:pt idx="147">
                  <c:v>106.32163436405612</c:v>
                </c:pt>
                <c:pt idx="148">
                  <c:v>107.00826718601257</c:v>
                </c:pt>
                <c:pt idx="149">
                  <c:v>107.58377276211468</c:v>
                </c:pt>
                <c:pt idx="150">
                  <c:v>107.97016298191609</c:v>
                </c:pt>
                <c:pt idx="151">
                  <c:v>108.10922571612753</c:v>
                </c:pt>
                <c:pt idx="152">
                  <c:v>107.97552633047563</c:v>
                </c:pt>
                <c:pt idx="153">
                  <c:v>107.58230614204071</c:v>
                </c:pt>
                <c:pt idx="154">
                  <c:v>106.97839162384705</c:v>
                </c:pt>
                <c:pt idx="155">
                  <c:v>106.23710763849346</c:v>
                </c:pt>
                <c:pt idx="156">
                  <c:v>105.44066340411831</c:v>
                </c:pt>
                <c:pt idx="157">
                  <c:v>104.66458149524445</c:v>
                </c:pt>
                <c:pt idx="158">
                  <c:v>103.96615307033883</c:v>
                </c:pt>
                <c:pt idx="159">
                  <c:v>103.3790604199032</c:v>
                </c:pt>
                <c:pt idx="160">
                  <c:v>102.91410202592677</c:v>
                </c:pt>
                <c:pt idx="161">
                  <c:v>102.5642606780448</c:v>
                </c:pt>
                <c:pt idx="162">
                  <c:v>102.31165115628723</c:v>
                </c:pt>
                <c:pt idx="163">
                  <c:v>102.13414324992263</c:v>
                </c:pt>
                <c:pt idx="164">
                  <c:v>102.01029397931316</c:v>
                </c:pt>
                <c:pt idx="165">
                  <c:v>101.92216479415895</c:v>
                </c:pt>
                <c:pt idx="166">
                  <c:v>101.85630050356366</c:v>
                </c:pt>
                <c:pt idx="167">
                  <c:v>101.80347963000419</c:v>
                </c:pt>
                <c:pt idx="168">
                  <c:v>101.7578638581885</c:v>
                </c:pt>
                <c:pt idx="169">
                  <c:v>101.71601428412528</c:v>
                </c:pt>
                <c:pt idx="170">
                  <c:v>101.67603702724499</c:v>
                </c:pt>
                <c:pt idx="171">
                  <c:v>101.63695313396059</c:v>
                </c:pt>
                <c:pt idx="172">
                  <c:v>101.5982859603656</c:v>
                </c:pt>
                <c:pt idx="173">
                  <c:v>101.55981596080304</c:v>
                </c:pt>
                <c:pt idx="174">
                  <c:v>101.5214467776412</c:v>
                </c:pt>
                <c:pt idx="175">
                  <c:v>101.48313750471208</c:v>
                </c:pt>
                <c:pt idx="176">
                  <c:v>101.44487077564568</c:v>
                </c:pt>
                <c:pt idx="177">
                  <c:v>101.40663870475899</c:v>
                </c:pt>
                <c:pt idx="178">
                  <c:v>101.36843707530777</c:v>
                </c:pt>
                <c:pt idx="179">
                  <c:v>101.33026307747097</c:v>
                </c:pt>
                <c:pt idx="180">
                  <c:v>101.29211447510943</c:v>
                </c:pt>
                <c:pt idx="181">
                  <c:v>101.25398931197311</c:v>
                </c:pt>
                <c:pt idx="182">
                  <c:v>101.21588580955003</c:v>
                </c:pt>
                <c:pt idx="183">
                  <c:v>101.17780232926772</c:v>
                </c:pt>
                <c:pt idx="184">
                  <c:v>101.13973735533659</c:v>
                </c:pt>
                <c:pt idx="185">
                  <c:v>101.1016894841125</c:v>
                </c:pt>
                <c:pt idx="186">
                  <c:v>101.06365741566903</c:v>
                </c:pt>
                <c:pt idx="187">
                  <c:v>101.02563994632452</c:v>
                </c:pt>
                <c:pt idx="188">
                  <c:v>100.9876359617641</c:v>
                </c:pt>
                <c:pt idx="189">
                  <c:v>100.94964443064408</c:v>
                </c:pt>
                <c:pt idx="190">
                  <c:v>100.91166439863217</c:v>
                </c:pt>
                <c:pt idx="191">
                  <c:v>100.87369498285238</c:v>
                </c:pt>
                <c:pt idx="192">
                  <c:v>100.83573536670984</c:v>
                </c:pt>
                <c:pt idx="193">
                  <c:v>100.79778479507112</c:v>
                </c:pt>
                <c:pt idx="194">
                  <c:v>100.75984256977839</c:v>
                </c:pt>
                <c:pt idx="195">
                  <c:v>100.72190804547567</c:v>
                </c:pt>
                <c:pt idx="196">
                  <c:v>100.68398062572783</c:v>
                </c:pt>
                <c:pt idx="197">
                  <c:v>100.64605975941247</c:v>
                </c:pt>
                <c:pt idx="198">
                  <c:v>100.60814493736756</c:v>
                </c:pt>
                <c:pt idx="199">
                  <c:v>100.5702356892774</c:v>
                </c:pt>
                <c:pt idx="200">
                  <c:v>100.53233158078146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B!$BC$6:$BC$206</c:f>
              <c:numCache>
                <c:formatCode>General</c:formatCode>
                <c:ptCount val="201"/>
                <c:pt idx="0">
                  <c:v>101.85074639478755</c:v>
                </c:pt>
                <c:pt idx="1">
                  <c:v>101.88623777922469</c:v>
                </c:pt>
                <c:pt idx="2">
                  <c:v>101.92173436647806</c:v>
                </c:pt>
                <c:pt idx="3">
                  <c:v>101.95723656698996</c:v>
                </c:pt>
                <c:pt idx="4">
                  <c:v>101.99274482194673</c:v>
                </c:pt>
                <c:pt idx="5">
                  <c:v>102.02825960538632</c:v>
                </c:pt>
                <c:pt idx="6">
                  <c:v>102.06378142642521</c:v>
                </c:pt>
                <c:pt idx="7">
                  <c:v>102.09931083160848</c:v>
                </c:pt>
                <c:pt idx="8">
                  <c:v>102.13484840738576</c:v>
                </c:pt>
                <c:pt idx="9">
                  <c:v>102.17039478271521</c:v>
                </c:pt>
                <c:pt idx="10">
                  <c:v>102.20595063179708</c:v>
                </c:pt>
                <c:pt idx="11">
                  <c:v>102.24151667693738</c:v>
                </c:pt>
                <c:pt idx="12">
                  <c:v>102.27709369154088</c:v>
                </c:pt>
                <c:pt idx="13">
                  <c:v>102.31268250323168</c:v>
                </c:pt>
                <c:pt idx="14">
                  <c:v>102.34828399709741</c:v>
                </c:pt>
                <c:pt idx="15">
                  <c:v>102.38389911905172</c:v>
                </c:pt>
                <c:pt idx="16">
                  <c:v>102.41952887930691</c:v>
                </c:pt>
                <c:pt idx="17">
                  <c:v>102.45517435594643</c:v>
                </c:pt>
                <c:pt idx="18">
                  <c:v>102.49083669858302</c:v>
                </c:pt>
                <c:pt idx="19">
                  <c:v>102.52651713208559</c:v>
                </c:pt>
                <c:pt idx="20">
                  <c:v>102.56221696035261</c:v>
                </c:pt>
                <c:pt idx="21">
                  <c:v>102.59793757010586</c:v>
                </c:pt>
                <c:pt idx="22">
                  <c:v>102.63368043467176</c:v>
                </c:pt>
                <c:pt idx="23">
                  <c:v>102.66944711771148</c:v>
                </c:pt>
                <c:pt idx="24">
                  <c:v>102.70523927685359</c:v>
                </c:pt>
                <c:pt idx="25">
                  <c:v>102.74105866717368</c:v>
                </c:pt>
                <c:pt idx="26">
                  <c:v>102.77690714445596</c:v>
                </c:pt>
                <c:pt idx="27">
                  <c:v>102.81278666816112</c:v>
                </c:pt>
                <c:pt idx="28">
                  <c:v>102.84869930400995</c:v>
                </c:pt>
                <c:pt idx="29">
                  <c:v>102.88464722608013</c:v>
                </c:pt>
                <c:pt idx="30">
                  <c:v>102.92063271829451</c:v>
                </c:pt>
                <c:pt idx="31">
                  <c:v>102.95665817516229</c:v>
                </c:pt>
                <c:pt idx="32">
                  <c:v>102.99272610161179</c:v>
                </c:pt>
                <c:pt idx="33">
                  <c:v>103.02883911173029</c:v>
                </c:pt>
                <c:pt idx="34">
                  <c:v>103.06499992619902</c:v>
                </c:pt>
                <c:pt idx="35">
                  <c:v>103.10121136818069</c:v>
                </c:pt>
                <c:pt idx="36">
                  <c:v>103.13747635738336</c:v>
                </c:pt>
                <c:pt idx="37">
                  <c:v>103.17379790198572</c:v>
                </c:pt>
                <c:pt idx="38">
                  <c:v>103.2101790880664</c:v>
                </c:pt>
                <c:pt idx="39">
                  <c:v>103.24662306613251</c:v>
                </c:pt>
                <c:pt idx="40">
                  <c:v>103.28313303429027</c:v>
                </c:pt>
                <c:pt idx="41">
                  <c:v>103.31971221754171</c:v>
                </c:pt>
                <c:pt idx="42">
                  <c:v>103.35636384262837</c:v>
                </c:pt>
                <c:pt idx="43">
                  <c:v>103.39309110777189</c:v>
                </c:pt>
                <c:pt idx="44">
                  <c:v>103.42989714658542</c:v>
                </c:pt>
                <c:pt idx="45">
                  <c:v>103.46678498534631</c:v>
                </c:pt>
                <c:pt idx="46">
                  <c:v>103.50375749273144</c:v>
                </c:pt>
                <c:pt idx="47">
                  <c:v>103.54081732102055</c:v>
                </c:pt>
                <c:pt idx="48">
                  <c:v>103.57796683767164</c:v>
                </c:pt>
                <c:pt idx="49">
                  <c:v>103.6152080460664</c:v>
                </c:pt>
                <c:pt idx="50">
                  <c:v>103.6525424941138</c:v>
                </c:pt>
                <c:pt idx="51">
                  <c:v>103.68997116928871</c:v>
                </c:pt>
                <c:pt idx="52">
                  <c:v>103.72749437857148</c:v>
                </c:pt>
                <c:pt idx="53">
                  <c:v>103.7651116116491</c:v>
                </c:pt>
                <c:pt idx="54">
                  <c:v>103.80282138564003</c:v>
                </c:pt>
                <c:pt idx="55">
                  <c:v>103.84062106952294</c:v>
                </c:pt>
                <c:pt idx="56">
                  <c:v>103.87850668638757</c:v>
                </c:pt>
                <c:pt idx="57">
                  <c:v>103.916472691596</c:v>
                </c:pt>
                <c:pt idx="58">
                  <c:v>103.95451172495335</c:v>
                </c:pt>
                <c:pt idx="59">
                  <c:v>103.99261433505318</c:v>
                </c:pt>
                <c:pt idx="60">
                  <c:v>104.03076867409969</c:v>
                </c:pt>
                <c:pt idx="61">
                  <c:v>104.06896016173481</c:v>
                </c:pt>
                <c:pt idx="62">
                  <c:v>104.10717111673499</c:v>
                </c:pt>
                <c:pt idx="63">
                  <c:v>104.14538035591453</c:v>
                </c:pt>
                <c:pt idx="64">
                  <c:v>104.18356276020597</c:v>
                </c:pt>
                <c:pt idx="65">
                  <c:v>104.22168880871318</c:v>
                </c:pt>
                <c:pt idx="66">
                  <c:v>104.25972408257911</c:v>
                </c:pt>
                <c:pt idx="67">
                  <c:v>104.29762874180932</c:v>
                </c:pt>
                <c:pt idx="68">
                  <c:v>104.33535697977175</c:v>
                </c:pt>
                <c:pt idx="69">
                  <c:v>104.37285646197688</c:v>
                </c:pt>
                <c:pt idx="70">
                  <c:v>104.41006775794735</c:v>
                </c:pt>
                <c:pt idx="71">
                  <c:v>104.44692377751198</c:v>
                </c:pt>
                <c:pt idx="72">
                  <c:v>104.48334922569458</c:v>
                </c:pt>
                <c:pt idx="73">
                  <c:v>104.51926009346852</c:v>
                </c:pt>
                <c:pt idx="74">
                  <c:v>104.55456320494402</c:v>
                </c:pt>
                <c:pt idx="75">
                  <c:v>104.58915584493367</c:v>
                </c:pt>
                <c:pt idx="76">
                  <c:v>104.62292549414364</c:v>
                </c:pt>
                <c:pt idx="77">
                  <c:v>104.65574970225482</c:v>
                </c:pt>
                <c:pt idx="78">
                  <c:v>104.6874961316208</c:v>
                </c:pt>
                <c:pt idx="79">
                  <c:v>104.7180228059012</c:v>
                </c:pt>
                <c:pt idx="80">
                  <c:v>104.7471785983024</c:v>
                </c:pt>
                <c:pt idx="81">
                  <c:v>104.77480399281737</c:v>
                </c:pt>
                <c:pt idx="82">
                  <c:v>104.80073214854211</c:v>
                </c:pt>
                <c:pt idx="83">
                  <c:v>104.82479029143164</c:v>
                </c:pt>
                <c:pt idx="84">
                  <c:v>104.84680144945176</c:v>
                </c:pt>
                <c:pt idx="85">
                  <c:v>104.86658653583578</c:v>
                </c:pt>
                <c:pt idx="86">
                  <c:v>104.88396677110497</c:v>
                </c:pt>
                <c:pt idx="87">
                  <c:v>104.89876641795529</c:v>
                </c:pt>
                <c:pt idx="88">
                  <c:v>104.91081578464218</c:v>
                </c:pt>
                <c:pt idx="89">
                  <c:v>104.91995443301946</c:v>
                </c:pt>
                <c:pt idx="90">
                  <c:v>104.92603450813347</c:v>
                </c:pt>
                <c:pt idx="91">
                  <c:v>104.92892408870776</c:v>
                </c:pt>
                <c:pt idx="92">
                  <c:v>104.92851044360884</c:v>
                </c:pt>
                <c:pt idx="93">
                  <c:v>104.92470307008821</c:v>
                </c:pt>
                <c:pt idx="94">
                  <c:v>104.91743638670279</c:v>
                </c:pt>
                <c:pt idx="95">
                  <c:v>104.90667195840678</c:v>
                </c:pt>
                <c:pt idx="96">
                  <c:v>104.89240014390441</c:v>
                </c:pt>
                <c:pt idx="97">
                  <c:v>104.87464107578685</c:v>
                </c:pt>
                <c:pt idx="98">
                  <c:v>104.853444911319</c:v>
                </c:pt>
                <c:pt idx="99">
                  <c:v>104.82889132433537</c:v>
                </c:pt>
                <c:pt idx="100">
                  <c:v>104.80108824429732</c:v>
                </c:pt>
                <c:pt idx="101">
                  <c:v>104.7701698845144</c:v>
                </c:pt>
                <c:pt idx="102">
                  <c:v>104.73629413511384</c:v>
                </c:pt>
                <c:pt idx="103">
                  <c:v>104.6996394250137</c:v>
                </c:pt>
                <c:pt idx="104">
                  <c:v>104.6604011788699</c:v>
                </c:pt>
                <c:pt idx="105">
                  <c:v>104.61878800835973</c:v>
                </c:pt>
                <c:pt idx="106">
                  <c:v>104.57501778168427</c:v>
                </c:pt>
                <c:pt idx="107">
                  <c:v>104.52931371108558</c:v>
                </c:pt>
                <c:pt idx="108">
                  <c:v>104.4819005864704</c:v>
                </c:pt>
                <c:pt idx="109">
                  <c:v>104.43300126546022</c:v>
                </c:pt>
                <c:pt idx="110">
                  <c:v>104.38283350822815</c:v>
                </c:pt>
                <c:pt idx="111">
                  <c:v>104.33160722132695</c:v>
                </c:pt>
                <c:pt idx="112">
                  <c:v>104.27952215024902</c:v>
                </c:pt>
                <c:pt idx="113">
                  <c:v>104.22676603731229</c:v>
                </c:pt>
                <c:pt idx="114">
                  <c:v>104.17351324089408</c:v>
                </c:pt>
                <c:pt idx="115">
                  <c:v>104.1199237948767</c:v>
                </c:pt>
                <c:pt idx="116">
                  <c:v>104.06614287385726</c:v>
                </c:pt>
                <c:pt idx="117">
                  <c:v>104.01230062028097</c:v>
                </c:pt>
                <c:pt idx="118">
                  <c:v>103.95851228396384</c:v>
                </c:pt>
                <c:pt idx="119">
                  <c:v>103.90487862205318</c:v>
                </c:pt>
                <c:pt idx="120">
                  <c:v>103.8514865077837</c:v>
                </c:pt>
                <c:pt idx="121">
                  <c:v>103.79840969882621</c:v>
                </c:pt>
                <c:pt idx="122">
                  <c:v>103.74570971999925</c:v>
                </c:pt>
                <c:pt idx="123">
                  <c:v>103.69343682008142</c:v>
                </c:pt>
                <c:pt idx="124">
                  <c:v>103.64163096794971</c:v>
                </c:pt>
                <c:pt idx="125">
                  <c:v>103.59032285890035</c:v>
                </c:pt>
                <c:pt idx="126">
                  <c:v>103.5395349074859</c:v>
                </c:pt>
                <c:pt idx="127">
                  <c:v>103.48928220832099</c:v>
                </c:pt>
                <c:pt idx="128">
                  <c:v>103.43957345093168</c:v>
                </c:pt>
                <c:pt idx="129">
                  <c:v>103.39041177877729</c:v>
                </c:pt>
                <c:pt idx="130">
                  <c:v>103.34179558603377</c:v>
                </c:pt>
                <c:pt idx="131">
                  <c:v>103.2937192486021</c:v>
                </c:pt>
                <c:pt idx="132">
                  <c:v>103.24617378813254</c:v>
                </c:pt>
                <c:pt idx="133">
                  <c:v>103.19914746968229</c:v>
                </c:pt>
                <c:pt idx="134">
                  <c:v>103.15262633501318</c:v>
                </c:pt>
                <c:pt idx="135">
                  <c:v>103.10659467454597</c:v>
                </c:pt>
                <c:pt idx="136">
                  <c:v>103.06103544168239</c:v>
                </c:pt>
                <c:pt idx="137">
                  <c:v>103.01593061363971</c:v>
                </c:pt>
                <c:pt idx="138">
                  <c:v>102.97126150316898</c:v>
                </c:pt>
                <c:pt idx="139">
                  <c:v>102.92700902559093</c:v>
                </c:pt>
                <c:pt idx="140">
                  <c:v>102.88315392552428</c:v>
                </c:pt>
                <c:pt idx="141">
                  <c:v>102.839676967529</c:v>
                </c:pt>
                <c:pt idx="142">
                  <c:v>102.79655909467445</c:v>
                </c:pt>
                <c:pt idx="143">
                  <c:v>102.75378155878499</c:v>
                </c:pt>
                <c:pt idx="144">
                  <c:v>102.71132602583653</c:v>
                </c:pt>
                <c:pt idx="145">
                  <c:v>102.66917465968585</c:v>
                </c:pt>
                <c:pt idx="146">
                  <c:v>102.62731018702391</c:v>
                </c:pt>
                <c:pt idx="147">
                  <c:v>102.58571594615863</c:v>
                </c:pt>
                <c:pt idx="148">
                  <c:v>102.54437592196138</c:v>
                </c:pt>
                <c:pt idx="149">
                  <c:v>102.50327476905368</c:v>
                </c:pt>
                <c:pt idx="150">
                  <c:v>102.46239782507207</c:v>
                </c:pt>
                <c:pt idx="151">
                  <c:v>102.421731115629</c:v>
                </c:pt>
                <c:pt idx="152">
                  <c:v>102.38126135238647</c:v>
                </c:pt>
                <c:pt idx="153">
                  <c:v>102.34097592547793</c:v>
                </c:pt>
                <c:pt idx="154">
                  <c:v>102.30086289134934</c:v>
                </c:pt>
                <c:pt idx="155">
                  <c:v>102.26091095694473</c:v>
                </c:pt>
                <c:pt idx="156">
                  <c:v>102.2211094610312</c:v>
                </c:pt>
                <c:pt idx="157">
                  <c:v>102.18144835334283</c:v>
                </c:pt>
                <c:pt idx="158">
                  <c:v>102.14191817212156</c:v>
                </c:pt>
                <c:pt idx="159">
                  <c:v>102.10251002054443</c:v>
                </c:pt>
                <c:pt idx="160">
                  <c:v>102.06321554244734</c:v>
                </c:pt>
                <c:pt idx="161">
                  <c:v>102.02402689768959</c:v>
                </c:pt>
                <c:pt idx="162">
                  <c:v>101.98493673744234</c:v>
                </c:pt>
                <c:pt idx="163">
                  <c:v>101.94593817963502</c:v>
                </c:pt>
                <c:pt idx="164">
                  <c:v>101.90702478474898</c:v>
                </c:pt>
                <c:pt idx="165">
                  <c:v>101.86819053210986</c:v>
                </c:pt>
                <c:pt idx="166">
                  <c:v>101.82942979679872</c:v>
                </c:pt>
                <c:pt idx="167">
                  <c:v>101.79073732727369</c:v>
                </c:pt>
                <c:pt idx="168">
                  <c:v>101.75210822377127</c:v>
                </c:pt>
                <c:pt idx="169">
                  <c:v>101.71353791753643</c:v>
                </c:pt>
                <c:pt idx="170">
                  <c:v>101.67502215091456</c:v>
                </c:pt>
                <c:pt idx="171">
                  <c:v>101.63655695832395</c:v>
                </c:pt>
                <c:pt idx="172">
                  <c:v>101.5981386481172</c:v>
                </c:pt>
                <c:pt idx="173">
                  <c:v>101.55976378532887</c:v>
                </c:pt>
                <c:pt idx="174">
                  <c:v>101.52142917530126</c:v>
                </c:pt>
                <c:pt idx="175">
                  <c:v>101.48313184817216</c:v>
                </c:pt>
                <c:pt idx="176">
                  <c:v>101.44486904420442</c:v>
                </c:pt>
                <c:pt idx="177">
                  <c:v>101.40663819993368</c:v>
                </c:pt>
                <c:pt idx="178">
                  <c:v>101.36843693510683</c:v>
                </c:pt>
                <c:pt idx="179">
                  <c:v>101.33026304038265</c:v>
                </c:pt>
                <c:pt idx="180">
                  <c:v>101.29211446576399</c:v>
                </c:pt>
                <c:pt idx="181">
                  <c:v>101.25398930973006</c:v>
                </c:pt>
                <c:pt idx="182">
                  <c:v>101.21588580903722</c:v>
                </c:pt>
                <c:pt idx="183">
                  <c:v>101.17780232915605</c:v>
                </c:pt>
                <c:pt idx="184">
                  <c:v>101.13973735531343</c:v>
                </c:pt>
                <c:pt idx="185">
                  <c:v>101.10168948410792</c:v>
                </c:pt>
                <c:pt idx="186">
                  <c:v>101.06365741566816</c:v>
                </c:pt>
                <c:pt idx="187">
                  <c:v>101.02563994632436</c:v>
                </c:pt>
                <c:pt idx="188">
                  <c:v>100.98763596176407</c:v>
                </c:pt>
                <c:pt idx="189">
                  <c:v>100.94964443064408</c:v>
                </c:pt>
                <c:pt idx="190">
                  <c:v>100.91166439863217</c:v>
                </c:pt>
                <c:pt idx="191">
                  <c:v>100.87369498285238</c:v>
                </c:pt>
                <c:pt idx="192">
                  <c:v>100.83573536670984</c:v>
                </c:pt>
                <c:pt idx="193">
                  <c:v>100.79778479507112</c:v>
                </c:pt>
                <c:pt idx="194">
                  <c:v>100.75984256977839</c:v>
                </c:pt>
                <c:pt idx="195">
                  <c:v>100.72190804547567</c:v>
                </c:pt>
                <c:pt idx="196">
                  <c:v>100.68398062572783</c:v>
                </c:pt>
                <c:pt idx="197">
                  <c:v>100.64605975941247</c:v>
                </c:pt>
                <c:pt idx="198">
                  <c:v>100.60814493736756</c:v>
                </c:pt>
                <c:pt idx="199">
                  <c:v>100.5702356892774</c:v>
                </c:pt>
                <c:pt idx="200">
                  <c:v>100.53233158078146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87832"/>
        <c:axId val="538888224"/>
      </c:scatterChart>
      <c:valAx>
        <c:axId val="538887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88224"/>
        <c:crosses val="autoZero"/>
        <c:crossBetween val="midCat"/>
      </c:valAx>
      <c:valAx>
        <c:axId val="5388882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87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B!$K$6:$K$206</c:f>
              <c:numCache>
                <c:formatCode>General</c:formatCode>
                <c:ptCount val="201"/>
                <c:pt idx="0">
                  <c:v>98.433000000000007</c:v>
                </c:pt>
                <c:pt idx="1">
                  <c:v>98.209000000000003</c:v>
                </c:pt>
                <c:pt idx="2">
                  <c:v>97.313000000000002</c:v>
                </c:pt>
                <c:pt idx="3">
                  <c:v>98.418000000000006</c:v>
                </c:pt>
                <c:pt idx="4">
                  <c:v>98.835999999999999</c:v>
                </c:pt>
                <c:pt idx="5">
                  <c:v>98.730999999999995</c:v>
                </c:pt>
                <c:pt idx="6">
                  <c:v>97.522000000000006</c:v>
                </c:pt>
                <c:pt idx="7">
                  <c:v>98.299000000000007</c:v>
                </c:pt>
                <c:pt idx="8">
                  <c:v>97.760999999999996</c:v>
                </c:pt>
                <c:pt idx="9">
                  <c:v>99.730999999999995</c:v>
                </c:pt>
                <c:pt idx="10">
                  <c:v>98.790999999999997</c:v>
                </c:pt>
                <c:pt idx="11">
                  <c:v>98.656999999999996</c:v>
                </c:pt>
                <c:pt idx="12">
                  <c:v>98.462999999999994</c:v>
                </c:pt>
                <c:pt idx="13">
                  <c:v>100.015</c:v>
                </c:pt>
                <c:pt idx="14">
                  <c:v>99</c:v>
                </c:pt>
                <c:pt idx="15">
                  <c:v>99.254000000000005</c:v>
                </c:pt>
                <c:pt idx="16">
                  <c:v>100.52200000000001</c:v>
                </c:pt>
                <c:pt idx="17">
                  <c:v>99.760999999999996</c:v>
                </c:pt>
                <c:pt idx="18">
                  <c:v>100.53700000000001</c:v>
                </c:pt>
                <c:pt idx="19">
                  <c:v>99.254000000000005</c:v>
                </c:pt>
                <c:pt idx="20">
                  <c:v>99.641999999999996</c:v>
                </c:pt>
                <c:pt idx="21">
                  <c:v>99.850999999999999</c:v>
                </c:pt>
                <c:pt idx="22">
                  <c:v>100.881</c:v>
                </c:pt>
                <c:pt idx="23">
                  <c:v>100.91</c:v>
                </c:pt>
                <c:pt idx="24">
                  <c:v>100.955</c:v>
                </c:pt>
                <c:pt idx="25">
                  <c:v>101.58199999999999</c:v>
                </c:pt>
                <c:pt idx="26">
                  <c:v>101.791</c:v>
                </c:pt>
                <c:pt idx="27">
                  <c:v>101.47799999999999</c:v>
                </c:pt>
                <c:pt idx="28">
                  <c:v>102.015</c:v>
                </c:pt>
                <c:pt idx="29">
                  <c:v>102.26900000000001</c:v>
                </c:pt>
                <c:pt idx="30">
                  <c:v>102.657</c:v>
                </c:pt>
                <c:pt idx="31">
                  <c:v>102.43300000000001</c:v>
                </c:pt>
                <c:pt idx="32">
                  <c:v>103.46299999999999</c:v>
                </c:pt>
                <c:pt idx="33">
                  <c:v>104.254</c:v>
                </c:pt>
                <c:pt idx="34">
                  <c:v>104.70099999999999</c:v>
                </c:pt>
                <c:pt idx="35">
                  <c:v>105.94</c:v>
                </c:pt>
                <c:pt idx="36">
                  <c:v>107.313</c:v>
                </c:pt>
                <c:pt idx="37">
                  <c:v>107.851</c:v>
                </c:pt>
                <c:pt idx="38">
                  <c:v>110.38800000000001</c:v>
                </c:pt>
                <c:pt idx="39">
                  <c:v>113.209</c:v>
                </c:pt>
                <c:pt idx="40">
                  <c:v>116.776</c:v>
                </c:pt>
                <c:pt idx="41">
                  <c:v>120.47799999999999</c:v>
                </c:pt>
                <c:pt idx="42">
                  <c:v>127.03</c:v>
                </c:pt>
                <c:pt idx="43">
                  <c:v>133.13399999999999</c:v>
                </c:pt>
                <c:pt idx="44">
                  <c:v>140.821</c:v>
                </c:pt>
                <c:pt idx="45">
                  <c:v>150.68700000000001</c:v>
                </c:pt>
                <c:pt idx="46">
                  <c:v>160.09</c:v>
                </c:pt>
                <c:pt idx="47">
                  <c:v>172.46299999999999</c:v>
                </c:pt>
                <c:pt idx="48">
                  <c:v>185.239</c:v>
                </c:pt>
                <c:pt idx="49">
                  <c:v>195.44800000000001</c:v>
                </c:pt>
                <c:pt idx="50">
                  <c:v>204.672</c:v>
                </c:pt>
                <c:pt idx="51">
                  <c:v>212.791</c:v>
                </c:pt>
                <c:pt idx="52">
                  <c:v>219.22399999999999</c:v>
                </c:pt>
                <c:pt idx="53">
                  <c:v>224.119</c:v>
                </c:pt>
                <c:pt idx="54">
                  <c:v>224.31299999999999</c:v>
                </c:pt>
                <c:pt idx="55">
                  <c:v>225.209</c:v>
                </c:pt>
                <c:pt idx="56">
                  <c:v>220.851</c:v>
                </c:pt>
                <c:pt idx="57">
                  <c:v>213.98500000000001</c:v>
                </c:pt>
                <c:pt idx="58">
                  <c:v>195.06</c:v>
                </c:pt>
                <c:pt idx="59">
                  <c:v>166.65700000000001</c:v>
                </c:pt>
                <c:pt idx="60">
                  <c:v>135.94</c:v>
                </c:pt>
                <c:pt idx="61">
                  <c:v>115.44799999999999</c:v>
                </c:pt>
                <c:pt idx="62">
                  <c:v>107.343</c:v>
                </c:pt>
                <c:pt idx="63">
                  <c:v>104.806</c:v>
                </c:pt>
                <c:pt idx="64">
                  <c:v>103.224</c:v>
                </c:pt>
                <c:pt idx="65">
                  <c:v>103.642</c:v>
                </c:pt>
                <c:pt idx="66">
                  <c:v>103.985</c:v>
                </c:pt>
                <c:pt idx="67">
                  <c:v>105.61199999999999</c:v>
                </c:pt>
                <c:pt idx="68">
                  <c:v>107.015</c:v>
                </c:pt>
                <c:pt idx="69">
                  <c:v>110.44799999999999</c:v>
                </c:pt>
                <c:pt idx="70">
                  <c:v>113.866</c:v>
                </c:pt>
                <c:pt idx="71">
                  <c:v>119.134</c:v>
                </c:pt>
                <c:pt idx="72">
                  <c:v>123.955</c:v>
                </c:pt>
                <c:pt idx="73">
                  <c:v>129.95500000000001</c:v>
                </c:pt>
                <c:pt idx="74">
                  <c:v>135.55199999999999</c:v>
                </c:pt>
                <c:pt idx="75">
                  <c:v>140.83600000000001</c:v>
                </c:pt>
                <c:pt idx="76">
                  <c:v>145.09</c:v>
                </c:pt>
                <c:pt idx="77">
                  <c:v>148.97</c:v>
                </c:pt>
                <c:pt idx="78">
                  <c:v>149.65700000000001</c:v>
                </c:pt>
                <c:pt idx="79">
                  <c:v>147.59700000000001</c:v>
                </c:pt>
                <c:pt idx="80">
                  <c:v>145.358</c:v>
                </c:pt>
                <c:pt idx="81">
                  <c:v>138.70099999999999</c:v>
                </c:pt>
                <c:pt idx="82">
                  <c:v>128.31299999999999</c:v>
                </c:pt>
                <c:pt idx="83">
                  <c:v>116.59699999999999</c:v>
                </c:pt>
                <c:pt idx="84">
                  <c:v>108.50700000000001</c:v>
                </c:pt>
                <c:pt idx="85">
                  <c:v>103.209</c:v>
                </c:pt>
                <c:pt idx="86">
                  <c:v>102.672</c:v>
                </c:pt>
                <c:pt idx="87">
                  <c:v>100.776</c:v>
                </c:pt>
                <c:pt idx="88">
                  <c:v>100.73099999999999</c:v>
                </c:pt>
                <c:pt idx="89">
                  <c:v>100.209</c:v>
                </c:pt>
                <c:pt idx="90">
                  <c:v>98.97</c:v>
                </c:pt>
                <c:pt idx="91">
                  <c:v>99.954999999999998</c:v>
                </c:pt>
                <c:pt idx="92">
                  <c:v>100.254</c:v>
                </c:pt>
                <c:pt idx="93">
                  <c:v>100.61199999999999</c:v>
                </c:pt>
                <c:pt idx="94">
                  <c:v>100.09</c:v>
                </c:pt>
                <c:pt idx="95">
                  <c:v>101.97</c:v>
                </c:pt>
                <c:pt idx="96">
                  <c:v>101.075</c:v>
                </c:pt>
                <c:pt idx="97">
                  <c:v>102.104</c:v>
                </c:pt>
                <c:pt idx="98">
                  <c:v>102.985</c:v>
                </c:pt>
                <c:pt idx="99">
                  <c:v>102.53700000000001</c:v>
                </c:pt>
                <c:pt idx="100">
                  <c:v>102.955</c:v>
                </c:pt>
                <c:pt idx="101">
                  <c:v>102.075</c:v>
                </c:pt>
                <c:pt idx="102">
                  <c:v>103.313</c:v>
                </c:pt>
                <c:pt idx="103">
                  <c:v>101.97</c:v>
                </c:pt>
                <c:pt idx="104">
                  <c:v>102.657</c:v>
                </c:pt>
                <c:pt idx="105">
                  <c:v>102.657</c:v>
                </c:pt>
                <c:pt idx="106">
                  <c:v>103.46299999999999</c:v>
                </c:pt>
                <c:pt idx="107">
                  <c:v>103.91</c:v>
                </c:pt>
                <c:pt idx="108">
                  <c:v>103.40300000000001</c:v>
                </c:pt>
                <c:pt idx="109">
                  <c:v>102.97</c:v>
                </c:pt>
                <c:pt idx="110">
                  <c:v>104.075</c:v>
                </c:pt>
                <c:pt idx="111">
                  <c:v>103.806</c:v>
                </c:pt>
                <c:pt idx="112">
                  <c:v>105.821</c:v>
                </c:pt>
                <c:pt idx="113">
                  <c:v>106.985</c:v>
                </c:pt>
                <c:pt idx="114">
                  <c:v>107.343</c:v>
                </c:pt>
                <c:pt idx="115">
                  <c:v>108.313</c:v>
                </c:pt>
                <c:pt idx="116">
                  <c:v>110.045</c:v>
                </c:pt>
                <c:pt idx="117">
                  <c:v>110.179</c:v>
                </c:pt>
                <c:pt idx="118">
                  <c:v>110.866</c:v>
                </c:pt>
                <c:pt idx="119">
                  <c:v>109.687</c:v>
                </c:pt>
                <c:pt idx="120">
                  <c:v>108.59699999999999</c:v>
                </c:pt>
                <c:pt idx="121">
                  <c:v>108.58199999999999</c:v>
                </c:pt>
                <c:pt idx="122">
                  <c:v>106.149</c:v>
                </c:pt>
                <c:pt idx="123">
                  <c:v>105.164</c:v>
                </c:pt>
                <c:pt idx="124">
                  <c:v>103.59699999999999</c:v>
                </c:pt>
                <c:pt idx="125">
                  <c:v>101.71599999999999</c:v>
                </c:pt>
                <c:pt idx="126">
                  <c:v>100.224</c:v>
                </c:pt>
                <c:pt idx="127">
                  <c:v>100.58199999999999</c:v>
                </c:pt>
                <c:pt idx="128">
                  <c:v>99.015000000000001</c:v>
                </c:pt>
                <c:pt idx="129">
                  <c:v>98.596999999999994</c:v>
                </c:pt>
                <c:pt idx="130">
                  <c:v>99.09</c:v>
                </c:pt>
                <c:pt idx="131">
                  <c:v>99.447999999999993</c:v>
                </c:pt>
                <c:pt idx="132">
                  <c:v>99.299000000000007</c:v>
                </c:pt>
                <c:pt idx="133">
                  <c:v>99.358000000000004</c:v>
                </c:pt>
                <c:pt idx="134">
                  <c:v>100.224</c:v>
                </c:pt>
                <c:pt idx="135">
                  <c:v>99.418000000000006</c:v>
                </c:pt>
                <c:pt idx="136">
                  <c:v>100.09</c:v>
                </c:pt>
                <c:pt idx="137">
                  <c:v>101.179</c:v>
                </c:pt>
                <c:pt idx="138">
                  <c:v>101</c:v>
                </c:pt>
                <c:pt idx="139">
                  <c:v>101.791</c:v>
                </c:pt>
                <c:pt idx="140">
                  <c:v>100.53700000000001</c:v>
                </c:pt>
                <c:pt idx="141">
                  <c:v>101.47799999999999</c:v>
                </c:pt>
                <c:pt idx="142">
                  <c:v>101.776</c:v>
                </c:pt>
                <c:pt idx="143">
                  <c:v>101.224</c:v>
                </c:pt>
                <c:pt idx="144">
                  <c:v>103.239</c:v>
                </c:pt>
                <c:pt idx="145">
                  <c:v>104.254</c:v>
                </c:pt>
                <c:pt idx="146">
                  <c:v>105.373</c:v>
                </c:pt>
                <c:pt idx="147">
                  <c:v>105.03</c:v>
                </c:pt>
                <c:pt idx="148">
                  <c:v>105.149</c:v>
                </c:pt>
                <c:pt idx="149">
                  <c:v>105.59699999999999</c:v>
                </c:pt>
                <c:pt idx="150">
                  <c:v>107.134</c:v>
                </c:pt>
                <c:pt idx="151">
                  <c:v>106.53700000000001</c:v>
                </c:pt>
                <c:pt idx="152">
                  <c:v>107.26900000000001</c:v>
                </c:pt>
                <c:pt idx="153">
                  <c:v>106.194</c:v>
                </c:pt>
                <c:pt idx="154">
                  <c:v>104.179</c:v>
                </c:pt>
                <c:pt idx="155">
                  <c:v>103.761</c:v>
                </c:pt>
                <c:pt idx="156">
                  <c:v>103.46299999999999</c:v>
                </c:pt>
                <c:pt idx="157">
                  <c:v>102.61199999999999</c:v>
                </c:pt>
                <c:pt idx="158">
                  <c:v>100.687</c:v>
                </c:pt>
                <c:pt idx="159">
                  <c:v>99.149000000000001</c:v>
                </c:pt>
                <c:pt idx="160">
                  <c:v>100.866</c:v>
                </c:pt>
                <c:pt idx="161">
                  <c:v>99.015000000000001</c:v>
                </c:pt>
                <c:pt idx="162">
                  <c:v>98.671999999999997</c:v>
                </c:pt>
                <c:pt idx="163">
                  <c:v>98.418000000000006</c:v>
                </c:pt>
                <c:pt idx="164">
                  <c:v>98.03</c:v>
                </c:pt>
                <c:pt idx="165">
                  <c:v>98.715999999999994</c:v>
                </c:pt>
                <c:pt idx="166">
                  <c:v>97.91</c:v>
                </c:pt>
                <c:pt idx="167">
                  <c:v>98.924999999999997</c:v>
                </c:pt>
                <c:pt idx="168">
                  <c:v>97.954999999999998</c:v>
                </c:pt>
                <c:pt idx="169">
                  <c:v>97.984999999999999</c:v>
                </c:pt>
                <c:pt idx="170">
                  <c:v>98.850999999999999</c:v>
                </c:pt>
                <c:pt idx="171">
                  <c:v>97.97</c:v>
                </c:pt>
                <c:pt idx="172">
                  <c:v>97.805999999999997</c:v>
                </c:pt>
                <c:pt idx="173">
                  <c:v>97.447999999999993</c:v>
                </c:pt>
                <c:pt idx="174">
                  <c:v>98.433000000000007</c:v>
                </c:pt>
                <c:pt idx="175">
                  <c:v>98.790999999999997</c:v>
                </c:pt>
                <c:pt idx="176">
                  <c:v>98.745999999999995</c:v>
                </c:pt>
                <c:pt idx="177">
                  <c:v>98.373000000000005</c:v>
                </c:pt>
                <c:pt idx="178">
                  <c:v>98.09</c:v>
                </c:pt>
                <c:pt idx="179">
                  <c:v>98.611999999999995</c:v>
                </c:pt>
                <c:pt idx="180">
                  <c:v>98.03</c:v>
                </c:pt>
                <c:pt idx="181">
                  <c:v>97.686999999999998</c:v>
                </c:pt>
                <c:pt idx="182">
                  <c:v>98.358000000000004</c:v>
                </c:pt>
                <c:pt idx="183">
                  <c:v>97.881</c:v>
                </c:pt>
                <c:pt idx="184">
                  <c:v>97.715999999999994</c:v>
                </c:pt>
                <c:pt idx="185">
                  <c:v>97.328000000000003</c:v>
                </c:pt>
                <c:pt idx="186">
                  <c:v>98.194000000000003</c:v>
                </c:pt>
                <c:pt idx="187">
                  <c:v>97.805999999999997</c:v>
                </c:pt>
                <c:pt idx="188">
                  <c:v>98.164000000000001</c:v>
                </c:pt>
                <c:pt idx="189">
                  <c:v>96.881</c:v>
                </c:pt>
                <c:pt idx="190">
                  <c:v>97.745999999999995</c:v>
                </c:pt>
                <c:pt idx="191">
                  <c:v>98.700999999999993</c:v>
                </c:pt>
                <c:pt idx="192">
                  <c:v>99.224000000000004</c:v>
                </c:pt>
                <c:pt idx="193">
                  <c:v>98.134</c:v>
                </c:pt>
                <c:pt idx="194">
                  <c:v>98.119</c:v>
                </c:pt>
                <c:pt idx="195">
                  <c:v>98.924999999999997</c:v>
                </c:pt>
                <c:pt idx="196">
                  <c:v>99.209000000000003</c:v>
                </c:pt>
                <c:pt idx="197">
                  <c:v>97.358000000000004</c:v>
                </c:pt>
                <c:pt idx="198">
                  <c:v>98.06</c:v>
                </c:pt>
                <c:pt idx="199">
                  <c:v>98.149000000000001</c:v>
                </c:pt>
                <c:pt idx="200">
                  <c:v>97.447999999999993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B!$Z$6:$Z$206</c:f>
              <c:numCache>
                <c:formatCode>0.00</c:formatCode>
                <c:ptCount val="201"/>
                <c:pt idx="0">
                  <c:v>99.955871541510405</c:v>
                </c:pt>
                <c:pt idx="1">
                  <c:v>99.980598893312447</c:v>
                </c:pt>
                <c:pt idx="2">
                  <c:v>100.00533036223213</c:v>
                </c:pt>
                <c:pt idx="3">
                  <c:v>100.0300662661616</c:v>
                </c:pt>
                <c:pt idx="4">
                  <c:v>100.05480694598964</c:v>
                </c:pt>
                <c:pt idx="5">
                  <c:v>100.07955276707658</c:v>
                </c:pt>
                <c:pt idx="6">
                  <c:v>100.10430412079887</c:v>
                </c:pt>
                <c:pt idx="7">
                  <c:v>100.12906142616357</c:v>
                </c:pt>
                <c:pt idx="8">
                  <c:v>100.15382513149105</c:v>
                </c:pt>
                <c:pt idx="9">
                  <c:v>100.17859571616438</c:v>
                </c:pt>
                <c:pt idx="10">
                  <c:v>100.20337369244234</c:v>
                </c:pt>
                <c:pt idx="11">
                  <c:v>100.22815960733178</c:v>
                </c:pt>
                <c:pt idx="12">
                  <c:v>100.25295404451394</c:v>
                </c:pt>
                <c:pt idx="13">
                  <c:v>100.27775762631859</c:v>
                </c:pt>
                <c:pt idx="14">
                  <c:v>100.30257101573996</c:v>
                </c:pt>
                <c:pt idx="15">
                  <c:v>100.32739491849865</c:v>
                </c:pt>
                <c:pt idx="16">
                  <c:v>100.352230085196</c:v>
                </c:pt>
                <c:pt idx="17">
                  <c:v>100.37707731377229</c:v>
                </c:pt>
                <c:pt idx="18">
                  <c:v>100.40193745307427</c:v>
                </c:pt>
                <c:pt idx="19">
                  <c:v>100.42681141035602</c:v>
                </c:pt>
                <c:pt idx="20">
                  <c:v>100.45170017206753</c:v>
                </c:pt>
                <c:pt idx="21">
                  <c:v>100.47660486739146</c:v>
                </c:pt>
                <c:pt idx="22">
                  <c:v>100.50152696288393</c:v>
                </c:pt>
                <c:pt idx="23">
                  <c:v>100.52646884055471</c:v>
                </c:pt>
                <c:pt idx="24">
                  <c:v>100.55143544506258</c:v>
                </c:pt>
                <c:pt idx="25">
                  <c:v>100.57643877075596</c:v>
                </c:pt>
                <c:pt idx="26">
                  <c:v>100.60150952794721</c:v>
                </c:pt>
                <c:pt idx="27">
                  <c:v>100.6267260607128</c:v>
                </c:pt>
                <c:pt idx="28">
                  <c:v>100.65228260711568</c:v>
                </c:pt>
                <c:pt idx="29">
                  <c:v>100.67864254066825</c:v>
                </c:pt>
                <c:pt idx="30">
                  <c:v>100.70686503983197</c:v>
                </c:pt>
                <c:pt idx="31">
                  <c:v>100.73926504030192</c:v>
                </c:pt>
                <c:pt idx="32">
                  <c:v>100.78067359880403</c:v>
                </c:pt>
                <c:pt idx="33">
                  <c:v>100.84070575361028</c:v>
                </c:pt>
                <c:pt idx="34">
                  <c:v>100.93758786826223</c:v>
                </c:pt>
                <c:pt idx="35">
                  <c:v>101.10417629242436</c:v>
                </c:pt>
                <c:pt idx="36">
                  <c:v>101.39668862999605</c:v>
                </c:pt>
                <c:pt idx="37">
                  <c:v>101.90619481527898</c:v>
                </c:pt>
                <c:pt idx="38">
                  <c:v>102.77190532444911</c:v>
                </c:pt>
                <c:pt idx="39">
                  <c:v>104.19368086959143</c:v>
                </c:pt>
                <c:pt idx="40">
                  <c:v>106.43915716825848</c:v>
                </c:pt>
                <c:pt idx="41">
                  <c:v>109.83900339779558</c:v>
                </c:pt>
                <c:pt idx="42">
                  <c:v>114.76309686845218</c:v>
                </c:pt>
                <c:pt idx="43">
                  <c:v>121.57198519445419</c:v>
                </c:pt>
                <c:pt idx="44">
                  <c:v>130.54282270557258</c:v>
                </c:pt>
                <c:pt idx="45">
                  <c:v>141.77695910682621</c:v>
                </c:pt>
                <c:pt idx="46">
                  <c:v>155.10595862215371</c:v>
                </c:pt>
                <c:pt idx="47">
                  <c:v>170.02090048197067</c:v>
                </c:pt>
                <c:pt idx="48">
                  <c:v>185.65241962412583</c:v>
                </c:pt>
                <c:pt idx="49">
                  <c:v>200.8229089349781</c:v>
                </c:pt>
                <c:pt idx="50">
                  <c:v>214.1770060184196</c:v>
                </c:pt>
                <c:pt idx="51">
                  <c:v>224.37503532070156</c:v>
                </c:pt>
                <c:pt idx="52">
                  <c:v>230.31295417233892</c:v>
                </c:pt>
                <c:pt idx="53">
                  <c:v>231.31932528245048</c:v>
                </c:pt>
                <c:pt idx="54">
                  <c:v>227.28079169221772</c:v>
                </c:pt>
                <c:pt idx="55">
                  <c:v>218.663642799782</c:v>
                </c:pt>
                <c:pt idx="56">
                  <c:v>206.4258034625359</c:v>
                </c:pt>
                <c:pt idx="57">
                  <c:v>191.84221804538063</c:v>
                </c:pt>
                <c:pt idx="58">
                  <c:v>176.28764441614553</c:v>
                </c:pt>
                <c:pt idx="59">
                  <c:v>161.02787436742582</c:v>
                </c:pt>
                <c:pt idx="60">
                  <c:v>147.06234886598079</c:v>
                </c:pt>
                <c:pt idx="61">
                  <c:v>135.04241051031897</c:v>
                </c:pt>
                <c:pt idx="62">
                  <c:v>125.26749596737226</c:v>
                </c:pt>
                <c:pt idx="63">
                  <c:v>117.7437007959533</c:v>
                </c:pt>
                <c:pt idx="64">
                  <c:v>112.2797152644485</c:v>
                </c:pt>
                <c:pt idx="65">
                  <c:v>108.594440151518</c:v>
                </c:pt>
                <c:pt idx="66">
                  <c:v>106.4155562692939</c:v>
                </c:pt>
                <c:pt idx="67">
                  <c:v>105.55444447364289</c:v>
                </c:pt>
                <c:pt idx="68">
                  <c:v>105.94673217535207</c:v>
                </c:pt>
                <c:pt idx="69">
                  <c:v>107.64912726469069</c:v>
                </c:pt>
                <c:pt idx="70">
                  <c:v>110.78554717311826</c:v>
                </c:pt>
                <c:pt idx="71">
                  <c:v>115.44414260739599</c:v>
                </c:pt>
                <c:pt idx="72">
                  <c:v>121.54447258704988</c:v>
                </c:pt>
                <c:pt idx="73">
                  <c:v>128.71650078402581</c:v>
                </c:pt>
                <c:pt idx="74">
                  <c:v>136.24767914770067</c:v>
                </c:pt>
                <c:pt idx="75">
                  <c:v>143.1459840059145</c:v>
                </c:pt>
                <c:pt idx="76">
                  <c:v>148.32877566602599</c:v>
                </c:pt>
                <c:pt idx="77">
                  <c:v>150.89116065887737</c:v>
                </c:pt>
                <c:pt idx="78">
                  <c:v>150.3610153765627</c:v>
                </c:pt>
                <c:pt idx="79">
                  <c:v>146.84014278060994</c:v>
                </c:pt>
                <c:pt idx="80">
                  <c:v>140.97246762506043</c:v>
                </c:pt>
                <c:pt idx="81">
                  <c:v>133.75223279119035</c:v>
                </c:pt>
                <c:pt idx="82">
                  <c:v>126.25022772274238</c:v>
                </c:pt>
                <c:pt idx="83">
                  <c:v>119.3609618340477</c:v>
                </c:pt>
                <c:pt idx="84">
                  <c:v>113.64991763625247</c:v>
                </c:pt>
                <c:pt idx="85">
                  <c:v>109.32651332092594</c:v>
                </c:pt>
                <c:pt idx="86">
                  <c:v>106.31638981054736</c:v>
                </c:pt>
                <c:pt idx="87">
                  <c:v>104.37952849530927</c:v>
                </c:pt>
                <c:pt idx="88">
                  <c:v>103.22320761906221</c:v>
                </c:pt>
                <c:pt idx="89">
                  <c:v>102.57986886015708</c:v>
                </c:pt>
                <c:pt idx="90">
                  <c:v>102.24377162562337</c:v>
                </c:pt>
                <c:pt idx="91">
                  <c:v>102.07601833758146</c:v>
                </c:pt>
                <c:pt idx="92">
                  <c:v>101.99254314348833</c:v>
                </c:pt>
                <c:pt idx="93">
                  <c:v>101.94718613175887</c:v>
                </c:pt>
                <c:pt idx="94">
                  <c:v>101.9167861368399</c:v>
                </c:pt>
                <c:pt idx="95">
                  <c:v>101.8906878890908</c:v>
                </c:pt>
                <c:pt idx="96">
                  <c:v>101.86442005491848</c:v>
                </c:pt>
                <c:pt idx="97">
                  <c:v>101.83634937732576</c:v>
                </c:pt>
                <c:pt idx="98">
                  <c:v>101.80613488634779</c:v>
                </c:pt>
                <c:pt idx="99">
                  <c:v>101.77417406653241</c:v>
                </c:pt>
                <c:pt idx="100">
                  <c:v>101.74160902262254</c:v>
                </c:pt>
                <c:pt idx="101">
                  <c:v>101.71072683337705</c:v>
                </c:pt>
                <c:pt idx="102">
                  <c:v>101.68573268730562</c:v>
                </c:pt>
                <c:pt idx="103">
                  <c:v>101.67390761321248</c:v>
                </c:pt>
                <c:pt idx="104">
                  <c:v>101.68708379535011</c:v>
                </c:pt>
                <c:pt idx="105">
                  <c:v>101.74317362979291</c:v>
                </c:pt>
                <c:pt idx="106">
                  <c:v>101.86719394110223</c:v>
                </c:pt>
                <c:pt idx="107">
                  <c:v>102.09091863695203</c:v>
                </c:pt>
                <c:pt idx="108">
                  <c:v>102.45013998124703</c:v>
                </c:pt>
                <c:pt idx="109">
                  <c:v>102.97874206787819</c:v>
                </c:pt>
                <c:pt idx="110">
                  <c:v>103.69956363937652</c:v>
                </c:pt>
                <c:pt idx="111">
                  <c:v>104.61332722098389</c:v>
                </c:pt>
                <c:pt idx="112">
                  <c:v>105.68839431988395</c:v>
                </c:pt>
                <c:pt idx="113">
                  <c:v>106.85512516177897</c:v>
                </c:pt>
                <c:pt idx="114">
                  <c:v>108.00845171514179</c:v>
                </c:pt>
                <c:pt idx="115">
                  <c:v>109.02050425853152</c:v>
                </c:pt>
                <c:pt idx="116">
                  <c:v>109.76203369488175</c:v>
                </c:pt>
                <c:pt idx="117">
                  <c:v>110.12797684772221</c:v>
                </c:pt>
                <c:pt idx="118">
                  <c:v>110.06026680954292</c:v>
                </c:pt>
                <c:pt idx="119">
                  <c:v>109.56107383751407</c:v>
                </c:pt>
                <c:pt idx="120">
                  <c:v>108.69232098699837</c:v>
                </c:pt>
                <c:pt idx="121">
                  <c:v>107.5616289250829</c:v>
                </c:pt>
                <c:pt idx="122">
                  <c:v>106.29909234439884</c:v>
                </c:pt>
                <c:pt idx="123">
                  <c:v>105.03179249081798</c:v>
                </c:pt>
                <c:pt idx="124">
                  <c:v>103.862856407495</c:v>
                </c:pt>
                <c:pt idx="125">
                  <c:v>102.85950699697456</c:v>
                </c:pt>
                <c:pt idx="126">
                  <c:v>102.05112919025684</c:v>
                </c:pt>
                <c:pt idx="127">
                  <c:v>101.43534455147531</c:v>
                </c:pt>
                <c:pt idx="128">
                  <c:v>100.9884271668827</c:v>
                </c:pt>
                <c:pt idx="129">
                  <c:v>100.67632477929659</c:v>
                </c:pt>
                <c:pt idx="130">
                  <c:v>100.46362729620374</c:v>
                </c:pt>
                <c:pt idx="131">
                  <c:v>100.31932114870146</c:v>
                </c:pt>
                <c:pt idx="132">
                  <c:v>100.21945270919825</c:v>
                </c:pt>
                <c:pt idx="133">
                  <c:v>100.14757689333724</c:v>
                </c:pt>
                <c:pt idx="134">
                  <c:v>100.09407819224464</c:v>
                </c:pt>
                <c:pt idx="135">
                  <c:v>100.05529013850479</c:v>
                </c:pt>
                <c:pt idx="136">
                  <c:v>100.03300324336566</c:v>
                </c:pt>
                <c:pt idx="137">
                  <c:v>100.03457202080054</c:v>
                </c:pt>
                <c:pt idx="138">
                  <c:v>100.07345782532468</c:v>
                </c:pt>
                <c:pt idx="139">
                  <c:v>100.16968619898569</c:v>
                </c:pt>
                <c:pt idx="140">
                  <c:v>100.34939225672757</c:v>
                </c:pt>
                <c:pt idx="141">
                  <c:v>100.64248461422636</c:v>
                </c:pt>
                <c:pt idx="142">
                  <c:v>101.07764851234533</c:v>
                </c:pt>
                <c:pt idx="143">
                  <c:v>101.67458041668991</c:v>
                </c:pt>
                <c:pt idx="144">
                  <c:v>102.43448736381244</c:v>
                </c:pt>
                <c:pt idx="145">
                  <c:v>103.33120322445892</c:v>
                </c:pt>
                <c:pt idx="146">
                  <c:v>104.30620268946403</c:v>
                </c:pt>
                <c:pt idx="147">
                  <c:v>105.27068291526774</c:v>
                </c:pt>
                <c:pt idx="148">
                  <c:v>106.11635406860205</c:v>
                </c:pt>
                <c:pt idx="149">
                  <c:v>106.73386167642587</c:v>
                </c:pt>
                <c:pt idx="150">
                  <c:v>107.03477330421335</c:v>
                </c:pt>
                <c:pt idx="151">
                  <c:v>106.97109359045078</c:v>
                </c:pt>
                <c:pt idx="152">
                  <c:v>106.54637638384133</c:v>
                </c:pt>
                <c:pt idx="153">
                  <c:v>105.81488738148737</c:v>
                </c:pt>
                <c:pt idx="154">
                  <c:v>104.8690881716242</c:v>
                </c:pt>
                <c:pt idx="155">
                  <c:v>103.8194191594645</c:v>
                </c:pt>
                <c:pt idx="156">
                  <c:v>102.77246537141322</c:v>
                </c:pt>
                <c:pt idx="157">
                  <c:v>101.81338113414908</c:v>
                </c:pt>
                <c:pt idx="158">
                  <c:v>100.99627080356794</c:v>
                </c:pt>
                <c:pt idx="159">
                  <c:v>100.34319624414411</c:v>
                </c:pt>
                <c:pt idx="160">
                  <c:v>99.849882657134486</c:v>
                </c:pt>
                <c:pt idx="161">
                  <c:v>99.494856648699127</c:v>
                </c:pt>
                <c:pt idx="162">
                  <c:v>99.248807679115941</c:v>
                </c:pt>
                <c:pt idx="163">
                  <c:v>99.081978078362098</c:v>
                </c:pt>
                <c:pt idx="164">
                  <c:v>98.96869934124544</c:v>
                </c:pt>
                <c:pt idx="165">
                  <c:v>98.88926399063584</c:v>
                </c:pt>
                <c:pt idx="166">
                  <c:v>98.829903056211677</c:v>
                </c:pt>
                <c:pt idx="167">
                  <c:v>98.781752781829013</c:v>
                </c:pt>
                <c:pt idx="168">
                  <c:v>98.739514433679474</c:v>
                </c:pt>
                <c:pt idx="169">
                  <c:v>98.700230822505247</c:v>
                </c:pt>
                <c:pt idx="170">
                  <c:v>98.662355068224286</c:v>
                </c:pt>
                <c:pt idx="171">
                  <c:v>98.625126241442601</c:v>
                </c:pt>
                <c:pt idx="172">
                  <c:v>98.588191128773829</c:v>
                </c:pt>
                <c:pt idx="173">
                  <c:v>98.551394254918051</c:v>
                </c:pt>
                <c:pt idx="174">
                  <c:v>98.514670114402605</c:v>
                </c:pt>
                <c:pt idx="175">
                  <c:v>98.477991732385249</c:v>
                </c:pt>
                <c:pt idx="176">
                  <c:v>98.441347732194544</c:v>
                </c:pt>
                <c:pt idx="177">
                  <c:v>98.404732754001088</c:v>
                </c:pt>
                <c:pt idx="178">
                  <c:v>98.368143691606193</c:v>
                </c:pt>
                <c:pt idx="179">
                  <c:v>98.331578297643432</c:v>
                </c:pt>
                <c:pt idx="180">
                  <c:v>98.295034692213449</c:v>
                </c:pt>
                <c:pt idx="181">
                  <c:v>98.258511195351815</c:v>
                </c:pt>
                <c:pt idx="182">
                  <c:v>98.222006268953905</c:v>
                </c:pt>
                <c:pt idx="183">
                  <c:v>98.18551849382257</c:v>
                </c:pt>
                <c:pt idx="184">
                  <c:v>98.149046557615463</c:v>
                </c:pt>
                <c:pt idx="185">
                  <c:v>98.112589246249726</c:v>
                </c:pt>
                <c:pt idx="186">
                  <c:v>98.076145436594359</c:v>
                </c:pt>
                <c:pt idx="187">
                  <c:v>98.039714089837716</c:v>
                </c:pt>
                <c:pt idx="188">
                  <c:v>98.003294245351796</c:v>
                </c:pt>
                <c:pt idx="189">
                  <c:v>97.966885014988861</c:v>
                </c:pt>
                <c:pt idx="190">
                  <c:v>97.930485577776182</c:v>
                </c:pt>
                <c:pt idx="191">
                  <c:v>97.894095174981217</c:v>
                </c:pt>
                <c:pt idx="192">
                  <c:v>97.857713105524041</c:v>
                </c:pt>
                <c:pt idx="193">
                  <c:v>97.821338721713332</c:v>
                </c:pt>
                <c:pt idx="194">
                  <c:v>97.784971425285505</c:v>
                </c:pt>
                <c:pt idx="195">
                  <c:v>97.748610663726382</c:v>
                </c:pt>
                <c:pt idx="196">
                  <c:v>97.712255926856685</c:v>
                </c:pt>
                <c:pt idx="197">
                  <c:v>97.675906743663504</c:v>
                </c:pt>
                <c:pt idx="198">
                  <c:v>97.639562679360935</c:v>
                </c:pt>
                <c:pt idx="199">
                  <c:v>97.603223332664328</c:v>
                </c:pt>
                <c:pt idx="200">
                  <c:v>97.56688833326325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B!$BD$6:$BD$206</c:f>
              <c:numCache>
                <c:formatCode>General</c:formatCode>
                <c:ptCount val="201"/>
                <c:pt idx="0">
                  <c:v>99.955871541510405</c:v>
                </c:pt>
                <c:pt idx="1">
                  <c:v>99.980598893312447</c:v>
                </c:pt>
                <c:pt idx="2">
                  <c:v>100.00533036223213</c:v>
                </c:pt>
                <c:pt idx="3">
                  <c:v>100.0300662661616</c:v>
                </c:pt>
                <c:pt idx="4">
                  <c:v>100.05480694598964</c:v>
                </c:pt>
                <c:pt idx="5">
                  <c:v>100.07955276707658</c:v>
                </c:pt>
                <c:pt idx="6">
                  <c:v>100.10430412079887</c:v>
                </c:pt>
                <c:pt idx="7">
                  <c:v>100.12906142616357</c:v>
                </c:pt>
                <c:pt idx="8">
                  <c:v>100.15382513149105</c:v>
                </c:pt>
                <c:pt idx="9">
                  <c:v>100.17859571616438</c:v>
                </c:pt>
                <c:pt idx="10">
                  <c:v>100.20337369244231</c:v>
                </c:pt>
                <c:pt idx="11">
                  <c:v>100.22815960733159</c:v>
                </c:pt>
                <c:pt idx="12">
                  <c:v>100.252954044513</c:v>
                </c:pt>
                <c:pt idx="13">
                  <c:v>100.27775762631401</c:v>
                </c:pt>
                <c:pt idx="14">
                  <c:v>100.30257101571857</c:v>
                </c:pt>
                <c:pt idx="15">
                  <c:v>100.32739491840259</c:v>
                </c:pt>
                <c:pt idx="16">
                  <c:v>100.35223008478127</c:v>
                </c:pt>
                <c:pt idx="17">
                  <c:v>100.37707731205083</c:v>
                </c:pt>
                <c:pt idx="18">
                  <c:v>100.40193744620437</c:v>
                </c:pt>
                <c:pt idx="19">
                  <c:v>100.42681138399718</c:v>
                </c:pt>
                <c:pt idx="20">
                  <c:v>100.45170007483244</c:v>
                </c:pt>
                <c:pt idx="21">
                  <c:v>100.47660452253317</c:v>
                </c:pt>
                <c:pt idx="22">
                  <c:v>100.50152578696007</c:v>
                </c:pt>
                <c:pt idx="23">
                  <c:v>100.52646498542823</c:v>
                </c:pt>
                <c:pt idx="24">
                  <c:v>100.55142329386825</c:v>
                </c:pt>
                <c:pt idx="25">
                  <c:v>100.5764019476682</c:v>
                </c:pt>
                <c:pt idx="26">
                  <c:v>100.60140224212306</c:v>
                </c:pt>
                <c:pt idx="27">
                  <c:v>100.62642553240727</c:v>
                </c:pt>
                <c:pt idx="28">
                  <c:v>100.65147323297306</c:v>
                </c:pt>
                <c:pt idx="29">
                  <c:v>100.67654681626327</c:v>
                </c:pt>
                <c:pt idx="30">
                  <c:v>100.70164781061068</c:v>
                </c:pt>
                <c:pt idx="31">
                  <c:v>100.7267777971789</c:v>
                </c:pt>
                <c:pt idx="32">
                  <c:v>100.75193840577815</c:v>
                </c:pt>
                <c:pt idx="33">
                  <c:v>100.7771313093679</c:v>
                </c:pt>
                <c:pt idx="34">
                  <c:v>100.80235821703195</c:v>
                </c:pt>
                <c:pt idx="35">
                  <c:v>100.8276208651838</c:v>
                </c:pt>
                <c:pt idx="36">
                  <c:v>100.85292100672874</c:v>
                </c:pt>
                <c:pt idx="37">
                  <c:v>100.87826039787346</c:v>
                </c:pt>
                <c:pt idx="38">
                  <c:v>100.90364078223649</c:v>
                </c:pt>
                <c:pt idx="39">
                  <c:v>100.92906387186905</c:v>
                </c:pt>
                <c:pt idx="40">
                  <c:v>100.95453132475022</c:v>
                </c:pt>
                <c:pt idx="41">
                  <c:v>100.98004471826826</c:v>
                </c:pt>
                <c:pt idx="42">
                  <c:v>101.00560551814472</c:v>
                </c:pt>
                <c:pt idx="43">
                  <c:v>101.03121504219766</c:v>
                </c:pt>
                <c:pt idx="44">
                  <c:v>101.05687441827504</c:v>
                </c:pt>
                <c:pt idx="45">
                  <c:v>101.08258453562027</c:v>
                </c:pt>
                <c:pt idx="46">
                  <c:v>101.10834598885788</c:v>
                </c:pt>
                <c:pt idx="47">
                  <c:v>101.13415901371101</c:v>
                </c:pt>
                <c:pt idx="48">
                  <c:v>101.16002341348165</c:v>
                </c:pt>
                <c:pt idx="49">
                  <c:v>101.18593847524383</c:v>
                </c:pt>
                <c:pt idx="50">
                  <c:v>101.21190287461881</c:v>
                </c:pt>
                <c:pt idx="51">
                  <c:v>101.23791456792297</c:v>
                </c:pt>
                <c:pt idx="52">
                  <c:v>101.26397067040524</c:v>
                </c:pt>
                <c:pt idx="53">
                  <c:v>101.29006731922853</c:v>
                </c:pt>
                <c:pt idx="54">
                  <c:v>101.31619951979856</c:v>
                </c:pt>
                <c:pt idx="55">
                  <c:v>101.34236097401536</c:v>
                </c:pt>
                <c:pt idx="56">
                  <c:v>101.36854388901993</c:v>
                </c:pt>
                <c:pt idx="57">
                  <c:v>101.39473876504402</c:v>
                </c:pt>
                <c:pt idx="58">
                  <c:v>101.42093416105313</c:v>
                </c:pt>
                <c:pt idx="59">
                  <c:v>101.44711643701486</c:v>
                </c:pt>
                <c:pt idx="60">
                  <c:v>101.473269471843</c:v>
                </c:pt>
                <c:pt idx="61">
                  <c:v>101.49937435637645</c:v>
                </c:pt>
                <c:pt idx="62">
                  <c:v>101.52540906117416</c:v>
                </c:pt>
                <c:pt idx="63">
                  <c:v>101.55134807945981</c:v>
                </c:pt>
                <c:pt idx="64">
                  <c:v>101.57716204625982</c:v>
                </c:pt>
                <c:pt idx="65">
                  <c:v>101.60281733566512</c:v>
                </c:pt>
                <c:pt idx="66">
                  <c:v>101.62827563923834</c:v>
                </c:pt>
                <c:pt idx="67">
                  <c:v>101.6534935299004</c:v>
                </c:pt>
                <c:pt idx="68">
                  <c:v>101.67842201718685</c:v>
                </c:pt>
                <c:pt idx="69">
                  <c:v>101.70300610157047</c:v>
                </c:pt>
                <c:pt idx="70">
                  <c:v>101.72718433760568</c:v>
                </c:pt>
                <c:pt idx="71">
                  <c:v>101.75088841794683</c:v>
                </c:pt>
                <c:pt idx="72">
                  <c:v>101.77404279279176</c:v>
                </c:pt>
                <c:pt idx="73">
                  <c:v>101.79656434194378</c:v>
                </c:pt>
                <c:pt idx="74">
                  <c:v>101.81836211937744</c:v>
                </c:pt>
                <c:pt idx="75">
                  <c:v>101.83933719280907</c:v>
                </c:pt>
                <c:pt idx="76">
                  <c:v>101.85938260313782</c:v>
                </c:pt>
                <c:pt idx="77">
                  <c:v>101.87838347052548</c:v>
                </c:pt>
                <c:pt idx="78">
                  <c:v>101.89621727506305</c:v>
                </c:pt>
                <c:pt idx="79">
                  <c:v>101.91275434013453</c:v>
                </c:pt>
                <c:pt idx="80">
                  <c:v>101.92785854541086</c:v>
                </c:pt>
                <c:pt idx="81">
                  <c:v>101.9413882935665</c:v>
                </c:pt>
                <c:pt idx="82">
                  <c:v>101.95319775000021</c:v>
                </c:pt>
                <c:pt idx="83">
                  <c:v>101.96313836782529</c:v>
                </c:pt>
                <c:pt idx="84">
                  <c:v>101.97106070103237</c:v>
                </c:pt>
                <c:pt idx="85">
                  <c:v>101.97681649704428</c:v>
                </c:pt>
                <c:pt idx="86">
                  <c:v>101.9802610460996</c:v>
                </c:pt>
                <c:pt idx="87">
                  <c:v>101.98125574948787</c:v>
                </c:pt>
                <c:pt idx="88">
                  <c:v>101.97967085234676</c:v>
                </c:pt>
                <c:pt idx="89">
                  <c:v>101.97538827051676</c:v>
                </c:pt>
                <c:pt idx="90">
                  <c:v>101.96830442604646</c:v>
                </c:pt>
                <c:pt idx="91">
                  <c:v>101.95833299371876</c:v>
                </c:pt>
                <c:pt idx="92">
                  <c:v>101.94540745280872</c:v>
                </c:pt>
                <c:pt idx="93">
                  <c:v>101.9294833354602</c:v>
                </c:pt>
                <c:pt idx="94">
                  <c:v>101.91054006655476</c:v>
                </c:pt>
                <c:pt idx="95">
                  <c:v>101.88858230027685</c:v>
                </c:pt>
                <c:pt idx="96">
                  <c:v>101.86364067570466</c:v>
                </c:pt>
                <c:pt idx="97">
                  <c:v>101.83577193698417</c:v>
                </c:pt>
                <c:pt idx="98">
                  <c:v>101.80505839163939</c:v>
                </c:pt>
                <c:pt idx="99">
                  <c:v>101.77160671145083</c:v>
                </c:pt>
                <c:pt idx="100">
                  <c:v>101.73554611184205</c:v>
                </c:pt>
                <c:pt idx="101">
                  <c:v>101.69702597545421</c:v>
                </c:pt>
                <c:pt idx="102">
                  <c:v>101.65621301129053</c:v>
                </c:pt>
                <c:pt idx="103">
                  <c:v>101.61328806058125</c:v>
                </c:pt>
                <c:pt idx="104">
                  <c:v>101.56844267304021</c:v>
                </c:pt>
                <c:pt idx="105">
                  <c:v>101.5218755818406</c:v>
                </c:pt>
                <c:pt idx="106">
                  <c:v>101.47378920255323</c:v>
                </c:pt>
                <c:pt idx="107">
                  <c:v>101.4243862712504</c:v>
                </c:pt>
                <c:pt idx="108">
                  <c:v>101.3738667213055</c:v>
                </c:pt>
                <c:pt idx="109">
                  <c:v>101.32242487876977</c:v>
                </c:pt>
                <c:pt idx="110">
                  <c:v>101.27024703438005</c:v>
                </c:pt>
                <c:pt idx="111">
                  <c:v>101.21750942797797</c:v>
                </c:pt>
                <c:pt idx="112">
                  <c:v>101.16437665992214</c:v>
                </c:pt>
                <c:pt idx="113">
                  <c:v>101.11100052514298</c:v>
                </c:pt>
                <c:pt idx="114">
                  <c:v>101.05751924964434</c:v>
                </c:pt>
                <c:pt idx="115">
                  <c:v>101.00405709693604</c:v>
                </c:pt>
                <c:pt idx="116">
                  <c:v>100.9507243031878</c:v>
                </c:pt>
                <c:pt idx="117">
                  <c:v>100.89761729464584</c:v>
                </c:pt>
                <c:pt idx="118">
                  <c:v>100.84481913867243</c:v>
                </c:pt>
                <c:pt idx="119">
                  <c:v>100.79240018014923</c:v>
                </c:pt>
                <c:pt idx="120">
                  <c:v>100.74041881736871</c:v>
                </c:pt>
                <c:pt idx="121">
                  <c:v>100.68892237536676</c:v>
                </c:pt>
                <c:pt idx="122">
                  <c:v>100.63794803940789</c:v>
                </c:pt>
                <c:pt idx="123">
                  <c:v>100.58752381657646</c:v>
                </c:pt>
                <c:pt idx="124">
                  <c:v>100.53766949878913</c:v>
                </c:pt>
                <c:pt idx="125">
                  <c:v>100.48839760574674</c:v>
                </c:pt>
                <c:pt idx="126">
                  <c:v>100.43971429118815</c:v>
                </c:pt>
                <c:pt idx="127">
                  <c:v>100.39162020016883</c:v>
                </c:pt>
                <c:pt idx="128">
                  <c:v>100.34411126889246</c:v>
                </c:pt>
                <c:pt idx="129">
                  <c:v>100.29717946185406</c:v>
                </c:pt>
                <c:pt idx="130">
                  <c:v>100.25081344371823</c:v>
                </c:pt>
                <c:pt idx="131">
                  <c:v>100.20499918549457</c:v>
                </c:pt>
                <c:pt idx="132">
                  <c:v>100.15972050623276</c:v>
                </c:pt>
                <c:pt idx="133">
                  <c:v>100.11495955270171</c:v>
                </c:pt>
                <c:pt idx="134">
                  <c:v>100.07069722040204</c:v>
                </c:pt>
                <c:pt idx="135">
                  <c:v>100.02691351984711</c:v>
                </c:pt>
                <c:pt idx="136">
                  <c:v>99.983587892391867</c:v>
                </c:pt>
                <c:pt idx="137">
                  <c:v>99.940699480039655</c:v>
                </c:pt>
                <c:pt idx="138">
                  <c:v>99.898227353660417</c:v>
                </c:pt>
                <c:pt idx="139">
                  <c:v>99.85615070394428</c:v>
                </c:pt>
                <c:pt idx="140">
                  <c:v>99.814448999226769</c:v>
                </c:pt>
                <c:pt idx="141">
                  <c:v>99.773102114078867</c:v>
                </c:pt>
                <c:pt idx="142">
                  <c:v>99.732090432278795</c:v>
                </c:pt>
                <c:pt idx="143">
                  <c:v>99.691394927488446</c:v>
                </c:pt>
                <c:pt idx="144">
                  <c:v>99.650997224657928</c:v>
                </c:pt>
                <c:pt idx="145">
                  <c:v>99.61087964488631</c:v>
                </c:pt>
                <c:pt idx="146">
                  <c:v>99.57102523618174</c:v>
                </c:pt>
                <c:pt idx="147">
                  <c:v>99.531417792293382</c:v>
                </c:pt>
                <c:pt idx="148">
                  <c:v>99.492041861536606</c:v>
                </c:pt>
                <c:pt idx="149">
                  <c:v>99.45288274729829</c:v>
                </c:pt>
                <c:pt idx="150">
                  <c:v>99.413926501698143</c:v>
                </c:pt>
                <c:pt idx="151">
                  <c:v>99.375159913687199</c:v>
                </c:pt>
                <c:pt idx="152">
                  <c:v>99.336570492692985</c:v>
                </c:pt>
                <c:pt idx="153">
                  <c:v>99.298146448764555</c:v>
                </c:pt>
                <c:pt idx="154">
                  <c:v>99.259876670033449</c:v>
                </c:pt>
                <c:pt idx="155">
                  <c:v>99.221750698184934</c:v>
                </c:pt>
                <c:pt idx="156">
                  <c:v>99.183758702526887</c:v>
                </c:pt>
                <c:pt idx="157">
                  <c:v>99.145891453149659</c:v>
                </c:pt>
                <c:pt idx="158">
                  <c:v>99.108140293589486</c:v>
                </c:pt>
                <c:pt idx="159">
                  <c:v>99.070497113335932</c:v>
                </c:pt>
                <c:pt idx="160">
                  <c:v>99.03295432046383</c:v>
                </c:pt>
                <c:pt idx="161">
                  <c:v>98.995504814616538</c:v>
                </c:pt>
                <c:pt idx="162">
                  <c:v>98.958141960522525</c:v>
                </c:pt>
                <c:pt idx="163">
                  <c:v>98.920859562188468</c:v>
                </c:pt>
                <c:pt idx="164">
                  <c:v>98.883651837879526</c:v>
                </c:pt>
                <c:pt idx="165">
                  <c:v>98.846513395969197</c:v>
                </c:pt>
                <c:pt idx="166">
                  <c:v>98.809439211717944</c:v>
                </c:pt>
                <c:pt idx="167">
                  <c:v>98.772424605020433</c:v>
                </c:pt>
                <c:pt idx="168">
                  <c:v>98.735465219144402</c:v>
                </c:pt>
                <c:pt idx="169">
                  <c:v>98.698557000470998</c:v>
                </c:pt>
                <c:pt idx="170">
                  <c:v>98.661696179235562</c:v>
                </c:pt>
                <c:pt idx="171">
                  <c:v>98.624879251258164</c:v>
                </c:pt>
                <c:pt idx="172">
                  <c:v>98.588102960646879</c:v>
                </c:pt>
                <c:pt idx="173">
                  <c:v>98.551364283450368</c:v>
                </c:pt>
                <c:pt idx="174">
                  <c:v>98.514660412232558</c:v>
                </c:pt>
                <c:pt idx="175">
                  <c:v>98.477988741538027</c:v>
                </c:pt>
                <c:pt idx="176">
                  <c:v>98.441346854215695</c:v>
                </c:pt>
                <c:pt idx="177">
                  <c:v>98.404732508565033</c:v>
                </c:pt>
                <c:pt idx="178">
                  <c:v>98.3681436262695</c:v>
                </c:pt>
                <c:pt idx="179">
                  <c:v>98.331578281080382</c:v>
                </c:pt>
                <c:pt idx="180">
                  <c:v>98.295034688215026</c:v>
                </c:pt>
                <c:pt idx="181">
                  <c:v>98.258511194432629</c:v>
                </c:pt>
                <c:pt idx="182">
                  <c:v>98.222006268752679</c:v>
                </c:pt>
                <c:pt idx="183">
                  <c:v>98.18551849378062</c:v>
                </c:pt>
                <c:pt idx="184">
                  <c:v>98.149046557607136</c:v>
                </c:pt>
                <c:pt idx="185">
                  <c:v>98.112589246248149</c:v>
                </c:pt>
                <c:pt idx="186">
                  <c:v>98.076145436594075</c:v>
                </c:pt>
                <c:pt idx="187">
                  <c:v>98.039714089837673</c:v>
                </c:pt>
                <c:pt idx="188">
                  <c:v>98.003294245351782</c:v>
                </c:pt>
                <c:pt idx="189">
                  <c:v>97.966885014988861</c:v>
                </c:pt>
                <c:pt idx="190">
                  <c:v>97.930485577776182</c:v>
                </c:pt>
                <c:pt idx="191">
                  <c:v>97.894095174981217</c:v>
                </c:pt>
                <c:pt idx="192">
                  <c:v>97.857713105524041</c:v>
                </c:pt>
                <c:pt idx="193">
                  <c:v>97.821338721713332</c:v>
                </c:pt>
                <c:pt idx="194">
                  <c:v>97.784971425285505</c:v>
                </c:pt>
                <c:pt idx="195">
                  <c:v>97.748610663726382</c:v>
                </c:pt>
                <c:pt idx="196">
                  <c:v>97.712255926856685</c:v>
                </c:pt>
                <c:pt idx="197">
                  <c:v>97.675906743663504</c:v>
                </c:pt>
                <c:pt idx="198">
                  <c:v>97.639562679360935</c:v>
                </c:pt>
                <c:pt idx="199">
                  <c:v>97.603223332664328</c:v>
                </c:pt>
                <c:pt idx="200">
                  <c:v>97.56688833326325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89008"/>
        <c:axId val="538889400"/>
      </c:scatterChart>
      <c:valAx>
        <c:axId val="5388890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89400"/>
        <c:crosses val="autoZero"/>
        <c:crossBetween val="midCat"/>
      </c:valAx>
      <c:valAx>
        <c:axId val="538889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8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B!$L$6:$L$206</c:f>
              <c:numCache>
                <c:formatCode>General</c:formatCode>
                <c:ptCount val="201"/>
                <c:pt idx="0">
                  <c:v>91.358000000000004</c:v>
                </c:pt>
                <c:pt idx="1">
                  <c:v>91.522000000000006</c:v>
                </c:pt>
                <c:pt idx="2">
                  <c:v>92.239000000000004</c:v>
                </c:pt>
                <c:pt idx="3">
                  <c:v>91.866</c:v>
                </c:pt>
                <c:pt idx="4">
                  <c:v>91.09</c:v>
                </c:pt>
                <c:pt idx="5">
                  <c:v>92.507000000000005</c:v>
                </c:pt>
                <c:pt idx="6">
                  <c:v>92.358000000000004</c:v>
                </c:pt>
                <c:pt idx="7">
                  <c:v>92.239000000000004</c:v>
                </c:pt>
                <c:pt idx="8">
                  <c:v>92.656999999999996</c:v>
                </c:pt>
                <c:pt idx="9">
                  <c:v>92.477999999999994</c:v>
                </c:pt>
                <c:pt idx="10">
                  <c:v>91.896000000000001</c:v>
                </c:pt>
                <c:pt idx="11">
                  <c:v>92.209000000000003</c:v>
                </c:pt>
                <c:pt idx="12">
                  <c:v>92.343000000000004</c:v>
                </c:pt>
                <c:pt idx="13">
                  <c:v>92.045000000000002</c:v>
                </c:pt>
                <c:pt idx="14">
                  <c:v>92.820999999999998</c:v>
                </c:pt>
                <c:pt idx="15">
                  <c:v>92.881</c:v>
                </c:pt>
                <c:pt idx="16">
                  <c:v>94.447999999999993</c:v>
                </c:pt>
                <c:pt idx="17">
                  <c:v>93.194000000000003</c:v>
                </c:pt>
                <c:pt idx="18">
                  <c:v>93.103999999999999</c:v>
                </c:pt>
                <c:pt idx="19">
                  <c:v>92.760999999999996</c:v>
                </c:pt>
                <c:pt idx="20">
                  <c:v>92.447999999999993</c:v>
                </c:pt>
                <c:pt idx="21">
                  <c:v>93.045000000000002</c:v>
                </c:pt>
                <c:pt idx="22">
                  <c:v>93.269000000000005</c:v>
                </c:pt>
                <c:pt idx="23">
                  <c:v>94.209000000000003</c:v>
                </c:pt>
                <c:pt idx="24">
                  <c:v>94.06</c:v>
                </c:pt>
                <c:pt idx="25">
                  <c:v>93.805999999999997</c:v>
                </c:pt>
                <c:pt idx="26">
                  <c:v>95.209000000000003</c:v>
                </c:pt>
                <c:pt idx="27">
                  <c:v>95.149000000000001</c:v>
                </c:pt>
                <c:pt idx="28">
                  <c:v>95.954999999999998</c:v>
                </c:pt>
                <c:pt idx="29">
                  <c:v>95.224000000000004</c:v>
                </c:pt>
                <c:pt idx="30">
                  <c:v>96.075000000000003</c:v>
                </c:pt>
                <c:pt idx="31">
                  <c:v>94.805999999999997</c:v>
                </c:pt>
                <c:pt idx="32">
                  <c:v>95.896000000000001</c:v>
                </c:pt>
                <c:pt idx="33">
                  <c:v>96.447999999999993</c:v>
                </c:pt>
                <c:pt idx="34">
                  <c:v>97.254000000000005</c:v>
                </c:pt>
                <c:pt idx="35">
                  <c:v>97.462999999999994</c:v>
                </c:pt>
                <c:pt idx="36">
                  <c:v>98.284000000000006</c:v>
                </c:pt>
                <c:pt idx="37">
                  <c:v>99.045000000000002</c:v>
                </c:pt>
                <c:pt idx="38">
                  <c:v>100.657</c:v>
                </c:pt>
                <c:pt idx="39">
                  <c:v>101.209</c:v>
                </c:pt>
                <c:pt idx="40">
                  <c:v>102.52200000000001</c:v>
                </c:pt>
                <c:pt idx="41">
                  <c:v>105.44799999999999</c:v>
                </c:pt>
                <c:pt idx="42">
                  <c:v>106.343</c:v>
                </c:pt>
                <c:pt idx="43">
                  <c:v>110.955</c:v>
                </c:pt>
                <c:pt idx="44">
                  <c:v>114.03</c:v>
                </c:pt>
                <c:pt idx="45">
                  <c:v>120.104</c:v>
                </c:pt>
                <c:pt idx="46">
                  <c:v>128.06</c:v>
                </c:pt>
                <c:pt idx="47">
                  <c:v>137.71600000000001</c:v>
                </c:pt>
                <c:pt idx="48">
                  <c:v>146.881</c:v>
                </c:pt>
                <c:pt idx="49">
                  <c:v>157.59700000000001</c:v>
                </c:pt>
                <c:pt idx="50">
                  <c:v>171.13399999999999</c:v>
                </c:pt>
                <c:pt idx="51">
                  <c:v>182.40299999999999</c:v>
                </c:pt>
                <c:pt idx="52">
                  <c:v>192.25399999999999</c:v>
                </c:pt>
                <c:pt idx="53">
                  <c:v>200.50700000000001</c:v>
                </c:pt>
                <c:pt idx="54">
                  <c:v>206.41800000000001</c:v>
                </c:pt>
                <c:pt idx="55">
                  <c:v>210.71600000000001</c:v>
                </c:pt>
                <c:pt idx="56">
                  <c:v>213.65700000000001</c:v>
                </c:pt>
                <c:pt idx="57">
                  <c:v>212.89599999999999</c:v>
                </c:pt>
                <c:pt idx="58">
                  <c:v>209.53700000000001</c:v>
                </c:pt>
                <c:pt idx="59">
                  <c:v>201.91</c:v>
                </c:pt>
                <c:pt idx="60">
                  <c:v>185.73099999999999</c:v>
                </c:pt>
                <c:pt idx="61">
                  <c:v>160.358</c:v>
                </c:pt>
                <c:pt idx="62">
                  <c:v>130.38800000000001</c:v>
                </c:pt>
                <c:pt idx="63">
                  <c:v>108.73099999999999</c:v>
                </c:pt>
                <c:pt idx="64">
                  <c:v>100.776</c:v>
                </c:pt>
                <c:pt idx="65">
                  <c:v>97.164000000000001</c:v>
                </c:pt>
                <c:pt idx="66">
                  <c:v>96.896000000000001</c:v>
                </c:pt>
                <c:pt idx="67">
                  <c:v>96.790999999999997</c:v>
                </c:pt>
                <c:pt idx="68">
                  <c:v>96.835999999999999</c:v>
                </c:pt>
                <c:pt idx="69">
                  <c:v>98.94</c:v>
                </c:pt>
                <c:pt idx="70">
                  <c:v>101.46299999999999</c:v>
                </c:pt>
                <c:pt idx="71">
                  <c:v>103.358</c:v>
                </c:pt>
                <c:pt idx="72">
                  <c:v>105.313</c:v>
                </c:pt>
                <c:pt idx="73">
                  <c:v>110.09</c:v>
                </c:pt>
                <c:pt idx="74">
                  <c:v>114.149</c:v>
                </c:pt>
                <c:pt idx="75">
                  <c:v>120.03</c:v>
                </c:pt>
                <c:pt idx="76">
                  <c:v>124.881</c:v>
                </c:pt>
                <c:pt idx="77">
                  <c:v>130.49299999999999</c:v>
                </c:pt>
                <c:pt idx="78">
                  <c:v>135.97</c:v>
                </c:pt>
                <c:pt idx="79">
                  <c:v>138.71600000000001</c:v>
                </c:pt>
                <c:pt idx="80">
                  <c:v>140.95500000000001</c:v>
                </c:pt>
                <c:pt idx="81">
                  <c:v>140.58199999999999</c:v>
                </c:pt>
                <c:pt idx="82">
                  <c:v>137.92500000000001</c:v>
                </c:pt>
                <c:pt idx="83">
                  <c:v>133.04499999999999</c:v>
                </c:pt>
                <c:pt idx="84">
                  <c:v>124.045</c:v>
                </c:pt>
                <c:pt idx="85">
                  <c:v>114.56699999999999</c:v>
                </c:pt>
                <c:pt idx="86">
                  <c:v>105.03</c:v>
                </c:pt>
                <c:pt idx="87">
                  <c:v>99.03</c:v>
                </c:pt>
                <c:pt idx="88">
                  <c:v>97.209000000000003</c:v>
                </c:pt>
                <c:pt idx="89">
                  <c:v>96.284000000000006</c:v>
                </c:pt>
                <c:pt idx="90">
                  <c:v>94.700999999999993</c:v>
                </c:pt>
                <c:pt idx="91">
                  <c:v>95.239000000000004</c:v>
                </c:pt>
                <c:pt idx="92">
                  <c:v>96.103999999999999</c:v>
                </c:pt>
                <c:pt idx="93">
                  <c:v>95.03</c:v>
                </c:pt>
                <c:pt idx="94">
                  <c:v>94.313000000000002</c:v>
                </c:pt>
                <c:pt idx="95">
                  <c:v>95.254000000000005</c:v>
                </c:pt>
                <c:pt idx="96">
                  <c:v>96.179000000000002</c:v>
                </c:pt>
                <c:pt idx="97">
                  <c:v>95.94</c:v>
                </c:pt>
                <c:pt idx="98">
                  <c:v>96.313000000000002</c:v>
                </c:pt>
                <c:pt idx="99">
                  <c:v>96.850999999999999</c:v>
                </c:pt>
                <c:pt idx="100">
                  <c:v>96.805999999999997</c:v>
                </c:pt>
                <c:pt idx="101">
                  <c:v>97.03</c:v>
                </c:pt>
                <c:pt idx="102">
                  <c:v>96.358000000000004</c:v>
                </c:pt>
                <c:pt idx="103">
                  <c:v>96.984999999999999</c:v>
                </c:pt>
                <c:pt idx="104">
                  <c:v>98.09</c:v>
                </c:pt>
                <c:pt idx="105">
                  <c:v>98.103999999999999</c:v>
                </c:pt>
                <c:pt idx="106">
                  <c:v>98.954999999999998</c:v>
                </c:pt>
                <c:pt idx="107">
                  <c:v>98.596999999999994</c:v>
                </c:pt>
                <c:pt idx="108">
                  <c:v>97.134</c:v>
                </c:pt>
                <c:pt idx="109">
                  <c:v>98</c:v>
                </c:pt>
                <c:pt idx="110">
                  <c:v>97.866</c:v>
                </c:pt>
                <c:pt idx="111">
                  <c:v>97.745999999999995</c:v>
                </c:pt>
                <c:pt idx="112">
                  <c:v>97.403000000000006</c:v>
                </c:pt>
                <c:pt idx="113">
                  <c:v>98.328000000000003</c:v>
                </c:pt>
                <c:pt idx="114">
                  <c:v>98.462999999999994</c:v>
                </c:pt>
                <c:pt idx="115">
                  <c:v>100.985</c:v>
                </c:pt>
                <c:pt idx="116">
                  <c:v>102.06</c:v>
                </c:pt>
                <c:pt idx="117">
                  <c:v>102.58199999999999</c:v>
                </c:pt>
                <c:pt idx="118">
                  <c:v>102.881</c:v>
                </c:pt>
                <c:pt idx="119">
                  <c:v>103.55200000000001</c:v>
                </c:pt>
                <c:pt idx="120">
                  <c:v>104.851</c:v>
                </c:pt>
                <c:pt idx="121">
                  <c:v>105.179</c:v>
                </c:pt>
                <c:pt idx="122">
                  <c:v>104.687</c:v>
                </c:pt>
                <c:pt idx="123">
                  <c:v>102.49299999999999</c:v>
                </c:pt>
                <c:pt idx="124">
                  <c:v>102.134</c:v>
                </c:pt>
                <c:pt idx="125">
                  <c:v>101.328</c:v>
                </c:pt>
                <c:pt idx="126">
                  <c:v>99.730999999999995</c:v>
                </c:pt>
                <c:pt idx="127">
                  <c:v>98.254000000000005</c:v>
                </c:pt>
                <c:pt idx="128">
                  <c:v>95.611999999999995</c:v>
                </c:pt>
                <c:pt idx="129">
                  <c:v>96.103999999999999</c:v>
                </c:pt>
                <c:pt idx="130">
                  <c:v>94.91</c:v>
                </c:pt>
                <c:pt idx="131">
                  <c:v>94.447999999999993</c:v>
                </c:pt>
                <c:pt idx="132">
                  <c:v>93.715999999999994</c:v>
                </c:pt>
                <c:pt idx="133">
                  <c:v>93.254000000000005</c:v>
                </c:pt>
                <c:pt idx="134">
                  <c:v>94.103999999999999</c:v>
                </c:pt>
                <c:pt idx="135">
                  <c:v>93.477999999999994</c:v>
                </c:pt>
                <c:pt idx="136">
                  <c:v>94.566999999999993</c:v>
                </c:pt>
                <c:pt idx="137">
                  <c:v>95.119</c:v>
                </c:pt>
                <c:pt idx="138">
                  <c:v>93.984999999999999</c:v>
                </c:pt>
                <c:pt idx="139">
                  <c:v>94.924999999999997</c:v>
                </c:pt>
                <c:pt idx="140">
                  <c:v>94.224000000000004</c:v>
                </c:pt>
                <c:pt idx="141">
                  <c:v>94.537000000000006</c:v>
                </c:pt>
                <c:pt idx="142">
                  <c:v>95.03</c:v>
                </c:pt>
                <c:pt idx="143">
                  <c:v>94.805999999999997</c:v>
                </c:pt>
                <c:pt idx="144">
                  <c:v>95.119</c:v>
                </c:pt>
                <c:pt idx="145">
                  <c:v>95.760999999999996</c:v>
                </c:pt>
                <c:pt idx="146">
                  <c:v>96.119</c:v>
                </c:pt>
                <c:pt idx="147">
                  <c:v>96.896000000000001</c:v>
                </c:pt>
                <c:pt idx="148">
                  <c:v>98.179000000000002</c:v>
                </c:pt>
                <c:pt idx="149">
                  <c:v>98.522000000000006</c:v>
                </c:pt>
                <c:pt idx="150">
                  <c:v>99.896000000000001</c:v>
                </c:pt>
                <c:pt idx="151">
                  <c:v>100.776</c:v>
                </c:pt>
                <c:pt idx="152">
                  <c:v>101.358</c:v>
                </c:pt>
                <c:pt idx="153">
                  <c:v>100.26900000000001</c:v>
                </c:pt>
                <c:pt idx="154">
                  <c:v>102.015</c:v>
                </c:pt>
                <c:pt idx="155">
                  <c:v>101.49299999999999</c:v>
                </c:pt>
                <c:pt idx="156">
                  <c:v>100.43300000000001</c:v>
                </c:pt>
                <c:pt idx="157">
                  <c:v>100.38800000000001</c:v>
                </c:pt>
                <c:pt idx="158">
                  <c:v>98.164000000000001</c:v>
                </c:pt>
                <c:pt idx="159">
                  <c:v>98.03</c:v>
                </c:pt>
                <c:pt idx="160">
                  <c:v>97.075000000000003</c:v>
                </c:pt>
                <c:pt idx="161">
                  <c:v>96.820999999999998</c:v>
                </c:pt>
                <c:pt idx="162">
                  <c:v>95.373000000000005</c:v>
                </c:pt>
                <c:pt idx="163">
                  <c:v>94.433000000000007</c:v>
                </c:pt>
                <c:pt idx="164">
                  <c:v>93.984999999999999</c:v>
                </c:pt>
                <c:pt idx="165">
                  <c:v>93.820999999999998</c:v>
                </c:pt>
                <c:pt idx="166">
                  <c:v>93.224000000000004</c:v>
                </c:pt>
                <c:pt idx="167">
                  <c:v>93.671999999999997</c:v>
                </c:pt>
                <c:pt idx="168">
                  <c:v>93.358000000000004</c:v>
                </c:pt>
                <c:pt idx="169">
                  <c:v>93.924999999999997</c:v>
                </c:pt>
                <c:pt idx="170">
                  <c:v>92.730999999999995</c:v>
                </c:pt>
                <c:pt idx="171">
                  <c:v>93.164000000000001</c:v>
                </c:pt>
                <c:pt idx="172">
                  <c:v>92.805999999999997</c:v>
                </c:pt>
                <c:pt idx="173">
                  <c:v>93</c:v>
                </c:pt>
                <c:pt idx="174">
                  <c:v>92.94</c:v>
                </c:pt>
                <c:pt idx="175">
                  <c:v>93.134</c:v>
                </c:pt>
                <c:pt idx="176">
                  <c:v>91.896000000000001</c:v>
                </c:pt>
                <c:pt idx="177">
                  <c:v>92.626999999999995</c:v>
                </c:pt>
                <c:pt idx="178">
                  <c:v>92.284000000000006</c:v>
                </c:pt>
                <c:pt idx="179">
                  <c:v>93.03</c:v>
                </c:pt>
                <c:pt idx="180">
                  <c:v>93.269000000000005</c:v>
                </c:pt>
                <c:pt idx="181">
                  <c:v>92.700999999999993</c:v>
                </c:pt>
                <c:pt idx="182">
                  <c:v>92.537000000000006</c:v>
                </c:pt>
                <c:pt idx="183">
                  <c:v>93.149000000000001</c:v>
                </c:pt>
                <c:pt idx="184">
                  <c:v>92.641999999999996</c:v>
                </c:pt>
                <c:pt idx="185">
                  <c:v>91.94</c:v>
                </c:pt>
                <c:pt idx="186">
                  <c:v>91.611999999999995</c:v>
                </c:pt>
                <c:pt idx="187">
                  <c:v>91.224000000000004</c:v>
                </c:pt>
                <c:pt idx="188">
                  <c:v>92.924999999999997</c:v>
                </c:pt>
                <c:pt idx="189">
                  <c:v>91.954999999999998</c:v>
                </c:pt>
                <c:pt idx="190">
                  <c:v>92.477999999999994</c:v>
                </c:pt>
                <c:pt idx="191">
                  <c:v>91.671999999999997</c:v>
                </c:pt>
                <c:pt idx="192">
                  <c:v>92.328000000000003</c:v>
                </c:pt>
                <c:pt idx="193">
                  <c:v>91.700999999999993</c:v>
                </c:pt>
                <c:pt idx="194">
                  <c:v>92.179000000000002</c:v>
                </c:pt>
                <c:pt idx="195">
                  <c:v>92.984999999999999</c:v>
                </c:pt>
                <c:pt idx="196">
                  <c:v>92.715999999999994</c:v>
                </c:pt>
                <c:pt idx="197">
                  <c:v>92.896000000000001</c:v>
                </c:pt>
                <c:pt idx="198">
                  <c:v>93</c:v>
                </c:pt>
                <c:pt idx="199">
                  <c:v>93.373000000000005</c:v>
                </c:pt>
                <c:pt idx="200">
                  <c:v>93.358000000000004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B!$AA$6:$AA$206</c:f>
              <c:numCache>
                <c:formatCode>0.00</c:formatCode>
                <c:ptCount val="201"/>
                <c:pt idx="0">
                  <c:v>93.093571055205487</c:v>
                </c:pt>
                <c:pt idx="1">
                  <c:v>93.135903412034793</c:v>
                </c:pt>
                <c:pt idx="2">
                  <c:v>93.178241135735846</c:v>
                </c:pt>
                <c:pt idx="3">
                  <c:v>93.220584655160096</c:v>
                </c:pt>
                <c:pt idx="4">
                  <c:v>93.26293443193164</c:v>
                </c:pt>
                <c:pt idx="5">
                  <c:v>93.305290962775246</c:v>
                </c:pt>
                <c:pt idx="6">
                  <c:v>93.347654781987828</c:v>
                </c:pt>
                <c:pt idx="7">
                  <c:v>93.390026464059062</c:v>
                </c:pt>
                <c:pt idx="8">
                  <c:v>93.432406626447388</c:v>
                </c:pt>
                <c:pt idx="9">
                  <c:v>93.47479593251596</c:v>
                </c:pt>
                <c:pt idx="10">
                  <c:v>93.517195094634317</c:v>
                </c:pt>
                <c:pt idx="11">
                  <c:v>93.559604877449161</c:v>
                </c:pt>
                <c:pt idx="12">
                  <c:v>93.602026101328889</c:v>
                </c:pt>
                <c:pt idx="13">
                  <c:v>93.644459645983503</c:v>
                </c:pt>
                <c:pt idx="14">
                  <c:v>93.686906454262626</c:v>
                </c:pt>
                <c:pt idx="15">
                  <c:v>93.729367536131633</c:v>
                </c:pt>
                <c:pt idx="16">
                  <c:v>93.771843972827952</c:v>
                </c:pt>
                <c:pt idx="17">
                  <c:v>93.814336921206475</c:v>
                </c:pt>
                <c:pt idx="18">
                  <c:v>93.856847618318525</c:v>
                </c:pt>
                <c:pt idx="19">
                  <c:v>93.899377386406201</c:v>
                </c:pt>
                <c:pt idx="20">
                  <c:v>93.941927638986641</c:v>
                </c:pt>
                <c:pt idx="21">
                  <c:v>93.984499890379539</c:v>
                </c:pt>
                <c:pt idx="22">
                  <c:v>94.027095776461906</c:v>
                </c:pt>
                <c:pt idx="23">
                  <c:v>94.069717111164806</c:v>
                </c:pt>
                <c:pt idx="24">
                  <c:v>94.112366052281814</c:v>
                </c:pt>
                <c:pt idx="25">
                  <c:v>94.155045586925766</c:v>
                </c:pt>
                <c:pt idx="26">
                  <c:v>94.1977609090508</c:v>
                </c:pt>
                <c:pt idx="27">
                  <c:v>94.240523170195928</c:v>
                </c:pt>
                <c:pt idx="28">
                  <c:v>94.28335924213232</c:v>
                </c:pt>
                <c:pt idx="29">
                  <c:v>94.326335962717664</c:v>
                </c:pt>
                <c:pt idx="30">
                  <c:v>94.369617512236871</c:v>
                </c:pt>
                <c:pt idx="31">
                  <c:v>94.413594614053778</c:v>
                </c:pt>
                <c:pt idx="32">
                  <c:v>94.459160946486378</c:v>
                </c:pt>
                <c:pt idx="33">
                  <c:v>94.508273907685833</c:v>
                </c:pt>
                <c:pt idx="34">
                  <c:v>94.5650307963937</c:v>
                </c:pt>
                <c:pt idx="35">
                  <c:v>94.637616367200408</c:v>
                </c:pt>
                <c:pt idx="36">
                  <c:v>94.741611975496042</c:v>
                </c:pt>
                <c:pt idx="37">
                  <c:v>94.905242270297791</c:v>
                </c:pt>
                <c:pt idx="38">
                  <c:v>95.177065518244447</c:v>
                </c:pt>
                <c:pt idx="39">
                  <c:v>95.636235192440736</c:v>
                </c:pt>
                <c:pt idx="40">
                  <c:v>96.404612686909019</c:v>
                </c:pt>
                <c:pt idx="41">
                  <c:v>97.658612369344468</c:v>
                </c:pt>
                <c:pt idx="42">
                  <c:v>99.636838099409957</c:v>
                </c:pt>
                <c:pt idx="43">
                  <c:v>102.63778983003084</c:v>
                </c:pt>
                <c:pt idx="44">
                  <c:v>107.00102334220472</c:v>
                </c:pt>
                <c:pt idx="45">
                  <c:v>113.06620617347944</c:v>
                </c:pt>
                <c:pt idx="46">
                  <c:v>121.10842355233632</c:v>
                </c:pt>
                <c:pt idx="47">
                  <c:v>131.25497852114313</c:v>
                </c:pt>
                <c:pt idx="48">
                  <c:v>143.39761719098615</c:v>
                </c:pt>
                <c:pt idx="49">
                  <c:v>157.12195223590911</c:v>
                </c:pt>
                <c:pt idx="50">
                  <c:v>171.67932115317603</c:v>
                </c:pt>
                <c:pt idx="51">
                  <c:v>186.02228065964033</c:v>
                </c:pt>
                <c:pt idx="52">
                  <c:v>198.91234484945883</c:v>
                </c:pt>
                <c:pt idx="53">
                  <c:v>209.08962882482743</c:v>
                </c:pt>
                <c:pt idx="54">
                  <c:v>215.47419655629142</c:v>
                </c:pt>
                <c:pt idx="55">
                  <c:v>217.35516725979591</c:v>
                </c:pt>
                <c:pt idx="56">
                  <c:v>214.52188253854507</c:v>
                </c:pt>
                <c:pt idx="57">
                  <c:v>207.30367905048894</c:v>
                </c:pt>
                <c:pt idx="58">
                  <c:v>196.50788883761984</c:v>
                </c:pt>
                <c:pt idx="59">
                  <c:v>183.2722082580205</c:v>
                </c:pt>
                <c:pt idx="60">
                  <c:v>168.86877059605308</c:v>
                </c:pt>
                <c:pt idx="61">
                  <c:v>154.50649245651263</c:v>
                </c:pt>
                <c:pt idx="62">
                  <c:v>141.17355276976289</c:v>
                </c:pt>
                <c:pt idx="63">
                  <c:v>129.54628281599526</c:v>
                </c:pt>
                <c:pt idx="64">
                  <c:v>119.97072089807072</c:v>
                </c:pt>
                <c:pt idx="65">
                  <c:v>112.50550766748518</c:v>
                </c:pt>
                <c:pt idx="66">
                  <c:v>107.00435948776149</c:v>
                </c:pt>
                <c:pt idx="67">
                  <c:v>103.21416795734437</c:v>
                </c:pt>
                <c:pt idx="68">
                  <c:v>100.86861401720041</c:v>
                </c:pt>
                <c:pt idx="69">
                  <c:v>99.763063694677129</c:v>
                </c:pt>
                <c:pt idx="70">
                  <c:v>99.800848609634556</c:v>
                </c:pt>
                <c:pt idx="71">
                  <c:v>101.00266553015847</c:v>
                </c:pt>
                <c:pt idx="72">
                  <c:v>103.47196917357211</c:v>
                </c:pt>
                <c:pt idx="73">
                  <c:v>107.31449650943929</c:v>
                </c:pt>
                <c:pt idx="74">
                  <c:v>112.52321982749902</c:v>
                </c:pt>
                <c:pt idx="75">
                  <c:v>118.85964714351729</c:v>
                </c:pt>
                <c:pt idx="76">
                  <c:v>125.77940703429714</c:v>
                </c:pt>
                <c:pt idx="77">
                  <c:v>132.45069926133388</c:v>
                </c:pt>
                <c:pt idx="78">
                  <c:v>137.88878848891281</c:v>
                </c:pt>
                <c:pt idx="79">
                  <c:v>141.18254492611106</c:v>
                </c:pt>
                <c:pt idx="80">
                  <c:v>141.74096013041321</c:v>
                </c:pt>
                <c:pt idx="81">
                  <c:v>139.46633283836132</c:v>
                </c:pt>
                <c:pt idx="82">
                  <c:v>134.78321580944851</c:v>
                </c:pt>
                <c:pt idx="83">
                  <c:v>128.51064759825832</c:v>
                </c:pt>
                <c:pt idx="84">
                  <c:v>121.63003757296877</c:v>
                </c:pt>
                <c:pt idx="85">
                  <c:v>115.03866609239486</c:v>
                </c:pt>
                <c:pt idx="86">
                  <c:v>109.37236055323652</c:v>
                </c:pt>
                <c:pt idx="87">
                  <c:v>104.93947059402066</c:v>
                </c:pt>
                <c:pt idx="88">
                  <c:v>101.75785414374208</c:v>
                </c:pt>
                <c:pt idx="89">
                  <c:v>99.652462492371043</c:v>
                </c:pt>
                <c:pt idx="90">
                  <c:v>98.363995382206525</c:v>
                </c:pt>
                <c:pt idx="91">
                  <c:v>97.633420685612109</c:v>
                </c:pt>
                <c:pt idx="92">
                  <c:v>97.24914114376061</c:v>
                </c:pt>
                <c:pt idx="93">
                  <c:v>97.061169992531077</c:v>
                </c:pt>
                <c:pt idx="94">
                  <c:v>96.974751309810188</c:v>
                </c:pt>
                <c:pt idx="95">
                  <c:v>96.935744523577242</c:v>
                </c:pt>
                <c:pt idx="96">
                  <c:v>96.915921430119838</c:v>
                </c:pt>
                <c:pt idx="97">
                  <c:v>96.901778524147716</c:v>
                </c:pt>
                <c:pt idx="98">
                  <c:v>96.887384864198211</c:v>
                </c:pt>
                <c:pt idx="99">
                  <c:v>96.870389804201892</c:v>
                </c:pt>
                <c:pt idx="100">
                  <c:v>96.850057985733969</c:v>
                </c:pt>
                <c:pt idx="101">
                  <c:v>96.826452719832858</c:v>
                </c:pt>
                <c:pt idx="102">
                  <c:v>96.800245359391397</c:v>
                </c:pt>
                <c:pt idx="103">
                  <c:v>96.772913128998042</c:v>
                </c:pt>
                <c:pt idx="104">
                  <c:v>96.747263995585698</c:v>
                </c:pt>
                <c:pt idx="105">
                  <c:v>96.728303093243738</c:v>
                </c:pt>
                <c:pt idx="106">
                  <c:v>96.724436278564937</c:v>
                </c:pt>
                <c:pt idx="107">
                  <c:v>96.748885634276675</c:v>
                </c:pt>
                <c:pt idx="108">
                  <c:v>96.820968492171033</c:v>
                </c:pt>
                <c:pt idx="109">
                  <c:v>96.966604674958575</c:v>
                </c:pt>
                <c:pt idx="110">
                  <c:v>97.217174738620159</c:v>
                </c:pt>
                <c:pt idx="111">
                  <c:v>97.605834408162124</c:v>
                </c:pt>
                <c:pt idx="112">
                  <c:v>98.160793078652475</c:v>
                </c:pt>
                <c:pt idx="113">
                  <c:v>98.895985313324445</c:v>
                </c:pt>
                <c:pt idx="114">
                  <c:v>99.800869203023993</c:v>
                </c:pt>
                <c:pt idx="115">
                  <c:v>100.83233794904635</c:v>
                </c:pt>
                <c:pt idx="116">
                  <c:v>101.91228276058463</c:v>
                </c:pt>
                <c:pt idx="117">
                  <c:v>102.93361298664448</c:v>
                </c:pt>
                <c:pt idx="118">
                  <c:v>103.77537365550958</c:v>
                </c:pt>
                <c:pt idx="119">
                  <c:v>104.32453570649524</c:v>
                </c:pt>
                <c:pt idx="120">
                  <c:v>104.49921180473463</c:v>
                </c:pt>
                <c:pt idx="121">
                  <c:v>104.26676063280841</c:v>
                </c:pt>
                <c:pt idx="122">
                  <c:v>103.65127196459839</c:v>
                </c:pt>
                <c:pt idx="123">
                  <c:v>102.72807555914824</c:v>
                </c:pt>
                <c:pt idx="124">
                  <c:v>101.60700741433575</c:v>
                </c:pt>
                <c:pt idx="125">
                  <c:v>100.40956455107971</c:v>
                </c:pt>
                <c:pt idx="126">
                  <c:v>99.246484981374977</c:v>
                </c:pt>
                <c:pt idx="127">
                  <c:v>98.201334670578973</c:v>
                </c:pt>
                <c:pt idx="128">
                  <c:v>97.323022174306772</c:v>
                </c:pt>
                <c:pt idx="129">
                  <c:v>96.627048438147256</c:v>
                </c:pt>
                <c:pt idx="130">
                  <c:v>96.10293811434758</c:v>
                </c:pt>
                <c:pt idx="131">
                  <c:v>95.724335719879349</c:v>
                </c:pt>
                <c:pt idx="132">
                  <c:v>95.458633680757828</c:v>
                </c:pt>
                <c:pt idx="133">
                  <c:v>95.274191879734857</c:v>
                </c:pt>
                <c:pt idx="134">
                  <c:v>95.144550579906991</c:v>
                </c:pt>
                <c:pt idx="135">
                  <c:v>95.050051014706085</c:v>
                </c:pt>
                <c:pt idx="136">
                  <c:v>94.977779221728838</c:v>
                </c:pt>
                <c:pt idx="137">
                  <c:v>94.920803353589008</c:v>
                </c:pt>
                <c:pt idx="138">
                  <c:v>94.877458406972067</c:v>
                </c:pt>
                <c:pt idx="139">
                  <c:v>94.851108208213731</c:v>
                </c:pt>
                <c:pt idx="140">
                  <c:v>94.850472117290167</c:v>
                </c:pt>
                <c:pt idx="141">
                  <c:v>94.89026596820166</c:v>
                </c:pt>
                <c:pt idx="142">
                  <c:v>94.991579688973786</c:v>
                </c:pt>
                <c:pt idx="143">
                  <c:v>95.181147261275015</c:v>
                </c:pt>
                <c:pt idx="144">
                  <c:v>95.48858205992606</c:v>
                </c:pt>
                <c:pt idx="145">
                  <c:v>95.940923543131518</c:v>
                </c:pt>
                <c:pt idx="146">
                  <c:v>96.554592879560872</c:v>
                </c:pt>
                <c:pt idx="147">
                  <c:v>97.326025241443759</c:v>
                </c:pt>
                <c:pt idx="148">
                  <c:v>98.223494489918778</c:v>
                </c:pt>
                <c:pt idx="149">
                  <c:v>99.183388418155999</c:v>
                </c:pt>
                <c:pt idx="150">
                  <c:v>100.11382815324066</c:v>
                </c:pt>
                <c:pt idx="151">
                  <c:v>100.90678431274286</c:v>
                </c:pt>
                <c:pt idx="152">
                  <c:v>101.45707802887918</c:v>
                </c:pt>
                <c:pt idx="153">
                  <c:v>101.68385305605372</c:v>
                </c:pt>
                <c:pt idx="154">
                  <c:v>101.54851541028729</c:v>
                </c:pt>
                <c:pt idx="155">
                  <c:v>101.06365579448489</c:v>
                </c:pt>
                <c:pt idx="156">
                  <c:v>100.29011076784595</c:v>
                </c:pt>
                <c:pt idx="157">
                  <c:v>99.323106926502646</c:v>
                </c:pt>
                <c:pt idx="158">
                  <c:v>98.271836627466541</c:v>
                </c:pt>
                <c:pt idx="159">
                  <c:v>97.238490333431727</c:v>
                </c:pt>
                <c:pt idx="160">
                  <c:v>96.302202020714802</c:v>
                </c:pt>
                <c:pt idx="161">
                  <c:v>95.511037368250513</c:v>
                </c:pt>
                <c:pt idx="162">
                  <c:v>94.882217863252492</c:v>
                </c:pt>
                <c:pt idx="163">
                  <c:v>94.408416943354155</c:v>
                </c:pt>
                <c:pt idx="164">
                  <c:v>94.066888282233165</c:v>
                </c:pt>
                <c:pt idx="165">
                  <c:v>93.828418560289293</c:v>
                </c:pt>
                <c:pt idx="166">
                  <c:v>93.664160539066131</c:v>
                </c:pt>
                <c:pt idx="167">
                  <c:v>93.549663673150491</c:v>
                </c:pt>
                <c:pt idx="168">
                  <c:v>93.466395497636555</c:v>
                </c:pt>
                <c:pt idx="169">
                  <c:v>93.401539401820301</c:v>
                </c:pt>
                <c:pt idx="170">
                  <c:v>93.346914164423225</c:v>
                </c:pt>
                <c:pt idx="171">
                  <c:v>93.297664013805303</c:v>
                </c:pt>
                <c:pt idx="172">
                  <c:v>93.25109552822353</c:v>
                </c:pt>
                <c:pt idx="173">
                  <c:v>93.205807064358794</c:v>
                </c:pt>
                <c:pt idx="174">
                  <c:v>93.161111971547328</c:v>
                </c:pt>
                <c:pt idx="175">
                  <c:v>93.116692367648</c:v>
                </c:pt>
                <c:pt idx="176">
                  <c:v>93.072408351043734</c:v>
                </c:pt>
                <c:pt idx="177">
                  <c:v>93.028200680554022</c:v>
                </c:pt>
                <c:pt idx="178">
                  <c:v>92.984044561429968</c:v>
                </c:pt>
                <c:pt idx="179">
                  <c:v>92.939929130585369</c:v>
                </c:pt>
                <c:pt idx="180">
                  <c:v>92.895848915205605</c:v>
                </c:pt>
                <c:pt idx="181">
                  <c:v>92.851800486540043</c:v>
                </c:pt>
                <c:pt idx="182">
                  <c:v>92.807781221017422</c:v>
                </c:pt>
                <c:pt idx="183">
                  <c:v>92.76378886291991</c:v>
                </c:pt>
                <c:pt idx="184">
                  <c:v>92.719821373780363</c:v>
                </c:pt>
                <c:pt idx="185">
                  <c:v>92.675876878602836</c:v>
                </c:pt>
                <c:pt idx="186">
                  <c:v>92.631953643199438</c:v>
                </c:pt>
                <c:pt idx="187">
                  <c:v>92.588050061262592</c:v>
                </c:pt>
                <c:pt idx="188">
                  <c:v>92.544164644609438</c:v>
                </c:pt>
                <c:pt idx="189">
                  <c:v>92.500296014681979</c:v>
                </c:pt>
                <c:pt idx="190">
                  <c:v>92.456442894759718</c:v>
                </c:pt>
                <c:pt idx="191">
                  <c:v>92.412604102722781</c:v>
                </c:pt>
                <c:pt idx="192">
                  <c:v>92.368778544304178</c:v>
                </c:pt>
                <c:pt idx="193">
                  <c:v>92.324965206796307</c:v>
                </c:pt>
                <c:pt idx="194">
                  <c:v>92.281163153182376</c:v>
                </c:pt>
                <c:pt idx="195">
                  <c:v>92.237371516667707</c:v>
                </c:pt>
                <c:pt idx="196">
                  <c:v>92.193589495585499</c:v>
                </c:pt>
                <c:pt idx="197">
                  <c:v>92.149816348654127</c:v>
                </c:pt>
                <c:pt idx="198">
                  <c:v>92.106051390563564</c:v>
                </c:pt>
                <c:pt idx="199">
                  <c:v>92.062293987870049</c:v>
                </c:pt>
                <c:pt idx="200">
                  <c:v>92.018543555179122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B!$BE$6:$BE$206</c:f>
              <c:numCache>
                <c:formatCode>General</c:formatCode>
                <c:ptCount val="201"/>
                <c:pt idx="0">
                  <c:v>93.093571055205487</c:v>
                </c:pt>
                <c:pt idx="1">
                  <c:v>93.135903412034793</c:v>
                </c:pt>
                <c:pt idx="2">
                  <c:v>93.178241135735846</c:v>
                </c:pt>
                <c:pt idx="3">
                  <c:v>93.220584655160096</c:v>
                </c:pt>
                <c:pt idx="4">
                  <c:v>93.26293443193164</c:v>
                </c:pt>
                <c:pt idx="5">
                  <c:v>93.305290962775246</c:v>
                </c:pt>
                <c:pt idx="6">
                  <c:v>93.347654781987828</c:v>
                </c:pt>
                <c:pt idx="7">
                  <c:v>93.390026464059062</c:v>
                </c:pt>
                <c:pt idx="8">
                  <c:v>93.432406626447388</c:v>
                </c:pt>
                <c:pt idx="9">
                  <c:v>93.47479593251596</c:v>
                </c:pt>
                <c:pt idx="10">
                  <c:v>93.517195094634317</c:v>
                </c:pt>
                <c:pt idx="11">
                  <c:v>93.559604877449161</c:v>
                </c:pt>
                <c:pt idx="12">
                  <c:v>93.60202610132886</c:v>
                </c:pt>
                <c:pt idx="13">
                  <c:v>93.644459645983346</c:v>
                </c:pt>
                <c:pt idx="14">
                  <c:v>93.68690645426183</c:v>
                </c:pt>
                <c:pt idx="15">
                  <c:v>93.729367536127782</c:v>
                </c:pt>
                <c:pt idx="16">
                  <c:v>93.771843972810004</c:v>
                </c:pt>
                <c:pt idx="17">
                  <c:v>93.814336921126014</c:v>
                </c:pt>
                <c:pt idx="18">
                  <c:v>93.856847617971709</c:v>
                </c:pt>
                <c:pt idx="19">
                  <c:v>93.899377384968687</c:v>
                </c:pt>
                <c:pt idx="20">
                  <c:v>93.941927633256668</c:v>
                </c:pt>
                <c:pt idx="21">
                  <c:v>93.984499868414957</c:v>
                </c:pt>
                <c:pt idx="22">
                  <c:v>94.027095695492108</c:v>
                </c:pt>
                <c:pt idx="23">
                  <c:v>94.069716824117691</c:v>
                </c:pt>
                <c:pt idx="24">
                  <c:v>94.112365073663526</c:v>
                </c:pt>
                <c:pt idx="25">
                  <c:v>94.155042378415061</c:v>
                </c:pt>
                <c:pt idx="26">
                  <c:v>94.197750792704426</c:v>
                </c:pt>
                <c:pt idx="27">
                  <c:v>94.240492495948246</c:v>
                </c:pt>
                <c:pt idx="28">
                  <c:v>94.283269797521086</c:v>
                </c:pt>
                <c:pt idx="29">
                  <c:v>94.326085141383757</c:v>
                </c:pt>
                <c:pt idx="30">
                  <c:v>94.368941110370713</c:v>
                </c:pt>
                <c:pt idx="31">
                  <c:v>94.411840430024611</c:v>
                </c:pt>
                <c:pt idx="32">
                  <c:v>94.454785971847286</c:v>
                </c:pt>
                <c:pt idx="33">
                  <c:v>94.497780755815128</c:v>
                </c:pt>
                <c:pt idx="34">
                  <c:v>94.540827951982777</c:v>
                </c:pt>
                <c:pt idx="35">
                  <c:v>94.58393088097155</c:v>
                </c:pt>
                <c:pt idx="36">
                  <c:v>94.627093013108521</c:v>
                </c:pt>
                <c:pt idx="37">
                  <c:v>94.670317965947092</c:v>
                </c:pt>
                <c:pt idx="38">
                  <c:v>94.713609499860965</c:v>
                </c:pt>
                <c:pt idx="39">
                  <c:v>94.75697151135941</c:v>
                </c:pt>
                <c:pt idx="40">
                  <c:v>94.800408023723065</c:v>
                </c:pt>
                <c:pt idx="41">
                  <c:v>94.843923174504127</c:v>
                </c:pt>
                <c:pt idx="42">
                  <c:v>94.88752119937466</c:v>
                </c:pt>
                <c:pt idx="43">
                  <c:v>94.931206411738174</c:v>
                </c:pt>
                <c:pt idx="44">
                  <c:v>94.974983177446461</c:v>
                </c:pt>
                <c:pt idx="45">
                  <c:v>95.018855883879866</c:v>
                </c:pt>
                <c:pt idx="46">
                  <c:v>95.062828902560881</c:v>
                </c:pt>
                <c:pt idx="47">
                  <c:v>95.106906544371867</c:v>
                </c:pt>
                <c:pt idx="48">
                  <c:v>95.151093006342492</c:v>
                </c:pt>
                <c:pt idx="49">
                  <c:v>95.195392308857876</c:v>
                </c:pt>
                <c:pt idx="50">
                  <c:v>95.239808222017459</c:v>
                </c:pt>
                <c:pt idx="51">
                  <c:v>95.284344179746611</c:v>
                </c:pt>
                <c:pt idx="52">
                  <c:v>95.32900318012868</c:v>
                </c:pt>
                <c:pt idx="53">
                  <c:v>95.373787670289545</c:v>
                </c:pt>
                <c:pt idx="54">
                  <c:v>95.418699414027614</c:v>
                </c:pt>
                <c:pt idx="55">
                  <c:v>95.463739340249163</c:v>
                </c:pt>
                <c:pt idx="56">
                  <c:v>95.508907370140264</c:v>
                </c:pt>
                <c:pt idx="57">
                  <c:v>95.554202220895363</c:v>
                </c:pt>
                <c:pt idx="58">
                  <c:v>95.599621183730576</c:v>
                </c:pt>
                <c:pt idx="59">
                  <c:v>95.645159873852236</c:v>
                </c:pt>
                <c:pt idx="60">
                  <c:v>95.690811950036164</c:v>
                </c:pt>
                <c:pt idx="61">
                  <c:v>95.736568801519709</c:v>
                </c:pt>
                <c:pt idx="62">
                  <c:v>95.782419200030247</c:v>
                </c:pt>
                <c:pt idx="63">
                  <c:v>95.828348914997136</c:v>
                </c:pt>
                <c:pt idx="64">
                  <c:v>95.874340290338282</c:v>
                </c:pt>
                <c:pt idx="65">
                  <c:v>95.92037178171104</c:v>
                </c:pt>
                <c:pt idx="66">
                  <c:v>95.966417453797519</c:v>
                </c:pt>
                <c:pt idx="67">
                  <c:v>96.012446438094159</c:v>
                </c:pt>
                <c:pt idx="68">
                  <c:v>96.058422352829055</c:v>
                </c:pt>
                <c:pt idx="69">
                  <c:v>96.104302688077155</c:v>
                </c:pt>
                <c:pt idx="70">
                  <c:v>96.15003816091675</c:v>
                </c:pt>
                <c:pt idx="71">
                  <c:v>96.195572047603321</c:v>
                </c:pt>
                <c:pt idx="72">
                  <c:v>96.240839502250651</c:v>
                </c:pt>
                <c:pt idx="73">
                  <c:v>96.28576687441246</c:v>
                </c:pt>
                <c:pt idx="74">
                  <c:v>96.330271041240707</c:v>
                </c:pt>
                <c:pt idx="75">
                  <c:v>96.374258773518136</c:v>
                </c:pt>
                <c:pt idx="76">
                  <c:v>96.417626158750068</c:v>
                </c:pt>
                <c:pt idx="77">
                  <c:v>96.460258108531335</c:v>
                </c:pt>
                <c:pt idx="78">
                  <c:v>96.502027981406599</c:v>
                </c:pt>
                <c:pt idx="79">
                  <c:v>96.542797356180117</c:v>
                </c:pt>
                <c:pt idx="80">
                  <c:v>96.582415993805341</c:v>
                </c:pt>
                <c:pt idx="81">
                  <c:v>96.620722028227959</c:v>
                </c:pt>
                <c:pt idx="82">
                  <c:v>96.657542427446884</c:v>
                </c:pt>
                <c:pt idx="83">
                  <c:v>96.692693765131878</c:v>
                </c:pt>
                <c:pt idx="84">
                  <c:v>96.725983339914109</c:v>
                </c:pt>
                <c:pt idx="85">
                  <c:v>96.757210673501334</c:v>
                </c:pt>
                <c:pt idx="86">
                  <c:v>96.7861694096907</c:v>
                </c:pt>
                <c:pt idx="87">
                  <c:v>96.812649623938583</c:v>
                </c:pt>
                <c:pt idx="88">
                  <c:v>96.83644053739188</c:v>
                </c:pt>
                <c:pt idx="89">
                  <c:v>96.857333610464693</c:v>
                </c:pt>
                <c:pt idx="90">
                  <c:v>96.87512596978155</c:v>
                </c:pt>
                <c:pt idx="91">
                  <c:v>96.889624099595395</c:v>
                </c:pt>
                <c:pt idx="92">
                  <c:v>96.900647705989627</c:v>
                </c:pt>
                <c:pt idx="93">
                  <c:v>96.908033640967247</c:v>
                </c:pt>
                <c:pt idx="94">
                  <c:v>96.911639755797339</c:v>
                </c:pt>
                <c:pt idx="95">
                  <c:v>96.911348540654913</c:v>
                </c:pt>
                <c:pt idx="96">
                  <c:v>96.907070402407271</c:v>
                </c:pt>
                <c:pt idx="97">
                  <c:v>96.898746435731312</c:v>
                </c:pt>
                <c:pt idx="98">
                  <c:v>96.886350555337827</c:v>
                </c:pt>
                <c:pt idx="99">
                  <c:v>96.869890878891937</c:v>
                </c:pt>
                <c:pt idx="100">
                  <c:v>96.849410280343534</c:v>
                </c:pt>
                <c:pt idx="101">
                  <c:v>96.82498607003869</c:v>
                </c:pt>
                <c:pt idx="102">
                  <c:v>96.79672879867735</c:v>
                </c:pt>
                <c:pt idx="103">
                  <c:v>96.764780223914215</c:v>
                </c:pt>
                <c:pt idx="104">
                  <c:v>96.729310518010848</c:v>
                </c:pt>
                <c:pt idx="105">
                  <c:v>96.690514829437888</c:v>
                </c:pt>
                <c:pt idx="106">
                  <c:v>96.648609338215607</c:v>
                </c:pt>
                <c:pt idx="107">
                  <c:v>96.603826962334495</c:v>
                </c:pt>
                <c:pt idx="108">
                  <c:v>96.556412880009475</c:v>
                </c:pt>
                <c:pt idx="109">
                  <c:v>96.506620029925472</c:v>
                </c:pt>
                <c:pt idx="110">
                  <c:v>96.454704740022009</c:v>
                </c:pt>
                <c:pt idx="111">
                  <c:v>96.400922616411705</c:v>
                </c:pt>
                <c:pt idx="112">
                  <c:v>96.345524799829519</c:v>
                </c:pt>
                <c:pt idx="113">
                  <c:v>96.288754669838283</c:v>
                </c:pt>
                <c:pt idx="114">
                  <c:v>96.230845049059468</c:v>
                </c:pt>
                <c:pt idx="115">
                  <c:v>96.172015932883028</c:v>
                </c:pt>
                <c:pt idx="116">
                  <c:v>96.112472745949248</c:v>
                </c:pt>
                <c:pt idx="117">
                  <c:v>96.052405106243754</c:v>
                </c:pt>
                <c:pt idx="118">
                  <c:v>95.991986061482805</c:v>
                </c:pt>
                <c:pt idx="119">
                  <c:v>95.931371750751367</c:v>
                </c:pt>
                <c:pt idx="120">
                  <c:v>95.870701436903801</c:v>
                </c:pt>
                <c:pt idx="121">
                  <c:v>95.810097851610522</c:v>
                </c:pt>
                <c:pt idx="122">
                  <c:v>95.749667794537757</c:v>
                </c:pt>
                <c:pt idx="123">
                  <c:v>95.689502930312671</c:v>
                </c:pt>
                <c:pt idx="124">
                  <c:v>95.62968073098115</c:v>
                </c:pt>
                <c:pt idx="125">
                  <c:v>95.570265516980896</c:v>
                </c:pt>
                <c:pt idx="126">
                  <c:v>95.511309555682075</c:v>
                </c:pt>
                <c:pt idx="127">
                  <c:v>95.452854182839289</c:v>
                </c:pt>
                <c:pt idx="128">
                  <c:v>95.394930918498744</c:v>
                </c:pt>
                <c:pt idx="129">
                  <c:v>95.337562554758918</c:v>
                </c:pt>
                <c:pt idx="130">
                  <c:v>95.280764198120877</c:v>
                </c:pt>
                <c:pt idx="131">
                  <c:v>95.224544253885824</c:v>
                </c:pt>
                <c:pt idx="132">
                  <c:v>95.168905344122336</c:v>
                </c:pt>
                <c:pt idx="133">
                  <c:v>95.113845154133841</c:v>
                </c:pt>
                <c:pt idx="134">
                  <c:v>95.059357205142987</c:v>
                </c:pt>
                <c:pt idx="135">
                  <c:v>95.005431553121952</c:v>
                </c:pt>
                <c:pt idx="136">
                  <c:v>94.952055415404232</c:v>
                </c:pt>
                <c:pt idx="137">
                  <c:v>94.899213727977042</c:v>
                </c:pt>
                <c:pt idx="138">
                  <c:v>94.846889637247159</c:v>
                </c:pt>
                <c:pt idx="139">
                  <c:v>94.795064930656622</c:v>
                </c:pt>
                <c:pt idx="140">
                  <c:v>94.743720410860959</c:v>
                </c:pt>
                <c:pt idx="141">
                  <c:v>94.692836218320039</c:v>
                </c:pt>
                <c:pt idx="142">
                  <c:v>94.642392107141092</c:v>
                </c:pt>
                <c:pt idx="143">
                  <c:v>94.592367678885964</c:v>
                </c:pt>
                <c:pt idx="144">
                  <c:v>94.542742578850266</c:v>
                </c:pt>
                <c:pt idx="145">
                  <c:v>94.493496659059943</c:v>
                </c:pt>
                <c:pt idx="146">
                  <c:v>94.44461011193664</c:v>
                </c:pt>
                <c:pt idx="147">
                  <c:v>94.396063578269903</c:v>
                </c:pt>
                <c:pt idx="148">
                  <c:v>94.347838232816713</c:v>
                </c:pt>
                <c:pt idx="149">
                  <c:v>94.299915850535001</c:v>
                </c:pt>
                <c:pt idx="150">
                  <c:v>94.252278856154533</c:v>
                </c:pt>
                <c:pt idx="151">
                  <c:v>94.204910359500474</c:v>
                </c:pt>
                <c:pt idx="152">
                  <c:v>94.157794178716102</c:v>
                </c:pt>
                <c:pt idx="153">
                  <c:v>94.110914853280804</c:v>
                </c:pt>
                <c:pt idx="154">
                  <c:v>94.064257648491335</c:v>
                </c:pt>
                <c:pt idx="155">
                  <c:v>94.017808552865304</c:v>
                </c:pt>
                <c:pt idx="156">
                  <c:v>93.971554269738647</c:v>
                </c:pt>
                <c:pt idx="157">
                  <c:v>93.925482204159067</c:v>
                </c:pt>
                <c:pt idx="158">
                  <c:v>93.879580446027461</c:v>
                </c:pt>
                <c:pt idx="159">
                  <c:v>93.833837750304482</c:v>
                </c:pt>
                <c:pt idx="160">
                  <c:v>93.788243514981971</c:v>
                </c:pt>
                <c:pt idx="161">
                  <c:v>93.742787757413481</c:v>
                </c:pt>
                <c:pt idx="162">
                  <c:v>93.6974610895073</c:v>
                </c:pt>
                <c:pt idx="163">
                  <c:v>93.65225469220529</c:v>
                </c:pt>
                <c:pt idx="164">
                  <c:v>93.607160289600628</c:v>
                </c:pt>
                <c:pt idx="165">
                  <c:v>93.562170122987752</c:v>
                </c:pt>
                <c:pt idx="166">
                  <c:v>93.51727692508473</c:v>
                </c:pt>
                <c:pt idx="167">
                  <c:v>93.472473894623917</c:v>
                </c:pt>
                <c:pt idx="168">
                  <c:v>93.427754671467383</c:v>
                </c:pt>
                <c:pt idx="169">
                  <c:v>93.383113312370782</c:v>
                </c:pt>
                <c:pt idx="170">
                  <c:v>93.338544267491216</c:v>
                </c:pt>
                <c:pt idx="171">
                  <c:v>93.294042357710239</c:v>
                </c:pt>
                <c:pt idx="172">
                  <c:v>93.24960275282335</c:v>
                </c:pt>
                <c:pt idx="173">
                  <c:v>93.20522095062995</c:v>
                </c:pt>
                <c:pt idx="174">
                  <c:v>93.160892756943994</c:v>
                </c:pt>
                <c:pt idx="175">
                  <c:v>93.11661426653319</c:v>
                </c:pt>
                <c:pt idx="176">
                  <c:v>93.072381844985529</c:v>
                </c:pt>
                <c:pt idx="177">
                  <c:v>93.028192111493212</c:v>
                </c:pt>
                <c:pt idx="178">
                  <c:v>92.984041922538893</c:v>
                </c:pt>
                <c:pt idx="179">
                  <c:v>92.939928356462545</c:v>
                </c:pt>
                <c:pt idx="180">
                  <c:v>92.89584869888472</c:v>
                </c:pt>
                <c:pt idx="181">
                  <c:v>92.851800428957986</c:v>
                </c:pt>
                <c:pt idx="182">
                  <c:v>92.807781206416635</c:v>
                </c:pt>
                <c:pt idx="183">
                  <c:v>92.76378885939323</c:v>
                </c:pt>
                <c:pt idx="184">
                  <c:v>92.719821372968923</c:v>
                </c:pt>
                <c:pt idx="185">
                  <c:v>92.675876878424987</c:v>
                </c:pt>
                <c:pt idx="186">
                  <c:v>92.631953643162305</c:v>
                </c:pt>
                <c:pt idx="187">
                  <c:v>92.588050061255203</c:v>
                </c:pt>
                <c:pt idx="188">
                  <c:v>92.544164644608045</c:v>
                </c:pt>
                <c:pt idx="189">
                  <c:v>92.500296014681723</c:v>
                </c:pt>
                <c:pt idx="190">
                  <c:v>92.456442894759675</c:v>
                </c:pt>
                <c:pt idx="191">
                  <c:v>92.412604102722767</c:v>
                </c:pt>
                <c:pt idx="192">
                  <c:v>92.368778544304178</c:v>
                </c:pt>
                <c:pt idx="193">
                  <c:v>92.324965206796307</c:v>
                </c:pt>
                <c:pt idx="194">
                  <c:v>92.281163153182376</c:v>
                </c:pt>
                <c:pt idx="195">
                  <c:v>92.237371516667707</c:v>
                </c:pt>
                <c:pt idx="196">
                  <c:v>92.193589495585499</c:v>
                </c:pt>
                <c:pt idx="197">
                  <c:v>92.149816348654127</c:v>
                </c:pt>
                <c:pt idx="198">
                  <c:v>92.106051390563564</c:v>
                </c:pt>
                <c:pt idx="199">
                  <c:v>92.062293987870049</c:v>
                </c:pt>
                <c:pt idx="200">
                  <c:v>92.018543555179122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90184"/>
        <c:axId val="538890576"/>
      </c:scatterChart>
      <c:valAx>
        <c:axId val="5388901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38890576"/>
        <c:crosses val="autoZero"/>
        <c:crossBetween val="midCat"/>
      </c:valAx>
      <c:valAx>
        <c:axId val="538890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38890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B!$M$6:$M$206</c:f>
              <c:numCache>
                <c:formatCode>General</c:formatCode>
                <c:ptCount val="201"/>
                <c:pt idx="0">
                  <c:v>84.954999999999998</c:v>
                </c:pt>
                <c:pt idx="1">
                  <c:v>83.954999999999998</c:v>
                </c:pt>
                <c:pt idx="2">
                  <c:v>83.552000000000007</c:v>
                </c:pt>
                <c:pt idx="3">
                  <c:v>84.254000000000005</c:v>
                </c:pt>
                <c:pt idx="4">
                  <c:v>84.134</c:v>
                </c:pt>
                <c:pt idx="5">
                  <c:v>84.896000000000001</c:v>
                </c:pt>
                <c:pt idx="6">
                  <c:v>84.134</c:v>
                </c:pt>
                <c:pt idx="7">
                  <c:v>84.343000000000004</c:v>
                </c:pt>
                <c:pt idx="8">
                  <c:v>83.97</c:v>
                </c:pt>
                <c:pt idx="9">
                  <c:v>84.06</c:v>
                </c:pt>
                <c:pt idx="10">
                  <c:v>84.97</c:v>
                </c:pt>
                <c:pt idx="11">
                  <c:v>84.954999999999998</c:v>
                </c:pt>
                <c:pt idx="12">
                  <c:v>84.284000000000006</c:v>
                </c:pt>
                <c:pt idx="13">
                  <c:v>85.641999999999996</c:v>
                </c:pt>
                <c:pt idx="14">
                  <c:v>85.835999999999999</c:v>
                </c:pt>
                <c:pt idx="15">
                  <c:v>85.343000000000004</c:v>
                </c:pt>
                <c:pt idx="16">
                  <c:v>85.433000000000007</c:v>
                </c:pt>
                <c:pt idx="17">
                  <c:v>85.94</c:v>
                </c:pt>
                <c:pt idx="18">
                  <c:v>85.91</c:v>
                </c:pt>
                <c:pt idx="19">
                  <c:v>86.03</c:v>
                </c:pt>
                <c:pt idx="20">
                  <c:v>86.656999999999996</c:v>
                </c:pt>
                <c:pt idx="21">
                  <c:v>85.730999999999995</c:v>
                </c:pt>
                <c:pt idx="22">
                  <c:v>86.119</c:v>
                </c:pt>
                <c:pt idx="23">
                  <c:v>86.224000000000004</c:v>
                </c:pt>
                <c:pt idx="24">
                  <c:v>86</c:v>
                </c:pt>
                <c:pt idx="25">
                  <c:v>87.313000000000002</c:v>
                </c:pt>
                <c:pt idx="26">
                  <c:v>88.015000000000001</c:v>
                </c:pt>
                <c:pt idx="27">
                  <c:v>87.850999999999999</c:v>
                </c:pt>
                <c:pt idx="28">
                  <c:v>88.492999999999995</c:v>
                </c:pt>
                <c:pt idx="29">
                  <c:v>88.626999999999995</c:v>
                </c:pt>
                <c:pt idx="30">
                  <c:v>88.254000000000005</c:v>
                </c:pt>
                <c:pt idx="31">
                  <c:v>89.373000000000005</c:v>
                </c:pt>
                <c:pt idx="32">
                  <c:v>89.700999999999993</c:v>
                </c:pt>
                <c:pt idx="33">
                  <c:v>90.164000000000001</c:v>
                </c:pt>
                <c:pt idx="34">
                  <c:v>90.745999999999995</c:v>
                </c:pt>
                <c:pt idx="35">
                  <c:v>92.730999999999995</c:v>
                </c:pt>
                <c:pt idx="36">
                  <c:v>92.97</c:v>
                </c:pt>
                <c:pt idx="37">
                  <c:v>95.462999999999994</c:v>
                </c:pt>
                <c:pt idx="38">
                  <c:v>97.418000000000006</c:v>
                </c:pt>
                <c:pt idx="39">
                  <c:v>98.492999999999995</c:v>
                </c:pt>
                <c:pt idx="40">
                  <c:v>102.97</c:v>
                </c:pt>
                <c:pt idx="41">
                  <c:v>106</c:v>
                </c:pt>
                <c:pt idx="42">
                  <c:v>112.627</c:v>
                </c:pt>
                <c:pt idx="43">
                  <c:v>120</c:v>
                </c:pt>
                <c:pt idx="44">
                  <c:v>127.776</c:v>
                </c:pt>
                <c:pt idx="45">
                  <c:v>136.83600000000001</c:v>
                </c:pt>
                <c:pt idx="46">
                  <c:v>147.71600000000001</c:v>
                </c:pt>
                <c:pt idx="47">
                  <c:v>159.672</c:v>
                </c:pt>
                <c:pt idx="48">
                  <c:v>169.10400000000001</c:v>
                </c:pt>
                <c:pt idx="49">
                  <c:v>178.70099999999999</c:v>
                </c:pt>
                <c:pt idx="50">
                  <c:v>185.71600000000001</c:v>
                </c:pt>
                <c:pt idx="51">
                  <c:v>192.13399999999999</c:v>
                </c:pt>
                <c:pt idx="52">
                  <c:v>194.70099999999999</c:v>
                </c:pt>
                <c:pt idx="53">
                  <c:v>195.94</c:v>
                </c:pt>
                <c:pt idx="54">
                  <c:v>195.38800000000001</c:v>
                </c:pt>
                <c:pt idx="55">
                  <c:v>192.56700000000001</c:v>
                </c:pt>
                <c:pt idx="56">
                  <c:v>184.26900000000001</c:v>
                </c:pt>
                <c:pt idx="57">
                  <c:v>170.44800000000001</c:v>
                </c:pt>
                <c:pt idx="58">
                  <c:v>147.98500000000001</c:v>
                </c:pt>
                <c:pt idx="59">
                  <c:v>119.49299999999999</c:v>
                </c:pt>
                <c:pt idx="60">
                  <c:v>97.91</c:v>
                </c:pt>
                <c:pt idx="61">
                  <c:v>91.433000000000007</c:v>
                </c:pt>
                <c:pt idx="62">
                  <c:v>87.790999999999997</c:v>
                </c:pt>
                <c:pt idx="63">
                  <c:v>87.805999999999997</c:v>
                </c:pt>
                <c:pt idx="64">
                  <c:v>88.075000000000003</c:v>
                </c:pt>
                <c:pt idx="65">
                  <c:v>88.896000000000001</c:v>
                </c:pt>
                <c:pt idx="66">
                  <c:v>89.850999999999999</c:v>
                </c:pt>
                <c:pt idx="67">
                  <c:v>91.820999999999998</c:v>
                </c:pt>
                <c:pt idx="68">
                  <c:v>93.134</c:v>
                </c:pt>
                <c:pt idx="69">
                  <c:v>96.91</c:v>
                </c:pt>
                <c:pt idx="70">
                  <c:v>100.44799999999999</c:v>
                </c:pt>
                <c:pt idx="71">
                  <c:v>104.58199999999999</c:v>
                </c:pt>
                <c:pt idx="72">
                  <c:v>110</c:v>
                </c:pt>
                <c:pt idx="73">
                  <c:v>113.58199999999999</c:v>
                </c:pt>
                <c:pt idx="74">
                  <c:v>118.47799999999999</c:v>
                </c:pt>
                <c:pt idx="75">
                  <c:v>122.59699999999999</c:v>
                </c:pt>
                <c:pt idx="76">
                  <c:v>125.44799999999999</c:v>
                </c:pt>
                <c:pt idx="77">
                  <c:v>128.53700000000001</c:v>
                </c:pt>
                <c:pt idx="78">
                  <c:v>127.955</c:v>
                </c:pt>
                <c:pt idx="79">
                  <c:v>127.836</c:v>
                </c:pt>
                <c:pt idx="80">
                  <c:v>123.94</c:v>
                </c:pt>
                <c:pt idx="81">
                  <c:v>117.881</c:v>
                </c:pt>
                <c:pt idx="82">
                  <c:v>107.761</c:v>
                </c:pt>
                <c:pt idx="83">
                  <c:v>99.284000000000006</c:v>
                </c:pt>
                <c:pt idx="84">
                  <c:v>92.433000000000007</c:v>
                </c:pt>
                <c:pt idx="85">
                  <c:v>90.239000000000004</c:v>
                </c:pt>
                <c:pt idx="86">
                  <c:v>88.149000000000001</c:v>
                </c:pt>
                <c:pt idx="87">
                  <c:v>87.820999999999998</c:v>
                </c:pt>
                <c:pt idx="88">
                  <c:v>87.239000000000004</c:v>
                </c:pt>
                <c:pt idx="89">
                  <c:v>86.775999999999996</c:v>
                </c:pt>
                <c:pt idx="90">
                  <c:v>87.269000000000005</c:v>
                </c:pt>
                <c:pt idx="91">
                  <c:v>86</c:v>
                </c:pt>
                <c:pt idx="92">
                  <c:v>86.760999999999996</c:v>
                </c:pt>
                <c:pt idx="93">
                  <c:v>87.581999999999994</c:v>
                </c:pt>
                <c:pt idx="94">
                  <c:v>88.313000000000002</c:v>
                </c:pt>
                <c:pt idx="95">
                  <c:v>86.805999999999997</c:v>
                </c:pt>
                <c:pt idx="96">
                  <c:v>87.611999999999995</c:v>
                </c:pt>
                <c:pt idx="97">
                  <c:v>87.94</c:v>
                </c:pt>
                <c:pt idx="98">
                  <c:v>88.269000000000005</c:v>
                </c:pt>
                <c:pt idx="99">
                  <c:v>89.045000000000002</c:v>
                </c:pt>
                <c:pt idx="100">
                  <c:v>88.94</c:v>
                </c:pt>
                <c:pt idx="101">
                  <c:v>89.358000000000004</c:v>
                </c:pt>
                <c:pt idx="102">
                  <c:v>88.581999999999994</c:v>
                </c:pt>
                <c:pt idx="103">
                  <c:v>89.790999999999997</c:v>
                </c:pt>
                <c:pt idx="104">
                  <c:v>89.730999999999995</c:v>
                </c:pt>
                <c:pt idx="105">
                  <c:v>88.477999999999994</c:v>
                </c:pt>
                <c:pt idx="106">
                  <c:v>90.373000000000005</c:v>
                </c:pt>
                <c:pt idx="107">
                  <c:v>89.537000000000006</c:v>
                </c:pt>
                <c:pt idx="108">
                  <c:v>89.984999999999999</c:v>
                </c:pt>
                <c:pt idx="109">
                  <c:v>89.835999999999999</c:v>
                </c:pt>
                <c:pt idx="110">
                  <c:v>89.715999999999994</c:v>
                </c:pt>
                <c:pt idx="111">
                  <c:v>91.403000000000006</c:v>
                </c:pt>
                <c:pt idx="112">
                  <c:v>91.596999999999994</c:v>
                </c:pt>
                <c:pt idx="113">
                  <c:v>91.388000000000005</c:v>
                </c:pt>
                <c:pt idx="114">
                  <c:v>93.433000000000007</c:v>
                </c:pt>
                <c:pt idx="115">
                  <c:v>93.447999999999993</c:v>
                </c:pt>
                <c:pt idx="116">
                  <c:v>95.358000000000004</c:v>
                </c:pt>
                <c:pt idx="117">
                  <c:v>96.194000000000003</c:v>
                </c:pt>
                <c:pt idx="118">
                  <c:v>95.194000000000003</c:v>
                </c:pt>
                <c:pt idx="119">
                  <c:v>96.671999999999997</c:v>
                </c:pt>
                <c:pt idx="120">
                  <c:v>96.835999999999999</c:v>
                </c:pt>
                <c:pt idx="121">
                  <c:v>95.164000000000001</c:v>
                </c:pt>
                <c:pt idx="122">
                  <c:v>94.045000000000002</c:v>
                </c:pt>
                <c:pt idx="123">
                  <c:v>92.328000000000003</c:v>
                </c:pt>
                <c:pt idx="124">
                  <c:v>92.075000000000003</c:v>
                </c:pt>
                <c:pt idx="125">
                  <c:v>89.03</c:v>
                </c:pt>
                <c:pt idx="126">
                  <c:v>88.790999999999997</c:v>
                </c:pt>
                <c:pt idx="127">
                  <c:v>87.700999999999993</c:v>
                </c:pt>
                <c:pt idx="128">
                  <c:v>87.06</c:v>
                </c:pt>
                <c:pt idx="129">
                  <c:v>86</c:v>
                </c:pt>
                <c:pt idx="130">
                  <c:v>86.924999999999997</c:v>
                </c:pt>
                <c:pt idx="131">
                  <c:v>85.507000000000005</c:v>
                </c:pt>
                <c:pt idx="132">
                  <c:v>86.313000000000002</c:v>
                </c:pt>
                <c:pt idx="133">
                  <c:v>86.403000000000006</c:v>
                </c:pt>
                <c:pt idx="134">
                  <c:v>86.224000000000004</c:v>
                </c:pt>
                <c:pt idx="135">
                  <c:v>86.507000000000005</c:v>
                </c:pt>
                <c:pt idx="136">
                  <c:v>86.820999999999998</c:v>
                </c:pt>
                <c:pt idx="137">
                  <c:v>85.522000000000006</c:v>
                </c:pt>
                <c:pt idx="138">
                  <c:v>86.403000000000006</c:v>
                </c:pt>
                <c:pt idx="139">
                  <c:v>86.896000000000001</c:v>
                </c:pt>
                <c:pt idx="140">
                  <c:v>86.866</c:v>
                </c:pt>
                <c:pt idx="141">
                  <c:v>86.656999999999996</c:v>
                </c:pt>
                <c:pt idx="142">
                  <c:v>87.715999999999994</c:v>
                </c:pt>
                <c:pt idx="143">
                  <c:v>87.299000000000007</c:v>
                </c:pt>
                <c:pt idx="144">
                  <c:v>87.103999999999999</c:v>
                </c:pt>
                <c:pt idx="145">
                  <c:v>88</c:v>
                </c:pt>
                <c:pt idx="146">
                  <c:v>89.477999999999994</c:v>
                </c:pt>
                <c:pt idx="147">
                  <c:v>90.343000000000004</c:v>
                </c:pt>
                <c:pt idx="148">
                  <c:v>90.686999999999998</c:v>
                </c:pt>
                <c:pt idx="149">
                  <c:v>92.164000000000001</c:v>
                </c:pt>
                <c:pt idx="150">
                  <c:v>92.611999999999995</c:v>
                </c:pt>
                <c:pt idx="151">
                  <c:v>92.94</c:v>
                </c:pt>
                <c:pt idx="152">
                  <c:v>94.835999999999999</c:v>
                </c:pt>
                <c:pt idx="153">
                  <c:v>93.924999999999997</c:v>
                </c:pt>
                <c:pt idx="154">
                  <c:v>93.388000000000005</c:v>
                </c:pt>
                <c:pt idx="155">
                  <c:v>92.671999999999997</c:v>
                </c:pt>
                <c:pt idx="156">
                  <c:v>93.194000000000003</c:v>
                </c:pt>
                <c:pt idx="157">
                  <c:v>91.775999999999996</c:v>
                </c:pt>
                <c:pt idx="158">
                  <c:v>90.447999999999993</c:v>
                </c:pt>
                <c:pt idx="159">
                  <c:v>89.924999999999997</c:v>
                </c:pt>
                <c:pt idx="160">
                  <c:v>87.805999999999997</c:v>
                </c:pt>
                <c:pt idx="161">
                  <c:v>87.626999999999995</c:v>
                </c:pt>
                <c:pt idx="162">
                  <c:v>87.03</c:v>
                </c:pt>
                <c:pt idx="163">
                  <c:v>86.507000000000005</c:v>
                </c:pt>
                <c:pt idx="164">
                  <c:v>86.418000000000006</c:v>
                </c:pt>
                <c:pt idx="165">
                  <c:v>85.537000000000006</c:v>
                </c:pt>
                <c:pt idx="166">
                  <c:v>86.566999999999993</c:v>
                </c:pt>
                <c:pt idx="167">
                  <c:v>84.700999999999993</c:v>
                </c:pt>
                <c:pt idx="168">
                  <c:v>84.566999999999993</c:v>
                </c:pt>
                <c:pt idx="169">
                  <c:v>85.149000000000001</c:v>
                </c:pt>
                <c:pt idx="170">
                  <c:v>86.209000000000003</c:v>
                </c:pt>
                <c:pt idx="171">
                  <c:v>86</c:v>
                </c:pt>
                <c:pt idx="172">
                  <c:v>84.626999999999995</c:v>
                </c:pt>
                <c:pt idx="173">
                  <c:v>86.164000000000001</c:v>
                </c:pt>
                <c:pt idx="174">
                  <c:v>86.075000000000003</c:v>
                </c:pt>
                <c:pt idx="175">
                  <c:v>85.552000000000007</c:v>
                </c:pt>
                <c:pt idx="176">
                  <c:v>85.686999999999998</c:v>
                </c:pt>
                <c:pt idx="177">
                  <c:v>85.896000000000001</c:v>
                </c:pt>
                <c:pt idx="178">
                  <c:v>85.537000000000006</c:v>
                </c:pt>
                <c:pt idx="179">
                  <c:v>85.179000000000002</c:v>
                </c:pt>
                <c:pt idx="180">
                  <c:v>85.850999999999999</c:v>
                </c:pt>
                <c:pt idx="181">
                  <c:v>85.179000000000002</c:v>
                </c:pt>
                <c:pt idx="182">
                  <c:v>84.641999999999996</c:v>
                </c:pt>
                <c:pt idx="183">
                  <c:v>85.328000000000003</c:v>
                </c:pt>
                <c:pt idx="184">
                  <c:v>84.700999999999993</c:v>
                </c:pt>
                <c:pt idx="185">
                  <c:v>84.790999999999997</c:v>
                </c:pt>
                <c:pt idx="186">
                  <c:v>85.194000000000003</c:v>
                </c:pt>
                <c:pt idx="187">
                  <c:v>85.119</c:v>
                </c:pt>
                <c:pt idx="188">
                  <c:v>85.134</c:v>
                </c:pt>
                <c:pt idx="189">
                  <c:v>84.835999999999999</c:v>
                </c:pt>
                <c:pt idx="190">
                  <c:v>85.447999999999993</c:v>
                </c:pt>
                <c:pt idx="191">
                  <c:v>85.91</c:v>
                </c:pt>
                <c:pt idx="192">
                  <c:v>84.91</c:v>
                </c:pt>
                <c:pt idx="193">
                  <c:v>86.239000000000004</c:v>
                </c:pt>
                <c:pt idx="194">
                  <c:v>85.284000000000006</c:v>
                </c:pt>
                <c:pt idx="195">
                  <c:v>86.164000000000001</c:v>
                </c:pt>
                <c:pt idx="196">
                  <c:v>86.403000000000006</c:v>
                </c:pt>
                <c:pt idx="197">
                  <c:v>86.477999999999994</c:v>
                </c:pt>
                <c:pt idx="198">
                  <c:v>85.760999999999996</c:v>
                </c:pt>
                <c:pt idx="199">
                  <c:v>86.820999999999998</c:v>
                </c:pt>
                <c:pt idx="200">
                  <c:v>86.269000000000005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B!$AB$6:$AB$206</c:f>
              <c:numCache>
                <c:formatCode>0.00</c:formatCode>
                <c:ptCount val="201"/>
                <c:pt idx="0">
                  <c:v>85.696075170395204</c:v>
                </c:pt>
                <c:pt idx="1">
                  <c:v>85.727109873316635</c:v>
                </c:pt>
                <c:pt idx="2">
                  <c:v>85.758148521610266</c:v>
                </c:pt>
                <c:pt idx="3">
                  <c:v>85.789191423116563</c:v>
                </c:pt>
                <c:pt idx="4">
                  <c:v>85.820238908332726</c:v>
                </c:pt>
                <c:pt idx="5">
                  <c:v>85.851291331915661</c:v>
                </c:pt>
                <c:pt idx="6">
                  <c:v>85.88234907426336</c:v>
                </c:pt>
                <c:pt idx="7">
                  <c:v>85.913412543176037</c:v>
                </c:pt>
                <c:pt idx="8">
                  <c:v>85.944482175597315</c:v>
                </c:pt>
                <c:pt idx="9">
                  <c:v>85.975558439435147</c:v>
                </c:pt>
                <c:pt idx="10">
                  <c:v>86.006641835462347</c:v>
                </c:pt>
                <c:pt idx="11">
                  <c:v>86.037732899294198</c:v>
                </c:pt>
                <c:pt idx="12">
                  <c:v>86.068832203442241</c:v>
                </c:pt>
                <c:pt idx="13">
                  <c:v>86.099940359445355</c:v>
                </c:pt>
                <c:pt idx="14">
                  <c:v>86.131058020094756</c:v>
                </c:pt>
                <c:pt idx="15">
                  <c:v>86.162185881832144</c:v>
                </c:pt>
                <c:pt idx="16">
                  <c:v>86.193324687626088</c:v>
                </c:pt>
                <c:pt idx="17">
                  <c:v>86.224475231414743</c:v>
                </c:pt>
                <c:pt idx="18">
                  <c:v>86.25563836776989</c:v>
                </c:pt>
                <c:pt idx="19">
                  <c:v>86.286815038463828</c:v>
                </c:pt>
                <c:pt idx="20">
                  <c:v>86.318006351541825</c:v>
                </c:pt>
                <c:pt idx="21">
                  <c:v>86.349213816386523</c:v>
                </c:pt>
                <c:pt idx="22">
                  <c:v>86.380440021511916</c:v>
                </c:pt>
                <c:pt idx="23">
                  <c:v>86.411690511689528</c:v>
                </c:pt>
                <c:pt idx="24">
                  <c:v>86.442978763264449</c:v>
                </c:pt>
                <c:pt idx="25">
                  <c:v>86.474338783277986</c:v>
                </c:pt>
                <c:pt idx="26">
                  <c:v>86.505855555309907</c:v>
                </c:pt>
                <c:pt idx="27">
                  <c:v>86.537735164448677</c:v>
                </c:pt>
                <c:pt idx="28">
                  <c:v>86.570458540096396</c:v>
                </c:pt>
                <c:pt idx="29">
                  <c:v>86.605101783600247</c:v>
                </c:pt>
                <c:pt idx="30">
                  <c:v>86.64396915858714</c:v>
                </c:pt>
                <c:pt idx="31">
                  <c:v>86.691776347723945</c:v>
                </c:pt>
                <c:pt idx="32">
                  <c:v>86.757735663520847</c:v>
                </c:pt>
                <c:pt idx="33">
                  <c:v>86.859003967461518</c:v>
                </c:pt>
                <c:pt idx="34">
                  <c:v>87.025995544597066</c:v>
                </c:pt>
                <c:pt idx="35">
                  <c:v>87.309930864913483</c:v>
                </c:pt>
                <c:pt idx="36">
                  <c:v>87.792550811592037</c:v>
                </c:pt>
                <c:pt idx="37">
                  <c:v>88.597049462759529</c:v>
                </c:pt>
                <c:pt idx="38">
                  <c:v>89.897939378381722</c:v>
                </c:pt>
                <c:pt idx="39">
                  <c:v>91.925945125471472</c:v>
                </c:pt>
                <c:pt idx="40">
                  <c:v>94.962612366662952</c:v>
                </c:pt>
                <c:pt idx="41">
                  <c:v>99.318911913024536</c:v>
                </c:pt>
                <c:pt idx="42">
                  <c:v>105.29362063370506</c:v>
                </c:pt>
                <c:pt idx="43">
                  <c:v>113.11131455460693</c:v>
                </c:pt>
                <c:pt idx="44">
                  <c:v>122.84627821489784</c:v>
                </c:pt>
                <c:pt idx="45">
                  <c:v>134.34620622431822</c:v>
                </c:pt>
                <c:pt idx="46">
                  <c:v>147.17576331803238</c:v>
                </c:pt>
                <c:pt idx="47">
                  <c:v>160.60184564177362</c:v>
                </c:pt>
                <c:pt idx="48">
                  <c:v>173.63736385221003</c:v>
                </c:pt>
                <c:pt idx="49">
                  <c:v>185.14816436990296</c:v>
                </c:pt>
                <c:pt idx="50">
                  <c:v>194.01077601481887</c:v>
                </c:pt>
                <c:pt idx="51">
                  <c:v>199.29202426218561</c:v>
                </c:pt>
                <c:pt idx="52">
                  <c:v>200.41116966321164</c:v>
                </c:pt>
                <c:pt idx="53">
                  <c:v>197.24566359542479</c:v>
                </c:pt>
                <c:pt idx="54">
                  <c:v>190.15389259592189</c:v>
                </c:pt>
                <c:pt idx="55">
                  <c:v>179.90907644960203</c:v>
                </c:pt>
                <c:pt idx="56">
                  <c:v>167.56118262805253</c:v>
                </c:pt>
                <c:pt idx="57">
                  <c:v>154.26096223139351</c:v>
                </c:pt>
                <c:pt idx="58">
                  <c:v>141.08678109099708</c:v>
                </c:pt>
                <c:pt idx="59">
                  <c:v>128.90964567921242</c:v>
                </c:pt>
                <c:pt idx="60">
                  <c:v>118.31771397107997</c:v>
                </c:pt>
                <c:pt idx="61">
                  <c:v>109.60423828625738</c:v>
                </c:pt>
                <c:pt idx="62">
                  <c:v>102.80808061276869</c:v>
                </c:pt>
                <c:pt idx="63">
                  <c:v>97.787463153334443</c:v>
                </c:pt>
                <c:pt idx="64">
                  <c:v>94.30623794742344</c:v>
                </c:pt>
                <c:pt idx="65">
                  <c:v>92.115703871823698</c:v>
                </c:pt>
                <c:pt idx="66">
                  <c:v>91.020432741522455</c:v>
                </c:pt>
                <c:pt idx="67">
                  <c:v>90.920540536741143</c:v>
                </c:pt>
                <c:pt idx="68">
                  <c:v>91.82411509164595</c:v>
                </c:pt>
                <c:pt idx="69">
                  <c:v>93.823644066100712</c:v>
                </c:pt>
                <c:pt idx="70">
                  <c:v>97.033112517073491</c:v>
                </c:pt>
                <c:pt idx="71">
                  <c:v>101.49173758513464</c:v>
                </c:pt>
                <c:pt idx="72">
                  <c:v>107.05623502152018</c:v>
                </c:pt>
                <c:pt idx="73">
                  <c:v>113.31993680286757</c:v>
                </c:pt>
                <c:pt idx="74">
                  <c:v>119.60273714129681</c:v>
                </c:pt>
                <c:pt idx="75">
                  <c:v>125.04061458014047</c:v>
                </c:pt>
                <c:pt idx="76">
                  <c:v>128.7670114115422</c:v>
                </c:pt>
                <c:pt idx="77">
                  <c:v>130.13463257477849</c:v>
                </c:pt>
                <c:pt idx="78">
                  <c:v>128.89849179244709</c:v>
                </c:pt>
                <c:pt idx="79">
                  <c:v>125.28803025418463</c:v>
                </c:pt>
                <c:pt idx="80">
                  <c:v>119.93852236585415</c:v>
                </c:pt>
                <c:pt idx="81">
                  <c:v>113.70955748235292</c:v>
                </c:pt>
                <c:pt idx="82">
                  <c:v>107.46158483647125</c:v>
                </c:pt>
                <c:pt idx="83">
                  <c:v>101.86961951161523</c:v>
                </c:pt>
                <c:pt idx="84">
                  <c:v>97.326259742935378</c:v>
                </c:pt>
                <c:pt idx="85">
                  <c:v>93.942608192723583</c:v>
                </c:pt>
                <c:pt idx="86">
                  <c:v>91.618981618546584</c:v>
                </c:pt>
                <c:pt idx="87">
                  <c:v>90.14197875114732</c:v>
                </c:pt>
                <c:pt idx="88">
                  <c:v>89.2707137907381</c:v>
                </c:pt>
                <c:pt idx="89">
                  <c:v>88.792809602564589</c:v>
                </c:pt>
                <c:pt idx="90">
                  <c:v>88.548414155648871</c:v>
                </c:pt>
                <c:pt idx="91">
                  <c:v>88.431080743111011</c:v>
                </c:pt>
                <c:pt idx="92">
                  <c:v>88.376943626752151</c:v>
                </c:pt>
                <c:pt idx="93">
                  <c:v>88.351107553410259</c:v>
                </c:pt>
                <c:pt idx="94">
                  <c:v>88.336093744179394</c:v>
                </c:pt>
                <c:pt idx="95">
                  <c:v>88.323849765692444</c:v>
                </c:pt>
                <c:pt idx="96">
                  <c:v>88.310977591407649</c:v>
                </c:pt>
                <c:pt idx="97">
                  <c:v>88.296214474897084</c:v>
                </c:pt>
                <c:pt idx="98">
                  <c:v>88.279262349882913</c:v>
                </c:pt>
                <c:pt idx="99">
                  <c:v>88.260353842688019</c:v>
                </c:pt>
                <c:pt idx="100">
                  <c:v>88.240229019431908</c:v>
                </c:pt>
                <c:pt idx="101">
                  <c:v>88.220399518130449</c:v>
                </c:pt>
                <c:pt idx="102">
                  <c:v>88.203693154711758</c:v>
                </c:pt>
                <c:pt idx="103">
                  <c:v>88.195113503838954</c:v>
                </c:pt>
                <c:pt idx="104">
                  <c:v>88.203014126575624</c:v>
                </c:pt>
                <c:pt idx="105">
                  <c:v>88.240463915415432</c:v>
                </c:pt>
                <c:pt idx="106">
                  <c:v>88.326465404232692</c:v>
                </c:pt>
                <c:pt idx="107">
                  <c:v>88.486418042086257</c:v>
                </c:pt>
                <c:pt idx="108">
                  <c:v>88.750994819541688</c:v>
                </c:pt>
                <c:pt idx="109">
                  <c:v>89.152589153994072</c:v>
                </c:pt>
                <c:pt idx="110">
                  <c:v>89.718869230487783</c:v>
                </c:pt>
                <c:pt idx="111">
                  <c:v>90.46383827298483</c:v>
                </c:pt>
                <c:pt idx="112">
                  <c:v>91.378018445807058</c:v>
                </c:pt>
                <c:pt idx="113">
                  <c:v>92.420555041425985</c:v>
                </c:pt>
                <c:pt idx="114">
                  <c:v>93.516581946415258</c:v>
                </c:pt>
                <c:pt idx="115">
                  <c:v>94.562556095141616</c:v>
                </c:pt>
                <c:pt idx="116">
                  <c:v>95.440298945432616</c:v>
                </c:pt>
                <c:pt idx="117">
                  <c:v>96.03763718855285</c:v>
                </c:pt>
                <c:pt idx="118">
                  <c:v>96.270839683200492</c:v>
                </c:pt>
                <c:pt idx="119">
                  <c:v>96.102698506935099</c:v>
                </c:pt>
                <c:pt idx="120">
                  <c:v>95.550876901291161</c:v>
                </c:pt>
                <c:pt idx="121">
                  <c:v>94.683946726524766</c:v>
                </c:pt>
                <c:pt idx="122">
                  <c:v>93.606345795331833</c:v>
                </c:pt>
                <c:pt idx="123">
                  <c:v>92.436809439420145</c:v>
                </c:pt>
                <c:pt idx="124">
                  <c:v>91.286408228465945</c:v>
                </c:pt>
                <c:pt idx="125">
                  <c:v>90.241698701900646</c:v>
                </c:pt>
                <c:pt idx="126">
                  <c:v>89.356160277433901</c:v>
                </c:pt>
                <c:pt idx="127">
                  <c:v>88.6501612233983</c:v>
                </c:pt>
                <c:pt idx="128">
                  <c:v>88.117319734108378</c:v>
                </c:pt>
                <c:pt idx="129">
                  <c:v>87.733994881531842</c:v>
                </c:pt>
                <c:pt idx="130">
                  <c:v>87.468808564001549</c:v>
                </c:pt>
                <c:pt idx="131">
                  <c:v>87.290123481096273</c:v>
                </c:pt>
                <c:pt idx="132">
                  <c:v>87.170673018122869</c:v>
                </c:pt>
                <c:pt idx="133">
                  <c:v>87.089569908364155</c:v>
                </c:pt>
                <c:pt idx="134">
                  <c:v>87.032490156977886</c:v>
                </c:pt>
                <c:pt idx="135">
                  <c:v>86.990959531169992</c:v>
                </c:pt>
                <c:pt idx="136">
                  <c:v>86.961514926823938</c:v>
                </c:pt>
                <c:pt idx="137">
                  <c:v>86.945235347623296</c:v>
                </c:pt>
                <c:pt idx="138">
                  <c:v>86.947838853864269</c:v>
                </c:pt>
                <c:pt idx="139">
                  <c:v>86.980252542320684</c:v>
                </c:pt>
                <c:pt idx="140">
                  <c:v>87.059275563728562</c:v>
                </c:pt>
                <c:pt idx="141">
                  <c:v>87.207680716432606</c:v>
                </c:pt>
                <c:pt idx="142">
                  <c:v>87.452909771232299</c:v>
                </c:pt>
                <c:pt idx="143">
                  <c:v>87.823550454870585</c:v>
                </c:pt>
                <c:pt idx="144">
                  <c:v>88.343194472029253</c:v>
                </c:pt>
                <c:pt idx="145">
                  <c:v>89.02213229174329</c:v>
                </c:pt>
                <c:pt idx="146">
                  <c:v>89.848500191769915</c:v>
                </c:pt>
                <c:pt idx="147">
                  <c:v>90.781556860893573</c:v>
                </c:pt>
                <c:pt idx="148">
                  <c:v>91.750161903190588</c:v>
                </c:pt>
                <c:pt idx="149">
                  <c:v>92.65877346229685</c:v>
                </c:pt>
                <c:pt idx="150">
                  <c:v>93.401297103353855</c:v>
                </c:pt>
                <c:pt idx="151">
                  <c:v>93.880424355739805</c:v>
                </c:pt>
                <c:pt idx="152">
                  <c:v>94.027721125402081</c:v>
                </c:pt>
                <c:pt idx="153">
                  <c:v>93.81876765253007</c:v>
                </c:pt>
                <c:pt idx="154">
                  <c:v>93.278731895020243</c:v>
                </c:pt>
                <c:pt idx="155">
                  <c:v>92.476622021516107</c:v>
                </c:pt>
                <c:pt idx="156">
                  <c:v>91.510026693184173</c:v>
                </c:pt>
                <c:pt idx="157">
                  <c:v>90.484994118611056</c:v>
                </c:pt>
                <c:pt idx="158">
                  <c:v>89.496748304053995</c:v>
                </c:pt>
                <c:pt idx="159">
                  <c:v>88.615953136075376</c:v>
                </c:pt>
                <c:pt idx="160">
                  <c:v>87.882842559482896</c:v>
                </c:pt>
                <c:pt idx="161">
                  <c:v>87.308845343611438</c:v>
                </c:pt>
                <c:pt idx="162">
                  <c:v>86.883364407048845</c:v>
                </c:pt>
                <c:pt idx="163">
                  <c:v>86.582634686843846</c:v>
                </c:pt>
                <c:pt idx="164">
                  <c:v>86.377991158610399</c:v>
                </c:pt>
                <c:pt idx="165">
                  <c:v>86.241941513915066</c:v>
                </c:pt>
                <c:pt idx="166">
                  <c:v>86.151587011934282</c:v>
                </c:pt>
                <c:pt idx="167">
                  <c:v>86.089771323522015</c:v>
                </c:pt>
                <c:pt idx="168">
                  <c:v>86.044723471161404</c:v>
                </c:pt>
                <c:pt idx="169">
                  <c:v>86.008969948258184</c:v>
                </c:pt>
                <c:pt idx="170">
                  <c:v>85.978090012491663</c:v>
                </c:pt>
                <c:pt idx="171">
                  <c:v>85.949635893736271</c:v>
                </c:pt>
                <c:pt idx="172">
                  <c:v>85.922334392688356</c:v>
                </c:pt>
                <c:pt idx="173">
                  <c:v>85.895561499984126</c:v>
                </c:pt>
                <c:pt idx="174">
                  <c:v>85.869028114819443</c:v>
                </c:pt>
                <c:pt idx="175">
                  <c:v>85.842607038358494</c:v>
                </c:pt>
                <c:pt idx="176">
                  <c:v>85.816244646773939</c:v>
                </c:pt>
                <c:pt idx="177">
                  <c:v>85.789918843867241</c:v>
                </c:pt>
                <c:pt idx="178">
                  <c:v>85.763620323791599</c:v>
                </c:pt>
                <c:pt idx="179">
                  <c:v>85.737344730423985</c:v>
                </c:pt>
                <c:pt idx="180">
                  <c:v>85.711089567621045</c:v>
                </c:pt>
                <c:pt idx="181">
                  <c:v>85.684853048465158</c:v>
                </c:pt>
                <c:pt idx="182">
                  <c:v>85.65863368745768</c:v>
                </c:pt>
                <c:pt idx="183">
                  <c:v>85.63243016067203</c:v>
                </c:pt>
                <c:pt idx="184">
                  <c:v>85.606241257176038</c:v>
                </c:pt>
                <c:pt idx="185">
                  <c:v>85.580065859996225</c:v>
                </c:pt>
                <c:pt idx="186">
                  <c:v>85.553902936325088</c:v>
                </c:pt>
                <c:pt idx="187">
                  <c:v>85.527751530667956</c:v>
                </c:pt>
                <c:pt idx="188">
                  <c:v>85.501610759070886</c:v>
                </c:pt>
                <c:pt idx="189">
                  <c:v>85.475479803899731</c:v>
                </c:pt>
                <c:pt idx="190">
                  <c:v>85.449357909014793</c:v>
                </c:pt>
                <c:pt idx="191">
                  <c:v>85.42324437528751</c:v>
                </c:pt>
                <c:pt idx="192">
                  <c:v>85.397138556429681</c:v>
                </c:pt>
                <c:pt idx="193">
                  <c:v>85.371039855114631</c:v>
                </c:pt>
                <c:pt idx="194">
                  <c:v>85.34494771937058</c:v>
                </c:pt>
                <c:pt idx="195">
                  <c:v>85.318861639228857</c:v>
                </c:pt>
                <c:pt idx="196">
                  <c:v>85.29278114361</c:v>
                </c:pt>
                <c:pt idx="197">
                  <c:v>85.266705797431882</c:v>
                </c:pt>
                <c:pt idx="198">
                  <c:v>85.240635198925261</c:v>
                </c:pt>
                <c:pt idx="199">
                  <c:v>85.214568977142335</c:v>
                </c:pt>
                <c:pt idx="200">
                  <c:v>85.188506789645615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B!$BF$6:$BF$206</c:f>
              <c:numCache>
                <c:formatCode>General</c:formatCode>
                <c:ptCount val="201"/>
                <c:pt idx="0">
                  <c:v>85.696075170395204</c:v>
                </c:pt>
                <c:pt idx="1">
                  <c:v>85.727109873316635</c:v>
                </c:pt>
                <c:pt idx="2">
                  <c:v>85.758148521610266</c:v>
                </c:pt>
                <c:pt idx="3">
                  <c:v>85.789191423116563</c:v>
                </c:pt>
                <c:pt idx="4">
                  <c:v>85.820238908332726</c:v>
                </c:pt>
                <c:pt idx="5">
                  <c:v>85.851291331915661</c:v>
                </c:pt>
                <c:pt idx="6">
                  <c:v>85.88234907426336</c:v>
                </c:pt>
                <c:pt idx="7">
                  <c:v>85.913412543176037</c:v>
                </c:pt>
                <c:pt idx="8">
                  <c:v>85.944482175597301</c:v>
                </c:pt>
                <c:pt idx="9">
                  <c:v>85.975558439435076</c:v>
                </c:pt>
                <c:pt idx="10">
                  <c:v>86.006641835462005</c:v>
                </c:pt>
                <c:pt idx="11">
                  <c:v>86.037732899292521</c:v>
                </c:pt>
                <c:pt idx="12">
                  <c:v>86.068832203434368</c:v>
                </c:pt>
                <c:pt idx="13">
                  <c:v>86.099940359409885</c:v>
                </c:pt>
                <c:pt idx="14">
                  <c:v>86.131058019941008</c:v>
                </c:pt>
                <c:pt idx="15">
                  <c:v>86.16218588119068</c:v>
                </c:pt>
                <c:pt idx="16">
                  <c:v>86.193324685050442</c:v>
                </c:pt>
                <c:pt idx="17">
                  <c:v>86.224475221462029</c:v>
                </c:pt>
                <c:pt idx="18">
                  <c:v>86.255638330757733</c:v>
                </c:pt>
                <c:pt idx="19">
                  <c:v>86.286814906001027</c:v>
                </c:pt>
                <c:pt idx="20">
                  <c:v>86.318005895305092</c:v>
                </c:pt>
                <c:pt idx="21">
                  <c:v>86.349212304102522</c:v>
                </c:pt>
                <c:pt idx="22">
                  <c:v>86.380435197334606</c:v>
                </c:pt>
                <c:pt idx="23">
                  <c:v>86.411675701522199</c:v>
                </c:pt>
                <c:pt idx="24">
                  <c:v>86.442935006674858</c:v>
                </c:pt>
                <c:pt idx="25">
                  <c:v>86.474214367985866</c:v>
                </c:pt>
                <c:pt idx="26">
                  <c:v>86.505515107253558</c:v>
                </c:pt>
                <c:pt idx="27">
                  <c:v>86.536838613958878</c:v>
                </c:pt>
                <c:pt idx="28">
                  <c:v>86.568186345918306</c:v>
                </c:pt>
                <c:pt idx="29">
                  <c:v>86.599559829419235</c:v>
                </c:pt>
                <c:pt idx="30">
                  <c:v>86.630960658729961</c:v>
                </c:pt>
                <c:pt idx="31">
                  <c:v>86.662390494861413</c:v>
                </c:pt>
                <c:pt idx="32">
                  <c:v>86.693851063439624</c:v>
                </c:pt>
                <c:pt idx="33">
                  <c:v>86.72534415152748</c:v>
                </c:pt>
                <c:pt idx="34">
                  <c:v>86.75687160321246</c:v>
                </c:pt>
                <c:pt idx="35">
                  <c:v>86.788435313751336</c:v>
                </c:pt>
                <c:pt idx="36">
                  <c:v>86.820037222034969</c:v>
                </c:pt>
                <c:pt idx="37">
                  <c:v>86.851679301104937</c:v>
                </c:pt>
                <c:pt idx="38">
                  <c:v>86.883363546419105</c:v>
                </c:pt>
                <c:pt idx="39">
                  <c:v>86.915091961524368</c:v>
                </c:pt>
                <c:pt idx="40">
                  <c:v>86.946866540753007</c:v>
                </c:pt>
                <c:pt idx="41">
                  <c:v>86.978689248511856</c:v>
                </c:pt>
                <c:pt idx="42">
                  <c:v>87.010561994682234</c:v>
                </c:pt>
                <c:pt idx="43">
                  <c:v>87.042486605594007</c:v>
                </c:pt>
                <c:pt idx="44">
                  <c:v>87.074464789975437</c:v>
                </c:pt>
                <c:pt idx="45">
                  <c:v>87.106498099216495</c:v>
                </c:pt>
                <c:pt idx="46">
                  <c:v>87.138587881213894</c:v>
                </c:pt>
                <c:pt idx="47">
                  <c:v>87.170735226992591</c:v>
                </c:pt>
                <c:pt idx="48">
                  <c:v>87.202940909221255</c:v>
                </c:pt>
                <c:pt idx="49">
                  <c:v>87.235205311661161</c:v>
                </c:pt>
                <c:pt idx="50">
                  <c:v>87.267528348505692</c:v>
                </c:pt>
                <c:pt idx="51">
                  <c:v>87.299909372489012</c:v>
                </c:pt>
                <c:pt idx="52">
                  <c:v>87.332347070565206</c:v>
                </c:pt>
                <c:pt idx="53">
                  <c:v>87.364839345887916</c:v>
                </c:pt>
                <c:pt idx="54">
                  <c:v>87.397383184760372</c:v>
                </c:pt>
                <c:pt idx="55">
                  <c:v>87.429974507180617</c:v>
                </c:pt>
                <c:pt idx="56">
                  <c:v>87.462607999582232</c:v>
                </c:pt>
                <c:pt idx="57">
                  <c:v>87.495276928377123</c:v>
                </c:pt>
                <c:pt idx="58">
                  <c:v>87.527972932951158</c:v>
                </c:pt>
                <c:pt idx="59">
                  <c:v>87.560685796857229</c:v>
                </c:pt>
                <c:pt idx="60">
                  <c:v>87.593403196108426</c:v>
                </c:pt>
                <c:pt idx="61">
                  <c:v>87.626110423708937</c:v>
                </c:pt>
                <c:pt idx="62">
                  <c:v>87.658790089892435</c:v>
                </c:pt>
                <c:pt idx="63">
                  <c:v>87.69142179798402</c:v>
                </c:pt>
                <c:pt idx="64">
                  <c:v>87.72398179638536</c:v>
                </c:pt>
                <c:pt idx="65">
                  <c:v>87.756442607924498</c:v>
                </c:pt>
                <c:pt idx="66">
                  <c:v>87.788772638735992</c:v>
                </c:pt>
                <c:pt idx="67">
                  <c:v>87.820935769964379</c:v>
                </c:pt>
                <c:pt idx="68">
                  <c:v>87.852890936934472</c:v>
                </c:pt>
                <c:pt idx="69">
                  <c:v>87.884591702020145</c:v>
                </c:pt>
                <c:pt idx="70">
                  <c:v>87.915985829273325</c:v>
                </c:pt>
                <c:pt idx="71">
                  <c:v>87.947014870943434</c:v>
                </c:pt>
                <c:pt idx="72">
                  <c:v>87.977613778299613</c:v>
                </c:pt>
                <c:pt idx="73">
                  <c:v>88.007710551619752</c:v>
                </c:pt>
                <c:pt idx="74">
                  <c:v>88.037225946761438</c:v>
                </c:pt>
                <c:pt idx="75">
                  <c:v>88.066073258272084</c:v>
                </c:pt>
                <c:pt idx="76">
                  <c:v>88.094158201389817</c:v>
                </c:pt>
                <c:pt idx="77">
                  <c:v>88.12137891734568</c:v>
                </c:pt>
                <c:pt idx="78">
                  <c:v>88.147626127877842</c:v>
                </c:pt>
                <c:pt idx="79">
                  <c:v>88.172783465543588</c:v>
                </c:pt>
                <c:pt idx="80">
                  <c:v>88.196728005971295</c:v>
                </c:pt>
                <c:pt idx="81">
                  <c:v>88.219331026324284</c:v>
                </c:pt>
                <c:pt idx="82">
                  <c:v>88.240459010652174</c:v>
                </c:pt>
                <c:pt idx="83">
                  <c:v>88.259974917228561</c:v>
                </c:pt>
                <c:pt idx="84">
                  <c:v>88.277739715239633</c:v>
                </c:pt>
                <c:pt idx="85">
                  <c:v>88.293614188251794</c:v>
                </c:pt>
                <c:pt idx="86">
                  <c:v>88.307460989871245</c:v>
                </c:pt>
                <c:pt idx="87">
                  <c:v>88.319146923253925</c:v>
                </c:pt>
                <c:pt idx="88">
                  <c:v>88.328545401213901</c:v>
                </c:pt>
                <c:pt idx="89">
                  <c:v>88.335539028439555</c:v>
                </c:pt>
                <c:pt idx="90">
                  <c:v>88.3400222328182</c:v>
                </c:pt>
                <c:pt idx="91">
                  <c:v>88.341903860311419</c:v>
                </c:pt>
                <c:pt idx="92">
                  <c:v>88.341109638507419</c:v>
                </c:pt>
                <c:pt idx="93">
                  <c:v>88.337584409138998</c:v>
                </c:pt>
                <c:pt idx="94">
                  <c:v>88.33129403051754</c:v>
                </c:pt>
                <c:pt idx="95">
                  <c:v>88.322226857661633</c:v>
                </c:pt>
                <c:pt idx="96">
                  <c:v>88.310394721062792</c:v>
                </c:pt>
                <c:pt idx="97">
                  <c:v>88.295833344122414</c:v>
                </c:pt>
                <c:pt idx="98">
                  <c:v>88.278602163307113</c:v>
                </c:pt>
                <c:pt idx="99">
                  <c:v>88.258783542450942</c:v>
                </c:pt>
                <c:pt idx="100">
                  <c:v>88.236481401428563</c:v>
                </c:pt>
                <c:pt idx="101">
                  <c:v>88.211819307463188</c:v>
                </c:pt>
                <c:pt idx="102">
                  <c:v>88.184938102478441</c:v>
                </c:pt>
                <c:pt idx="103">
                  <c:v>88.155993160275358</c:v>
                </c:pt>
                <c:pt idx="104">
                  <c:v>88.125151381503315</c:v>
                </c:pt>
                <c:pt idx="105">
                  <c:v>88.092588041593899</c:v>
                </c:pt>
                <c:pt idx="106">
                  <c:v>88.05848360689798</c:v>
                </c:pt>
                <c:pt idx="107">
                  <c:v>88.023020627707467</c:v>
                </c:pt>
                <c:pt idx="108">
                  <c:v>87.986380804678731</c:v>
                </c:pt>
                <c:pt idx="109">
                  <c:v>87.948742308809372</c:v>
                </c:pt>
                <c:pt idx="110">
                  <c:v>87.910277416141298</c:v>
                </c:pt>
                <c:pt idx="111">
                  <c:v>87.871150498372572</c:v>
                </c:pt>
                <c:pt idx="112">
                  <c:v>87.831516391005749</c:v>
                </c:pt>
                <c:pt idx="113">
                  <c:v>87.791519142738935</c:v>
                </c:pt>
                <c:pt idx="114">
                  <c:v>87.751291134376601</c:v>
                </c:pt>
                <c:pt idx="115">
                  <c:v>87.710952543132919</c:v>
                </c:pt>
                <c:pt idx="116">
                  <c:v>87.670611119018346</c:v>
                </c:pt>
                <c:pt idx="117">
                  <c:v>87.630362233979199</c:v>
                </c:pt>
                <c:pt idx="118">
                  <c:v>87.590289161322772</c:v>
                </c:pt>
                <c:pt idx="119">
                  <c:v>87.550463542300946</c:v>
                </c:pt>
                <c:pt idx="120">
                  <c:v>87.510945998059199</c:v>
                </c:pt>
                <c:pt idx="121">
                  <c:v>87.471786847985982</c:v>
                </c:pt>
                <c:pt idx="122">
                  <c:v>87.433026899348135</c:v>
                </c:pt>
                <c:pt idx="123">
                  <c:v>87.394698277544308</c:v>
                </c:pt>
                <c:pt idx="124">
                  <c:v>87.356825271002975</c:v>
                </c:pt>
                <c:pt idx="125">
                  <c:v>87.319425169411304</c:v>
                </c:pt>
                <c:pt idx="126">
                  <c:v>87.282509078385004</c:v>
                </c:pt>
                <c:pt idx="127">
                  <c:v>87.246082697733485</c:v>
                </c:pt>
                <c:pt idx="128">
                  <c:v>87.210147054062006</c:v>
                </c:pt>
                <c:pt idx="129">
                  <c:v>87.174699181539992</c:v>
                </c:pt>
                <c:pt idx="130">
                  <c:v>87.139732747254428</c:v>
                </c:pt>
                <c:pt idx="131">
                  <c:v>87.105238619678246</c:v>
                </c:pt>
                <c:pt idx="132">
                  <c:v>87.07120538045622</c:v>
                </c:pt>
                <c:pt idx="133">
                  <c:v>87.037619780992827</c:v>
                </c:pt>
                <c:pt idx="134">
                  <c:v>87.00446714626878</c:v>
                </c:pt>
                <c:pt idx="135">
                  <c:v>86.971731728970553</c:v>
                </c:pt>
                <c:pt idx="136">
                  <c:v>86.939397017437159</c:v>
                </c:pt>
                <c:pt idx="137">
                  <c:v>86.907446001158789</c:v>
                </c:pt>
                <c:pt idx="138">
                  <c:v>86.875861397642581</c:v>
                </c:pt>
                <c:pt idx="139">
                  <c:v>86.844625844427043</c:v>
                </c:pt>
                <c:pt idx="140">
                  <c:v>86.813722059908287</c:v>
                </c:pt>
                <c:pt idx="141">
                  <c:v>86.783132976463378</c:v>
                </c:pt>
                <c:pt idx="142">
                  <c:v>86.752841849138875</c:v>
                </c:pt>
                <c:pt idx="143">
                  <c:v>86.722832342930658</c:v>
                </c:pt>
                <c:pt idx="144">
                  <c:v>86.693088601429722</c:v>
                </c:pt>
                <c:pt idx="145">
                  <c:v>86.663595299353773</c:v>
                </c:pt>
                <c:pt idx="146">
                  <c:v>86.634337681235621</c:v>
                </c:pt>
                <c:pt idx="147">
                  <c:v>86.605301588300748</c:v>
                </c:pt>
                <c:pt idx="148">
                  <c:v>86.57647347534062</c:v>
                </c:pt>
                <c:pt idx="149">
                  <c:v>86.547840419178669</c:v>
                </c:pt>
                <c:pt idx="150">
                  <c:v>86.519390120132456</c:v>
                </c:pt>
                <c:pt idx="151">
                  <c:v>86.491110897699116</c:v>
                </c:pt>
                <c:pt idx="152">
                  <c:v>86.462991681531321</c:v>
                </c:pt>
                <c:pt idx="153">
                  <c:v>86.435021998627732</c:v>
                </c:pt>
                <c:pt idx="154">
                  <c:v>86.407191957533456</c:v>
                </c:pt>
                <c:pt idx="155">
                  <c:v>86.379492230232231</c:v>
                </c:pt>
                <c:pt idx="156">
                  <c:v>86.351914032311186</c:v>
                </c:pt>
                <c:pt idx="157">
                  <c:v>86.324449101890664</c:v>
                </c:pt>
                <c:pt idx="158">
                  <c:v>86.29708967773378</c:v>
                </c:pt>
                <c:pt idx="159">
                  <c:v>86.269828476882807</c:v>
                </c:pt>
                <c:pt idx="160">
                  <c:v>86.242658672110636</c:v>
                </c:pt>
                <c:pt idx="161">
                  <c:v>86.21557386942429</c:v>
                </c:pt>
                <c:pt idx="162">
                  <c:v>86.18856808581431</c:v>
                </c:pt>
                <c:pt idx="163">
                  <c:v>86.161635727405084</c:v>
                </c:pt>
                <c:pt idx="164">
                  <c:v>86.134771568130049</c:v>
                </c:pt>
                <c:pt idx="165">
                  <c:v>86.107970729026803</c:v>
                </c:pt>
                <c:pt idx="166">
                  <c:v>86.081228658225442</c:v>
                </c:pt>
                <c:pt idx="167">
                  <c:v>86.054541111682255</c:v>
                </c:pt>
                <c:pt idx="168">
                  <c:v>86.027904134695319</c:v>
                </c:pt>
                <c:pt idx="169">
                  <c:v>86.001314044224259</c:v>
                </c:pt>
                <c:pt idx="170">
                  <c:v>85.974767412025244</c:v>
                </c:pt>
                <c:pt idx="171">
                  <c:v>85.948261048602546</c:v>
                </c:pt>
                <c:pt idx="172">
                  <c:v>85.921791987970593</c:v>
                </c:pt>
                <c:pt idx="173">
                  <c:v>85.895357473214133</c:v>
                </c:pt>
                <c:pt idx="174">
                  <c:v>85.868954942829092</c:v>
                </c:pt>
                <c:pt idx="175">
                  <c:v>85.842582017822963</c:v>
                </c:pt>
                <c:pt idx="176">
                  <c:v>85.816236489550619</c:v>
                </c:pt>
                <c:pt idx="177">
                  <c:v>85.789916308259194</c:v>
                </c:pt>
                <c:pt idx="178">
                  <c:v>85.763619572314227</c:v>
                </c:pt>
                <c:pt idx="179">
                  <c:v>85.73734451807816</c:v>
                </c:pt>
                <c:pt idx="180">
                  <c:v>85.711089510411895</c:v>
                </c:pt>
                <c:pt idx="181">
                  <c:v>85.684853033769755</c:v>
                </c:pt>
                <c:pt idx="182">
                  <c:v>85.658633683858596</c:v>
                </c:pt>
                <c:pt idx="183">
                  <c:v>85.632430159831614</c:v>
                </c:pt>
                <c:pt idx="184">
                  <c:v>85.606241256988923</c:v>
                </c:pt>
                <c:pt idx="185">
                  <c:v>85.580065859956505</c:v>
                </c:pt>
                <c:pt idx="186">
                  <c:v>85.553902936317044</c:v>
                </c:pt>
                <c:pt idx="187">
                  <c:v>85.527751530666407</c:v>
                </c:pt>
                <c:pt idx="188">
                  <c:v>85.501610759070601</c:v>
                </c:pt>
                <c:pt idx="189">
                  <c:v>85.475479803899674</c:v>
                </c:pt>
                <c:pt idx="190">
                  <c:v>85.449357909014779</c:v>
                </c:pt>
                <c:pt idx="191">
                  <c:v>85.42324437528751</c:v>
                </c:pt>
                <c:pt idx="192">
                  <c:v>85.397138556429681</c:v>
                </c:pt>
                <c:pt idx="193">
                  <c:v>85.371039855114631</c:v>
                </c:pt>
                <c:pt idx="194">
                  <c:v>85.34494771937058</c:v>
                </c:pt>
                <c:pt idx="195">
                  <c:v>85.318861639228857</c:v>
                </c:pt>
                <c:pt idx="196">
                  <c:v>85.29278114361</c:v>
                </c:pt>
                <c:pt idx="197">
                  <c:v>85.266705797431882</c:v>
                </c:pt>
                <c:pt idx="198">
                  <c:v>85.240635198925261</c:v>
                </c:pt>
                <c:pt idx="199">
                  <c:v>85.214568977142335</c:v>
                </c:pt>
                <c:pt idx="200">
                  <c:v>85.188506789645615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0072"/>
        <c:axId val="488900464"/>
      </c:scatterChart>
      <c:valAx>
        <c:axId val="488900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8900464"/>
        <c:crosses val="autoZero"/>
        <c:crossBetween val="midCat"/>
      </c:valAx>
      <c:valAx>
        <c:axId val="488900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8900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B!$N$6:$N$206</c:f>
              <c:numCache>
                <c:formatCode>General</c:formatCode>
                <c:ptCount val="201"/>
                <c:pt idx="0">
                  <c:v>74.522400000000005</c:v>
                </c:pt>
                <c:pt idx="1">
                  <c:v>74.4328</c:v>
                </c:pt>
                <c:pt idx="2">
                  <c:v>74.626900000000006</c:v>
                </c:pt>
                <c:pt idx="3">
                  <c:v>74.7761</c:v>
                </c:pt>
                <c:pt idx="4">
                  <c:v>74.328400000000002</c:v>
                </c:pt>
                <c:pt idx="5">
                  <c:v>75.462699999999998</c:v>
                </c:pt>
                <c:pt idx="6">
                  <c:v>75.865700000000004</c:v>
                </c:pt>
                <c:pt idx="7">
                  <c:v>75.462699999999998</c:v>
                </c:pt>
                <c:pt idx="8">
                  <c:v>75.701499999999996</c:v>
                </c:pt>
                <c:pt idx="9">
                  <c:v>75.716399999999993</c:v>
                </c:pt>
                <c:pt idx="10">
                  <c:v>74.059700000000007</c:v>
                </c:pt>
                <c:pt idx="11">
                  <c:v>75.761200000000002</c:v>
                </c:pt>
                <c:pt idx="12">
                  <c:v>75.596999999999994</c:v>
                </c:pt>
                <c:pt idx="13">
                  <c:v>76.313400000000001</c:v>
                </c:pt>
                <c:pt idx="14">
                  <c:v>74.537300000000002</c:v>
                </c:pt>
                <c:pt idx="15">
                  <c:v>75.507499999999993</c:v>
                </c:pt>
                <c:pt idx="16">
                  <c:v>74.253699999999995</c:v>
                </c:pt>
                <c:pt idx="17">
                  <c:v>75.955200000000005</c:v>
                </c:pt>
                <c:pt idx="18">
                  <c:v>75.373099999999994</c:v>
                </c:pt>
                <c:pt idx="19">
                  <c:v>75.462699999999998</c:v>
                </c:pt>
                <c:pt idx="20">
                  <c:v>75.850700000000003</c:v>
                </c:pt>
                <c:pt idx="21">
                  <c:v>75.850700000000003</c:v>
                </c:pt>
                <c:pt idx="22">
                  <c:v>76.044799999999995</c:v>
                </c:pt>
                <c:pt idx="23">
                  <c:v>75.835800000000006</c:v>
                </c:pt>
                <c:pt idx="24">
                  <c:v>75.626900000000006</c:v>
                </c:pt>
                <c:pt idx="25">
                  <c:v>77.701499999999996</c:v>
                </c:pt>
                <c:pt idx="26">
                  <c:v>77.119399999999999</c:v>
                </c:pt>
                <c:pt idx="27">
                  <c:v>77.656700000000001</c:v>
                </c:pt>
                <c:pt idx="28">
                  <c:v>77.820899999999995</c:v>
                </c:pt>
                <c:pt idx="29">
                  <c:v>77.552199999999999</c:v>
                </c:pt>
                <c:pt idx="30">
                  <c:v>78.059700000000007</c:v>
                </c:pt>
                <c:pt idx="31">
                  <c:v>78.895499999999998</c:v>
                </c:pt>
                <c:pt idx="32">
                  <c:v>78.656700000000001</c:v>
                </c:pt>
                <c:pt idx="33">
                  <c:v>79.119399999999999</c:v>
                </c:pt>
                <c:pt idx="34">
                  <c:v>80.835800000000006</c:v>
                </c:pt>
                <c:pt idx="35">
                  <c:v>81.925399999999996</c:v>
                </c:pt>
                <c:pt idx="36">
                  <c:v>82.209000000000003</c:v>
                </c:pt>
                <c:pt idx="37">
                  <c:v>83.671599999999998</c:v>
                </c:pt>
                <c:pt idx="38">
                  <c:v>86.194000000000003</c:v>
                </c:pt>
                <c:pt idx="39">
                  <c:v>89.313400000000001</c:v>
                </c:pt>
                <c:pt idx="40">
                  <c:v>92.059700000000007</c:v>
                </c:pt>
                <c:pt idx="41">
                  <c:v>97.238799999999998</c:v>
                </c:pt>
                <c:pt idx="42">
                  <c:v>102.6418</c:v>
                </c:pt>
                <c:pt idx="43">
                  <c:v>110.5672</c:v>
                </c:pt>
                <c:pt idx="44">
                  <c:v>117.62690000000001</c:v>
                </c:pt>
                <c:pt idx="45">
                  <c:v>127.194</c:v>
                </c:pt>
                <c:pt idx="46">
                  <c:v>136.94030000000001</c:v>
                </c:pt>
                <c:pt idx="47">
                  <c:v>146.4478</c:v>
                </c:pt>
                <c:pt idx="48">
                  <c:v>154.1045</c:v>
                </c:pt>
                <c:pt idx="49">
                  <c:v>161.32839999999999</c:v>
                </c:pt>
                <c:pt idx="50">
                  <c:v>164.95519999999999</c:v>
                </c:pt>
                <c:pt idx="51">
                  <c:v>169.1045</c:v>
                </c:pt>
                <c:pt idx="52">
                  <c:v>170.5522</c:v>
                </c:pt>
                <c:pt idx="53">
                  <c:v>170.11940000000001</c:v>
                </c:pt>
                <c:pt idx="54">
                  <c:v>169.04480000000001</c:v>
                </c:pt>
                <c:pt idx="55">
                  <c:v>163.37309999999999</c:v>
                </c:pt>
                <c:pt idx="56">
                  <c:v>154.6567</c:v>
                </c:pt>
                <c:pt idx="57">
                  <c:v>138.14920000000001</c:v>
                </c:pt>
                <c:pt idx="58">
                  <c:v>112.5224</c:v>
                </c:pt>
                <c:pt idx="59">
                  <c:v>90.209000000000003</c:v>
                </c:pt>
                <c:pt idx="60">
                  <c:v>80.358199999999997</c:v>
                </c:pt>
                <c:pt idx="61">
                  <c:v>77.328400000000002</c:v>
                </c:pt>
                <c:pt idx="62">
                  <c:v>76.701499999999996</c:v>
                </c:pt>
                <c:pt idx="63">
                  <c:v>77.119399999999999</c:v>
                </c:pt>
                <c:pt idx="64">
                  <c:v>77.403000000000006</c:v>
                </c:pt>
                <c:pt idx="65">
                  <c:v>77.074600000000004</c:v>
                </c:pt>
                <c:pt idx="66">
                  <c:v>79.044799999999995</c:v>
                </c:pt>
                <c:pt idx="67">
                  <c:v>80.328400000000002</c:v>
                </c:pt>
                <c:pt idx="68">
                  <c:v>82.850700000000003</c:v>
                </c:pt>
                <c:pt idx="69">
                  <c:v>84.716399999999993</c:v>
                </c:pt>
                <c:pt idx="70">
                  <c:v>87.253699999999995</c:v>
                </c:pt>
                <c:pt idx="71">
                  <c:v>90.850700000000003</c:v>
                </c:pt>
                <c:pt idx="72">
                  <c:v>95.910399999999996</c:v>
                </c:pt>
                <c:pt idx="73">
                  <c:v>99.209000000000003</c:v>
                </c:pt>
                <c:pt idx="74">
                  <c:v>103.8806</c:v>
                </c:pt>
                <c:pt idx="75">
                  <c:v>105.4627</c:v>
                </c:pt>
                <c:pt idx="76">
                  <c:v>107.6866</c:v>
                </c:pt>
                <c:pt idx="77">
                  <c:v>109.9552</c:v>
                </c:pt>
                <c:pt idx="78">
                  <c:v>109.6716</c:v>
                </c:pt>
                <c:pt idx="79">
                  <c:v>108.791</c:v>
                </c:pt>
                <c:pt idx="80">
                  <c:v>105.0896</c:v>
                </c:pt>
                <c:pt idx="81">
                  <c:v>98.746300000000005</c:v>
                </c:pt>
                <c:pt idx="82">
                  <c:v>90.194000000000003</c:v>
                </c:pt>
                <c:pt idx="83">
                  <c:v>83.626900000000006</c:v>
                </c:pt>
                <c:pt idx="84">
                  <c:v>79.492500000000007</c:v>
                </c:pt>
                <c:pt idx="85">
                  <c:v>77.611900000000006</c:v>
                </c:pt>
                <c:pt idx="86">
                  <c:v>76.716399999999993</c:v>
                </c:pt>
                <c:pt idx="87">
                  <c:v>76.388099999999994</c:v>
                </c:pt>
                <c:pt idx="88">
                  <c:v>75.641800000000003</c:v>
                </c:pt>
                <c:pt idx="89">
                  <c:v>76.940299999999993</c:v>
                </c:pt>
                <c:pt idx="90">
                  <c:v>75.582099999999997</c:v>
                </c:pt>
                <c:pt idx="91">
                  <c:v>76.537300000000002</c:v>
                </c:pt>
                <c:pt idx="92">
                  <c:v>76.388099999999994</c:v>
                </c:pt>
                <c:pt idx="93">
                  <c:v>76.104500000000002</c:v>
                </c:pt>
                <c:pt idx="94">
                  <c:v>76.731300000000005</c:v>
                </c:pt>
                <c:pt idx="95">
                  <c:v>75.626900000000006</c:v>
                </c:pt>
                <c:pt idx="96">
                  <c:v>76.313400000000001</c:v>
                </c:pt>
                <c:pt idx="97">
                  <c:v>76.641800000000003</c:v>
                </c:pt>
                <c:pt idx="98">
                  <c:v>76.940299999999993</c:v>
                </c:pt>
                <c:pt idx="99">
                  <c:v>77.716399999999993</c:v>
                </c:pt>
                <c:pt idx="100">
                  <c:v>78.029899999999998</c:v>
                </c:pt>
                <c:pt idx="101">
                  <c:v>77.462699999999998</c:v>
                </c:pt>
                <c:pt idx="102">
                  <c:v>77.731300000000005</c:v>
                </c:pt>
                <c:pt idx="103">
                  <c:v>79.089600000000004</c:v>
                </c:pt>
                <c:pt idx="104">
                  <c:v>78.805999999999997</c:v>
                </c:pt>
                <c:pt idx="105">
                  <c:v>80.014899999999997</c:v>
                </c:pt>
                <c:pt idx="106">
                  <c:v>79.209000000000003</c:v>
                </c:pt>
                <c:pt idx="107">
                  <c:v>78.596999999999994</c:v>
                </c:pt>
                <c:pt idx="108">
                  <c:v>78.835800000000006</c:v>
                </c:pt>
                <c:pt idx="109">
                  <c:v>78.388099999999994</c:v>
                </c:pt>
                <c:pt idx="110">
                  <c:v>79.790999999999997</c:v>
                </c:pt>
                <c:pt idx="111">
                  <c:v>79.4328</c:v>
                </c:pt>
                <c:pt idx="112">
                  <c:v>79.835800000000006</c:v>
                </c:pt>
                <c:pt idx="113">
                  <c:v>81.179100000000005</c:v>
                </c:pt>
                <c:pt idx="114">
                  <c:v>81.5672</c:v>
                </c:pt>
                <c:pt idx="115">
                  <c:v>82.194000000000003</c:v>
                </c:pt>
                <c:pt idx="116">
                  <c:v>81.537300000000002</c:v>
                </c:pt>
                <c:pt idx="117">
                  <c:v>84.283600000000007</c:v>
                </c:pt>
                <c:pt idx="118">
                  <c:v>83.582099999999997</c:v>
                </c:pt>
                <c:pt idx="119">
                  <c:v>85.403000000000006</c:v>
                </c:pt>
                <c:pt idx="120">
                  <c:v>84.731300000000005</c:v>
                </c:pt>
                <c:pt idx="121">
                  <c:v>84.149299999999997</c:v>
                </c:pt>
                <c:pt idx="122">
                  <c:v>83.537300000000002</c:v>
                </c:pt>
                <c:pt idx="123">
                  <c:v>82.179100000000005</c:v>
                </c:pt>
                <c:pt idx="124">
                  <c:v>81.462699999999998</c:v>
                </c:pt>
                <c:pt idx="125">
                  <c:v>79.925399999999996</c:v>
                </c:pt>
                <c:pt idx="126">
                  <c:v>79.149299999999997</c:v>
                </c:pt>
                <c:pt idx="127">
                  <c:v>77.134299999999996</c:v>
                </c:pt>
                <c:pt idx="128">
                  <c:v>76.686599999999999</c:v>
                </c:pt>
                <c:pt idx="129">
                  <c:v>75.850700000000003</c:v>
                </c:pt>
                <c:pt idx="130">
                  <c:v>76.388099999999994</c:v>
                </c:pt>
                <c:pt idx="131">
                  <c:v>76.746300000000005</c:v>
                </c:pt>
                <c:pt idx="132">
                  <c:v>75.5672</c:v>
                </c:pt>
                <c:pt idx="133">
                  <c:v>75.507499999999993</c:v>
                </c:pt>
                <c:pt idx="134">
                  <c:v>76.298500000000004</c:v>
                </c:pt>
                <c:pt idx="135">
                  <c:v>75.970100000000002</c:v>
                </c:pt>
                <c:pt idx="136">
                  <c:v>75.701499999999996</c:v>
                </c:pt>
                <c:pt idx="137">
                  <c:v>75.074600000000004</c:v>
                </c:pt>
                <c:pt idx="138">
                  <c:v>75.313400000000001</c:v>
                </c:pt>
                <c:pt idx="139">
                  <c:v>76.4328</c:v>
                </c:pt>
                <c:pt idx="140">
                  <c:v>77.134299999999996</c:v>
                </c:pt>
                <c:pt idx="141">
                  <c:v>75.910399999999996</c:v>
                </c:pt>
                <c:pt idx="142">
                  <c:v>76.358199999999997</c:v>
                </c:pt>
                <c:pt idx="143">
                  <c:v>76.2239</c:v>
                </c:pt>
                <c:pt idx="144">
                  <c:v>77.313400000000001</c:v>
                </c:pt>
                <c:pt idx="145">
                  <c:v>77.985100000000003</c:v>
                </c:pt>
                <c:pt idx="146">
                  <c:v>78.761200000000002</c:v>
                </c:pt>
                <c:pt idx="147">
                  <c:v>78.910399999999996</c:v>
                </c:pt>
                <c:pt idx="148">
                  <c:v>79.388099999999994</c:v>
                </c:pt>
                <c:pt idx="149">
                  <c:v>80.209000000000003</c:v>
                </c:pt>
                <c:pt idx="150">
                  <c:v>81.746300000000005</c:v>
                </c:pt>
                <c:pt idx="151">
                  <c:v>81.209000000000003</c:v>
                </c:pt>
                <c:pt idx="152">
                  <c:v>83.403000000000006</c:v>
                </c:pt>
                <c:pt idx="153">
                  <c:v>84.238799999999998</c:v>
                </c:pt>
                <c:pt idx="154">
                  <c:v>83.746300000000005</c:v>
                </c:pt>
                <c:pt idx="155">
                  <c:v>82.611900000000006</c:v>
                </c:pt>
                <c:pt idx="156">
                  <c:v>82.268699999999995</c:v>
                </c:pt>
                <c:pt idx="157">
                  <c:v>81.611900000000006</c:v>
                </c:pt>
                <c:pt idx="158">
                  <c:v>80.641800000000003</c:v>
                </c:pt>
                <c:pt idx="159">
                  <c:v>80.119399999999999</c:v>
                </c:pt>
                <c:pt idx="160">
                  <c:v>78.164199999999994</c:v>
                </c:pt>
                <c:pt idx="161">
                  <c:v>77.716399999999993</c:v>
                </c:pt>
                <c:pt idx="162">
                  <c:v>77.746300000000005</c:v>
                </c:pt>
                <c:pt idx="163">
                  <c:v>76.611900000000006</c:v>
                </c:pt>
                <c:pt idx="164">
                  <c:v>75.865700000000004</c:v>
                </c:pt>
                <c:pt idx="165">
                  <c:v>74.985100000000003</c:v>
                </c:pt>
                <c:pt idx="166">
                  <c:v>75.149299999999997</c:v>
                </c:pt>
                <c:pt idx="167">
                  <c:v>75.925399999999996</c:v>
                </c:pt>
                <c:pt idx="168">
                  <c:v>75.940299999999993</c:v>
                </c:pt>
                <c:pt idx="169">
                  <c:v>74.820899999999995</c:v>
                </c:pt>
                <c:pt idx="170">
                  <c:v>76.298500000000004</c:v>
                </c:pt>
                <c:pt idx="171">
                  <c:v>75.925399999999996</c:v>
                </c:pt>
                <c:pt idx="172">
                  <c:v>74.865700000000004</c:v>
                </c:pt>
                <c:pt idx="173">
                  <c:v>76.2239</c:v>
                </c:pt>
                <c:pt idx="174">
                  <c:v>75.044799999999995</c:v>
                </c:pt>
                <c:pt idx="175">
                  <c:v>75.641800000000003</c:v>
                </c:pt>
                <c:pt idx="176">
                  <c:v>75.820899999999995</c:v>
                </c:pt>
                <c:pt idx="177">
                  <c:v>76.104500000000002</c:v>
                </c:pt>
                <c:pt idx="178">
                  <c:v>75.044799999999995</c:v>
                </c:pt>
                <c:pt idx="179">
                  <c:v>75.104500000000002</c:v>
                </c:pt>
                <c:pt idx="180">
                  <c:v>74.671599999999998</c:v>
                </c:pt>
                <c:pt idx="181">
                  <c:v>75.761200000000002</c:v>
                </c:pt>
                <c:pt idx="182">
                  <c:v>75.074600000000004</c:v>
                </c:pt>
                <c:pt idx="183">
                  <c:v>75.477599999999995</c:v>
                </c:pt>
                <c:pt idx="184">
                  <c:v>74.089600000000004</c:v>
                </c:pt>
                <c:pt idx="185">
                  <c:v>75.209000000000003</c:v>
                </c:pt>
                <c:pt idx="186">
                  <c:v>75.925399999999996</c:v>
                </c:pt>
                <c:pt idx="187">
                  <c:v>75.4328</c:v>
                </c:pt>
                <c:pt idx="188">
                  <c:v>76.522400000000005</c:v>
                </c:pt>
                <c:pt idx="189">
                  <c:v>75.701499999999996</c:v>
                </c:pt>
                <c:pt idx="190">
                  <c:v>75.596999999999994</c:v>
                </c:pt>
                <c:pt idx="191">
                  <c:v>75.820899999999995</c:v>
                </c:pt>
                <c:pt idx="192">
                  <c:v>76.029899999999998</c:v>
                </c:pt>
                <c:pt idx="193">
                  <c:v>75.268699999999995</c:v>
                </c:pt>
                <c:pt idx="194">
                  <c:v>77.089600000000004</c:v>
                </c:pt>
                <c:pt idx="195">
                  <c:v>76.656700000000001</c:v>
                </c:pt>
                <c:pt idx="196">
                  <c:v>76.373099999999994</c:v>
                </c:pt>
                <c:pt idx="197">
                  <c:v>75.865700000000004</c:v>
                </c:pt>
                <c:pt idx="198">
                  <c:v>75.582099999999997</c:v>
                </c:pt>
                <c:pt idx="199">
                  <c:v>76.447800000000001</c:v>
                </c:pt>
                <c:pt idx="200">
                  <c:v>75.164199999999994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B!$AC$6:$AC$206</c:f>
              <c:numCache>
                <c:formatCode>0.00</c:formatCode>
                <c:ptCount val="201"/>
                <c:pt idx="0">
                  <c:v>75.85246821944088</c:v>
                </c:pt>
                <c:pt idx="1">
                  <c:v>75.869327338437856</c:v>
                </c:pt>
                <c:pt idx="2">
                  <c:v>75.886188448196876</c:v>
                </c:pt>
                <c:pt idx="3">
                  <c:v>75.903051701535148</c:v>
                </c:pt>
                <c:pt idx="4">
                  <c:v>75.919917262217254</c:v>
                </c:pt>
                <c:pt idx="5">
                  <c:v>75.936785305643426</c:v>
                </c:pt>
                <c:pt idx="6">
                  <c:v>75.953656019568356</c:v>
                </c:pt>
                <c:pt idx="7">
                  <c:v>75.970529604850185</c:v>
                </c:pt>
                <c:pt idx="8">
                  <c:v>75.987406276228555</c:v>
                </c:pt>
                <c:pt idx="9">
                  <c:v>76.004286263130652</c:v>
                </c:pt>
                <c:pt idx="10">
                  <c:v>76.021169810503039</c:v>
                </c:pt>
                <c:pt idx="11">
                  <c:v>76.038057179668471</c:v>
                </c:pt>
                <c:pt idx="12">
                  <c:v>76.054948649208654</c:v>
                </c:pt>
                <c:pt idx="13">
                  <c:v>76.071844515888458</c:v>
                </c:pt>
                <c:pt idx="14">
                  <c:v>76.088745095687798</c:v>
                </c:pt>
                <c:pt idx="15">
                  <c:v>76.105650725196398</c:v>
                </c:pt>
                <c:pt idx="16">
                  <c:v>76.122561764264304</c:v>
                </c:pt>
                <c:pt idx="17">
                  <c:v>76.139478602880345</c:v>
                </c:pt>
                <c:pt idx="18">
                  <c:v>76.156401681694888</c:v>
                </c:pt>
                <c:pt idx="19">
                  <c:v>76.173331554670867</c:v>
                </c:pt>
                <c:pt idx="20">
                  <c:v>76.190269076109615</c:v>
                </c:pt>
                <c:pt idx="21">
                  <c:v>76.207215938604577</c:v>
                </c:pt>
                <c:pt idx="22">
                  <c:v>76.224176156699713</c:v>
                </c:pt>
                <c:pt idx="23">
                  <c:v>76.241159982649663</c:v>
                </c:pt>
                <c:pt idx="24">
                  <c:v>76.258193784920664</c:v>
                </c:pt>
                <c:pt idx="25">
                  <c:v>76.275343845332117</c:v>
                </c:pt>
                <c:pt idx="26">
                  <c:v>76.29277104173147</c:v>
                </c:pt>
                <c:pt idx="27">
                  <c:v>76.3108505544309</c:v>
                </c:pt>
                <c:pt idx="28">
                  <c:v>76.330421130542831</c:v>
                </c:pt>
                <c:pt idx="29">
                  <c:v>76.353277853034456</c:v>
                </c:pt>
                <c:pt idx="30">
                  <c:v>76.383094709677906</c:v>
                </c:pt>
                <c:pt idx="31">
                  <c:v>76.427055079073867</c:v>
                </c:pt>
                <c:pt idx="32">
                  <c:v>76.498559866938194</c:v>
                </c:pt>
                <c:pt idx="33">
                  <c:v>76.62142795901363</c:v>
                </c:pt>
                <c:pt idx="34">
                  <c:v>76.835921522174431</c:v>
                </c:pt>
                <c:pt idx="35">
                  <c:v>77.206611106229488</c:v>
                </c:pt>
                <c:pt idx="36">
                  <c:v>77.831436905649952</c:v>
                </c:pt>
                <c:pt idx="37">
                  <c:v>78.850283440166123</c:v>
                </c:pt>
                <c:pt idx="38">
                  <c:v>80.4500802749819</c:v>
                </c:pt>
                <c:pt idx="39">
                  <c:v>82.862221568781735</c:v>
                </c:pt>
                <c:pt idx="40">
                  <c:v>86.34756281909452</c:v>
                </c:pt>
                <c:pt idx="41">
                  <c:v>91.165138133779351</c:v>
                </c:pt>
                <c:pt idx="42">
                  <c:v>97.523631992839981</c:v>
                </c:pt>
                <c:pt idx="43">
                  <c:v>105.51957917046933</c:v>
                </c:pt>
                <c:pt idx="44">
                  <c:v>115.07240340895011</c:v>
                </c:pt>
                <c:pt idx="45">
                  <c:v>125.87191257604506</c:v>
                </c:pt>
                <c:pt idx="46">
                  <c:v>137.35633024276171</c:v>
                </c:pt>
                <c:pt idx="47">
                  <c:v>148.73622623736114</c:v>
                </c:pt>
                <c:pt idx="48">
                  <c:v>159.071045931719</c:v>
                </c:pt>
                <c:pt idx="49">
                  <c:v>167.39174395712874</c:v>
                </c:pt>
                <c:pt idx="50">
                  <c:v>172.84891148324223</c:v>
                </c:pt>
                <c:pt idx="51">
                  <c:v>174.85552929923509</c:v>
                </c:pt>
                <c:pt idx="52">
                  <c:v>173.19124257430576</c:v>
                </c:pt>
                <c:pt idx="53">
                  <c:v>168.04254331646541</c:v>
                </c:pt>
                <c:pt idx="54">
                  <c:v>159.96872805944105</c:v>
                </c:pt>
                <c:pt idx="55">
                  <c:v>149.80222616903487</c:v>
                </c:pt>
                <c:pt idx="56">
                  <c:v>138.50786911120588</c:v>
                </c:pt>
                <c:pt idx="57">
                  <c:v>127.03396271348831</c:v>
                </c:pt>
                <c:pt idx="58">
                  <c:v>116.18661320596229</c:v>
                </c:pt>
                <c:pt idx="59">
                  <c:v>106.54909387315188</c:v>
                </c:pt>
                <c:pt idx="60">
                  <c:v>98.454161388766209</c:v>
                </c:pt>
                <c:pt idx="61">
                  <c:v>92.00396219746321</c:v>
                </c:pt>
                <c:pt idx="62">
                  <c:v>87.123256208254077</c:v>
                </c:pt>
                <c:pt idx="63">
                  <c:v>83.628640425881343</c:v>
                </c:pt>
                <c:pt idx="64">
                  <c:v>81.29842946571371</c:v>
                </c:pt>
                <c:pt idx="65">
                  <c:v>79.932392215406296</c:v>
                </c:pt>
                <c:pt idx="66">
                  <c:v>79.394849598190476</c:v>
                </c:pt>
                <c:pt idx="67">
                  <c:v>79.636848338246494</c:v>
                </c:pt>
                <c:pt idx="68">
                  <c:v>80.693283729173118</c:v>
                </c:pt>
                <c:pt idx="69">
                  <c:v>82.651093976648966</c:v>
                </c:pt>
                <c:pt idx="70">
                  <c:v>85.588246177097162</c:v>
                </c:pt>
                <c:pt idx="71">
                  <c:v>89.492317826027488</c:v>
                </c:pt>
                <c:pt idx="72">
                  <c:v>94.180457454938747</c:v>
                </c:pt>
                <c:pt idx="73">
                  <c:v>99.252979777356813</c:v>
                </c:pt>
                <c:pt idx="74">
                  <c:v>104.11194368118259</c:v>
                </c:pt>
                <c:pt idx="75">
                  <c:v>108.05816398252676</c:v>
                </c:pt>
                <c:pt idx="76">
                  <c:v>110.44875578200362</c:v>
                </c:pt>
                <c:pt idx="77">
                  <c:v>110.86627754944516</c:v>
                </c:pt>
                <c:pt idx="78">
                  <c:v>109.23739917808985</c:v>
                </c:pt>
                <c:pt idx="79">
                  <c:v>105.8540827545832</c:v>
                </c:pt>
                <c:pt idx="80">
                  <c:v>101.28849560190723</c:v>
                </c:pt>
                <c:pt idx="81">
                  <c:v>96.235493676606183</c:v>
                </c:pt>
                <c:pt idx="82">
                  <c:v>91.342051954200642</c:v>
                </c:pt>
                <c:pt idx="83">
                  <c:v>87.080303804110599</c:v>
                </c:pt>
                <c:pt idx="84">
                  <c:v>83.694785394811873</c:v>
                </c:pt>
                <c:pt idx="85">
                  <c:v>81.221225041858887</c:v>
                </c:pt>
                <c:pt idx="86">
                  <c:v>79.550279847111184</c:v>
                </c:pt>
                <c:pt idx="87">
                  <c:v>78.502912601159267</c:v>
                </c:pt>
                <c:pt idx="88">
                  <c:v>77.892095814349062</c:v>
                </c:pt>
                <c:pt idx="89">
                  <c:v>77.559773936747703</c:v>
                </c:pt>
                <c:pt idx="90">
                  <c:v>77.390373980391303</c:v>
                </c:pt>
                <c:pt idx="91">
                  <c:v>77.308606129701687</c:v>
                </c:pt>
                <c:pt idx="92">
                  <c:v>77.270087000409333</c:v>
                </c:pt>
                <c:pt idx="93">
                  <c:v>77.25091809882214</c:v>
                </c:pt>
                <c:pt idx="94">
                  <c:v>77.239276962583503</c:v>
                </c:pt>
                <c:pt idx="95">
                  <c:v>77.229776876503607</c:v>
                </c:pt>
                <c:pt idx="96">
                  <c:v>77.22016997220274</c:v>
                </c:pt>
                <c:pt idx="97">
                  <c:v>77.209636130936218</c:v>
                </c:pt>
                <c:pt idx="98">
                  <c:v>77.198002044990687</c:v>
                </c:pt>
                <c:pt idx="99">
                  <c:v>77.185464787709861</c:v>
                </c:pt>
                <c:pt idx="100">
                  <c:v>77.172602274764358</c:v>
                </c:pt>
                <c:pt idx="101">
                  <c:v>77.160596840935725</c:v>
                </c:pt>
                <c:pt idx="102">
                  <c:v>77.15168133627057</c:v>
                </c:pt>
                <c:pt idx="103">
                  <c:v>77.149847956966838</c:v>
                </c:pt>
                <c:pt idx="104">
                  <c:v>77.161834976133335</c:v>
                </c:pt>
                <c:pt idx="105">
                  <c:v>77.198312201305654</c:v>
                </c:pt>
                <c:pt idx="106">
                  <c:v>77.275014223213091</c:v>
                </c:pt>
                <c:pt idx="107">
                  <c:v>77.413342444028657</c:v>
                </c:pt>
                <c:pt idx="108">
                  <c:v>77.639746034162727</c:v>
                </c:pt>
                <c:pt idx="109">
                  <c:v>77.983129508753194</c:v>
                </c:pt>
                <c:pt idx="110">
                  <c:v>78.469776431817948</c:v>
                </c:pt>
                <c:pt idx="111">
                  <c:v>79.115926662126043</c:v>
                </c:pt>
                <c:pt idx="112">
                  <c:v>79.919143081013516</c:v>
                </c:pt>
                <c:pt idx="113">
                  <c:v>80.850669530678701</c:v>
                </c:pt>
                <c:pt idx="114">
                  <c:v>81.851636819911619</c:v>
                </c:pt>
                <c:pt idx="115">
                  <c:v>82.835720800631165</c:v>
                </c:pt>
                <c:pt idx="116">
                  <c:v>83.699451410629408</c:v>
                </c:pt>
                <c:pt idx="117">
                  <c:v>84.339057504246526</c:v>
                </c:pt>
                <c:pt idx="118">
                  <c:v>84.670271166562486</c:v>
                </c:pt>
                <c:pt idx="119">
                  <c:v>84.645928505904877</c:v>
                </c:pt>
                <c:pt idx="120">
                  <c:v>84.26630329913138</c:v>
                </c:pt>
                <c:pt idx="121">
                  <c:v>83.579053119173793</c:v>
                </c:pt>
                <c:pt idx="122">
                  <c:v>82.668794576138865</c:v>
                </c:pt>
                <c:pt idx="123">
                  <c:v>81.639454842125545</c:v>
                </c:pt>
                <c:pt idx="124">
                  <c:v>80.594473518682122</c:v>
                </c:pt>
                <c:pt idx="125">
                  <c:v>79.620009439074153</c:v>
                </c:pt>
                <c:pt idx="126">
                  <c:v>78.774706880188148</c:v>
                </c:pt>
                <c:pt idx="127">
                  <c:v>78.087111114369407</c:v>
                </c:pt>
                <c:pt idx="128">
                  <c:v>77.559515334229118</c:v>
                </c:pt>
                <c:pt idx="129">
                  <c:v>77.175627427770479</c:v>
                </c:pt>
                <c:pt idx="130">
                  <c:v>76.909203987777204</c:v>
                </c:pt>
                <c:pt idx="131">
                  <c:v>76.731462688011831</c:v>
                </c:pt>
                <c:pt idx="132">
                  <c:v>76.616155214046316</c:v>
                </c:pt>
                <c:pt idx="133">
                  <c:v>76.54218584242102</c:v>
                </c:pt>
                <c:pt idx="134">
                  <c:v>76.494315565521475</c:v>
                </c:pt>
                <c:pt idx="135">
                  <c:v>76.462744837130884</c:v>
                </c:pt>
                <c:pt idx="136">
                  <c:v>76.442319153340236</c:v>
                </c:pt>
                <c:pt idx="137">
                  <c:v>76.431897563154095</c:v>
                </c:pt>
                <c:pt idx="138">
                  <c:v>76.434178281399653</c:v>
                </c:pt>
                <c:pt idx="139">
                  <c:v>76.456036919313917</c:v>
                </c:pt>
                <c:pt idx="140">
                  <c:v>76.509199736038724</c:v>
                </c:pt>
                <c:pt idx="141">
                  <c:v>76.610834118606732</c:v>
                </c:pt>
                <c:pt idx="142">
                  <c:v>76.783412480555683</c:v>
                </c:pt>
                <c:pt idx="143">
                  <c:v>77.053077246242083</c:v>
                </c:pt>
                <c:pt idx="144">
                  <c:v>77.445839582531548</c:v>
                </c:pt>
                <c:pt idx="145">
                  <c:v>77.981412054392919</c:v>
                </c:pt>
                <c:pt idx="146">
                  <c:v>78.665327360381553</c:v>
                </c:pt>
                <c:pt idx="147">
                  <c:v>79.481051250483532</c:v>
                </c:pt>
                <c:pt idx="148">
                  <c:v>80.384655322180535</c:v>
                </c:pt>
                <c:pt idx="149">
                  <c:v>81.30476635144781</c:v>
                </c:pt>
                <c:pt idx="150">
                  <c:v>82.149583044723144</c:v>
                </c:pt>
                <c:pt idx="151">
                  <c:v>82.820785476455001</c:v>
                </c:pt>
                <c:pt idx="152">
                  <c:v>83.231727123129588</c:v>
                </c:pt>
                <c:pt idx="153">
                  <c:v>83.325349277775388</c:v>
                </c:pt>
                <c:pt idx="154">
                  <c:v>83.086721345172094</c:v>
                </c:pt>
                <c:pt idx="155">
                  <c:v>82.546406064396649</c:v>
                </c:pt>
                <c:pt idx="156">
                  <c:v>81.77360341069982</c:v>
                </c:pt>
                <c:pt idx="157">
                  <c:v>80.861193579614394</c:v>
                </c:pt>
                <c:pt idx="158">
                  <c:v>79.90713553860401</c:v>
                </c:pt>
                <c:pt idx="159">
                  <c:v>78.997332384686203</c:v>
                </c:pt>
                <c:pt idx="160">
                  <c:v>78.193961041039856</c:v>
                </c:pt>
                <c:pt idx="161">
                  <c:v>77.531026268182728</c:v>
                </c:pt>
                <c:pt idx="162">
                  <c:v>77.016532326203659</c:v>
                </c:pt>
                <c:pt idx="163">
                  <c:v>76.639025790384792</c:v>
                </c:pt>
                <c:pt idx="164">
                  <c:v>76.375734565271429</c:v>
                </c:pt>
                <c:pt idx="165">
                  <c:v>76.199979745468397</c:v>
                </c:pt>
                <c:pt idx="166">
                  <c:v>76.086516837653051</c:v>
                </c:pt>
                <c:pt idx="167">
                  <c:v>76.014476203645174</c:v>
                </c:pt>
                <c:pt idx="168">
                  <c:v>75.968288009722286</c:v>
                </c:pt>
                <c:pt idx="169">
                  <c:v>75.937292292221102</c:v>
                </c:pt>
                <c:pt idx="170">
                  <c:v>75.914724451207135</c:v>
                </c:pt>
                <c:pt idx="171">
                  <c:v>75.896580052588959</c:v>
                </c:pt>
                <c:pt idx="172">
                  <c:v>75.880637828513017</c:v>
                </c:pt>
                <c:pt idx="173">
                  <c:v>75.865739343774536</c:v>
                </c:pt>
                <c:pt idx="174">
                  <c:v>75.851315044429342</c:v>
                </c:pt>
                <c:pt idx="175">
                  <c:v>75.837100251732011</c:v>
                </c:pt>
                <c:pt idx="176">
                  <c:v>75.822978328229141</c:v>
                </c:pt>
                <c:pt idx="177">
                  <c:v>75.808900259230711</c:v>
                </c:pt>
                <c:pt idx="178">
                  <c:v>75.794846163659614</c:v>
                </c:pt>
                <c:pt idx="179">
                  <c:v>75.780808034158198</c:v>
                </c:pt>
                <c:pt idx="180">
                  <c:v>75.766782463646564</c:v>
                </c:pt>
                <c:pt idx="181">
                  <c:v>75.752767757600736</c:v>
                </c:pt>
                <c:pt idx="182">
                  <c:v>75.738762850894801</c:v>
                </c:pt>
                <c:pt idx="183">
                  <c:v>75.724766922260159</c:v>
                </c:pt>
                <c:pt idx="184">
                  <c:v>75.710779262736182</c:v>
                </c:pt>
                <c:pt idx="185">
                  <c:v>75.696799231436941</c:v>
                </c:pt>
                <c:pt idx="186">
                  <c:v>75.682826239780155</c:v>
                </c:pt>
                <c:pt idx="187">
                  <c:v>75.66885974460277</c:v>
                </c:pt>
                <c:pt idx="188">
                  <c:v>75.654899244016491</c:v>
                </c:pt>
                <c:pt idx="189">
                  <c:v>75.640944274173336</c:v>
                </c:pt>
                <c:pt idx="190">
                  <c:v>75.62699440641866</c:v>
                </c:pt>
                <c:pt idx="191">
                  <c:v>75.613049244684575</c:v>
                </c:pt>
                <c:pt idx="192">
                  <c:v>75.59910842307643</c:v>
                </c:pt>
                <c:pt idx="193">
                  <c:v>75.585171603633086</c:v>
                </c:pt>
                <c:pt idx="194">
                  <c:v>75.571238474247323</c:v>
                </c:pt>
                <c:pt idx="195">
                  <c:v>75.557308746735444</c:v>
                </c:pt>
                <c:pt idx="196">
                  <c:v>75.543382155046075</c:v>
                </c:pt>
                <c:pt idx="197">
                  <c:v>75.529458453598565</c:v>
                </c:pt>
                <c:pt idx="198">
                  <c:v>75.515537415742159</c:v>
                </c:pt>
                <c:pt idx="199">
                  <c:v>75.501618832327409</c:v>
                </c:pt>
                <c:pt idx="200">
                  <c:v>75.487702510382377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B!$BG$6:$BG$206</c:f>
              <c:numCache>
                <c:formatCode>General</c:formatCode>
                <c:ptCount val="201"/>
                <c:pt idx="0">
                  <c:v>75.85246821944088</c:v>
                </c:pt>
                <c:pt idx="1">
                  <c:v>75.869327338437856</c:v>
                </c:pt>
                <c:pt idx="2">
                  <c:v>75.886188448196876</c:v>
                </c:pt>
                <c:pt idx="3">
                  <c:v>75.903051701535148</c:v>
                </c:pt>
                <c:pt idx="4">
                  <c:v>75.919917262217254</c:v>
                </c:pt>
                <c:pt idx="5">
                  <c:v>75.936785305643426</c:v>
                </c:pt>
                <c:pt idx="6">
                  <c:v>75.953656019568356</c:v>
                </c:pt>
                <c:pt idx="7">
                  <c:v>75.970529604850171</c:v>
                </c:pt>
                <c:pt idx="8">
                  <c:v>75.987406276228498</c:v>
                </c:pt>
                <c:pt idx="9">
                  <c:v>76.004286263130339</c:v>
                </c:pt>
                <c:pt idx="10">
                  <c:v>76.021169810501533</c:v>
                </c:pt>
                <c:pt idx="11">
                  <c:v>76.038057179661493</c:v>
                </c:pt>
                <c:pt idx="12">
                  <c:v>76.054948649177618</c:v>
                </c:pt>
                <c:pt idx="13">
                  <c:v>76.071844515755387</c:v>
                </c:pt>
                <c:pt idx="14">
                  <c:v>76.088745095138506</c:v>
                </c:pt>
                <c:pt idx="15">
                  <c:v>76.105650723012999</c:v>
                </c:pt>
                <c:pt idx="16">
                  <c:v>76.122561755907228</c:v>
                </c:pt>
                <c:pt idx="17">
                  <c:v>76.139478572078588</c:v>
                </c:pt>
                <c:pt idx="18">
                  <c:v>76.156401572375785</c:v>
                </c:pt>
                <c:pt idx="19">
                  <c:v>76.173331181063148</c:v>
                </c:pt>
                <c:pt idx="20">
                  <c:v>76.190267846591908</c:v>
                </c:pt>
                <c:pt idx="21">
                  <c:v>76.207212042299901</c:v>
                </c:pt>
                <c:pt idx="22">
                  <c:v>76.22416426701831</c:v>
                </c:pt>
                <c:pt idx="23">
                  <c:v>76.241125045561319</c:v>
                </c:pt>
                <c:pt idx="24">
                  <c:v>76.258094929069017</c:v>
                </c:pt>
                <c:pt idx="25">
                  <c:v>76.275074495171481</c:v>
                </c:pt>
                <c:pt idx="26">
                  <c:v>76.29206434793501</c:v>
                </c:pt>
                <c:pt idx="27">
                  <c:v>76.309065117547249</c:v>
                </c:pt>
                <c:pt idx="28">
                  <c:v>76.326077459690453</c:v>
                </c:pt>
                <c:pt idx="29">
                  <c:v>76.34310205454571</c:v>
                </c:pt>
                <c:pt idx="30">
                  <c:v>76.360139605362178</c:v>
                </c:pt>
                <c:pt idx="31">
                  <c:v>76.377190836516718</c:v>
                </c:pt>
                <c:pt idx="32">
                  <c:v>76.394256490978847</c:v>
                </c:pt>
                <c:pt idx="33">
                  <c:v>76.411337327084482</c:v>
                </c:pt>
                <c:pt idx="34">
                  <c:v>76.428434114509386</c:v>
                </c:pt>
                <c:pt idx="35">
                  <c:v>76.445547629318696</c:v>
                </c:pt>
                <c:pt idx="36">
                  <c:v>76.462678647953524</c:v>
                </c:pt>
                <c:pt idx="37">
                  <c:v>76.479827939997875</c:v>
                </c:pt>
                <c:pt idx="38">
                  <c:v>76.49699625954986</c:v>
                </c:pt>
                <c:pt idx="39">
                  <c:v>76.514184335000166</c:v>
                </c:pt>
                <c:pt idx="40">
                  <c:v>76.531392856996987</c:v>
                </c:pt>
                <c:pt idx="41">
                  <c:v>76.548622464351865</c:v>
                </c:pt>
                <c:pt idx="42">
                  <c:v>76.565873727612512</c:v>
                </c:pt>
                <c:pt idx="43">
                  <c:v>76.583147129999233</c:v>
                </c:pt>
                <c:pt idx="44">
                  <c:v>76.600443045369389</c:v>
                </c:pt>
                <c:pt idx="45">
                  <c:v>76.617761712839794</c:v>
                </c:pt>
                <c:pt idx="46">
                  <c:v>76.63510320766126</c:v>
                </c:pt>
                <c:pt idx="47">
                  <c:v>76.652467407900915</c:v>
                </c:pt>
                <c:pt idx="48">
                  <c:v>76.669853956449685</c:v>
                </c:pt>
                <c:pt idx="49">
                  <c:v>76.687262217831773</c:v>
                </c:pt>
                <c:pt idx="50">
                  <c:v>76.704691229254379</c:v>
                </c:pt>
                <c:pt idx="51">
                  <c:v>76.722139645297744</c:v>
                </c:pt>
                <c:pt idx="52">
                  <c:v>76.739605675610278</c:v>
                </c:pt>
                <c:pt idx="53">
                  <c:v>76.757087014944048</c:v>
                </c:pt>
                <c:pt idx="54">
                  <c:v>76.774580764843037</c:v>
                </c:pt>
                <c:pt idx="55">
                  <c:v>76.792083346284016</c:v>
                </c:pt>
                <c:pt idx="56">
                  <c:v>76.809590402571374</c:v>
                </c:pt>
                <c:pt idx="57">
                  <c:v>76.827096691808151</c:v>
                </c:pt>
                <c:pt idx="58">
                  <c:v>76.844595968309449</c:v>
                </c:pt>
                <c:pt idx="59">
                  <c:v>76.862080852398009</c:v>
                </c:pt>
                <c:pt idx="60">
                  <c:v>76.879542688135501</c:v>
                </c:pt>
                <c:pt idx="61">
                  <c:v>76.896971388700123</c:v>
                </c:pt>
                <c:pt idx="62">
                  <c:v>76.9143552693359</c:v>
                </c:pt>
                <c:pt idx="63">
                  <c:v>76.931680868078885</c:v>
                </c:pt>
                <c:pt idx="64">
                  <c:v>76.948932754823858</c:v>
                </c:pt>
                <c:pt idx="65">
                  <c:v>76.966093329741284</c:v>
                </c:pt>
                <c:pt idx="66">
                  <c:v>76.98314261260272</c:v>
                </c:pt>
                <c:pt idx="67">
                  <c:v>77.000058025230999</c:v>
                </c:pt>
                <c:pt idx="68">
                  <c:v>77.016814170071072</c:v>
                </c:pt>
                <c:pt idx="69">
                  <c:v>77.033382608781139</c:v>
                </c:pt>
                <c:pt idx="70">
                  <c:v>77.049731645773051</c:v>
                </c:pt>
                <c:pt idx="71">
                  <c:v>77.065826122778248</c:v>
                </c:pt>
                <c:pt idx="72">
                  <c:v>77.081627231764287</c:v>
                </c:pt>
                <c:pt idx="73">
                  <c:v>77.097092354845273</c:v>
                </c:pt>
                <c:pt idx="74">
                  <c:v>77.112174941175113</c:v>
                </c:pt>
                <c:pt idx="75">
                  <c:v>77.126824432118838</c:v>
                </c:pt>
                <c:pt idx="76">
                  <c:v>77.140986247179967</c:v>
                </c:pt>
                <c:pt idx="77">
                  <c:v>77.154601844116016</c:v>
                </c:pt>
                <c:pt idx="78">
                  <c:v>77.167608867268257</c:v>
                </c:pt>
                <c:pt idx="79">
                  <c:v>77.179941398220947</c:v>
                </c:pt>
                <c:pt idx="80">
                  <c:v>77.191530322326372</c:v>
                </c:pt>
                <c:pt idx="81">
                  <c:v>77.20230382322255</c:v>
                </c:pt>
                <c:pt idx="82">
                  <c:v>77.212188015076805</c:v>
                </c:pt>
                <c:pt idx="83">
                  <c:v>77.221107718786357</c:v>
                </c:pt>
                <c:pt idx="84">
                  <c:v>77.22898738368518</c:v>
                </c:pt>
                <c:pt idx="85">
                  <c:v>77.235752150449656</c:v>
                </c:pt>
                <c:pt idx="86">
                  <c:v>77.241329043968165</c:v>
                </c:pt>
                <c:pt idx="87">
                  <c:v>77.245648277171043</c:v>
                </c:pt>
                <c:pt idx="88">
                  <c:v>77.248644638566105</c:v>
                </c:pt>
                <c:pt idx="89">
                  <c:v>77.250258927987375</c:v>
                </c:pt>
                <c:pt idx="90">
                  <c:v>77.250439397449412</c:v>
                </c:pt>
                <c:pt idx="91">
                  <c:v>77.249143147695278</c:v>
                </c:pt>
                <c:pt idx="92">
                  <c:v>77.246337426739188</c:v>
                </c:pt>
                <c:pt idx="93">
                  <c:v>77.24200077508857</c:v>
                </c:pt>
                <c:pt idx="94">
                  <c:v>77.236123963898351</c:v>
                </c:pt>
                <c:pt idx="95">
                  <c:v>77.228710677356048</c:v>
                </c:pt>
                <c:pt idx="96">
                  <c:v>77.219777899122874</c:v>
                </c:pt>
                <c:pt idx="97">
                  <c:v>77.209355974339815</c:v>
                </c:pt>
                <c:pt idx="98">
                  <c:v>77.197488332894622</c:v>
                </c:pt>
                <c:pt idx="99">
                  <c:v>77.184230875392785</c:v>
                </c:pt>
                <c:pt idx="100">
                  <c:v>77.169651039443607</c:v>
                </c:pt>
                <c:pt idx="101">
                  <c:v>77.153826579230866</c:v>
                </c:pt>
                <c:pt idx="102">
                  <c:v>77.136844104712978</c:v>
                </c:pt>
                <c:pt idx="103">
                  <c:v>77.118797437191958</c:v>
                </c:pt>
                <c:pt idx="104">
                  <c:v>77.099785844698161</c:v>
                </c:pt>
                <c:pt idx="105">
                  <c:v>77.079912223308725</c:v>
                </c:pt>
                <c:pt idx="106">
                  <c:v>77.059281289179538</c:v>
                </c:pt>
                <c:pt idx="107">
                  <c:v>77.03799784110204</c:v>
                </c:pt>
                <c:pt idx="108">
                  <c:v>77.016165145458245</c:v>
                </c:pt>
                <c:pt idx="109">
                  <c:v>76.993883485384828</c:v>
                </c:pt>
                <c:pt idx="110">
                  <c:v>76.971248904698768</c:v>
                </c:pt>
                <c:pt idx="111">
                  <c:v>76.948352165584481</c:v>
                </c:pt>
                <c:pt idx="112">
                  <c:v>76.925277927996333</c:v>
                </c:pt>
                <c:pt idx="113">
                  <c:v>76.902104148824321</c:v>
                </c:pt>
                <c:pt idx="114">
                  <c:v>76.878901690545945</c:v>
                </c:pt>
                <c:pt idx="115">
                  <c:v>76.855734122586867</c:v>
                </c:pt>
                <c:pt idx="116">
                  <c:v>76.832657694000972</c:v>
                </c:pt>
                <c:pt idx="117">
                  <c:v>76.809721453273227</c:v>
                </c:pt>
                <c:pt idx="118">
                  <c:v>76.786967489853808</c:v>
                </c:pt>
                <c:pt idx="119">
                  <c:v>76.764431272189697</c:v>
                </c:pt>
                <c:pt idx="120">
                  <c:v>76.742142058239054</c:v>
                </c:pt>
                <c:pt idx="121">
                  <c:v>76.720123356441945</c:v>
                </c:pt>
                <c:pt idx="122">
                  <c:v>76.698393417605615</c:v>
                </c:pt>
                <c:pt idx="123">
                  <c:v>76.676965740910205</c:v>
                </c:pt>
                <c:pt idx="124">
                  <c:v>76.655849580055573</c:v>
                </c:pt>
                <c:pt idx="125">
                  <c:v>76.635050438305129</c:v>
                </c:pt>
                <c:pt idx="126">
                  <c:v>76.614570543732611</c:v>
                </c:pt>
                <c:pt idx="127">
                  <c:v>76.594409298271415</c:v>
                </c:pt>
                <c:pt idx="128">
                  <c:v>76.574563696170586</c:v>
                </c:pt>
                <c:pt idx="129">
                  <c:v>76.555028709160439</c:v>
                </c:pt>
                <c:pt idx="130">
                  <c:v>76.535797637032644</c:v>
                </c:pt>
                <c:pt idx="131">
                  <c:v>76.516862423463166</c:v>
                </c:pt>
                <c:pt idx="132">
                  <c:v>76.498213937775901</c:v>
                </c:pt>
                <c:pt idx="133">
                  <c:v>76.479842223995803</c:v>
                </c:pt>
                <c:pt idx="134">
                  <c:v>76.461736718999973</c:v>
                </c:pt>
                <c:pt idx="135">
                  <c:v>76.443886441878504</c:v>
                </c:pt>
                <c:pt idx="136">
                  <c:v>76.426280156793325</c:v>
                </c:pt>
                <c:pt idx="137">
                  <c:v>76.408906511695804</c:v>
                </c:pt>
                <c:pt idx="138">
                  <c:v>76.391754155261467</c:v>
                </c:pt>
                <c:pt idx="139">
                  <c:v>76.374811834336796</c:v>
                </c:pt>
                <c:pt idx="140">
                  <c:v>76.35806847408989</c:v>
                </c:pt>
                <c:pt idx="141">
                  <c:v>76.341513242924705</c:v>
                </c:pt>
                <c:pt idx="142">
                  <c:v>76.325135604069288</c:v>
                </c:pt>
                <c:pt idx="143">
                  <c:v>76.308925355590404</c:v>
                </c:pt>
                <c:pt idx="144">
                  <c:v>76.292872660426852</c:v>
                </c:pt>
                <c:pt idx="145">
                  <c:v>76.276968067875771</c:v>
                </c:pt>
                <c:pt idx="146">
                  <c:v>76.261202527814433</c:v>
                </c:pt>
                <c:pt idx="147">
                  <c:v>76.245567398796496</c:v>
                </c:pt>
                <c:pt idx="148">
                  <c:v>76.230054451027371</c:v>
                </c:pt>
                <c:pt idx="149">
                  <c:v>76.214655865100596</c:v>
                </c:pt>
                <c:pt idx="150">
                  <c:v>76.199364227263729</c:v>
                </c:pt>
                <c:pt idx="151">
                  <c:v>76.184172521881308</c:v>
                </c:pt>
                <c:pt idx="152">
                  <c:v>76.169074121670178</c:v>
                </c:pt>
                <c:pt idx="153">
                  <c:v>76.154062776201314</c:v>
                </c:pt>
                <c:pt idx="154">
                  <c:v>76.139132599089791</c:v>
                </c:pt>
                <c:pt idx="155">
                  <c:v>76.124278054230686</c:v>
                </c:pt>
                <c:pt idx="156">
                  <c:v>76.109493941382695</c:v>
                </c:pt>
                <c:pt idx="157">
                  <c:v>76.094775381352108</c:v>
                </c:pt>
                <c:pt idx="158">
                  <c:v>76.080117800987566</c:v>
                </c:pt>
                <c:pt idx="159">
                  <c:v>76.065516918158551</c:v>
                </c:pt>
                <c:pt idx="160">
                  <c:v>76.050968726859153</c:v>
                </c:pt>
                <c:pt idx="161">
                  <c:v>76.036469482551141</c:v>
                </c:pt>
                <c:pt idx="162">
                  <c:v>76.022015687836955</c:v>
                </c:pt>
                <c:pt idx="163">
                  <c:v>76.007604078533092</c:v>
                </c:pt>
                <c:pt idx="164">
                  <c:v>75.993231610198052</c:v>
                </c:pt>
                <c:pt idx="165">
                  <c:v>75.978895445153782</c:v>
                </c:pt>
                <c:pt idx="166">
                  <c:v>75.964592940028425</c:v>
                </c:pt>
                <c:pt idx="167">
                  <c:v>75.950321633837902</c:v>
                </c:pt>
                <c:pt idx="168">
                  <c:v>75.936079236615242</c:v>
                </c:pt>
                <c:pt idx="169">
                  <c:v>75.921863618590265</c:v>
                </c:pt>
                <c:pt idx="170">
                  <c:v>75.907672799916199</c:v>
                </c:pt>
                <c:pt idx="171">
                  <c:v>75.893504940935813</c:v>
                </c:pt>
                <c:pt idx="172">
                  <c:v>75.879358332975698</c:v>
                </c:pt>
                <c:pt idx="173">
                  <c:v>75.865231389654468</c:v>
                </c:pt>
                <c:pt idx="174">
                  <c:v>75.851122638689176</c:v>
                </c:pt>
                <c:pt idx="175">
                  <c:v>75.837030714181722</c:v>
                </c:pt>
                <c:pt idx="176">
                  <c:v>75.822954349366768</c:v>
                </c:pt>
                <c:pt idx="177">
                  <c:v>75.808892369801413</c:v>
                </c:pt>
                <c:pt idx="178">
                  <c:v>75.794843686976591</c:v>
                </c:pt>
                <c:pt idx="179">
                  <c:v>75.780807292330422</c:v>
                </c:pt>
                <c:pt idx="180">
                  <c:v>75.766782251642795</c:v>
                </c:pt>
                <c:pt idx="181">
                  <c:v>75.752767699792216</c:v>
                </c:pt>
                <c:pt idx="182">
                  <c:v>75.7387628358548</c:v>
                </c:pt>
                <c:pt idx="183">
                  <c:v>75.724766918526697</c:v>
                </c:pt>
                <c:pt idx="184">
                  <c:v>75.710779261851911</c:v>
                </c:pt>
                <c:pt idx="185">
                  <c:v>75.696799231237108</c:v>
                </c:pt>
                <c:pt idx="186">
                  <c:v>75.682826239737068</c:v>
                </c:pt>
                <c:pt idx="187">
                  <c:v>75.668859744593902</c:v>
                </c:pt>
                <c:pt idx="188">
                  <c:v>75.654899244014757</c:v>
                </c:pt>
                <c:pt idx="189">
                  <c:v>75.640944274173009</c:v>
                </c:pt>
                <c:pt idx="190">
                  <c:v>75.626994406418603</c:v>
                </c:pt>
                <c:pt idx="191">
                  <c:v>75.613049244684561</c:v>
                </c:pt>
                <c:pt idx="192">
                  <c:v>75.59910842307643</c:v>
                </c:pt>
                <c:pt idx="193">
                  <c:v>75.585171603633086</c:v>
                </c:pt>
                <c:pt idx="194">
                  <c:v>75.571238474247323</c:v>
                </c:pt>
                <c:pt idx="195">
                  <c:v>75.557308746735444</c:v>
                </c:pt>
                <c:pt idx="196">
                  <c:v>75.543382155046075</c:v>
                </c:pt>
                <c:pt idx="197">
                  <c:v>75.529458453598565</c:v>
                </c:pt>
                <c:pt idx="198">
                  <c:v>75.515537415742159</c:v>
                </c:pt>
                <c:pt idx="199">
                  <c:v>75.501618832327409</c:v>
                </c:pt>
                <c:pt idx="200">
                  <c:v>75.487702510382377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1248"/>
        <c:axId val="488901640"/>
      </c:scatterChart>
      <c:valAx>
        <c:axId val="488901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8901640"/>
        <c:crosses val="autoZero"/>
        <c:crossBetween val="midCat"/>
      </c:valAx>
      <c:valAx>
        <c:axId val="488901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890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B!$O$6:$O$206</c:f>
              <c:numCache>
                <c:formatCode>General</c:formatCode>
                <c:ptCount val="201"/>
                <c:pt idx="0">
                  <c:v>62.231900000000003</c:v>
                </c:pt>
                <c:pt idx="1">
                  <c:v>62.173900000000003</c:v>
                </c:pt>
                <c:pt idx="2">
                  <c:v>62.637700000000002</c:v>
                </c:pt>
                <c:pt idx="3">
                  <c:v>61.898600000000002</c:v>
                </c:pt>
                <c:pt idx="4">
                  <c:v>63.376800000000003</c:v>
                </c:pt>
                <c:pt idx="5">
                  <c:v>62.652200000000001</c:v>
                </c:pt>
                <c:pt idx="6">
                  <c:v>63.289900000000003</c:v>
                </c:pt>
                <c:pt idx="7">
                  <c:v>63.579700000000003</c:v>
                </c:pt>
                <c:pt idx="8">
                  <c:v>63.420299999999997</c:v>
                </c:pt>
                <c:pt idx="9">
                  <c:v>63.376800000000003</c:v>
                </c:pt>
                <c:pt idx="10">
                  <c:v>62.710099999999997</c:v>
                </c:pt>
                <c:pt idx="11">
                  <c:v>62.478299999999997</c:v>
                </c:pt>
                <c:pt idx="12">
                  <c:v>62.565199999999997</c:v>
                </c:pt>
                <c:pt idx="13">
                  <c:v>62.536200000000001</c:v>
                </c:pt>
                <c:pt idx="14">
                  <c:v>62.2029</c:v>
                </c:pt>
                <c:pt idx="15">
                  <c:v>63.347799999999999</c:v>
                </c:pt>
                <c:pt idx="16">
                  <c:v>62.101399999999998</c:v>
                </c:pt>
                <c:pt idx="17">
                  <c:v>62.898600000000002</c:v>
                </c:pt>
                <c:pt idx="18">
                  <c:v>62.985500000000002</c:v>
                </c:pt>
                <c:pt idx="19">
                  <c:v>63.376800000000003</c:v>
                </c:pt>
                <c:pt idx="20">
                  <c:v>63.565199999999997</c:v>
                </c:pt>
                <c:pt idx="21">
                  <c:v>62.985500000000002</c:v>
                </c:pt>
                <c:pt idx="22">
                  <c:v>63.478299999999997</c:v>
                </c:pt>
                <c:pt idx="23">
                  <c:v>63.2029</c:v>
                </c:pt>
                <c:pt idx="24">
                  <c:v>62.304299999999998</c:v>
                </c:pt>
                <c:pt idx="25">
                  <c:v>63.927500000000002</c:v>
                </c:pt>
                <c:pt idx="26">
                  <c:v>63.521700000000003</c:v>
                </c:pt>
                <c:pt idx="27">
                  <c:v>63.7971</c:v>
                </c:pt>
                <c:pt idx="28">
                  <c:v>63.898600000000002</c:v>
                </c:pt>
                <c:pt idx="29">
                  <c:v>64.550700000000006</c:v>
                </c:pt>
                <c:pt idx="30">
                  <c:v>65.173900000000003</c:v>
                </c:pt>
                <c:pt idx="31">
                  <c:v>63.7971</c:v>
                </c:pt>
                <c:pt idx="32">
                  <c:v>64.362300000000005</c:v>
                </c:pt>
                <c:pt idx="33">
                  <c:v>64.058000000000007</c:v>
                </c:pt>
                <c:pt idx="34">
                  <c:v>64.579700000000003</c:v>
                </c:pt>
                <c:pt idx="35">
                  <c:v>64.898600000000002</c:v>
                </c:pt>
                <c:pt idx="36">
                  <c:v>65.376800000000003</c:v>
                </c:pt>
                <c:pt idx="37">
                  <c:v>65.333299999999994</c:v>
                </c:pt>
                <c:pt idx="38">
                  <c:v>67.637699999999995</c:v>
                </c:pt>
                <c:pt idx="39">
                  <c:v>68.028999999999996</c:v>
                </c:pt>
                <c:pt idx="40">
                  <c:v>69.681200000000004</c:v>
                </c:pt>
                <c:pt idx="41">
                  <c:v>71.087000000000003</c:v>
                </c:pt>
                <c:pt idx="42">
                  <c:v>74.217399999999998</c:v>
                </c:pt>
                <c:pt idx="43">
                  <c:v>78.579700000000003</c:v>
                </c:pt>
                <c:pt idx="44">
                  <c:v>83.130399999999995</c:v>
                </c:pt>
                <c:pt idx="45">
                  <c:v>88.971000000000004</c:v>
                </c:pt>
                <c:pt idx="46">
                  <c:v>93.912999999999997</c:v>
                </c:pt>
                <c:pt idx="47">
                  <c:v>101.8116</c:v>
                </c:pt>
                <c:pt idx="48">
                  <c:v>110.04349999999999</c:v>
                </c:pt>
                <c:pt idx="49">
                  <c:v>118.6232</c:v>
                </c:pt>
                <c:pt idx="50">
                  <c:v>124.24639999999999</c:v>
                </c:pt>
                <c:pt idx="51">
                  <c:v>130.72460000000001</c:v>
                </c:pt>
                <c:pt idx="52">
                  <c:v>134.6232</c:v>
                </c:pt>
                <c:pt idx="53">
                  <c:v>138.24639999999999</c:v>
                </c:pt>
                <c:pt idx="54">
                  <c:v>139.75360000000001</c:v>
                </c:pt>
                <c:pt idx="55">
                  <c:v>139.92750000000001</c:v>
                </c:pt>
                <c:pt idx="56">
                  <c:v>140.15940000000001</c:v>
                </c:pt>
                <c:pt idx="57">
                  <c:v>137.9855</c:v>
                </c:pt>
                <c:pt idx="58">
                  <c:v>133.07249999999999</c:v>
                </c:pt>
                <c:pt idx="59">
                  <c:v>123.913</c:v>
                </c:pt>
                <c:pt idx="60">
                  <c:v>106.9855</c:v>
                </c:pt>
                <c:pt idx="61">
                  <c:v>86.753600000000006</c:v>
                </c:pt>
                <c:pt idx="62">
                  <c:v>72.2029</c:v>
                </c:pt>
                <c:pt idx="63">
                  <c:v>66.681200000000004</c:v>
                </c:pt>
                <c:pt idx="64">
                  <c:v>63.942</c:v>
                </c:pt>
                <c:pt idx="65">
                  <c:v>63.637700000000002</c:v>
                </c:pt>
                <c:pt idx="66">
                  <c:v>63.8551</c:v>
                </c:pt>
                <c:pt idx="67">
                  <c:v>64.173900000000003</c:v>
                </c:pt>
                <c:pt idx="68">
                  <c:v>65.347800000000007</c:v>
                </c:pt>
                <c:pt idx="69">
                  <c:v>65.623199999999997</c:v>
                </c:pt>
                <c:pt idx="70">
                  <c:v>66.826099999999997</c:v>
                </c:pt>
                <c:pt idx="71">
                  <c:v>67.608699999999999</c:v>
                </c:pt>
                <c:pt idx="72">
                  <c:v>70.043499999999995</c:v>
                </c:pt>
                <c:pt idx="73">
                  <c:v>72.434799999999996</c:v>
                </c:pt>
                <c:pt idx="74">
                  <c:v>74.681200000000004</c:v>
                </c:pt>
                <c:pt idx="75">
                  <c:v>78.217399999999998</c:v>
                </c:pt>
                <c:pt idx="76">
                  <c:v>80.594200000000001</c:v>
                </c:pt>
                <c:pt idx="77">
                  <c:v>83.420299999999997</c:v>
                </c:pt>
                <c:pt idx="78">
                  <c:v>86.130399999999995</c:v>
                </c:pt>
                <c:pt idx="79">
                  <c:v>88.246399999999994</c:v>
                </c:pt>
                <c:pt idx="80">
                  <c:v>89.884100000000004</c:v>
                </c:pt>
                <c:pt idx="81">
                  <c:v>90.594200000000001</c:v>
                </c:pt>
                <c:pt idx="82">
                  <c:v>89.318799999999996</c:v>
                </c:pt>
                <c:pt idx="83">
                  <c:v>87.449299999999994</c:v>
                </c:pt>
                <c:pt idx="84">
                  <c:v>82.811599999999999</c:v>
                </c:pt>
                <c:pt idx="85">
                  <c:v>75.652199999999993</c:v>
                </c:pt>
                <c:pt idx="86">
                  <c:v>69.608699999999999</c:v>
                </c:pt>
                <c:pt idx="87">
                  <c:v>66.2029</c:v>
                </c:pt>
                <c:pt idx="88">
                  <c:v>65.579700000000003</c:v>
                </c:pt>
                <c:pt idx="89">
                  <c:v>64.652199999999993</c:v>
                </c:pt>
                <c:pt idx="90">
                  <c:v>63.507199999999997</c:v>
                </c:pt>
                <c:pt idx="91">
                  <c:v>63.695700000000002</c:v>
                </c:pt>
                <c:pt idx="92">
                  <c:v>63.739100000000001</c:v>
                </c:pt>
                <c:pt idx="93">
                  <c:v>62.289900000000003</c:v>
                </c:pt>
                <c:pt idx="94">
                  <c:v>62.985500000000002</c:v>
                </c:pt>
                <c:pt idx="95">
                  <c:v>62.898600000000002</c:v>
                </c:pt>
                <c:pt idx="96">
                  <c:v>62.768099999999997</c:v>
                </c:pt>
                <c:pt idx="97">
                  <c:v>63.478299999999997</c:v>
                </c:pt>
                <c:pt idx="98">
                  <c:v>63.768099999999997</c:v>
                </c:pt>
                <c:pt idx="99">
                  <c:v>64.087000000000003</c:v>
                </c:pt>
                <c:pt idx="100">
                  <c:v>63.565199999999997</c:v>
                </c:pt>
                <c:pt idx="101">
                  <c:v>64.362300000000005</c:v>
                </c:pt>
                <c:pt idx="102">
                  <c:v>64.347800000000007</c:v>
                </c:pt>
                <c:pt idx="103">
                  <c:v>64.681200000000004</c:v>
                </c:pt>
                <c:pt idx="104">
                  <c:v>64.217399999999998</c:v>
                </c:pt>
                <c:pt idx="105">
                  <c:v>64.565200000000004</c:v>
                </c:pt>
                <c:pt idx="106">
                  <c:v>65.565200000000004</c:v>
                </c:pt>
                <c:pt idx="107">
                  <c:v>65.231899999999996</c:v>
                </c:pt>
                <c:pt idx="108">
                  <c:v>65.971000000000004</c:v>
                </c:pt>
                <c:pt idx="109">
                  <c:v>66.231899999999996</c:v>
                </c:pt>
                <c:pt idx="110">
                  <c:v>66.188400000000001</c:v>
                </c:pt>
                <c:pt idx="111">
                  <c:v>65.666700000000006</c:v>
                </c:pt>
                <c:pt idx="112">
                  <c:v>66.434799999999996</c:v>
                </c:pt>
                <c:pt idx="113">
                  <c:v>66.782600000000002</c:v>
                </c:pt>
                <c:pt idx="114">
                  <c:v>66.912999999999997</c:v>
                </c:pt>
                <c:pt idx="115">
                  <c:v>66.275400000000005</c:v>
                </c:pt>
                <c:pt idx="116">
                  <c:v>67.362300000000005</c:v>
                </c:pt>
                <c:pt idx="117">
                  <c:v>67.362300000000005</c:v>
                </c:pt>
                <c:pt idx="118">
                  <c:v>68.159400000000005</c:v>
                </c:pt>
                <c:pt idx="119">
                  <c:v>69.768100000000004</c:v>
                </c:pt>
                <c:pt idx="120">
                  <c:v>69.449299999999994</c:v>
                </c:pt>
                <c:pt idx="121">
                  <c:v>71.072500000000005</c:v>
                </c:pt>
                <c:pt idx="122">
                  <c:v>70.941999999999993</c:v>
                </c:pt>
                <c:pt idx="123">
                  <c:v>70.652199999999993</c:v>
                </c:pt>
                <c:pt idx="124">
                  <c:v>70.434799999999996</c:v>
                </c:pt>
                <c:pt idx="125">
                  <c:v>70.579700000000003</c:v>
                </c:pt>
                <c:pt idx="126">
                  <c:v>68.826099999999997</c:v>
                </c:pt>
                <c:pt idx="127">
                  <c:v>67.753600000000006</c:v>
                </c:pt>
                <c:pt idx="128">
                  <c:v>67.217399999999998</c:v>
                </c:pt>
                <c:pt idx="129">
                  <c:v>65.898600000000002</c:v>
                </c:pt>
                <c:pt idx="130">
                  <c:v>65.362300000000005</c:v>
                </c:pt>
                <c:pt idx="131">
                  <c:v>65.507199999999997</c:v>
                </c:pt>
                <c:pt idx="132">
                  <c:v>64.971000000000004</c:v>
                </c:pt>
                <c:pt idx="133">
                  <c:v>64.058000000000007</c:v>
                </c:pt>
                <c:pt idx="134">
                  <c:v>63.579700000000003</c:v>
                </c:pt>
                <c:pt idx="135">
                  <c:v>63.565199999999997</c:v>
                </c:pt>
                <c:pt idx="136">
                  <c:v>63.8551</c:v>
                </c:pt>
                <c:pt idx="137">
                  <c:v>62.347799999999999</c:v>
                </c:pt>
                <c:pt idx="138">
                  <c:v>63.275399999999998</c:v>
                </c:pt>
                <c:pt idx="139">
                  <c:v>63.7971</c:v>
                </c:pt>
                <c:pt idx="140">
                  <c:v>63.058</c:v>
                </c:pt>
                <c:pt idx="141">
                  <c:v>63.188400000000001</c:v>
                </c:pt>
                <c:pt idx="142">
                  <c:v>63.579700000000003</c:v>
                </c:pt>
                <c:pt idx="143">
                  <c:v>64.014499999999998</c:v>
                </c:pt>
                <c:pt idx="144">
                  <c:v>64.072500000000005</c:v>
                </c:pt>
                <c:pt idx="145">
                  <c:v>63.014499999999998</c:v>
                </c:pt>
                <c:pt idx="146">
                  <c:v>64.144900000000007</c:v>
                </c:pt>
                <c:pt idx="147">
                  <c:v>64.681200000000004</c:v>
                </c:pt>
                <c:pt idx="148">
                  <c:v>64.971000000000004</c:v>
                </c:pt>
                <c:pt idx="149">
                  <c:v>66.115899999999996</c:v>
                </c:pt>
                <c:pt idx="150">
                  <c:v>66.173900000000003</c:v>
                </c:pt>
                <c:pt idx="151">
                  <c:v>66.666700000000006</c:v>
                </c:pt>
                <c:pt idx="152">
                  <c:v>67.898600000000002</c:v>
                </c:pt>
                <c:pt idx="153">
                  <c:v>68.2029</c:v>
                </c:pt>
                <c:pt idx="154">
                  <c:v>70.014499999999998</c:v>
                </c:pt>
                <c:pt idx="155">
                  <c:v>69.768100000000004</c:v>
                </c:pt>
                <c:pt idx="156">
                  <c:v>70.101399999999998</c:v>
                </c:pt>
                <c:pt idx="157">
                  <c:v>69.463800000000006</c:v>
                </c:pt>
                <c:pt idx="158">
                  <c:v>69.2029</c:v>
                </c:pt>
                <c:pt idx="159">
                  <c:v>70.318799999999996</c:v>
                </c:pt>
                <c:pt idx="160">
                  <c:v>70.101399999999998</c:v>
                </c:pt>
                <c:pt idx="161">
                  <c:v>68.956500000000005</c:v>
                </c:pt>
                <c:pt idx="162">
                  <c:v>67.623199999999997</c:v>
                </c:pt>
                <c:pt idx="163">
                  <c:v>67.376800000000003</c:v>
                </c:pt>
                <c:pt idx="164">
                  <c:v>66.289900000000003</c:v>
                </c:pt>
                <c:pt idx="165">
                  <c:v>66.087000000000003</c:v>
                </c:pt>
                <c:pt idx="166">
                  <c:v>65.014499999999998</c:v>
                </c:pt>
                <c:pt idx="167">
                  <c:v>64.855099999999993</c:v>
                </c:pt>
                <c:pt idx="168">
                  <c:v>64.594200000000001</c:v>
                </c:pt>
                <c:pt idx="169">
                  <c:v>64.652199999999993</c:v>
                </c:pt>
                <c:pt idx="170">
                  <c:v>63.231900000000003</c:v>
                </c:pt>
                <c:pt idx="171">
                  <c:v>64.753600000000006</c:v>
                </c:pt>
                <c:pt idx="172">
                  <c:v>64.420299999999997</c:v>
                </c:pt>
                <c:pt idx="173">
                  <c:v>63.7971</c:v>
                </c:pt>
                <c:pt idx="174">
                  <c:v>64.608699999999999</c:v>
                </c:pt>
                <c:pt idx="175">
                  <c:v>64.087000000000003</c:v>
                </c:pt>
                <c:pt idx="176">
                  <c:v>63.536200000000001</c:v>
                </c:pt>
                <c:pt idx="177">
                  <c:v>64.855099999999993</c:v>
                </c:pt>
                <c:pt idx="178">
                  <c:v>64.028999999999996</c:v>
                </c:pt>
                <c:pt idx="179">
                  <c:v>64.014499999999998</c:v>
                </c:pt>
                <c:pt idx="180">
                  <c:v>63.956499999999998</c:v>
                </c:pt>
                <c:pt idx="181">
                  <c:v>63.884099999999997</c:v>
                </c:pt>
                <c:pt idx="182">
                  <c:v>64.072500000000005</c:v>
                </c:pt>
                <c:pt idx="183">
                  <c:v>64.159400000000005</c:v>
                </c:pt>
                <c:pt idx="184">
                  <c:v>63.985500000000002</c:v>
                </c:pt>
                <c:pt idx="185">
                  <c:v>64.753600000000006</c:v>
                </c:pt>
                <c:pt idx="186">
                  <c:v>64.855099999999993</c:v>
                </c:pt>
                <c:pt idx="187">
                  <c:v>64.347800000000007</c:v>
                </c:pt>
                <c:pt idx="188">
                  <c:v>63.521700000000003</c:v>
                </c:pt>
                <c:pt idx="189">
                  <c:v>64.144900000000007</c:v>
                </c:pt>
                <c:pt idx="190">
                  <c:v>63.724600000000002</c:v>
                </c:pt>
                <c:pt idx="191">
                  <c:v>64.144900000000007</c:v>
                </c:pt>
                <c:pt idx="192">
                  <c:v>64.028999999999996</c:v>
                </c:pt>
                <c:pt idx="193">
                  <c:v>64.884100000000004</c:v>
                </c:pt>
                <c:pt idx="194">
                  <c:v>64.768100000000004</c:v>
                </c:pt>
                <c:pt idx="195">
                  <c:v>64.260900000000007</c:v>
                </c:pt>
                <c:pt idx="196">
                  <c:v>64.173900000000003</c:v>
                </c:pt>
                <c:pt idx="197">
                  <c:v>65.318799999999996</c:v>
                </c:pt>
                <c:pt idx="198">
                  <c:v>64.985500000000002</c:v>
                </c:pt>
                <c:pt idx="199">
                  <c:v>65.058000000000007</c:v>
                </c:pt>
                <c:pt idx="200">
                  <c:v>63.376800000000003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B!$AD$6:$AD$206</c:f>
              <c:numCache>
                <c:formatCode>0.00</c:formatCode>
                <c:ptCount val="201"/>
                <c:pt idx="0">
                  <c:v>63.149312062258694</c:v>
                </c:pt>
                <c:pt idx="1">
                  <c:v>63.160970982933357</c:v>
                </c:pt>
                <c:pt idx="2">
                  <c:v>63.172630112000533</c:v>
                </c:pt>
                <c:pt idx="3">
                  <c:v>63.184289462391391</c:v>
                </c:pt>
                <c:pt idx="4">
                  <c:v>63.195949047591974</c:v>
                </c:pt>
                <c:pt idx="5">
                  <c:v>63.20760888162976</c:v>
                </c:pt>
                <c:pt idx="6">
                  <c:v>63.219268979052544</c:v>
                </c:pt>
                <c:pt idx="7">
                  <c:v>63.230929354898166</c:v>
                </c:pt>
                <c:pt idx="8">
                  <c:v>63.242590024653509</c:v>
                </c:pt>
                <c:pt idx="9">
                  <c:v>63.25425100420113</c:v>
                </c:pt>
                <c:pt idx="10">
                  <c:v>63.265912309751251</c:v>
                </c:pt>
                <c:pt idx="11">
                  <c:v>63.277573957757085</c:v>
                </c:pt>
                <c:pt idx="12">
                  <c:v>63.289235964810935</c:v>
                </c:pt>
                <c:pt idx="13">
                  <c:v>63.300898347518853</c:v>
                </c:pt>
                <c:pt idx="14">
                  <c:v>63.312561122353181</c:v>
                </c:pt>
                <c:pt idx="15">
                  <c:v>63.324224305490283</c:v>
                </c:pt>
                <c:pt idx="16">
                  <c:v>63.335887912670223</c:v>
                </c:pt>
                <c:pt idx="17">
                  <c:v>63.347551959221931</c:v>
                </c:pt>
                <c:pt idx="18">
                  <c:v>63.359216460761409</c:v>
                </c:pt>
                <c:pt idx="19">
                  <c:v>63.370881436254351</c:v>
                </c:pt>
                <c:pt idx="20">
                  <c:v>63.382546918817084</c:v>
                </c:pt>
                <c:pt idx="21">
                  <c:v>63.394212990559772</c:v>
                </c:pt>
                <c:pt idx="22">
                  <c:v>63.405879888738717</c:v>
                </c:pt>
                <c:pt idx="23">
                  <c:v>63.417548314077642</c:v>
                </c:pt>
                <c:pt idx="24">
                  <c:v>63.429220286945352</c:v>
                </c:pt>
                <c:pt idx="25">
                  <c:v>63.440901421746815</c:v>
                </c:pt>
                <c:pt idx="26">
                  <c:v>63.452606705192764</c:v>
                </c:pt>
                <c:pt idx="27">
                  <c:v>63.464374527202047</c:v>
                </c:pt>
                <c:pt idx="28">
                  <c:v>63.476299215444044</c:v>
                </c:pt>
                <c:pt idx="29">
                  <c:v>63.48860299548496</c:v>
                </c:pt>
                <c:pt idx="30">
                  <c:v>63.501787601508497</c:v>
                </c:pt>
                <c:pt idx="31">
                  <c:v>63.516938024043618</c:v>
                </c:pt>
                <c:pt idx="32">
                  <c:v>63.536299934424292</c:v>
                </c:pt>
                <c:pt idx="33">
                  <c:v>63.564318275592854</c:v>
                </c:pt>
                <c:pt idx="34">
                  <c:v>63.609398040721004</c:v>
                </c:pt>
                <c:pt idx="35">
                  <c:v>63.686702966715742</c:v>
                </c:pt>
                <c:pt idx="36">
                  <c:v>63.822293269886764</c:v>
                </c:pt>
                <c:pt idx="37">
                  <c:v>64.058744611507336</c:v>
                </c:pt>
                <c:pt idx="38">
                  <c:v>64.462002012256775</c:v>
                </c:pt>
                <c:pt idx="39">
                  <c:v>65.128546025346637</c:v>
                </c:pt>
                <c:pt idx="40">
                  <c:v>66.191012175003635</c:v>
                </c:pt>
                <c:pt idx="41">
                  <c:v>67.819390005548485</c:v>
                </c:pt>
                <c:pt idx="42">
                  <c:v>70.21420906893124</c:v>
                </c:pt>
                <c:pt idx="43">
                  <c:v>73.588224511228475</c:v>
                </c:pt>
                <c:pt idx="44">
                  <c:v>78.134574323136746</c:v>
                </c:pt>
                <c:pt idx="45">
                  <c:v>83.98245994925216</c:v>
                </c:pt>
                <c:pt idx="46">
                  <c:v>91.145807460894872</c:v>
                </c:pt>
                <c:pt idx="47">
                  <c:v>99.475063581327433</c:v>
                </c:pt>
                <c:pt idx="48">
                  <c:v>108.62560088125478</c:v>
                </c:pt>
                <c:pt idx="49">
                  <c:v>118.05632550001171</c:v>
                </c:pt>
                <c:pt idx="50">
                  <c:v>127.06778498368341</c:v>
                </c:pt>
                <c:pt idx="51">
                  <c:v>134.88052263498227</c:v>
                </c:pt>
                <c:pt idx="52">
                  <c:v>140.74351319358823</c:v>
                </c:pt>
                <c:pt idx="53">
                  <c:v>144.05252493161896</c:v>
                </c:pt>
                <c:pt idx="54">
                  <c:v>144.45278045269274</c:v>
                </c:pt>
                <c:pt idx="55">
                  <c:v>141.90180820450948</c:v>
                </c:pt>
                <c:pt idx="56">
                  <c:v>136.67708277041663</c:v>
                </c:pt>
                <c:pt idx="57">
                  <c:v>129.32655342120262</c:v>
                </c:pt>
                <c:pt idx="58">
                  <c:v>120.57426344073217</c:v>
                </c:pt>
                <c:pt idx="59">
                  <c:v>111.20354509309026</c:v>
                </c:pt>
                <c:pt idx="60">
                  <c:v>101.94376290091178</c:v>
                </c:pt>
                <c:pt idx="61">
                  <c:v>93.38278386870617</c:v>
                </c:pt>
                <c:pt idx="62">
                  <c:v>85.918256105228764</c:v>
                </c:pt>
                <c:pt idx="63">
                  <c:v>79.749835115615312</c:v>
                </c:pt>
                <c:pt idx="64">
                  <c:v>74.905211861015147</c:v>
                </c:pt>
                <c:pt idx="65">
                  <c:v>71.287474145033059</c:v>
                </c:pt>
                <c:pt idx="66">
                  <c:v>68.730490987347608</c:v>
                </c:pt>
                <c:pt idx="67">
                  <c:v>67.05153671199443</c:v>
                </c:pt>
                <c:pt idx="68">
                  <c:v>66.094231337201251</c:v>
                </c:pt>
                <c:pt idx="69">
                  <c:v>65.758036615908139</c:v>
                </c:pt>
                <c:pt idx="70">
                  <c:v>66.011859173978792</c:v>
                </c:pt>
                <c:pt idx="71">
                  <c:v>66.889072193260532</c:v>
                </c:pt>
                <c:pt idx="72">
                  <c:v>68.461248544453667</c:v>
                </c:pt>
                <c:pt idx="73">
                  <c:v>70.790549063301896</c:v>
                </c:pt>
                <c:pt idx="74">
                  <c:v>73.867512452365872</c:v>
                </c:pt>
                <c:pt idx="75">
                  <c:v>77.550628441350256</c:v>
                </c:pt>
                <c:pt idx="76">
                  <c:v>81.531741543816594</c:v>
                </c:pt>
                <c:pt idx="77">
                  <c:v>85.350532117167475</c:v>
                </c:pt>
                <c:pt idx="78">
                  <c:v>88.468016464614067</c:v>
                </c:pt>
                <c:pt idx="79">
                  <c:v>90.385820998263569</c:v>
                </c:pt>
                <c:pt idx="80">
                  <c:v>90.774948797612723</c:v>
                </c:pt>
                <c:pt idx="81">
                  <c:v>89.567695889709228</c:v>
                </c:pt>
                <c:pt idx="82">
                  <c:v>86.976973622664431</c:v>
                </c:pt>
                <c:pt idx="83">
                  <c:v>83.435205769529631</c:v>
                </c:pt>
                <c:pt idx="84">
                  <c:v>79.476744866999624</c:v>
                </c:pt>
                <c:pt idx="85">
                  <c:v>75.607616198048007</c:v>
                </c:pt>
                <c:pt idx="86">
                  <c:v>72.205651021086197</c:v>
                </c:pt>
                <c:pt idx="87">
                  <c:v>69.4756155920021</c:v>
                </c:pt>
                <c:pt idx="88">
                  <c:v>67.4592369420876</c:v>
                </c:pt>
                <c:pt idx="89">
                  <c:v>66.081366656779352</c:v>
                </c:pt>
                <c:pt idx="90">
                  <c:v>65.207338097237127</c:v>
                </c:pt>
                <c:pt idx="91">
                  <c:v>64.691637488444712</c:v>
                </c:pt>
                <c:pt idx="92">
                  <c:v>64.408383894911154</c:v>
                </c:pt>
                <c:pt idx="93">
                  <c:v>64.263658098909687</c:v>
                </c:pt>
                <c:pt idx="94">
                  <c:v>64.195097837789191</c:v>
                </c:pt>
                <c:pt idx="95">
                  <c:v>64.165239900161922</c:v>
                </c:pt>
                <c:pt idx="96">
                  <c:v>64.153523932216771</c:v>
                </c:pt>
                <c:pt idx="97">
                  <c:v>64.14957897968678</c:v>
                </c:pt>
                <c:pt idx="98">
                  <c:v>64.148582095695346</c:v>
                </c:pt>
                <c:pt idx="99">
                  <c:v>64.148470132438675</c:v>
                </c:pt>
                <c:pt idx="100">
                  <c:v>64.148450844189554</c:v>
                </c:pt>
                <c:pt idx="101">
                  <c:v>64.148295443018043</c:v>
                </c:pt>
                <c:pt idx="102">
                  <c:v>64.148058014821331</c:v>
                </c:pt>
                <c:pt idx="103">
                  <c:v>64.148028343449369</c:v>
                </c:pt>
                <c:pt idx="104">
                  <c:v>64.148841683670753</c:v>
                </c:pt>
                <c:pt idx="105">
                  <c:v>64.151741755986166</c:v>
                </c:pt>
                <c:pt idx="106">
                  <c:v>64.159030138314407</c:v>
                </c:pt>
                <c:pt idx="107">
                  <c:v>64.174737194731577</c:v>
                </c:pt>
                <c:pt idx="108">
                  <c:v>64.205507286663618</c:v>
                </c:pt>
                <c:pt idx="109">
                  <c:v>64.261591453007497</c:v>
                </c:pt>
                <c:pt idx="110">
                  <c:v>64.357682655967395</c:v>
                </c:pt>
                <c:pt idx="111">
                  <c:v>64.513141343054869</c:v>
                </c:pt>
                <c:pt idx="112">
                  <c:v>64.751016926203519</c:v>
                </c:pt>
                <c:pt idx="113">
                  <c:v>65.09528861486065</c:v>
                </c:pt>
                <c:pt idx="114">
                  <c:v>65.566044090349067</c:v>
                </c:pt>
                <c:pt idx="115">
                  <c:v>66.17293568455149</c:v>
                </c:pt>
                <c:pt idx="116">
                  <c:v>66.908103752658377</c:v>
                </c:pt>
                <c:pt idx="117">
                  <c:v>67.740557330938913</c:v>
                </c:pt>
                <c:pt idx="118">
                  <c:v>68.614352114837558</c:v>
                </c:pt>
                <c:pt idx="119">
                  <c:v>69.452447679290543</c:v>
                </c:pt>
                <c:pt idx="120">
                  <c:v>70.166761443409428</c:v>
                </c:pt>
                <c:pt idx="121">
                  <c:v>70.672976851241202</c:v>
                </c:pt>
                <c:pt idx="122">
                  <c:v>70.906791849270562</c:v>
                </c:pt>
                <c:pt idx="123">
                  <c:v>70.837312547520128</c:v>
                </c:pt>
                <c:pt idx="124">
                  <c:v>70.473744920953777</c:v>
                </c:pt>
                <c:pt idx="125">
                  <c:v>69.863385140992179</c:v>
                </c:pt>
                <c:pt idx="126">
                  <c:v>69.081513893910554</c:v>
                </c:pt>
                <c:pt idx="127">
                  <c:v>68.216173790332405</c:v>
                </c:pt>
                <c:pt idx="128">
                  <c:v>67.352069849384492</c:v>
                </c:pt>
                <c:pt idx="129">
                  <c:v>66.55760005915063</c:v>
                </c:pt>
                <c:pt idx="130">
                  <c:v>65.87754805694243</c:v>
                </c:pt>
                <c:pt idx="131">
                  <c:v>65.331958121174836</c:v>
                </c:pt>
                <c:pt idx="132">
                  <c:v>64.919955982363874</c:v>
                </c:pt>
                <c:pt idx="133">
                  <c:v>64.626312144166846</c:v>
                </c:pt>
                <c:pt idx="134">
                  <c:v>64.428484680612613</c:v>
                </c:pt>
                <c:pt idx="135">
                  <c:v>64.302485127622248</c:v>
                </c:pt>
                <c:pt idx="136">
                  <c:v>64.226781684063155</c:v>
                </c:pt>
                <c:pt idx="137">
                  <c:v>64.184229291029496</c:v>
                </c:pt>
                <c:pt idx="138">
                  <c:v>64.16249986759064</c:v>
                </c:pt>
                <c:pt idx="139">
                  <c:v>64.153655293107278</c:v>
                </c:pt>
                <c:pt idx="140">
                  <c:v>64.153448655971033</c:v>
                </c:pt>
                <c:pt idx="141">
                  <c:v>64.160772886776527</c:v>
                </c:pt>
                <c:pt idx="142">
                  <c:v>64.177486990356201</c:v>
                </c:pt>
                <c:pt idx="143">
                  <c:v>64.208673733117507</c:v>
                </c:pt>
                <c:pt idx="144">
                  <c:v>64.263213062072893</c:v>
                </c:pt>
                <c:pt idx="145">
                  <c:v>64.354375995605409</c:v>
                </c:pt>
                <c:pt idx="146">
                  <c:v>64.499960816086599</c:v>
                </c:pt>
                <c:pt idx="147">
                  <c:v>64.721361509759575</c:v>
                </c:pt>
                <c:pt idx="148">
                  <c:v>65.040979519638114</c:v>
                </c:pt>
                <c:pt idx="149">
                  <c:v>65.47767661419681</c:v>
                </c:pt>
                <c:pt idx="150">
                  <c:v>66.040570214177322</c:v>
                </c:pt>
                <c:pt idx="151">
                  <c:v>66.722302019020262</c:v>
                </c:pt>
                <c:pt idx="152">
                  <c:v>67.49369509475757</c:v>
                </c:pt>
                <c:pt idx="153">
                  <c:v>68.302058776274691</c:v>
                </c:pt>
                <c:pt idx="154">
                  <c:v>69.074951219037487</c:v>
                </c:pt>
                <c:pt idx="155">
                  <c:v>69.729871110512931</c:v>
                </c:pt>
                <c:pt idx="156">
                  <c:v>70.188435912234254</c:v>
                </c:pt>
                <c:pt idx="157">
                  <c:v>70.391796632215403</c:v>
                </c:pt>
                <c:pt idx="158">
                  <c:v>70.313129170378403</c:v>
                </c:pt>
                <c:pt idx="159">
                  <c:v>69.963545982481506</c:v>
                </c:pt>
                <c:pt idx="160">
                  <c:v>69.389630908392476</c:v>
                </c:pt>
                <c:pt idx="161">
                  <c:v>68.663351238259366</c:v>
                </c:pt>
                <c:pt idx="162">
                  <c:v>67.867360119661456</c:v>
                </c:pt>
                <c:pt idx="163">
                  <c:v>67.079821278385083</c:v>
                </c:pt>
                <c:pt idx="164">
                  <c:v>66.362538434637941</c:v>
                </c:pt>
                <c:pt idx="165">
                  <c:v>65.754652513798518</c:v>
                </c:pt>
                <c:pt idx="166">
                  <c:v>65.272202958558992</c:v>
                </c:pt>
                <c:pt idx="167">
                  <c:v>64.912205823802793</c:v>
                </c:pt>
                <c:pt idx="168">
                  <c:v>64.659067418438255</c:v>
                </c:pt>
                <c:pt idx="169">
                  <c:v>64.491194790401579</c:v>
                </c:pt>
                <c:pt idx="170">
                  <c:v>64.386312336039097</c:v>
                </c:pt>
                <c:pt idx="171">
                  <c:v>64.324843709200749</c:v>
                </c:pt>
                <c:pt idx="172">
                  <c:v>64.291432312541843</c:v>
                </c:pt>
                <c:pt idx="173">
                  <c:v>64.275084620287444</c:v>
                </c:pt>
                <c:pt idx="174">
                  <c:v>64.26852872071197</c:v>
                </c:pt>
                <c:pt idx="175">
                  <c:v>64.267285501499728</c:v>
                </c:pt>
                <c:pt idx="176">
                  <c:v>64.268772537082825</c:v>
                </c:pt>
                <c:pt idx="177">
                  <c:v>64.271590988042774</c:v>
                </c:pt>
                <c:pt idx="178">
                  <c:v>64.27502697564114</c:v>
                </c:pt>
                <c:pt idx="179">
                  <c:v>64.278736488387267</c:v>
                </c:pt>
                <c:pt idx="180">
                  <c:v>64.282562672168694</c:v>
                </c:pt>
                <c:pt idx="181">
                  <c:v>64.286437702095668</c:v>
                </c:pt>
                <c:pt idx="182">
                  <c:v>64.29033366584143</c:v>
                </c:pt>
                <c:pt idx="183">
                  <c:v>64.294239550688985</c:v>
                </c:pt>
                <c:pt idx="184">
                  <c:v>64.298151117492424</c:v>
                </c:pt>
                <c:pt idx="185">
                  <c:v>64.302066705614109</c:v>
                </c:pt>
                <c:pt idx="186">
                  <c:v>64.305985593045193</c:v>
                </c:pt>
                <c:pt idx="187">
                  <c:v>64.309907390196798</c:v>
                </c:pt>
                <c:pt idx="188">
                  <c:v>64.313831827302607</c:v>
                </c:pt>
                <c:pt idx="189">
                  <c:v>64.317758683201532</c:v>
                </c:pt>
                <c:pt idx="190">
                  <c:v>64.321687762123645</c:v>
                </c:pt>
                <c:pt idx="191">
                  <c:v>64.325618885932585</c:v>
                </c:pt>
                <c:pt idx="192">
                  <c:v>64.329551891122975</c:v>
                </c:pt>
                <c:pt idx="193">
                  <c:v>64.333486627245847</c:v>
                </c:pt>
                <c:pt idx="194">
                  <c:v>64.337422955781648</c:v>
                </c:pt>
                <c:pt idx="195">
                  <c:v>64.341360749183821</c:v>
                </c:pt>
                <c:pt idx="196">
                  <c:v>64.345299890016264</c:v>
                </c:pt>
                <c:pt idx="197">
                  <c:v>64.349240270161715</c:v>
                </c:pt>
                <c:pt idx="198">
                  <c:v>64.353181790091739</c:v>
                </c:pt>
                <c:pt idx="199">
                  <c:v>64.357124358193246</c:v>
                </c:pt>
                <c:pt idx="200">
                  <c:v>64.361067890146899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B!$BH$6:$BH$206</c:f>
              <c:numCache>
                <c:formatCode>General</c:formatCode>
                <c:ptCount val="201"/>
                <c:pt idx="0">
                  <c:v>63.149312062258694</c:v>
                </c:pt>
                <c:pt idx="1">
                  <c:v>63.160970982933357</c:v>
                </c:pt>
                <c:pt idx="2">
                  <c:v>63.172630112000533</c:v>
                </c:pt>
                <c:pt idx="3">
                  <c:v>63.184289462391391</c:v>
                </c:pt>
                <c:pt idx="4">
                  <c:v>63.195949047591974</c:v>
                </c:pt>
                <c:pt idx="5">
                  <c:v>63.20760888162976</c:v>
                </c:pt>
                <c:pt idx="6">
                  <c:v>63.219268979052544</c:v>
                </c:pt>
                <c:pt idx="7">
                  <c:v>63.230929354898166</c:v>
                </c:pt>
                <c:pt idx="8">
                  <c:v>63.242590024653509</c:v>
                </c:pt>
                <c:pt idx="9">
                  <c:v>63.254251004201123</c:v>
                </c:pt>
                <c:pt idx="10">
                  <c:v>63.265912309751215</c:v>
                </c:pt>
                <c:pt idx="11">
                  <c:v>63.2775739577569</c:v>
                </c:pt>
                <c:pt idx="12">
                  <c:v>63.289235964810061</c:v>
                </c:pt>
                <c:pt idx="13">
                  <c:v>63.300898347514824</c:v>
                </c:pt>
                <c:pt idx="14">
                  <c:v>63.31256112233531</c:v>
                </c:pt>
                <c:pt idx="15">
                  <c:v>63.324224305413935</c:v>
                </c:pt>
                <c:pt idx="16">
                  <c:v>63.335887912355936</c:v>
                </c:pt>
                <c:pt idx="17">
                  <c:v>63.347551957975348</c:v>
                </c:pt>
                <c:pt idx="18">
                  <c:v>63.359216455997064</c:v>
                </c:pt>
                <c:pt idx="19">
                  <c:v>63.370881418708734</c:v>
                </c:pt>
                <c:pt idx="20">
                  <c:v>63.382546856555848</c:v>
                </c:pt>
                <c:pt idx="21">
                  <c:v>63.394212777672053</c:v>
                </c:pt>
                <c:pt idx="22">
                  <c:v>63.405879187336289</c:v>
                </c:pt>
                <c:pt idx="23">
                  <c:v>63.417546087346977</c:v>
                </c:pt>
                <c:pt idx="24">
                  <c:v>63.429213475302149</c:v>
                </c:pt>
                <c:pt idx="25">
                  <c:v>63.440881343773711</c:v>
                </c:pt>
                <c:pt idx="26">
                  <c:v>63.452549679362001</c:v>
                </c:pt>
                <c:pt idx="27">
                  <c:v>63.464218461615324</c:v>
                </c:pt>
                <c:pt idx="28">
                  <c:v>63.475887661797742</c:v>
                </c:pt>
                <c:pt idx="29">
                  <c:v>63.487557241485774</c:v>
                </c:pt>
                <c:pt idx="30">
                  <c:v>63.499227150973248</c:v>
                </c:pt>
                <c:pt idx="31">
                  <c:v>63.51089732746027</c:v>
                </c:pt>
                <c:pt idx="32">
                  <c:v>63.522567693000681</c:v>
                </c:pt>
                <c:pt idx="33">
                  <c:v>63.534238152178254</c:v>
                </c:pt>
                <c:pt idx="34">
                  <c:v>63.5459085894799</c:v>
                </c:pt>
                <c:pt idx="35">
                  <c:v>63.557578866329671</c:v>
                </c:pt>
                <c:pt idx="36">
                  <c:v>63.569248817744018</c:v>
                </c:pt>
                <c:pt idx="37">
                  <c:v>63.58091824856475</c:v>
                </c:pt>
                <c:pt idx="38">
                  <c:v>63.592586929220928</c:v>
                </c:pt>
                <c:pt idx="39">
                  <c:v>63.604254590966896</c:v>
                </c:pt>
                <c:pt idx="40">
                  <c:v>63.615920920537611</c:v>
                </c:pt>
                <c:pt idx="41">
                  <c:v>63.627585554157385</c:v>
                </c:pt>
                <c:pt idx="42">
                  <c:v>63.639248070831599</c:v>
                </c:pt>
                <c:pt idx="43">
                  <c:v>63.65090798484492</c:v>
                </c:pt>
                <c:pt idx="44">
                  <c:v>63.662564737382567</c:v>
                </c:pt>
                <c:pt idx="45">
                  <c:v>63.674217687184303</c:v>
                </c:pt>
                <c:pt idx="46">
                  <c:v>63.685866100133481</c:v>
                </c:pt>
                <c:pt idx="47">
                  <c:v>63.697509137676136</c:v>
                </c:pt>
                <c:pt idx="48">
                  <c:v>63.709145843957891</c:v>
                </c:pt>
                <c:pt idx="49">
                  <c:v>63.720775131558938</c:v>
                </c:pt>
                <c:pt idx="50">
                  <c:v>63.732395765701213</c:v>
                </c:pt>
                <c:pt idx="51">
                  <c:v>63.744006346795139</c:v>
                </c:pt>
                <c:pt idx="52">
                  <c:v>63.755605291189177</c:v>
                </c:pt>
                <c:pt idx="53">
                  <c:v>63.767190809981294</c:v>
                </c:pt>
                <c:pt idx="54">
                  <c:v>63.778760885750607</c:v>
                </c:pt>
                <c:pt idx="55">
                  <c:v>63.790313247069172</c:v>
                </c:pt>
                <c:pt idx="56">
                  <c:v>63.801845340658254</c:v>
                </c:pt>
                <c:pt idx="57">
                  <c:v>63.813354301064294</c:v>
                </c:pt>
                <c:pt idx="58">
                  <c:v>63.824836917744499</c:v>
                </c:pt>
                <c:pt idx="59">
                  <c:v>63.836289599475265</c:v>
                </c:pt>
                <c:pt idx="60">
                  <c:v>63.847708336028241</c:v>
                </c:pt>
                <c:pt idx="61">
                  <c:v>63.859088657100962</c:v>
                </c:pt>
                <c:pt idx="62">
                  <c:v>63.870425588544016</c:v>
                </c:pt>
                <c:pt idx="63">
                  <c:v>63.8817136059969</c:v>
                </c:pt>
                <c:pt idx="64">
                  <c:v>63.892946586131828</c:v>
                </c:pt>
                <c:pt idx="65">
                  <c:v>63.90411775581255</c:v>
                </c:pt>
                <c:pt idx="66">
                  <c:v>63.915219639605695</c:v>
                </c:pt>
                <c:pt idx="67">
                  <c:v>63.926244006237418</c:v>
                </c:pt>
                <c:pt idx="68">
                  <c:v>63.937181814772174</c:v>
                </c:pt>
                <c:pt idx="69">
                  <c:v>63.948023161502633</c:v>
                </c:pt>
                <c:pt idx="70">
                  <c:v>63.95875722878386</c:v>
                </c:pt>
                <c:pt idx="71">
                  <c:v>63.969372237317735</c:v>
                </c:pt>
                <c:pt idx="72">
                  <c:v>63.979855403696043</c:v>
                </c:pt>
                <c:pt idx="73">
                  <c:v>63.990192905335356</c:v>
                </c:pt>
                <c:pt idx="74">
                  <c:v>64.000369855279061</c:v>
                </c:pt>
                <c:pt idx="75">
                  <c:v>64.010370289688268</c:v>
                </c:pt>
                <c:pt idx="76">
                  <c:v>64.020177171179085</c:v>
                </c:pt>
                <c:pt idx="77">
                  <c:v>64.029772411468187</c:v>
                </c:pt>
                <c:pt idx="78">
                  <c:v>64.039136917033773</c:v>
                </c:pt>
                <c:pt idx="79">
                  <c:v>64.048250661653682</c:v>
                </c:pt>
                <c:pt idx="80">
                  <c:v>64.057092789707582</c:v>
                </c:pt>
                <c:pt idx="81">
                  <c:v>64.065641753983442</c:v>
                </c:pt>
                <c:pt idx="82">
                  <c:v>64.073875491363196</c:v>
                </c:pt>
                <c:pt idx="83">
                  <c:v>64.081771639136235</c:v>
                </c:pt>
                <c:pt idx="84">
                  <c:v>64.089307793756845</c:v>
                </c:pt>
                <c:pt idx="85">
                  <c:v>64.096461812596957</c:v>
                </c:pt>
                <c:pt idx="86">
                  <c:v>64.103212157630523</c:v>
                </c:pt>
                <c:pt idx="87">
                  <c:v>64.109538278031579</c:v>
                </c:pt>
                <c:pt idx="88">
                  <c:v>64.115421026414907</c:v>
                </c:pt>
                <c:pt idx="89">
                  <c:v>64.120843100972124</c:v>
                </c:pt>
                <c:pt idx="90">
                  <c:v>64.125789503176733</c:v>
                </c:pt>
                <c:pt idx="91">
                  <c:v>64.130247998207537</c:v>
                </c:pt>
                <c:pt idx="92">
                  <c:v>64.134209562964742</c:v>
                </c:pt>
                <c:pt idx="93">
                  <c:v>64.137668804749211</c:v>
                </c:pt>
                <c:pt idx="94">
                  <c:v>64.140624332567612</c:v>
                </c:pt>
                <c:pt idx="95">
                  <c:v>64.143079062826018</c:v>
                </c:pt>
                <c:pt idx="96">
                  <c:v>64.145040442051098</c:v>
                </c:pt>
                <c:pt idx="97">
                  <c:v>64.146520571327116</c:v>
                </c:pt>
                <c:pt idx="98">
                  <c:v>64.147536220362753</c:v>
                </c:pt>
                <c:pt idx="99">
                  <c:v>64.148108723396078</c:v>
                </c:pt>
                <c:pt idx="100">
                  <c:v>64.14826375428774</c:v>
                </c:pt>
                <c:pt idx="101">
                  <c:v>64.148030983816199</c:v>
                </c:pt>
                <c:pt idx="102">
                  <c:v>64.147443627973345</c:v>
                </c:pt>
                <c:pt idx="103">
                  <c:v>64.146537901524056</c:v>
                </c:pt>
                <c:pt idx="104">
                  <c:v>64.145352395809113</c:v>
                </c:pt>
                <c:pt idx="105">
                  <c:v>64.143927403364273</c:v>
                </c:pt>
                <c:pt idx="106">
                  <c:v>64.142304214127705</c:v>
                </c:pt>
                <c:pt idx="107">
                  <c:v>64.14052440867097</c:v>
                </c:pt>
                <c:pt idx="108">
                  <c:v>64.138629173016795</c:v>
                </c:pt>
                <c:pt idx="109">
                  <c:v>64.136658657339495</c:v>
                </c:pt>
                <c:pt idx="110">
                  <c:v>64.134651397433402</c:v>
                </c:pt>
                <c:pt idx="111">
                  <c:v>64.132643813616113</c:v>
                </c:pt>
                <c:pt idx="112">
                  <c:v>64.130669797076152</c:v>
                </c:pt>
                <c:pt idx="113">
                  <c:v>64.128760388947811</c:v>
                </c:pt>
                <c:pt idx="114">
                  <c:v>64.126943552925766</c:v>
                </c:pt>
                <c:pt idx="115">
                  <c:v>64.125244038282133</c:v>
                </c:pt>
                <c:pt idx="116">
                  <c:v>64.123683326898288</c:v>
                </c:pt>
                <c:pt idx="117">
                  <c:v>64.122279655472511</c:v>
                </c:pt>
                <c:pt idx="118">
                  <c:v>64.121048102430876</c:v>
                </c:pt>
                <c:pt idx="119">
                  <c:v>64.120000728209277</c:v>
                </c:pt>
                <c:pt idx="120">
                  <c:v>64.119146757398383</c:v>
                </c:pt>
                <c:pt idx="121">
                  <c:v>64.11849279162773</c:v>
                </c:pt>
                <c:pt idx="122">
                  <c:v>64.118043042879066</c:v>
                </c:pt>
                <c:pt idx="123">
                  <c:v>64.117799578027686</c:v>
                </c:pt>
                <c:pt idx="124">
                  <c:v>64.117762566692463</c:v>
                </c:pt>
                <c:pt idx="125">
                  <c:v>64.117930525827788</c:v>
                </c:pt>
                <c:pt idx="126">
                  <c:v>64.118300555826764</c:v>
                </c:pt>
                <c:pt idx="127">
                  <c:v>64.118868564167016</c:v>
                </c:pt>
                <c:pt idx="128">
                  <c:v>64.119629473772136</c:v>
                </c:pt>
                <c:pt idx="129">
                  <c:v>64.120577414260481</c:v>
                </c:pt>
                <c:pt idx="130">
                  <c:v>64.121705895098316</c:v>
                </c:pt>
                <c:pt idx="131">
                  <c:v>64.12300796036493</c:v>
                </c:pt>
                <c:pt idx="132">
                  <c:v>64.124476325383981</c:v>
                </c:pt>
                <c:pt idx="133">
                  <c:v>64.126103495888856</c:v>
                </c:pt>
                <c:pt idx="134">
                  <c:v>64.12788187068854</c:v>
                </c:pt>
                <c:pt idx="135">
                  <c:v>64.129803829000878</c:v>
                </c:pt>
                <c:pt idx="136">
                  <c:v>64.131861803738275</c:v>
                </c:pt>
                <c:pt idx="137">
                  <c:v>64.134048342085734</c:v>
                </c:pt>
                <c:pt idx="138">
                  <c:v>64.136356154713283</c:v>
                </c:pt>
                <c:pt idx="139">
                  <c:v>64.138778154931188</c:v>
                </c:pt>
                <c:pt idx="140">
                  <c:v>64.141307489034432</c:v>
                </c:pt>
                <c:pt idx="141">
                  <c:v>64.143937559001955</c:v>
                </c:pt>
                <c:pt idx="142">
                  <c:v>64.146662038626872</c:v>
                </c:pt>
                <c:pt idx="143">
                  <c:v>64.149474884055465</c:v>
                </c:pt>
                <c:pt idx="144">
                  <c:v>64.152370339616013</c:v>
                </c:pt>
                <c:pt idx="145">
                  <c:v>64.155342939722374</c:v>
                </c:pt>
                <c:pt idx="146">
                  <c:v>64.158387507545001</c:v>
                </c:pt>
                <c:pt idx="147">
                  <c:v>64.16149915105683</c:v>
                </c:pt>
                <c:pt idx="148">
                  <c:v>64.164673256980791</c:v>
                </c:pt>
                <c:pt idx="149">
                  <c:v>64.167905483093705</c:v>
                </c:pt>
                <c:pt idx="150">
                  <c:v>64.171191749275849</c:v>
                </c:pt>
                <c:pt idx="151">
                  <c:v>64.174528227636287</c:v>
                </c:pt>
                <c:pt idx="152">
                  <c:v>64.177911331992561</c:v>
                </c:pt>
                <c:pt idx="153">
                  <c:v>64.181337706937597</c:v>
                </c:pt>
                <c:pt idx="154">
                  <c:v>64.18480421668643</c:v>
                </c:pt>
                <c:pt idx="155">
                  <c:v>64.18830793386141</c:v>
                </c:pt>
                <c:pt idx="156">
                  <c:v>64.191846128343556</c:v>
                </c:pt>
                <c:pt idx="157">
                  <c:v>64.195416256293456</c:v>
                </c:pt>
                <c:pt idx="158">
                  <c:v>64.199015949421977</c:v>
                </c:pt>
                <c:pt idx="159">
                  <c:v>64.202643004573446</c:v>
                </c:pt>
                <c:pt idx="160">
                  <c:v>64.20629537366797</c:v>
                </c:pt>
                <c:pt idx="161">
                  <c:v>64.209971154036481</c:v>
                </c:pt>
                <c:pt idx="162">
                  <c:v>64.213668579171525</c:v>
                </c:pt>
                <c:pt idx="163">
                  <c:v>64.2173860099075</c:v>
                </c:pt>
                <c:pt idx="164">
                  <c:v>64.221121926036886</c:v>
                </c:pt>
                <c:pt idx="165">
                  <c:v>64.224874918363284</c:v>
                </c:pt>
                <c:pt idx="166">
                  <c:v>64.228643681186938</c:v>
                </c:pt>
                <c:pt idx="167">
                  <c:v>64.232427005214689</c:v>
                </c:pt>
                <c:pt idx="168">
                  <c:v>64.236223770884109</c:v>
                </c:pt>
                <c:pt idx="169">
                  <c:v>64.24003294208795</c:v>
                </c:pt>
                <c:pt idx="170">
                  <c:v>64.243853560285004</c:v>
                </c:pt>
                <c:pt idx="171">
                  <c:v>64.247684738981135</c:v>
                </c:pt>
                <c:pt idx="172">
                  <c:v>64.251525658564148</c:v>
                </c:pt>
                <c:pt idx="173">
                  <c:v>64.255375561475432</c:v>
                </c:pt>
                <c:pt idx="174">
                  <c:v>64.259233747701288</c:v>
                </c:pt>
                <c:pt idx="175">
                  <c:v>64.263099570567121</c:v>
                </c:pt>
                <c:pt idx="176">
                  <c:v>64.266972432817425</c:v>
                </c:pt>
                <c:pt idx="177">
                  <c:v>64.270851782965408</c:v>
                </c:pt>
                <c:pt idx="178">
                  <c:v>64.274737111896044</c:v>
                </c:pt>
                <c:pt idx="179">
                  <c:v>64.278627949707555</c:v>
                </c:pt>
                <c:pt idx="180">
                  <c:v>64.282523862775946</c:v>
                </c:pt>
                <c:pt idx="181">
                  <c:v>64.286424451029035</c:v>
                </c:pt>
                <c:pt idx="182">
                  <c:v>64.290329345416083</c:v>
                </c:pt>
                <c:pt idx="183">
                  <c:v>64.294238205560248</c:v>
                </c:pt>
                <c:pt idx="184">
                  <c:v>64.298150717581862</c:v>
                </c:pt>
                <c:pt idx="185">
                  <c:v>64.30206659208072</c:v>
                </c:pt>
                <c:pt idx="186">
                  <c:v>64.305985562266798</c:v>
                </c:pt>
                <c:pt idx="187">
                  <c:v>64.309907382229156</c:v>
                </c:pt>
                <c:pt idx="188">
                  <c:v>64.313831825333011</c:v>
                </c:pt>
                <c:pt idx="189">
                  <c:v>64.31775868273661</c:v>
                </c:pt>
                <c:pt idx="190">
                  <c:v>64.321687762018854</c:v>
                </c:pt>
                <c:pt idx="191">
                  <c:v>64.325618885910032</c:v>
                </c:pt>
                <c:pt idx="192">
                  <c:v>64.329551891118342</c:v>
                </c:pt>
                <c:pt idx="193">
                  <c:v>64.333486627244937</c:v>
                </c:pt>
                <c:pt idx="194">
                  <c:v>64.337422955781477</c:v>
                </c:pt>
                <c:pt idx="195">
                  <c:v>64.341360749183792</c:v>
                </c:pt>
                <c:pt idx="196">
                  <c:v>64.345299890016264</c:v>
                </c:pt>
                <c:pt idx="197">
                  <c:v>64.349240270161715</c:v>
                </c:pt>
                <c:pt idx="198">
                  <c:v>64.353181790091739</c:v>
                </c:pt>
                <c:pt idx="199">
                  <c:v>64.357124358193246</c:v>
                </c:pt>
                <c:pt idx="200">
                  <c:v>64.361067890146899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2424"/>
        <c:axId val="488902816"/>
      </c:scatterChart>
      <c:valAx>
        <c:axId val="488902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8902816"/>
        <c:crosses val="autoZero"/>
        <c:crossBetween val="midCat"/>
      </c:valAx>
      <c:valAx>
        <c:axId val="4889028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89024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B!$C$226:$O$226</c:f>
              <c:numCache>
                <c:formatCode>0.0%</c:formatCode>
                <c:ptCount val="13"/>
                <c:pt idx="0">
                  <c:v>2.7141442315842783E-8</c:v>
                </c:pt>
                <c:pt idx="1">
                  <c:v>2.9938506726081927E-2</c:v>
                </c:pt>
                <c:pt idx="2">
                  <c:v>6.9684883027639269E-3</c:v>
                </c:pt>
                <c:pt idx="3">
                  <c:v>5.1086853635556873E-2</c:v>
                </c:pt>
                <c:pt idx="4">
                  <c:v>0.10914073650024543</c:v>
                </c:pt>
                <c:pt idx="5">
                  <c:v>0.13334837748263789</c:v>
                </c:pt>
                <c:pt idx="6">
                  <c:v>0.15340133931853531</c:v>
                </c:pt>
                <c:pt idx="7">
                  <c:v>0.15338732918022044</c:v>
                </c:pt>
                <c:pt idx="8">
                  <c:v>0.18890542459422932</c:v>
                </c:pt>
                <c:pt idx="9">
                  <c:v>0.20030787886442775</c:v>
                </c:pt>
                <c:pt idx="10">
                  <c:v>0.21221879135181784</c:v>
                </c:pt>
                <c:pt idx="11">
                  <c:v>0.24102956650829638</c:v>
                </c:pt>
                <c:pt idx="12">
                  <c:v>0.25738776046170586</c:v>
                </c:pt>
              </c:numCache>
            </c:numRef>
          </c:yVal>
          <c:smooth val="0"/>
        </c:ser>
        <c:ser>
          <c:idx val="0"/>
          <c:order val="1"/>
          <c:tx>
            <c:v>both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1.1107310563671056E-3</c:v>
                  </c:pt>
                  <c:pt idx="1">
                    <c:v>2.6789703779776415E-3</c:v>
                  </c:pt>
                  <c:pt idx="2">
                    <c:v>4.9074136483538517E-3</c:v>
                  </c:pt>
                  <c:pt idx="3">
                    <c:v>3.2904270876724846E-3</c:v>
                  </c:pt>
                  <c:pt idx="4">
                    <c:v>7.8570555050063492E-3</c:v>
                  </c:pt>
                  <c:pt idx="5">
                    <c:v>1.0159755840571697E-2</c:v>
                  </c:pt>
                  <c:pt idx="6">
                    <c:v>2.2397493674337463E-3</c:v>
                  </c:pt>
                  <c:pt idx="7">
                    <c:v>8.8661242158657571E-3</c:v>
                  </c:pt>
                  <c:pt idx="8">
                    <c:v>4.2809964367563911E-3</c:v>
                  </c:pt>
                  <c:pt idx="9">
                    <c:v>9.3106714714987354E-3</c:v>
                  </c:pt>
                  <c:pt idx="10">
                    <c:v>1.100928765756698E-2</c:v>
                  </c:pt>
                  <c:pt idx="11">
                    <c:v>8.2886849182640301E-3</c:v>
                  </c:pt>
                  <c:pt idx="12">
                    <c:v>3.6857830343669444E-3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1.1107310563671056E-3</c:v>
                  </c:pt>
                  <c:pt idx="1">
                    <c:v>2.6789703779776415E-3</c:v>
                  </c:pt>
                  <c:pt idx="2">
                    <c:v>4.9074136483538517E-3</c:v>
                  </c:pt>
                  <c:pt idx="3">
                    <c:v>3.2904270876724846E-3</c:v>
                  </c:pt>
                  <c:pt idx="4">
                    <c:v>7.8570555050063492E-3</c:v>
                  </c:pt>
                  <c:pt idx="5">
                    <c:v>1.0159755840571697E-2</c:v>
                  </c:pt>
                  <c:pt idx="6">
                    <c:v>2.2397493674337463E-3</c:v>
                  </c:pt>
                  <c:pt idx="7">
                    <c:v>8.8661242158657571E-3</c:v>
                  </c:pt>
                  <c:pt idx="8">
                    <c:v>4.2809964367563911E-3</c:v>
                  </c:pt>
                  <c:pt idx="9">
                    <c:v>9.3106714714987354E-3</c:v>
                  </c:pt>
                  <c:pt idx="10">
                    <c:v>1.100928765756698E-2</c:v>
                  </c:pt>
                  <c:pt idx="11">
                    <c:v>8.2886849182640301E-3</c:v>
                  </c:pt>
                  <c:pt idx="12">
                    <c:v>3.6857830343669444E-3</c:v>
                  </c:pt>
                </c:numCache>
              </c:numRef>
            </c:minus>
          </c:errBars>
          <c:xVal>
            <c:numRef>
              <c:f>B!$R$5:$AD$5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B!$C$223:$O$223</c:f>
              <c:numCache>
                <c:formatCode>0.0%</c:formatCode>
                <c:ptCount val="13"/>
                <c:pt idx="0">
                  <c:v>9.9477392831063202E-3</c:v>
                </c:pt>
                <c:pt idx="1">
                  <c:v>1.7642091003475576E-2</c:v>
                </c:pt>
                <c:pt idx="2">
                  <c:v>1.3705540814547109E-2</c:v>
                </c:pt>
                <c:pt idx="3">
                  <c:v>3.541938429015265E-2</c:v>
                </c:pt>
                <c:pt idx="4">
                  <c:v>5.7616946397111103E-2</c:v>
                </c:pt>
                <c:pt idx="5">
                  <c:v>7.5291225291533023E-2</c:v>
                </c:pt>
                <c:pt idx="6">
                  <c:v>8.0628284745029283E-2</c:v>
                </c:pt>
                <c:pt idx="7">
                  <c:v>8.3982219441987485E-2</c:v>
                </c:pt>
                <c:pt idx="8">
                  <c:v>0.10538075085122839</c:v>
                </c:pt>
                <c:pt idx="9">
                  <c:v>0.10788231431567594</c:v>
                </c:pt>
                <c:pt idx="10">
                  <c:v>0.11549114904358949</c:v>
                </c:pt>
                <c:pt idx="11">
                  <c:v>0.12455105645168088</c:v>
                </c:pt>
                <c:pt idx="12">
                  <c:v>0.13032110803489386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B!$C$5:$O$5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B!$C$225:$O$225</c:f>
              <c:numCache>
                <c:formatCode>0.0%</c:formatCode>
                <c:ptCount val="13"/>
                <c:pt idx="0">
                  <c:v>1.3353172459416033E-2</c:v>
                </c:pt>
                <c:pt idx="1">
                  <c:v>1.3409126054689231E-2</c:v>
                </c:pt>
                <c:pt idx="2">
                  <c:v>1.5954538839488747E-2</c:v>
                </c:pt>
                <c:pt idx="3">
                  <c:v>3.0104320739686701E-2</c:v>
                </c:pt>
                <c:pt idx="4">
                  <c:v>3.9897455507736573E-2</c:v>
                </c:pt>
                <c:pt idx="5">
                  <c:v>5.5218339646834348E-2</c:v>
                </c:pt>
                <c:pt idx="6">
                  <c:v>5.6271203815883929E-2</c:v>
                </c:pt>
                <c:pt idx="7">
                  <c:v>6.158197018317077E-2</c:v>
                </c:pt>
                <c:pt idx="8">
                  <c:v>7.7386075431120221E-2</c:v>
                </c:pt>
                <c:pt idx="9">
                  <c:v>7.6940270670655814E-2</c:v>
                </c:pt>
                <c:pt idx="10">
                  <c:v>8.2874818953600382E-2</c:v>
                </c:pt>
                <c:pt idx="11">
                  <c:v>8.686978734838835E-2</c:v>
                </c:pt>
                <c:pt idx="12">
                  <c:v>9.0093372690686069E-2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3600"/>
        <c:axId val="488903992"/>
      </c:scatterChart>
      <c:valAx>
        <c:axId val="48890360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8903992"/>
        <c:crosses val="autoZero"/>
        <c:crossBetween val="midCat"/>
      </c:valAx>
      <c:valAx>
        <c:axId val="48890399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889036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'C'!$C$6:$C$206</c:f>
              <c:numCache>
                <c:formatCode>General</c:formatCode>
                <c:ptCount val="201"/>
                <c:pt idx="0">
                  <c:v>97.061000000000007</c:v>
                </c:pt>
                <c:pt idx="1">
                  <c:v>97.438999999999993</c:v>
                </c:pt>
                <c:pt idx="2">
                  <c:v>97.47</c:v>
                </c:pt>
                <c:pt idx="3">
                  <c:v>98.015000000000001</c:v>
                </c:pt>
                <c:pt idx="4">
                  <c:v>97.364000000000004</c:v>
                </c:pt>
                <c:pt idx="5">
                  <c:v>98.152000000000001</c:v>
                </c:pt>
                <c:pt idx="6">
                  <c:v>97.772999999999996</c:v>
                </c:pt>
                <c:pt idx="7">
                  <c:v>97.682000000000002</c:v>
                </c:pt>
                <c:pt idx="8">
                  <c:v>98.317999999999998</c:v>
                </c:pt>
                <c:pt idx="9">
                  <c:v>97.605999999999995</c:v>
                </c:pt>
                <c:pt idx="10">
                  <c:v>98</c:v>
                </c:pt>
                <c:pt idx="11">
                  <c:v>98.97</c:v>
                </c:pt>
                <c:pt idx="12">
                  <c:v>99.257999999999996</c:v>
                </c:pt>
                <c:pt idx="13">
                  <c:v>98.909000000000006</c:v>
                </c:pt>
                <c:pt idx="14">
                  <c:v>98.787999999999997</c:v>
                </c:pt>
                <c:pt idx="15">
                  <c:v>98.364000000000004</c:v>
                </c:pt>
                <c:pt idx="16">
                  <c:v>99.605999999999995</c:v>
                </c:pt>
                <c:pt idx="17">
                  <c:v>99.590999999999994</c:v>
                </c:pt>
                <c:pt idx="18">
                  <c:v>98.879000000000005</c:v>
                </c:pt>
                <c:pt idx="19">
                  <c:v>99.379000000000005</c:v>
                </c:pt>
                <c:pt idx="20">
                  <c:v>98.484999999999999</c:v>
                </c:pt>
                <c:pt idx="21">
                  <c:v>99.394000000000005</c:v>
                </c:pt>
                <c:pt idx="22">
                  <c:v>99.742000000000004</c:v>
                </c:pt>
                <c:pt idx="23">
                  <c:v>101.59099999999999</c:v>
                </c:pt>
                <c:pt idx="24">
                  <c:v>100.848</c:v>
                </c:pt>
                <c:pt idx="25">
                  <c:v>100.803</c:v>
                </c:pt>
                <c:pt idx="26">
                  <c:v>101.833</c:v>
                </c:pt>
                <c:pt idx="27">
                  <c:v>101.879</c:v>
                </c:pt>
                <c:pt idx="28">
                  <c:v>101.167</c:v>
                </c:pt>
                <c:pt idx="29">
                  <c:v>102.59099999999999</c:v>
                </c:pt>
                <c:pt idx="30">
                  <c:v>102.121</c:v>
                </c:pt>
                <c:pt idx="31">
                  <c:v>102.318</c:v>
                </c:pt>
                <c:pt idx="32">
                  <c:v>102.303</c:v>
                </c:pt>
                <c:pt idx="33">
                  <c:v>104.5</c:v>
                </c:pt>
                <c:pt idx="34">
                  <c:v>105.56100000000001</c:v>
                </c:pt>
                <c:pt idx="35">
                  <c:v>105.60599999999999</c:v>
                </c:pt>
                <c:pt idx="36">
                  <c:v>107.288</c:v>
                </c:pt>
                <c:pt idx="37">
                  <c:v>110.39400000000001</c:v>
                </c:pt>
                <c:pt idx="38">
                  <c:v>113.682</c:v>
                </c:pt>
                <c:pt idx="39">
                  <c:v>117.758</c:v>
                </c:pt>
                <c:pt idx="40">
                  <c:v>123.97</c:v>
                </c:pt>
                <c:pt idx="41">
                  <c:v>129.136</c:v>
                </c:pt>
                <c:pt idx="42">
                  <c:v>136.833</c:v>
                </c:pt>
                <c:pt idx="43">
                  <c:v>145.51499999999999</c:v>
                </c:pt>
                <c:pt idx="44">
                  <c:v>155.54499999999999</c:v>
                </c:pt>
                <c:pt idx="45">
                  <c:v>165.87899999999999</c:v>
                </c:pt>
                <c:pt idx="46">
                  <c:v>175.89400000000001</c:v>
                </c:pt>
                <c:pt idx="47">
                  <c:v>184.57599999999999</c:v>
                </c:pt>
                <c:pt idx="48">
                  <c:v>193.47</c:v>
                </c:pt>
                <c:pt idx="49">
                  <c:v>198.697</c:v>
                </c:pt>
                <c:pt idx="50">
                  <c:v>203.667</c:v>
                </c:pt>
                <c:pt idx="51">
                  <c:v>207.03</c:v>
                </c:pt>
                <c:pt idx="52">
                  <c:v>206.93899999999999</c:v>
                </c:pt>
                <c:pt idx="53">
                  <c:v>206.87899999999999</c:v>
                </c:pt>
                <c:pt idx="54">
                  <c:v>202.15199999999999</c:v>
                </c:pt>
                <c:pt idx="55">
                  <c:v>194.5</c:v>
                </c:pt>
                <c:pt idx="56">
                  <c:v>181.37899999999999</c:v>
                </c:pt>
                <c:pt idx="57">
                  <c:v>161.56100000000001</c:v>
                </c:pt>
                <c:pt idx="58">
                  <c:v>136.10599999999999</c:v>
                </c:pt>
                <c:pt idx="59">
                  <c:v>115.379</c:v>
                </c:pt>
                <c:pt idx="60">
                  <c:v>104.758</c:v>
                </c:pt>
                <c:pt idx="61">
                  <c:v>102.60599999999999</c:v>
                </c:pt>
                <c:pt idx="62">
                  <c:v>99.757999999999996</c:v>
                </c:pt>
                <c:pt idx="63">
                  <c:v>100.318</c:v>
                </c:pt>
                <c:pt idx="64">
                  <c:v>100.545</c:v>
                </c:pt>
                <c:pt idx="65">
                  <c:v>101.60599999999999</c:v>
                </c:pt>
                <c:pt idx="66">
                  <c:v>103.97</c:v>
                </c:pt>
                <c:pt idx="67">
                  <c:v>105.515</c:v>
                </c:pt>
                <c:pt idx="68">
                  <c:v>106.273</c:v>
                </c:pt>
                <c:pt idx="69">
                  <c:v>110.682</c:v>
                </c:pt>
                <c:pt idx="70">
                  <c:v>115.10599999999999</c:v>
                </c:pt>
                <c:pt idx="71">
                  <c:v>119.197</c:v>
                </c:pt>
                <c:pt idx="72">
                  <c:v>124.03</c:v>
                </c:pt>
                <c:pt idx="73">
                  <c:v>128.09100000000001</c:v>
                </c:pt>
                <c:pt idx="74">
                  <c:v>133.18199999999999</c:v>
                </c:pt>
                <c:pt idx="75">
                  <c:v>138.136</c:v>
                </c:pt>
                <c:pt idx="76">
                  <c:v>141.43899999999999</c:v>
                </c:pt>
                <c:pt idx="77">
                  <c:v>144.864</c:v>
                </c:pt>
                <c:pt idx="78">
                  <c:v>145.697</c:v>
                </c:pt>
                <c:pt idx="79">
                  <c:v>147.40899999999999</c:v>
                </c:pt>
                <c:pt idx="80">
                  <c:v>144.75800000000001</c:v>
                </c:pt>
                <c:pt idx="81">
                  <c:v>140.56100000000001</c:v>
                </c:pt>
                <c:pt idx="82">
                  <c:v>131.5</c:v>
                </c:pt>
                <c:pt idx="83">
                  <c:v>120.93899999999999</c:v>
                </c:pt>
                <c:pt idx="84">
                  <c:v>110.364</c:v>
                </c:pt>
                <c:pt idx="85">
                  <c:v>103.758</c:v>
                </c:pt>
                <c:pt idx="86">
                  <c:v>101.07599999999999</c:v>
                </c:pt>
                <c:pt idx="87">
                  <c:v>98.787999999999997</c:v>
                </c:pt>
                <c:pt idx="88">
                  <c:v>98.667000000000002</c:v>
                </c:pt>
                <c:pt idx="89">
                  <c:v>98.364000000000004</c:v>
                </c:pt>
                <c:pt idx="90">
                  <c:v>99.697000000000003</c:v>
                </c:pt>
                <c:pt idx="91">
                  <c:v>97.727000000000004</c:v>
                </c:pt>
                <c:pt idx="92">
                  <c:v>98.712000000000003</c:v>
                </c:pt>
                <c:pt idx="93">
                  <c:v>98.879000000000005</c:v>
                </c:pt>
                <c:pt idx="94">
                  <c:v>98.787999999999997</c:v>
                </c:pt>
                <c:pt idx="95">
                  <c:v>99.347999999999999</c:v>
                </c:pt>
                <c:pt idx="96">
                  <c:v>100.364</c:v>
                </c:pt>
                <c:pt idx="97">
                  <c:v>98.605999999999995</c:v>
                </c:pt>
                <c:pt idx="98">
                  <c:v>98.909000000000006</c:v>
                </c:pt>
                <c:pt idx="99">
                  <c:v>98.635999999999996</c:v>
                </c:pt>
                <c:pt idx="100">
                  <c:v>98.727000000000004</c:v>
                </c:pt>
                <c:pt idx="101">
                  <c:v>97.909000000000006</c:v>
                </c:pt>
                <c:pt idx="102">
                  <c:v>97.742000000000004</c:v>
                </c:pt>
                <c:pt idx="103">
                  <c:v>99.045000000000002</c:v>
                </c:pt>
                <c:pt idx="104">
                  <c:v>98.954999999999998</c:v>
                </c:pt>
                <c:pt idx="105">
                  <c:v>98.682000000000002</c:v>
                </c:pt>
                <c:pt idx="106">
                  <c:v>99.197000000000003</c:v>
                </c:pt>
                <c:pt idx="107">
                  <c:v>99.667000000000002</c:v>
                </c:pt>
                <c:pt idx="108">
                  <c:v>100.333</c:v>
                </c:pt>
                <c:pt idx="109">
                  <c:v>99.575999999999993</c:v>
                </c:pt>
                <c:pt idx="110">
                  <c:v>100.258</c:v>
                </c:pt>
                <c:pt idx="111">
                  <c:v>100.59099999999999</c:v>
                </c:pt>
                <c:pt idx="112">
                  <c:v>100.167</c:v>
                </c:pt>
                <c:pt idx="113">
                  <c:v>100.06100000000001</c:v>
                </c:pt>
                <c:pt idx="114">
                  <c:v>99.984999999999999</c:v>
                </c:pt>
                <c:pt idx="115">
                  <c:v>99.47</c:v>
                </c:pt>
                <c:pt idx="116">
                  <c:v>100.56100000000001</c:v>
                </c:pt>
                <c:pt idx="117">
                  <c:v>98.757999999999996</c:v>
                </c:pt>
                <c:pt idx="118">
                  <c:v>99.272999999999996</c:v>
                </c:pt>
                <c:pt idx="119">
                  <c:v>99.832999999999998</c:v>
                </c:pt>
                <c:pt idx="120">
                  <c:v>98.120999999999995</c:v>
                </c:pt>
                <c:pt idx="121">
                  <c:v>99</c:v>
                </c:pt>
                <c:pt idx="122">
                  <c:v>98.727000000000004</c:v>
                </c:pt>
                <c:pt idx="123">
                  <c:v>98.379000000000005</c:v>
                </c:pt>
                <c:pt idx="124">
                  <c:v>98.954999999999998</c:v>
                </c:pt>
                <c:pt idx="125">
                  <c:v>97.938999999999993</c:v>
                </c:pt>
                <c:pt idx="126">
                  <c:v>98.242000000000004</c:v>
                </c:pt>
                <c:pt idx="127">
                  <c:v>97.847999999999999</c:v>
                </c:pt>
                <c:pt idx="128">
                  <c:v>97.817999999999998</c:v>
                </c:pt>
                <c:pt idx="129">
                  <c:v>98.938999999999993</c:v>
                </c:pt>
                <c:pt idx="130">
                  <c:v>98.197000000000003</c:v>
                </c:pt>
                <c:pt idx="131">
                  <c:v>98.409000000000006</c:v>
                </c:pt>
                <c:pt idx="132">
                  <c:v>97.090999999999994</c:v>
                </c:pt>
                <c:pt idx="133">
                  <c:v>97.757999999999996</c:v>
                </c:pt>
                <c:pt idx="134">
                  <c:v>97.272999999999996</c:v>
                </c:pt>
                <c:pt idx="135">
                  <c:v>98.302999999999997</c:v>
                </c:pt>
                <c:pt idx="136">
                  <c:v>98.879000000000005</c:v>
                </c:pt>
                <c:pt idx="137">
                  <c:v>99.167000000000002</c:v>
                </c:pt>
                <c:pt idx="138">
                  <c:v>97.394000000000005</c:v>
                </c:pt>
                <c:pt idx="139">
                  <c:v>97.545000000000002</c:v>
                </c:pt>
                <c:pt idx="140">
                  <c:v>98.03</c:v>
                </c:pt>
                <c:pt idx="141">
                  <c:v>96.561000000000007</c:v>
                </c:pt>
                <c:pt idx="142">
                  <c:v>96.332999999999998</c:v>
                </c:pt>
                <c:pt idx="143">
                  <c:v>97.894000000000005</c:v>
                </c:pt>
                <c:pt idx="144">
                  <c:v>96.802999999999997</c:v>
                </c:pt>
                <c:pt idx="145">
                  <c:v>96.332999999999998</c:v>
                </c:pt>
                <c:pt idx="146">
                  <c:v>96.394000000000005</c:v>
                </c:pt>
                <c:pt idx="147">
                  <c:v>96.394000000000005</c:v>
                </c:pt>
                <c:pt idx="148">
                  <c:v>97.379000000000005</c:v>
                </c:pt>
                <c:pt idx="149">
                  <c:v>96.03</c:v>
                </c:pt>
                <c:pt idx="150">
                  <c:v>95.879000000000005</c:v>
                </c:pt>
                <c:pt idx="151">
                  <c:v>97</c:v>
                </c:pt>
                <c:pt idx="152">
                  <c:v>96.332999999999998</c:v>
                </c:pt>
                <c:pt idx="153">
                  <c:v>97.120999999999995</c:v>
                </c:pt>
                <c:pt idx="154">
                  <c:v>97.787999999999997</c:v>
                </c:pt>
                <c:pt idx="155">
                  <c:v>96.197000000000003</c:v>
                </c:pt>
                <c:pt idx="156">
                  <c:v>97.317999999999998</c:v>
                </c:pt>
                <c:pt idx="157">
                  <c:v>97.317999999999998</c:v>
                </c:pt>
                <c:pt idx="158">
                  <c:v>98.061000000000007</c:v>
                </c:pt>
                <c:pt idx="159">
                  <c:v>97.635999999999996</c:v>
                </c:pt>
                <c:pt idx="160">
                  <c:v>97.302999999999997</c:v>
                </c:pt>
                <c:pt idx="161">
                  <c:v>97.47</c:v>
                </c:pt>
                <c:pt idx="162">
                  <c:v>96.197000000000003</c:v>
                </c:pt>
                <c:pt idx="163">
                  <c:v>95.484999999999999</c:v>
                </c:pt>
                <c:pt idx="164">
                  <c:v>97.120999999999995</c:v>
                </c:pt>
                <c:pt idx="165">
                  <c:v>96.242000000000004</c:v>
                </c:pt>
                <c:pt idx="166">
                  <c:v>96.379000000000005</c:v>
                </c:pt>
                <c:pt idx="167">
                  <c:v>96.984999999999999</c:v>
                </c:pt>
                <c:pt idx="168">
                  <c:v>95.317999999999998</c:v>
                </c:pt>
                <c:pt idx="169">
                  <c:v>96.015000000000001</c:v>
                </c:pt>
                <c:pt idx="170">
                  <c:v>95.954999999999998</c:v>
                </c:pt>
                <c:pt idx="171">
                  <c:v>95.03</c:v>
                </c:pt>
                <c:pt idx="172">
                  <c:v>95.409000000000006</c:v>
                </c:pt>
                <c:pt idx="173">
                  <c:v>96.090999999999994</c:v>
                </c:pt>
                <c:pt idx="174">
                  <c:v>96.787999999999997</c:v>
                </c:pt>
                <c:pt idx="175">
                  <c:v>95.742000000000004</c:v>
                </c:pt>
                <c:pt idx="176">
                  <c:v>96.515000000000001</c:v>
                </c:pt>
                <c:pt idx="177">
                  <c:v>96.652000000000001</c:v>
                </c:pt>
                <c:pt idx="178">
                  <c:v>95.787999999999997</c:v>
                </c:pt>
                <c:pt idx="179">
                  <c:v>95.772999999999996</c:v>
                </c:pt>
                <c:pt idx="180">
                  <c:v>94.954999999999998</c:v>
                </c:pt>
                <c:pt idx="181">
                  <c:v>95.272999999999996</c:v>
                </c:pt>
                <c:pt idx="182">
                  <c:v>95.938999999999993</c:v>
                </c:pt>
                <c:pt idx="183">
                  <c:v>95.515000000000001</c:v>
                </c:pt>
                <c:pt idx="184">
                  <c:v>95.302999999999997</c:v>
                </c:pt>
                <c:pt idx="185">
                  <c:v>94.984999999999999</c:v>
                </c:pt>
                <c:pt idx="186">
                  <c:v>93.817999999999998</c:v>
                </c:pt>
                <c:pt idx="187">
                  <c:v>94.045000000000002</c:v>
                </c:pt>
                <c:pt idx="188">
                  <c:v>93.847999999999999</c:v>
                </c:pt>
                <c:pt idx="189">
                  <c:v>95.364000000000004</c:v>
                </c:pt>
                <c:pt idx="190">
                  <c:v>94.53</c:v>
                </c:pt>
                <c:pt idx="191">
                  <c:v>95.605999999999995</c:v>
                </c:pt>
                <c:pt idx="192">
                  <c:v>94.03</c:v>
                </c:pt>
                <c:pt idx="193">
                  <c:v>96.287999999999997</c:v>
                </c:pt>
                <c:pt idx="194">
                  <c:v>95.515000000000001</c:v>
                </c:pt>
                <c:pt idx="195">
                  <c:v>93.938999999999993</c:v>
                </c:pt>
                <c:pt idx="196">
                  <c:v>95.135999999999996</c:v>
                </c:pt>
                <c:pt idx="197">
                  <c:v>95.287999999999997</c:v>
                </c:pt>
                <c:pt idx="198">
                  <c:v>95.302999999999997</c:v>
                </c:pt>
                <c:pt idx="199">
                  <c:v>95.938999999999993</c:v>
                </c:pt>
                <c:pt idx="200">
                  <c:v>96.061000000000007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'C'!$R$6:$R$206</c:f>
              <c:numCache>
                <c:formatCode>0.00</c:formatCode>
                <c:ptCount val="201"/>
                <c:pt idx="0">
                  <c:v>99.56627074345576</c:v>
                </c:pt>
                <c:pt idx="1">
                  <c:v>99.563756579044536</c:v>
                </c:pt>
                <c:pt idx="2">
                  <c:v>99.561244630609963</c:v>
                </c:pt>
                <c:pt idx="3">
                  <c:v>99.558735072189194</c:v>
                </c:pt>
                <c:pt idx="4">
                  <c:v>99.556228090765373</c:v>
                </c:pt>
                <c:pt idx="5">
                  <c:v>99.553723887143718</c:v>
                </c:pt>
                <c:pt idx="6">
                  <c:v>99.551222676876407</c:v>
                </c:pt>
                <c:pt idx="7">
                  <c:v>99.548724691236558</c:v>
                </c:pt>
                <c:pt idx="8">
                  <c:v>99.546230178242922</c:v>
                </c:pt>
                <c:pt idx="9">
                  <c:v>99.543739403735714</c:v>
                </c:pt>
                <c:pt idx="10">
                  <c:v>99.54125265250569</c:v>
                </c:pt>
                <c:pt idx="11">
                  <c:v>99.538770229482864</c:v>
                </c:pt>
                <c:pt idx="12">
                  <c:v>99.536292461007974</c:v>
                </c:pt>
                <c:pt idx="13">
                  <c:v>99.53381969627624</c:v>
                </c:pt>
                <c:pt idx="14">
                  <c:v>99.531352309266367</c:v>
                </c:pt>
                <c:pt idx="15">
                  <c:v>99.528890702217581</c:v>
                </c:pt>
                <c:pt idx="16">
                  <c:v>99.526435314085674</c:v>
                </c:pt>
                <c:pt idx="17">
                  <c:v>99.523986644593336</c:v>
                </c:pt>
                <c:pt idx="18">
                  <c:v>99.521545325281679</c:v>
                </c:pt>
                <c:pt idx="19">
                  <c:v>99.519112326429507</c:v>
                </c:pt>
                <c:pt idx="20">
                  <c:v>99.516689540101936</c:v>
                </c:pt>
                <c:pt idx="21">
                  <c:v>99.514281359412124</c:v>
                </c:pt>
                <c:pt idx="22">
                  <c:v>99.511898779881733</c:v>
                </c:pt>
                <c:pt idx="23">
                  <c:v>99.509569597824068</c:v>
                </c:pt>
                <c:pt idx="24">
                  <c:v>99.50736266564131</c:v>
                </c:pt>
                <c:pt idx="25">
                  <c:v>99.505443009882228</c:v>
                </c:pt>
                <c:pt idx="26">
                  <c:v>99.504191359428404</c:v>
                </c:pt>
                <c:pt idx="27">
                  <c:v>99.504451151870498</c:v>
                </c:pt>
                <c:pt idx="28">
                  <c:v>99.50801407955106</c:v>
                </c:pt>
                <c:pt idx="29">
                  <c:v>99.518525926221386</c:v>
                </c:pt>
                <c:pt idx="30">
                  <c:v>99.543085668730782</c:v>
                </c:pt>
                <c:pt idx="31">
                  <c:v>99.594905975532853</c:v>
                </c:pt>
                <c:pt idx="32">
                  <c:v>99.697461250225516</c:v>
                </c:pt>
                <c:pt idx="33">
                  <c:v>99.89049693892602</c:v>
                </c:pt>
                <c:pt idx="34">
                  <c:v>100.2380081614981</c:v>
                </c:pt>
                <c:pt idx="35">
                  <c:v>100.83770869629616</c:v>
                </c:pt>
                <c:pt idx="36">
                  <c:v>101.83054333104248</c:v>
                </c:pt>
                <c:pt idx="37">
                  <c:v>103.40751705833301</c:v>
                </c:pt>
                <c:pt idx="38">
                  <c:v>105.80980493613899</c:v>
                </c:pt>
                <c:pt idx="39">
                  <c:v>109.31729601789024</c:v>
                </c:pt>
                <c:pt idx="40">
                  <c:v>114.22111842876764</c:v>
                </c:pt>
                <c:pt idx="41">
                  <c:v>120.7779471197324</c:v>
                </c:pt>
                <c:pt idx="42">
                  <c:v>129.14826523621568</c:v>
                </c:pt>
                <c:pt idx="43">
                  <c:v>139.32671620936671</c:v>
                </c:pt>
                <c:pt idx="44">
                  <c:v>151.07876884917488</c:v>
                </c:pt>
                <c:pt idx="45">
                  <c:v>163.90188430036721</c:v>
                </c:pt>
                <c:pt idx="46">
                  <c:v>177.02889710069402</c:v>
                </c:pt>
                <c:pt idx="47">
                  <c:v>189.48499287463213</c:v>
                </c:pt>
                <c:pt idx="48">
                  <c:v>200.19792802855585</c:v>
                </c:pt>
                <c:pt idx="49">
                  <c:v>208.14667105938085</c:v>
                </c:pt>
                <c:pt idx="50">
                  <c:v>212.52081655909714</c:v>
                </c:pt>
                <c:pt idx="51">
                  <c:v>212.85654315505528</c:v>
                </c:pt>
                <c:pt idx="52">
                  <c:v>209.11757979295996</c:v>
                </c:pt>
                <c:pt idx="53">
                  <c:v>201.70162608143221</c:v>
                </c:pt>
                <c:pt idx="54">
                  <c:v>191.37065492320491</c:v>
                </c:pt>
                <c:pt idx="55">
                  <c:v>179.12199792543035</c:v>
                </c:pt>
                <c:pt idx="56">
                  <c:v>166.03038163876485</c:v>
                </c:pt>
                <c:pt idx="57">
                  <c:v>153.0953907801478</c:v>
                </c:pt>
                <c:pt idx="58">
                  <c:v>141.12364945565395</c:v>
                </c:pt>
                <c:pt idx="59">
                  <c:v>130.6629543911767</c:v>
                </c:pt>
                <c:pt idx="60">
                  <c:v>121.99116579895707</c:v>
                </c:pt>
                <c:pt idx="61">
                  <c:v>115.15041354684637</c:v>
                </c:pt>
                <c:pt idx="62">
                  <c:v>110.01013938366614</c:v>
                </c:pt>
                <c:pt idx="63">
                  <c:v>106.34142170063365</c:v>
                </c:pt>
                <c:pt idx="64">
                  <c:v>103.88855591509108</c:v>
                </c:pt>
                <c:pt idx="65">
                  <c:v>102.42933662077748</c:v>
                </c:pt>
                <c:pt idx="66">
                  <c:v>101.82004344334372</c:v>
                </c:pt>
                <c:pt idx="67">
                  <c:v>102.02275958807826</c:v>
                </c:pt>
                <c:pt idx="68">
                  <c:v>103.11108112482391</c:v>
                </c:pt>
                <c:pt idx="69">
                  <c:v>105.24748874110549</c:v>
                </c:pt>
                <c:pt idx="70">
                  <c:v>108.6255567753351</c:v>
                </c:pt>
                <c:pt idx="71">
                  <c:v>113.3768875494231</c:v>
                </c:pt>
                <c:pt idx="72">
                  <c:v>119.45750436756595</c:v>
                </c:pt>
                <c:pt idx="73">
                  <c:v>126.5470315714098</c:v>
                </c:pt>
                <c:pt idx="74">
                  <c:v>134.00603790148006</c:v>
                </c:pt>
                <c:pt idx="75">
                  <c:v>140.93069346900933</c:v>
                </c:pt>
                <c:pt idx="76">
                  <c:v>146.31432767991353</c:v>
                </c:pt>
                <c:pt idx="77">
                  <c:v>149.280861471126</c:v>
                </c:pt>
                <c:pt idx="78">
                  <c:v>149.31616885720416</c:v>
                </c:pt>
                <c:pt idx="79">
                  <c:v>146.41292321897203</c:v>
                </c:pt>
                <c:pt idx="80">
                  <c:v>141.0725008640635</c:v>
                </c:pt>
                <c:pt idx="81">
                  <c:v>134.16306562142472</c:v>
                </c:pt>
                <c:pt idx="82">
                  <c:v>126.68889276714711</c:v>
                </c:pt>
                <c:pt idx="83">
                  <c:v>119.55491866942671</c:v>
                </c:pt>
                <c:pt idx="84">
                  <c:v>113.40089494335852</c:v>
                </c:pt>
                <c:pt idx="85">
                  <c:v>108.54100397173576</c:v>
                </c:pt>
                <c:pt idx="86">
                  <c:v>104.99997725348246</c:v>
                </c:pt>
                <c:pt idx="87">
                  <c:v>102.60669950936669</c:v>
                </c:pt>
                <c:pt idx="88">
                  <c:v>101.09975776565217</c:v>
                </c:pt>
                <c:pt idx="89">
                  <c:v>100.21173702327538</c:v>
                </c:pt>
                <c:pt idx="90">
                  <c:v>99.718657746651701</c:v>
                </c:pt>
                <c:pt idx="91">
                  <c:v>99.457286764834663</c:v>
                </c:pt>
                <c:pt idx="92">
                  <c:v>99.321262760579984</c:v>
                </c:pt>
                <c:pt idx="93">
                  <c:v>99.247702153981919</c:v>
                </c:pt>
                <c:pt idx="94">
                  <c:v>99.202565333196674</c:v>
                </c:pt>
                <c:pt idx="95">
                  <c:v>99.168881673034107</c:v>
                </c:pt>
                <c:pt idx="96">
                  <c:v>99.138828944205017</c:v>
                </c:pt>
                <c:pt idx="97">
                  <c:v>99.109070101505225</c:v>
                </c:pt>
                <c:pt idx="98">
                  <c:v>99.078296424471802</c:v>
                </c:pt>
                <c:pt idx="99">
                  <c:v>99.046055610915076</c:v>
                </c:pt>
                <c:pt idx="100">
                  <c:v>99.012244721954573</c:v>
                </c:pt>
                <c:pt idx="101">
                  <c:v>98.976916491382809</c:v>
                </c:pt>
                <c:pt idx="102">
                  <c:v>98.940226029034761</c:v>
                </c:pt>
                <c:pt idx="103">
                  <c:v>98.902444323595958</c:v>
                </c:pt>
                <c:pt idx="104">
                  <c:v>98.8640128474226</c:v>
                </c:pt>
                <c:pt idx="105">
                  <c:v>98.82563223197063</c:v>
                </c:pt>
                <c:pt idx="106">
                  <c:v>98.788379889629311</c:v>
                </c:pt>
                <c:pt idx="107">
                  <c:v>98.753842100996906</c:v>
                </c:pt>
                <c:pt idx="108">
                  <c:v>98.724228376090608</c:v>
                </c:pt>
                <c:pt idx="109">
                  <c:v>98.702414073136396</c:v>
                </c:pt>
                <c:pt idx="110">
                  <c:v>98.691839422708824</c:v>
                </c:pt>
                <c:pt idx="111">
                  <c:v>98.69619141032166</c:v>
                </c:pt>
                <c:pt idx="112">
                  <c:v>98.718822477886135</c:v>
                </c:pt>
                <c:pt idx="113">
                  <c:v>98.761924188007484</c:v>
                </c:pt>
                <c:pt idx="114">
                  <c:v>98.825568882326976</c:v>
                </c:pt>
                <c:pt idx="115">
                  <c:v>98.906833504780764</c:v>
                </c:pt>
                <c:pt idx="116">
                  <c:v>98.99928692163779</c:v>
                </c:pt>
                <c:pt idx="117">
                  <c:v>99.093112249490829</c:v>
                </c:pt>
                <c:pt idx="118">
                  <c:v>99.176023647989467</c:v>
                </c:pt>
                <c:pt idx="119">
                  <c:v>99.234934434069487</c:v>
                </c:pt>
                <c:pt idx="120">
                  <c:v>99.258095153393597</c:v>
                </c:pt>
                <c:pt idx="121">
                  <c:v>99.237230272197834</c:v>
                </c:pt>
                <c:pt idx="122">
                  <c:v>99.169140705094904</c:v>
                </c:pt>
                <c:pt idx="123">
                  <c:v>99.056345967078812</c:v>
                </c:pt>
                <c:pt idx="124">
                  <c:v>98.906590143563179</c:v>
                </c:pt>
                <c:pt idx="125">
                  <c:v>98.731347375610639</c:v>
                </c:pt>
                <c:pt idx="126">
                  <c:v>98.54372680841098</c:v>
                </c:pt>
                <c:pt idx="127">
                  <c:v>98.356305443988376</c:v>
                </c:pt>
                <c:pt idx="128">
                  <c:v>98.179377151378816</c:v>
                </c:pt>
                <c:pt idx="129">
                  <c:v>98.019929071959993</c:v>
                </c:pt>
                <c:pt idx="130">
                  <c:v>97.881419705266751</c:v>
                </c:pt>
                <c:pt idx="131">
                  <c:v>97.764221616358412</c:v>
                </c:pt>
                <c:pt idx="132">
                  <c:v>97.666466026248841</c:v>
                </c:pt>
                <c:pt idx="133">
                  <c:v>97.585003992781154</c:v>
                </c:pt>
                <c:pt idx="134">
                  <c:v>97.516258166828365</c:v>
                </c:pt>
                <c:pt idx="135">
                  <c:v>97.456838304603451</c:v>
                </c:pt>
                <c:pt idx="136">
                  <c:v>97.403891264492913</c:v>
                </c:pt>
                <c:pt idx="137">
                  <c:v>97.35522520081328</c:v>
                </c:pt>
                <c:pt idx="138">
                  <c:v>97.309279830005181</c:v>
                </c:pt>
                <c:pt idx="139">
                  <c:v>97.265016109103868</c:v>
                </c:pt>
                <c:pt idx="140">
                  <c:v>97.221782149483403</c:v>
                </c:pt>
                <c:pt idx="141">
                  <c:v>97.179190101291894</c:v>
                </c:pt>
                <c:pt idx="142">
                  <c:v>97.137019395644771</c:v>
                </c:pt>
                <c:pt idx="143">
                  <c:v>97.095148668543075</c:v>
                </c:pt>
                <c:pt idx="144">
                  <c:v>97.053511942357915</c:v>
                </c:pt>
                <c:pt idx="145">
                  <c:v>97.012072502977603</c:v>
                </c:pt>
                <c:pt idx="146">
                  <c:v>96.970808364134157</c:v>
                </c:pt>
                <c:pt idx="147">
                  <c:v>96.929704679088331</c:v>
                </c:pt>
                <c:pt idx="148">
                  <c:v>96.888750010431011</c:v>
                </c:pt>
                <c:pt idx="149">
                  <c:v>96.847934598614771</c:v>
                </c:pt>
                <c:pt idx="150">
                  <c:v>96.807249600832222</c:v>
                </c:pt>
                <c:pt idx="151">
                  <c:v>96.766686772491681</c:v>
                </c:pt>
                <c:pt idx="152">
                  <c:v>96.726238338489622</c:v>
                </c:pt>
                <c:pt idx="153">
                  <c:v>96.685896940873747</c:v>
                </c:pt>
                <c:pt idx="154">
                  <c:v>96.645655615196588</c:v>
                </c:pt>
                <c:pt idx="155">
                  <c:v>96.605507776741746</c:v>
                </c:pt>
                <c:pt idx="156">
                  <c:v>96.565447209605949</c:v>
                </c:pt>
                <c:pt idx="157">
                  <c:v>96.525468056064284</c:v>
                </c:pt>
                <c:pt idx="158">
                  <c:v>96.485564805190407</c:v>
                </c:pt>
                <c:pt idx="159">
                  <c:v>96.445732280258881</c:v>
                </c:pt>
                <c:pt idx="160">
                  <c:v>96.405965624773387</c:v>
                </c:pt>
                <c:pt idx="161">
                  <c:v>96.366260287260289</c:v>
                </c:pt>
                <c:pt idx="162">
                  <c:v>96.32661200523853</c:v>
                </c:pt>
                <c:pt idx="163">
                  <c:v>96.287016788951362</c:v>
                </c:pt>
                <c:pt idx="164">
                  <c:v>96.247470905463658</c:v>
                </c:pt>
                <c:pt idx="165">
                  <c:v>96.207970863594312</c:v>
                </c:pt>
                <c:pt idx="166">
                  <c:v>96.168513399924919</c:v>
                </c:pt>
                <c:pt idx="167">
                  <c:v>96.129095465888568</c:v>
                </c:pt>
                <c:pt idx="168">
                  <c:v>96.089714215772531</c:v>
                </c:pt>
                <c:pt idx="169">
                  <c:v>96.050366995398093</c:v>
                </c:pt>
                <c:pt idx="170">
                  <c:v>96.011051331264284</c:v>
                </c:pt>
                <c:pt idx="171">
                  <c:v>95.971764920019496</c:v>
                </c:pt>
                <c:pt idx="172">
                  <c:v>95.93250561821587</c:v>
                </c:pt>
                <c:pt idx="173">
                  <c:v>95.893271432368209</c:v>
                </c:pt>
                <c:pt idx="174">
                  <c:v>95.854060509375671</c:v>
                </c:pt>
                <c:pt idx="175">
                  <c:v>95.814871127365535</c:v>
                </c:pt>
                <c:pt idx="176">
                  <c:v>95.775701687003647</c:v>
                </c:pt>
                <c:pt idx="177">
                  <c:v>95.736550703292394</c:v>
                </c:pt>
                <c:pt idx="178">
                  <c:v>95.697416797856107</c:v>
                </c:pt>
                <c:pt idx="179">
                  <c:v>95.658298691700267</c:v>
                </c:pt>
                <c:pt idx="180">
                  <c:v>95.619195198422261</c:v>
                </c:pt>
                <c:pt idx="181">
                  <c:v>95.580105217849194</c:v>
                </c:pt>
                <c:pt idx="182">
                  <c:v>95.541027730078355</c:v>
                </c:pt>
                <c:pt idx="183">
                  <c:v>95.501961789897123</c:v>
                </c:pt>
                <c:pt idx="184">
                  <c:v>95.462906521560569</c:v>
                </c:pt>
                <c:pt idx="185">
                  <c:v>95.423861113906966</c:v>
                </c:pt>
                <c:pt idx="186">
                  <c:v>95.384824815791944</c:v>
                </c:pt>
                <c:pt idx="187">
                  <c:v>95.345796931823273</c:v>
                </c:pt>
                <c:pt idx="188">
                  <c:v>95.306776818379333</c:v>
                </c:pt>
                <c:pt idx="189">
                  <c:v>95.267763879894147</c:v>
                </c:pt>
                <c:pt idx="190">
                  <c:v>95.228757565393835</c:v>
                </c:pt>
                <c:pt idx="191">
                  <c:v>95.189757365268719</c:v>
                </c:pt>
                <c:pt idx="192">
                  <c:v>95.150762808267075</c:v>
                </c:pt>
                <c:pt idx="193">
                  <c:v>95.111773458696504</c:v>
                </c:pt>
                <c:pt idx="194">
                  <c:v>95.072788913819778</c:v>
                </c:pt>
                <c:pt idx="195">
                  <c:v>95.033808801433082</c:v>
                </c:pt>
                <c:pt idx="196">
                  <c:v>94.994832777614363</c:v>
                </c:pt>
                <c:pt idx="197">
                  <c:v>94.955860524631149</c:v>
                </c:pt>
                <c:pt idx="198">
                  <c:v>94.916891748996989</c:v>
                </c:pt>
                <c:pt idx="199">
                  <c:v>94.877926179666815</c:v>
                </c:pt>
                <c:pt idx="200">
                  <c:v>94.83896356636177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'C'!$AV$6:$AV$206</c:f>
              <c:numCache>
                <c:formatCode>General</c:formatCode>
                <c:ptCount val="201"/>
                <c:pt idx="0">
                  <c:v>99.56627074345576</c:v>
                </c:pt>
                <c:pt idx="1">
                  <c:v>99.563756579044536</c:v>
                </c:pt>
                <c:pt idx="2">
                  <c:v>99.561244630609963</c:v>
                </c:pt>
                <c:pt idx="3">
                  <c:v>99.558735072189194</c:v>
                </c:pt>
                <c:pt idx="4">
                  <c:v>99.556228090765373</c:v>
                </c:pt>
                <c:pt idx="5">
                  <c:v>99.553723887143718</c:v>
                </c:pt>
                <c:pt idx="6">
                  <c:v>99.551222676876392</c:v>
                </c:pt>
                <c:pt idx="7">
                  <c:v>99.548724691236458</c:v>
                </c:pt>
                <c:pt idx="8">
                  <c:v>99.546230178242439</c:v>
                </c:pt>
                <c:pt idx="9">
                  <c:v>99.54373940373344</c:v>
                </c:pt>
                <c:pt idx="10">
                  <c:v>99.54125265249553</c:v>
                </c:pt>
                <c:pt idx="11">
                  <c:v>99.538770229439024</c:v>
                </c:pt>
                <c:pt idx="12">
                  <c:v>99.536292460825493</c:v>
                </c:pt>
                <c:pt idx="13">
                  <c:v>99.533819695543883</c:v>
                </c:pt>
                <c:pt idx="14">
                  <c:v>99.531352306432538</c:v>
                </c:pt>
                <c:pt idx="15">
                  <c:v>99.528890691645145</c:v>
                </c:pt>
                <c:pt idx="16">
                  <c:v>99.52643527605548</c:v>
                </c:pt>
                <c:pt idx="17">
                  <c:v>99.523986512696325</c:v>
                </c:pt>
                <c:pt idx="18">
                  <c:v>99.521544884225577</c:v>
                </c:pt>
                <c:pt idx="19">
                  <c:v>99.519110904410766</c:v>
                </c:pt>
                <c:pt idx="20">
                  <c:v>99.516685119622352</c:v>
                </c:pt>
                <c:pt idx="21">
                  <c:v>99.514268110322391</c:v>
                </c:pt>
                <c:pt idx="22">
                  <c:v>99.511860492534396</c:v>
                </c:pt>
                <c:pt idx="23">
                  <c:v>99.509462919275364</c:v>
                </c:pt>
                <c:pt idx="24">
                  <c:v>99.507076081929497</c:v>
                </c:pt>
                <c:pt idx="25">
                  <c:v>99.504700711537893</c:v>
                </c:pt>
                <c:pt idx="26">
                  <c:v>99.502337579974579</c:v>
                </c:pt>
                <c:pt idx="27">
                  <c:v>99.499987500974811</c:v>
                </c:pt>
                <c:pt idx="28">
                  <c:v>99.49765133097462</c:v>
                </c:pt>
                <c:pt idx="29">
                  <c:v>99.495329969715783</c:v>
                </c:pt>
                <c:pt idx="30">
                  <c:v>99.493024360561492</c:v>
                </c:pt>
                <c:pt idx="31">
                  <c:v>99.490735490460906</c:v>
                </c:pt>
                <c:pt idx="32">
                  <c:v>99.488464389490957</c:v>
                </c:pt>
                <c:pt idx="33">
                  <c:v>99.486212129893261</c:v>
                </c:pt>
                <c:pt idx="34">
                  <c:v>99.483979824512204</c:v>
                </c:pt>
                <c:pt idx="35">
                  <c:v>99.481768624527206</c:v>
                </c:pt>
                <c:pt idx="36">
                  <c:v>99.479579716356795</c:v>
                </c:pt>
                <c:pt idx="37">
                  <c:v>99.477414317596185</c:v>
                </c:pt>
                <c:pt idx="38">
                  <c:v>99.475273671830749</c:v>
                </c:pt>
                <c:pt idx="39">
                  <c:v>99.473159042147628</c:v>
                </c:pt>
                <c:pt idx="40">
                  <c:v>99.47107170314456</c:v>
                </c:pt>
                <c:pt idx="41">
                  <c:v>99.469012931210031</c:v>
                </c:pt>
                <c:pt idx="42">
                  <c:v>99.466983992820303</c:v>
                </c:pt>
                <c:pt idx="43">
                  <c:v>99.464986130568647</c:v>
                </c:pt>
                <c:pt idx="44">
                  <c:v>99.463020546608988</c:v>
                </c:pt>
                <c:pt idx="45">
                  <c:v>99.461088383158398</c:v>
                </c:pt>
                <c:pt idx="46">
                  <c:v>99.459190699665427</c:v>
                </c:pt>
                <c:pt idx="47">
                  <c:v>99.457328446206688</c:v>
                </c:pt>
                <c:pt idx="48">
                  <c:v>99.455502432631505</c:v>
                </c:pt>
                <c:pt idx="49">
                  <c:v>99.453713292924363</c:v>
                </c:pt>
                <c:pt idx="50">
                  <c:v>99.451961444207441</c:v>
                </c:pt>
                <c:pt idx="51">
                  <c:v>99.450247039753421</c:v>
                </c:pt>
                <c:pt idx="52">
                  <c:v>99.448569915327084</c:v>
                </c:pt>
                <c:pt idx="53">
                  <c:v>99.446929528125011</c:v>
                </c:pt>
                <c:pt idx="54">
                  <c:v>99.445324887532735</c:v>
                </c:pt>
                <c:pt idx="55">
                  <c:v>99.443754476877075</c:v>
                </c:pt>
                <c:pt idx="56">
                  <c:v>99.44221616531388</c:v>
                </c:pt>
                <c:pt idx="57">
                  <c:v>99.440707108967359</c:v>
                </c:pt>
                <c:pt idx="58">
                  <c:v>99.439223640427073</c:v>
                </c:pt>
                <c:pt idx="59">
                  <c:v>99.437761145718767</c:v>
                </c:pt>
                <c:pt idx="60">
                  <c:v>99.436313927903512</c:v>
                </c:pt>
                <c:pt idx="61">
                  <c:v>99.434875056530799</c:v>
                </c:pt>
                <c:pt idx="62">
                  <c:v>99.433436202286444</c:v>
                </c:pt>
                <c:pt idx="63">
                  <c:v>99.431987456344345</c:v>
                </c:pt>
                <c:pt idx="64">
                  <c:v>99.430517134164376</c:v>
                </c:pt>
                <c:pt idx="65">
                  <c:v>99.429011563789828</c:v>
                </c:pt>
                <c:pt idx="66">
                  <c:v>99.42745485909947</c:v>
                </c:pt>
                <c:pt idx="67">
                  <c:v>99.425828678978405</c:v>
                </c:pt>
                <c:pt idx="68">
                  <c:v>99.424111974000169</c:v>
                </c:pt>
                <c:pt idx="69">
                  <c:v>99.422280722975714</c:v>
                </c:pt>
                <c:pt idx="70">
                  <c:v>99.420307662633036</c:v>
                </c:pt>
                <c:pt idx="71">
                  <c:v>99.418162014753023</c:v>
                </c:pt>
                <c:pt idx="72">
                  <c:v>99.415809216304083</c:v>
                </c:pt>
                <c:pt idx="73">
                  <c:v>99.413210659481265</c:v>
                </c:pt>
                <c:pt idx="74">
                  <c:v>99.410323450052218</c:v>
                </c:pt>
                <c:pt idx="75">
                  <c:v>99.407100194000108</c:v>
                </c:pt>
                <c:pt idx="76">
                  <c:v>99.403488824090388</c:v>
                </c:pt>
                <c:pt idx="77">
                  <c:v>99.399432479591113</c:v>
                </c:pt>
                <c:pt idx="78">
                  <c:v>99.394869453852635</c:v>
                </c:pt>
                <c:pt idx="79">
                  <c:v>99.389733225671876</c:v>
                </c:pt>
                <c:pt idx="80">
                  <c:v>99.383952591179039</c:v>
                </c:pt>
                <c:pt idx="81">
                  <c:v>99.377451913213747</c:v>
                </c:pt>
                <c:pt idx="82">
                  <c:v>99.370151504612451</c:v>
                </c:pt>
                <c:pt idx="83">
                  <c:v>99.36196816031088</c:v>
                </c:pt>
                <c:pt idx="84">
                  <c:v>99.35281585049259</c:v>
                </c:pt>
                <c:pt idx="85">
                  <c:v>99.342606583033998</c:v>
                </c:pt>
                <c:pt idx="86">
                  <c:v>99.331251438121569</c:v>
                </c:pt>
                <c:pt idx="87">
                  <c:v>99.318661771144932</c:v>
                </c:pt>
                <c:pt idx="88">
                  <c:v>99.304750571925652</c:v>
                </c:pt>
                <c:pt idx="89">
                  <c:v>99.289433959283173</c:v>
                </c:pt>
                <c:pt idx="90">
                  <c:v>99.272632780292355</c:v>
                </c:pt>
                <c:pt idx="91">
                  <c:v>99.254274273926001</c:v>
                </c:pt>
                <c:pt idx="92">
                  <c:v>99.234293749813048</c:v>
                </c:pt>
                <c:pt idx="93">
                  <c:v>99.212636225382127</c:v>
                </c:pt>
                <c:pt idx="94">
                  <c:v>99.189257959520859</c:v>
                </c:pt>
                <c:pt idx="95">
                  <c:v>99.164127818824056</c:v>
                </c:pt>
                <c:pt idx="96">
                  <c:v>99.137228414117558</c:v>
                </c:pt>
                <c:pt idx="97">
                  <c:v>99.108556950566538</c:v>
                </c:pt>
                <c:pt idx="98">
                  <c:v>99.078125744303833</c:v>
                </c:pt>
                <c:pt idx="99">
                  <c:v>99.045962371765185</c:v>
                </c:pt>
                <c:pt idx="100">
                  <c:v>99.012109434038862</c:v>
                </c:pt>
                <c:pt idx="101">
                  <c:v>98.976623936442152</c:v>
                </c:pt>
                <c:pt idx="102">
                  <c:v>98.939576301922642</c:v>
                </c:pt>
                <c:pt idx="103">
                  <c:v>98.901049054352285</c:v>
                </c:pt>
                <c:pt idx="104">
                  <c:v>98.861135223006073</c:v>
                </c:pt>
                <c:pt idx="105">
                  <c:v>98.819936531377394</c:v>
                </c:pt>
                <c:pt idx="106">
                  <c:v>98.777561441188851</c:v>
                </c:pt>
                <c:pt idx="107">
                  <c:v>98.734123125630248</c:v>
                </c:pt>
                <c:pt idx="108">
                  <c:v>98.689737444532824</c:v>
                </c:pt>
                <c:pt idx="109">
                  <c:v>98.644520988805041</c:v>
                </c:pt>
                <c:pt idx="110">
                  <c:v>98.598589252749335</c:v>
                </c:pt>
                <c:pt idx="111">
                  <c:v>98.552054981800296</c:v>
                </c:pt>
                <c:pt idx="112">
                  <c:v>98.505026730797255</c:v>
                </c:pt>
                <c:pt idx="113">
                  <c:v>98.457607655133529</c:v>
                </c:pt>
                <c:pt idx="114">
                  <c:v>98.409894544890051</c:v>
                </c:pt>
                <c:pt idx="115">
                  <c:v>98.361977101061669</c:v>
                </c:pt>
                <c:pt idx="116">
                  <c:v>98.313937443707999</c:v>
                </c:pt>
                <c:pt idx="117">
                  <c:v>98.265849834573359</c:v>
                </c:pt>
                <c:pt idx="118">
                  <c:v>98.217780591496805</c:v>
                </c:pt>
                <c:pt idx="119">
                  <c:v>98.169788168685074</c:v>
                </c:pt>
                <c:pt idx="120">
                  <c:v>98.121923375440758</c:v>
                </c:pt>
                <c:pt idx="121">
                  <c:v>98.074229705947474</c:v>
                </c:pt>
                <c:pt idx="122">
                  <c:v>98.026743753896795</c:v>
                </c:pt>
                <c:pt idx="123">
                  <c:v>97.979495687781835</c:v>
                </c:pt>
                <c:pt idx="124">
                  <c:v>97.93250976528762</c:v>
                </c:pt>
                <c:pt idx="125">
                  <c:v>97.885804868119166</c:v>
                </c:pt>
                <c:pt idx="126">
                  <c:v>97.839395041616086</c:v>
                </c:pt>
                <c:pt idx="127">
                  <c:v>97.793290026444225</c:v>
                </c:pt>
                <c:pt idx="128">
                  <c:v>97.74749577241144</c:v>
                </c:pt>
                <c:pt idx="129">
                  <c:v>97.702014926952089</c:v>
                </c:pt>
                <c:pt idx="130">
                  <c:v>97.656847293016469</c:v>
                </c:pt>
                <c:pt idx="131">
                  <c:v>97.611990252974778</c:v>
                </c:pt>
                <c:pt idx="132">
                  <c:v>97.567439156701099</c:v>
                </c:pt>
                <c:pt idx="133">
                  <c:v>97.523187673260892</c:v>
                </c:pt>
                <c:pt idx="134">
                  <c:v>97.479228106612823</c:v>
                </c:pt>
                <c:pt idx="135">
                  <c:v>97.435551676482916</c:v>
                </c:pt>
                <c:pt idx="136">
                  <c:v>97.392148766110424</c:v>
                </c:pt>
                <c:pt idx="137">
                  <c:v>97.349009138934477</c:v>
                </c:pt>
                <c:pt idx="138">
                  <c:v>97.306122126517678</c:v>
                </c:pt>
                <c:pt idx="139">
                  <c:v>97.263476790117323</c:v>
                </c:pt>
                <c:pt idx="140">
                  <c:v>97.221062058342056</c:v>
                </c:pt>
                <c:pt idx="141">
                  <c:v>97.178866843290194</c:v>
                </c:pt>
                <c:pt idx="142">
                  <c:v>97.136880137478059</c:v>
                </c:pt>
                <c:pt idx="143">
                  <c:v>97.095091093743235</c:v>
                </c:pt>
                <c:pt idx="144">
                  <c:v>97.053489090163268</c:v>
                </c:pt>
                <c:pt idx="145">
                  <c:v>97.012063781872882</c:v>
                </c:pt>
                <c:pt idx="146">
                  <c:v>96.970805141501216</c:v>
                </c:pt>
                <c:pt idx="147">
                  <c:v>96.92970348978811</c:v>
                </c:pt>
                <c:pt idx="148">
                  <c:v>96.888749517781903</c:v>
                </c:pt>
                <c:pt idx="149">
                  <c:v>96.847934301870367</c:v>
                </c:pt>
                <c:pt idx="150">
                  <c:v>96.807249312756142</c:v>
                </c:pt>
                <c:pt idx="151">
                  <c:v>96.76668641935656</c:v>
                </c:pt>
                <c:pt idx="152">
                  <c:v>96.726237888487802</c:v>
                </c:pt>
                <c:pt idx="153">
                  <c:v>96.685896381084504</c:v>
                </c:pt>
                <c:pt idx="154">
                  <c:v>96.645654945606211</c:v>
                </c:pt>
                <c:pt idx="155">
                  <c:v>96.605507009194369</c:v>
                </c:pt>
                <c:pt idx="156">
                  <c:v>96.565446367064439</c:v>
                </c:pt>
                <c:pt idx="157">
                  <c:v>96.525467170546776</c:v>
                </c:pt>
                <c:pt idx="158">
                  <c:v>96.485563914129742</c:v>
                </c:pt>
                <c:pt idx="159">
                  <c:v>96.445731421802407</c:v>
                </c:pt>
                <c:pt idx="160">
                  <c:v>96.405964832948001</c:v>
                </c:pt>
                <c:pt idx="161">
                  <c:v>96.36625958799732</c:v>
                </c:pt>
                <c:pt idx="162">
                  <c:v>96.32661141401519</c:v>
                </c:pt>
                <c:pt idx="163">
                  <c:v>96.28701631036256</c:v>
                </c:pt>
                <c:pt idx="164">
                  <c:v>96.247470534549493</c:v>
                </c:pt>
                <c:pt idx="165">
                  <c:v>96.207970588371637</c:v>
                </c:pt>
                <c:pt idx="166">
                  <c:v>96.168513204403226</c:v>
                </c:pt>
                <c:pt idx="167">
                  <c:v>96.129095332902679</c:v>
                </c:pt>
                <c:pt idx="168">
                  <c:v>96.089714129172876</c:v>
                </c:pt>
                <c:pt idx="169">
                  <c:v>96.050366941406438</c:v>
                </c:pt>
                <c:pt idx="170">
                  <c:v>96.011051299036012</c:v>
                </c:pt>
                <c:pt idx="171">
                  <c:v>95.97176490160129</c:v>
                </c:pt>
                <c:pt idx="172">
                  <c:v>95.932505608138257</c:v>
                </c:pt>
                <c:pt idx="173">
                  <c:v>95.893271427089019</c:v>
                </c:pt>
                <c:pt idx="174">
                  <c:v>95.854060506727919</c:v>
                </c:pt>
                <c:pt idx="175">
                  <c:v>95.814871126094118</c:v>
                </c:pt>
                <c:pt idx="176">
                  <c:v>95.775701686419126</c:v>
                </c:pt>
                <c:pt idx="177">
                  <c:v>95.736550703035107</c:v>
                </c:pt>
                <c:pt idx="178">
                  <c:v>95.697416797747678</c:v>
                </c:pt>
                <c:pt idx="179">
                  <c:v>95.658298691656526</c:v>
                </c:pt>
                <c:pt idx="180">
                  <c:v>95.619195198405365</c:v>
                </c:pt>
                <c:pt idx="181">
                  <c:v>95.580105217842942</c:v>
                </c:pt>
                <c:pt idx="182">
                  <c:v>95.541027730076138</c:v>
                </c:pt>
                <c:pt idx="183">
                  <c:v>95.50196178989637</c:v>
                </c:pt>
                <c:pt idx="184">
                  <c:v>95.462906521560328</c:v>
                </c:pt>
                <c:pt idx="185">
                  <c:v>95.423861113906895</c:v>
                </c:pt>
                <c:pt idx="186">
                  <c:v>95.384824815791916</c:v>
                </c:pt>
                <c:pt idx="187">
                  <c:v>95.345796931823273</c:v>
                </c:pt>
                <c:pt idx="188">
                  <c:v>95.306776818379333</c:v>
                </c:pt>
                <c:pt idx="189">
                  <c:v>95.267763879894147</c:v>
                </c:pt>
                <c:pt idx="190">
                  <c:v>95.228757565393835</c:v>
                </c:pt>
                <c:pt idx="191">
                  <c:v>95.189757365268719</c:v>
                </c:pt>
                <c:pt idx="192">
                  <c:v>95.150762808267075</c:v>
                </c:pt>
                <c:pt idx="193">
                  <c:v>95.111773458696504</c:v>
                </c:pt>
                <c:pt idx="194">
                  <c:v>95.072788913819778</c:v>
                </c:pt>
                <c:pt idx="195">
                  <c:v>95.033808801433082</c:v>
                </c:pt>
                <c:pt idx="196">
                  <c:v>94.994832777614363</c:v>
                </c:pt>
                <c:pt idx="197">
                  <c:v>94.955860524631149</c:v>
                </c:pt>
                <c:pt idx="198">
                  <c:v>94.916891748996989</c:v>
                </c:pt>
                <c:pt idx="199">
                  <c:v>94.877926179666815</c:v>
                </c:pt>
                <c:pt idx="200">
                  <c:v>94.83896356636177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4776"/>
        <c:axId val="488905168"/>
      </c:scatterChart>
      <c:valAx>
        <c:axId val="488904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8905168"/>
        <c:crosses val="autoZero"/>
        <c:crossBetween val="midCat"/>
      </c:valAx>
      <c:valAx>
        <c:axId val="488905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8904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'C'!$D$6:$D$206</c:f>
              <c:numCache>
                <c:formatCode>General</c:formatCode>
                <c:ptCount val="201"/>
                <c:pt idx="0">
                  <c:v>101.515</c:v>
                </c:pt>
                <c:pt idx="1">
                  <c:v>101.83799999999999</c:v>
                </c:pt>
                <c:pt idx="2">
                  <c:v>100.529</c:v>
                </c:pt>
                <c:pt idx="3">
                  <c:v>100.044</c:v>
                </c:pt>
                <c:pt idx="4">
                  <c:v>101.574</c:v>
                </c:pt>
                <c:pt idx="5">
                  <c:v>100.765</c:v>
                </c:pt>
                <c:pt idx="6">
                  <c:v>101.676</c:v>
                </c:pt>
                <c:pt idx="7">
                  <c:v>102.074</c:v>
                </c:pt>
                <c:pt idx="8">
                  <c:v>101.11799999999999</c:v>
                </c:pt>
                <c:pt idx="9">
                  <c:v>102.36799999999999</c:v>
                </c:pt>
                <c:pt idx="10">
                  <c:v>102.426</c:v>
                </c:pt>
                <c:pt idx="11">
                  <c:v>101.58799999999999</c:v>
                </c:pt>
                <c:pt idx="12">
                  <c:v>103.13200000000001</c:v>
                </c:pt>
                <c:pt idx="13">
                  <c:v>102.265</c:v>
                </c:pt>
                <c:pt idx="14">
                  <c:v>103.485</c:v>
                </c:pt>
                <c:pt idx="15">
                  <c:v>102.015</c:v>
                </c:pt>
                <c:pt idx="16">
                  <c:v>102.044</c:v>
                </c:pt>
                <c:pt idx="17">
                  <c:v>101.38200000000001</c:v>
                </c:pt>
                <c:pt idx="18">
                  <c:v>102.58799999999999</c:v>
                </c:pt>
                <c:pt idx="19">
                  <c:v>103.10299999999999</c:v>
                </c:pt>
                <c:pt idx="20">
                  <c:v>102.971</c:v>
                </c:pt>
                <c:pt idx="21">
                  <c:v>102.941</c:v>
                </c:pt>
                <c:pt idx="22">
                  <c:v>103.191</c:v>
                </c:pt>
                <c:pt idx="23">
                  <c:v>103.16200000000001</c:v>
                </c:pt>
                <c:pt idx="24">
                  <c:v>103.11799999999999</c:v>
                </c:pt>
                <c:pt idx="25">
                  <c:v>103.309</c:v>
                </c:pt>
                <c:pt idx="26">
                  <c:v>104.176</c:v>
                </c:pt>
                <c:pt idx="27">
                  <c:v>104.66200000000001</c:v>
                </c:pt>
                <c:pt idx="28">
                  <c:v>103.471</c:v>
                </c:pt>
                <c:pt idx="29">
                  <c:v>103.83799999999999</c:v>
                </c:pt>
                <c:pt idx="30">
                  <c:v>105.676</c:v>
                </c:pt>
                <c:pt idx="31">
                  <c:v>104.86799999999999</c:v>
                </c:pt>
                <c:pt idx="32">
                  <c:v>105.60299999999999</c:v>
                </c:pt>
                <c:pt idx="33">
                  <c:v>105.809</c:v>
                </c:pt>
                <c:pt idx="34">
                  <c:v>105.456</c:v>
                </c:pt>
                <c:pt idx="35">
                  <c:v>108.809</c:v>
                </c:pt>
                <c:pt idx="36">
                  <c:v>108.721</c:v>
                </c:pt>
                <c:pt idx="37">
                  <c:v>109.58799999999999</c:v>
                </c:pt>
                <c:pt idx="38">
                  <c:v>111.83799999999999</c:v>
                </c:pt>
                <c:pt idx="39">
                  <c:v>114.10299999999999</c:v>
                </c:pt>
                <c:pt idx="40">
                  <c:v>118.676</c:v>
                </c:pt>
                <c:pt idx="41">
                  <c:v>122.779</c:v>
                </c:pt>
                <c:pt idx="42">
                  <c:v>128.10300000000001</c:v>
                </c:pt>
                <c:pt idx="43">
                  <c:v>134.79400000000001</c:v>
                </c:pt>
                <c:pt idx="44">
                  <c:v>142.5</c:v>
                </c:pt>
                <c:pt idx="45">
                  <c:v>152.45599999999999</c:v>
                </c:pt>
                <c:pt idx="46">
                  <c:v>162.61799999999999</c:v>
                </c:pt>
                <c:pt idx="47">
                  <c:v>173.67599999999999</c:v>
                </c:pt>
                <c:pt idx="48">
                  <c:v>184.32400000000001</c:v>
                </c:pt>
                <c:pt idx="49">
                  <c:v>194.95599999999999</c:v>
                </c:pt>
                <c:pt idx="50">
                  <c:v>202.529</c:v>
                </c:pt>
                <c:pt idx="51">
                  <c:v>210.83799999999999</c:v>
                </c:pt>
                <c:pt idx="52">
                  <c:v>214.70599999999999</c:v>
                </c:pt>
                <c:pt idx="53">
                  <c:v>217.73500000000001</c:v>
                </c:pt>
                <c:pt idx="54">
                  <c:v>219.23500000000001</c:v>
                </c:pt>
                <c:pt idx="55">
                  <c:v>216.91200000000001</c:v>
                </c:pt>
                <c:pt idx="56">
                  <c:v>213.059</c:v>
                </c:pt>
                <c:pt idx="57">
                  <c:v>204.39699999999999</c:v>
                </c:pt>
                <c:pt idx="58">
                  <c:v>188.941</c:v>
                </c:pt>
                <c:pt idx="59">
                  <c:v>164.63200000000001</c:v>
                </c:pt>
                <c:pt idx="60">
                  <c:v>137.279</c:v>
                </c:pt>
                <c:pt idx="61">
                  <c:v>115.985</c:v>
                </c:pt>
                <c:pt idx="62">
                  <c:v>107.824</c:v>
                </c:pt>
                <c:pt idx="63">
                  <c:v>105.574</c:v>
                </c:pt>
                <c:pt idx="64">
                  <c:v>103.64700000000001</c:v>
                </c:pt>
                <c:pt idx="65">
                  <c:v>104.809</c:v>
                </c:pt>
                <c:pt idx="66">
                  <c:v>103.721</c:v>
                </c:pt>
                <c:pt idx="67">
                  <c:v>105.88200000000001</c:v>
                </c:pt>
                <c:pt idx="68">
                  <c:v>105.779</c:v>
                </c:pt>
                <c:pt idx="69">
                  <c:v>108.206</c:v>
                </c:pt>
                <c:pt idx="70">
                  <c:v>109.88200000000001</c:v>
                </c:pt>
                <c:pt idx="71">
                  <c:v>114.309</c:v>
                </c:pt>
                <c:pt idx="72">
                  <c:v>117.721</c:v>
                </c:pt>
                <c:pt idx="73">
                  <c:v>121.485</c:v>
                </c:pt>
                <c:pt idx="74">
                  <c:v>125.88200000000001</c:v>
                </c:pt>
                <c:pt idx="75">
                  <c:v>131.85300000000001</c:v>
                </c:pt>
                <c:pt idx="76">
                  <c:v>136.11799999999999</c:v>
                </c:pt>
                <c:pt idx="77">
                  <c:v>142.559</c:v>
                </c:pt>
                <c:pt idx="78">
                  <c:v>146.16200000000001</c:v>
                </c:pt>
                <c:pt idx="79">
                  <c:v>150.04400000000001</c:v>
                </c:pt>
                <c:pt idx="80">
                  <c:v>151.66200000000001</c:v>
                </c:pt>
                <c:pt idx="81">
                  <c:v>151.691</c:v>
                </c:pt>
                <c:pt idx="82">
                  <c:v>151</c:v>
                </c:pt>
                <c:pt idx="83">
                  <c:v>144.721</c:v>
                </c:pt>
                <c:pt idx="84">
                  <c:v>135.529</c:v>
                </c:pt>
                <c:pt idx="85">
                  <c:v>122.029</c:v>
                </c:pt>
                <c:pt idx="86">
                  <c:v>112.25</c:v>
                </c:pt>
                <c:pt idx="87">
                  <c:v>106.35299999999999</c:v>
                </c:pt>
                <c:pt idx="88">
                  <c:v>105.059</c:v>
                </c:pt>
                <c:pt idx="89">
                  <c:v>103.426</c:v>
                </c:pt>
                <c:pt idx="90">
                  <c:v>102.25</c:v>
                </c:pt>
                <c:pt idx="91">
                  <c:v>102.206</c:v>
                </c:pt>
                <c:pt idx="92">
                  <c:v>103.044</c:v>
                </c:pt>
                <c:pt idx="93">
                  <c:v>101.809</c:v>
                </c:pt>
                <c:pt idx="94">
                  <c:v>101.61799999999999</c:v>
                </c:pt>
                <c:pt idx="95">
                  <c:v>101.33799999999999</c:v>
                </c:pt>
                <c:pt idx="96">
                  <c:v>101.75</c:v>
                </c:pt>
                <c:pt idx="97">
                  <c:v>101.985</c:v>
                </c:pt>
                <c:pt idx="98">
                  <c:v>102.456</c:v>
                </c:pt>
                <c:pt idx="99">
                  <c:v>101.91200000000001</c:v>
                </c:pt>
                <c:pt idx="100">
                  <c:v>100.985</c:v>
                </c:pt>
                <c:pt idx="101">
                  <c:v>101.721</c:v>
                </c:pt>
                <c:pt idx="102">
                  <c:v>101.63200000000001</c:v>
                </c:pt>
                <c:pt idx="103">
                  <c:v>101.91200000000001</c:v>
                </c:pt>
                <c:pt idx="104">
                  <c:v>102.38200000000001</c:v>
                </c:pt>
                <c:pt idx="105">
                  <c:v>101.11799999999999</c:v>
                </c:pt>
                <c:pt idx="106">
                  <c:v>102.13200000000001</c:v>
                </c:pt>
                <c:pt idx="107">
                  <c:v>101.85299999999999</c:v>
                </c:pt>
                <c:pt idx="108">
                  <c:v>102.10299999999999</c:v>
                </c:pt>
                <c:pt idx="109">
                  <c:v>102.971</c:v>
                </c:pt>
                <c:pt idx="110">
                  <c:v>103.235</c:v>
                </c:pt>
                <c:pt idx="111">
                  <c:v>102.824</c:v>
                </c:pt>
                <c:pt idx="112">
                  <c:v>102.75</c:v>
                </c:pt>
                <c:pt idx="113">
                  <c:v>103</c:v>
                </c:pt>
                <c:pt idx="114">
                  <c:v>103.265</c:v>
                </c:pt>
                <c:pt idx="115">
                  <c:v>102.35299999999999</c:v>
                </c:pt>
                <c:pt idx="116">
                  <c:v>102.13200000000001</c:v>
                </c:pt>
                <c:pt idx="117">
                  <c:v>102.75</c:v>
                </c:pt>
                <c:pt idx="118">
                  <c:v>102.85299999999999</c:v>
                </c:pt>
                <c:pt idx="119">
                  <c:v>101.58799999999999</c:v>
                </c:pt>
                <c:pt idx="120">
                  <c:v>103.235</c:v>
                </c:pt>
                <c:pt idx="121">
                  <c:v>103.38200000000001</c:v>
                </c:pt>
                <c:pt idx="122">
                  <c:v>101.941</c:v>
                </c:pt>
                <c:pt idx="123">
                  <c:v>102.529</c:v>
                </c:pt>
                <c:pt idx="124">
                  <c:v>102.809</c:v>
                </c:pt>
                <c:pt idx="125">
                  <c:v>102.83799999999999</c:v>
                </c:pt>
                <c:pt idx="126">
                  <c:v>102.176</c:v>
                </c:pt>
                <c:pt idx="127">
                  <c:v>102.279</c:v>
                </c:pt>
                <c:pt idx="128">
                  <c:v>101.41200000000001</c:v>
                </c:pt>
                <c:pt idx="129">
                  <c:v>102.059</c:v>
                </c:pt>
                <c:pt idx="130">
                  <c:v>101.824</c:v>
                </c:pt>
                <c:pt idx="131">
                  <c:v>101.85299999999999</c:v>
                </c:pt>
                <c:pt idx="132">
                  <c:v>101.60299999999999</c:v>
                </c:pt>
                <c:pt idx="133">
                  <c:v>101.85299999999999</c:v>
                </c:pt>
                <c:pt idx="134">
                  <c:v>100.706</c:v>
                </c:pt>
                <c:pt idx="135">
                  <c:v>101.735</c:v>
                </c:pt>
                <c:pt idx="136">
                  <c:v>100.971</c:v>
                </c:pt>
                <c:pt idx="137">
                  <c:v>101.324</c:v>
                </c:pt>
                <c:pt idx="138">
                  <c:v>100.39700000000001</c:v>
                </c:pt>
                <c:pt idx="139">
                  <c:v>100.14700000000001</c:v>
                </c:pt>
                <c:pt idx="140">
                  <c:v>100.809</c:v>
                </c:pt>
                <c:pt idx="141">
                  <c:v>100.015</c:v>
                </c:pt>
                <c:pt idx="142">
                  <c:v>99.867999999999995</c:v>
                </c:pt>
                <c:pt idx="143">
                  <c:v>100.38200000000001</c:v>
                </c:pt>
                <c:pt idx="144">
                  <c:v>100.66200000000001</c:v>
                </c:pt>
                <c:pt idx="145">
                  <c:v>99.441000000000003</c:v>
                </c:pt>
                <c:pt idx="146">
                  <c:v>99.852999999999994</c:v>
                </c:pt>
                <c:pt idx="147">
                  <c:v>100.08799999999999</c:v>
                </c:pt>
                <c:pt idx="148">
                  <c:v>100.426</c:v>
                </c:pt>
                <c:pt idx="149">
                  <c:v>100.471</c:v>
                </c:pt>
                <c:pt idx="150">
                  <c:v>100.83799999999999</c:v>
                </c:pt>
                <c:pt idx="151">
                  <c:v>100.485</c:v>
                </c:pt>
                <c:pt idx="152">
                  <c:v>101</c:v>
                </c:pt>
                <c:pt idx="153">
                  <c:v>101.279</c:v>
                </c:pt>
                <c:pt idx="154">
                  <c:v>99.956000000000003</c:v>
                </c:pt>
                <c:pt idx="155">
                  <c:v>100.794</c:v>
                </c:pt>
                <c:pt idx="156">
                  <c:v>102.13200000000001</c:v>
                </c:pt>
                <c:pt idx="157">
                  <c:v>100.544</c:v>
                </c:pt>
                <c:pt idx="158">
                  <c:v>101.85299999999999</c:v>
                </c:pt>
                <c:pt idx="159">
                  <c:v>100.58799999999999</c:v>
                </c:pt>
                <c:pt idx="160">
                  <c:v>101.265</c:v>
                </c:pt>
                <c:pt idx="161">
                  <c:v>100.61799999999999</c:v>
                </c:pt>
                <c:pt idx="162">
                  <c:v>100.63200000000001</c:v>
                </c:pt>
                <c:pt idx="163">
                  <c:v>100.5</c:v>
                </c:pt>
                <c:pt idx="164">
                  <c:v>100.456</c:v>
                </c:pt>
                <c:pt idx="165">
                  <c:v>99.882000000000005</c:v>
                </c:pt>
                <c:pt idx="166">
                  <c:v>99.617999999999995</c:v>
                </c:pt>
                <c:pt idx="167">
                  <c:v>100.529</c:v>
                </c:pt>
                <c:pt idx="168">
                  <c:v>99.676000000000002</c:v>
                </c:pt>
                <c:pt idx="169">
                  <c:v>98.837999999999994</c:v>
                </c:pt>
                <c:pt idx="170">
                  <c:v>99.337999999999994</c:v>
                </c:pt>
                <c:pt idx="171">
                  <c:v>100.11799999999999</c:v>
                </c:pt>
                <c:pt idx="172">
                  <c:v>100.33799999999999</c:v>
                </c:pt>
                <c:pt idx="173">
                  <c:v>100.60299999999999</c:v>
                </c:pt>
                <c:pt idx="174">
                  <c:v>100.235</c:v>
                </c:pt>
                <c:pt idx="175">
                  <c:v>100.559</c:v>
                </c:pt>
                <c:pt idx="176">
                  <c:v>100.25</c:v>
                </c:pt>
                <c:pt idx="177">
                  <c:v>100.191</c:v>
                </c:pt>
                <c:pt idx="178">
                  <c:v>99.278999999999996</c:v>
                </c:pt>
                <c:pt idx="179">
                  <c:v>100.85299999999999</c:v>
                </c:pt>
                <c:pt idx="180">
                  <c:v>99.662000000000006</c:v>
                </c:pt>
                <c:pt idx="181">
                  <c:v>98.956000000000003</c:v>
                </c:pt>
                <c:pt idx="182">
                  <c:v>98.912000000000006</c:v>
                </c:pt>
                <c:pt idx="183">
                  <c:v>99.382000000000005</c:v>
                </c:pt>
                <c:pt idx="184">
                  <c:v>99.234999999999999</c:v>
                </c:pt>
                <c:pt idx="185">
                  <c:v>98.778999999999996</c:v>
                </c:pt>
                <c:pt idx="186">
                  <c:v>98.882000000000005</c:v>
                </c:pt>
                <c:pt idx="187">
                  <c:v>98.587999999999994</c:v>
                </c:pt>
                <c:pt idx="188">
                  <c:v>98.662000000000006</c:v>
                </c:pt>
                <c:pt idx="189">
                  <c:v>98.528999999999996</c:v>
                </c:pt>
                <c:pt idx="190">
                  <c:v>98.587999999999994</c:v>
                </c:pt>
                <c:pt idx="191">
                  <c:v>99.573999999999998</c:v>
                </c:pt>
                <c:pt idx="192">
                  <c:v>99.587999999999994</c:v>
                </c:pt>
                <c:pt idx="193">
                  <c:v>98.734999999999999</c:v>
                </c:pt>
                <c:pt idx="194">
                  <c:v>98.676000000000002</c:v>
                </c:pt>
                <c:pt idx="195">
                  <c:v>98.426000000000002</c:v>
                </c:pt>
                <c:pt idx="196">
                  <c:v>99.043999999999997</c:v>
                </c:pt>
                <c:pt idx="197">
                  <c:v>99.176000000000002</c:v>
                </c:pt>
                <c:pt idx="198">
                  <c:v>99.632000000000005</c:v>
                </c:pt>
                <c:pt idx="199">
                  <c:v>100.044</c:v>
                </c:pt>
                <c:pt idx="200">
                  <c:v>99.617999999999995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'C'!$B$6:$B$314</c:f>
              <c:strCach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3">
                  <c:v>Full a1(I)</c:v>
                </c:pt>
                <c:pt idx="204">
                  <c:v>3/4 a1(I)</c:v>
                </c:pt>
                <c:pt idx="205">
                  <c:v>Full a2(I)</c:v>
                </c:pt>
                <c:pt idx="206">
                  <c:v>3/4 a2(I)</c:v>
                </c:pt>
                <c:pt idx="207">
                  <c:v>offset</c:v>
                </c:pt>
                <c:pt idx="208">
                  <c:v>scale</c:v>
                </c:pt>
                <c:pt idx="209">
                  <c:v>Full a1(I)</c:v>
                </c:pt>
                <c:pt idx="210">
                  <c:v>Full a2(I)</c:v>
                </c:pt>
                <c:pt idx="211">
                  <c:v>3/4 a1(I)</c:v>
                </c:pt>
                <c:pt idx="212">
                  <c:v>3/4 a2(I)</c:v>
                </c:pt>
                <c:pt idx="213">
                  <c:v>Full a1(I)</c:v>
                </c:pt>
                <c:pt idx="214">
                  <c:v>Full a2(I)</c:v>
                </c:pt>
                <c:pt idx="215">
                  <c:v>3/4 a1(I)</c:v>
                </c:pt>
                <c:pt idx="216">
                  <c:v>3/4 a2(I)</c:v>
                </c:pt>
                <c:pt idx="221">
                  <c:v>pivot</c:v>
                </c:pt>
                <c:pt idx="222">
                  <c:v>k</c:v>
                </c:pt>
              </c:strCache>
            </c:strRef>
          </c:xVal>
          <c:yVal>
            <c:numRef>
              <c:f>'C'!$S$6:$S$206</c:f>
              <c:numCache>
                <c:formatCode>0.00</c:formatCode>
                <c:ptCount val="201"/>
                <c:pt idx="0">
                  <c:v>103.06623159902274</c:v>
                </c:pt>
                <c:pt idx="1">
                  <c:v>103.05926703343611</c:v>
                </c:pt>
                <c:pt idx="2">
                  <c:v>103.05230348132456</c:v>
                </c:pt>
                <c:pt idx="3">
                  <c:v>103.04534102012089</c:v>
                </c:pt>
                <c:pt idx="4">
                  <c:v>103.03837973276221</c:v>
                </c:pt>
                <c:pt idx="5">
                  <c:v>103.03141970803061</c:v>
                </c:pt>
                <c:pt idx="6">
                  <c:v>103.02446104090814</c:v>
                </c:pt>
                <c:pt idx="7">
                  <c:v>103.01750383294615</c:v>
                </c:pt>
                <c:pt idx="8">
                  <c:v>103.01054819264769</c:v>
                </c:pt>
                <c:pt idx="9">
                  <c:v>103.00359423586255</c:v>
                </c:pt>
                <c:pt idx="10">
                  <c:v>102.99664208619387</c:v>
                </c:pt>
                <c:pt idx="11">
                  <c:v>102.98969187541488</c:v>
                </c:pt>
                <c:pt idx="12">
                  <c:v>102.98274374389629</c:v>
                </c:pt>
                <c:pt idx="13">
                  <c:v>102.97579784104882</c:v>
                </c:pt>
                <c:pt idx="14">
                  <c:v>102.96885432580652</c:v>
                </c:pt>
                <c:pt idx="15">
                  <c:v>102.96191336725053</c:v>
                </c:pt>
                <c:pt idx="16">
                  <c:v>102.95497514573042</c:v>
                </c:pt>
                <c:pt idx="17">
                  <c:v>102.94803985569304</c:v>
                </c:pt>
                <c:pt idx="18">
                  <c:v>102.94110771412372</c:v>
                </c:pt>
                <c:pt idx="19">
                  <c:v>102.93417898664615</c:v>
                </c:pt>
                <c:pt idx="20">
                  <c:v>102.92725406683907</c:v>
                </c:pt>
                <c:pt idx="21">
                  <c:v>102.92033370911267</c:v>
                </c:pt>
                <c:pt idx="22">
                  <c:v>102.91341968571047</c:v>
                </c:pt>
                <c:pt idx="23">
                  <c:v>102.90651656422683</c:v>
                </c:pt>
                <c:pt idx="24">
                  <c:v>102.89963631451371</c:v>
                </c:pt>
                <c:pt idx="25">
                  <c:v>102.89280973713771</c:v>
                </c:pt>
                <c:pt idx="26">
                  <c:v>102.88611357593123</c:v>
                </c:pt>
                <c:pt idx="27">
                  <c:v>102.87973196839107</c:v>
                </c:pt>
                <c:pt idx="28">
                  <c:v>102.87408934851153</c:v>
                </c:pt>
                <c:pt idx="29">
                  <c:v>102.87012433226958</c:v>
                </c:pt>
                <c:pt idx="30">
                  <c:v>102.86982655714382</c:v>
                </c:pt>
                <c:pt idx="31">
                  <c:v>102.87723521144778</c:v>
                </c:pt>
                <c:pt idx="32">
                  <c:v>102.90019618198534</c:v>
                </c:pt>
                <c:pt idx="33">
                  <c:v>102.95327552509148</c:v>
                </c:pt>
                <c:pt idx="34">
                  <c:v>103.06228480877165</c:v>
                </c:pt>
                <c:pt idx="35">
                  <c:v>103.27080866690574</c:v>
                </c:pt>
                <c:pt idx="36">
                  <c:v>103.64882579927202</c:v>
                </c:pt>
                <c:pt idx="37">
                  <c:v>104.30286732341325</c:v>
                </c:pt>
                <c:pt idx="38">
                  <c:v>105.38610228481119</c:v>
                </c:pt>
                <c:pt idx="39">
                  <c:v>107.10536341125677</c:v>
                </c:pt>
                <c:pt idx="40">
                  <c:v>109.72074090703479</c:v>
                </c:pt>
                <c:pt idx="41">
                  <c:v>113.53255609233042</c:v>
                </c:pt>
                <c:pt idx="42">
                  <c:v>118.85103654642995</c:v>
                </c:pt>
                <c:pt idx="43">
                  <c:v>125.94653809065152</c:v>
                </c:pt>
                <c:pt idx="44">
                  <c:v>134.98293307082645</c:v>
                </c:pt>
                <c:pt idx="45">
                  <c:v>145.9432043660338</c:v>
                </c:pt>
                <c:pt idx="46">
                  <c:v>158.56272173798197</c:v>
                </c:pt>
                <c:pt idx="47">
                  <c:v>172.28971796884636</c:v>
                </c:pt>
                <c:pt idx="48">
                  <c:v>186.29167037953835</c:v>
                </c:pt>
                <c:pt idx="49">
                  <c:v>199.51920674416863</c:v>
                </c:pt>
                <c:pt idx="50">
                  <c:v>210.82639057916282</c:v>
                </c:pt>
                <c:pt idx="51">
                  <c:v>219.13077402455949</c:v>
                </c:pt>
                <c:pt idx="52">
                  <c:v>223.58315176141102</c:v>
                </c:pt>
                <c:pt idx="53">
                  <c:v>223.71038544165475</c:v>
                </c:pt>
                <c:pt idx="54">
                  <c:v>219.49808401907126</c:v>
                </c:pt>
                <c:pt idx="55">
                  <c:v>211.39315047394535</c:v>
                </c:pt>
                <c:pt idx="56">
                  <c:v>200.22557185323541</c:v>
                </c:pt>
                <c:pt idx="57">
                  <c:v>187.06839060004708</c:v>
                </c:pt>
                <c:pt idx="58">
                  <c:v>173.06853209368958</c:v>
                </c:pt>
                <c:pt idx="59">
                  <c:v>159.28522486858535</c:v>
                </c:pt>
                <c:pt idx="60">
                  <c:v>146.56675257142112</c:v>
                </c:pt>
                <c:pt idx="61">
                  <c:v>135.48315904940281</c:v>
                </c:pt>
                <c:pt idx="62">
                  <c:v>126.31714010013997</c:v>
                </c:pt>
                <c:pt idx="63">
                  <c:v>119.10250370753731</c:v>
                </c:pt>
                <c:pt idx="64">
                  <c:v>113.6923851801179</c:v>
                </c:pt>
                <c:pt idx="65">
                  <c:v>109.83854351574307</c:v>
                </c:pt>
                <c:pt idx="66">
                  <c:v>107.26700255364581</c:v>
                </c:pt>
                <c:pt idx="67">
                  <c:v>105.74118104030549</c:v>
                </c:pt>
                <c:pt idx="68">
                  <c:v>105.1084659831623</c:v>
                </c:pt>
                <c:pt idx="69">
                  <c:v>105.32786245218122</c:v>
                </c:pt>
                <c:pt idx="70">
                  <c:v>106.47470295235874</c:v>
                </c:pt>
                <c:pt idx="71">
                  <c:v>108.71557686322402</c:v>
                </c:pt>
                <c:pt idx="72">
                  <c:v>112.24674750752992</c:v>
                </c:pt>
                <c:pt idx="73">
                  <c:v>117.19656974201442</c:v>
                </c:pt>
                <c:pt idx="74">
                  <c:v>123.50797169488757</c:v>
                </c:pt>
                <c:pt idx="75">
                  <c:v>130.83611902741043</c:v>
                </c:pt>
                <c:pt idx="76">
                  <c:v>138.50814446961977</c:v>
                </c:pt>
                <c:pt idx="77">
                  <c:v>145.58435177412522</c:v>
                </c:pt>
                <c:pt idx="78">
                  <c:v>151.02888852533238</c:v>
                </c:pt>
                <c:pt idx="79">
                  <c:v>153.95171965046896</c:v>
                </c:pt>
                <c:pt idx="80">
                  <c:v>153.84454762040878</c:v>
                </c:pt>
                <c:pt idx="81">
                  <c:v>150.7242216843218</c:v>
                </c:pt>
                <c:pt idx="82">
                  <c:v>145.12767375884539</c:v>
                </c:pt>
                <c:pt idx="83">
                  <c:v>137.96025766709326</c:v>
                </c:pt>
                <c:pt idx="84">
                  <c:v>130.25621471731955</c:v>
                </c:pt>
                <c:pt idx="85">
                  <c:v>122.93808938424169</c:v>
                </c:pt>
                <c:pt idx="86">
                  <c:v>116.65036967517403</c:v>
                </c:pt>
                <c:pt idx="87">
                  <c:v>111.70217606812989</c:v>
                </c:pt>
                <c:pt idx="88">
                  <c:v>108.10799010395255</c:v>
                </c:pt>
                <c:pt idx="89">
                  <c:v>105.68546748222674</c:v>
                </c:pt>
                <c:pt idx="90">
                  <c:v>104.16369672294972</c:v>
                </c:pt>
                <c:pt idx="91">
                  <c:v>103.26855407728745</c:v>
                </c:pt>
                <c:pt idx="92">
                  <c:v>102.77201095776653</c:v>
                </c:pt>
                <c:pt idx="93">
                  <c:v>102.5087535523858</c:v>
                </c:pt>
                <c:pt idx="94">
                  <c:v>102.37154385332995</c:v>
                </c:pt>
                <c:pt idx="95">
                  <c:v>102.29723592873465</c:v>
                </c:pt>
                <c:pt idx="96">
                  <c:v>102.25178071529199</c:v>
                </c:pt>
                <c:pt idx="97">
                  <c:v>102.21827038805746</c:v>
                </c:pt>
                <c:pt idx="98">
                  <c:v>102.18894649582958</c:v>
                </c:pt>
                <c:pt idx="99">
                  <c:v>102.16051814926814</c:v>
                </c:pt>
                <c:pt idx="100">
                  <c:v>102.13170613843954</c:v>
                </c:pt>
                <c:pt idx="101">
                  <c:v>102.1020768339564</c:v>
                </c:pt>
                <c:pt idx="102">
                  <c:v>102.07154143272567</c:v>
                </c:pt>
                <c:pt idx="103">
                  <c:v>102.04016939794968</c:v>
                </c:pt>
                <c:pt idx="104">
                  <c:v>102.00814519789162</c:v>
                </c:pt>
                <c:pt idx="105">
                  <c:v>101.97579737447774</c:v>
                </c:pt>
                <c:pt idx="106">
                  <c:v>101.94367680893791</c:v>
                </c:pt>
                <c:pt idx="107">
                  <c:v>101.91267880740571</c:v>
                </c:pt>
                <c:pt idx="108">
                  <c:v>101.88420313845</c:v>
                </c:pt>
                <c:pt idx="109">
                  <c:v>101.86033231109155</c:v>
                </c:pt>
                <c:pt idx="110">
                  <c:v>101.84398408179774</c:v>
                </c:pt>
                <c:pt idx="111">
                  <c:v>101.83896485186726</c:v>
                </c:pt>
                <c:pt idx="112">
                  <c:v>101.84982718045161</c:v>
                </c:pt>
                <c:pt idx="113">
                  <c:v>101.88143345395618</c:v>
                </c:pt>
                <c:pt idx="114">
                  <c:v>101.9381661921656</c:v>
                </c:pt>
                <c:pt idx="115">
                  <c:v>102.02281308125109</c:v>
                </c:pt>
                <c:pt idx="116">
                  <c:v>102.13528282400465</c:v>
                </c:pt>
                <c:pt idx="117">
                  <c:v>102.27144270161821</c:v>
                </c:pt>
                <c:pt idx="118">
                  <c:v>102.42245601592521</c:v>
                </c:pt>
                <c:pt idx="119">
                  <c:v>102.57498010667949</c:v>
                </c:pt>
                <c:pt idx="120">
                  <c:v>102.71243094125109</c:v>
                </c:pt>
                <c:pt idx="121">
                  <c:v>102.81724596329396</c:v>
                </c:pt>
                <c:pt idx="122">
                  <c:v>102.87375825421657</c:v>
                </c:pt>
                <c:pt idx="123">
                  <c:v>102.87104499076698</c:v>
                </c:pt>
                <c:pt idx="124">
                  <c:v>102.8050380383378</c:v>
                </c:pt>
                <c:pt idx="125">
                  <c:v>102.67933462246015</c:v>
                </c:pt>
                <c:pt idx="126">
                  <c:v>102.504486043605</c:v>
                </c:pt>
                <c:pt idx="127">
                  <c:v>102.29595960909978</c:v>
                </c:pt>
                <c:pt idx="128">
                  <c:v>102.07131824926371</c:v>
                </c:pt>
                <c:pt idx="129">
                  <c:v>101.84732706595243</c:v>
                </c:pt>
                <c:pt idx="130">
                  <c:v>101.63763515559486</c:v>
                </c:pt>
                <c:pt idx="131">
                  <c:v>101.45143965811135</c:v>
                </c:pt>
                <c:pt idx="132">
                  <c:v>101.29322120553965</c:v>
                </c:pt>
                <c:pt idx="133">
                  <c:v>101.16335978667195</c:v>
                </c:pt>
                <c:pt idx="134">
                  <c:v>101.05927623961108</c:v>
                </c:pt>
                <c:pt idx="135">
                  <c:v>100.97671862087356</c:v>
                </c:pt>
                <c:pt idx="136">
                  <c:v>100.91089478174119</c:v>
                </c:pt>
                <c:pt idx="137">
                  <c:v>100.85728616934415</c:v>
                </c:pt>
                <c:pt idx="138">
                  <c:v>100.81210800985694</c:v>
                </c:pt>
                <c:pt idx="139">
                  <c:v>100.77247248439501</c:v>
                </c:pt>
                <c:pt idx="140">
                  <c:v>100.73635404797628</c:v>
                </c:pt>
                <c:pt idx="141">
                  <c:v>100.70245828941685</c:v>
                </c:pt>
                <c:pt idx="142">
                  <c:v>100.67007454358956</c:v>
                </c:pt>
                <c:pt idx="143">
                  <c:v>100.63896360659729</c:v>
                </c:pt>
                <c:pt idx="144">
                  <c:v>100.60930494707877</c:v>
                </c:pt>
                <c:pt idx="145">
                  <c:v>100.58170547441878</c:v>
                </c:pt>
                <c:pt idx="146">
                  <c:v>100.55725241817126</c:v>
                </c:pt>
                <c:pt idx="147">
                  <c:v>100.53757354702458</c:v>
                </c:pt>
                <c:pt idx="148">
                  <c:v>100.52484893608646</c:v>
                </c:pt>
                <c:pt idx="149">
                  <c:v>100.52170502466147</c:v>
                </c:pt>
                <c:pt idx="150">
                  <c:v>100.53092400026284</c:v>
                </c:pt>
                <c:pt idx="151">
                  <c:v>100.55493110971179</c:v>
                </c:pt>
                <c:pt idx="152">
                  <c:v>100.59508517984064</c:v>
                </c:pt>
                <c:pt idx="153">
                  <c:v>100.65088568426212</c:v>
                </c:pt>
                <c:pt idx="154">
                  <c:v>100.71929747368041</c:v>
                </c:pt>
                <c:pt idx="155">
                  <c:v>100.79444247438549</c:v>
                </c:pt>
                <c:pt idx="156">
                  <c:v>100.86787790030991</c:v>
                </c:pt>
                <c:pt idx="157">
                  <c:v>100.92955629167761</c:v>
                </c:pt>
                <c:pt idx="158">
                  <c:v>100.96936611102113</c:v>
                </c:pt>
                <c:pt idx="159">
                  <c:v>100.97894457751107</c:v>
                </c:pt>
                <c:pt idx="160">
                  <c:v>100.95331831684524</c:v>
                </c:pt>
                <c:pt idx="161">
                  <c:v>100.89192774143419</c:v>
                </c:pt>
                <c:pt idx="162">
                  <c:v>100.79874363927863</c:v>
                </c:pt>
                <c:pt idx="163">
                  <c:v>100.68144220300721</c:v>
                </c:pt>
                <c:pt idx="164">
                  <c:v>100.54987488188632</c:v>
                </c:pt>
                <c:pt idx="165">
                  <c:v>100.41425371123248</c:v>
                </c:pt>
                <c:pt idx="166">
                  <c:v>100.28351049842712</c:v>
                </c:pt>
                <c:pt idx="167">
                  <c:v>100.16418026249809</c:v>
                </c:pt>
                <c:pt idx="168">
                  <c:v>100.05996180302836</c:v>
                </c:pt>
                <c:pt idx="169">
                  <c:v>99.971902311310018</c:v>
                </c:pt>
                <c:pt idx="170">
                  <c:v>99.899007695328862</c:v>
                </c:pt>
                <c:pt idx="171">
                  <c:v>99.839028079322645</c:v>
                </c:pt>
                <c:pt idx="172">
                  <c:v>99.789200331090399</c:v>
                </c:pt>
                <c:pt idx="173">
                  <c:v>99.74681131738005</c:v>
                </c:pt>
                <c:pt idx="174">
                  <c:v>99.709536000431854</c:v>
                </c:pt>
                <c:pt idx="175">
                  <c:v>99.675573623778604</c:v>
                </c:pt>
                <c:pt idx="176">
                  <c:v>99.643641088558624</c:v>
                </c:pt>
                <c:pt idx="177">
                  <c:v>99.612888488084153</c:v>
                </c:pt>
                <c:pt idx="178">
                  <c:v>99.582788925133002</c:v>
                </c:pt>
                <c:pt idx="179">
                  <c:v>99.553035210206374</c:v>
                </c:pt>
                <c:pt idx="180">
                  <c:v>99.523458278553107</c:v>
                </c:pt>
                <c:pt idx="181">
                  <c:v>99.493969986761428</c:v>
                </c:pt>
                <c:pt idx="182">
                  <c:v>99.464526619503772</c:v>
                </c:pt>
                <c:pt idx="183">
                  <c:v>99.435107416118541</c:v>
                </c:pt>
                <c:pt idx="184">
                  <c:v>99.405702816436133</c:v>
                </c:pt>
                <c:pt idx="185">
                  <c:v>99.376308440714254</c:v>
                </c:pt>
                <c:pt idx="186">
                  <c:v>99.346922192483291</c:v>
                </c:pt>
                <c:pt idx="187">
                  <c:v>99.317542943933546</c:v>
                </c:pt>
                <c:pt idx="188">
                  <c:v>99.288169971581354</c:v>
                </c:pt>
                <c:pt idx="189">
                  <c:v>99.258802726057766</c:v>
                </c:pt>
                <c:pt idx="190">
                  <c:v>99.229440742114662</c:v>
                </c:pt>
                <c:pt idx="191">
                  <c:v>99.200083604250125</c:v>
                </c:pt>
                <c:pt idx="192">
                  <c:v>99.170730933268416</c:v>
                </c:pt>
                <c:pt idx="193">
                  <c:v>99.141382380372121</c:v>
                </c:pt>
                <c:pt idx="194">
                  <c:v>99.112037623892192</c:v>
                </c:pt>
                <c:pt idx="195">
                  <c:v>99.082696366961244</c:v>
                </c:pt>
                <c:pt idx="196">
                  <c:v>99.053358335569783</c:v>
                </c:pt>
                <c:pt idx="197">
                  <c:v>99.024023276825091</c:v>
                </c:pt>
                <c:pt idx="198">
                  <c:v>98.994690957354152</c:v>
                </c:pt>
                <c:pt idx="199">
                  <c:v>98.965361161827133</c:v>
                </c:pt>
                <c:pt idx="200">
                  <c:v>98.936033691590666</c:v>
                </c:pt>
              </c:numCache>
            </c:numRef>
          </c:yVal>
          <c:smooth val="1"/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'C'!$AW$6:$AW$206</c:f>
              <c:numCache>
                <c:formatCode>General</c:formatCode>
                <c:ptCount val="201"/>
                <c:pt idx="0">
                  <c:v>103.06623159902274</c:v>
                </c:pt>
                <c:pt idx="1">
                  <c:v>103.05926703343611</c:v>
                </c:pt>
                <c:pt idx="2">
                  <c:v>103.05230348132456</c:v>
                </c:pt>
                <c:pt idx="3">
                  <c:v>103.04534102012089</c:v>
                </c:pt>
                <c:pt idx="4">
                  <c:v>103.03837973276221</c:v>
                </c:pt>
                <c:pt idx="5">
                  <c:v>103.03141970803061</c:v>
                </c:pt>
                <c:pt idx="6">
                  <c:v>103.02446104090814</c:v>
                </c:pt>
                <c:pt idx="7">
                  <c:v>103.01750383294615</c:v>
                </c:pt>
                <c:pt idx="8">
                  <c:v>103.01054819264766</c:v>
                </c:pt>
                <c:pt idx="9">
                  <c:v>103.00359423586244</c:v>
                </c:pt>
                <c:pt idx="10">
                  <c:v>102.9966420861933</c:v>
                </c:pt>
                <c:pt idx="11">
                  <c:v>102.98969187541223</c:v>
                </c:pt>
                <c:pt idx="12">
                  <c:v>102.9827437438845</c:v>
                </c:pt>
                <c:pt idx="13">
                  <c:v>102.97579784099803</c:v>
                </c:pt>
                <c:pt idx="14">
                  <c:v>102.96885432559559</c:v>
                </c:pt>
                <c:pt idx="15">
                  <c:v>102.96191336640587</c:v>
                </c:pt>
                <c:pt idx="16">
                  <c:v>102.95497514246929</c:v>
                </c:pt>
                <c:pt idx="17">
                  <c:v>102.94803984355336</c:v>
                </c:pt>
                <c:pt idx="18">
                  <c:v>102.941107670552</c:v>
                </c:pt>
                <c:pt idx="19">
                  <c:v>102.93417883586098</c:v>
                </c:pt>
                <c:pt idx="20">
                  <c:v>102.92725356372176</c:v>
                </c:pt>
                <c:pt idx="21">
                  <c:v>102.92033209052377</c:v>
                </c:pt>
                <c:pt idx="22">
                  <c:v>102.91341466505366</c:v>
                </c:pt>
                <c:pt idx="23">
                  <c:v>102.90650154867889</c:v>
                </c:pt>
                <c:pt idx="24">
                  <c:v>102.89959301544984</c:v>
                </c:pt>
                <c:pt idx="25">
                  <c:v>102.8926893521033</c:v>
                </c:pt>
                <c:pt idx="26">
                  <c:v>102.88579085794751</c:v>
                </c:pt>
                <c:pt idx="27">
                  <c:v>102.87889784460501</c:v>
                </c:pt>
                <c:pt idx="28">
                  <c:v>102.87201063558742</c:v>
                </c:pt>
                <c:pt idx="29">
                  <c:v>102.86512956567184</c:v>
                </c:pt>
                <c:pt idx="30">
                  <c:v>102.85825498004452</c:v>
                </c:pt>
                <c:pt idx="31">
                  <c:v>102.85138723317247</c:v>
                </c:pt>
                <c:pt idx="32">
                  <c:v>102.84452668735896</c:v>
                </c:pt>
                <c:pt idx="33">
                  <c:v>102.83767371093195</c:v>
                </c:pt>
                <c:pt idx="34">
                  <c:v>102.83082867600905</c:v>
                </c:pt>
                <c:pt idx="35">
                  <c:v>102.82399195577401</c:v>
                </c:pt>
                <c:pt idx="36">
                  <c:v>102.81716392119223</c:v>
                </c:pt>
                <c:pt idx="37">
                  <c:v>102.81034493708343</c:v>
                </c:pt>
                <c:pt idx="38">
                  <c:v>102.8035353574592</c:v>
                </c:pt>
                <c:pt idx="39">
                  <c:v>102.79673552002217</c:v>
                </c:pt>
                <c:pt idx="40">
                  <c:v>102.78994573971119</c:v>
                </c:pt>
                <c:pt idx="41">
                  <c:v>102.78316630116268</c:v>
                </c:pt>
                <c:pt idx="42">
                  <c:v>102.77639744994426</c:v>
                </c:pt>
                <c:pt idx="43">
                  <c:v>102.76963938239943</c:v>
                </c:pt>
                <c:pt idx="44">
                  <c:v>102.76289223392516</c:v>
                </c:pt>
                <c:pt idx="45">
                  <c:v>102.75615606548426</c:v>
                </c:pt>
                <c:pt idx="46">
                  <c:v>102.74943084813464</c:v>
                </c:pt>
                <c:pt idx="47">
                  <c:v>102.74271644533401</c:v>
                </c:pt>
                <c:pt idx="48">
                  <c:v>102.73601259275713</c:v>
                </c:pt>
                <c:pt idx="49">
                  <c:v>102.72931887533593</c:v>
                </c:pt>
                <c:pt idx="50">
                  <c:v>102.72263470120883</c:v>
                </c:pt>
                <c:pt idx="51">
                  <c:v>102.71595927223905</c:v>
                </c:pt>
                <c:pt idx="52">
                  <c:v>102.70929155073465</c:v>
                </c:pt>
                <c:pt idx="53">
                  <c:v>102.70263022197845</c:v>
                </c:pt>
                <c:pt idx="54">
                  <c:v>102.69597365215081</c:v>
                </c:pt>
                <c:pt idx="55">
                  <c:v>102.68931984120667</c:v>
                </c:pt>
                <c:pt idx="56">
                  <c:v>102.68266637024988</c:v>
                </c:pt>
                <c:pt idx="57">
                  <c:v>102.67601034293612</c:v>
                </c:pt>
                <c:pt idx="58">
                  <c:v>102.66934832043012</c:v>
                </c:pt>
                <c:pt idx="59">
                  <c:v>102.66267624944881</c:v>
                </c:pt>
                <c:pt idx="60">
                  <c:v>102.65598938294198</c:v>
                </c:pt>
                <c:pt idx="61">
                  <c:v>102.64928219299705</c:v>
                </c:pt>
                <c:pt idx="62">
                  <c:v>102.64254827561417</c:v>
                </c:pt>
                <c:pt idx="63">
                  <c:v>102.63578024708201</c:v>
                </c:pt>
                <c:pt idx="64">
                  <c:v>102.62896963180263</c:v>
                </c:pt>
                <c:pt idx="65">
                  <c:v>102.62210674157194</c:v>
                </c:pt>
                <c:pt idx="66">
                  <c:v>102.61518054652448</c:v>
                </c:pt>
                <c:pt idx="67">
                  <c:v>102.60817853821148</c:v>
                </c:pt>
                <c:pt idx="68">
                  <c:v>102.60108658560058</c:v>
                </c:pt>
                <c:pt idx="69">
                  <c:v>102.59388878517861</c:v>
                </c:pt>
                <c:pt idx="70">
                  <c:v>102.5865673068064</c:v>
                </c:pt>
                <c:pt idx="71">
                  <c:v>102.57910223753082</c:v>
                </c:pt>
                <c:pt idx="72">
                  <c:v>102.5714714261978</c:v>
                </c:pt>
                <c:pt idx="73">
                  <c:v>102.56365033244262</c:v>
                </c:pt>
                <c:pt idx="74">
                  <c:v>102.55561188444489</c:v>
                </c:pt>
                <c:pt idx="75">
                  <c:v>102.54732635072249</c:v>
                </c:pt>
                <c:pt idx="76">
                  <c:v>102.53876123217614</c:v>
                </c:pt>
                <c:pt idx="77">
                  <c:v>102.52988118155507</c:v>
                </c:pt>
                <c:pt idx="78">
                  <c:v>102.52064795845169</c:v>
                </c:pt>
                <c:pt idx="79">
                  <c:v>102.51102042878938</c:v>
                </c:pt>
                <c:pt idx="80">
                  <c:v>102.50095461846983</c:v>
                </c:pt>
                <c:pt idx="81">
                  <c:v>102.49040383130419</c:v>
                </c:pt>
                <c:pt idx="82">
                  <c:v>102.47931884146303</c:v>
                </c:pt>
                <c:pt idx="83">
                  <c:v>102.4676481703261</c:v>
                </c:pt>
                <c:pt idx="84">
                  <c:v>102.45533845667845</c:v>
                </c:pt>
                <c:pt idx="85">
                  <c:v>102.44233492756716</c:v>
                </c:pt>
                <c:pt idx="86">
                  <c:v>102.42858197470701</c:v>
                </c:pt>
                <c:pt idx="87">
                  <c:v>102.41402383804082</c:v>
                </c:pt>
                <c:pt idx="88">
                  <c:v>102.3986053939057</c:v>
                </c:pt>
                <c:pt idx="89">
                  <c:v>102.38227304028834</c:v>
                </c:pt>
                <c:pt idx="90">
                  <c:v>102.36497566601027</c:v>
                </c:pt>
                <c:pt idx="91">
                  <c:v>102.34666568460739</c:v>
                </c:pt>
                <c:pt idx="92">
                  <c:v>102.32730010749415</c:v>
                </c:pt>
                <c:pt idx="93">
                  <c:v>102.30684162516502</c:v>
                </c:pt>
                <c:pt idx="94">
                  <c:v>102.28525966017889</c:v>
                </c:pt>
                <c:pt idx="95">
                  <c:v>102.26253135203228</c:v>
                </c:pt>
                <c:pt idx="96">
                  <c:v>102.23864243225975</c:v>
                </c:pt>
                <c:pt idx="97">
                  <c:v>102.21358794863609</c:v>
                </c:pt>
                <c:pt idx="98">
                  <c:v>102.18737280047642</c:v>
                </c:pt>
                <c:pt idx="99">
                  <c:v>102.16001205281631</c:v>
                </c:pt>
                <c:pt idx="100">
                  <c:v>102.13153100554695</c:v>
                </c:pt>
                <c:pt idx="101">
                  <c:v>102.101965003961</c:v>
                </c:pt>
                <c:pt idx="102">
                  <c:v>102.07135898898701</c:v>
                </c:pt>
                <c:pt idx="103">
                  <c:v>102.03976679781867</c:v>
                </c:pt>
                <c:pt idx="104">
                  <c:v>102.00725023775206</c:v>
                </c:pt>
                <c:pt idx="105">
                  <c:v>101.97387796689279</c:v>
                </c:pt>
                <c:pt idx="106">
                  <c:v>101.93972422416185</c:v>
                </c:pt>
                <c:pt idx="107">
                  <c:v>101.90486745707636</c:v>
                </c:pt>
                <c:pt idx="108">
                  <c:v>101.86938889874085</c:v>
                </c:pt>
                <c:pt idx="109">
                  <c:v>101.8333711452768</c:v>
                </c:pt>
                <c:pt idx="110">
                  <c:v>101.79689678174805</c:v>
                </c:pt>
                <c:pt idx="111">
                  <c:v>101.76004709895989</c:v>
                </c:pt>
                <c:pt idx="112">
                  <c:v>101.72290093594414</c:v>
                </c:pt>
                <c:pt idx="113">
                  <c:v>101.68553367421035</c:v>
                </c:pt>
                <c:pt idx="114">
                  <c:v>101.64801640067391</c:v>
                </c:pt>
                <c:pt idx="115">
                  <c:v>101.61041524723171</c:v>
                </c:pt>
                <c:pt idx="116">
                  <c:v>101.57279090679542</c:v>
                </c:pt>
                <c:pt idx="117">
                  <c:v>101.5351983186132</c:v>
                </c:pt>
                <c:pt idx="118">
                  <c:v>101.49768651015552</c:v>
                </c:pt>
                <c:pt idx="119">
                  <c:v>101.46029857880198</c:v>
                </c:pt>
                <c:pt idx="120">
                  <c:v>101.42307179400861</c:v>
                </c:pt>
                <c:pt idx="121">
                  <c:v>101.38603779942606</c:v>
                </c:pt>
                <c:pt idx="122">
                  <c:v>101.34922289437965</c:v>
                </c:pt>
                <c:pt idx="123">
                  <c:v>101.31264837498077</c:v>
                </c:pt>
                <c:pt idx="124">
                  <c:v>101.27633091667548</c:v>
                </c:pt>
                <c:pt idx="125">
                  <c:v>101.24028298202413</c:v>
                </c:pt>
                <c:pt idx="126">
                  <c:v>101.2045132397415</c:v>
                </c:pt>
                <c:pt idx="127">
                  <c:v>101.16902698334823</c:v>
                </c:pt>
                <c:pt idx="128">
                  <c:v>101.1338265400551</c:v>
                </c:pt>
                <c:pt idx="129">
                  <c:v>101.09891166263243</c:v>
                </c:pt>
                <c:pt idx="130">
                  <c:v>101.06427989894209</c:v>
                </c:pt>
                <c:pt idx="131">
                  <c:v>101.02992693549474</c:v>
                </c:pt>
                <c:pt idx="132">
                  <c:v>100.99584691282752</c:v>
                </c:pt>
                <c:pt idx="133">
                  <c:v>100.9620327116792</c:v>
                </c:pt>
                <c:pt idx="134">
                  <c:v>100.92847620988637</c:v>
                </c:pt>
                <c:pt idx="135">
                  <c:v>100.89516851065595</c:v>
                </c:pt>
                <c:pt idx="136">
                  <c:v>100.86210014341441</c:v>
                </c:pt>
                <c:pt idx="137">
                  <c:v>100.82926123881693</c:v>
                </c:pt>
                <c:pt idx="138">
                  <c:v>100.79664167974947</c:v>
                </c:pt>
                <c:pt idx="139">
                  <c:v>100.76423123029797</c:v>
                </c:pt>
                <c:pt idx="140">
                  <c:v>100.73201964471274</c:v>
                </c:pt>
                <c:pt idx="141">
                  <c:v>100.69999675838611</c:v>
                </c:pt>
                <c:pt idx="142">
                  <c:v>100.66815256280027</c:v>
                </c:pt>
                <c:pt idx="143">
                  <c:v>100.63647726630792</c:v>
                </c:pt>
                <c:pt idx="144">
                  <c:v>100.60496134249003</c:v>
                </c:pt>
                <c:pt idx="145">
                  <c:v>100.57359556770325</c:v>
                </c:pt>
                <c:pt idx="146">
                  <c:v>100.54237104929105</c:v>
                </c:pt>
                <c:pt idx="147">
                  <c:v>100.51127924579269</c:v>
                </c:pt>
                <c:pt idx="148">
                  <c:v>100.48031198034788</c:v>
                </c:pt>
                <c:pt idx="149">
                  <c:v>100.44946144836305</c:v>
                </c:pt>
                <c:pt idx="150">
                  <c:v>100.41872022038307</c:v>
                </c:pt>
                <c:pt idx="151">
                  <c:v>100.38808124099597</c:v>
                </c:pt>
                <c:pt idx="152">
                  <c:v>100.3575378244948</c:v>
                </c:pt>
                <c:pt idx="153">
                  <c:v>100.32708364792371</c:v>
                </c:pt>
                <c:pt idx="154">
                  <c:v>100.29671274205039</c:v>
                </c:pt>
                <c:pt idx="155">
                  <c:v>100.26641948072916</c:v>
                </c:pt>
                <c:pt idx="156">
                  <c:v>100.23619856905088</c:v>
                </c:pt>
                <c:pt idx="157">
                  <c:v>100.206045030616</c:v>
                </c:pt>
                <c:pt idx="158">
                  <c:v>100.17595419421245</c:v>
                </c:pt>
                <c:pt idx="159">
                  <c:v>100.14592168013579</c:v>
                </c:pt>
                <c:pt idx="160">
                  <c:v>100.11594338634679</c:v>
                </c:pt>
                <c:pt idx="161">
                  <c:v>100.08601547462794</c:v>
                </c:pt>
                <c:pt idx="162">
                  <c:v>100.05613435686992</c:v>
                </c:pt>
                <c:pt idx="163">
                  <c:v>100.02629668159292</c:v>
                </c:pt>
                <c:pt idx="164">
                  <c:v>99.996499320786313</c:v>
                </c:pt>
                <c:pt idx="165">
                  <c:v>99.966739357130976</c:v>
                </c:pt>
                <c:pt idx="166">
                  <c:v>99.937014071652769</c:v>
                </c:pt>
                <c:pt idx="167">
                  <c:v>99.907320931842634</c:v>
                </c:pt>
                <c:pt idx="168">
                  <c:v>99.877657580267169</c:v>
                </c:pt>
                <c:pt idx="169">
                  <c:v>99.848021823684789</c:v>
                </c:pt>
                <c:pt idx="170">
                  <c:v>99.818411622674219</c:v>
                </c:pt>
                <c:pt idx="171">
                  <c:v>99.788825081776807</c:v>
                </c:pt>
                <c:pt idx="172">
                  <c:v>99.759260440147912</c:v>
                </c:pt>
                <c:pt idx="173">
                  <c:v>99.729716062709429</c:v>
                </c:pt>
                <c:pt idx="174">
                  <c:v>99.700190431791938</c:v>
                </c:pt>
                <c:pt idx="175">
                  <c:v>99.67068213925252</c:v>
                </c:pt>
                <c:pt idx="176">
                  <c:v>99.641189879052504</c:v>
                </c:pt>
                <c:pt idx="177">
                  <c:v>99.611712440277742</c:v>
                </c:pt>
                <c:pt idx="178">
                  <c:v>99.582248700583548</c:v>
                </c:pt>
                <c:pt idx="179">
                  <c:v>99.552797620045538</c:v>
                </c:pt>
                <c:pt idx="180">
                  <c:v>99.523358235397296</c:v>
                </c:pt>
                <c:pt idx="181">
                  <c:v>99.49392965463592</c:v>
                </c:pt>
                <c:pt idx="182">
                  <c:v>99.464511051976586</c:v>
                </c:pt>
                <c:pt idx="183">
                  <c:v>99.435101663137388</c:v>
                </c:pt>
                <c:pt idx="184">
                  <c:v>99.405700780936328</c:v>
                </c:pt>
                <c:pt idx="185">
                  <c:v>99.376307751182964</c:v>
                </c:pt>
                <c:pt idx="186">
                  <c:v>99.346921968847312</c:v>
                </c:pt>
                <c:pt idx="187">
                  <c:v>99.317542874489632</c:v>
                </c:pt>
                <c:pt idx="188">
                  <c:v>99.288169950935568</c:v>
                </c:pt>
                <c:pt idx="189">
                  <c:v>99.258802720181066</c:v>
                </c:pt>
                <c:pt idx="190">
                  <c:v>99.229440740513112</c:v>
                </c:pt>
                <c:pt idx="191">
                  <c:v>99.20008360383224</c:v>
                </c:pt>
                <c:pt idx="192">
                  <c:v>99.170730933164023</c:v>
                </c:pt>
                <c:pt idx="193">
                  <c:v>99.141382380347153</c:v>
                </c:pt>
                <c:pt idx="194">
                  <c:v>99.112037623886479</c:v>
                </c:pt>
                <c:pt idx="195">
                  <c:v>99.082696366959993</c:v>
                </c:pt>
                <c:pt idx="196">
                  <c:v>99.053358335569513</c:v>
                </c:pt>
                <c:pt idx="197">
                  <c:v>99.024023276825034</c:v>
                </c:pt>
                <c:pt idx="198">
                  <c:v>98.994690957354138</c:v>
                </c:pt>
                <c:pt idx="199">
                  <c:v>98.965361161827133</c:v>
                </c:pt>
                <c:pt idx="200">
                  <c:v>98.936033691590666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5952"/>
        <c:axId val="488906344"/>
      </c:scatterChart>
      <c:valAx>
        <c:axId val="488905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8906344"/>
        <c:crosses val="autoZero"/>
        <c:crossBetween val="midCat"/>
      </c:valAx>
      <c:valAx>
        <c:axId val="488906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890595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'C'!$E$6:$E$206</c:f>
              <c:numCache>
                <c:formatCode>General</c:formatCode>
                <c:ptCount val="201"/>
                <c:pt idx="0">
                  <c:v>102.5</c:v>
                </c:pt>
                <c:pt idx="1">
                  <c:v>103.235</c:v>
                </c:pt>
                <c:pt idx="2">
                  <c:v>102.41200000000001</c:v>
                </c:pt>
                <c:pt idx="3">
                  <c:v>101.85299999999999</c:v>
                </c:pt>
                <c:pt idx="4">
                  <c:v>103.441</c:v>
                </c:pt>
                <c:pt idx="5">
                  <c:v>101.64700000000001</c:v>
                </c:pt>
                <c:pt idx="6">
                  <c:v>101.735</c:v>
                </c:pt>
                <c:pt idx="7">
                  <c:v>102.265</c:v>
                </c:pt>
                <c:pt idx="8">
                  <c:v>103.35299999999999</c:v>
                </c:pt>
                <c:pt idx="9">
                  <c:v>102.11799999999999</c:v>
                </c:pt>
                <c:pt idx="10">
                  <c:v>104.324</c:v>
                </c:pt>
                <c:pt idx="11">
                  <c:v>102.441</c:v>
                </c:pt>
                <c:pt idx="12">
                  <c:v>102.91200000000001</c:v>
                </c:pt>
                <c:pt idx="13">
                  <c:v>104.265</c:v>
                </c:pt>
                <c:pt idx="14">
                  <c:v>102.676</c:v>
                </c:pt>
                <c:pt idx="15">
                  <c:v>104.471</c:v>
                </c:pt>
                <c:pt idx="16">
                  <c:v>104.471</c:v>
                </c:pt>
                <c:pt idx="17">
                  <c:v>104.35299999999999</c:v>
                </c:pt>
                <c:pt idx="18">
                  <c:v>103.85299999999999</c:v>
                </c:pt>
                <c:pt idx="19">
                  <c:v>104.11799999999999</c:v>
                </c:pt>
                <c:pt idx="20">
                  <c:v>104.265</c:v>
                </c:pt>
                <c:pt idx="21">
                  <c:v>105.11799999999999</c:v>
                </c:pt>
                <c:pt idx="22">
                  <c:v>104.61799999999999</c:v>
                </c:pt>
                <c:pt idx="23">
                  <c:v>105.735</c:v>
                </c:pt>
                <c:pt idx="24">
                  <c:v>107.735</c:v>
                </c:pt>
                <c:pt idx="25">
                  <c:v>106.235</c:v>
                </c:pt>
                <c:pt idx="26">
                  <c:v>109.35299999999999</c:v>
                </c:pt>
                <c:pt idx="27">
                  <c:v>107.676</c:v>
                </c:pt>
                <c:pt idx="28">
                  <c:v>108.85299999999999</c:v>
                </c:pt>
                <c:pt idx="29">
                  <c:v>106.765</c:v>
                </c:pt>
                <c:pt idx="30">
                  <c:v>108.35299999999999</c:v>
                </c:pt>
                <c:pt idx="31">
                  <c:v>108.559</c:v>
                </c:pt>
                <c:pt idx="32">
                  <c:v>110.08799999999999</c:v>
                </c:pt>
                <c:pt idx="33">
                  <c:v>111.765</c:v>
                </c:pt>
                <c:pt idx="34">
                  <c:v>111.58799999999999</c:v>
                </c:pt>
                <c:pt idx="35">
                  <c:v>114.58799999999999</c:v>
                </c:pt>
                <c:pt idx="36">
                  <c:v>113.85299999999999</c:v>
                </c:pt>
                <c:pt idx="37">
                  <c:v>115.441</c:v>
                </c:pt>
                <c:pt idx="38">
                  <c:v>119.206</c:v>
                </c:pt>
                <c:pt idx="39">
                  <c:v>122.85299999999999</c:v>
                </c:pt>
                <c:pt idx="40">
                  <c:v>125.91200000000001</c:v>
                </c:pt>
                <c:pt idx="41">
                  <c:v>132.471</c:v>
                </c:pt>
                <c:pt idx="42">
                  <c:v>135.32400000000001</c:v>
                </c:pt>
                <c:pt idx="43">
                  <c:v>142.64699999999999</c:v>
                </c:pt>
                <c:pt idx="44">
                  <c:v>150.67599999999999</c:v>
                </c:pt>
                <c:pt idx="45">
                  <c:v>158.029</c:v>
                </c:pt>
                <c:pt idx="46">
                  <c:v>168.5</c:v>
                </c:pt>
                <c:pt idx="47">
                  <c:v>176.471</c:v>
                </c:pt>
                <c:pt idx="48">
                  <c:v>185.76499999999999</c:v>
                </c:pt>
                <c:pt idx="49">
                  <c:v>194.17599999999999</c:v>
                </c:pt>
                <c:pt idx="50">
                  <c:v>203.67599999999999</c:v>
                </c:pt>
                <c:pt idx="51">
                  <c:v>210.64699999999999</c:v>
                </c:pt>
                <c:pt idx="52">
                  <c:v>215.11799999999999</c:v>
                </c:pt>
                <c:pt idx="53">
                  <c:v>216.559</c:v>
                </c:pt>
                <c:pt idx="54">
                  <c:v>219.20599999999999</c:v>
                </c:pt>
                <c:pt idx="55">
                  <c:v>217.029</c:v>
                </c:pt>
                <c:pt idx="56">
                  <c:v>211.67599999999999</c:v>
                </c:pt>
                <c:pt idx="57">
                  <c:v>200.941</c:v>
                </c:pt>
                <c:pt idx="58">
                  <c:v>182.73500000000001</c:v>
                </c:pt>
                <c:pt idx="59">
                  <c:v>156.5</c:v>
                </c:pt>
                <c:pt idx="60">
                  <c:v>132.14699999999999</c:v>
                </c:pt>
                <c:pt idx="61">
                  <c:v>117.324</c:v>
                </c:pt>
                <c:pt idx="62">
                  <c:v>111.58799999999999</c:v>
                </c:pt>
                <c:pt idx="63">
                  <c:v>108.265</c:v>
                </c:pt>
                <c:pt idx="64">
                  <c:v>108.706</c:v>
                </c:pt>
                <c:pt idx="65">
                  <c:v>108.265</c:v>
                </c:pt>
                <c:pt idx="66">
                  <c:v>109.61799999999999</c:v>
                </c:pt>
                <c:pt idx="67">
                  <c:v>110.441</c:v>
                </c:pt>
                <c:pt idx="68">
                  <c:v>110.265</c:v>
                </c:pt>
                <c:pt idx="69">
                  <c:v>113.11799999999999</c:v>
                </c:pt>
                <c:pt idx="70">
                  <c:v>115.794</c:v>
                </c:pt>
                <c:pt idx="71">
                  <c:v>120.58799999999999</c:v>
                </c:pt>
                <c:pt idx="72">
                  <c:v>123.176</c:v>
                </c:pt>
                <c:pt idx="73">
                  <c:v>128.35300000000001</c:v>
                </c:pt>
                <c:pt idx="74">
                  <c:v>132.58799999999999</c:v>
                </c:pt>
                <c:pt idx="75">
                  <c:v>136.20599999999999</c:v>
                </c:pt>
                <c:pt idx="76">
                  <c:v>140.29400000000001</c:v>
                </c:pt>
                <c:pt idx="77">
                  <c:v>145.38200000000001</c:v>
                </c:pt>
                <c:pt idx="78">
                  <c:v>149.5</c:v>
                </c:pt>
                <c:pt idx="79">
                  <c:v>153.26499999999999</c:v>
                </c:pt>
                <c:pt idx="80">
                  <c:v>154.971</c:v>
                </c:pt>
                <c:pt idx="81">
                  <c:v>152.441</c:v>
                </c:pt>
                <c:pt idx="82">
                  <c:v>147.38200000000001</c:v>
                </c:pt>
                <c:pt idx="83">
                  <c:v>138.79400000000001</c:v>
                </c:pt>
                <c:pt idx="84">
                  <c:v>129.471</c:v>
                </c:pt>
                <c:pt idx="85">
                  <c:v>116.64700000000001</c:v>
                </c:pt>
                <c:pt idx="86">
                  <c:v>109.58799999999999</c:v>
                </c:pt>
                <c:pt idx="87">
                  <c:v>108.64700000000001</c:v>
                </c:pt>
                <c:pt idx="88">
                  <c:v>106.85299999999999</c:v>
                </c:pt>
                <c:pt idx="89">
                  <c:v>103.794</c:v>
                </c:pt>
                <c:pt idx="90">
                  <c:v>104.38200000000001</c:v>
                </c:pt>
                <c:pt idx="91">
                  <c:v>105.735</c:v>
                </c:pt>
                <c:pt idx="92">
                  <c:v>104.64700000000001</c:v>
                </c:pt>
                <c:pt idx="93">
                  <c:v>103.64700000000001</c:v>
                </c:pt>
                <c:pt idx="94">
                  <c:v>103.88200000000001</c:v>
                </c:pt>
                <c:pt idx="95">
                  <c:v>105.41200000000001</c:v>
                </c:pt>
                <c:pt idx="96">
                  <c:v>104.441</c:v>
                </c:pt>
                <c:pt idx="97">
                  <c:v>103.559</c:v>
                </c:pt>
                <c:pt idx="98">
                  <c:v>104.824</c:v>
                </c:pt>
                <c:pt idx="99">
                  <c:v>105.794</c:v>
                </c:pt>
                <c:pt idx="100">
                  <c:v>104.5</c:v>
                </c:pt>
                <c:pt idx="101">
                  <c:v>105.08799999999999</c:v>
                </c:pt>
                <c:pt idx="102">
                  <c:v>103.765</c:v>
                </c:pt>
                <c:pt idx="103">
                  <c:v>103.971</c:v>
                </c:pt>
                <c:pt idx="104">
                  <c:v>103.5</c:v>
                </c:pt>
                <c:pt idx="105">
                  <c:v>106.794</c:v>
                </c:pt>
                <c:pt idx="106">
                  <c:v>104.029</c:v>
                </c:pt>
                <c:pt idx="107">
                  <c:v>104.765</c:v>
                </c:pt>
                <c:pt idx="108">
                  <c:v>103.559</c:v>
                </c:pt>
                <c:pt idx="109">
                  <c:v>104.824</c:v>
                </c:pt>
                <c:pt idx="110">
                  <c:v>103.735</c:v>
                </c:pt>
                <c:pt idx="111">
                  <c:v>104.61799999999999</c:v>
                </c:pt>
                <c:pt idx="112">
                  <c:v>105.35299999999999</c:v>
                </c:pt>
                <c:pt idx="113">
                  <c:v>104.64700000000001</c:v>
                </c:pt>
                <c:pt idx="114">
                  <c:v>105.235</c:v>
                </c:pt>
                <c:pt idx="115">
                  <c:v>104.41200000000001</c:v>
                </c:pt>
                <c:pt idx="116">
                  <c:v>105.706</c:v>
                </c:pt>
                <c:pt idx="117">
                  <c:v>103.5</c:v>
                </c:pt>
                <c:pt idx="118">
                  <c:v>103.941</c:v>
                </c:pt>
                <c:pt idx="119">
                  <c:v>105.941</c:v>
                </c:pt>
                <c:pt idx="120">
                  <c:v>105.206</c:v>
                </c:pt>
                <c:pt idx="121">
                  <c:v>104.08799999999999</c:v>
                </c:pt>
                <c:pt idx="122">
                  <c:v>105</c:v>
                </c:pt>
                <c:pt idx="123">
                  <c:v>105.61799999999999</c:v>
                </c:pt>
                <c:pt idx="124">
                  <c:v>105.38200000000001</c:v>
                </c:pt>
                <c:pt idx="125">
                  <c:v>105.324</c:v>
                </c:pt>
                <c:pt idx="126">
                  <c:v>104.059</c:v>
                </c:pt>
                <c:pt idx="127">
                  <c:v>105.824</c:v>
                </c:pt>
                <c:pt idx="128">
                  <c:v>104.559</c:v>
                </c:pt>
                <c:pt idx="129">
                  <c:v>103.91200000000001</c:v>
                </c:pt>
                <c:pt idx="130">
                  <c:v>104.441</c:v>
                </c:pt>
                <c:pt idx="131">
                  <c:v>100.85299999999999</c:v>
                </c:pt>
                <c:pt idx="132">
                  <c:v>103.941</c:v>
                </c:pt>
                <c:pt idx="133">
                  <c:v>101.676</c:v>
                </c:pt>
                <c:pt idx="134">
                  <c:v>103.206</c:v>
                </c:pt>
                <c:pt idx="135">
                  <c:v>101.85299999999999</c:v>
                </c:pt>
                <c:pt idx="136">
                  <c:v>103.235</c:v>
                </c:pt>
                <c:pt idx="137">
                  <c:v>102.941</c:v>
                </c:pt>
                <c:pt idx="138">
                  <c:v>101.559</c:v>
                </c:pt>
                <c:pt idx="139">
                  <c:v>103.41200000000001</c:v>
                </c:pt>
                <c:pt idx="140">
                  <c:v>102.029</c:v>
                </c:pt>
                <c:pt idx="141">
                  <c:v>102.41200000000001</c:v>
                </c:pt>
                <c:pt idx="142">
                  <c:v>100.706</c:v>
                </c:pt>
                <c:pt idx="143">
                  <c:v>101.676</c:v>
                </c:pt>
                <c:pt idx="144">
                  <c:v>100.941</c:v>
                </c:pt>
                <c:pt idx="145">
                  <c:v>102.08799999999999</c:v>
                </c:pt>
                <c:pt idx="146">
                  <c:v>101.176</c:v>
                </c:pt>
                <c:pt idx="147">
                  <c:v>101.529</c:v>
                </c:pt>
                <c:pt idx="148">
                  <c:v>102.441</c:v>
                </c:pt>
                <c:pt idx="149">
                  <c:v>101.58799999999999</c:v>
                </c:pt>
                <c:pt idx="150">
                  <c:v>103.794</c:v>
                </c:pt>
                <c:pt idx="151">
                  <c:v>102.64700000000001</c:v>
                </c:pt>
                <c:pt idx="152">
                  <c:v>102.176</c:v>
                </c:pt>
                <c:pt idx="153">
                  <c:v>101.706</c:v>
                </c:pt>
                <c:pt idx="154">
                  <c:v>102.35299999999999</c:v>
                </c:pt>
                <c:pt idx="155">
                  <c:v>102.91200000000001</c:v>
                </c:pt>
                <c:pt idx="156">
                  <c:v>104.206</c:v>
                </c:pt>
                <c:pt idx="157">
                  <c:v>102.88200000000001</c:v>
                </c:pt>
                <c:pt idx="158">
                  <c:v>102.824</c:v>
                </c:pt>
                <c:pt idx="159">
                  <c:v>103.294</c:v>
                </c:pt>
                <c:pt idx="160">
                  <c:v>100.735</c:v>
                </c:pt>
                <c:pt idx="161">
                  <c:v>103.206</c:v>
                </c:pt>
                <c:pt idx="162">
                  <c:v>101.206</c:v>
                </c:pt>
                <c:pt idx="163">
                  <c:v>102.35299999999999</c:v>
                </c:pt>
                <c:pt idx="164">
                  <c:v>100.029</c:v>
                </c:pt>
                <c:pt idx="165">
                  <c:v>102.029</c:v>
                </c:pt>
                <c:pt idx="166">
                  <c:v>100.265</c:v>
                </c:pt>
                <c:pt idx="167">
                  <c:v>101.794</c:v>
                </c:pt>
                <c:pt idx="168">
                  <c:v>101.64700000000001</c:v>
                </c:pt>
                <c:pt idx="169">
                  <c:v>100.91200000000001</c:v>
                </c:pt>
                <c:pt idx="170">
                  <c:v>101.559</c:v>
                </c:pt>
                <c:pt idx="171">
                  <c:v>102.08799999999999</c:v>
                </c:pt>
                <c:pt idx="172">
                  <c:v>100.941</c:v>
                </c:pt>
                <c:pt idx="173">
                  <c:v>101.471</c:v>
                </c:pt>
                <c:pt idx="174">
                  <c:v>99.793999999999997</c:v>
                </c:pt>
                <c:pt idx="175">
                  <c:v>101.265</c:v>
                </c:pt>
                <c:pt idx="176">
                  <c:v>101.971</c:v>
                </c:pt>
                <c:pt idx="177">
                  <c:v>101.11799999999999</c:v>
                </c:pt>
                <c:pt idx="178">
                  <c:v>100.91200000000001</c:v>
                </c:pt>
                <c:pt idx="179">
                  <c:v>101.176</c:v>
                </c:pt>
                <c:pt idx="180">
                  <c:v>101.41200000000001</c:v>
                </c:pt>
                <c:pt idx="181">
                  <c:v>99</c:v>
                </c:pt>
                <c:pt idx="182">
                  <c:v>100.441</c:v>
                </c:pt>
                <c:pt idx="183">
                  <c:v>101.235</c:v>
                </c:pt>
                <c:pt idx="184">
                  <c:v>100.176</c:v>
                </c:pt>
                <c:pt idx="185">
                  <c:v>100.64700000000001</c:v>
                </c:pt>
                <c:pt idx="186">
                  <c:v>99.471000000000004</c:v>
                </c:pt>
                <c:pt idx="187">
                  <c:v>98.706000000000003</c:v>
                </c:pt>
                <c:pt idx="188">
                  <c:v>100.08799999999999</c:v>
                </c:pt>
                <c:pt idx="189">
                  <c:v>100.11799999999999</c:v>
                </c:pt>
                <c:pt idx="190">
                  <c:v>100.58799999999999</c:v>
                </c:pt>
                <c:pt idx="191">
                  <c:v>101.58799999999999</c:v>
                </c:pt>
                <c:pt idx="192">
                  <c:v>101</c:v>
                </c:pt>
                <c:pt idx="193">
                  <c:v>100.235</c:v>
                </c:pt>
                <c:pt idx="194">
                  <c:v>99.793999999999997</c:v>
                </c:pt>
                <c:pt idx="195">
                  <c:v>100.61799999999999</c:v>
                </c:pt>
                <c:pt idx="196">
                  <c:v>101.64700000000001</c:v>
                </c:pt>
                <c:pt idx="197">
                  <c:v>100.029</c:v>
                </c:pt>
                <c:pt idx="198">
                  <c:v>99.558999999999997</c:v>
                </c:pt>
                <c:pt idx="199">
                  <c:v>99.323999999999998</c:v>
                </c:pt>
                <c:pt idx="200">
                  <c:v>99.941000000000003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'C'!$T$6:$T$206</c:f>
              <c:numCache>
                <c:formatCode>0.00</c:formatCode>
                <c:ptCount val="201"/>
                <c:pt idx="0">
                  <c:v>104.98314829759281</c:v>
                </c:pt>
                <c:pt idx="1">
                  <c:v>104.98573363127646</c:v>
                </c:pt>
                <c:pt idx="2">
                  <c:v>104.98832125418988</c:v>
                </c:pt>
                <c:pt idx="3">
                  <c:v>104.99091134686333</c:v>
                </c:pt>
                <c:pt idx="4">
                  <c:v>104.9935041033458</c:v>
                </c:pt>
                <c:pt idx="5">
                  <c:v>104.99609973213221</c:v>
                </c:pt>
                <c:pt idx="6">
                  <c:v>104.99869845714285</c:v>
                </c:pt>
                <c:pt idx="7">
                  <c:v>105.00130051875747</c:v>
                </c:pt>
                <c:pt idx="8">
                  <c:v>105.00390617490481</c:v>
                </c:pt>
                <c:pt idx="9">
                  <c:v>105.00651570220937</c:v>
                </c:pt>
                <c:pt idx="10">
                  <c:v>105.00912939719635</c:v>
                </c:pt>
                <c:pt idx="11">
                  <c:v>105.01174757755905</c:v>
                </c:pt>
                <c:pt idx="12">
                  <c:v>105.01437058350059</c:v>
                </c:pt>
                <c:pt idx="13">
                  <c:v>105.01699877919566</c:v>
                </c:pt>
                <c:pt idx="14">
                  <c:v>105.01963255452992</c:v>
                </c:pt>
                <c:pt idx="15">
                  <c:v>105.02227232765362</c:v>
                </c:pt>
                <c:pt idx="16">
                  <c:v>105.02491855007875</c:v>
                </c:pt>
                <c:pt idx="17">
                  <c:v>105.02757171967937</c:v>
                </c:pt>
                <c:pt idx="18">
                  <c:v>105.03023241750319</c:v>
                </c:pt>
                <c:pt idx="19">
                  <c:v>105.03290141363676</c:v>
                </c:pt>
                <c:pt idx="20">
                  <c:v>105.03557996532979</c:v>
                </c:pt>
                <c:pt idx="21">
                  <c:v>105.03827062838442</c:v>
                </c:pt>
                <c:pt idx="22">
                  <c:v>105.04097938120704</c:v>
                </c:pt>
                <c:pt idx="23">
                  <c:v>105.04372096196231</c:v>
                </c:pt>
                <c:pt idx="24">
                  <c:v>105.04653172549347</c:v>
                </c:pt>
                <c:pt idx="25">
                  <c:v>105.0494993059485</c:v>
                </c:pt>
                <c:pt idx="26">
                  <c:v>105.05282809148942</c:v>
                </c:pt>
                <c:pt idx="27">
                  <c:v>105.05697732832155</c:v>
                </c:pt>
                <c:pt idx="28">
                  <c:v>105.06293907795019</c:v>
                </c:pt>
                <c:pt idx="29">
                  <c:v>105.07277106975496</c:v>
                </c:pt>
                <c:pt idx="30">
                  <c:v>105.09056743115356</c:v>
                </c:pt>
                <c:pt idx="31">
                  <c:v>105.12413420420607</c:v>
                </c:pt>
                <c:pt idx="32">
                  <c:v>105.18771825436639</c:v>
                </c:pt>
                <c:pt idx="33">
                  <c:v>105.30617703065691</c:v>
                </c:pt>
                <c:pt idx="34">
                  <c:v>105.52090432615837</c:v>
                </c:pt>
                <c:pt idx="35">
                  <c:v>105.89755255884646</c:v>
                </c:pt>
                <c:pt idx="36">
                  <c:v>106.53502495368889</c:v>
                </c:pt>
                <c:pt idx="37">
                  <c:v>107.57431061248684</c:v>
                </c:pt>
                <c:pt idx="38">
                  <c:v>109.20457914035853</c:v>
                </c:pt>
                <c:pt idx="39">
                  <c:v>111.66280132499968</c:v>
                </c:pt>
                <c:pt idx="40">
                  <c:v>115.22248865923346</c:v>
                </c:pt>
                <c:pt idx="41">
                  <c:v>120.16755690251088</c:v>
                </c:pt>
                <c:pt idx="42">
                  <c:v>126.74937343128586</c:v>
                </c:pt>
                <c:pt idx="43">
                  <c:v>135.12895054384975</c:v>
                </c:pt>
                <c:pt idx="44">
                  <c:v>145.3115474229364</c:v>
                </c:pt>
                <c:pt idx="45">
                  <c:v>157.08638285582629</c:v>
                </c:pt>
                <c:pt idx="46">
                  <c:v>169.98783072628345</c:v>
                </c:pt>
                <c:pt idx="47">
                  <c:v>183.29435931573784</c:v>
                </c:pt>
                <c:pt idx="48">
                  <c:v>196.07629214329825</c:v>
                </c:pt>
                <c:pt idx="49">
                  <c:v>207.29343736456369</c:v>
                </c:pt>
                <c:pt idx="50">
                  <c:v>215.93086418250857</c:v>
                </c:pt>
                <c:pt idx="51">
                  <c:v>221.14922493166134</c:v>
                </c:pt>
                <c:pt idx="52">
                  <c:v>222.41905506993166</c:v>
                </c:pt>
                <c:pt idx="53">
                  <c:v>219.60934171172477</c:v>
                </c:pt>
                <c:pt idx="54">
                  <c:v>213.00985434850509</c:v>
                </c:pt>
                <c:pt idx="55">
                  <c:v>203.28197001682298</c:v>
                </c:pt>
                <c:pt idx="56">
                  <c:v>191.3495436386215</c:v>
                </c:pt>
                <c:pt idx="57">
                  <c:v>178.25474470295634</c:v>
                </c:pt>
                <c:pt idx="58">
                  <c:v>165.00992119319397</c:v>
                </c:pt>
                <c:pt idx="59">
                  <c:v>152.47421627598141</c:v>
                </c:pt>
                <c:pt idx="60">
                  <c:v>141.27440110630769</c:v>
                </c:pt>
                <c:pt idx="61">
                  <c:v>131.77672625474995</c:v>
                </c:pt>
                <c:pt idx="62">
                  <c:v>124.10459638703146</c:v>
                </c:pt>
                <c:pt idx="63">
                  <c:v>118.18870313184871</c:v>
                </c:pt>
                <c:pt idx="64">
                  <c:v>113.83330500374633</c:v>
                </c:pt>
                <c:pt idx="65">
                  <c:v>110.78413903055582</c:v>
                </c:pt>
                <c:pt idx="66">
                  <c:v>108.78814329044077</c:v>
                </c:pt>
                <c:pt idx="67">
                  <c:v>107.64036501543873</c:v>
                </c:pt>
                <c:pt idx="68">
                  <c:v>107.21697002282723</c:v>
                </c:pt>
                <c:pt idx="69">
                  <c:v>107.49390098465948</c:v>
                </c:pt>
                <c:pt idx="70">
                  <c:v>108.54860864963734</c:v>
                </c:pt>
                <c:pt idx="71">
                  <c:v>110.53924081545433</c:v>
                </c:pt>
                <c:pt idx="72">
                  <c:v>113.65496311254286</c:v>
                </c:pt>
                <c:pt idx="73">
                  <c:v>118.03608831434883</c:v>
                </c:pt>
                <c:pt idx="74">
                  <c:v>123.67466293540768</c:v>
                </c:pt>
                <c:pt idx="75">
                  <c:v>130.32192951068001</c:v>
                </c:pt>
                <c:pt idx="76">
                  <c:v>137.44063270660607</c:v>
                </c:pt>
                <c:pt idx="77">
                  <c:v>144.2377109195819</c:v>
                </c:pt>
                <c:pt idx="78">
                  <c:v>149.7911692699974</c:v>
                </c:pt>
                <c:pt idx="79">
                  <c:v>153.24866431153657</c:v>
                </c:pt>
                <c:pt idx="80">
                  <c:v>154.04000580576943</c:v>
                </c:pt>
                <c:pt idx="81">
                  <c:v>152.03050534167809</c:v>
                </c:pt>
                <c:pt idx="82">
                  <c:v>147.55820591137615</c:v>
                </c:pt>
                <c:pt idx="83">
                  <c:v>141.34069631370164</c:v>
                </c:pt>
                <c:pt idx="84">
                  <c:v>134.28672517650034</c:v>
                </c:pt>
                <c:pt idx="85">
                  <c:v>127.28049698030981</c:v>
                </c:pt>
                <c:pt idx="86">
                  <c:v>121.00831935280718</c:v>
                </c:pt>
                <c:pt idx="87">
                  <c:v>115.87097715718767</c:v>
                </c:pt>
                <c:pt idx="88">
                  <c:v>111.98701018601056</c:v>
                </c:pt>
                <c:pt idx="89">
                  <c:v>109.26080333012645</c:v>
                </c:pt>
                <c:pt idx="90">
                  <c:v>107.4763274806769</c:v>
                </c:pt>
                <c:pt idx="91">
                  <c:v>106.38245557955486</c:v>
                </c:pt>
                <c:pt idx="92">
                  <c:v>105.75098556749741</c:v>
                </c:pt>
                <c:pt idx="93">
                  <c:v>105.40424936005823</c:v>
                </c:pt>
                <c:pt idx="94">
                  <c:v>105.21934798290333</c:v>
                </c:pt>
                <c:pt idx="95">
                  <c:v>105.11934048176583</c:v>
                </c:pt>
                <c:pt idx="96">
                  <c:v>105.06015659079193</c:v>
                </c:pt>
                <c:pt idx="97">
                  <c:v>105.01853988664206</c:v>
                </c:pt>
                <c:pt idx="98">
                  <c:v>104.98313066745385</c:v>
                </c:pt>
                <c:pt idx="99">
                  <c:v>104.94878018929953</c:v>
                </c:pt>
                <c:pt idx="100">
                  <c:v>104.91332718742322</c:v>
                </c:pt>
                <c:pt idx="101">
                  <c:v>104.87594626385658</c:v>
                </c:pt>
                <c:pt idx="102">
                  <c:v>104.83637641329486</c:v>
                </c:pt>
                <c:pt idx="103">
                  <c:v>104.79459264358574</c:v>
                </c:pt>
                <c:pt idx="104">
                  <c:v>104.75068287706651</c:v>
                </c:pt>
                <c:pt idx="105">
                  <c:v>104.7048168336013</c:v>
                </c:pt>
                <c:pt idx="106">
                  <c:v>104.65726074265841</c:v>
                </c:pt>
                <c:pt idx="107">
                  <c:v>104.60842388964713</c:v>
                </c:pt>
                <c:pt idx="108">
                  <c:v>104.55893595067991</c:v>
                </c:pt>
                <c:pt idx="109">
                  <c:v>104.50975582872924</c:v>
                </c:pt>
                <c:pt idx="110">
                  <c:v>104.46230604517908</c:v>
                </c:pt>
                <c:pt idx="111">
                  <c:v>104.41861233971311</c:v>
                </c:pt>
                <c:pt idx="112">
                  <c:v>104.38140750219542</c:v>
                </c:pt>
                <c:pt idx="113">
                  <c:v>104.35413636501457</c:v>
                </c:pt>
                <c:pt idx="114">
                  <c:v>104.3407845556991</c:v>
                </c:pt>
                <c:pt idx="115">
                  <c:v>104.34545970418755</c:v>
                </c:pt>
                <c:pt idx="116">
                  <c:v>104.37169223280786</c:v>
                </c:pt>
                <c:pt idx="117">
                  <c:v>104.42149791981737</c:v>
                </c:pt>
                <c:pt idx="118">
                  <c:v>104.49434561611561</c:v>
                </c:pt>
                <c:pt idx="119">
                  <c:v>104.58627228451914</c:v>
                </c:pt>
                <c:pt idx="120">
                  <c:v>104.68944230579335</c:v>
                </c:pt>
                <c:pt idx="121">
                  <c:v>104.79241848701137</c:v>
                </c:pt>
                <c:pt idx="122">
                  <c:v>104.88127953649121</c:v>
                </c:pt>
                <c:pt idx="123">
                  <c:v>104.94150207585076</c:v>
                </c:pt>
                <c:pt idx="124">
                  <c:v>104.96028451321101</c:v>
                </c:pt>
                <c:pt idx="125">
                  <c:v>104.92880934387829</c:v>
                </c:pt>
                <c:pt idx="126">
                  <c:v>104.84389534184943</c:v>
                </c:pt>
                <c:pt idx="127">
                  <c:v>104.70861441749489</c:v>
                </c:pt>
                <c:pt idx="128">
                  <c:v>104.53171018262148</c:v>
                </c:pt>
                <c:pt idx="129">
                  <c:v>104.32597222411846</c:v>
                </c:pt>
                <c:pt idx="130">
                  <c:v>104.10598532537465</c:v>
                </c:pt>
                <c:pt idx="131">
                  <c:v>103.88580093462596</c:v>
                </c:pt>
                <c:pt idx="132">
                  <c:v>103.67703776964133</c:v>
                </c:pt>
                <c:pt idx="133">
                  <c:v>103.48774068745752</c:v>
                </c:pt>
                <c:pt idx="134">
                  <c:v>103.32208671260238</c:v>
                </c:pt>
                <c:pt idx="135">
                  <c:v>103.1808087134205</c:v>
                </c:pt>
                <c:pt idx="136">
                  <c:v>103.0620716426492</c:v>
                </c:pt>
                <c:pt idx="137">
                  <c:v>102.96250388867432</c:v>
                </c:pt>
                <c:pt idx="138">
                  <c:v>102.87813915282081</c:v>
                </c:pt>
                <c:pt idx="139">
                  <c:v>102.80512244274631</c:v>
                </c:pt>
                <c:pt idx="140">
                  <c:v>102.7401354422034</c:v>
                </c:pt>
                <c:pt idx="141">
                  <c:v>102.68057268053113</c:v>
                </c:pt>
                <c:pt idx="142">
                  <c:v>102.62453959277418</c:v>
                </c:pt>
                <c:pt idx="143">
                  <c:v>102.57075070425074</c:v>
                </c:pt>
                <c:pt idx="144">
                  <c:v>102.5183925789505</c:v>
                </c:pt>
                <c:pt idx="145">
                  <c:v>102.46699445513569</c:v>
                </c:pt>
                <c:pt idx="146">
                  <c:v>102.41632875095566</c:v>
                </c:pt>
                <c:pt idx="147">
                  <c:v>102.36634815132348</c:v>
                </c:pt>
                <c:pt idx="148">
                  <c:v>102.31715615169055</c:v>
                </c:pt>
                <c:pt idx="149">
                  <c:v>102.26900197251537</c:v>
                </c:pt>
                <c:pt idx="150">
                  <c:v>102.22228656539002</c:v>
                </c:pt>
                <c:pt idx="151">
                  <c:v>102.17756287187055</c:v>
                </c:pt>
                <c:pt idx="152">
                  <c:v>102.13551106974036</c:v>
                </c:pt>
                <c:pt idx="153">
                  <c:v>102.09687031628508</c:v>
                </c:pt>
                <c:pt idx="154">
                  <c:v>102.06231521572313</c:v>
                </c:pt>
                <c:pt idx="155">
                  <c:v>102.03227967311346</c:v>
                </c:pt>
                <c:pt idx="156">
                  <c:v>102.00675184185214</c:v>
                </c:pt>
                <c:pt idx="157">
                  <c:v>101.98508628747342</c:v>
                </c:pt>
                <c:pt idx="158">
                  <c:v>101.96589443675886</c:v>
                </c:pt>
                <c:pt idx="159">
                  <c:v>101.94707231637771</c:v>
                </c:pt>
                <c:pt idx="160">
                  <c:v>101.92599990388129</c:v>
                </c:pt>
                <c:pt idx="161">
                  <c:v>101.8999017938882</c:v>
                </c:pt>
                <c:pt idx="162">
                  <c:v>101.86630668665084</c:v>
                </c:pt>
                <c:pt idx="163">
                  <c:v>101.82350218355967</c:v>
                </c:pt>
                <c:pt idx="164">
                  <c:v>101.77086923845353</c:v>
                </c:pt>
                <c:pt idx="165">
                  <c:v>101.70900567294935</c:v>
                </c:pt>
                <c:pt idx="166">
                  <c:v>101.63960434683788</c:v>
                </c:pt>
                <c:pt idx="167">
                  <c:v>101.56511991450783</c:v>
                </c:pt>
                <c:pt idx="168">
                  <c:v>101.48831444900627</c:v>
                </c:pt>
                <c:pt idx="169">
                  <c:v>101.41179753923215</c:v>
                </c:pt>
                <c:pt idx="170">
                  <c:v>101.33766458416603</c:v>
                </c:pt>
                <c:pt idx="171">
                  <c:v>101.26729613601671</c:v>
                </c:pt>
                <c:pt idx="172">
                  <c:v>101.20132895504577</c:v>
                </c:pt>
                <c:pt idx="173">
                  <c:v>101.13976470108962</c:v>
                </c:pt>
                <c:pt idx="174">
                  <c:v>101.08215732073883</c:v>
                </c:pt>
                <c:pt idx="175">
                  <c:v>101.02781792901864</c:v>
                </c:pt>
                <c:pt idx="176">
                  <c:v>100.97599074434612</c:v>
                </c:pt>
                <c:pt idx="177">
                  <c:v>100.92597583761747</c:v>
                </c:pt>
                <c:pt idx="178">
                  <c:v>100.8771951686587</c:v>
                </c:pt>
                <c:pt idx="179">
                  <c:v>100.82921223865982</c:v>
                </c:pt>
                <c:pt idx="180">
                  <c:v>100.781721453773</c:v>
                </c:pt>
                <c:pt idx="181">
                  <c:v>100.73452270640503</c:v>
                </c:pt>
                <c:pt idx="182">
                  <c:v>100.68749265108529</c:v>
                </c:pt>
                <c:pt idx="183">
                  <c:v>100.64055931742853</c:v>
                </c:pt>
                <c:pt idx="184">
                  <c:v>100.59368270486375</c:v>
                </c:pt>
                <c:pt idx="185">
                  <c:v>100.54684144613603</c:v>
                </c:pt>
                <c:pt idx="186">
                  <c:v>100.50002440375739</c:v>
                </c:pt>
                <c:pt idx="187">
                  <c:v>100.45322575911109</c:v>
                </c:pt>
                <c:pt idx="188">
                  <c:v>100.40644233077521</c:v>
                </c:pt>
                <c:pt idx="189">
                  <c:v>100.35967219855556</c:v>
                </c:pt>
                <c:pt idx="190">
                  <c:v>100.31291403688772</c:v>
                </c:pt>
                <c:pt idx="191">
                  <c:v>100.26616680823656</c:v>
                </c:pt>
                <c:pt idx="192">
                  <c:v>100.21942962803384</c:v>
                </c:pt>
                <c:pt idx="193">
                  <c:v>100.17270170669114</c:v>
                </c:pt>
                <c:pt idx="194">
                  <c:v>100.12598232441879</c:v>
                </c:pt>
                <c:pt idx="195">
                  <c:v>100.07927081936293</c:v>
                </c:pt>
                <c:pt idx="196">
                  <c:v>100.03256658097446</c:v>
                </c:pt>
                <c:pt idx="197">
                  <c:v>99.985869045432935</c:v>
                </c:pt>
                <c:pt idx="198">
                  <c:v>99.939177691939094</c:v>
                </c:pt>
                <c:pt idx="199">
                  <c:v>99.892492039447859</c:v>
                </c:pt>
                <c:pt idx="200">
                  <c:v>99.845811643689615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'C'!$AX$6:$AX$206</c:f>
              <c:numCache>
                <c:formatCode>General</c:formatCode>
                <c:ptCount val="201"/>
                <c:pt idx="0">
                  <c:v>104.98314829759281</c:v>
                </c:pt>
                <c:pt idx="1">
                  <c:v>104.98573363127646</c:v>
                </c:pt>
                <c:pt idx="2">
                  <c:v>104.98832125418988</c:v>
                </c:pt>
                <c:pt idx="3">
                  <c:v>104.99091134686333</c:v>
                </c:pt>
                <c:pt idx="4">
                  <c:v>104.9935041033458</c:v>
                </c:pt>
                <c:pt idx="5">
                  <c:v>104.99609973213221</c:v>
                </c:pt>
                <c:pt idx="6">
                  <c:v>104.99869845714284</c:v>
                </c:pt>
                <c:pt idx="7">
                  <c:v>105.00130051875742</c:v>
                </c:pt>
                <c:pt idx="8">
                  <c:v>105.00390617490454</c:v>
                </c:pt>
                <c:pt idx="9">
                  <c:v>105.00651570220815</c:v>
                </c:pt>
                <c:pt idx="10">
                  <c:v>105.00912939719093</c:v>
                </c:pt>
                <c:pt idx="11">
                  <c:v>105.01174757753593</c:v>
                </c:pt>
                <c:pt idx="12">
                  <c:v>105.0143705834053</c:v>
                </c:pt>
                <c:pt idx="13">
                  <c:v>105.01699877881643</c:v>
                </c:pt>
                <c:pt idx="14">
                  <c:v>105.01963255307298</c:v>
                </c:pt>
                <c:pt idx="15">
                  <c:v>105.02227232224961</c:v>
                </c:pt>
                <c:pt idx="16">
                  <c:v>105.0249185307264</c:v>
                </c:pt>
                <c:pt idx="17">
                  <c:v>105.02757165276915</c:v>
                </c:pt>
                <c:pt idx="18">
                  <c:v>105.03023219414968</c:v>
                </c:pt>
                <c:pt idx="19">
                  <c:v>105.03290069379888</c:v>
                </c:pt>
                <c:pt idx="20">
                  <c:v>105.03557772548352</c:v>
                </c:pt>
                <c:pt idx="21">
                  <c:v>105.0382638994961</c:v>
                </c:pt>
                <c:pt idx="22">
                  <c:v>105.04095986434363</c:v>
                </c:pt>
                <c:pt idx="23">
                  <c:v>105.04366630841952</c:v>
                </c:pt>
                <c:pt idx="24">
                  <c:v>105.04638396163924</c:v>
                </c:pt>
                <c:pt idx="25">
                  <c:v>105.0491135970164</c:v>
                </c:pt>
                <c:pt idx="26">
                  <c:v>105.05185603215222</c:v>
                </c:pt>
                <c:pt idx="27">
                  <c:v>105.05461213060642</c:v>
                </c:pt>
                <c:pt idx="28">
                  <c:v>105.05738280311218</c:v>
                </c:pt>
                <c:pt idx="29">
                  <c:v>105.06016900859137</c:v>
                </c:pt>
                <c:pt idx="30">
                  <c:v>105.06297175492017</c:v>
                </c:pt>
                <c:pt idx="31">
                  <c:v>105.06579209938562</c:v>
                </c:pt>
                <c:pt idx="32">
                  <c:v>105.06863114876663</c:v>
                </c:pt>
                <c:pt idx="33">
                  <c:v>105.07149005896103</c:v>
                </c:pt>
                <c:pt idx="34">
                  <c:v>105.07437003407018</c:v>
                </c:pt>
                <c:pt idx="35">
                  <c:v>105.07727232483876</c:v>
                </c:pt>
                <c:pt idx="36">
                  <c:v>105.08019822633332</c:v>
                </c:pt>
                <c:pt idx="37">
                  <c:v>105.08314907472682</c:v>
                </c:pt>
                <c:pt idx="38">
                  <c:v>105.08612624303817</c:v>
                </c:pt>
                <c:pt idx="39">
                  <c:v>105.08913113565511</c:v>
                </c:pt>
                <c:pt idx="40">
                  <c:v>105.09216518144653</c:v>
                </c:pt>
                <c:pt idx="41">
                  <c:v>105.09522982524429</c:v>
                </c:pt>
                <c:pt idx="42">
                  <c:v>105.09832651744732</c:v>
                </c:pt>
                <c:pt idx="43">
                  <c:v>105.10145670146915</c:v>
                </c:pt>
                <c:pt idx="44">
                  <c:v>105.10462179871584</c:v>
                </c:pt>
                <c:pt idx="45">
                  <c:v>105.10782319074363</c:v>
                </c:pt>
                <c:pt idx="46">
                  <c:v>105.11106219820479</c:v>
                </c:pt>
                <c:pt idx="47">
                  <c:v>105.11434005614423</c:v>
                </c:pt>
                <c:pt idx="48">
                  <c:v>105.117657885162</c:v>
                </c:pt>
                <c:pt idx="49">
                  <c:v>105.12101665790334</c:v>
                </c:pt>
                <c:pt idx="50">
                  <c:v>105.12441716028249</c:v>
                </c:pt>
                <c:pt idx="51">
                  <c:v>105.12785994678663</c:v>
                </c:pt>
                <c:pt idx="52">
                  <c:v>105.13134528914409</c:v>
                </c:pt>
                <c:pt idx="53">
                  <c:v>105.13487311757663</c:v>
                </c:pt>
                <c:pt idx="54">
                  <c:v>105.13844295378853</c:v>
                </c:pt>
                <c:pt idx="55">
                  <c:v>105.14205383478114</c:v>
                </c:pt>
                <c:pt idx="56">
                  <c:v>105.14570422651575</c:v>
                </c:pt>
                <c:pt idx="57">
                  <c:v>105.1493919263892</c:v>
                </c:pt>
                <c:pt idx="58">
                  <c:v>105.15311395343375</c:v>
                </c:pt>
                <c:pt idx="59">
                  <c:v>105.15686642511136</c:v>
                </c:pt>
                <c:pt idx="60">
                  <c:v>105.16064441954819</c:v>
                </c:pt>
                <c:pt idx="61">
                  <c:v>105.16444182205096</c:v>
                </c:pt>
                <c:pt idx="62">
                  <c:v>105.16825115477347</c:v>
                </c:pt>
                <c:pt idx="63">
                  <c:v>105.17206338846592</c:v>
                </c:pt>
                <c:pt idx="64">
                  <c:v>105.17586773535038</c:v>
                </c:pt>
                <c:pt idx="65">
                  <c:v>105.17965142233993</c:v>
                </c:pt>
                <c:pt idx="66">
                  <c:v>105.18339944406328</c:v>
                </c:pt>
                <c:pt idx="67">
                  <c:v>105.18709429549351</c:v>
                </c:pt>
                <c:pt idx="68">
                  <c:v>105.19071568442067</c:v>
                </c:pt>
                <c:pt idx="69">
                  <c:v>105.1942402245752</c:v>
                </c:pt>
                <c:pt idx="70">
                  <c:v>105.19764111091968</c:v>
                </c:pt>
                <c:pt idx="71">
                  <c:v>105.20088777949998</c:v>
                </c:pt>
                <c:pt idx="72">
                  <c:v>105.20394555530086</c:v>
                </c:pt>
                <c:pt idx="73">
                  <c:v>105.20677529279929</c:v>
                </c:pt>
                <c:pt idx="74">
                  <c:v>105.20933301536149</c:v>
                </c:pt>
                <c:pt idx="75">
                  <c:v>105.21156956128512</c:v>
                </c:pt>
                <c:pt idx="76">
                  <c:v>105.21343024613752</c:v>
                </c:pt>
                <c:pt idx="77">
                  <c:v>105.21485455305512</c:v>
                </c:pt>
                <c:pt idx="78">
                  <c:v>105.21577586480075</c:v>
                </c:pt>
                <c:pt idx="79">
                  <c:v>105.21612125355253</c:v>
                </c:pt>
                <c:pt idx="80">
                  <c:v>105.21581134651424</c:v>
                </c:pt>
                <c:pt idx="81">
                  <c:v>105.21476028736035</c:v>
                </c:pt>
                <c:pt idx="82">
                  <c:v>105.21287581508086</c:v>
                </c:pt>
                <c:pt idx="83">
                  <c:v>105.21005948277018</c:v>
                </c:pt>
                <c:pt idx="84">
                  <c:v>105.20620703906781</c:v>
                </c:pt>
                <c:pt idx="85">
                  <c:v>105.20120899404974</c:v>
                </c:pt>
                <c:pt idx="86">
                  <c:v>105.19495138912518</c:v>
                </c:pt>
                <c:pt idx="87">
                  <c:v>105.1873167866673</c:v>
                </c:pt>
                <c:pt idx="88">
                  <c:v>105.17818548950308</c:v>
                </c:pt>
                <c:pt idx="89">
                  <c:v>105.16743699289583</c:v>
                </c:pt>
                <c:pt idx="90">
                  <c:v>105.15495166228499</c:v>
                </c:pt>
                <c:pt idx="91">
                  <c:v>105.14061261898026</c:v>
                </c:pt>
                <c:pt idx="92">
                  <c:v>105.12430780361096</c:v>
                </c:pt>
                <c:pt idx="93">
                  <c:v>105.10593217399277</c:v>
                </c:pt>
                <c:pt idx="94">
                  <c:v>105.08538998099081</c:v>
                </c:pt>
                <c:pt idx="95">
                  <c:v>105.06259705390769</c:v>
                </c:pt>
                <c:pt idx="96">
                  <c:v>105.03748301700222</c:v>
                </c:pt>
                <c:pt idx="97">
                  <c:v>105.00999335207285</c:v>
                </c:pt>
                <c:pt idx="98">
                  <c:v>104.98009121963932</c:v>
                </c:pt>
                <c:pt idx="99">
                  <c:v>104.94775895392472</c:v>
                </c:pt>
                <c:pt idx="100">
                  <c:v>104.91299915501203</c:v>
                </c:pt>
                <c:pt idx="101">
                  <c:v>104.8758353151994</c:v>
                </c:pt>
                <c:pt idx="102">
                  <c:v>104.83631193515711</c:v>
                </c:pt>
                <c:pt idx="103">
                  <c:v>104.79449410793609</c:v>
                </c:pt>
                <c:pt idx="104">
                  <c:v>104.75046657368119</c:v>
                </c:pt>
                <c:pt idx="105">
                  <c:v>104.70433227325665</c:v>
                </c:pt>
                <c:pt idx="106">
                  <c:v>104.65621045296496</c:v>
                </c:pt>
                <c:pt idx="107">
                  <c:v>104.60623439330772</c:v>
                </c:pt>
                <c:pt idx="108">
                  <c:v>104.55454885076304</c:v>
                </c:pt>
                <c:pt idx="109">
                  <c:v>104.50130731177154</c:v>
                </c:pt>
                <c:pt idx="110">
                  <c:v>104.44666916202647</c:v>
                </c:pt>
                <c:pt idx="111">
                  <c:v>104.39079687183693</c:v>
                </c:pt>
                <c:pt idx="112">
                  <c:v>104.33385329039956</c:v>
                </c:pt>
                <c:pt idx="113">
                  <c:v>104.27599912932678</c:v>
                </c:pt>
                <c:pt idx="114">
                  <c:v>104.21739070006768</c:v>
                </c:pt>
                <c:pt idx="115">
                  <c:v>104.15817795235961</c:v>
                </c:pt>
                <c:pt idx="116">
                  <c:v>104.09850284296297</c:v>
                </c:pt>
                <c:pt idx="117">
                  <c:v>104.03849804688066</c:v>
                </c:pt>
                <c:pt idx="118">
                  <c:v>103.97828600801054</c:v>
                </c:pt>
                <c:pt idx="119">
                  <c:v>103.91797831339224</c:v>
                </c:pt>
                <c:pt idx="120">
                  <c:v>103.85767536524335</c:v>
                </c:pt>
                <c:pt idx="121">
                  <c:v>103.79746631792354</c:v>
                </c:pt>
                <c:pt idx="122">
                  <c:v>103.73742924267805</c:v>
                </c:pt>
                <c:pt idx="123">
                  <c:v>103.67763148119435</c:v>
                </c:pt>
                <c:pt idx="124">
                  <c:v>103.61813014925256</c:v>
                </c:pt>
                <c:pt idx="125">
                  <c:v>103.55897275361696</c:v>
                </c:pt>
                <c:pt idx="126">
                  <c:v>103.50019788835237</c:v>
                </c:pt>
                <c:pt idx="127">
                  <c:v>103.44183598054241</c:v>
                </c:pt>
                <c:pt idx="128">
                  <c:v>103.3839100595771</c:v>
                </c:pt>
                <c:pt idx="129">
                  <c:v>103.32643652847231</c:v>
                </c:pt>
                <c:pt idx="130">
                  <c:v>103.26942591985603</c:v>
                </c:pt>
                <c:pt idx="131">
                  <c:v>103.21288362314883</c:v>
                </c:pt>
                <c:pt idx="132">
                  <c:v>103.15681057297057</c:v>
                </c:pt>
                <c:pt idx="133">
                  <c:v>103.10120389186905</c:v>
                </c:pt>
                <c:pt idx="134">
                  <c:v>103.04605748306896</c:v>
                </c:pt>
                <c:pt idx="135">
                  <c:v>102.99136257109031</c:v>
                </c:pt>
                <c:pt idx="136">
                  <c:v>102.93710818981184</c:v>
                </c:pt>
                <c:pt idx="137">
                  <c:v>102.88328161890001</c:v>
                </c:pt>
                <c:pt idx="138">
                  <c:v>102.82986877052933</c:v>
                </c:pt>
                <c:pt idx="139">
                  <c:v>102.77685452904068</c:v>
                </c:pt>
                <c:pt idx="140">
                  <c:v>102.72422304666215</c:v>
                </c:pt>
                <c:pt idx="141">
                  <c:v>102.67195799870059</c:v>
                </c:pt>
                <c:pt idx="142">
                  <c:v>102.62004280173956</c:v>
                </c:pt>
                <c:pt idx="143">
                  <c:v>102.56846079838677</c:v>
                </c:pt>
                <c:pt idx="144">
                  <c:v>102.51719541203184</c:v>
                </c:pt>
                <c:pt idx="145">
                  <c:v>102.46623027492724</c:v>
                </c:pt>
                <c:pt idx="146">
                  <c:v>102.41554933271368</c:v>
                </c:pt>
                <c:pt idx="147">
                  <c:v>102.36513692829152</c:v>
                </c:pt>
                <c:pt idx="148">
                  <c:v>102.31497786770635</c:v>
                </c:pt>
                <c:pt idx="149">
                  <c:v>102.26505747047707</c:v>
                </c:pt>
                <c:pt idx="150">
                  <c:v>102.21536160655964</c:v>
                </c:pt>
                <c:pt idx="151">
                  <c:v>102.16587672191088</c:v>
                </c:pt>
                <c:pt idx="152">
                  <c:v>102.11658985440108</c:v>
                </c:pt>
                <c:pt idx="153">
                  <c:v>102.06748864162155</c:v>
                </c:pt>
                <c:pt idx="154">
                  <c:v>102.01856132194658</c:v>
                </c:pt>
                <c:pt idx="155">
                  <c:v>101.96979673003869</c:v>
                </c:pt>
                <c:pt idx="156">
                  <c:v>101.92118428783104</c:v>
                </c:pt>
                <c:pt idx="157">
                  <c:v>101.87271399188121</c:v>
                </c:pt>
                <c:pt idx="158">
                  <c:v>101.82437639786697</c:v>
                </c:pt>
                <c:pt idx="159">
                  <c:v>101.77616260288245</c:v>
                </c:pt>
                <c:pt idx="160">
                  <c:v>101.72806422609649</c:v>
                </c:pt>
                <c:pt idx="161">
                  <c:v>101.68007338824823</c:v>
                </c:pt>
                <c:pt idx="162">
                  <c:v>101.63218269037954</c:v>
                </c:pt>
                <c:pt idx="163">
                  <c:v>101.58438519213843</c:v>
                </c:pt>
                <c:pt idx="164">
                  <c:v>101.53667438992996</c:v>
                </c:pt>
                <c:pt idx="165">
                  <c:v>101.48904419514236</c:v>
                </c:pt>
                <c:pt idx="166">
                  <c:v>101.44148891263289</c:v>
                </c:pt>
                <c:pt idx="167">
                  <c:v>101.39400321962211</c:v>
                </c:pt>
                <c:pt idx="168">
                  <c:v>101.34658214511309</c:v>
                </c:pt>
                <c:pt idx="169">
                  <c:v>101.2992210499267</c:v>
                </c:pt>
                <c:pt idx="170">
                  <c:v>101.2519156074206</c:v>
                </c:pt>
                <c:pt idx="171">
                  <c:v>101.204661784941</c:v>
                </c:pt>
                <c:pt idx="172">
                  <c:v>101.15745582604072</c:v>
                </c:pt>
                <c:pt idx="173">
                  <c:v>101.110294233483</c:v>
                </c:pt>
                <c:pt idx="174">
                  <c:v>101.06317375304054</c:v>
                </c:pt>
                <c:pt idx="175">
                  <c:v>101.01609135808917</c:v>
                </c:pt>
                <c:pt idx="176">
                  <c:v>100.96904423498955</c:v>
                </c:pt>
                <c:pt idx="177">
                  <c:v>100.92202976924303</c:v>
                </c:pt>
                <c:pt idx="178">
                  <c:v>100.87504553240426</c:v>
                </c:pt>
                <c:pt idx="179">
                  <c:v>100.82808926972901</c:v>
                </c:pt>
                <c:pt idx="180">
                  <c:v>100.78115888853286</c:v>
                </c:pt>
                <c:pt idx="181">
                  <c:v>100.73425244723489</c:v>
                </c:pt>
                <c:pt idx="182">
                  <c:v>100.68736814505851</c:v>
                </c:pt>
                <c:pt idx="183">
                  <c:v>100.64050431236123</c:v>
                </c:pt>
                <c:pt idx="184">
                  <c:v>100.59365940156422</c:v>
                </c:pt>
                <c:pt idx="185">
                  <c:v>100.54683197865322</c:v>
                </c:pt>
                <c:pt idx="186">
                  <c:v>100.50002071522141</c:v>
                </c:pt>
                <c:pt idx="187">
                  <c:v>100.45322438102639</c:v>
                </c:pt>
                <c:pt idx="188">
                  <c:v>100.40644183703307</c:v>
                </c:pt>
                <c:pt idx="189">
                  <c:v>100.35967202891611</c:v>
                </c:pt>
                <c:pt idx="190">
                  <c:v>100.31291398099491</c:v>
                </c:pt>
                <c:pt idx="191">
                  <c:v>100.26616679057669</c:v>
                </c:pt>
                <c:pt idx="192">
                  <c:v>100.21942962268301</c:v>
                </c:pt>
                <c:pt idx="193">
                  <c:v>100.1727017051364</c:v>
                </c:pt>
                <c:pt idx="194">
                  <c:v>100.12598232398558</c:v>
                </c:pt>
                <c:pt idx="195">
                  <c:v>100.07927081924718</c:v>
                </c:pt>
                <c:pt idx="196">
                  <c:v>100.0325665809448</c:v>
                </c:pt>
                <c:pt idx="197">
                  <c:v>99.985869045425645</c:v>
                </c:pt>
                <c:pt idx="198">
                  <c:v>99.939177691937374</c:v>
                </c:pt>
                <c:pt idx="199">
                  <c:v>99.892492039447475</c:v>
                </c:pt>
                <c:pt idx="200">
                  <c:v>99.84581164368953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907128"/>
        <c:axId val="579903968"/>
      </c:scatterChart>
      <c:valAx>
        <c:axId val="488907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03968"/>
        <c:crosses val="autoZero"/>
        <c:crossBetween val="midCat"/>
      </c:valAx>
      <c:valAx>
        <c:axId val="5799039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8907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'C'!$F$6:$F$206</c:f>
              <c:numCache>
                <c:formatCode>General</c:formatCode>
                <c:ptCount val="201"/>
                <c:pt idx="0">
                  <c:v>101</c:v>
                </c:pt>
                <c:pt idx="1">
                  <c:v>102.185</c:v>
                </c:pt>
                <c:pt idx="2">
                  <c:v>101.723</c:v>
                </c:pt>
                <c:pt idx="3">
                  <c:v>101.785</c:v>
                </c:pt>
                <c:pt idx="4">
                  <c:v>102.169</c:v>
                </c:pt>
                <c:pt idx="5">
                  <c:v>102.03100000000001</c:v>
                </c:pt>
                <c:pt idx="6">
                  <c:v>103.69199999999999</c:v>
                </c:pt>
                <c:pt idx="7">
                  <c:v>103.908</c:v>
                </c:pt>
                <c:pt idx="8">
                  <c:v>102.877</c:v>
                </c:pt>
                <c:pt idx="9">
                  <c:v>101.96899999999999</c:v>
                </c:pt>
                <c:pt idx="10">
                  <c:v>102.154</c:v>
                </c:pt>
                <c:pt idx="11">
                  <c:v>102.431</c:v>
                </c:pt>
                <c:pt idx="12">
                  <c:v>102.492</c:v>
                </c:pt>
                <c:pt idx="13">
                  <c:v>102.646</c:v>
                </c:pt>
                <c:pt idx="14">
                  <c:v>102.446</c:v>
                </c:pt>
                <c:pt idx="15">
                  <c:v>102.985</c:v>
                </c:pt>
                <c:pt idx="16">
                  <c:v>102.723</c:v>
                </c:pt>
                <c:pt idx="17">
                  <c:v>103.523</c:v>
                </c:pt>
                <c:pt idx="18">
                  <c:v>103.523</c:v>
                </c:pt>
                <c:pt idx="19">
                  <c:v>103.554</c:v>
                </c:pt>
                <c:pt idx="20">
                  <c:v>103.354</c:v>
                </c:pt>
                <c:pt idx="21">
                  <c:v>103.277</c:v>
                </c:pt>
                <c:pt idx="22">
                  <c:v>103.938</c:v>
                </c:pt>
                <c:pt idx="23">
                  <c:v>104.41500000000001</c:v>
                </c:pt>
                <c:pt idx="24">
                  <c:v>104.95399999999999</c:v>
                </c:pt>
                <c:pt idx="25">
                  <c:v>104.33799999999999</c:v>
                </c:pt>
                <c:pt idx="26">
                  <c:v>104.785</c:v>
                </c:pt>
                <c:pt idx="27">
                  <c:v>103.95399999999999</c:v>
                </c:pt>
                <c:pt idx="28">
                  <c:v>105.708</c:v>
                </c:pt>
                <c:pt idx="29">
                  <c:v>104.354</c:v>
                </c:pt>
                <c:pt idx="30">
                  <c:v>105.185</c:v>
                </c:pt>
                <c:pt idx="31">
                  <c:v>104.8</c:v>
                </c:pt>
                <c:pt idx="32">
                  <c:v>105.123</c:v>
                </c:pt>
                <c:pt idx="33">
                  <c:v>106.369</c:v>
                </c:pt>
                <c:pt idx="34">
                  <c:v>106.492</c:v>
                </c:pt>
                <c:pt idx="35">
                  <c:v>107.985</c:v>
                </c:pt>
                <c:pt idx="36">
                  <c:v>108.154</c:v>
                </c:pt>
                <c:pt idx="37">
                  <c:v>110.523</c:v>
                </c:pt>
                <c:pt idx="38">
                  <c:v>110.892</c:v>
                </c:pt>
                <c:pt idx="39">
                  <c:v>114.892</c:v>
                </c:pt>
                <c:pt idx="40">
                  <c:v>116.908</c:v>
                </c:pt>
                <c:pt idx="41">
                  <c:v>121.86199999999999</c:v>
                </c:pt>
                <c:pt idx="42">
                  <c:v>126.708</c:v>
                </c:pt>
                <c:pt idx="43">
                  <c:v>133.4</c:v>
                </c:pt>
                <c:pt idx="44">
                  <c:v>141.292</c:v>
                </c:pt>
                <c:pt idx="45">
                  <c:v>150.477</c:v>
                </c:pt>
                <c:pt idx="46">
                  <c:v>160.49199999999999</c:v>
                </c:pt>
                <c:pt idx="47">
                  <c:v>172.785</c:v>
                </c:pt>
                <c:pt idx="48">
                  <c:v>182.98500000000001</c:v>
                </c:pt>
                <c:pt idx="49">
                  <c:v>194.58500000000001</c:v>
                </c:pt>
                <c:pt idx="50">
                  <c:v>203.61500000000001</c:v>
                </c:pt>
                <c:pt idx="51">
                  <c:v>210.76900000000001</c:v>
                </c:pt>
                <c:pt idx="52">
                  <c:v>215.446</c:v>
                </c:pt>
                <c:pt idx="53">
                  <c:v>218.8</c:v>
                </c:pt>
                <c:pt idx="54">
                  <c:v>218.75399999999999</c:v>
                </c:pt>
                <c:pt idx="55">
                  <c:v>218.2</c:v>
                </c:pt>
                <c:pt idx="56">
                  <c:v>212.477</c:v>
                </c:pt>
                <c:pt idx="57">
                  <c:v>200.077</c:v>
                </c:pt>
                <c:pt idx="58">
                  <c:v>176.12299999999999</c:v>
                </c:pt>
                <c:pt idx="59">
                  <c:v>145.24600000000001</c:v>
                </c:pt>
                <c:pt idx="60">
                  <c:v>119.723</c:v>
                </c:pt>
                <c:pt idx="61">
                  <c:v>108.923</c:v>
                </c:pt>
                <c:pt idx="62">
                  <c:v>105.66200000000001</c:v>
                </c:pt>
                <c:pt idx="63">
                  <c:v>104.462</c:v>
                </c:pt>
                <c:pt idx="64">
                  <c:v>105</c:v>
                </c:pt>
                <c:pt idx="65">
                  <c:v>106.13800000000001</c:v>
                </c:pt>
                <c:pt idx="66">
                  <c:v>106.6</c:v>
                </c:pt>
                <c:pt idx="67">
                  <c:v>106.32299999999999</c:v>
                </c:pt>
                <c:pt idx="68">
                  <c:v>109.38500000000001</c:v>
                </c:pt>
                <c:pt idx="69">
                  <c:v>111.738</c:v>
                </c:pt>
                <c:pt idx="70">
                  <c:v>114.04600000000001</c:v>
                </c:pt>
                <c:pt idx="71">
                  <c:v>119.062</c:v>
                </c:pt>
                <c:pt idx="72">
                  <c:v>121.569</c:v>
                </c:pt>
                <c:pt idx="73">
                  <c:v>126.69199999999999</c:v>
                </c:pt>
                <c:pt idx="74">
                  <c:v>133.108</c:v>
                </c:pt>
                <c:pt idx="75">
                  <c:v>138.923</c:v>
                </c:pt>
                <c:pt idx="76">
                  <c:v>144.33799999999999</c:v>
                </c:pt>
                <c:pt idx="77">
                  <c:v>147.66200000000001</c:v>
                </c:pt>
                <c:pt idx="78">
                  <c:v>150.58500000000001</c:v>
                </c:pt>
                <c:pt idx="79">
                  <c:v>153</c:v>
                </c:pt>
                <c:pt idx="80">
                  <c:v>151.631</c:v>
                </c:pt>
                <c:pt idx="81">
                  <c:v>148.61500000000001</c:v>
                </c:pt>
                <c:pt idx="82">
                  <c:v>140.477</c:v>
                </c:pt>
                <c:pt idx="83">
                  <c:v>126.246</c:v>
                </c:pt>
                <c:pt idx="84">
                  <c:v>115.985</c:v>
                </c:pt>
                <c:pt idx="85">
                  <c:v>109.846</c:v>
                </c:pt>
                <c:pt idx="86">
                  <c:v>106.61499999999999</c:v>
                </c:pt>
                <c:pt idx="87">
                  <c:v>104.33799999999999</c:v>
                </c:pt>
                <c:pt idx="88">
                  <c:v>104.23099999999999</c:v>
                </c:pt>
                <c:pt idx="89">
                  <c:v>105.4</c:v>
                </c:pt>
                <c:pt idx="90">
                  <c:v>103.846</c:v>
                </c:pt>
                <c:pt idx="91">
                  <c:v>103.908</c:v>
                </c:pt>
                <c:pt idx="92">
                  <c:v>102.723</c:v>
                </c:pt>
                <c:pt idx="93">
                  <c:v>103.569</c:v>
                </c:pt>
                <c:pt idx="94">
                  <c:v>104.015</c:v>
                </c:pt>
                <c:pt idx="95">
                  <c:v>103.108</c:v>
                </c:pt>
                <c:pt idx="96">
                  <c:v>103.96899999999999</c:v>
                </c:pt>
                <c:pt idx="97">
                  <c:v>103.877</c:v>
                </c:pt>
                <c:pt idx="98">
                  <c:v>102.985</c:v>
                </c:pt>
                <c:pt idx="99">
                  <c:v>102.554</c:v>
                </c:pt>
                <c:pt idx="100">
                  <c:v>104.785</c:v>
                </c:pt>
                <c:pt idx="101">
                  <c:v>103.908</c:v>
                </c:pt>
                <c:pt idx="102">
                  <c:v>103.38500000000001</c:v>
                </c:pt>
                <c:pt idx="103">
                  <c:v>103.077</c:v>
                </c:pt>
                <c:pt idx="104">
                  <c:v>102.754</c:v>
                </c:pt>
                <c:pt idx="105">
                  <c:v>103.754</c:v>
                </c:pt>
                <c:pt idx="106">
                  <c:v>104.215</c:v>
                </c:pt>
                <c:pt idx="107">
                  <c:v>104.477</c:v>
                </c:pt>
                <c:pt idx="108">
                  <c:v>104.169</c:v>
                </c:pt>
                <c:pt idx="109">
                  <c:v>104.61499999999999</c:v>
                </c:pt>
                <c:pt idx="110">
                  <c:v>104.215</c:v>
                </c:pt>
                <c:pt idx="111">
                  <c:v>104.13800000000001</c:v>
                </c:pt>
                <c:pt idx="112">
                  <c:v>103.738</c:v>
                </c:pt>
                <c:pt idx="113">
                  <c:v>104.4</c:v>
                </c:pt>
                <c:pt idx="114">
                  <c:v>104.462</c:v>
                </c:pt>
                <c:pt idx="115">
                  <c:v>105.154</c:v>
                </c:pt>
                <c:pt idx="116">
                  <c:v>104.062</c:v>
                </c:pt>
                <c:pt idx="117">
                  <c:v>105.477</c:v>
                </c:pt>
                <c:pt idx="118">
                  <c:v>106.262</c:v>
                </c:pt>
                <c:pt idx="119">
                  <c:v>105.877</c:v>
                </c:pt>
                <c:pt idx="120">
                  <c:v>105.646</c:v>
                </c:pt>
                <c:pt idx="121">
                  <c:v>105.69199999999999</c:v>
                </c:pt>
                <c:pt idx="122">
                  <c:v>106.23099999999999</c:v>
                </c:pt>
                <c:pt idx="123">
                  <c:v>105.785</c:v>
                </c:pt>
                <c:pt idx="124">
                  <c:v>105.523</c:v>
                </c:pt>
                <c:pt idx="125">
                  <c:v>104.67700000000001</c:v>
                </c:pt>
                <c:pt idx="126">
                  <c:v>103.938</c:v>
                </c:pt>
                <c:pt idx="127">
                  <c:v>104.215</c:v>
                </c:pt>
                <c:pt idx="128">
                  <c:v>102.938</c:v>
                </c:pt>
                <c:pt idx="129">
                  <c:v>102.092</c:v>
                </c:pt>
                <c:pt idx="130">
                  <c:v>103.03100000000001</c:v>
                </c:pt>
                <c:pt idx="131">
                  <c:v>101.61499999999999</c:v>
                </c:pt>
                <c:pt idx="132">
                  <c:v>102.062</c:v>
                </c:pt>
                <c:pt idx="133">
                  <c:v>101.41500000000001</c:v>
                </c:pt>
                <c:pt idx="134">
                  <c:v>102.23099999999999</c:v>
                </c:pt>
                <c:pt idx="135">
                  <c:v>101.923</c:v>
                </c:pt>
                <c:pt idx="136">
                  <c:v>101.67700000000001</c:v>
                </c:pt>
                <c:pt idx="137">
                  <c:v>102.03100000000001</c:v>
                </c:pt>
                <c:pt idx="138">
                  <c:v>101.846</c:v>
                </c:pt>
                <c:pt idx="139">
                  <c:v>101.95399999999999</c:v>
                </c:pt>
                <c:pt idx="140">
                  <c:v>100.61499999999999</c:v>
                </c:pt>
                <c:pt idx="141">
                  <c:v>101.61499999999999</c:v>
                </c:pt>
                <c:pt idx="142">
                  <c:v>101.354</c:v>
                </c:pt>
                <c:pt idx="143">
                  <c:v>101.354</c:v>
                </c:pt>
                <c:pt idx="144">
                  <c:v>102.215</c:v>
                </c:pt>
                <c:pt idx="145">
                  <c:v>101.69199999999999</c:v>
                </c:pt>
                <c:pt idx="146">
                  <c:v>101.66200000000001</c:v>
                </c:pt>
                <c:pt idx="147">
                  <c:v>102.354</c:v>
                </c:pt>
                <c:pt idx="148">
                  <c:v>103.04600000000001</c:v>
                </c:pt>
                <c:pt idx="149">
                  <c:v>103.892</c:v>
                </c:pt>
                <c:pt idx="150">
                  <c:v>104.108</c:v>
                </c:pt>
                <c:pt idx="151">
                  <c:v>105.292</c:v>
                </c:pt>
                <c:pt idx="152">
                  <c:v>104.169</c:v>
                </c:pt>
                <c:pt idx="153">
                  <c:v>104.431</c:v>
                </c:pt>
                <c:pt idx="154">
                  <c:v>104.015</c:v>
                </c:pt>
                <c:pt idx="155">
                  <c:v>105.292</c:v>
                </c:pt>
                <c:pt idx="156">
                  <c:v>103.33799999999999</c:v>
                </c:pt>
                <c:pt idx="157">
                  <c:v>103.492</c:v>
                </c:pt>
                <c:pt idx="158">
                  <c:v>101.738</c:v>
                </c:pt>
                <c:pt idx="159">
                  <c:v>103.246</c:v>
                </c:pt>
                <c:pt idx="160">
                  <c:v>101.354</c:v>
                </c:pt>
                <c:pt idx="161">
                  <c:v>101.831</c:v>
                </c:pt>
                <c:pt idx="162">
                  <c:v>101.908</c:v>
                </c:pt>
                <c:pt idx="163">
                  <c:v>101.785</c:v>
                </c:pt>
                <c:pt idx="164">
                  <c:v>101.785</c:v>
                </c:pt>
                <c:pt idx="165">
                  <c:v>101</c:v>
                </c:pt>
                <c:pt idx="166">
                  <c:v>100.646</c:v>
                </c:pt>
                <c:pt idx="167">
                  <c:v>102.108</c:v>
                </c:pt>
                <c:pt idx="168">
                  <c:v>101.123</c:v>
                </c:pt>
                <c:pt idx="169">
                  <c:v>101.67700000000001</c:v>
                </c:pt>
                <c:pt idx="170">
                  <c:v>101.646</c:v>
                </c:pt>
                <c:pt idx="171">
                  <c:v>102.846</c:v>
                </c:pt>
                <c:pt idx="172">
                  <c:v>102.431</c:v>
                </c:pt>
                <c:pt idx="173">
                  <c:v>100.815</c:v>
                </c:pt>
                <c:pt idx="174">
                  <c:v>100.292</c:v>
                </c:pt>
                <c:pt idx="175">
                  <c:v>101.76900000000001</c:v>
                </c:pt>
                <c:pt idx="176">
                  <c:v>99.846000000000004</c:v>
                </c:pt>
                <c:pt idx="177">
                  <c:v>100.76900000000001</c:v>
                </c:pt>
                <c:pt idx="178">
                  <c:v>101.062</c:v>
                </c:pt>
                <c:pt idx="179">
                  <c:v>100</c:v>
                </c:pt>
                <c:pt idx="180">
                  <c:v>101.04600000000001</c:v>
                </c:pt>
                <c:pt idx="181">
                  <c:v>99.984999999999999</c:v>
                </c:pt>
                <c:pt idx="182">
                  <c:v>100.431</c:v>
                </c:pt>
                <c:pt idx="183">
                  <c:v>99.722999999999999</c:v>
                </c:pt>
                <c:pt idx="184">
                  <c:v>100.523</c:v>
                </c:pt>
                <c:pt idx="185">
                  <c:v>100.33799999999999</c:v>
                </c:pt>
                <c:pt idx="186">
                  <c:v>100.846</c:v>
                </c:pt>
                <c:pt idx="187">
                  <c:v>100.23099999999999</c:v>
                </c:pt>
                <c:pt idx="188">
                  <c:v>99.953999999999994</c:v>
                </c:pt>
                <c:pt idx="189">
                  <c:v>101.015</c:v>
                </c:pt>
                <c:pt idx="190">
                  <c:v>100.908</c:v>
                </c:pt>
                <c:pt idx="191">
                  <c:v>100.169</c:v>
                </c:pt>
                <c:pt idx="192">
                  <c:v>101.569</c:v>
                </c:pt>
                <c:pt idx="193">
                  <c:v>101.38500000000001</c:v>
                </c:pt>
                <c:pt idx="194">
                  <c:v>101.03100000000001</c:v>
                </c:pt>
                <c:pt idx="195">
                  <c:v>100.462</c:v>
                </c:pt>
                <c:pt idx="196">
                  <c:v>101.03100000000001</c:v>
                </c:pt>
                <c:pt idx="197">
                  <c:v>101.508</c:v>
                </c:pt>
                <c:pt idx="198">
                  <c:v>100.815</c:v>
                </c:pt>
                <c:pt idx="199">
                  <c:v>100.86199999999999</c:v>
                </c:pt>
                <c:pt idx="200">
                  <c:v>101.892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'C'!$U$6:$U$206</c:f>
              <c:numCache>
                <c:formatCode>0.00</c:formatCode>
                <c:ptCount val="201"/>
                <c:pt idx="0">
                  <c:v>103.4807400925954</c:v>
                </c:pt>
                <c:pt idx="1">
                  <c:v>103.48559862323773</c:v>
                </c:pt>
                <c:pt idx="2">
                  <c:v>103.49045932081529</c:v>
                </c:pt>
                <c:pt idx="3">
                  <c:v>103.49532235519605</c:v>
                </c:pt>
                <c:pt idx="4">
                  <c:v>103.50018790884566</c:v>
                </c:pt>
                <c:pt idx="5">
                  <c:v>103.5050561776753</c:v>
                </c:pt>
                <c:pt idx="6">
                  <c:v>103.50992737193569</c:v>
                </c:pt>
                <c:pt idx="7">
                  <c:v>103.51480171715812</c:v>
                </c:pt>
                <c:pt idx="8">
                  <c:v>103.51967945514312</c:v>
                </c:pt>
                <c:pt idx="9">
                  <c:v>103.52456084499737</c:v>
                </c:pt>
                <c:pt idx="10">
                  <c:v>103.52944616421848</c:v>
                </c:pt>
                <c:pt idx="11">
                  <c:v>103.53433570982764</c:v>
                </c:pt>
                <c:pt idx="12">
                  <c:v>103.53922979955007</c:v>
                </c:pt>
                <c:pt idx="13">
                  <c:v>103.54412877304362</c:v>
                </c:pt>
                <c:pt idx="14">
                  <c:v>103.54903299318629</c:v>
                </c:pt>
                <c:pt idx="15">
                  <c:v>103.55394284746455</c:v>
                </c:pt>
                <c:pt idx="16">
                  <c:v>103.55885874963205</c:v>
                </c:pt>
                <c:pt idx="17">
                  <c:v>103.56378114224766</c:v>
                </c:pt>
                <c:pt idx="18">
                  <c:v>103.56871050218295</c:v>
                </c:pt>
                <c:pt idx="19">
                  <c:v>103.57364735591847</c:v>
                </c:pt>
                <c:pt idx="20">
                  <c:v>103.57859232586365</c:v>
                </c:pt>
                <c:pt idx="21">
                  <c:v>103.58354627081148</c:v>
                </c:pt>
                <c:pt idx="22">
                  <c:v>103.58851069942811</c:v>
                </c:pt>
                <c:pt idx="23">
                  <c:v>103.59348894007439</c:v>
                </c:pt>
                <c:pt idx="24">
                  <c:v>103.59848930978559</c:v>
                </c:pt>
                <c:pt idx="25">
                  <c:v>103.60353332043347</c:v>
                </c:pt>
                <c:pt idx="26">
                  <c:v>103.60867596896885</c:v>
                </c:pt>
                <c:pt idx="27">
                  <c:v>103.61405358847634</c:v>
                </c:pt>
                <c:pt idx="28">
                  <c:v>103.61999135313694</c:v>
                </c:pt>
                <c:pt idx="29">
                  <c:v>103.62723303704433</c:v>
                </c:pt>
                <c:pt idx="30">
                  <c:v>103.63740729719085</c:v>
                </c:pt>
                <c:pt idx="31">
                  <c:v>103.65392423621864</c:v>
                </c:pt>
                <c:pt idx="32">
                  <c:v>103.68360390208976</c:v>
                </c:pt>
                <c:pt idx="33">
                  <c:v>103.73945950384429</c:v>
                </c:pt>
                <c:pt idx="34">
                  <c:v>103.84514814723818</c:v>
                </c:pt>
                <c:pt idx="35">
                  <c:v>104.04157517109951</c:v>
                </c:pt>
                <c:pt idx="36">
                  <c:v>104.3958669576996</c:v>
                </c:pt>
                <c:pt idx="37">
                  <c:v>105.01226733034554</c:v>
                </c:pt>
                <c:pt idx="38">
                  <c:v>106.04336976971031</c:v>
                </c:pt>
                <c:pt idx="39">
                  <c:v>107.69853213136838</c:v>
                </c:pt>
                <c:pt idx="40">
                  <c:v>110.24466370218818</c:v>
                </c:pt>
                <c:pt idx="41">
                  <c:v>113.99348919656546</c:v>
                </c:pt>
                <c:pt idx="42">
                  <c:v>119.26979267466838</c:v>
                </c:pt>
                <c:pt idx="43">
                  <c:v>126.35789647652342</c:v>
                </c:pt>
                <c:pt idx="44">
                  <c:v>135.42908617184932</c:v>
                </c:pt>
                <c:pt idx="45">
                  <c:v>146.46017534802769</c:v>
                </c:pt>
                <c:pt idx="46">
                  <c:v>159.16095508721995</c:v>
                </c:pt>
                <c:pt idx="47">
                  <c:v>172.93293986476579</c:v>
                </c:pt>
                <c:pt idx="48">
                  <c:v>186.88060536865942</c:v>
                </c:pt>
                <c:pt idx="49">
                  <c:v>199.88755106284236</c:v>
                </c:pt>
                <c:pt idx="50">
                  <c:v>210.75462472264766</c:v>
                </c:pt>
                <c:pt idx="51">
                  <c:v>218.37889462521096</c:v>
                </c:pt>
                <c:pt idx="52">
                  <c:v>221.93735475298598</c:v>
                </c:pt>
                <c:pt idx="53">
                  <c:v>221.03322042341014</c:v>
                </c:pt>
                <c:pt idx="54">
                  <c:v>215.76886622720261</c:v>
                </c:pt>
                <c:pt idx="55">
                  <c:v>206.72686761954438</c:v>
                </c:pt>
                <c:pt idx="56">
                  <c:v>194.86400196799949</c:v>
                </c:pt>
                <c:pt idx="57">
                  <c:v>181.3448829826674</c:v>
                </c:pt>
                <c:pt idx="58">
                  <c:v>167.35520484568949</c:v>
                </c:pt>
                <c:pt idx="59">
                  <c:v>153.93571217308178</c:v>
                </c:pt>
                <c:pt idx="60">
                  <c:v>141.86782587614908</c:v>
                </c:pt>
                <c:pt idx="61">
                  <c:v>131.62493589333164</c:v>
                </c:pt>
                <c:pt idx="62">
                  <c:v>123.38591411262895</c:v>
                </c:pt>
                <c:pt idx="63">
                  <c:v>117.09470307112161</c:v>
                </c:pt>
                <c:pt idx="64">
                  <c:v>112.54453118217317</c:v>
                </c:pt>
                <c:pt idx="65">
                  <c:v>109.4668815934574</c:v>
                </c:pt>
                <c:pt idx="66">
                  <c:v>107.61088401957367</c:v>
                </c:pt>
                <c:pt idx="67">
                  <c:v>106.80448594861159</c:v>
                </c:pt>
                <c:pt idx="68">
                  <c:v>106.99160022169309</c:v>
                </c:pt>
                <c:pt idx="69">
                  <c:v>108.23878692537502</c:v>
                </c:pt>
                <c:pt idx="70">
                  <c:v>110.70342518733769</c:v>
                </c:pt>
                <c:pt idx="71">
                  <c:v>114.55773391869691</c:v>
                </c:pt>
                <c:pt idx="72">
                  <c:v>119.87405708913251</c:v>
                </c:pt>
                <c:pt idx="73">
                  <c:v>126.4965939110682</c:v>
                </c:pt>
                <c:pt idx="74">
                  <c:v>133.94546643828591</c:v>
                </c:pt>
                <c:pt idx="75">
                  <c:v>141.40654757422453</c:v>
                </c:pt>
                <c:pt idx="76">
                  <c:v>147.84213119487839</c:v>
                </c:pt>
                <c:pt idx="77">
                  <c:v>152.21282918623641</c:v>
                </c:pt>
                <c:pt idx="78">
                  <c:v>153.74743114627341</c:v>
                </c:pt>
                <c:pt idx="79">
                  <c:v>152.16373746507597</c:v>
                </c:pt>
                <c:pt idx="80">
                  <c:v>147.75268356620433</c:v>
                </c:pt>
                <c:pt idx="81">
                  <c:v>141.29083427928063</c:v>
                </c:pt>
                <c:pt idx="82">
                  <c:v>133.81708526872376</c:v>
                </c:pt>
                <c:pt idx="83">
                  <c:v>126.3615173340376</c:v>
                </c:pt>
                <c:pt idx="84">
                  <c:v>119.72273389852617</c:v>
                </c:pt>
                <c:pt idx="85">
                  <c:v>114.35560464868938</c:v>
                </c:pt>
                <c:pt idx="86">
                  <c:v>110.37758605428894</c:v>
                </c:pt>
                <c:pt idx="87">
                  <c:v>107.65761267500906</c:v>
                </c:pt>
                <c:pt idx="88">
                  <c:v>105.93420631660956</c:v>
                </c:pt>
                <c:pt idx="89">
                  <c:v>104.91828812835061</c:v>
                </c:pt>
                <c:pt idx="90">
                  <c:v>104.35840815300321</c:v>
                </c:pt>
                <c:pt idx="91">
                  <c:v>104.06744498501772</c:v>
                </c:pt>
                <c:pt idx="92">
                  <c:v>103.92212034361148</c:v>
                </c:pt>
                <c:pt idx="93">
                  <c:v>103.84925160230469</c:v>
                </c:pt>
                <c:pt idx="94">
                  <c:v>103.80928220940164</c:v>
                </c:pt>
                <c:pt idx="95">
                  <c:v>103.78261469531127</c:v>
                </c:pt>
                <c:pt idx="96">
                  <c:v>103.76031466444294</c:v>
                </c:pt>
                <c:pt idx="97">
                  <c:v>103.73863521909129</c:v>
                </c:pt>
                <c:pt idx="98">
                  <c:v>103.71615517204576</c:v>
                </c:pt>
                <c:pt idx="99">
                  <c:v>103.69244186097436</c:v>
                </c:pt>
                <c:pt idx="100">
                  <c:v>103.66750630149492</c:v>
                </c:pt>
                <c:pt idx="101">
                  <c:v>103.64164472979094</c:v>
                </c:pt>
                <c:pt idx="102">
                  <c:v>103.61547768579223</c:v>
                </c:pt>
                <c:pt idx="103">
                  <c:v>103.59011564538105</c:v>
                </c:pt>
                <c:pt idx="104">
                  <c:v>103.5674291713992</c:v>
                </c:pt>
                <c:pt idx="105">
                  <c:v>103.55040426076329</c:v>
                </c:pt>
                <c:pt idx="106">
                  <c:v>103.54353181743929</c:v>
                </c:pt>
                <c:pt idx="107">
                  <c:v>103.55312259498871</c:v>
                </c:pt>
                <c:pt idx="108">
                  <c:v>103.58737094992168</c:v>
                </c:pt>
                <c:pt idx="109">
                  <c:v>103.65594140479526</c:v>
                </c:pt>
                <c:pt idx="110">
                  <c:v>103.76886284056476</c:v>
                </c:pt>
                <c:pt idx="111">
                  <c:v>103.93462700598629</c:v>
                </c:pt>
                <c:pt idx="112">
                  <c:v>104.15761724359587</c:v>
                </c:pt>
                <c:pt idx="113">
                  <c:v>104.43530558169405</c:v>
                </c:pt>
                <c:pt idx="114">
                  <c:v>104.75595494659446</c:v>
                </c:pt>
                <c:pt idx="115">
                  <c:v>105.09770807296599</c:v>
                </c:pt>
                <c:pt idx="116">
                  <c:v>105.42980639696503</c:v>
                </c:pt>
                <c:pt idx="117">
                  <c:v>105.71621492130872</c:v>
                </c:pt>
                <c:pt idx="118">
                  <c:v>105.92122461798098</c:v>
                </c:pt>
                <c:pt idx="119">
                  <c:v>106.01588874977784</c:v>
                </c:pt>
                <c:pt idx="120">
                  <c:v>105.98370764940553</c:v>
                </c:pt>
                <c:pt idx="121">
                  <c:v>105.82402478449977</c:v>
                </c:pt>
                <c:pt idx="122">
                  <c:v>105.55217181473063</c:v>
                </c:pt>
                <c:pt idx="123">
                  <c:v>105.19632100729257</c:v>
                </c:pt>
                <c:pt idx="124">
                  <c:v>104.7919392170587</c:v>
                </c:pt>
                <c:pt idx="125">
                  <c:v>104.37535138057345</c:v>
                </c:pt>
                <c:pt idx="126">
                  <c:v>103.97801571132908</c:v>
                </c:pt>
                <c:pt idx="127">
                  <c:v>103.6227057129892</c:v>
                </c:pt>
                <c:pt idx="128">
                  <c:v>103.32209104849814</c:v>
                </c:pt>
                <c:pt idx="129">
                  <c:v>103.07949378809244</c:v>
                </c:pt>
                <c:pt idx="130">
                  <c:v>102.8911037820601</c:v>
                </c:pt>
                <c:pt idx="131">
                  <c:v>102.74877126114717</c:v>
                </c:pt>
                <c:pt idx="132">
                  <c:v>102.6426205646205</c:v>
                </c:pt>
                <c:pt idx="133">
                  <c:v>102.56302120619017</c:v>
                </c:pt>
                <c:pt idx="134">
                  <c:v>102.5017698682246</c:v>
                </c:pt>
                <c:pt idx="135">
                  <c:v>102.45257811578468</c:v>
                </c:pt>
                <c:pt idx="136">
                  <c:v>102.41108632341077</c:v>
                </c:pt>
                <c:pt idx="137">
                  <c:v>102.37464687027493</c:v>
                </c:pt>
                <c:pt idx="138">
                  <c:v>102.34207684256313</c:v>
                </c:pt>
                <c:pt idx="139">
                  <c:v>102.31350996348776</c:v>
                </c:pt>
                <c:pt idx="140">
                  <c:v>102.29040222676581</c:v>
                </c:pt>
                <c:pt idx="141">
                  <c:v>102.2756722840917</c:v>
                </c:pt>
                <c:pt idx="142">
                  <c:v>102.27388407699891</c:v>
                </c:pt>
                <c:pt idx="143">
                  <c:v>102.29130727087326</c:v>
                </c:pt>
                <c:pt idx="144">
                  <c:v>102.33563673413778</c:v>
                </c:pt>
                <c:pt idx="145">
                  <c:v>102.41514849276354</c:v>
                </c:pt>
                <c:pt idx="146">
                  <c:v>102.5371559004181</c:v>
                </c:pt>
                <c:pt idx="147">
                  <c:v>102.70582909005215</c:v>
                </c:pt>
                <c:pt idx="148">
                  <c:v>102.91973040836696</c:v>
                </c:pt>
                <c:pt idx="149">
                  <c:v>103.16971274119669</c:v>
                </c:pt>
                <c:pt idx="150">
                  <c:v>103.43799075987864</c:v>
                </c:pt>
                <c:pt idx="151">
                  <c:v>103.69909345407088</c:v>
                </c:pt>
                <c:pt idx="152">
                  <c:v>103.92298366177047</c:v>
                </c:pt>
                <c:pt idx="153">
                  <c:v>104.07996852830662</c:v>
                </c:pt>
                <c:pt idx="154">
                  <c:v>104.14634531554202</c:v>
                </c:pt>
                <c:pt idx="155">
                  <c:v>104.10931303301194</c:v>
                </c:pt>
                <c:pt idx="156">
                  <c:v>103.96974640300765</c:v>
                </c:pt>
                <c:pt idx="157">
                  <c:v>103.74200249250194</c:v>
                </c:pt>
                <c:pt idx="158">
                  <c:v>103.45081859012693</c:v>
                </c:pt>
                <c:pt idx="159">
                  <c:v>103.12622566757535</c:v>
                </c:pt>
                <c:pt idx="160">
                  <c:v>102.79791852788995</c:v>
                </c:pt>
                <c:pt idx="161">
                  <c:v>102.49052373705597</c:v>
                </c:pt>
                <c:pt idx="162">
                  <c:v>102.22074485916279</c:v>
                </c:pt>
                <c:pt idx="163">
                  <c:v>101.99667183337226</c:v>
                </c:pt>
                <c:pt idx="164">
                  <c:v>101.81889965323879</c:v>
                </c:pt>
                <c:pt idx="165">
                  <c:v>101.68271741278936</c:v>
                </c:pt>
                <c:pt idx="166">
                  <c:v>101.58056514188191</c:v>
                </c:pt>
                <c:pt idx="167">
                  <c:v>101.50414251677938</c:v>
                </c:pt>
                <c:pt idx="168">
                  <c:v>101.44585232468081</c:v>
                </c:pt>
                <c:pt idx="169">
                  <c:v>101.39954064341823</c:v>
                </c:pt>
                <c:pt idx="170">
                  <c:v>101.3606770487828</c:v>
                </c:pt>
                <c:pt idx="171">
                  <c:v>101.32618645545999</c:v>
                </c:pt>
                <c:pt idx="172">
                  <c:v>101.29412745118998</c:v>
                </c:pt>
                <c:pt idx="173">
                  <c:v>101.26335329520928</c:v>
                </c:pt>
                <c:pt idx="174">
                  <c:v>101.23322756595698</c:v>
                </c:pt>
                <c:pt idx="175">
                  <c:v>101.20341726225888</c:v>
                </c:pt>
                <c:pt idx="176">
                  <c:v>101.17375756673306</c:v>
                </c:pt>
                <c:pt idx="177">
                  <c:v>101.14417099151005</c:v>
                </c:pt>
                <c:pt idx="178">
                  <c:v>101.11462268552498</c:v>
                </c:pt>
                <c:pt idx="179">
                  <c:v>101.08509743441314</c:v>
                </c:pt>
                <c:pt idx="180">
                  <c:v>101.05558858633827</c:v>
                </c:pt>
                <c:pt idx="181">
                  <c:v>101.02609304488172</c:v>
                </c:pt>
                <c:pt idx="182">
                  <c:v>100.99660913643253</c:v>
                </c:pt>
                <c:pt idx="183">
                  <c:v>100.96713575175886</c:v>
                </c:pt>
                <c:pt idx="184">
                  <c:v>100.9376720178409</c:v>
                </c:pt>
                <c:pt idx="185">
                  <c:v>100.90821717747713</c:v>
                </c:pt>
                <c:pt idx="186">
                  <c:v>100.87877054576863</c:v>
                </c:pt>
                <c:pt idx="187">
                  <c:v>100.84933149358029</c:v>
                </c:pt>
                <c:pt idx="188">
                  <c:v>100.81989944006487</c:v>
                </c:pt>
                <c:pt idx="189">
                  <c:v>100.79047384817873</c:v>
                </c:pt>
                <c:pt idx="190">
                  <c:v>100.76105422123864</c:v>
                </c:pt>
                <c:pt idx="191">
                  <c:v>100.73164009992149</c:v>
                </c:pt>
                <c:pt idx="192">
                  <c:v>100.7022310595254</c:v>
                </c:pt>
                <c:pt idx="193">
                  <c:v>100.67282670743468</c:v>
                </c:pt>
                <c:pt idx="194">
                  <c:v>100.6434266807651</c:v>
                </c:pt>
                <c:pt idx="195">
                  <c:v>100.61403064417497</c:v>
                </c:pt>
                <c:pt idx="196">
                  <c:v>100.5846382878308</c:v>
                </c:pt>
                <c:pt idx="197">
                  <c:v>100.55524932551735</c:v>
                </c:pt>
                <c:pt idx="198">
                  <c:v>100.52586349288229</c:v>
                </c:pt>
                <c:pt idx="199">
                  <c:v>100.49648054580666</c:v>
                </c:pt>
                <c:pt idx="200">
                  <c:v>100.4671002588923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'C'!$AY$6:$AY$206</c:f>
              <c:numCache>
                <c:formatCode>General</c:formatCode>
                <c:ptCount val="201"/>
                <c:pt idx="0">
                  <c:v>103.4807400925954</c:v>
                </c:pt>
                <c:pt idx="1">
                  <c:v>103.48559862323773</c:v>
                </c:pt>
                <c:pt idx="2">
                  <c:v>103.49045932081529</c:v>
                </c:pt>
                <c:pt idx="3">
                  <c:v>103.49532235519605</c:v>
                </c:pt>
                <c:pt idx="4">
                  <c:v>103.50018790884566</c:v>
                </c:pt>
                <c:pt idx="5">
                  <c:v>103.5050561776753</c:v>
                </c:pt>
                <c:pt idx="6">
                  <c:v>103.50992737193569</c:v>
                </c:pt>
                <c:pt idx="7">
                  <c:v>103.51480171715812</c:v>
                </c:pt>
                <c:pt idx="8">
                  <c:v>103.51967945514312</c:v>
                </c:pt>
                <c:pt idx="9">
                  <c:v>103.52456084499734</c:v>
                </c:pt>
                <c:pt idx="10">
                  <c:v>103.52944616421831</c:v>
                </c:pt>
                <c:pt idx="11">
                  <c:v>103.53433570982683</c:v>
                </c:pt>
                <c:pt idx="12">
                  <c:v>103.53922979954622</c:v>
                </c:pt>
                <c:pt idx="13">
                  <c:v>103.54412877302597</c:v>
                </c:pt>
                <c:pt idx="14">
                  <c:v>103.54903299310843</c:v>
                </c:pt>
                <c:pt idx="15">
                  <c:v>103.55394284713407</c:v>
                </c:pt>
                <c:pt idx="16">
                  <c:v>103.55885874828184</c:v>
                </c:pt>
                <c:pt idx="17">
                  <c:v>103.56378113693822</c:v>
                </c:pt>
                <c:pt idx="18">
                  <c:v>103.56871048208825</c:v>
                </c:pt>
                <c:pt idx="19">
                  <c:v>103.57364728271979</c:v>
                </c:pt>
                <c:pt idx="20">
                  <c:v>103.57859206922988</c:v>
                </c:pt>
                <c:pt idx="21">
                  <c:v>103.58354540482063</c:v>
                </c:pt>
                <c:pt idx="22">
                  <c:v>103.58850788686884</c:v>
                </c:pt>
                <c:pt idx="23">
                  <c:v>103.59348014825112</c:v>
                </c:pt>
                <c:pt idx="24">
                  <c:v>103.59846285860235</c:v>
                </c:pt>
                <c:pt idx="25">
                  <c:v>103.60345672548193</c:v>
                </c:pt>
                <c:pt idx="26">
                  <c:v>103.60846249541777</c:v>
                </c:pt>
                <c:pt idx="27">
                  <c:v>103.61348095479266</c:v>
                </c:pt>
                <c:pt idx="28">
                  <c:v>103.61851293053257</c:v>
                </c:pt>
                <c:pt idx="29">
                  <c:v>103.62355929054907</c:v>
                </c:pt>
                <c:pt idx="30">
                  <c:v>103.628620943882</c:v>
                </c:pt>
                <c:pt idx="31">
                  <c:v>103.63369884047884</c:v>
                </c:pt>
                <c:pt idx="32">
                  <c:v>103.63879397053921</c:v>
                </c:pt>
                <c:pt idx="33">
                  <c:v>103.6439073633413</c:v>
                </c:pt>
                <c:pt idx="34">
                  <c:v>103.64904008545643</c:v>
                </c:pt>
                <c:pt idx="35">
                  <c:v>103.65419323824329</c:v>
                </c:pt>
                <c:pt idx="36">
                  <c:v>103.65936795449988</c:v>
                </c:pt>
                <c:pt idx="37">
                  <c:v>103.664565394134</c:v>
                </c:pt>
                <c:pt idx="38">
                  <c:v>103.6697867386946</c:v>
                </c:pt>
                <c:pt idx="39">
                  <c:v>103.6750331845861</c:v>
                </c:pt>
                <c:pt idx="40">
                  <c:v>103.68030593476509</c:v>
                </c:pt>
                <c:pt idx="41">
                  <c:v>103.68560618869357</c:v>
                </c:pt>
                <c:pt idx="42">
                  <c:v>103.69093513029544</c:v>
                </c:pt>
                <c:pt idx="43">
                  <c:v>103.69629391363303</c:v>
                </c:pt>
                <c:pt idx="44">
                  <c:v>103.70168364598672</c:v>
                </c:pt>
                <c:pt idx="45">
                  <c:v>103.70710536798623</c:v>
                </c:pt>
                <c:pt idx="46">
                  <c:v>103.71256003040278</c:v>
                </c:pt>
                <c:pt idx="47">
                  <c:v>103.71804846717023</c:v>
                </c:pt>
                <c:pt idx="48">
                  <c:v>103.72357136416028</c:v>
                </c:pt>
                <c:pt idx="49">
                  <c:v>103.72912922319055</c:v>
                </c:pt>
                <c:pt idx="50">
                  <c:v>103.73472232069717</c:v>
                </c:pt>
                <c:pt idx="51">
                  <c:v>103.74035066045494</c:v>
                </c:pt>
                <c:pt idx="52">
                  <c:v>103.74601391968068</c:v>
                </c:pt>
                <c:pt idx="53">
                  <c:v>103.75171138780803</c:v>
                </c:pt>
                <c:pt idx="54">
                  <c:v>103.75744189717929</c:v>
                </c:pt>
                <c:pt idx="55">
                  <c:v>103.76320374486173</c:v>
                </c:pt>
                <c:pt idx="56">
                  <c:v>103.76899460476756</c:v>
                </c:pt>
                <c:pt idx="57">
                  <c:v>103.77481142923922</c:v>
                </c:pt>
                <c:pt idx="58">
                  <c:v>103.7806503392619</c:v>
                </c:pt>
                <c:pt idx="59">
                  <c:v>103.78650650248764</c:v>
                </c:pt>
                <c:pt idx="60">
                  <c:v>103.79237399830576</c:v>
                </c:pt>
                <c:pt idx="61">
                  <c:v>103.79824566928171</c:v>
                </c:pt>
                <c:pt idx="62">
                  <c:v>103.80411295841961</c:v>
                </c:pt>
                <c:pt idx="63">
                  <c:v>103.80996573189105</c:v>
                </c:pt>
                <c:pt idx="64">
                  <c:v>103.81579208712887</c:v>
                </c:pt>
                <c:pt idx="65">
                  <c:v>103.8215781465187</c:v>
                </c:pt>
                <c:pt idx="66">
                  <c:v>103.82730783734965</c:v>
                </c:pt>
                <c:pt idx="67">
                  <c:v>103.83296265921967</c:v>
                </c:pt>
                <c:pt idx="68">
                  <c:v>103.83852144074544</c:v>
                </c:pt>
                <c:pt idx="69">
                  <c:v>103.84396008821363</c:v>
                </c:pt>
                <c:pt idx="70">
                  <c:v>103.84925132973808</c:v>
                </c:pt>
                <c:pt idx="71">
                  <c:v>103.85436445955939</c:v>
                </c:pt>
                <c:pt idx="72">
                  <c:v>103.85926508834186</c:v>
                </c:pt>
                <c:pt idx="73">
                  <c:v>103.86391490666954</c:v>
                </c:pt>
                <c:pt idx="74">
                  <c:v>103.86827147040019</c:v>
                </c:pt>
                <c:pt idx="75">
                  <c:v>103.87228801805819</c:v>
                </c:pt>
                <c:pt idx="76">
                  <c:v>103.87591333197962</c:v>
                </c:pt>
                <c:pt idx="77">
                  <c:v>103.87909165638027</c:v>
                </c:pt>
                <c:pt idx="78">
                  <c:v>103.88176268679513</c:v>
                </c:pt>
                <c:pt idx="79">
                  <c:v>103.88386164630565</c:v>
                </c:pt>
                <c:pt idx="80">
                  <c:v>103.88531946447165</c:v>
                </c:pt>
                <c:pt idx="81">
                  <c:v>103.88606307474609</c:v>
                </c:pt>
                <c:pt idx="82">
                  <c:v>103.88601584518719</c:v>
                </c:pt>
                <c:pt idx="83">
                  <c:v>103.88509815531417</c:v>
                </c:pt>
                <c:pt idx="84">
                  <c:v>103.88322812881809</c:v>
                </c:pt>
                <c:pt idx="85">
                  <c:v>103.88032252742669</c:v>
                </c:pt>
                <c:pt idx="86">
                  <c:v>103.87629780548451</c:v>
                </c:pt>
                <c:pt idx="87">
                  <c:v>103.87107131780597</c:v>
                </c:pt>
                <c:pt idx="88">
                  <c:v>103.86456266526774</c:v>
                </c:pt>
                <c:pt idx="89">
                  <c:v>103.85669515375184</c:v>
                </c:pt>
                <c:pt idx="90">
                  <c:v>103.84739733290611</c:v>
                </c:pt>
                <c:pt idx="91">
                  <c:v>103.83660457236439</c:v>
                </c:pt>
                <c:pt idx="92">
                  <c:v>103.82426062528654</c:v>
                </c:pt>
                <c:pt idx="93">
                  <c:v>103.81031912310878</c:v>
                </c:pt>
                <c:pt idx="94">
                  <c:v>103.79474494199076</c:v>
                </c:pt>
                <c:pt idx="95">
                  <c:v>103.77751538124929</c:v>
                </c:pt>
                <c:pt idx="96">
                  <c:v>103.75862109752066</c:v>
                </c:pt>
                <c:pt idx="97">
                  <c:v>103.73806674564901</c:v>
                </c:pt>
                <c:pt idx="98">
                  <c:v>103.71587128817757</c:v>
                </c:pt>
                <c:pt idx="99">
                  <c:v>103.69206794927355</c:v>
                </c:pt>
                <c:pt idx="100">
                  <c:v>103.66670380506989</c:v>
                </c:pt>
                <c:pt idx="101">
                  <c:v>103.63983901961818</c:v>
                </c:pt>
                <c:pt idx="102">
                  <c:v>103.61154575262717</c:v>
                </c:pt>
                <c:pt idx="103">
                  <c:v>103.58190678061663</c:v>
                </c:pt>
                <c:pt idx="104">
                  <c:v>103.55101388588304</c:v>
                </c:pt>
                <c:pt idx="105">
                  <c:v>103.51896607685187</c:v>
                </c:pt>
                <c:pt idx="106">
                  <c:v>103.48586770843488</c:v>
                </c:pt>
                <c:pt idx="107">
                  <c:v>103.45182657176591</c:v>
                </c:pt>
                <c:pt idx="108">
                  <c:v>103.41695201939413</c:v>
                </c:pt>
                <c:pt idx="109">
                  <c:v>103.38135318523652</c:v>
                </c:pt>
                <c:pt idx="110">
                  <c:v>103.34513734914101</c:v>
                </c:pt>
                <c:pt idx="111">
                  <c:v>103.30840848473181</c:v>
                </c:pt>
                <c:pt idx="112">
                  <c:v>103.27126601726138</c:v>
                </c:pt>
                <c:pt idx="113">
                  <c:v>103.23380380637288</c:v>
                </c:pt>
                <c:pt idx="114">
                  <c:v>103.19610935772427</c:v>
                </c:pt>
                <c:pt idx="115">
                  <c:v>103.15826325789536</c:v>
                </c:pt>
                <c:pt idx="116">
                  <c:v>103.12033881924239</c:v>
                </c:pt>
                <c:pt idx="117">
                  <c:v>103.08240191553142</c:v>
                </c:pt>
                <c:pt idx="118">
                  <c:v>103.0445109852601</c:v>
                </c:pt>
                <c:pt idx="119">
                  <c:v>103.00671717741872</c:v>
                </c:pt>
                <c:pt idx="120">
                  <c:v>102.96906461381401</c:v>
                </c:pt>
                <c:pt idx="121">
                  <c:v>102.93159074269681</c:v>
                </c:pt>
                <c:pt idx="122">
                  <c:v>102.89432675999825</c:v>
                </c:pt>
                <c:pt idx="123">
                  <c:v>102.85729807670273</c:v>
                </c:pt>
                <c:pt idx="124">
                  <c:v>102.82052481350576</c:v>
                </c:pt>
                <c:pt idx="125">
                  <c:v>102.78402230670672</c:v>
                </c:pt>
                <c:pt idx="126">
                  <c:v>102.74780161209304</c:v>
                </c:pt>
                <c:pt idx="127">
                  <c:v>102.71186999625452</c:v>
                </c:pt>
                <c:pt idx="128">
                  <c:v>102.67623140723362</c:v>
                </c:pt>
                <c:pt idx="129">
                  <c:v>102.64088691861716</c:v>
                </c:pt>
                <c:pt idx="130">
                  <c:v>102.60583514307584</c:v>
                </c:pt>
                <c:pt idx="131">
                  <c:v>102.57107261296142</c:v>
                </c:pt>
                <c:pt idx="132">
                  <c:v>102.53659412688376</c:v>
                </c:pt>
                <c:pt idx="133">
                  <c:v>102.5023930622349</c:v>
                </c:pt>
                <c:pt idx="134">
                  <c:v>102.46846165443395</c:v>
                </c:pt>
                <c:pt idx="135">
                  <c:v>102.43479124426374</c:v>
                </c:pt>
                <c:pt idx="136">
                  <c:v>102.4013724950905</c:v>
                </c:pt>
                <c:pt idx="137">
                  <c:v>102.36819558203302</c:v>
                </c:pt>
                <c:pt idx="138">
                  <c:v>102.33525035530248</c:v>
                </c:pt>
                <c:pt idx="139">
                  <c:v>102.30252647999647</c:v>
                </c:pt>
                <c:pt idx="140">
                  <c:v>102.27001355462112</c:v>
                </c:pt>
                <c:pt idx="141">
                  <c:v>102.23770121055144</c:v>
                </c:pt>
                <c:pt idx="142">
                  <c:v>102.2055791945391</c:v>
                </c:pt>
                <c:pt idx="143">
                  <c:v>102.17363743624944</c:v>
                </c:pt>
                <c:pt idx="144">
                  <c:v>102.14186610266692</c:v>
                </c:pt>
                <c:pt idx="145">
                  <c:v>102.11025564105775</c:v>
                </c:pt>
                <c:pt idx="146">
                  <c:v>102.07879681202597</c:v>
                </c:pt>
                <c:pt idx="147">
                  <c:v>102.04748071404919</c:v>
                </c:pt>
                <c:pt idx="148">
                  <c:v>102.0162988007358</c:v>
                </c:pt>
                <c:pt idx="149">
                  <c:v>101.98524289190921</c:v>
                </c:pt>
                <c:pt idx="150">
                  <c:v>101.95430517949693</c:v>
                </c:pt>
                <c:pt idx="151">
                  <c:v>101.92347822908454</c:v>
                </c:pt>
                <c:pt idx="152">
                  <c:v>101.89275497788778</c:v>
                </c:pt>
                <c:pt idx="153">
                  <c:v>101.86212872979785</c:v>
                </c:pt>
                <c:pt idx="154">
                  <c:v>101.83159314806809</c:v>
                </c:pt>
                <c:pt idx="155">
                  <c:v>101.80114224613092</c:v>
                </c:pt>
                <c:pt idx="156">
                  <c:v>101.77077037696517</c:v>
                </c:pt>
                <c:pt idx="157">
                  <c:v>101.74047222137173</c:v>
                </c:pt>
                <c:pt idx="158">
                  <c:v>101.7102427754611</c:v>
                </c:pt>
                <c:pt idx="159">
                  <c:v>101.68007733760918</c:v>
                </c:pt>
                <c:pt idx="160">
                  <c:v>101.64997149509587</c:v>
                </c:pt>
                <c:pt idx="161">
                  <c:v>101.61992111060488</c:v>
                </c:pt>
                <c:pt idx="162">
                  <c:v>101.58992230873181</c:v>
                </c:pt>
                <c:pt idx="163">
                  <c:v>101.55997146262111</c:v>
                </c:pt>
                <c:pt idx="164">
                  <c:v>101.53006518082793</c:v>
                </c:pt>
                <c:pt idx="165">
                  <c:v>101.50020029448322</c:v>
                </c:pt>
                <c:pt idx="166">
                  <c:v>101.47037384482086</c:v>
                </c:pt>
                <c:pt idx="167">
                  <c:v>101.44058307111335</c:v>
                </c:pt>
                <c:pt idx="168">
                  <c:v>101.41082539904944</c:v>
                </c:pt>
                <c:pt idx="169">
                  <c:v>101.38109842957684</c:v>
                </c:pt>
                <c:pt idx="170">
                  <c:v>101.35139992822479</c:v>
                </c:pt>
                <c:pt idx="171">
                  <c:v>101.32172781491447</c:v>
                </c:pt>
                <c:pt idx="172">
                  <c:v>101.29208015425867</c:v>
                </c:pt>
                <c:pt idx="173">
                  <c:v>101.26245514634795</c:v>
                </c:pt>
                <c:pt idx="174">
                  <c:v>101.23285111801644</c:v>
                </c:pt>
                <c:pt idx="175">
                  <c:v>101.20326651457745</c:v>
                </c:pt>
                <c:pt idx="176">
                  <c:v>101.17369989201626</c:v>
                </c:pt>
                <c:pt idx="177">
                  <c:v>101.14414990962632</c:v>
                </c:pt>
                <c:pt idx="178">
                  <c:v>101.11461532307307</c:v>
                </c:pt>
                <c:pt idx="179">
                  <c:v>101.08509497786861</c:v>
                </c:pt>
                <c:pt idx="180">
                  <c:v>101.05558780324061</c:v>
                </c:pt>
                <c:pt idx="181">
                  <c:v>101.02609280637736</c:v>
                </c:pt>
                <c:pt idx="182">
                  <c:v>100.99660906703151</c:v>
                </c:pt>
                <c:pt idx="183">
                  <c:v>100.96713573246477</c:v>
                </c:pt>
                <c:pt idx="184">
                  <c:v>100.93767201271615</c:v>
                </c:pt>
                <c:pt idx="185">
                  <c:v>100.90821717617663</c:v>
                </c:pt>
                <c:pt idx="186">
                  <c:v>100.87877054545332</c:v>
                </c:pt>
                <c:pt idx="187">
                  <c:v>100.84933149350725</c:v>
                </c:pt>
                <c:pt idx="188">
                  <c:v>100.81989944004872</c:v>
                </c:pt>
                <c:pt idx="189">
                  <c:v>100.79047384817531</c:v>
                </c:pt>
                <c:pt idx="190">
                  <c:v>100.76105422123794</c:v>
                </c:pt>
                <c:pt idx="191">
                  <c:v>100.73164009992136</c:v>
                </c:pt>
                <c:pt idx="192">
                  <c:v>100.70223105952537</c:v>
                </c:pt>
                <c:pt idx="193">
                  <c:v>100.67282670743468</c:v>
                </c:pt>
                <c:pt idx="194">
                  <c:v>100.6434266807651</c:v>
                </c:pt>
                <c:pt idx="195">
                  <c:v>100.61403064417497</c:v>
                </c:pt>
                <c:pt idx="196">
                  <c:v>100.5846382878308</c:v>
                </c:pt>
                <c:pt idx="197">
                  <c:v>100.55524932551735</c:v>
                </c:pt>
                <c:pt idx="198">
                  <c:v>100.52586349288229</c:v>
                </c:pt>
                <c:pt idx="199">
                  <c:v>100.49648054580666</c:v>
                </c:pt>
                <c:pt idx="200">
                  <c:v>100.4671002588923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04752"/>
        <c:axId val="579905144"/>
      </c:scatterChart>
      <c:valAx>
        <c:axId val="5799047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05144"/>
        <c:crosses val="autoZero"/>
        <c:crossBetween val="midCat"/>
      </c:valAx>
      <c:valAx>
        <c:axId val="5799051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990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'C'!$G$6:$G$206</c:f>
              <c:numCache>
                <c:formatCode>General</c:formatCode>
                <c:ptCount val="201"/>
                <c:pt idx="0">
                  <c:v>102.578</c:v>
                </c:pt>
                <c:pt idx="1">
                  <c:v>101.65600000000001</c:v>
                </c:pt>
                <c:pt idx="2">
                  <c:v>101.84399999999999</c:v>
                </c:pt>
                <c:pt idx="3">
                  <c:v>102</c:v>
                </c:pt>
                <c:pt idx="4">
                  <c:v>102.328</c:v>
                </c:pt>
                <c:pt idx="5">
                  <c:v>102.25</c:v>
                </c:pt>
                <c:pt idx="6">
                  <c:v>102.703</c:v>
                </c:pt>
                <c:pt idx="7">
                  <c:v>104.23399999999999</c:v>
                </c:pt>
                <c:pt idx="8">
                  <c:v>103.172</c:v>
                </c:pt>
                <c:pt idx="9">
                  <c:v>101.953</c:v>
                </c:pt>
                <c:pt idx="10">
                  <c:v>103.5</c:v>
                </c:pt>
                <c:pt idx="11">
                  <c:v>103.01600000000001</c:v>
                </c:pt>
                <c:pt idx="12">
                  <c:v>101.71899999999999</c:v>
                </c:pt>
                <c:pt idx="13">
                  <c:v>102.71899999999999</c:v>
                </c:pt>
                <c:pt idx="14">
                  <c:v>102.98399999999999</c:v>
                </c:pt>
                <c:pt idx="15">
                  <c:v>103.35899999999999</c:v>
                </c:pt>
                <c:pt idx="16">
                  <c:v>102.875</c:v>
                </c:pt>
                <c:pt idx="17">
                  <c:v>103.39100000000001</c:v>
                </c:pt>
                <c:pt idx="18">
                  <c:v>102.53100000000001</c:v>
                </c:pt>
                <c:pt idx="19">
                  <c:v>103.34399999999999</c:v>
                </c:pt>
                <c:pt idx="20">
                  <c:v>102.828</c:v>
                </c:pt>
                <c:pt idx="21">
                  <c:v>104.01600000000001</c:v>
                </c:pt>
                <c:pt idx="22">
                  <c:v>102.21899999999999</c:v>
                </c:pt>
                <c:pt idx="23">
                  <c:v>103.625</c:v>
                </c:pt>
                <c:pt idx="24">
                  <c:v>105.03100000000001</c:v>
                </c:pt>
                <c:pt idx="25">
                  <c:v>104.172</c:v>
                </c:pt>
                <c:pt idx="26">
                  <c:v>104.84399999999999</c:v>
                </c:pt>
                <c:pt idx="27">
                  <c:v>105.46899999999999</c:v>
                </c:pt>
                <c:pt idx="28">
                  <c:v>106.34399999999999</c:v>
                </c:pt>
                <c:pt idx="29">
                  <c:v>105.547</c:v>
                </c:pt>
                <c:pt idx="30">
                  <c:v>105.828</c:v>
                </c:pt>
                <c:pt idx="31">
                  <c:v>104.96899999999999</c:v>
                </c:pt>
                <c:pt idx="32">
                  <c:v>105.875</c:v>
                </c:pt>
                <c:pt idx="33">
                  <c:v>106.59399999999999</c:v>
                </c:pt>
                <c:pt idx="34">
                  <c:v>107.375</c:v>
                </c:pt>
                <c:pt idx="35">
                  <c:v>107.96899999999999</c:v>
                </c:pt>
                <c:pt idx="36">
                  <c:v>109.10899999999999</c:v>
                </c:pt>
                <c:pt idx="37">
                  <c:v>109.547</c:v>
                </c:pt>
                <c:pt idx="38">
                  <c:v>111.48399999999999</c:v>
                </c:pt>
                <c:pt idx="39">
                  <c:v>113.03100000000001</c:v>
                </c:pt>
                <c:pt idx="40">
                  <c:v>117.062</c:v>
                </c:pt>
                <c:pt idx="41">
                  <c:v>120.48399999999999</c:v>
                </c:pt>
                <c:pt idx="42">
                  <c:v>125.59399999999999</c:v>
                </c:pt>
                <c:pt idx="43">
                  <c:v>131.53100000000001</c:v>
                </c:pt>
                <c:pt idx="44">
                  <c:v>138.93799999999999</c:v>
                </c:pt>
                <c:pt idx="45">
                  <c:v>147.48400000000001</c:v>
                </c:pt>
                <c:pt idx="46">
                  <c:v>156.15600000000001</c:v>
                </c:pt>
                <c:pt idx="47">
                  <c:v>167.31200000000001</c:v>
                </c:pt>
                <c:pt idx="48">
                  <c:v>178.5</c:v>
                </c:pt>
                <c:pt idx="49">
                  <c:v>188.75</c:v>
                </c:pt>
                <c:pt idx="50">
                  <c:v>199.06200000000001</c:v>
                </c:pt>
                <c:pt idx="51">
                  <c:v>206.53100000000001</c:v>
                </c:pt>
                <c:pt idx="52">
                  <c:v>212.90600000000001</c:v>
                </c:pt>
                <c:pt idx="53">
                  <c:v>216.078</c:v>
                </c:pt>
                <c:pt idx="54">
                  <c:v>217.203</c:v>
                </c:pt>
                <c:pt idx="55">
                  <c:v>215.5</c:v>
                </c:pt>
                <c:pt idx="56">
                  <c:v>209.797</c:v>
                </c:pt>
                <c:pt idx="57">
                  <c:v>195.01599999999999</c:v>
                </c:pt>
                <c:pt idx="58">
                  <c:v>171.35900000000001</c:v>
                </c:pt>
                <c:pt idx="59">
                  <c:v>143.078</c:v>
                </c:pt>
                <c:pt idx="60">
                  <c:v>119.64100000000001</c:v>
                </c:pt>
                <c:pt idx="61">
                  <c:v>109.09399999999999</c:v>
                </c:pt>
                <c:pt idx="62">
                  <c:v>107</c:v>
                </c:pt>
                <c:pt idx="63">
                  <c:v>104.328</c:v>
                </c:pt>
                <c:pt idx="64">
                  <c:v>106.297</c:v>
                </c:pt>
                <c:pt idx="65">
                  <c:v>106.25</c:v>
                </c:pt>
                <c:pt idx="66">
                  <c:v>105.78100000000001</c:v>
                </c:pt>
                <c:pt idx="67">
                  <c:v>108.35899999999999</c:v>
                </c:pt>
                <c:pt idx="68">
                  <c:v>109.922</c:v>
                </c:pt>
                <c:pt idx="69">
                  <c:v>111.98399999999999</c:v>
                </c:pt>
                <c:pt idx="70">
                  <c:v>114.562</c:v>
                </c:pt>
                <c:pt idx="71">
                  <c:v>117.21899999999999</c:v>
                </c:pt>
                <c:pt idx="72">
                  <c:v>122.10899999999999</c:v>
                </c:pt>
                <c:pt idx="73">
                  <c:v>126.547</c:v>
                </c:pt>
                <c:pt idx="74">
                  <c:v>132.75</c:v>
                </c:pt>
                <c:pt idx="75">
                  <c:v>137.25</c:v>
                </c:pt>
                <c:pt idx="76">
                  <c:v>142.625</c:v>
                </c:pt>
                <c:pt idx="77">
                  <c:v>146.375</c:v>
                </c:pt>
                <c:pt idx="78">
                  <c:v>149.75</c:v>
                </c:pt>
                <c:pt idx="79">
                  <c:v>150.875</c:v>
                </c:pt>
                <c:pt idx="80">
                  <c:v>149.10900000000001</c:v>
                </c:pt>
                <c:pt idx="81">
                  <c:v>144</c:v>
                </c:pt>
                <c:pt idx="82">
                  <c:v>133.71899999999999</c:v>
                </c:pt>
                <c:pt idx="83">
                  <c:v>123.60899999999999</c:v>
                </c:pt>
                <c:pt idx="84">
                  <c:v>114.01600000000001</c:v>
                </c:pt>
                <c:pt idx="85">
                  <c:v>109.09399999999999</c:v>
                </c:pt>
                <c:pt idx="86">
                  <c:v>106.01600000000001</c:v>
                </c:pt>
                <c:pt idx="87">
                  <c:v>106.53100000000001</c:v>
                </c:pt>
                <c:pt idx="88">
                  <c:v>105.375</c:v>
                </c:pt>
                <c:pt idx="89">
                  <c:v>104.312</c:v>
                </c:pt>
                <c:pt idx="90">
                  <c:v>104.60899999999999</c:v>
                </c:pt>
                <c:pt idx="91">
                  <c:v>103.75</c:v>
                </c:pt>
                <c:pt idx="92">
                  <c:v>104.5</c:v>
                </c:pt>
                <c:pt idx="93">
                  <c:v>104.547</c:v>
                </c:pt>
                <c:pt idx="94">
                  <c:v>105.34399999999999</c:v>
                </c:pt>
                <c:pt idx="95">
                  <c:v>104.76600000000001</c:v>
                </c:pt>
                <c:pt idx="96">
                  <c:v>104.438</c:v>
                </c:pt>
                <c:pt idx="97">
                  <c:v>104.953</c:v>
                </c:pt>
                <c:pt idx="98">
                  <c:v>105.65600000000001</c:v>
                </c:pt>
                <c:pt idx="99">
                  <c:v>104.438</c:v>
                </c:pt>
                <c:pt idx="100">
                  <c:v>104.39100000000001</c:v>
                </c:pt>
                <c:pt idx="101">
                  <c:v>106.26600000000001</c:v>
                </c:pt>
                <c:pt idx="102">
                  <c:v>104.672</c:v>
                </c:pt>
                <c:pt idx="103">
                  <c:v>106</c:v>
                </c:pt>
                <c:pt idx="104">
                  <c:v>106.25</c:v>
                </c:pt>
                <c:pt idx="105">
                  <c:v>105.96899999999999</c:v>
                </c:pt>
                <c:pt idx="106">
                  <c:v>106.203</c:v>
                </c:pt>
                <c:pt idx="107">
                  <c:v>106.03100000000001</c:v>
                </c:pt>
                <c:pt idx="108">
                  <c:v>106</c:v>
                </c:pt>
                <c:pt idx="109">
                  <c:v>106.375</c:v>
                </c:pt>
                <c:pt idx="110">
                  <c:v>105.453</c:v>
                </c:pt>
                <c:pt idx="111">
                  <c:v>106.438</c:v>
                </c:pt>
                <c:pt idx="112">
                  <c:v>105.312</c:v>
                </c:pt>
                <c:pt idx="113">
                  <c:v>106.23399999999999</c:v>
                </c:pt>
                <c:pt idx="114">
                  <c:v>106.21899999999999</c:v>
                </c:pt>
                <c:pt idx="115">
                  <c:v>106.15600000000001</c:v>
                </c:pt>
                <c:pt idx="116">
                  <c:v>107.078</c:v>
                </c:pt>
                <c:pt idx="117">
                  <c:v>107.59399999999999</c:v>
                </c:pt>
                <c:pt idx="118">
                  <c:v>107.48399999999999</c:v>
                </c:pt>
                <c:pt idx="119">
                  <c:v>108.203</c:v>
                </c:pt>
                <c:pt idx="120">
                  <c:v>107.547</c:v>
                </c:pt>
                <c:pt idx="121">
                  <c:v>108.422</c:v>
                </c:pt>
                <c:pt idx="122">
                  <c:v>107.625</c:v>
                </c:pt>
                <c:pt idx="123">
                  <c:v>106.89100000000001</c:v>
                </c:pt>
                <c:pt idx="124">
                  <c:v>106.48399999999999</c:v>
                </c:pt>
                <c:pt idx="125">
                  <c:v>106.76600000000001</c:v>
                </c:pt>
                <c:pt idx="126">
                  <c:v>105.688</c:v>
                </c:pt>
                <c:pt idx="127">
                  <c:v>104.28100000000001</c:v>
                </c:pt>
                <c:pt idx="128">
                  <c:v>105.34399999999999</c:v>
                </c:pt>
                <c:pt idx="129">
                  <c:v>104.562</c:v>
                </c:pt>
                <c:pt idx="130">
                  <c:v>104.46899999999999</c:v>
                </c:pt>
                <c:pt idx="131">
                  <c:v>103.89100000000001</c:v>
                </c:pt>
                <c:pt idx="132">
                  <c:v>104.578</c:v>
                </c:pt>
                <c:pt idx="133">
                  <c:v>104.39100000000001</c:v>
                </c:pt>
                <c:pt idx="134">
                  <c:v>103.125</c:v>
                </c:pt>
                <c:pt idx="135">
                  <c:v>103.797</c:v>
                </c:pt>
                <c:pt idx="136">
                  <c:v>104.062</c:v>
                </c:pt>
                <c:pt idx="137">
                  <c:v>102.90600000000001</c:v>
                </c:pt>
                <c:pt idx="138">
                  <c:v>103.5</c:v>
                </c:pt>
                <c:pt idx="139">
                  <c:v>103.062</c:v>
                </c:pt>
                <c:pt idx="140">
                  <c:v>103.578</c:v>
                </c:pt>
                <c:pt idx="141">
                  <c:v>103.938</c:v>
                </c:pt>
                <c:pt idx="142">
                  <c:v>102.71899999999999</c:v>
                </c:pt>
                <c:pt idx="143">
                  <c:v>105.39100000000001</c:v>
                </c:pt>
                <c:pt idx="144">
                  <c:v>104.78100000000001</c:v>
                </c:pt>
                <c:pt idx="145">
                  <c:v>105.078</c:v>
                </c:pt>
                <c:pt idx="146">
                  <c:v>105.672</c:v>
                </c:pt>
                <c:pt idx="147">
                  <c:v>105.28100000000001</c:v>
                </c:pt>
                <c:pt idx="148">
                  <c:v>105.76600000000001</c:v>
                </c:pt>
                <c:pt idx="149">
                  <c:v>106.39100000000001</c:v>
                </c:pt>
                <c:pt idx="150">
                  <c:v>107.90600000000001</c:v>
                </c:pt>
                <c:pt idx="151">
                  <c:v>107.703</c:v>
                </c:pt>
                <c:pt idx="152">
                  <c:v>107.53100000000001</c:v>
                </c:pt>
                <c:pt idx="153">
                  <c:v>107.46899999999999</c:v>
                </c:pt>
                <c:pt idx="154">
                  <c:v>107.5</c:v>
                </c:pt>
                <c:pt idx="155">
                  <c:v>108.062</c:v>
                </c:pt>
                <c:pt idx="156">
                  <c:v>105.797</c:v>
                </c:pt>
                <c:pt idx="157">
                  <c:v>106.09399999999999</c:v>
                </c:pt>
                <c:pt idx="158">
                  <c:v>105.75</c:v>
                </c:pt>
                <c:pt idx="159">
                  <c:v>104.812</c:v>
                </c:pt>
                <c:pt idx="160">
                  <c:v>104.438</c:v>
                </c:pt>
                <c:pt idx="161">
                  <c:v>104.688</c:v>
                </c:pt>
                <c:pt idx="162">
                  <c:v>104.812</c:v>
                </c:pt>
                <c:pt idx="163">
                  <c:v>105.03100000000001</c:v>
                </c:pt>
                <c:pt idx="164">
                  <c:v>103.03100000000001</c:v>
                </c:pt>
                <c:pt idx="165">
                  <c:v>104.76600000000001</c:v>
                </c:pt>
                <c:pt idx="166">
                  <c:v>103.53100000000001</c:v>
                </c:pt>
                <c:pt idx="167">
                  <c:v>104.938</c:v>
                </c:pt>
                <c:pt idx="168">
                  <c:v>103.922</c:v>
                </c:pt>
                <c:pt idx="169">
                  <c:v>104.26600000000001</c:v>
                </c:pt>
                <c:pt idx="170">
                  <c:v>105.48399999999999</c:v>
                </c:pt>
                <c:pt idx="171">
                  <c:v>104.203</c:v>
                </c:pt>
                <c:pt idx="172">
                  <c:v>104.35899999999999</c:v>
                </c:pt>
                <c:pt idx="173">
                  <c:v>104.875</c:v>
                </c:pt>
                <c:pt idx="174">
                  <c:v>105.078</c:v>
                </c:pt>
                <c:pt idx="175">
                  <c:v>103.453</c:v>
                </c:pt>
                <c:pt idx="176">
                  <c:v>105.14100000000001</c:v>
                </c:pt>
                <c:pt idx="177">
                  <c:v>105.73399999999999</c:v>
                </c:pt>
                <c:pt idx="178">
                  <c:v>104.23399999999999</c:v>
                </c:pt>
                <c:pt idx="179">
                  <c:v>103.453</c:v>
                </c:pt>
                <c:pt idx="180">
                  <c:v>103.73399999999999</c:v>
                </c:pt>
                <c:pt idx="181">
                  <c:v>104.28100000000001</c:v>
                </c:pt>
                <c:pt idx="182">
                  <c:v>103.78100000000001</c:v>
                </c:pt>
                <c:pt idx="183">
                  <c:v>104.28100000000001</c:v>
                </c:pt>
                <c:pt idx="184">
                  <c:v>103.422</c:v>
                </c:pt>
                <c:pt idx="185">
                  <c:v>104.89100000000001</c:v>
                </c:pt>
                <c:pt idx="186">
                  <c:v>104.312</c:v>
                </c:pt>
                <c:pt idx="187">
                  <c:v>104.578</c:v>
                </c:pt>
                <c:pt idx="188">
                  <c:v>104.78100000000001</c:v>
                </c:pt>
                <c:pt idx="189">
                  <c:v>105.062</c:v>
                </c:pt>
                <c:pt idx="190">
                  <c:v>104.14100000000001</c:v>
                </c:pt>
                <c:pt idx="191">
                  <c:v>104.96899999999999</c:v>
                </c:pt>
                <c:pt idx="192">
                  <c:v>104.828</c:v>
                </c:pt>
                <c:pt idx="193">
                  <c:v>105.53100000000001</c:v>
                </c:pt>
                <c:pt idx="194">
                  <c:v>105.172</c:v>
                </c:pt>
                <c:pt idx="195">
                  <c:v>103.938</c:v>
                </c:pt>
                <c:pt idx="196">
                  <c:v>104.96899999999999</c:v>
                </c:pt>
                <c:pt idx="197">
                  <c:v>104.453</c:v>
                </c:pt>
                <c:pt idx="198">
                  <c:v>104.96899999999999</c:v>
                </c:pt>
                <c:pt idx="199">
                  <c:v>104.672</c:v>
                </c:pt>
                <c:pt idx="200">
                  <c:v>104.578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'C'!$V$6:$V$206</c:f>
              <c:numCache>
                <c:formatCode>0.00</c:formatCode>
                <c:ptCount val="201"/>
                <c:pt idx="0">
                  <c:v>103.48228021419757</c:v>
                </c:pt>
                <c:pt idx="1">
                  <c:v>103.50340405028605</c:v>
                </c:pt>
                <c:pt idx="2">
                  <c:v>103.52452925773868</c:v>
                </c:pt>
                <c:pt idx="3">
                  <c:v>103.5456559385089</c:v>
                </c:pt>
                <c:pt idx="4">
                  <c:v>103.56678420145211</c:v>
                </c:pt>
                <c:pt idx="5">
                  <c:v>103.58791416270719</c:v>
                </c:pt>
                <c:pt idx="6">
                  <c:v>103.60904594608749</c:v>
                </c:pt>
                <c:pt idx="7">
                  <c:v>103.63017968347944</c:v>
                </c:pt>
                <c:pt idx="8">
                  <c:v>103.65131551524604</c:v>
                </c:pt>
                <c:pt idx="9">
                  <c:v>103.67245359063303</c:v>
                </c:pt>
                <c:pt idx="10">
                  <c:v>103.69359406817425</c:v>
                </c:pt>
                <c:pt idx="11">
                  <c:v>103.71473711609228</c:v>
                </c:pt>
                <c:pt idx="12">
                  <c:v>103.73588291268995</c:v>
                </c:pt>
                <c:pt idx="13">
                  <c:v>103.75703164672895</c:v>
                </c:pt>
                <c:pt idx="14">
                  <c:v>103.77818351779582</c:v>
                </c:pt>
                <c:pt idx="15">
                  <c:v>103.79933873667608</c:v>
                </c:pt>
                <c:pt idx="16">
                  <c:v>103.82049752583491</c:v>
                </c:pt>
                <c:pt idx="17">
                  <c:v>103.84166012038825</c:v>
                </c:pt>
                <c:pt idx="18">
                  <c:v>103.86282677092558</c:v>
                </c:pt>
                <c:pt idx="19">
                  <c:v>103.88399775275501</c:v>
                </c:pt>
                <c:pt idx="20">
                  <c:v>103.90517339615624</c:v>
                </c:pt>
                <c:pt idx="21">
                  <c:v>103.92635418202164</c:v>
                </c:pt>
                <c:pt idx="22">
                  <c:v>103.94754103160436</c:v>
                </c:pt>
                <c:pt idx="23">
                  <c:v>103.96873614600931</c:v>
                </c:pt>
                <c:pt idx="24">
                  <c:v>103.98994533046776</c:v>
                </c:pt>
                <c:pt idx="25">
                  <c:v>104.0111841397315</c:v>
                </c:pt>
                <c:pt idx="26">
                  <c:v>104.03249338317318</c:v>
                </c:pt>
                <c:pt idx="27">
                  <c:v>104.05397642089424</c:v>
                </c:pt>
                <c:pt idx="28">
                  <c:v>104.07588459781027</c:v>
                </c:pt>
                <c:pt idx="29">
                  <c:v>104.09880335922081</c:v>
                </c:pt>
                <c:pt idx="30">
                  <c:v>104.12403717861723</c:v>
                </c:pt>
                <c:pt idx="31">
                  <c:v>104.15436375598274</c:v>
                </c:pt>
                <c:pt idx="32">
                  <c:v>104.1954300241961</c:v>
                </c:pt>
                <c:pt idx="33">
                  <c:v>104.2581841200051</c:v>
                </c:pt>
                <c:pt idx="34">
                  <c:v>104.36284208566731</c:v>
                </c:pt>
                <c:pt idx="35">
                  <c:v>104.54489909798774</c:v>
                </c:pt>
                <c:pt idx="36">
                  <c:v>104.86349094653302</c:v>
                </c:pt>
                <c:pt idx="37">
                  <c:v>105.41184458089111</c:v>
                </c:pt>
                <c:pt idx="38">
                  <c:v>106.32851089547401</c:v>
                </c:pt>
                <c:pt idx="39">
                  <c:v>107.80656593642698</c:v>
                </c:pt>
                <c:pt idx="40">
                  <c:v>110.0962713150128</c:v>
                </c:pt>
                <c:pt idx="41">
                  <c:v>113.4954109794527</c:v>
                </c:pt>
                <c:pt idx="42">
                  <c:v>118.3215684433945</c:v>
                </c:pt>
                <c:pt idx="43">
                  <c:v>124.86290600190569</c:v>
                </c:pt>
                <c:pt idx="44">
                  <c:v>133.30904961522913</c:v>
                </c:pt>
                <c:pt idx="45">
                  <c:v>143.67099041239391</c:v>
                </c:pt>
                <c:pt idx="46">
                  <c:v>155.70670026532383</c:v>
                </c:pt>
                <c:pt idx="47">
                  <c:v>168.87452163539507</c:v>
                </c:pt>
                <c:pt idx="48">
                  <c:v>182.3361878017983</c:v>
                </c:pt>
                <c:pt idx="49">
                  <c:v>195.02356864515428</c:v>
                </c:pt>
                <c:pt idx="50">
                  <c:v>205.76843539862358</c:v>
                </c:pt>
                <c:pt idx="51">
                  <c:v>213.47627971815024</c:v>
                </c:pt>
                <c:pt idx="52">
                  <c:v>217.30938337404282</c:v>
                </c:pt>
                <c:pt idx="53">
                  <c:v>216.83701016265471</c:v>
                </c:pt>
                <c:pt idx="54">
                  <c:v>212.11550783499578</c:v>
                </c:pt>
                <c:pt idx="55">
                  <c:v>203.67772637231624</c:v>
                </c:pt>
                <c:pt idx="56">
                  <c:v>192.434501269903</c:v>
                </c:pt>
                <c:pt idx="57">
                  <c:v>179.51338960023062</c:v>
                </c:pt>
                <c:pt idx="58">
                  <c:v>166.07411824164572</c:v>
                </c:pt>
                <c:pt idx="59">
                  <c:v>153.14225149165441</c:v>
                </c:pt>
                <c:pt idx="60">
                  <c:v>141.49294244695162</c:v>
                </c:pt>
                <c:pt idx="61">
                  <c:v>131.59980250843239</c:v>
                </c:pt>
                <c:pt idx="62">
                  <c:v>123.6462114566668</c:v>
                </c:pt>
                <c:pt idx="63">
                  <c:v>117.58330028230581</c:v>
                </c:pt>
                <c:pt idx="64">
                  <c:v>113.21317703478638</c:v>
                </c:pt>
                <c:pt idx="65">
                  <c:v>110.2772870911502</c:v>
                </c:pt>
                <c:pt idx="66">
                  <c:v>108.53515656460706</c:v>
                </c:pt>
                <c:pt idx="67">
                  <c:v>107.82429804377158</c:v>
                </c:pt>
                <c:pt idx="68">
                  <c:v>108.094835790095</c:v>
                </c:pt>
                <c:pt idx="69">
                  <c:v>109.41203230523162</c:v>
                </c:pt>
                <c:pt idx="70">
                  <c:v>111.91917864474159</c:v>
                </c:pt>
                <c:pt idx="71">
                  <c:v>115.75724893034015</c:v>
                </c:pt>
                <c:pt idx="72">
                  <c:v>120.95035073317096</c:v>
                </c:pt>
                <c:pt idx="73">
                  <c:v>127.28606083729117</c:v>
                </c:pt>
                <c:pt idx="74">
                  <c:v>134.23807836781356</c:v>
                </c:pt>
                <c:pt idx="75">
                  <c:v>140.98097181759016</c:v>
                </c:pt>
                <c:pt idx="76">
                  <c:v>146.52256906799784</c:v>
                </c:pt>
                <c:pt idx="77">
                  <c:v>149.93218015693833</c:v>
                </c:pt>
                <c:pt idx="78">
                  <c:v>150.59308095408767</c:v>
                </c:pt>
                <c:pt idx="79">
                  <c:v>148.38412839439431</c:v>
                </c:pt>
                <c:pt idx="80">
                  <c:v>143.71623892268948</c:v>
                </c:pt>
                <c:pt idx="81">
                  <c:v>137.40817533323874</c:v>
                </c:pt>
                <c:pt idx="82">
                  <c:v>130.45289109667996</c:v>
                </c:pt>
                <c:pt idx="83">
                  <c:v>123.76569683855152</c:v>
                </c:pt>
                <c:pt idx="84">
                  <c:v>118.00058032230339</c:v>
                </c:pt>
                <c:pt idx="85">
                  <c:v>113.47942935915455</c:v>
                </c:pt>
                <c:pt idx="86">
                  <c:v>110.22714474387161</c:v>
                </c:pt>
                <c:pt idx="87">
                  <c:v>108.06994946809577</c:v>
                </c:pt>
                <c:pt idx="88">
                  <c:v>106.7461573051405</c:v>
                </c:pt>
                <c:pt idx="89">
                  <c:v>105.99292416616431</c:v>
                </c:pt>
                <c:pt idx="90">
                  <c:v>105.59499141882335</c:v>
                </c:pt>
                <c:pt idx="91">
                  <c:v>105.39960400140316</c:v>
                </c:pt>
                <c:pt idx="92">
                  <c:v>105.31024210928503</c:v>
                </c:pt>
                <c:pt idx="93">
                  <c:v>105.27179725385928</c:v>
                </c:pt>
                <c:pt idx="94">
                  <c:v>105.25558455490025</c:v>
                </c:pt>
                <c:pt idx="95">
                  <c:v>105.24791851092878</c:v>
                </c:pt>
                <c:pt idx="96">
                  <c:v>105.24280331808045</c:v>
                </c:pt>
                <c:pt idx="97">
                  <c:v>105.23784429056074</c:v>
                </c:pt>
                <c:pt idx="98">
                  <c:v>105.23221353140002</c:v>
                </c:pt>
                <c:pt idx="99">
                  <c:v>105.22575277568264</c:v>
                </c:pt>
                <c:pt idx="100">
                  <c:v>105.21864792556087</c:v>
                </c:pt>
                <c:pt idx="101">
                  <c:v>105.21138481293144</c:v>
                </c:pt>
                <c:pt idx="102">
                  <c:v>105.20486208713909</c:v>
                </c:pt>
                <c:pt idx="103">
                  <c:v>105.20061753899338</c:v>
                </c:pt>
                <c:pt idx="104">
                  <c:v>105.20114623987175</c:v>
                </c:pt>
                <c:pt idx="105">
                  <c:v>105.21027006905035</c:v>
                </c:pt>
                <c:pt idx="106">
                  <c:v>105.23346932743026</c:v>
                </c:pt>
                <c:pt idx="107">
                  <c:v>105.27802206934804</c:v>
                </c:pt>
                <c:pt idx="108">
                  <c:v>105.35274101125032</c:v>
                </c:pt>
                <c:pt idx="109">
                  <c:v>105.4670901444963</c:v>
                </c:pt>
                <c:pt idx="110">
                  <c:v>105.6295458140593</c:v>
                </c:pt>
                <c:pt idx="111">
                  <c:v>105.84526428660568</c:v>
                </c:pt>
                <c:pt idx="112">
                  <c:v>106.11340923796884</c:v>
                </c:pt>
                <c:pt idx="113">
                  <c:v>106.42479630844031</c:v>
                </c:pt>
                <c:pt idx="114">
                  <c:v>106.76069576874971</c:v>
                </c:pt>
                <c:pt idx="115">
                  <c:v>107.09356309056926</c:v>
                </c:pt>
                <c:pt idx="116">
                  <c:v>107.39007346786084</c:v>
                </c:pt>
                <c:pt idx="117">
                  <c:v>107.61618200239474</c:v>
                </c:pt>
                <c:pt idx="118">
                  <c:v>107.74321783617292</c:v>
                </c:pt>
                <c:pt idx="119">
                  <c:v>107.75352574848641</c:v>
                </c:pt>
                <c:pt idx="120">
                  <c:v>107.644126985005</c:v>
                </c:pt>
                <c:pt idx="121">
                  <c:v>107.42735341950053</c:v>
                </c:pt>
                <c:pt idx="122">
                  <c:v>107.12827035193892</c:v>
                </c:pt>
                <c:pt idx="123">
                  <c:v>106.77963267695451</c:v>
                </c:pt>
                <c:pt idx="124">
                  <c:v>106.41577579358416</c:v>
                </c:pt>
                <c:pt idx="125">
                  <c:v>106.06700588856997</c:v>
                </c:pt>
                <c:pt idx="126">
                  <c:v>105.75571280562475</c:v>
                </c:pt>
                <c:pt idx="127">
                  <c:v>105.49476600042297</c:v>
                </c:pt>
                <c:pt idx="128">
                  <c:v>105.28804686065061</c:v>
                </c:pt>
                <c:pt idx="129">
                  <c:v>105.13246126713942</c:v>
                </c:pt>
                <c:pt idx="130">
                  <c:v>105.02058307329301</c:v>
                </c:pt>
                <c:pt idx="131">
                  <c:v>104.94317944535088</c:v>
                </c:pt>
                <c:pt idx="132">
                  <c:v>104.89114504297604</c:v>
                </c:pt>
                <c:pt idx="133">
                  <c:v>104.85668343587206</c:v>
                </c:pt>
                <c:pt idx="134">
                  <c:v>104.83381685752482</c:v>
                </c:pt>
                <c:pt idx="135">
                  <c:v>104.81843613518785</c:v>
                </c:pt>
                <c:pt idx="136">
                  <c:v>104.80813048890826</c:v>
                </c:pt>
                <c:pt idx="137">
                  <c:v>104.80199738973586</c:v>
                </c:pt>
                <c:pt idx="138">
                  <c:v>104.80056191200897</c:v>
                </c:pt>
                <c:pt idx="139">
                  <c:v>104.8058547717195</c:v>
                </c:pt>
                <c:pt idx="140">
                  <c:v>104.82161465770251</c:v>
                </c:pt>
                <c:pt idx="141">
                  <c:v>104.85349327227702</c:v>
                </c:pt>
                <c:pt idx="142">
                  <c:v>104.9090577069957</c:v>
                </c:pt>
                <c:pt idx="143">
                  <c:v>104.99732942382242</c:v>
                </c:pt>
                <c:pt idx="144">
                  <c:v>105.12761539489183</c:v>
                </c:pt>
                <c:pt idx="145">
                  <c:v>105.30752017095818</c:v>
                </c:pt>
                <c:pt idx="146">
                  <c:v>105.540294213301</c:v>
                </c:pt>
                <c:pt idx="147">
                  <c:v>105.82202790374465</c:v>
                </c:pt>
                <c:pt idx="148">
                  <c:v>106.13952084257936</c:v>
                </c:pt>
                <c:pt idx="149">
                  <c:v>106.46977371700079</c:v>
                </c:pt>
                <c:pt idx="150">
                  <c:v>106.78182278659705</c:v>
                </c:pt>
                <c:pt idx="151">
                  <c:v>107.04104021799894</c:v>
                </c:pt>
                <c:pt idx="152">
                  <c:v>107.21520741117017</c:v>
                </c:pt>
                <c:pt idx="153">
                  <c:v>107.28093227754357</c:v>
                </c:pt>
                <c:pt idx="154">
                  <c:v>107.22865437548921</c:v>
                </c:pt>
                <c:pt idx="155">
                  <c:v>107.06476064830548</c:v>
                </c:pt>
                <c:pt idx="156">
                  <c:v>106.81016559938966</c:v>
                </c:pt>
                <c:pt idx="157">
                  <c:v>106.4957908177762</c:v>
                </c:pt>
                <c:pt idx="158">
                  <c:v>106.15629108889814</c:v>
                </c:pt>
                <c:pt idx="159">
                  <c:v>105.82377800612637</c:v>
                </c:pt>
                <c:pt idx="160">
                  <c:v>105.52307844013202</c:v>
                </c:pt>
                <c:pt idx="161">
                  <c:v>105.26938704300885</c:v>
                </c:pt>
                <c:pt idx="162">
                  <c:v>105.06834464408709</c:v>
                </c:pt>
                <c:pt idx="163">
                  <c:v>104.91791520431219</c:v>
                </c:pt>
                <c:pt idx="164">
                  <c:v>104.81112854416672</c:v>
                </c:pt>
                <c:pt idx="165">
                  <c:v>104.73881237004356</c:v>
                </c:pt>
                <c:pt idx="166">
                  <c:v>104.69172921456476</c:v>
                </c:pt>
                <c:pt idx="167">
                  <c:v>104.66189100354929</c:v>
                </c:pt>
                <c:pt idx="168">
                  <c:v>104.64311097406977</c:v>
                </c:pt>
                <c:pt idx="169">
                  <c:v>104.63100854919884</c:v>
                </c:pt>
                <c:pt idx="170">
                  <c:v>104.62271474444552</c:v>
                </c:pt>
                <c:pt idx="171">
                  <c:v>104.61647860977305</c:v>
                </c:pt>
                <c:pt idx="172">
                  <c:v>104.61129926456326</c:v>
                </c:pt>
                <c:pt idx="173">
                  <c:v>104.60663879888094</c:v>
                </c:pt>
                <c:pt idx="174">
                  <c:v>104.60222453307854</c:v>
                </c:pt>
                <c:pt idx="175">
                  <c:v>104.59792565108938</c:v>
                </c:pt>
                <c:pt idx="176">
                  <c:v>104.59368248302231</c:v>
                </c:pt>
                <c:pt idx="177">
                  <c:v>104.5894689282941</c:v>
                </c:pt>
                <c:pt idx="178">
                  <c:v>104.58527383610708</c:v>
                </c:pt>
                <c:pt idx="179">
                  <c:v>104.5810923649657</c:v>
                </c:pt>
                <c:pt idx="180">
                  <c:v>104.5769222148607</c:v>
                </c:pt>
                <c:pt idx="181">
                  <c:v>104.57276207866883</c:v>
                </c:pt>
                <c:pt idx="182">
                  <c:v>104.56861104007588</c:v>
                </c:pt>
                <c:pt idx="183">
                  <c:v>104.56446835075236</c:v>
                </c:pt>
                <c:pt idx="184">
                  <c:v>104.5603333506843</c:v>
                </c:pt>
                <c:pt idx="185">
                  <c:v>104.55620543957581</c:v>
                </c:pt>
                <c:pt idx="186">
                  <c:v>104.5520840655733</c:v>
                </c:pt>
                <c:pt idx="187">
                  <c:v>104.54796871965665</c:v>
                </c:pt>
                <c:pt idx="188">
                  <c:v>104.54385893189412</c:v>
                </c:pt>
                <c:pt idx="189">
                  <c:v>104.53975426838237</c:v>
                </c:pt>
                <c:pt idx="190">
                  <c:v>104.53565432851813</c:v>
                </c:pt>
                <c:pt idx="191">
                  <c:v>104.53155874249524</c:v>
                </c:pt>
                <c:pt idx="192">
                  <c:v>104.52746716898952</c:v>
                </c:pt>
                <c:pt idx="193">
                  <c:v>104.52337929301328</c:v>
                </c:pt>
                <c:pt idx="194">
                  <c:v>104.51929482392651</c:v>
                </c:pt>
                <c:pt idx="195">
                  <c:v>104.51521349359379</c:v>
                </c:pt>
                <c:pt idx="196">
                  <c:v>104.51113505467644</c:v>
                </c:pt>
                <c:pt idx="197">
                  <c:v>104.50705927905079</c:v>
                </c:pt>
                <c:pt idx="198">
                  <c:v>104.50298595634334</c:v>
                </c:pt>
                <c:pt idx="199">
                  <c:v>104.49891489257467</c:v>
                </c:pt>
                <c:pt idx="200">
                  <c:v>104.49484590890451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'C'!$AZ$6:$AZ$206</c:f>
              <c:numCache>
                <c:formatCode>General</c:formatCode>
                <c:ptCount val="201"/>
                <c:pt idx="0">
                  <c:v>103.48228021419757</c:v>
                </c:pt>
                <c:pt idx="1">
                  <c:v>103.50340405028605</c:v>
                </c:pt>
                <c:pt idx="2">
                  <c:v>103.52452925773868</c:v>
                </c:pt>
                <c:pt idx="3">
                  <c:v>103.5456559385089</c:v>
                </c:pt>
                <c:pt idx="4">
                  <c:v>103.56678420145211</c:v>
                </c:pt>
                <c:pt idx="5">
                  <c:v>103.58791416270719</c:v>
                </c:pt>
                <c:pt idx="6">
                  <c:v>103.60904594608749</c:v>
                </c:pt>
                <c:pt idx="7">
                  <c:v>103.63017968347944</c:v>
                </c:pt>
                <c:pt idx="8">
                  <c:v>103.65131551524604</c:v>
                </c:pt>
                <c:pt idx="9">
                  <c:v>103.67245359063301</c:v>
                </c:pt>
                <c:pt idx="10">
                  <c:v>103.69359406817416</c:v>
                </c:pt>
                <c:pt idx="11">
                  <c:v>103.71473711609185</c:v>
                </c:pt>
                <c:pt idx="12">
                  <c:v>103.73588291268788</c:v>
                </c:pt>
                <c:pt idx="13">
                  <c:v>103.75703164671926</c:v>
                </c:pt>
                <c:pt idx="14">
                  <c:v>103.77818351775203</c:v>
                </c:pt>
                <c:pt idx="15">
                  <c:v>103.79933873648568</c:v>
                </c:pt>
                <c:pt idx="16">
                  <c:v>103.82049752503863</c:v>
                </c:pt>
                <c:pt idx="17">
                  <c:v>103.84166011718476</c:v>
                </c:pt>
                <c:pt idx="18">
                  <c:v>103.86282675852803</c:v>
                </c:pt>
                <c:pt idx="19">
                  <c:v>103.8839977066019</c:v>
                </c:pt>
                <c:pt idx="20">
                  <c:v>103.90517323087657</c:v>
                </c:pt>
                <c:pt idx="21">
                  <c:v>103.92635361265532</c:v>
                </c:pt>
                <c:pt idx="22">
                  <c:v>103.94753914483896</c:v>
                </c:pt>
                <c:pt idx="23">
                  <c:v>103.96873013153304</c:v>
                </c:pt>
                <c:pt idx="24">
                  <c:v>103.98992688747008</c:v>
                </c:pt>
                <c:pt idx="25">
                  <c:v>104.01112973721476</c:v>
                </c:pt>
                <c:pt idx="26">
                  <c:v>104.03233901411522</c:v>
                </c:pt>
                <c:pt idx="27">
                  <c:v>104.05355505895918</c:v>
                </c:pt>
                <c:pt idx="28">
                  <c:v>104.07477821828769</c:v>
                </c:pt>
                <c:pt idx="29">
                  <c:v>104.0960088423133</c:v>
                </c:pt>
                <c:pt idx="30">
                  <c:v>104.11724728238204</c:v>
                </c:pt>
                <c:pt idx="31">
                  <c:v>104.13849388791138</c:v>
                </c:pt>
                <c:pt idx="32">
                  <c:v>104.15974900272755</c:v>
                </c:pt>
                <c:pt idx="33">
                  <c:v>104.18101296071526</c:v>
                </c:pt>
                <c:pt idx="34">
                  <c:v>104.20228608068366</c:v>
                </c:pt>
                <c:pt idx="35">
                  <c:v>104.22356866033888</c:v>
                </c:pt>
                <c:pt idx="36">
                  <c:v>104.24486096924211</c:v>
                </c:pt>
                <c:pt idx="37">
                  <c:v>104.26616324061652</c:v>
                </c:pt>
                <c:pt idx="38">
                  <c:v>104.28747566185135</c:v>
                </c:pt>
                <c:pt idx="39">
                  <c:v>104.30879836353451</c:v>
                </c:pt>
                <c:pt idx="40">
                  <c:v>104.33013140682539</c:v>
                </c:pt>
                <c:pt idx="41">
                  <c:v>104.35147476896049</c:v>
                </c:pt>
                <c:pt idx="42">
                  <c:v>104.3728283266619</c:v>
                </c:pt>
                <c:pt idx="43">
                  <c:v>104.39419183719554</c:v>
                </c:pt>
                <c:pt idx="44">
                  <c:v>104.4155649168007</c:v>
                </c:pt>
                <c:pt idx="45">
                  <c:v>104.43694701618742</c:v>
                </c:pt>
                <c:pt idx="46">
                  <c:v>104.458337392769</c:v>
                </c:pt>
                <c:pt idx="47">
                  <c:v>104.47973507927028</c:v>
                </c:pt>
                <c:pt idx="48">
                  <c:v>104.5011388483229</c:v>
                </c:pt>
                <c:pt idx="49">
                  <c:v>104.52254717263007</c:v>
                </c:pt>
                <c:pt idx="50">
                  <c:v>104.54395818025667</c:v>
                </c:pt>
                <c:pt idx="51">
                  <c:v>104.56536960457456</c:v>
                </c:pt>
                <c:pt idx="52">
                  <c:v>104.58677872837056</c:v>
                </c:pt>
                <c:pt idx="53">
                  <c:v>104.60818232160867</c:v>
                </c:pt>
                <c:pt idx="54">
                  <c:v>104.62957657232678</c:v>
                </c:pt>
                <c:pt idx="55">
                  <c:v>104.65095701014918</c:v>
                </c:pt>
                <c:pt idx="56">
                  <c:v>104.67231842190746</c:v>
                </c:pt>
                <c:pt idx="57">
                  <c:v>104.69365475889279</c:v>
                </c:pt>
                <c:pt idx="58">
                  <c:v>104.71495903531122</c:v>
                </c:pt>
                <c:pt idx="59">
                  <c:v>104.73622321759056</c:v>
                </c:pt>
                <c:pt idx="60">
                  <c:v>104.75743810429532</c:v>
                </c:pt>
                <c:pt idx="61">
                  <c:v>104.77859319655293</c:v>
                </c:pt>
                <c:pt idx="62">
                  <c:v>104.79967655908835</c:v>
                </c:pt>
                <c:pt idx="63">
                  <c:v>104.82067467221182</c:v>
                </c:pt>
                <c:pt idx="64">
                  <c:v>104.84157227541645</c:v>
                </c:pt>
                <c:pt idx="65">
                  <c:v>104.86235220362678</c:v>
                </c:pt>
                <c:pt idx="66">
                  <c:v>104.88299521760396</c:v>
                </c:pt>
                <c:pt idx="67">
                  <c:v>104.90347983056918</c:v>
                </c:pt>
                <c:pt idx="68">
                  <c:v>104.92378213375547</c:v>
                </c:pt>
                <c:pt idx="69">
                  <c:v>104.94387562434842</c:v>
                </c:pt>
                <c:pt idx="70">
                  <c:v>104.96373104012081</c:v>
                </c:pt>
                <c:pt idx="71">
                  <c:v>104.98331620600469</c:v>
                </c:pt>
                <c:pt idx="72">
                  <c:v>105.00259589885654</c:v>
                </c:pt>
                <c:pt idx="73">
                  <c:v>105.02153173773365</c:v>
                </c:pt>
                <c:pt idx="74">
                  <c:v>105.04008210807588</c:v>
                </c:pt>
                <c:pt idx="75">
                  <c:v>105.05820212922154</c:v>
                </c:pt>
                <c:pt idx="76">
                  <c:v>105.07584367561074</c:v>
                </c:pt>
                <c:pt idx="77">
                  <c:v>105.09295546275712</c:v>
                </c:pt>
                <c:pt idx="78">
                  <c:v>105.1094832094944</c:v>
                </c:pt>
                <c:pt idx="79">
                  <c:v>105.12536988800494</c:v>
                </c:pt>
                <c:pt idx="80">
                  <c:v>105.14055607258643</c:v>
                </c:pt>
                <c:pt idx="81">
                  <c:v>105.1549803968702</c:v>
                </c:pt>
                <c:pt idx="82">
                  <c:v>105.16858012714737</c:v>
                </c:pt>
                <c:pt idx="83">
                  <c:v>105.1812918564822</c:v>
                </c:pt>
                <c:pt idx="84">
                  <c:v>105.1930523203329</c:v>
                </c:pt>
                <c:pt idx="85">
                  <c:v>105.20379932945798</c:v>
                </c:pt>
                <c:pt idx="86">
                  <c:v>105.21347281004319</c:v>
                </c:pt>
                <c:pt idx="87">
                  <c:v>105.22201593441856</c:v>
                </c:pt>
                <c:pt idx="88">
                  <c:v>105.22937631874524</c:v>
                </c:pt>
                <c:pt idx="89">
                  <c:v>105.23550725703763</c:v>
                </c:pt>
                <c:pt idx="90">
                  <c:v>105.24036895436404</c:v>
                </c:pt>
                <c:pt idx="91">
                  <c:v>105.24392971661283</c:v>
                </c:pt>
                <c:pt idx="92">
                  <c:v>105.24616705043303</c:v>
                </c:pt>
                <c:pt idx="93">
                  <c:v>105.24706862543113</c:v>
                </c:pt>
                <c:pt idx="94">
                  <c:v>105.24663305189496</c:v>
                </c:pt>
                <c:pt idx="95">
                  <c:v>105.24487043151153</c:v>
                </c:pt>
                <c:pt idx="96">
                  <c:v>105.2418026457967</c:v>
                </c:pt>
                <c:pt idx="97">
                  <c:v>105.2374633570238</c:v>
                </c:pt>
                <c:pt idx="98">
                  <c:v>105.23189770880259</c:v>
                </c:pt>
                <c:pt idx="99">
                  <c:v>105.2251617273254</c:v>
                </c:pt>
                <c:pt idx="100">
                  <c:v>105.21732143868113</c:v>
                </c:pt>
                <c:pt idx="101">
                  <c:v>105.20845173145104</c:v>
                </c:pt>
                <c:pt idx="102">
                  <c:v>105.19863500597758</c:v>
                </c:pt>
                <c:pt idx="103">
                  <c:v>105.18795966130912</c:v>
                </c:pt>
                <c:pt idx="104">
                  <c:v>105.1765184771812</c:v>
                </c:pt>
                <c:pt idx="105">
                  <c:v>105.16440695112132</c:v>
                </c:pt>
                <c:pt idx="106">
                  <c:v>105.15172164982599</c:v>
                </c:pt>
                <c:pt idx="107">
                  <c:v>105.13855862964695</c:v>
                </c:pt>
                <c:pt idx="108">
                  <c:v>105.12501197390402</c:v>
                </c:pt>
                <c:pt idx="109">
                  <c:v>105.11117248556835</c:v>
                </c:pt>
                <c:pt idx="110">
                  <c:v>105.09712656348259</c:v>
                </c:pt>
                <c:pt idx="111">
                  <c:v>105.08295527954607</c:v>
                </c:pt>
                <c:pt idx="112">
                  <c:v>105.06873366395592</c:v>
                </c:pt>
                <c:pt idx="113">
                  <c:v>105.05453019627569</c:v>
                </c:pt>
                <c:pt idx="114">
                  <c:v>105.04040649223832</c:v>
                </c:pt>
                <c:pt idx="115">
                  <c:v>105.0264171700338</c:v>
                </c:pt>
                <c:pt idx="116">
                  <c:v>105.01260987546176</c:v>
                </c:pt>
                <c:pt idx="117">
                  <c:v>104.99902544268076</c:v>
                </c:pt>
                <c:pt idx="118">
                  <c:v>104.98569816618377</c:v>
                </c:pt>
                <c:pt idx="119">
                  <c:v>104.97265615983123</c:v>
                </c:pt>
                <c:pt idx="120">
                  <c:v>104.95992177999764</c:v>
                </c:pt>
                <c:pt idx="121">
                  <c:v>104.9475120918575</c:v>
                </c:pt>
                <c:pt idx="122">
                  <c:v>104.93543936028166</c:v>
                </c:pt>
                <c:pt idx="123">
                  <c:v>104.92371154951161</c:v>
                </c:pt>
                <c:pt idx="124">
                  <c:v>104.91233281853239</c:v>
                </c:pt>
                <c:pt idx="125">
                  <c:v>104.90130400173321</c:v>
                </c:pt>
                <c:pt idx="126">
                  <c:v>104.89062306692186</c:v>
                </c:pt>
                <c:pt idx="127">
                  <c:v>104.88028554498055</c:v>
                </c:pt>
                <c:pt idx="128">
                  <c:v>104.87028492737865</c:v>
                </c:pt>
                <c:pt idx="129">
                  <c:v>104.86061302938427</c:v>
                </c:pt>
                <c:pt idx="130">
                  <c:v>104.85126031814636</c:v>
                </c:pt>
                <c:pt idx="131">
                  <c:v>104.84221620587277</c:v>
                </c:pt>
                <c:pt idx="132">
                  <c:v>104.83346930913686</c:v>
                </c:pt>
                <c:pt idx="133">
                  <c:v>104.82500767593363</c:v>
                </c:pt>
                <c:pt idx="134">
                  <c:v>104.81681898251365</c:v>
                </c:pt>
                <c:pt idx="135">
                  <c:v>104.80889070227644</c:v>
                </c:pt>
                <c:pt idx="136">
                  <c:v>104.80121024913707</c:v>
                </c:pt>
                <c:pt idx="137">
                  <c:v>104.79376509781652</c:v>
                </c:pt>
                <c:pt idx="138">
                  <c:v>104.78654288346917</c:v>
                </c:pt>
                <c:pt idx="139">
                  <c:v>104.77953148297129</c:v>
                </c:pt>
                <c:pt idx="140">
                  <c:v>104.77271908006828</c:v>
                </c:pt>
                <c:pt idx="141">
                  <c:v>104.76609421642696</c:v>
                </c:pt>
                <c:pt idx="142">
                  <c:v>104.75964583047644</c:v>
                </c:pt>
                <c:pt idx="143">
                  <c:v>104.75336328575082</c:v>
                </c:pt>
                <c:pt idx="144">
                  <c:v>104.7472363902785</c:v>
                </c:pt>
                <c:pt idx="145">
                  <c:v>104.74125540839948</c:v>
                </c:pt>
                <c:pt idx="146">
                  <c:v>104.73541106623547</c:v>
                </c:pt>
                <c:pt idx="147">
                  <c:v>104.72969455189256</c:v>
                </c:pt>
                <c:pt idx="148">
                  <c:v>104.72409751134123</c:v>
                </c:pt>
                <c:pt idx="149">
                  <c:v>104.71861204079526</c:v>
                </c:pt>
                <c:pt idx="150">
                  <c:v>104.7132306763003</c:v>
                </c:pt>
                <c:pt idx="151">
                  <c:v>104.70794638114256</c:v>
                </c:pt>
                <c:pt idx="152">
                  <c:v>104.7027525315989</c:v>
                </c:pt>
                <c:pt idx="153">
                  <c:v>104.69764290147154</c:v>
                </c:pt>
                <c:pt idx="154">
                  <c:v>104.69261164578018</c:v>
                </c:pt>
                <c:pt idx="155">
                  <c:v>104.68765328392459</c:v>
                </c:pt>
                <c:pt idx="156">
                  <c:v>104.68276268257715</c:v>
                </c:pt>
                <c:pt idx="157">
                  <c:v>104.67793503851935</c:v>
                </c:pt>
                <c:pt idx="158">
                  <c:v>104.67316586159649</c:v>
                </c:pt>
                <c:pt idx="159">
                  <c:v>104.66845095793128</c:v>
                </c:pt>
                <c:pt idx="160">
                  <c:v>104.66378641350745</c:v>
                </c:pt>
                <c:pt idx="161">
                  <c:v>104.65916857821009</c:v>
                </c:pt>
                <c:pt idx="162">
                  <c:v>104.65459405038901</c:v>
                </c:pt>
                <c:pt idx="163">
                  <c:v>104.65005966199259</c:v>
                </c:pt>
                <c:pt idx="164">
                  <c:v>104.64556246430645</c:v>
                </c:pt>
                <c:pt idx="165">
                  <c:v>104.64109971431748</c:v>
                </c:pt>
                <c:pt idx="166">
                  <c:v>104.63666886171504</c:v>
                </c:pt>
                <c:pt idx="167">
                  <c:v>104.63226753653157</c:v>
                </c:pt>
                <c:pt idx="168">
                  <c:v>104.62789353741925</c:v>
                </c:pt>
                <c:pt idx="169">
                  <c:v>104.62354482055288</c:v>
                </c:pt>
                <c:pt idx="170">
                  <c:v>104.61921948914605</c:v>
                </c:pt>
                <c:pt idx="171">
                  <c:v>104.61491578356319</c:v>
                </c:pt>
                <c:pt idx="172">
                  <c:v>104.6106320720085</c:v>
                </c:pt>
                <c:pt idx="173">
                  <c:v>104.6063668417702</c:v>
                </c:pt>
                <c:pt idx="174">
                  <c:v>104.60211869099807</c:v>
                </c:pt>
                <c:pt idx="175">
                  <c:v>104.59788632099041</c:v>
                </c:pt>
                <c:pt idx="176">
                  <c:v>104.59366852896724</c:v>
                </c:pt>
                <c:pt idx="177">
                  <c:v>104.58946420130557</c:v>
                </c:pt>
                <c:pt idx="178">
                  <c:v>104.58527230721305</c:v>
                </c:pt>
                <c:pt idx="179">
                  <c:v>104.58109189281684</c:v>
                </c:pt>
                <c:pt idx="180">
                  <c:v>104.57692207564467</c:v>
                </c:pt>
                <c:pt idx="181">
                  <c:v>104.57276203947586</c:v>
                </c:pt>
                <c:pt idx="182">
                  <c:v>104.56861102954085</c:v>
                </c:pt>
                <c:pt idx="183">
                  <c:v>104.56446834804858</c:v>
                </c:pt>
                <c:pt idx="184">
                  <c:v>104.56033335002175</c:v>
                </c:pt>
                <c:pt idx="185">
                  <c:v>104.55620543942079</c:v>
                </c:pt>
                <c:pt idx="186">
                  <c:v>104.55208406553866</c:v>
                </c:pt>
                <c:pt idx="187">
                  <c:v>104.54796871964926</c:v>
                </c:pt>
                <c:pt idx="188">
                  <c:v>104.54385893189261</c:v>
                </c:pt>
                <c:pt idx="189">
                  <c:v>104.53975426838207</c:v>
                </c:pt>
                <c:pt idx="190">
                  <c:v>104.53565432851808</c:v>
                </c:pt>
                <c:pt idx="191">
                  <c:v>104.53155874249522</c:v>
                </c:pt>
                <c:pt idx="192">
                  <c:v>104.52746716898952</c:v>
                </c:pt>
                <c:pt idx="193">
                  <c:v>104.52337929301328</c:v>
                </c:pt>
                <c:pt idx="194">
                  <c:v>104.51929482392651</c:v>
                </c:pt>
                <c:pt idx="195">
                  <c:v>104.51521349359379</c:v>
                </c:pt>
                <c:pt idx="196">
                  <c:v>104.51113505467644</c:v>
                </c:pt>
                <c:pt idx="197">
                  <c:v>104.50705927905079</c:v>
                </c:pt>
                <c:pt idx="198">
                  <c:v>104.50298595634334</c:v>
                </c:pt>
                <c:pt idx="199">
                  <c:v>104.49891489257467</c:v>
                </c:pt>
                <c:pt idx="200">
                  <c:v>104.49484590890451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05928"/>
        <c:axId val="579906320"/>
      </c:scatterChart>
      <c:valAx>
        <c:axId val="5799059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06320"/>
        <c:crosses val="autoZero"/>
        <c:crossBetween val="midCat"/>
      </c:valAx>
      <c:valAx>
        <c:axId val="5799063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9905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'C'!$H$6:$H$206</c:f>
              <c:numCache>
                <c:formatCode>General</c:formatCode>
                <c:ptCount val="201"/>
                <c:pt idx="0">
                  <c:v>104.077</c:v>
                </c:pt>
                <c:pt idx="1">
                  <c:v>104.123</c:v>
                </c:pt>
                <c:pt idx="2">
                  <c:v>104.354</c:v>
                </c:pt>
                <c:pt idx="3">
                  <c:v>103.892</c:v>
                </c:pt>
                <c:pt idx="4">
                  <c:v>104.67700000000001</c:v>
                </c:pt>
                <c:pt idx="5">
                  <c:v>103.785</c:v>
                </c:pt>
                <c:pt idx="6">
                  <c:v>104.30800000000001</c:v>
                </c:pt>
                <c:pt idx="7">
                  <c:v>103.369</c:v>
                </c:pt>
                <c:pt idx="8">
                  <c:v>103.41500000000001</c:v>
                </c:pt>
                <c:pt idx="9">
                  <c:v>104.785</c:v>
                </c:pt>
                <c:pt idx="10">
                  <c:v>104.062</c:v>
                </c:pt>
                <c:pt idx="11">
                  <c:v>104.523</c:v>
                </c:pt>
                <c:pt idx="12">
                  <c:v>104.846</c:v>
                </c:pt>
                <c:pt idx="13">
                  <c:v>103.58499999999999</c:v>
                </c:pt>
                <c:pt idx="14">
                  <c:v>103.96899999999999</c:v>
                </c:pt>
                <c:pt idx="15">
                  <c:v>104.262</c:v>
                </c:pt>
                <c:pt idx="16">
                  <c:v>104.477</c:v>
                </c:pt>
                <c:pt idx="17">
                  <c:v>103.985</c:v>
                </c:pt>
                <c:pt idx="18">
                  <c:v>104.13800000000001</c:v>
                </c:pt>
                <c:pt idx="19">
                  <c:v>103.985</c:v>
                </c:pt>
                <c:pt idx="20">
                  <c:v>103.877</c:v>
                </c:pt>
                <c:pt idx="21">
                  <c:v>105.292</c:v>
                </c:pt>
                <c:pt idx="22">
                  <c:v>104.723</c:v>
                </c:pt>
                <c:pt idx="23">
                  <c:v>106.108</c:v>
                </c:pt>
                <c:pt idx="24">
                  <c:v>106.6</c:v>
                </c:pt>
                <c:pt idx="25">
                  <c:v>106.277</c:v>
                </c:pt>
                <c:pt idx="26">
                  <c:v>106.354</c:v>
                </c:pt>
                <c:pt idx="27">
                  <c:v>105.738</c:v>
                </c:pt>
                <c:pt idx="28">
                  <c:v>107</c:v>
                </c:pt>
                <c:pt idx="29">
                  <c:v>106.69199999999999</c:v>
                </c:pt>
                <c:pt idx="30">
                  <c:v>106.892</c:v>
                </c:pt>
                <c:pt idx="31">
                  <c:v>107.30800000000001</c:v>
                </c:pt>
                <c:pt idx="32">
                  <c:v>108.23099999999999</c:v>
                </c:pt>
                <c:pt idx="33">
                  <c:v>107.462</c:v>
                </c:pt>
                <c:pt idx="34">
                  <c:v>108.508</c:v>
                </c:pt>
                <c:pt idx="35">
                  <c:v>108.32299999999999</c:v>
                </c:pt>
                <c:pt idx="36">
                  <c:v>109.30800000000001</c:v>
                </c:pt>
                <c:pt idx="37">
                  <c:v>111.03100000000001</c:v>
                </c:pt>
                <c:pt idx="38">
                  <c:v>112.492</c:v>
                </c:pt>
                <c:pt idx="39">
                  <c:v>112.708</c:v>
                </c:pt>
                <c:pt idx="40">
                  <c:v>115.277</c:v>
                </c:pt>
                <c:pt idx="41">
                  <c:v>118.04600000000001</c:v>
                </c:pt>
                <c:pt idx="42">
                  <c:v>122.61499999999999</c:v>
                </c:pt>
                <c:pt idx="43">
                  <c:v>127.077</c:v>
                </c:pt>
                <c:pt idx="44">
                  <c:v>133.04599999999999</c:v>
                </c:pt>
                <c:pt idx="45">
                  <c:v>141.27699999999999</c:v>
                </c:pt>
                <c:pt idx="46">
                  <c:v>149.631</c:v>
                </c:pt>
                <c:pt idx="47">
                  <c:v>159.738</c:v>
                </c:pt>
                <c:pt idx="48">
                  <c:v>169.90799999999999</c:v>
                </c:pt>
                <c:pt idx="49">
                  <c:v>181.16900000000001</c:v>
                </c:pt>
                <c:pt idx="50">
                  <c:v>193.2</c:v>
                </c:pt>
                <c:pt idx="51">
                  <c:v>202.95400000000001</c:v>
                </c:pt>
                <c:pt idx="52">
                  <c:v>212.56899999999999</c:v>
                </c:pt>
                <c:pt idx="53">
                  <c:v>218.98500000000001</c:v>
                </c:pt>
                <c:pt idx="54">
                  <c:v>223.477</c:v>
                </c:pt>
                <c:pt idx="55">
                  <c:v>224.892</c:v>
                </c:pt>
                <c:pt idx="56">
                  <c:v>226.35400000000001</c:v>
                </c:pt>
                <c:pt idx="57">
                  <c:v>222.369</c:v>
                </c:pt>
                <c:pt idx="58">
                  <c:v>212.24600000000001</c:v>
                </c:pt>
                <c:pt idx="59">
                  <c:v>193.43100000000001</c:v>
                </c:pt>
                <c:pt idx="60">
                  <c:v>162.846</c:v>
                </c:pt>
                <c:pt idx="61">
                  <c:v>133.6</c:v>
                </c:pt>
                <c:pt idx="62">
                  <c:v>115.738</c:v>
                </c:pt>
                <c:pt idx="63">
                  <c:v>110.246</c:v>
                </c:pt>
                <c:pt idx="64">
                  <c:v>108.58499999999999</c:v>
                </c:pt>
                <c:pt idx="65">
                  <c:v>108.831</c:v>
                </c:pt>
                <c:pt idx="66">
                  <c:v>109.077</c:v>
                </c:pt>
                <c:pt idx="67">
                  <c:v>108.985</c:v>
                </c:pt>
                <c:pt idx="68">
                  <c:v>110.185</c:v>
                </c:pt>
                <c:pt idx="69">
                  <c:v>112.492</c:v>
                </c:pt>
                <c:pt idx="70">
                  <c:v>113.446</c:v>
                </c:pt>
                <c:pt idx="71">
                  <c:v>117.015</c:v>
                </c:pt>
                <c:pt idx="72">
                  <c:v>120.092</c:v>
                </c:pt>
                <c:pt idx="73">
                  <c:v>125.41500000000001</c:v>
                </c:pt>
                <c:pt idx="74">
                  <c:v>128.16900000000001</c:v>
                </c:pt>
                <c:pt idx="75">
                  <c:v>134.69200000000001</c:v>
                </c:pt>
                <c:pt idx="76">
                  <c:v>139.631</c:v>
                </c:pt>
                <c:pt idx="77">
                  <c:v>146.58500000000001</c:v>
                </c:pt>
                <c:pt idx="78">
                  <c:v>150.892</c:v>
                </c:pt>
                <c:pt idx="79">
                  <c:v>154.58500000000001</c:v>
                </c:pt>
                <c:pt idx="80">
                  <c:v>155.98500000000001</c:v>
                </c:pt>
                <c:pt idx="81">
                  <c:v>154.86199999999999</c:v>
                </c:pt>
                <c:pt idx="82">
                  <c:v>150.554</c:v>
                </c:pt>
                <c:pt idx="83">
                  <c:v>141.24600000000001</c:v>
                </c:pt>
                <c:pt idx="84">
                  <c:v>128.19999999999999</c:v>
                </c:pt>
                <c:pt idx="85">
                  <c:v>118.292</c:v>
                </c:pt>
                <c:pt idx="86">
                  <c:v>111.923</c:v>
                </c:pt>
                <c:pt idx="87">
                  <c:v>109.508</c:v>
                </c:pt>
                <c:pt idx="88">
                  <c:v>107.831</c:v>
                </c:pt>
                <c:pt idx="89">
                  <c:v>107.292</c:v>
                </c:pt>
                <c:pt idx="90">
                  <c:v>106.077</c:v>
                </c:pt>
                <c:pt idx="91">
                  <c:v>107.523</c:v>
                </c:pt>
                <c:pt idx="92">
                  <c:v>106.015</c:v>
                </c:pt>
                <c:pt idx="93">
                  <c:v>105.61499999999999</c:v>
                </c:pt>
                <c:pt idx="94">
                  <c:v>105.785</c:v>
                </c:pt>
                <c:pt idx="95">
                  <c:v>106.185</c:v>
                </c:pt>
                <c:pt idx="96">
                  <c:v>106.246</c:v>
                </c:pt>
                <c:pt idx="97">
                  <c:v>106.892</c:v>
                </c:pt>
                <c:pt idx="98">
                  <c:v>107.785</c:v>
                </c:pt>
                <c:pt idx="99">
                  <c:v>107.462</c:v>
                </c:pt>
                <c:pt idx="100">
                  <c:v>107.877</c:v>
                </c:pt>
                <c:pt idx="101">
                  <c:v>108.61499999999999</c:v>
                </c:pt>
                <c:pt idx="102">
                  <c:v>108.03100000000001</c:v>
                </c:pt>
                <c:pt idx="103">
                  <c:v>107.462</c:v>
                </c:pt>
                <c:pt idx="104">
                  <c:v>108.58499999999999</c:v>
                </c:pt>
                <c:pt idx="105">
                  <c:v>109.015</c:v>
                </c:pt>
                <c:pt idx="106">
                  <c:v>108.96899999999999</c:v>
                </c:pt>
                <c:pt idx="107">
                  <c:v>108.13800000000001</c:v>
                </c:pt>
                <c:pt idx="108">
                  <c:v>109.292</c:v>
                </c:pt>
                <c:pt idx="109">
                  <c:v>109.33799999999999</c:v>
                </c:pt>
                <c:pt idx="110">
                  <c:v>108.431</c:v>
                </c:pt>
                <c:pt idx="111">
                  <c:v>108.354</c:v>
                </c:pt>
                <c:pt idx="112">
                  <c:v>109.092</c:v>
                </c:pt>
                <c:pt idx="113">
                  <c:v>109.38500000000001</c:v>
                </c:pt>
                <c:pt idx="114">
                  <c:v>109.492</c:v>
                </c:pt>
                <c:pt idx="115">
                  <c:v>109.569</c:v>
                </c:pt>
                <c:pt idx="116">
                  <c:v>110.66200000000001</c:v>
                </c:pt>
                <c:pt idx="117">
                  <c:v>111.277</c:v>
                </c:pt>
                <c:pt idx="118">
                  <c:v>111.03100000000001</c:v>
                </c:pt>
                <c:pt idx="119">
                  <c:v>112.2</c:v>
                </c:pt>
                <c:pt idx="120">
                  <c:v>112.369</c:v>
                </c:pt>
                <c:pt idx="121">
                  <c:v>111.923</c:v>
                </c:pt>
                <c:pt idx="122">
                  <c:v>111.892</c:v>
                </c:pt>
                <c:pt idx="123">
                  <c:v>111.67700000000001</c:v>
                </c:pt>
                <c:pt idx="124">
                  <c:v>111.215</c:v>
                </c:pt>
                <c:pt idx="125">
                  <c:v>111.923</c:v>
                </c:pt>
                <c:pt idx="126">
                  <c:v>109.785</c:v>
                </c:pt>
                <c:pt idx="127">
                  <c:v>108.523</c:v>
                </c:pt>
                <c:pt idx="128">
                  <c:v>108.2</c:v>
                </c:pt>
                <c:pt idx="129">
                  <c:v>107.58499999999999</c:v>
                </c:pt>
                <c:pt idx="130">
                  <c:v>108.523</c:v>
                </c:pt>
                <c:pt idx="131">
                  <c:v>107.32299999999999</c:v>
                </c:pt>
                <c:pt idx="132">
                  <c:v>106.4</c:v>
                </c:pt>
                <c:pt idx="133">
                  <c:v>106.61499999999999</c:v>
                </c:pt>
                <c:pt idx="134">
                  <c:v>106.123</c:v>
                </c:pt>
                <c:pt idx="135">
                  <c:v>105.738</c:v>
                </c:pt>
                <c:pt idx="136">
                  <c:v>106.154</c:v>
                </c:pt>
                <c:pt idx="137">
                  <c:v>106.754</c:v>
                </c:pt>
                <c:pt idx="138">
                  <c:v>106.61499999999999</c:v>
                </c:pt>
                <c:pt idx="139">
                  <c:v>106.04600000000001</c:v>
                </c:pt>
                <c:pt idx="140">
                  <c:v>107.4</c:v>
                </c:pt>
                <c:pt idx="141">
                  <c:v>107.262</c:v>
                </c:pt>
                <c:pt idx="142">
                  <c:v>107.41500000000001</c:v>
                </c:pt>
                <c:pt idx="143">
                  <c:v>107.41500000000001</c:v>
                </c:pt>
                <c:pt idx="144">
                  <c:v>108.015</c:v>
                </c:pt>
                <c:pt idx="145">
                  <c:v>108.015</c:v>
                </c:pt>
                <c:pt idx="146">
                  <c:v>108.69199999999999</c:v>
                </c:pt>
                <c:pt idx="147">
                  <c:v>108.877</c:v>
                </c:pt>
                <c:pt idx="148">
                  <c:v>110.877</c:v>
                </c:pt>
                <c:pt idx="149">
                  <c:v>111.2</c:v>
                </c:pt>
                <c:pt idx="150">
                  <c:v>110.292</c:v>
                </c:pt>
                <c:pt idx="151">
                  <c:v>112.754</c:v>
                </c:pt>
                <c:pt idx="152">
                  <c:v>111.938</c:v>
                </c:pt>
                <c:pt idx="153">
                  <c:v>111.292</c:v>
                </c:pt>
                <c:pt idx="154">
                  <c:v>111.892</c:v>
                </c:pt>
                <c:pt idx="155">
                  <c:v>111.69199999999999</c:v>
                </c:pt>
                <c:pt idx="156">
                  <c:v>109.67700000000001</c:v>
                </c:pt>
                <c:pt idx="157">
                  <c:v>109.38500000000001</c:v>
                </c:pt>
                <c:pt idx="158">
                  <c:v>109.32299999999999</c:v>
                </c:pt>
                <c:pt idx="159">
                  <c:v>107.67700000000001</c:v>
                </c:pt>
                <c:pt idx="160">
                  <c:v>107.154</c:v>
                </c:pt>
                <c:pt idx="161">
                  <c:v>107.723</c:v>
                </c:pt>
                <c:pt idx="162">
                  <c:v>107.354</c:v>
                </c:pt>
                <c:pt idx="163">
                  <c:v>107.67700000000001</c:v>
                </c:pt>
                <c:pt idx="164">
                  <c:v>106.738</c:v>
                </c:pt>
                <c:pt idx="165">
                  <c:v>107.369</c:v>
                </c:pt>
                <c:pt idx="166">
                  <c:v>107.462</c:v>
                </c:pt>
                <c:pt idx="167">
                  <c:v>107.292</c:v>
                </c:pt>
                <c:pt idx="168">
                  <c:v>107.369</c:v>
                </c:pt>
                <c:pt idx="169">
                  <c:v>107.61499999999999</c:v>
                </c:pt>
                <c:pt idx="170">
                  <c:v>107.215</c:v>
                </c:pt>
                <c:pt idx="171">
                  <c:v>106.58499999999999</c:v>
                </c:pt>
                <c:pt idx="172">
                  <c:v>107.262</c:v>
                </c:pt>
                <c:pt idx="173">
                  <c:v>107</c:v>
                </c:pt>
                <c:pt idx="174">
                  <c:v>106.431</c:v>
                </c:pt>
                <c:pt idx="175">
                  <c:v>106.6</c:v>
                </c:pt>
                <c:pt idx="176">
                  <c:v>105.785</c:v>
                </c:pt>
                <c:pt idx="177">
                  <c:v>105.646</c:v>
                </c:pt>
                <c:pt idx="178">
                  <c:v>106.154</c:v>
                </c:pt>
                <c:pt idx="179">
                  <c:v>106.446</c:v>
                </c:pt>
                <c:pt idx="180">
                  <c:v>105.86199999999999</c:v>
                </c:pt>
                <c:pt idx="181">
                  <c:v>106.631</c:v>
                </c:pt>
                <c:pt idx="182">
                  <c:v>107</c:v>
                </c:pt>
                <c:pt idx="183">
                  <c:v>105.938</c:v>
                </c:pt>
                <c:pt idx="184">
                  <c:v>107.2</c:v>
                </c:pt>
                <c:pt idx="185">
                  <c:v>106.538</c:v>
                </c:pt>
                <c:pt idx="186">
                  <c:v>105.785</c:v>
                </c:pt>
                <c:pt idx="187">
                  <c:v>106.754</c:v>
                </c:pt>
                <c:pt idx="188">
                  <c:v>106.108</c:v>
                </c:pt>
                <c:pt idx="189">
                  <c:v>105.631</c:v>
                </c:pt>
                <c:pt idx="190">
                  <c:v>106.538</c:v>
                </c:pt>
                <c:pt idx="191">
                  <c:v>106.908</c:v>
                </c:pt>
                <c:pt idx="192">
                  <c:v>107.169</c:v>
                </c:pt>
                <c:pt idx="193">
                  <c:v>107.58499999999999</c:v>
                </c:pt>
                <c:pt idx="194">
                  <c:v>106.815</c:v>
                </c:pt>
                <c:pt idx="195">
                  <c:v>106.092</c:v>
                </c:pt>
                <c:pt idx="196">
                  <c:v>107.13800000000001</c:v>
                </c:pt>
                <c:pt idx="197">
                  <c:v>106.108</c:v>
                </c:pt>
                <c:pt idx="198">
                  <c:v>107.33799999999999</c:v>
                </c:pt>
                <c:pt idx="199">
                  <c:v>106.23099999999999</c:v>
                </c:pt>
                <c:pt idx="200">
                  <c:v>106.892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'C'!$W$6:$W$206</c:f>
              <c:numCache>
                <c:formatCode>0.00</c:formatCode>
                <c:ptCount val="201"/>
                <c:pt idx="0">
                  <c:v>104.85983154450409</c:v>
                </c:pt>
                <c:pt idx="1">
                  <c:v>104.89039325205735</c:v>
                </c:pt>
                <c:pt idx="2">
                  <c:v>104.92095712749664</c:v>
                </c:pt>
                <c:pt idx="3">
                  <c:v>104.95152333917073</c:v>
                </c:pt>
                <c:pt idx="4">
                  <c:v>104.98209206772469</c:v>
                </c:pt>
                <c:pt idx="5">
                  <c:v>105.01266350690366</c:v>
                </c:pt>
                <c:pt idx="6">
                  <c:v>105.04323786439741</c:v>
                </c:pt>
                <c:pt idx="7">
                  <c:v>105.07381536272545</c:v>
                </c:pt>
                <c:pt idx="8">
                  <c:v>105.10439624016274</c:v>
                </c:pt>
                <c:pt idx="9">
                  <c:v>105.13498075170557</c:v>
                </c:pt>
                <c:pt idx="10">
                  <c:v>105.16556917007675</c:v>
                </c:pt>
                <c:pt idx="11">
                  <c:v>105.19616178676834</c:v>
                </c:pt>
                <c:pt idx="12">
                  <c:v>105.22675891312009</c:v>
                </c:pt>
                <c:pt idx="13">
                  <c:v>105.25736088143066</c:v>
                </c:pt>
                <c:pt idx="14">
                  <c:v>105.2879680460985</c:v>
                </c:pt>
                <c:pt idx="15">
                  <c:v>105.31858078479095</c:v>
                </c:pt>
                <c:pt idx="16">
                  <c:v>105.34919949964939</c:v>
                </c:pt>
                <c:pt idx="17">
                  <c:v>105.37982461857737</c:v>
                </c:pt>
                <c:pt idx="18">
                  <c:v>105.41045659681031</c:v>
                </c:pt>
                <c:pt idx="19">
                  <c:v>105.44109591949955</c:v>
                </c:pt>
                <c:pt idx="20">
                  <c:v>105.47174310786073</c:v>
                </c:pt>
                <c:pt idx="21">
                  <c:v>105.50239873728735</c:v>
                </c:pt>
                <c:pt idx="22">
                  <c:v>105.5330634938046</c:v>
                </c:pt>
                <c:pt idx="23">
                  <c:v>105.56373834777662</c:v>
                </c:pt>
                <c:pt idx="24">
                  <c:v>105.5944250697968</c:v>
                </c:pt>
                <c:pt idx="25">
                  <c:v>105.62512769902155</c:v>
                </c:pt>
                <c:pt idx="26">
                  <c:v>105.65585653804848</c:v>
                </c:pt>
                <c:pt idx="27">
                  <c:v>105.68663852870461</c:v>
                </c:pt>
                <c:pt idx="28">
                  <c:v>105.7175429514481</c:v>
                </c:pt>
                <c:pt idx="29">
                  <c:v>105.74874206206242</c:v>
                </c:pt>
                <c:pt idx="30">
                  <c:v>105.78064720719783</c:v>
                </c:pt>
                <c:pt idx="31">
                  <c:v>105.81419907317235</c:v>
                </c:pt>
                <c:pt idx="32">
                  <c:v>105.85145448419573</c:v>
                </c:pt>
                <c:pt idx="33">
                  <c:v>105.89670840683587</c:v>
                </c:pt>
                <c:pt idx="34">
                  <c:v>105.95851641348415</c:v>
                </c:pt>
                <c:pt idx="35">
                  <c:v>106.05311625139966</c:v>
                </c:pt>
                <c:pt idx="36">
                  <c:v>106.20982641720201</c:v>
                </c:pt>
                <c:pt idx="37">
                  <c:v>106.47891404203295</c:v>
                </c:pt>
                <c:pt idx="38">
                  <c:v>106.94201860236267</c:v>
                </c:pt>
                <c:pt idx="39">
                  <c:v>107.72433311002314</c:v>
                </c:pt>
                <c:pt idx="40">
                  <c:v>109.00630866402643</c:v>
                </c:pt>
                <c:pt idx="41">
                  <c:v>111.03080857137934</c:v>
                </c:pt>
                <c:pt idx="42">
                  <c:v>114.09988645926731</c:v>
                </c:pt>
                <c:pt idx="43">
                  <c:v>118.55456639367392</c:v>
                </c:pt>
                <c:pt idx="44">
                  <c:v>124.73223746394034</c:v>
                </c:pt>
                <c:pt idx="45">
                  <c:v>132.90040384673571</c:v>
                </c:pt>
                <c:pt idx="46">
                  <c:v>143.17260703652784</c:v>
                </c:pt>
                <c:pt idx="47">
                  <c:v>155.42107153023724</c:v>
                </c:pt>
                <c:pt idx="48">
                  <c:v>169.20828487279556</c:v>
                </c:pt>
                <c:pt idx="49">
                  <c:v>183.76274884809595</c:v>
                </c:pt>
                <c:pt idx="50">
                  <c:v>198.01949880290812</c:v>
                </c:pt>
                <c:pt idx="51">
                  <c:v>210.73282281583556</c:v>
                </c:pt>
                <c:pt idx="52">
                  <c:v>220.6493784080817</c:v>
                </c:pt>
                <c:pt idx="53">
                  <c:v>226.71022783956286</c:v>
                </c:pt>
                <c:pt idx="54">
                  <c:v>228.23725276010202</c:v>
                </c:pt>
                <c:pt idx="55">
                  <c:v>225.05864924827537</c:v>
                </c:pt>
                <c:pt idx="56">
                  <c:v>217.54139862922355</c:v>
                </c:pt>
                <c:pt idx="57">
                  <c:v>206.52223228973963</c:v>
                </c:pt>
                <c:pt idx="58">
                  <c:v>193.15504679636277</c:v>
                </c:pt>
                <c:pt idx="59">
                  <c:v>178.71324155379156</c:v>
                </c:pt>
                <c:pt idx="60">
                  <c:v>164.39367434900566</c:v>
                </c:pt>
                <c:pt idx="61">
                  <c:v>151.16325023997311</c:v>
                </c:pt>
                <c:pt idx="62">
                  <c:v>139.67297887431189</c:v>
                </c:pt>
                <c:pt idx="63">
                  <c:v>130.24423018169111</c:v>
                </c:pt>
                <c:pt idx="64">
                  <c:v>122.91473273397885</c:v>
                </c:pt>
                <c:pt idx="65">
                  <c:v>117.52211087065609</c:v>
                </c:pt>
                <c:pt idx="66">
                  <c:v>113.80136118718403</c:v>
                </c:pt>
                <c:pt idx="67">
                  <c:v>111.47724557324723</c:v>
                </c:pt>
                <c:pt idx="68">
                  <c:v>110.33896601293303</c:v>
                </c:pt>
                <c:pt idx="69">
                  <c:v>110.28882954533161</c:v>
                </c:pt>
                <c:pt idx="70">
                  <c:v>111.35736418249944</c:v>
                </c:pt>
                <c:pt idx="71">
                  <c:v>113.67648951287249</c:v>
                </c:pt>
                <c:pt idx="72">
                  <c:v>117.4049165858959</c:v>
                </c:pt>
                <c:pt idx="73">
                  <c:v>122.61116620750916</c:v>
                </c:pt>
                <c:pt idx="74">
                  <c:v>129.14010669185433</c:v>
                </c:pt>
                <c:pt idx="75">
                  <c:v>136.51096430948181</c:v>
                </c:pt>
                <c:pt idx="76">
                  <c:v>143.90334620370905</c:v>
                </c:pt>
                <c:pt idx="77">
                  <c:v>150.26899066867475</c:v>
                </c:pt>
                <c:pt idx="78">
                  <c:v>154.55975095898717</c:v>
                </c:pt>
                <c:pt idx="79">
                  <c:v>156.00527824444887</c:v>
                </c:pt>
                <c:pt idx="80">
                  <c:v>154.33822805439752</c:v>
                </c:pt>
                <c:pt idx="81">
                  <c:v>149.87549201540705</c:v>
                </c:pt>
                <c:pt idx="82">
                  <c:v>143.42093285853676</c:v>
                </c:pt>
                <c:pt idx="83">
                  <c:v>136.03020856480182</c:v>
                </c:pt>
                <c:pt idx="84">
                  <c:v>128.73184694281431</c:v>
                </c:pt>
                <c:pt idx="85">
                  <c:v>122.30472134433036</c:v>
                </c:pt>
                <c:pt idx="86">
                  <c:v>117.17317961407554</c:v>
                </c:pt>
                <c:pt idx="87">
                  <c:v>113.42375692978639</c:v>
                </c:pt>
                <c:pt idx="88">
                  <c:v>110.90256147536643</c:v>
                </c:pt>
                <c:pt idx="89">
                  <c:v>109.33708989385676</c:v>
                </c:pt>
                <c:pt idx="90">
                  <c:v>108.43796906834852</c:v>
                </c:pt>
                <c:pt idx="91">
                  <c:v>107.96033686168805</c:v>
                </c:pt>
                <c:pt idx="92">
                  <c:v>107.72628430006178</c:v>
                </c:pt>
                <c:pt idx="93">
                  <c:v>107.62126285156879</c:v>
                </c:pt>
                <c:pt idx="94">
                  <c:v>107.57882251664221</c:v>
                </c:pt>
                <c:pt idx="95">
                  <c:v>107.56388905844275</c:v>
                </c:pt>
                <c:pt idx="96">
                  <c:v>107.55951569756354</c:v>
                </c:pt>
                <c:pt idx="97">
                  <c:v>107.55818985355518</c:v>
                </c:pt>
                <c:pt idx="98">
                  <c:v>107.55688015025677</c:v>
                </c:pt>
                <c:pt idx="99">
                  <c:v>107.55454080296518</c:v>
                </c:pt>
                <c:pt idx="100">
                  <c:v>107.55101113891612</c:v>
                </c:pt>
                <c:pt idx="101">
                  <c:v>107.54663965556381</c:v>
                </c:pt>
                <c:pt idx="102">
                  <c:v>107.54228737137356</c:v>
                </c:pt>
                <c:pt idx="103">
                  <c:v>107.53956809541091</c:v>
                </c:pt>
                <c:pt idx="104">
                  <c:v>107.54128030010867</c:v>
                </c:pt>
                <c:pt idx="105">
                  <c:v>107.55200305171246</c:v>
                </c:pt>
                <c:pt idx="106">
                  <c:v>107.57878351636614</c:v>
                </c:pt>
                <c:pt idx="107">
                  <c:v>107.63174802558297</c:v>
                </c:pt>
                <c:pt idx="108">
                  <c:v>107.72434550122288</c:v>
                </c:pt>
                <c:pt idx="109">
                  <c:v>107.87282861812865</c:v>
                </c:pt>
                <c:pt idx="110">
                  <c:v>108.0945676908529</c:v>
                </c:pt>
                <c:pt idx="111">
                  <c:v>108.40495435093358</c:v>
                </c:pt>
                <c:pt idx="112">
                  <c:v>108.81303026023181</c:v>
                </c:pt>
                <c:pt idx="113">
                  <c:v>109.31652748575206</c:v>
                </c:pt>
                <c:pt idx="114">
                  <c:v>109.89757218722352</c:v>
                </c:pt>
                <c:pt idx="115">
                  <c:v>110.52062959804687</c:v>
                </c:pt>
                <c:pt idx="116">
                  <c:v>111.13410343514036</c:v>
                </c:pt>
                <c:pt idx="117">
                  <c:v>111.67623046482039</c:v>
                </c:pt>
                <c:pt idx="118">
                  <c:v>112.08466393782923</c:v>
                </c:pt>
                <c:pt idx="119">
                  <c:v>112.30781233009134</c:v>
                </c:pt>
                <c:pt idx="120">
                  <c:v>112.31511912923671</c:v>
                </c:pt>
                <c:pt idx="121">
                  <c:v>112.10346304970523</c:v>
                </c:pt>
                <c:pt idx="122">
                  <c:v>111.6978316395757</c:v>
                </c:pt>
                <c:pt idx="123">
                  <c:v>111.14607057048104</c:v>
                </c:pt>
                <c:pt idx="124">
                  <c:v>110.50923381980942</c:v>
                </c:pt>
                <c:pt idx="125">
                  <c:v>109.85022129228713</c:v>
                </c:pt>
                <c:pt idx="126">
                  <c:v>109.22360422154264</c:v>
                </c:pt>
                <c:pt idx="127">
                  <c:v>108.66882151189434</c:v>
                </c:pt>
                <c:pt idx="128">
                  <c:v>108.20765529563464</c:v>
                </c:pt>
                <c:pt idx="129">
                  <c:v>107.84558815322059</c:v>
                </c:pt>
                <c:pt idx="130">
                  <c:v>107.57574698311593</c:v>
                </c:pt>
                <c:pt idx="131">
                  <c:v>107.38384362702509</c:v>
                </c:pt>
                <c:pt idx="132">
                  <c:v>107.25276143988933</c:v>
                </c:pt>
                <c:pt idx="133">
                  <c:v>107.16597589120548</c:v>
                </c:pt>
                <c:pt idx="134">
                  <c:v>107.10957422584306</c:v>
                </c:pt>
                <c:pt idx="135">
                  <c:v>107.07307049564076</c:v>
                </c:pt>
                <c:pt idx="136">
                  <c:v>107.04943030566542</c:v>
                </c:pt>
                <c:pt idx="137">
                  <c:v>107.03475060228344</c:v>
                </c:pt>
                <c:pt idx="138">
                  <c:v>107.02795276643791</c:v>
                </c:pt>
                <c:pt idx="139">
                  <c:v>107.0307068516985</c:v>
                </c:pt>
                <c:pt idx="140">
                  <c:v>107.0476470991952</c:v>
                </c:pt>
                <c:pt idx="141">
                  <c:v>107.08677312649071</c:v>
                </c:pt>
                <c:pt idx="142">
                  <c:v>107.1597603170178</c:v>
                </c:pt>
                <c:pt idx="143">
                  <c:v>107.2817497583433</c:v>
                </c:pt>
                <c:pt idx="144">
                  <c:v>107.47011215504973</c:v>
                </c:pt>
                <c:pt idx="145">
                  <c:v>107.74177005149181</c:v>
                </c:pt>
                <c:pt idx="146">
                  <c:v>108.10899553663857</c:v>
                </c:pt>
                <c:pt idx="147">
                  <c:v>108.57417713996905</c:v>
                </c:pt>
                <c:pt idx="148">
                  <c:v>109.12473646067222</c:v>
                </c:pt>
                <c:pt idx="149">
                  <c:v>109.72990015956231</c:v>
                </c:pt>
                <c:pt idx="150">
                  <c:v>110.34106952478277</c:v>
                </c:pt>
                <c:pt idx="151">
                  <c:v>110.89685830071049</c:v>
                </c:pt>
                <c:pt idx="152">
                  <c:v>111.33254542565631</c:v>
                </c:pt>
                <c:pt idx="153">
                  <c:v>111.59211018919891</c:v>
                </c:pt>
                <c:pt idx="154">
                  <c:v>111.63980971107647</c:v>
                </c:pt>
                <c:pt idx="155">
                  <c:v>111.468004528107</c:v>
                </c:pt>
                <c:pt idx="156">
                  <c:v>111.09886885846443</c:v>
                </c:pt>
                <c:pt idx="157">
                  <c:v>110.57945705358998</c:v>
                </c:pt>
                <c:pt idx="158">
                  <c:v>109.9716395272555</c:v>
                </c:pt>
                <c:pt idx="159">
                  <c:v>109.3398752652884</c:v>
                </c:pt>
                <c:pt idx="160">
                  <c:v>108.74013417725652</c:v>
                </c:pt>
                <c:pt idx="161">
                  <c:v>108.21249914962924</c:v>
                </c:pt>
                <c:pt idx="162">
                  <c:v>107.77850282319969</c:v>
                </c:pt>
                <c:pt idx="163">
                  <c:v>107.44273217584823</c:v>
                </c:pt>
                <c:pt idx="164">
                  <c:v>107.19720397129439</c:v>
                </c:pt>
                <c:pt idx="165">
                  <c:v>107.0267058962061</c:v>
                </c:pt>
                <c:pt idx="166">
                  <c:v>106.91361346062835</c:v>
                </c:pt>
                <c:pt idx="167">
                  <c:v>106.84133527741722</c:v>
                </c:pt>
                <c:pt idx="168">
                  <c:v>106.79619252739127</c:v>
                </c:pt>
                <c:pt idx="169">
                  <c:v>106.76799404537776</c:v>
                </c:pt>
                <c:pt idx="170">
                  <c:v>106.74976545482438</c:v>
                </c:pt>
                <c:pt idx="171">
                  <c:v>106.73707964977933</c:v>
                </c:pt>
                <c:pt idx="172">
                  <c:v>106.72731345106918</c:v>
                </c:pt>
                <c:pt idx="173">
                  <c:v>106.71900947366693</c:v>
                </c:pt>
                <c:pt idx="174">
                  <c:v>106.71140590642291</c:v>
                </c:pt>
                <c:pt idx="175">
                  <c:v>106.70412696236195</c:v>
                </c:pt>
                <c:pt idx="176">
                  <c:v>106.69699714643782</c:v>
                </c:pt>
                <c:pt idx="177">
                  <c:v>106.68993849416793</c:v>
                </c:pt>
                <c:pt idx="178">
                  <c:v>106.6829177502841</c:v>
                </c:pt>
                <c:pt idx="179">
                  <c:v>106.67592101309337</c:v>
                </c:pt>
                <c:pt idx="180">
                  <c:v>106.66894232454015</c:v>
                </c:pt>
                <c:pt idx="181">
                  <c:v>106.66197884224646</c:v>
                </c:pt>
                <c:pt idx="182">
                  <c:v>106.65502891304881</c:v>
                </c:pt>
                <c:pt idx="183">
                  <c:v>106.64809134545418</c:v>
                </c:pt>
                <c:pt idx="184">
                  <c:v>106.64116514779012</c:v>
                </c:pt>
                <c:pt idx="185">
                  <c:v>106.63424943684574</c:v>
                </c:pt>
                <c:pt idx="186">
                  <c:v>106.62734340553493</c:v>
                </c:pt>
                <c:pt idx="187">
                  <c:v>106.62044631000603</c:v>
                </c:pt>
                <c:pt idx="188">
                  <c:v>106.61355746295325</c:v>
                </c:pt>
                <c:pt idx="189">
                  <c:v>106.60667622894061</c:v>
                </c:pt>
                <c:pt idx="190">
                  <c:v>106.59980202047748</c:v>
                </c:pt>
                <c:pt idx="191">
                  <c:v>106.59293429447825</c:v>
                </c:pt>
                <c:pt idx="192">
                  <c:v>106.58607254899702</c:v>
                </c:pt>
                <c:pt idx="193">
                  <c:v>106.57921632019716</c:v>
                </c:pt>
                <c:pt idx="194">
                  <c:v>106.57236517953628</c:v>
                </c:pt>
                <c:pt idx="195">
                  <c:v>106.56551873115072</c:v>
                </c:pt>
                <c:pt idx="196">
                  <c:v>106.55867660942666</c:v>
                </c:pt>
                <c:pt idx="197">
                  <c:v>106.55183847674475</c:v>
                </c:pt>
                <c:pt idx="198">
                  <c:v>106.54500402138714</c:v>
                </c:pt>
                <c:pt idx="199">
                  <c:v>106.53817295559564</c:v>
                </c:pt>
                <c:pt idx="200">
                  <c:v>106.5313450137705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'C'!$BA$6:$BA$206</c:f>
              <c:numCache>
                <c:formatCode>General</c:formatCode>
                <c:ptCount val="201"/>
                <c:pt idx="0">
                  <c:v>104.85983154450409</c:v>
                </c:pt>
                <c:pt idx="1">
                  <c:v>104.89039325205735</c:v>
                </c:pt>
                <c:pt idx="2">
                  <c:v>104.92095712749664</c:v>
                </c:pt>
                <c:pt idx="3">
                  <c:v>104.95152333917073</c:v>
                </c:pt>
                <c:pt idx="4">
                  <c:v>104.98209206772469</c:v>
                </c:pt>
                <c:pt idx="5">
                  <c:v>105.01266350690366</c:v>
                </c:pt>
                <c:pt idx="6">
                  <c:v>105.04323786439741</c:v>
                </c:pt>
                <c:pt idx="7">
                  <c:v>105.07381536272545</c:v>
                </c:pt>
                <c:pt idx="8">
                  <c:v>105.10439624016274</c:v>
                </c:pt>
                <c:pt idx="9">
                  <c:v>105.13498075170557</c:v>
                </c:pt>
                <c:pt idx="10">
                  <c:v>105.16556917007675</c:v>
                </c:pt>
                <c:pt idx="11">
                  <c:v>105.19616178676831</c:v>
                </c:pt>
                <c:pt idx="12">
                  <c:v>105.22675891311992</c:v>
                </c:pt>
                <c:pt idx="13">
                  <c:v>105.25736088142978</c:v>
                </c:pt>
                <c:pt idx="14">
                  <c:v>105.28796804609425</c:v>
                </c:pt>
                <c:pt idx="15">
                  <c:v>105.3185807847712</c:v>
                </c:pt>
                <c:pt idx="16">
                  <c:v>105.34919949956104</c:v>
                </c:pt>
                <c:pt idx="17">
                  <c:v>105.37982461819743</c:v>
                </c:pt>
                <c:pt idx="18">
                  <c:v>105.41045659523894</c:v>
                </c:pt>
                <c:pt idx="19">
                  <c:v>105.44109591324992</c:v>
                </c:pt>
                <c:pt idx="20">
                  <c:v>105.47174308395765</c:v>
                </c:pt>
                <c:pt idx="21">
                  <c:v>105.50239864936944</c:v>
                </c:pt>
                <c:pt idx="22">
                  <c:v>105.53306318283113</c:v>
                </c:pt>
                <c:pt idx="23">
                  <c:v>105.56373729000495</c:v>
                </c:pt>
                <c:pt idx="24">
                  <c:v>105.59442160974078</c:v>
                </c:pt>
                <c:pt idx="25">
                  <c:v>105.62511681481051</c:v>
                </c:pt>
                <c:pt idx="26">
                  <c:v>105.65582361247107</c:v>
                </c:pt>
                <c:pt idx="27">
                  <c:v>105.68654274481518</c:v>
                </c:pt>
                <c:pt idx="28">
                  <c:v>105.71727498886318</c:v>
                </c:pt>
                <c:pt idx="29">
                  <c:v>105.74802115634255</c:v>
                </c:pt>
                <c:pt idx="30">
                  <c:v>105.77878209309299</c:v>
                </c:pt>
                <c:pt idx="31">
                  <c:v>105.80955867802653</c:v>
                </c:pt>
                <c:pt idx="32">
                  <c:v>105.84035182156229</c:v>
                </c:pt>
                <c:pt idx="33">
                  <c:v>105.87116246344308</c:v>
                </c:pt>
                <c:pt idx="34">
                  <c:v>105.90199156982979</c:v>
                </c:pt>
                <c:pt idx="35">
                  <c:v>105.93284012955425</c:v>
                </c:pt>
                <c:pt idx="36">
                  <c:v>105.96370914939594</c:v>
                </c:pt>
                <c:pt idx="37">
                  <c:v>105.99459964822974</c:v>
                </c:pt>
                <c:pt idx="38">
                  <c:v>106.02551264987332</c:v>
                </c:pt>
                <c:pt idx="39">
                  <c:v>106.05644917443956</c:v>
                </c:pt>
                <c:pt idx="40">
                  <c:v>106.08741022797695</c:v>
                </c:pt>
                <c:pt idx="41">
                  <c:v>106.11839679015321</c:v>
                </c:pt>
                <c:pt idx="42">
                  <c:v>106.14940979970928</c:v>
                </c:pt>
                <c:pt idx="43">
                  <c:v>106.18045013737836</c:v>
                </c:pt>
                <c:pt idx="44">
                  <c:v>106.2115186059312</c:v>
                </c:pt>
                <c:pt idx="45">
                  <c:v>106.24261590697063</c:v>
                </c:pt>
                <c:pt idx="46">
                  <c:v>106.27374261405878</c:v>
                </c:pt>
                <c:pt idx="47">
                  <c:v>106.30489914171825</c:v>
                </c:pt>
                <c:pt idx="48">
                  <c:v>106.3360857098023</c:v>
                </c:pt>
                <c:pt idx="49">
                  <c:v>106.367302302683</c:v>
                </c:pt>
                <c:pt idx="50">
                  <c:v>106.39854862265756</c:v>
                </c:pt>
                <c:pt idx="51">
                  <c:v>106.42982403692356</c:v>
                </c:pt>
                <c:pt idx="52">
                  <c:v>106.46112751742511</c:v>
                </c:pt>
                <c:pt idx="53">
                  <c:v>106.49245757282547</c:v>
                </c:pt>
                <c:pt idx="54">
                  <c:v>106.52381217181863</c:v>
                </c:pt>
                <c:pt idx="55">
                  <c:v>106.55518865695529</c:v>
                </c:pt>
                <c:pt idx="56">
                  <c:v>106.58658364813202</c:v>
                </c:pt>
                <c:pt idx="57">
                  <c:v>106.61799293487799</c:v>
                </c:pt>
                <c:pt idx="58">
                  <c:v>106.64941135657786</c:v>
                </c:pt>
                <c:pt idx="59">
                  <c:v>106.68083266979647</c:v>
                </c:pt>
                <c:pt idx="60">
                  <c:v>106.71224940192971</c:v>
                </c:pt>
                <c:pt idx="61">
                  <c:v>106.74365269050175</c:v>
                </c:pt>
                <c:pt idx="62">
                  <c:v>106.77503210757297</c:v>
                </c:pt>
                <c:pt idx="63">
                  <c:v>106.80637546892666</c:v>
                </c:pt>
                <c:pt idx="64">
                  <c:v>106.83766862797358</c:v>
                </c:pt>
                <c:pt idx="65">
                  <c:v>106.8688952546717</c:v>
                </c:pt>
                <c:pt idx="66">
                  <c:v>106.90003660021132</c:v>
                </c:pt>
                <c:pt idx="67">
                  <c:v>106.93107124878159</c:v>
                </c:pt>
                <c:pt idx="68">
                  <c:v>106.96197485842553</c:v>
                </c:pt>
                <c:pt idx="69">
                  <c:v>106.99271989382143</c:v>
                </c:pt>
                <c:pt idx="70">
                  <c:v>107.02327535480623</c:v>
                </c:pt>
                <c:pt idx="71">
                  <c:v>107.05360650558904</c:v>
                </c:pt>
                <c:pt idx="72">
                  <c:v>107.08367461088871</c:v>
                </c:pt>
                <c:pt idx="73">
                  <c:v>107.11343668665485</c:v>
                </c:pt>
                <c:pt idx="74">
                  <c:v>107.14284527457752</c:v>
                </c:pt>
                <c:pt idx="75">
                  <c:v>107.17184825121231</c:v>
                </c:pt>
                <c:pt idx="76">
                  <c:v>107.20038868418854</c:v>
                </c:pt>
                <c:pt idx="77">
                  <c:v>107.22840474954359</c:v>
                </c:pt>
                <c:pt idx="78">
                  <c:v>107.25582972562808</c:v>
                </c:pt>
                <c:pt idx="79">
                  <c:v>107.28259208011769</c:v>
                </c:pt>
                <c:pt idx="80">
                  <c:v>107.30861566728677</c:v>
                </c:pt>
                <c:pt idx="81">
                  <c:v>107.3338200526624</c:v>
                </c:pt>
                <c:pt idx="82">
                  <c:v>107.3581209812853</c:v>
                </c:pt>
                <c:pt idx="83">
                  <c:v>107.38143100386156</c:v>
                </c:pt>
                <c:pt idx="84">
                  <c:v>107.40366027191236</c:v>
                </c:pt>
                <c:pt idx="85">
                  <c:v>107.42471750847994</c:v>
                </c:pt>
                <c:pt idx="86">
                  <c:v>107.44451115496079</c:v>
                </c:pt>
                <c:pt idx="87">
                  <c:v>107.46295068723833</c:v>
                </c:pt>
                <c:pt idx="88">
                  <c:v>107.47994808564104</c:v>
                </c:pt>
                <c:pt idx="89">
                  <c:v>107.49541943366881</c:v>
                </c:pt>
                <c:pt idx="90">
                  <c:v>107.50928661038654</c:v>
                </c:pt>
                <c:pt idx="91">
                  <c:v>107.52147903151499</c:v>
                </c:pt>
                <c:pt idx="92">
                  <c:v>107.53193538531849</c:v>
                </c:pt>
                <c:pt idx="93">
                  <c:v>107.54060530224368</c:v>
                </c:pt>
                <c:pt idx="94">
                  <c:v>107.54745089274878</c:v>
                </c:pt>
                <c:pt idx="95">
                  <c:v>107.55244808663883</c:v>
                </c:pt>
                <c:pt idx="96">
                  <c:v>107.55558771005005</c:v>
                </c:pt>
                <c:pt idx="97">
                  <c:v>107.55687624328522</c:v>
                </c:pt>
                <c:pt idx="98">
                  <c:v>107.55633621389816</c:v>
                </c:pt>
                <c:pt idx="99">
                  <c:v>107.5540061942733</c:v>
                </c:pt>
                <c:pt idx="100">
                  <c:v>107.54994039056311</c:v>
                </c:pt>
                <c:pt idx="101">
                  <c:v>107.54420782903154</c:v>
                </c:pt>
                <c:pt idx="102">
                  <c:v>107.5368911651897</c:v>
                </c:pt>
                <c:pt idx="103">
                  <c:v>107.52808515912818</c:v>
                </c:pt>
                <c:pt idx="104">
                  <c:v>107.51789487577216</c:v>
                </c:pt>
                <c:pt idx="105">
                  <c:v>107.50643368029441</c:v>
                </c:pt>
                <c:pt idx="106">
                  <c:v>107.49382110586471</c:v>
                </c:pt>
                <c:pt idx="107">
                  <c:v>107.48018067298676</c:v>
                </c:pt>
                <c:pt idx="108">
                  <c:v>107.4656377370172</c:v>
                </c:pt>
                <c:pt idx="109">
                  <c:v>107.45031743361885</c:v>
                </c:pt>
                <c:pt idx="110">
                  <c:v>107.43434278173113</c:v>
                </c:pt>
                <c:pt idx="111">
                  <c:v>107.41783299118795</c:v>
                </c:pt>
                <c:pt idx="112">
                  <c:v>107.40090200849421</c:v>
                </c:pt>
                <c:pt idx="113">
                  <c:v>107.38365732053838</c:v>
                </c:pt>
                <c:pt idx="114">
                  <c:v>107.36619902308645</c:v>
                </c:pt>
                <c:pt idx="115">
                  <c:v>107.34861914947342</c:v>
                </c:pt>
                <c:pt idx="116">
                  <c:v>107.33100124545052</c:v>
                </c:pt>
                <c:pt idx="117">
                  <c:v>107.31342016889874</c:v>
                </c:pt>
                <c:pt idx="118">
                  <c:v>107.29594208810944</c:v>
                </c:pt>
                <c:pt idx="119">
                  <c:v>107.27862464942947</c:v>
                </c:pt>
                <c:pt idx="120">
                  <c:v>107.26151728401727</c:v>
                </c:pt>
                <c:pt idx="121">
                  <c:v>107.24466162393924</c:v>
                </c:pt>
                <c:pt idx="122">
                  <c:v>107.22809199950086</c:v>
                </c:pt>
                <c:pt idx="123">
                  <c:v>107.21183599221175</c:v>
                </c:pt>
                <c:pt idx="124">
                  <c:v>107.19591502081555</c:v>
                </c:pt>
                <c:pt idx="125">
                  <c:v>107.18034494110279</c:v>
                </c:pt>
                <c:pt idx="126">
                  <c:v>107.16513664355367</c:v>
                </c:pt>
                <c:pt idx="127">
                  <c:v>107.15029663605941</c:v>
                </c:pt>
                <c:pt idx="128">
                  <c:v>107.13582760193573</c:v>
                </c:pt>
                <c:pt idx="129">
                  <c:v>107.12172892609108</c:v>
                </c:pt>
                <c:pt idx="130">
                  <c:v>107.10799718451456</c:v>
                </c:pt>
                <c:pt idx="131">
                  <c:v>107.09462659419069</c:v>
                </c:pt>
                <c:pt idx="132">
                  <c:v>107.0816094221419</c:v>
                </c:pt>
                <c:pt idx="133">
                  <c:v>107.06893635357073</c:v>
                </c:pt>
                <c:pt idx="134">
                  <c:v>107.0565968200531</c:v>
                </c:pt>
                <c:pt idx="135">
                  <c:v>107.04457928946017</c:v>
                </c:pt>
                <c:pt idx="136">
                  <c:v>107.0328715197964</c:v>
                </c:pt>
                <c:pt idx="137">
                  <c:v>107.02146077947295</c:v>
                </c:pt>
                <c:pt idx="138">
                  <c:v>107.01033403672159</c:v>
                </c:pt>
                <c:pt idx="139">
                  <c:v>106.99947812092694</c:v>
                </c:pt>
                <c:pt idx="140">
                  <c:v>106.98887985863891</c:v>
                </c:pt>
                <c:pt idx="141">
                  <c:v>106.97852618694624</c:v>
                </c:pt>
                <c:pt idx="142">
                  <c:v>106.96840424676618</c:v>
                </c:pt>
                <c:pt idx="143">
                  <c:v>106.95850145844595</c:v>
                </c:pt>
                <c:pt idx="144">
                  <c:v>106.94880558189696</c:v>
                </c:pt>
                <c:pt idx="145">
                  <c:v>106.93930476329548</c:v>
                </c:pt>
                <c:pt idx="146">
                  <c:v>106.92998757019704</c:v>
                </c:pt>
                <c:pt idx="147">
                  <c:v>106.92084301672783</c:v>
                </c:pt>
                <c:pt idx="148">
                  <c:v>106.91186058033891</c:v>
                </c:pt>
                <c:pt idx="149">
                  <c:v>106.90303021144332</c:v>
                </c:pt>
                <c:pt idx="150">
                  <c:v>106.89434233710006</c:v>
                </c:pt>
                <c:pt idx="151">
                  <c:v>106.88578785976654</c:v>
                </c:pt>
                <c:pt idx="152">
                  <c:v>106.87735815201027</c:v>
                </c:pt>
                <c:pt idx="153">
                  <c:v>106.86904504795316</c:v>
                </c:pt>
                <c:pt idx="154">
                  <c:v>106.86084083211558</c:v>
                </c:pt>
                <c:pt idx="155">
                  <c:v>106.8527382262332</c:v>
                </c:pt>
                <c:pt idx="156">
                  <c:v>106.8447303745361</c:v>
                </c:pt>
                <c:pt idx="157">
                  <c:v>106.83681082790511</c:v>
                </c:pt>
                <c:pt idx="158">
                  <c:v>106.82897352725649</c:v>
                </c:pt>
                <c:pt idx="159">
                  <c:v>106.8212127864484</c:v>
                </c:pt>
                <c:pt idx="160">
                  <c:v>106.81352327495404</c:v>
                </c:pt>
                <c:pt idx="161">
                  <c:v>106.80590000050314</c:v>
                </c:pt>
                <c:pt idx="162">
                  <c:v>106.79833829185709</c:v>
                </c:pt>
                <c:pt idx="163">
                  <c:v>106.79083378185022</c:v>
                </c:pt>
                <c:pt idx="164">
                  <c:v>106.78338239080415</c:v>
                </c:pt>
                <c:pt idx="165">
                  <c:v>106.77598031039751</c:v>
                </c:pt>
                <c:pt idx="166">
                  <c:v>106.76862398805457</c:v>
                </c:pt>
                <c:pt idx="167">
                  <c:v>106.76131011189945</c:v>
                </c:pt>
                <c:pt idx="168">
                  <c:v>106.75403559630836</c:v>
                </c:pt>
                <c:pt idx="169">
                  <c:v>106.7467975680814</c:v>
                </c:pt>
                <c:pt idx="170">
                  <c:v>106.7395933532449</c:v>
                </c:pt>
                <c:pt idx="171">
                  <c:v>106.73242046448782</c:v>
                </c:pt>
                <c:pt idx="172">
                  <c:v>106.72527658922934</c:v>
                </c:pt>
                <c:pt idx="173">
                  <c:v>106.7181595783091</c:v>
                </c:pt>
                <c:pt idx="174">
                  <c:v>106.71106743528765</c:v>
                </c:pt>
                <c:pt idx="175">
                  <c:v>106.70399830634122</c:v>
                </c:pt>
                <c:pt idx="176">
                  <c:v>106.69695047073274</c:v>
                </c:pt>
                <c:pt idx="177">
                  <c:v>106.68992233183847</c:v>
                </c:pt>
                <c:pt idx="178">
                  <c:v>106.68291240870924</c:v>
                </c:pt>
                <c:pt idx="179">
                  <c:v>106.67591932814352</c:v>
                </c:pt>
                <c:pt idx="180">
                  <c:v>106.66894181724942</c:v>
                </c:pt>
                <c:pt idx="181">
                  <c:v>106.66197869647276</c:v>
                </c:pt>
                <c:pt idx="182">
                  <c:v>106.65502887306781</c:v>
                </c:pt>
                <c:pt idx="183">
                  <c:v>106.64809133498818</c:v>
                </c:pt>
                <c:pt idx="184">
                  <c:v>106.64116514517519</c:v>
                </c:pt>
                <c:pt idx="185">
                  <c:v>106.63424943622216</c:v>
                </c:pt>
                <c:pt idx="186">
                  <c:v>106.62734340539301</c:v>
                </c:pt>
                <c:pt idx="187">
                  <c:v>106.62044630997519</c:v>
                </c:pt>
                <c:pt idx="188">
                  <c:v>106.61355746294686</c:v>
                </c:pt>
                <c:pt idx="189">
                  <c:v>106.60667622893935</c:v>
                </c:pt>
                <c:pt idx="190">
                  <c:v>106.59980202047724</c:v>
                </c:pt>
                <c:pt idx="191">
                  <c:v>106.59293429447821</c:v>
                </c:pt>
                <c:pt idx="192">
                  <c:v>106.58607254899701</c:v>
                </c:pt>
                <c:pt idx="193">
                  <c:v>106.57921632019716</c:v>
                </c:pt>
                <c:pt idx="194">
                  <c:v>106.57236517953628</c:v>
                </c:pt>
                <c:pt idx="195">
                  <c:v>106.56551873115072</c:v>
                </c:pt>
                <c:pt idx="196">
                  <c:v>106.55867660942666</c:v>
                </c:pt>
                <c:pt idx="197">
                  <c:v>106.55183847674475</c:v>
                </c:pt>
                <c:pt idx="198">
                  <c:v>106.54500402138714</c:v>
                </c:pt>
                <c:pt idx="199">
                  <c:v>106.53817295559564</c:v>
                </c:pt>
                <c:pt idx="200">
                  <c:v>106.5313450137705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07104"/>
        <c:axId val="579907496"/>
      </c:scatterChart>
      <c:valAx>
        <c:axId val="579907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07496"/>
        <c:crosses val="autoZero"/>
        <c:crossBetween val="midCat"/>
      </c:valAx>
      <c:valAx>
        <c:axId val="5799074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990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'C'!$I$6:$I$206</c:f>
              <c:numCache>
                <c:formatCode>General</c:formatCode>
                <c:ptCount val="201"/>
                <c:pt idx="0">
                  <c:v>104.5</c:v>
                </c:pt>
                <c:pt idx="1">
                  <c:v>105.955</c:v>
                </c:pt>
                <c:pt idx="2">
                  <c:v>105.5</c:v>
                </c:pt>
                <c:pt idx="3">
                  <c:v>105.56100000000001</c:v>
                </c:pt>
                <c:pt idx="4">
                  <c:v>105.833</c:v>
                </c:pt>
                <c:pt idx="5">
                  <c:v>105.697</c:v>
                </c:pt>
                <c:pt idx="6">
                  <c:v>105.182</c:v>
                </c:pt>
                <c:pt idx="7">
                  <c:v>104.545</c:v>
                </c:pt>
                <c:pt idx="8">
                  <c:v>104.59099999999999</c:v>
                </c:pt>
                <c:pt idx="9">
                  <c:v>104.92400000000001</c:v>
                </c:pt>
                <c:pt idx="10">
                  <c:v>104.773</c:v>
                </c:pt>
                <c:pt idx="11">
                  <c:v>105.379</c:v>
                </c:pt>
                <c:pt idx="12">
                  <c:v>106.227</c:v>
                </c:pt>
                <c:pt idx="13">
                  <c:v>105.455</c:v>
                </c:pt>
                <c:pt idx="14">
                  <c:v>104.788</c:v>
                </c:pt>
                <c:pt idx="15">
                  <c:v>105.60599999999999</c:v>
                </c:pt>
                <c:pt idx="16">
                  <c:v>105.242</c:v>
                </c:pt>
                <c:pt idx="17">
                  <c:v>106.348</c:v>
                </c:pt>
                <c:pt idx="18">
                  <c:v>105.93899999999999</c:v>
                </c:pt>
                <c:pt idx="19">
                  <c:v>105.697</c:v>
                </c:pt>
                <c:pt idx="20">
                  <c:v>106.727</c:v>
                </c:pt>
                <c:pt idx="21">
                  <c:v>106.92400000000001</c:v>
                </c:pt>
                <c:pt idx="22">
                  <c:v>106.803</c:v>
                </c:pt>
                <c:pt idx="23">
                  <c:v>106.53</c:v>
                </c:pt>
                <c:pt idx="24">
                  <c:v>108.212</c:v>
                </c:pt>
                <c:pt idx="25">
                  <c:v>107.136</c:v>
                </c:pt>
                <c:pt idx="26">
                  <c:v>107.652</c:v>
                </c:pt>
                <c:pt idx="27">
                  <c:v>107.92400000000001</c:v>
                </c:pt>
                <c:pt idx="28">
                  <c:v>107.879</c:v>
                </c:pt>
                <c:pt idx="29">
                  <c:v>107.864</c:v>
                </c:pt>
                <c:pt idx="30">
                  <c:v>107.93899999999999</c:v>
                </c:pt>
                <c:pt idx="31">
                  <c:v>107.955</c:v>
                </c:pt>
                <c:pt idx="32">
                  <c:v>107.985</c:v>
                </c:pt>
                <c:pt idx="33">
                  <c:v>109.39400000000001</c:v>
                </c:pt>
                <c:pt idx="34">
                  <c:v>107.955</c:v>
                </c:pt>
                <c:pt idx="35">
                  <c:v>108.955</c:v>
                </c:pt>
                <c:pt idx="36">
                  <c:v>109.545</c:v>
                </c:pt>
                <c:pt idx="37">
                  <c:v>109.879</c:v>
                </c:pt>
                <c:pt idx="38">
                  <c:v>110.182</c:v>
                </c:pt>
                <c:pt idx="39">
                  <c:v>111.92400000000001</c:v>
                </c:pt>
                <c:pt idx="40">
                  <c:v>114.92400000000001</c:v>
                </c:pt>
                <c:pt idx="41">
                  <c:v>116.89400000000001</c:v>
                </c:pt>
                <c:pt idx="42">
                  <c:v>119.197</c:v>
                </c:pt>
                <c:pt idx="43">
                  <c:v>122.455</c:v>
                </c:pt>
                <c:pt idx="44">
                  <c:v>128.21199999999999</c:v>
                </c:pt>
                <c:pt idx="45">
                  <c:v>133.01499999999999</c:v>
                </c:pt>
                <c:pt idx="46">
                  <c:v>140.87899999999999</c:v>
                </c:pt>
                <c:pt idx="47">
                  <c:v>148.727</c:v>
                </c:pt>
                <c:pt idx="48">
                  <c:v>159.31800000000001</c:v>
                </c:pt>
                <c:pt idx="49">
                  <c:v>169</c:v>
                </c:pt>
                <c:pt idx="50">
                  <c:v>180.06100000000001</c:v>
                </c:pt>
                <c:pt idx="51">
                  <c:v>192.81800000000001</c:v>
                </c:pt>
                <c:pt idx="52">
                  <c:v>203.45500000000001</c:v>
                </c:pt>
                <c:pt idx="53">
                  <c:v>212.68199999999999</c:v>
                </c:pt>
                <c:pt idx="54">
                  <c:v>219.78800000000001</c:v>
                </c:pt>
                <c:pt idx="55">
                  <c:v>224.303</c:v>
                </c:pt>
                <c:pt idx="56">
                  <c:v>227.48500000000001</c:v>
                </c:pt>
                <c:pt idx="57">
                  <c:v>229.833</c:v>
                </c:pt>
                <c:pt idx="58">
                  <c:v>226.45500000000001</c:v>
                </c:pt>
                <c:pt idx="59">
                  <c:v>219.39400000000001</c:v>
                </c:pt>
                <c:pt idx="60">
                  <c:v>206.28800000000001</c:v>
                </c:pt>
                <c:pt idx="61">
                  <c:v>180.727</c:v>
                </c:pt>
                <c:pt idx="62">
                  <c:v>148.364</c:v>
                </c:pt>
                <c:pt idx="63">
                  <c:v>124.07599999999999</c:v>
                </c:pt>
                <c:pt idx="64">
                  <c:v>113.42400000000001</c:v>
                </c:pt>
                <c:pt idx="65">
                  <c:v>110.89400000000001</c:v>
                </c:pt>
                <c:pt idx="66">
                  <c:v>110.742</c:v>
                </c:pt>
                <c:pt idx="67">
                  <c:v>108.864</c:v>
                </c:pt>
                <c:pt idx="68">
                  <c:v>110.045</c:v>
                </c:pt>
                <c:pt idx="69">
                  <c:v>111.788</c:v>
                </c:pt>
                <c:pt idx="70">
                  <c:v>112.864</c:v>
                </c:pt>
                <c:pt idx="71">
                  <c:v>113.985</c:v>
                </c:pt>
                <c:pt idx="72">
                  <c:v>116.258</c:v>
                </c:pt>
                <c:pt idx="73">
                  <c:v>118.621</c:v>
                </c:pt>
                <c:pt idx="74">
                  <c:v>124.045</c:v>
                </c:pt>
                <c:pt idx="75">
                  <c:v>127.455</c:v>
                </c:pt>
                <c:pt idx="76">
                  <c:v>133.864</c:v>
                </c:pt>
                <c:pt idx="77">
                  <c:v>139.60599999999999</c:v>
                </c:pt>
                <c:pt idx="78">
                  <c:v>143.56100000000001</c:v>
                </c:pt>
                <c:pt idx="79">
                  <c:v>149.47</c:v>
                </c:pt>
                <c:pt idx="80">
                  <c:v>152.97</c:v>
                </c:pt>
                <c:pt idx="81">
                  <c:v>155.364</c:v>
                </c:pt>
                <c:pt idx="82">
                  <c:v>155.74199999999999</c:v>
                </c:pt>
                <c:pt idx="83">
                  <c:v>150.95500000000001</c:v>
                </c:pt>
                <c:pt idx="84">
                  <c:v>144.197</c:v>
                </c:pt>
                <c:pt idx="85">
                  <c:v>132.333</c:v>
                </c:pt>
                <c:pt idx="86">
                  <c:v>121.773</c:v>
                </c:pt>
                <c:pt idx="87">
                  <c:v>114.42400000000001</c:v>
                </c:pt>
                <c:pt idx="88">
                  <c:v>110.682</c:v>
                </c:pt>
                <c:pt idx="89">
                  <c:v>108.485</c:v>
                </c:pt>
                <c:pt idx="90">
                  <c:v>107.121</c:v>
                </c:pt>
                <c:pt idx="91">
                  <c:v>107.09099999999999</c:v>
                </c:pt>
                <c:pt idx="92">
                  <c:v>107.121</c:v>
                </c:pt>
                <c:pt idx="93">
                  <c:v>106.833</c:v>
                </c:pt>
                <c:pt idx="94">
                  <c:v>107.10599999999999</c:v>
                </c:pt>
                <c:pt idx="95">
                  <c:v>107.07599999999999</c:v>
                </c:pt>
                <c:pt idx="96">
                  <c:v>107.39400000000001</c:v>
                </c:pt>
                <c:pt idx="97">
                  <c:v>107.121</c:v>
                </c:pt>
                <c:pt idx="98">
                  <c:v>107.182</c:v>
                </c:pt>
                <c:pt idx="99">
                  <c:v>106.545</c:v>
                </c:pt>
                <c:pt idx="100">
                  <c:v>108.197</c:v>
                </c:pt>
                <c:pt idx="101">
                  <c:v>107.636</c:v>
                </c:pt>
                <c:pt idx="102">
                  <c:v>108.57599999999999</c:v>
                </c:pt>
                <c:pt idx="103">
                  <c:v>108.803</c:v>
                </c:pt>
                <c:pt idx="104">
                  <c:v>109.07599999999999</c:v>
                </c:pt>
                <c:pt idx="105">
                  <c:v>110.40900000000001</c:v>
                </c:pt>
                <c:pt idx="106">
                  <c:v>110.136</c:v>
                </c:pt>
                <c:pt idx="107">
                  <c:v>109.89400000000001</c:v>
                </c:pt>
                <c:pt idx="108">
                  <c:v>109.53</c:v>
                </c:pt>
                <c:pt idx="109">
                  <c:v>110.288</c:v>
                </c:pt>
                <c:pt idx="110">
                  <c:v>110.333</c:v>
                </c:pt>
                <c:pt idx="111">
                  <c:v>109.93899999999999</c:v>
                </c:pt>
                <c:pt idx="112">
                  <c:v>109.318</c:v>
                </c:pt>
                <c:pt idx="113">
                  <c:v>109.57599999999999</c:v>
                </c:pt>
                <c:pt idx="114">
                  <c:v>110.03</c:v>
                </c:pt>
                <c:pt idx="115">
                  <c:v>110.09099999999999</c:v>
                </c:pt>
                <c:pt idx="116">
                  <c:v>110.258</c:v>
                </c:pt>
                <c:pt idx="117">
                  <c:v>111.288</c:v>
                </c:pt>
                <c:pt idx="118">
                  <c:v>112.864</c:v>
                </c:pt>
                <c:pt idx="119">
                  <c:v>113.47</c:v>
                </c:pt>
                <c:pt idx="120">
                  <c:v>114.833</c:v>
                </c:pt>
                <c:pt idx="121">
                  <c:v>114.288</c:v>
                </c:pt>
                <c:pt idx="122">
                  <c:v>114.43899999999999</c:v>
                </c:pt>
                <c:pt idx="123">
                  <c:v>114.788</c:v>
                </c:pt>
                <c:pt idx="124">
                  <c:v>114.682</c:v>
                </c:pt>
                <c:pt idx="125">
                  <c:v>111.985</c:v>
                </c:pt>
                <c:pt idx="126">
                  <c:v>111.364</c:v>
                </c:pt>
                <c:pt idx="127">
                  <c:v>110.56100000000001</c:v>
                </c:pt>
                <c:pt idx="128">
                  <c:v>108.97</c:v>
                </c:pt>
                <c:pt idx="129">
                  <c:v>107.712</c:v>
                </c:pt>
                <c:pt idx="130">
                  <c:v>109.288</c:v>
                </c:pt>
                <c:pt idx="131">
                  <c:v>108.136</c:v>
                </c:pt>
                <c:pt idx="132">
                  <c:v>106.09099999999999</c:v>
                </c:pt>
                <c:pt idx="133">
                  <c:v>107.485</c:v>
                </c:pt>
                <c:pt idx="134">
                  <c:v>107.57599999999999</c:v>
                </c:pt>
                <c:pt idx="135">
                  <c:v>107.455</c:v>
                </c:pt>
                <c:pt idx="136">
                  <c:v>107.197</c:v>
                </c:pt>
                <c:pt idx="137">
                  <c:v>106.43899999999999</c:v>
                </c:pt>
                <c:pt idx="138">
                  <c:v>107.697</c:v>
                </c:pt>
                <c:pt idx="139">
                  <c:v>108.318</c:v>
                </c:pt>
                <c:pt idx="140">
                  <c:v>108.03</c:v>
                </c:pt>
                <c:pt idx="141">
                  <c:v>107.667</c:v>
                </c:pt>
                <c:pt idx="142">
                  <c:v>108.485</c:v>
                </c:pt>
                <c:pt idx="143">
                  <c:v>108.773</c:v>
                </c:pt>
                <c:pt idx="144">
                  <c:v>108.682</c:v>
                </c:pt>
                <c:pt idx="145">
                  <c:v>109.621</c:v>
                </c:pt>
                <c:pt idx="146">
                  <c:v>108.803</c:v>
                </c:pt>
                <c:pt idx="147">
                  <c:v>109.455</c:v>
                </c:pt>
                <c:pt idx="148">
                  <c:v>110.42400000000001</c:v>
                </c:pt>
                <c:pt idx="149">
                  <c:v>110.89400000000001</c:v>
                </c:pt>
                <c:pt idx="150">
                  <c:v>112.197</c:v>
                </c:pt>
                <c:pt idx="151">
                  <c:v>112.712</c:v>
                </c:pt>
                <c:pt idx="152">
                  <c:v>113.56100000000001</c:v>
                </c:pt>
                <c:pt idx="153">
                  <c:v>112.59099999999999</c:v>
                </c:pt>
                <c:pt idx="154">
                  <c:v>113.379</c:v>
                </c:pt>
                <c:pt idx="155">
                  <c:v>111.93899999999999</c:v>
                </c:pt>
                <c:pt idx="156">
                  <c:v>112.652</c:v>
                </c:pt>
                <c:pt idx="157">
                  <c:v>111.40900000000001</c:v>
                </c:pt>
                <c:pt idx="158">
                  <c:v>110.227</c:v>
                </c:pt>
                <c:pt idx="159">
                  <c:v>109.848</c:v>
                </c:pt>
                <c:pt idx="160">
                  <c:v>108.985</c:v>
                </c:pt>
                <c:pt idx="161">
                  <c:v>109.879</c:v>
                </c:pt>
                <c:pt idx="162">
                  <c:v>108.015</c:v>
                </c:pt>
                <c:pt idx="163">
                  <c:v>107.879</c:v>
                </c:pt>
                <c:pt idx="164">
                  <c:v>108.288</c:v>
                </c:pt>
                <c:pt idx="165">
                  <c:v>107.955</c:v>
                </c:pt>
                <c:pt idx="166">
                  <c:v>108.97</c:v>
                </c:pt>
                <c:pt idx="167">
                  <c:v>108.09099999999999</c:v>
                </c:pt>
                <c:pt idx="168">
                  <c:v>107.43899999999999</c:v>
                </c:pt>
                <c:pt idx="169">
                  <c:v>108.03</c:v>
                </c:pt>
                <c:pt idx="170">
                  <c:v>107.545</c:v>
                </c:pt>
                <c:pt idx="171">
                  <c:v>107.97</c:v>
                </c:pt>
                <c:pt idx="172">
                  <c:v>106.955</c:v>
                </c:pt>
                <c:pt idx="173">
                  <c:v>107.43899999999999</c:v>
                </c:pt>
                <c:pt idx="174">
                  <c:v>107.455</c:v>
                </c:pt>
                <c:pt idx="175">
                  <c:v>107</c:v>
                </c:pt>
                <c:pt idx="176">
                  <c:v>107.318</c:v>
                </c:pt>
                <c:pt idx="177">
                  <c:v>107.015</c:v>
                </c:pt>
                <c:pt idx="178">
                  <c:v>107.90900000000001</c:v>
                </c:pt>
                <c:pt idx="179">
                  <c:v>108.09099999999999</c:v>
                </c:pt>
                <c:pt idx="180">
                  <c:v>107.60599999999999</c:v>
                </c:pt>
                <c:pt idx="181">
                  <c:v>108.015</c:v>
                </c:pt>
                <c:pt idx="182">
                  <c:v>107.742</c:v>
                </c:pt>
                <c:pt idx="183">
                  <c:v>107.985</c:v>
                </c:pt>
                <c:pt idx="184">
                  <c:v>108.515</c:v>
                </c:pt>
                <c:pt idx="185">
                  <c:v>108.07599999999999</c:v>
                </c:pt>
                <c:pt idx="186">
                  <c:v>108.43899999999999</c:v>
                </c:pt>
                <c:pt idx="187">
                  <c:v>107.333</c:v>
                </c:pt>
                <c:pt idx="188">
                  <c:v>107.818</c:v>
                </c:pt>
                <c:pt idx="189">
                  <c:v>107.93899999999999</c:v>
                </c:pt>
                <c:pt idx="190">
                  <c:v>108.697</c:v>
                </c:pt>
                <c:pt idx="191">
                  <c:v>108.182</c:v>
                </c:pt>
                <c:pt idx="192">
                  <c:v>106.90900000000001</c:v>
                </c:pt>
                <c:pt idx="193">
                  <c:v>107.121</c:v>
                </c:pt>
                <c:pt idx="194">
                  <c:v>106.152</c:v>
                </c:pt>
                <c:pt idx="195">
                  <c:v>108.53</c:v>
                </c:pt>
                <c:pt idx="196">
                  <c:v>106.93899999999999</c:v>
                </c:pt>
                <c:pt idx="197">
                  <c:v>108.258</c:v>
                </c:pt>
                <c:pt idx="198">
                  <c:v>107.318</c:v>
                </c:pt>
                <c:pt idx="199">
                  <c:v>107.53</c:v>
                </c:pt>
                <c:pt idx="200">
                  <c:v>106.97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'C'!$X$6:$X$206</c:f>
              <c:numCache>
                <c:formatCode>0.00</c:formatCode>
                <c:ptCount val="201"/>
                <c:pt idx="0">
                  <c:v>106.28977792416185</c:v>
                </c:pt>
                <c:pt idx="1">
                  <c:v>106.31428171938916</c:v>
                </c:pt>
                <c:pt idx="2">
                  <c:v>106.3387867254914</c:v>
                </c:pt>
                <c:pt idx="3">
                  <c:v>106.36329303218592</c:v>
                </c:pt>
                <c:pt idx="4">
                  <c:v>106.38780073522643</c:v>
                </c:pt>
                <c:pt idx="5">
                  <c:v>106.41230993673197</c:v>
                </c:pt>
                <c:pt idx="6">
                  <c:v>106.43682074552294</c:v>
                </c:pt>
                <c:pt idx="7">
                  <c:v>106.46133327746266</c:v>
                </c:pt>
                <c:pt idx="8">
                  <c:v>106.48584765580243</c:v>
                </c:pt>
                <c:pt idx="9">
                  <c:v>106.51036401152716</c:v>
                </c:pt>
                <c:pt idx="10">
                  <c:v>106.53488248369885</c:v>
                </c:pt>
                <c:pt idx="11">
                  <c:v>106.55940321979426</c:v>
                </c:pt>
                <c:pt idx="12">
                  <c:v>106.58392637603203</c:v>
                </c:pt>
                <c:pt idx="13">
                  <c:v>106.60845211768445</c:v>
                </c:pt>
                <c:pt idx="14">
                  <c:v>106.6329806193678</c:v>
                </c:pt>
                <c:pt idx="15">
                  <c:v>106.65751206530453</c:v>
                </c:pt>
                <c:pt idx="16">
                  <c:v>106.68204664955073</c:v>
                </c:pt>
                <c:pt idx="17">
                  <c:v>106.70658457618758</c:v>
                </c:pt>
                <c:pt idx="18">
                  <c:v>106.73112605949646</c:v>
                </c:pt>
                <c:pt idx="19">
                  <c:v>106.75567132422691</c:v>
                </c:pt>
                <c:pt idx="20">
                  <c:v>106.78022060638763</c:v>
                </c:pt>
                <c:pt idx="21">
                  <c:v>106.80477415611013</c:v>
                </c:pt>
                <c:pt idx="22">
                  <c:v>106.82933224782199</c:v>
                </c:pt>
                <c:pt idx="23">
                  <c:v>106.85389521455235</c:v>
                </c:pt>
                <c:pt idx="24">
                  <c:v>106.87846355783493</c:v>
                </c:pt>
                <c:pt idx="25">
                  <c:v>106.90303828321306</c:v>
                </c:pt>
                <c:pt idx="26">
                  <c:v>106.92762187759928</c:v>
                </c:pt>
                <c:pt idx="27">
                  <c:v>106.95222102706182</c:v>
                </c:pt>
                <c:pt idx="28">
                  <c:v>106.97685382882014</c:v>
                </c:pt>
                <c:pt idx="29">
                  <c:v>107.00156804264125</c:v>
                </c:pt>
                <c:pt idx="30">
                  <c:v>107.02648510072311</c:v>
                </c:pt>
                <c:pt idx="31">
                  <c:v>107.05190110929611</c:v>
                </c:pt>
                <c:pt idx="32">
                  <c:v>107.07850715276616</c:v>
                </c:pt>
                <c:pt idx="33">
                  <c:v>107.10784519908466</c:v>
                </c:pt>
                <c:pt idx="34">
                  <c:v>107.1432012412823</c:v>
                </c:pt>
                <c:pt idx="35">
                  <c:v>107.19125689238238</c:v>
                </c:pt>
                <c:pt idx="36">
                  <c:v>107.26496105827832</c:v>
                </c:pt>
                <c:pt idx="37">
                  <c:v>107.38819916718131</c:v>
                </c:pt>
                <c:pt idx="38">
                  <c:v>107.60283562865061</c:v>
                </c:pt>
                <c:pt idx="39">
                  <c:v>107.97844059380097</c:v>
                </c:pt>
                <c:pt idx="40">
                  <c:v>108.62431278470532</c:v>
                </c:pt>
                <c:pt idx="41">
                  <c:v>109.70215023878232</c:v>
                </c:pt>
                <c:pt idx="42">
                  <c:v>111.43594361070532</c:v>
                </c:pt>
                <c:pt idx="43">
                  <c:v>114.11372741109551</c:v>
                </c:pt>
                <c:pt idx="44">
                  <c:v>118.07447555114349</c:v>
                </c:pt>
                <c:pt idx="45">
                  <c:v>123.67373779275329</c:v>
                </c:pt>
                <c:pt idx="46">
                  <c:v>131.22463579660155</c:v>
                </c:pt>
                <c:pt idx="47">
                  <c:v>140.91703758035555</c:v>
                </c:pt>
                <c:pt idx="48">
                  <c:v>152.72636520034936</c:v>
                </c:pt>
                <c:pt idx="49">
                  <c:v>166.33228163793987</c:v>
                </c:pt>
                <c:pt idx="50">
                  <c:v>181.0729567558962</c:v>
                </c:pt>
                <c:pt idx="51">
                  <c:v>195.95916213408807</c:v>
                </c:pt>
                <c:pt idx="52">
                  <c:v>209.76212808291709</c:v>
                </c:pt>
                <c:pt idx="53">
                  <c:v>221.17105950137775</c:v>
                </c:pt>
                <c:pt idx="54">
                  <c:v>228.99514999689896</c:v>
                </c:pt>
                <c:pt idx="55">
                  <c:v>232.36792466032512</c:v>
                </c:pt>
                <c:pt idx="56">
                  <c:v>230.90560397940982</c:v>
                </c:pt>
                <c:pt idx="57">
                  <c:v>224.77948682374506</c:v>
                </c:pt>
                <c:pt idx="58">
                  <c:v>214.68348230112892</c:v>
                </c:pt>
                <c:pt idx="59">
                  <c:v>201.70529939612518</c:v>
                </c:pt>
                <c:pt idx="60">
                  <c:v>187.13435667438088</c:v>
                </c:pt>
                <c:pt idx="61">
                  <c:v>172.25326829516828</c:v>
                </c:pt>
                <c:pt idx="62">
                  <c:v>158.15910530455645</c:v>
                </c:pt>
                <c:pt idx="63">
                  <c:v>145.64723228699359</c:v>
                </c:pt>
                <c:pt idx="64">
                  <c:v>135.17030686071999</c:v>
                </c:pt>
                <c:pt idx="65">
                  <c:v>126.8653706585666</c:v>
                </c:pt>
                <c:pt idx="66">
                  <c:v>120.62868323203524</c:v>
                </c:pt>
                <c:pt idx="67">
                  <c:v>116.21343304846421</c:v>
                </c:pt>
                <c:pt idx="68">
                  <c:v>113.32836773490284</c:v>
                </c:pt>
                <c:pt idx="69">
                  <c:v>111.72186800625585</c:v>
                </c:pt>
                <c:pt idx="70">
                  <c:v>111.24171315342295</c:v>
                </c:pt>
                <c:pt idx="71">
                  <c:v>111.86310744576951</c:v>
                </c:pt>
                <c:pt idx="72">
                  <c:v>113.67711023216991</c:v>
                </c:pt>
                <c:pt idx="73">
                  <c:v>116.83258144080378</c:v>
                </c:pt>
                <c:pt idx="74">
                  <c:v>121.43268252821397</c:v>
                </c:pt>
                <c:pt idx="75">
                  <c:v>127.40453293295568</c:v>
                </c:pt>
                <c:pt idx="76">
                  <c:v>134.3830570862599</c:v>
                </c:pt>
                <c:pt idx="77">
                  <c:v>141.66432946067658</c:v>
                </c:pt>
                <c:pt idx="78">
                  <c:v>148.27454664051319</c:v>
                </c:pt>
                <c:pt idx="79">
                  <c:v>153.16200924516343</c:v>
                </c:pt>
                <c:pt idx="80">
                  <c:v>155.46345288300276</c:v>
                </c:pt>
                <c:pt idx="81">
                  <c:v>154.75119439423102</c:v>
                </c:pt>
                <c:pt idx="82">
                  <c:v>151.16262651836755</c:v>
                </c:pt>
                <c:pt idx="83">
                  <c:v>145.35742838573972</c:v>
                </c:pt>
                <c:pt idx="84">
                  <c:v>138.32030421476622</c:v>
                </c:pt>
                <c:pt idx="85">
                  <c:v>131.089916992334</c:v>
                </c:pt>
                <c:pt idx="86">
                  <c:v>124.51584635385157</c:v>
                </c:pt>
                <c:pt idx="87">
                  <c:v>119.11852274621982</c:v>
                </c:pt>
                <c:pt idx="88">
                  <c:v>115.07279810141961</c:v>
                </c:pt>
                <c:pt idx="89">
                  <c:v>112.28548015230416</c:v>
                </c:pt>
                <c:pt idx="90">
                  <c:v>110.51290255584996</c:v>
                </c:pt>
                <c:pt idx="91">
                  <c:v>109.46943937085189</c:v>
                </c:pt>
                <c:pt idx="92">
                  <c:v>108.89976627368242</c:v>
                </c:pt>
                <c:pt idx="93">
                  <c:v>108.61089780960475</c:v>
                </c:pt>
                <c:pt idx="94">
                  <c:v>108.47452187168827</c:v>
                </c:pt>
                <c:pt idx="95">
                  <c:v>108.41410042432489</c:v>
                </c:pt>
                <c:pt idx="96">
                  <c:v>108.38820854415404</c:v>
                </c:pt>
                <c:pt idx="97">
                  <c:v>108.3763642677518</c:v>
                </c:pt>
                <c:pt idx="98">
                  <c:v>108.36928915714887</c:v>
                </c:pt>
                <c:pt idx="99">
                  <c:v>108.36315513963613</c:v>
                </c:pt>
                <c:pt idx="100">
                  <c:v>108.35659294553183</c:v>
                </c:pt>
                <c:pt idx="101">
                  <c:v>108.34932888719929</c:v>
                </c:pt>
                <c:pt idx="102">
                  <c:v>108.34169048081053</c:v>
                </c:pt>
                <c:pt idx="103">
                  <c:v>108.33457242860578</c:v>
                </c:pt>
                <c:pt idx="104">
                  <c:v>108.32968850074842</c:v>
                </c:pt>
                <c:pt idx="105">
                  <c:v>108.33005471105179</c:v>
                </c:pt>
                <c:pt idx="106">
                  <c:v>108.34067891192407</c:v>
                </c:pt>
                <c:pt idx="107">
                  <c:v>108.36938791805848</c:v>
                </c:pt>
                <c:pt idx="108">
                  <c:v>108.4276164385773</c:v>
                </c:pt>
                <c:pt idx="109">
                  <c:v>108.53083442285012</c:v>
                </c:pt>
                <c:pt idx="110">
                  <c:v>108.69815121315433</c:v>
                </c:pt>
                <c:pt idx="111">
                  <c:v>108.95059013942856</c:v>
                </c:pt>
                <c:pt idx="112">
                  <c:v>109.30767509020113</c:v>
                </c:pt>
                <c:pt idx="113">
                  <c:v>109.78237885252352</c:v>
                </c:pt>
                <c:pt idx="114">
                  <c:v>110.37512525153795</c:v>
                </c:pt>
                <c:pt idx="115">
                  <c:v>111.06824709917043</c:v>
                </c:pt>
                <c:pt idx="116">
                  <c:v>111.82278673862132</c:v>
                </c:pt>
                <c:pt idx="117">
                  <c:v>112.57946338234831</c:v>
                </c:pt>
                <c:pt idx="118">
                  <c:v>113.26483204117933</c:v>
                </c:pt>
                <c:pt idx="119">
                  <c:v>113.80221881769471</c:v>
                </c:pt>
                <c:pt idx="120">
                  <c:v>114.12536424114936</c:v>
                </c:pt>
                <c:pt idx="121">
                  <c:v>114.19147432674933</c:v>
                </c:pt>
                <c:pt idx="122">
                  <c:v>113.99014029054374</c:v>
                </c:pt>
                <c:pt idx="123">
                  <c:v>113.54556318867527</c:v>
                </c:pt>
                <c:pt idx="124">
                  <c:v>112.91142919561558</c:v>
                </c:pt>
                <c:pt idx="125">
                  <c:v>112.15993463287123</c:v>
                </c:pt>
                <c:pt idx="126">
                  <c:v>111.36805743887518</c:v>
                </c:pt>
                <c:pt idx="127">
                  <c:v>110.60466211378618</c:v>
                </c:pt>
                <c:pt idx="128">
                  <c:v>109.92133385024074</c:v>
                </c:pt>
                <c:pt idx="129">
                  <c:v>109.34835636907204</c:v>
                </c:pt>
                <c:pt idx="130">
                  <c:v>108.89561139746071</c:v>
                </c:pt>
                <c:pt idx="131">
                  <c:v>108.55696276003201</c:v>
                </c:pt>
                <c:pt idx="132">
                  <c:v>108.31619364043203</c:v>
                </c:pt>
                <c:pt idx="133">
                  <c:v>108.1527593926548</c:v>
                </c:pt>
                <c:pt idx="134">
                  <c:v>108.04623687098433</c:v>
                </c:pt>
                <c:pt idx="135">
                  <c:v>107.97906805463435</c:v>
                </c:pt>
                <c:pt idx="136">
                  <c:v>107.93776283189847</c:v>
                </c:pt>
                <c:pt idx="137">
                  <c:v>107.91303588558583</c:v>
                </c:pt>
                <c:pt idx="138">
                  <c:v>107.8994222853763</c:v>
                </c:pt>
                <c:pt idx="139">
                  <c:v>107.89482664236267</c:v>
                </c:pt>
                <c:pt idx="140">
                  <c:v>107.9002962406859</c:v>
                </c:pt>
                <c:pt idx="141">
                  <c:v>107.92012253997375</c:v>
                </c:pt>
                <c:pt idx="142">
                  <c:v>107.96218591297236</c:v>
                </c:pt>
                <c:pt idx="143">
                  <c:v>108.03826917936442</c:v>
                </c:pt>
                <c:pt idx="144">
                  <c:v>108.16389574288908</c:v>
                </c:pt>
                <c:pt idx="145">
                  <c:v>108.35715448668013</c:v>
                </c:pt>
                <c:pt idx="146">
                  <c:v>108.63604623759632</c:v>
                </c:pt>
                <c:pt idx="147">
                  <c:v>109.01421055801312</c:v>
                </c:pt>
                <c:pt idx="148">
                  <c:v>109.49547925442648</c:v>
                </c:pt>
                <c:pt idx="149">
                  <c:v>110.06842934345443</c:v>
                </c:pt>
                <c:pt idx="150">
                  <c:v>110.70269776203438</c:v>
                </c:pt>
                <c:pt idx="151">
                  <c:v>111.34892551267846</c:v>
                </c:pt>
                <c:pt idx="152">
                  <c:v>111.94356704377563</c:v>
                </c:pt>
                <c:pt idx="153">
                  <c:v>112.41845548268846</c:v>
                </c:pt>
                <c:pt idx="154">
                  <c:v>112.71334356086739</c:v>
                </c:pt>
                <c:pt idx="155">
                  <c:v>112.78829527298221</c:v>
                </c:pt>
                <c:pt idx="156">
                  <c:v>112.6324210866493</c:v>
                </c:pt>
                <c:pt idx="157">
                  <c:v>112.26632133625111</c:v>
                </c:pt>
                <c:pt idx="158">
                  <c:v>111.73748131023862</c:v>
                </c:pt>
                <c:pt idx="159">
                  <c:v>111.11003705128935</c:v>
                </c:pt>
                <c:pt idx="160">
                  <c:v>110.45195254197144</c:v>
                </c:pt>
                <c:pt idx="161">
                  <c:v>109.82312657550001</c:v>
                </c:pt>
                <c:pt idx="162">
                  <c:v>109.26720925771301</c:v>
                </c:pt>
                <c:pt idx="163">
                  <c:v>108.80838460387325</c:v>
                </c:pt>
                <c:pt idx="164">
                  <c:v>108.45274507888713</c:v>
                </c:pt>
                <c:pt idx="165">
                  <c:v>108.19273778405248</c:v>
                </c:pt>
                <c:pt idx="166">
                  <c:v>108.01277438713862</c:v>
                </c:pt>
                <c:pt idx="167">
                  <c:v>107.89438801750538</c:v>
                </c:pt>
                <c:pt idx="168">
                  <c:v>107.81998577487633</c:v>
                </c:pt>
                <c:pt idx="169">
                  <c:v>107.77494513664287</c:v>
                </c:pt>
                <c:pt idx="170">
                  <c:v>107.74830413971259</c:v>
                </c:pt>
                <c:pt idx="171">
                  <c:v>107.73252287695429</c:v>
                </c:pt>
                <c:pt idx="172">
                  <c:v>107.72279471101224</c:v>
                </c:pt>
                <c:pt idx="173">
                  <c:v>107.71626100951039</c:v>
                </c:pt>
                <c:pt idx="174">
                  <c:v>107.71132845033527</c:v>
                </c:pt>
                <c:pt idx="175">
                  <c:v>107.70716186190295</c:v>
                </c:pt>
                <c:pt idx="176">
                  <c:v>107.70334834931116</c:v>
                </c:pt>
                <c:pt idx="177">
                  <c:v>107.69969480590071</c:v>
                </c:pt>
                <c:pt idx="178">
                  <c:v>107.69611543820588</c:v>
                </c:pt>
                <c:pt idx="179">
                  <c:v>107.69257375744449</c:v>
                </c:pt>
                <c:pt idx="180">
                  <c:v>107.68905465345424</c:v>
                </c:pt>
                <c:pt idx="181">
                  <c:v>107.6855517968034</c:v>
                </c:pt>
                <c:pt idx="182">
                  <c:v>107.68206229695946</c:v>
                </c:pt>
                <c:pt idx="183">
                  <c:v>107.67858456727654</c:v>
                </c:pt>
                <c:pt idx="184">
                  <c:v>107.67511751796465</c:v>
                </c:pt>
                <c:pt idx="185">
                  <c:v>107.6716602658399</c:v>
                </c:pt>
                <c:pt idx="186">
                  <c:v>107.66821203354904</c:v>
                </c:pt>
                <c:pt idx="187">
                  <c:v>107.66477211444932</c:v>
                </c:pt>
                <c:pt idx="188">
                  <c:v>107.66133985911438</c:v>
                </c:pt>
                <c:pt idx="189">
                  <c:v>107.65791466871308</c:v>
                </c:pt>
                <c:pt idx="190">
                  <c:v>107.65449599058996</c:v>
                </c:pt>
                <c:pt idx="191">
                  <c:v>107.65108331464172</c:v>
                </c:pt>
                <c:pt idx="192">
                  <c:v>107.64767617008047</c:v>
                </c:pt>
                <c:pt idx="193">
                  <c:v>107.64427412246314</c:v>
                </c:pt>
                <c:pt idx="194">
                  <c:v>107.64087677094429</c:v>
                </c:pt>
                <c:pt idx="195">
                  <c:v>107.63748374573176</c:v>
                </c:pt>
                <c:pt idx="196">
                  <c:v>107.63409470572942</c:v>
                </c:pt>
                <c:pt idx="197">
                  <c:v>107.63070933635358</c:v>
                </c:pt>
                <c:pt idx="198">
                  <c:v>107.62732734751121</c:v>
                </c:pt>
                <c:pt idx="199">
                  <c:v>107.623948471728</c:v>
                </c:pt>
                <c:pt idx="200">
                  <c:v>107.62057246241606</c:v>
                </c:pt>
              </c:numCache>
            </c:numRef>
          </c:yVal>
          <c:smooth val="1"/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'C'!$BB$6:$BB$206</c:f>
              <c:numCache>
                <c:formatCode>General</c:formatCode>
                <c:ptCount val="201"/>
                <c:pt idx="0">
                  <c:v>106.28977792416185</c:v>
                </c:pt>
                <c:pt idx="1">
                  <c:v>106.31428171938916</c:v>
                </c:pt>
                <c:pt idx="2">
                  <c:v>106.3387867254914</c:v>
                </c:pt>
                <c:pt idx="3">
                  <c:v>106.36329303218592</c:v>
                </c:pt>
                <c:pt idx="4">
                  <c:v>106.38780073522643</c:v>
                </c:pt>
                <c:pt idx="5">
                  <c:v>106.41230993673197</c:v>
                </c:pt>
                <c:pt idx="6">
                  <c:v>106.43682074552294</c:v>
                </c:pt>
                <c:pt idx="7">
                  <c:v>106.46133327746266</c:v>
                </c:pt>
                <c:pt idx="8">
                  <c:v>106.48584765580243</c:v>
                </c:pt>
                <c:pt idx="9">
                  <c:v>106.51036401152716</c:v>
                </c:pt>
                <c:pt idx="10">
                  <c:v>106.53488248369885</c:v>
                </c:pt>
                <c:pt idx="11">
                  <c:v>106.55940321979426</c:v>
                </c:pt>
                <c:pt idx="12">
                  <c:v>106.58392637603201</c:v>
                </c:pt>
                <c:pt idx="13">
                  <c:v>106.60845211768437</c:v>
                </c:pt>
                <c:pt idx="14">
                  <c:v>106.63298061936736</c:v>
                </c:pt>
                <c:pt idx="15">
                  <c:v>106.65751206530233</c:v>
                </c:pt>
                <c:pt idx="16">
                  <c:v>106.6820466495403</c:v>
                </c:pt>
                <c:pt idx="17">
                  <c:v>106.70658457614</c:v>
                </c:pt>
                <c:pt idx="18">
                  <c:v>106.73112605928793</c:v>
                </c:pt>
                <c:pt idx="19">
                  <c:v>106.75567132334801</c:v>
                </c:pt>
                <c:pt idx="20">
                  <c:v>106.78022060282575</c:v>
                </c:pt>
                <c:pt idx="21">
                  <c:v>106.80477414223003</c:v>
                </c:pt>
                <c:pt idx="22">
                  <c:v>106.829332195813</c:v>
                </c:pt>
                <c:pt idx="23">
                  <c:v>106.85389502716586</c:v>
                </c:pt>
                <c:pt idx="24">
                  <c:v>106.87846290864502</c:v>
                </c:pt>
                <c:pt idx="25">
                  <c:v>106.90303612059957</c:v>
                </c:pt>
                <c:pt idx="26">
                  <c:v>106.92761495036734</c:v>
                </c:pt>
                <c:pt idx="27">
                  <c:v>106.95219969100187</c:v>
                </c:pt>
                <c:pt idx="28">
                  <c:v>106.97679063968782</c:v>
                </c:pt>
                <c:pt idx="29">
                  <c:v>107.00138809579697</c:v>
                </c:pt>
                <c:pt idx="30">
                  <c:v>107.02599235853013</c:v>
                </c:pt>
                <c:pt idx="31">
                  <c:v>107.05060372408394</c:v>
                </c:pt>
                <c:pt idx="32">
                  <c:v>107.07522248227311</c:v>
                </c:pt>
                <c:pt idx="33">
                  <c:v>107.09984891253023</c:v>
                </c:pt>
                <c:pt idx="34">
                  <c:v>107.12448327919614</c:v>
                </c:pt>
                <c:pt idx="35">
                  <c:v>107.14912582600185</c:v>
                </c:pt>
                <c:pt idx="36">
                  <c:v>107.17377676963267</c:v>
                </c:pt>
                <c:pt idx="37">
                  <c:v>107.19843629225107</c:v>
                </c:pt>
                <c:pt idx="38">
                  <c:v>107.22310453284108</c:v>
                </c:pt>
                <c:pt idx="39">
                  <c:v>107.24778157722048</c:v>
                </c:pt>
                <c:pt idx="40">
                  <c:v>107.27246744655096</c:v>
                </c:pt>
                <c:pt idx="41">
                  <c:v>107.29716208415617</c:v>
                </c:pt>
                <c:pt idx="42">
                  <c:v>107.32186534043829</c:v>
                </c:pt>
                <c:pt idx="43">
                  <c:v>107.34657695566091</c:v>
                </c:pt>
                <c:pt idx="44">
                  <c:v>107.37129654034268</c:v>
                </c:pt>
                <c:pt idx="45">
                  <c:v>107.39602355298055</c:v>
                </c:pt>
                <c:pt idx="46">
                  <c:v>107.42075727479425</c:v>
                </c:pt>
                <c:pt idx="47">
                  <c:v>107.44549678115612</c:v>
                </c:pt>
                <c:pt idx="48">
                  <c:v>107.47024090933998</c:v>
                </c:pt>
                <c:pt idx="49">
                  <c:v>107.49498822219336</c:v>
                </c:pt>
                <c:pt idx="50">
                  <c:v>107.5197369673062</c:v>
                </c:pt>
                <c:pt idx="51">
                  <c:v>107.54448503122006</c:v>
                </c:pt>
                <c:pt idx="52">
                  <c:v>107.569229888192</c:v>
                </c:pt>
                <c:pt idx="53">
                  <c:v>107.59396854300238</c:v>
                </c:pt>
                <c:pt idx="54">
                  <c:v>107.61869746727257</c:v>
                </c:pt>
                <c:pt idx="55">
                  <c:v>107.6434125287432</c:v>
                </c:pt>
                <c:pt idx="56">
                  <c:v>107.66810891295447</c:v>
                </c:pt>
                <c:pt idx="57">
                  <c:v>107.69278103677372</c:v>
                </c:pt>
                <c:pt idx="58">
                  <c:v>107.71742245323239</c:v>
                </c:pt>
                <c:pt idx="59">
                  <c:v>107.74202574717006</c:v>
                </c:pt>
                <c:pt idx="60">
                  <c:v>107.76658242124297</c:v>
                </c:pt>
                <c:pt idx="61">
                  <c:v>107.79108277194227</c:v>
                </c:pt>
                <c:pt idx="62">
                  <c:v>107.81551575539098</c:v>
                </c:pt>
                <c:pt idx="63">
                  <c:v>107.83986884285626</c:v>
                </c:pt>
                <c:pt idx="64">
                  <c:v>107.86412786613032</c:v>
                </c:pt>
                <c:pt idx="65">
                  <c:v>107.88827685321338</c:v>
                </c:pt>
                <c:pt idx="66">
                  <c:v>107.91229785507898</c:v>
                </c:pt>
                <c:pt idx="67">
                  <c:v>107.93617076473078</c:v>
                </c:pt>
                <c:pt idx="68">
                  <c:v>107.95987313027715</c:v>
                </c:pt>
                <c:pt idx="69">
                  <c:v>107.98337996436427</c:v>
                </c:pt>
                <c:pt idx="70">
                  <c:v>108.00666355302906</c:v>
                </c:pt>
                <c:pt idx="71">
                  <c:v>108.02969326786013</c:v>
                </c:pt>
                <c:pt idx="72">
                  <c:v>108.05243538629045</c:v>
                </c:pt>
                <c:pt idx="73">
                  <c:v>108.07485292587964</c:v>
                </c:pt>
                <c:pt idx="74">
                  <c:v>108.09690549956134</c:v>
                </c:pt>
                <c:pt idx="75">
                  <c:v>108.11854920000482</c:v>
                </c:pt>
                <c:pt idx="76">
                  <c:v>108.13973652242797</c:v>
                </c:pt>
                <c:pt idx="77">
                  <c:v>108.16041633634366</c:v>
                </c:pt>
                <c:pt idx="78">
                  <c:v>108.18053391774804</c:v>
                </c:pt>
                <c:pt idx="79">
                  <c:v>108.20003105407081</c:v>
                </c:pt>
                <c:pt idx="80">
                  <c:v>108.21884623469002</c:v>
                </c:pt>
                <c:pt idx="81">
                  <c:v>108.23691493983378</c:v>
                </c:pt>
                <c:pt idx="82">
                  <c:v>108.25417004010225</c:v>
                </c:pt>
                <c:pt idx="83">
                  <c:v>108.27054231749766</c:v>
                </c:pt>
                <c:pt idx="84">
                  <c:v>108.28596111660023</c:v>
                </c:pt>
                <c:pt idx="85">
                  <c:v>108.30035513126056</c:v>
                </c:pt>
                <c:pt idx="86">
                  <c:v>108.31365332781073</c:v>
                </c:pt>
                <c:pt idx="87">
                  <c:v>108.32578600032519</c:v>
                </c:pt>
                <c:pt idx="88">
                  <c:v>108.33668594695916</c:v>
                </c:pt>
                <c:pt idx="89">
                  <c:v>108.34628974905365</c:v>
                </c:pt>
                <c:pt idx="90">
                  <c:v>108.35453912683025</c:v>
                </c:pt>
                <c:pt idx="91">
                  <c:v>108.3613823375527</c:v>
                </c:pt>
                <c:pt idx="92">
                  <c:v>108.36677557456292</c:v>
                </c:pt>
                <c:pt idx="93">
                  <c:v>108.37068431925982</c:v>
                </c:pt>
                <c:pt idx="94">
                  <c:v>108.3730845935646</c:v>
                </c:pt>
                <c:pt idx="95">
                  <c:v>108.3739640583712</c:v>
                </c:pt>
                <c:pt idx="96">
                  <c:v>108.3733229044681</c:v>
                </c:pt>
                <c:pt idx="97">
                  <c:v>108.37117448680108</c:v>
                </c:pt>
                <c:pt idx="98">
                  <c:v>108.36754566083044</c:v>
                </c:pt>
                <c:pt idx="99">
                  <c:v>108.36247679089649</c:v>
                </c:pt>
                <c:pt idx="100">
                  <c:v>108.35602141440157</c:v>
                </c:pt>
                <c:pt idx="101">
                  <c:v>108.34824556137521</c:v>
                </c:pt>
                <c:pt idx="102">
                  <c:v>108.33922674551343</c:v>
                </c:pt>
                <c:pt idx="103">
                  <c:v>108.32905265883286</c:v>
                </c:pt>
                <c:pt idx="104">
                  <c:v>108.31781961641393</c:v>
                </c:pt>
                <c:pt idx="105">
                  <c:v>108.30563080922171</c:v>
                </c:pt>
                <c:pt idx="106">
                  <c:v>108.2925944308392</c:v>
                </c:pt>
                <c:pt idx="107">
                  <c:v>108.27882174763232</c:v>
                </c:pt>
                <c:pt idx="108">
                  <c:v>108.26442518128357</c:v>
                </c:pt>
                <c:pt idx="109">
                  <c:v>108.24951646806559</c:v>
                </c:pt>
                <c:pt idx="110">
                  <c:v>108.23420495128852</c:v>
                </c:pt>
                <c:pt idx="111">
                  <c:v>108.2185960528966</c:v>
                </c:pt>
                <c:pt idx="112">
                  <c:v>108.20278995819021</c:v>
                </c:pt>
                <c:pt idx="113">
                  <c:v>108.18688053510124</c:v>
                </c:pt>
                <c:pt idx="114">
                  <c:v>108.17095449726109</c:v>
                </c:pt>
                <c:pt idx="115">
                  <c:v>108.15509080902467</c:v>
                </c:pt>
                <c:pt idx="116">
                  <c:v>108.13936032118869</c:v>
                </c:pt>
                <c:pt idx="117">
                  <c:v>108.12382561870251</c:v>
                </c:pt>
                <c:pt idx="118">
                  <c:v>108.10854105632831</c:v>
                </c:pt>
                <c:pt idx="119">
                  <c:v>108.0935529549113</c:v>
                </c:pt>
                <c:pt idx="120">
                  <c:v>108.07889992947702</c:v>
                </c:pt>
                <c:pt idx="121">
                  <c:v>108.06461332050191</c:v>
                </c:pt>
                <c:pt idx="122">
                  <c:v>108.05071770107945</c:v>
                </c:pt>
                <c:pt idx="123">
                  <c:v>108.03723143499148</c:v>
                </c:pt>
                <c:pt idx="124">
                  <c:v>108.02416726357518</c:v>
                </c:pt>
                <c:pt idx="125">
                  <c:v>108.01153290247606</c:v>
                </c:pt>
                <c:pt idx="126">
                  <c:v>107.99933163265902</c:v>
                </c:pt>
                <c:pt idx="127">
                  <c:v>107.98756287324288</c:v>
                </c:pt>
                <c:pt idx="128">
                  <c:v>107.97622272669274</c:v>
                </c:pt>
                <c:pt idx="129">
                  <c:v>107.96530448957267</c:v>
                </c:pt>
                <c:pt idx="130">
                  <c:v>107.95479912437861</c:v>
                </c:pt>
                <c:pt idx="131">
                  <c:v>107.94469568992659</c:v>
                </c:pt>
                <c:pt idx="132">
                  <c:v>107.93498172936945</c:v>
                </c:pt>
                <c:pt idx="133">
                  <c:v>107.92564361618186</c:v>
                </c:pt>
                <c:pt idx="134">
                  <c:v>107.91666685941877</c:v>
                </c:pt>
                <c:pt idx="135">
                  <c:v>107.90803637025819</c:v>
                </c:pt>
                <c:pt idx="136">
                  <c:v>107.89973669232073</c:v>
                </c:pt>
                <c:pt idx="137">
                  <c:v>107.89175219855849</c:v>
                </c:pt>
                <c:pt idx="138">
                  <c:v>107.88406725765684</c:v>
                </c:pt>
                <c:pt idx="139">
                  <c:v>107.87666637292962</c:v>
                </c:pt>
                <c:pt idx="140">
                  <c:v>107.8695342966364</c:v>
                </c:pt>
                <c:pt idx="141">
                  <c:v>107.86265612253661</c:v>
                </c:pt>
                <c:pt idx="142">
                  <c:v>107.85601735933594</c:v>
                </c:pt>
                <c:pt idx="143">
                  <c:v>107.84960398749404</c:v>
                </c:pt>
                <c:pt idx="144">
                  <c:v>107.84340250166009</c:v>
                </c:pt>
                <c:pt idx="145">
                  <c:v>107.83739994079532</c:v>
                </c:pt>
                <c:pt idx="146">
                  <c:v>107.83158390783335</c:v>
                </c:pt>
                <c:pt idx="147">
                  <c:v>107.82594258053169</c:v>
                </c:pt>
                <c:pt idx="148">
                  <c:v>107.82046471497532</c:v>
                </c:pt>
                <c:pt idx="149">
                  <c:v>107.81513964301837</c:v>
                </c:pt>
                <c:pt idx="150">
                  <c:v>107.80995726478517</c:v>
                </c:pt>
                <c:pt idx="151">
                  <c:v>107.80490803720394</c:v>
                </c:pt>
                <c:pt idx="152">
                  <c:v>107.79998295941196</c:v>
                </c:pt>
                <c:pt idx="153">
                  <c:v>107.79517355575041</c:v>
                </c:pt>
                <c:pt idx="154">
                  <c:v>107.79047185696061</c:v>
                </c:pt>
                <c:pt idx="155">
                  <c:v>107.78587038009852</c:v>
                </c:pt>
                <c:pt idx="156">
                  <c:v>107.78136210760191</c:v>
                </c:pt>
                <c:pt idx="157">
                  <c:v>107.77694046587138</c:v>
                </c:pt>
                <c:pt idx="158">
                  <c:v>107.77259930366475</c:v>
                </c:pt>
                <c:pt idx="159">
                  <c:v>107.76833287054869</c:v>
                </c:pt>
                <c:pt idx="160">
                  <c:v>107.76413579560574</c:v>
                </c:pt>
                <c:pt idx="161">
                  <c:v>107.76000306655412</c:v>
                </c:pt>
                <c:pt idx="162">
                  <c:v>107.75593000940415</c:v>
                </c:pt>
                <c:pt idx="163">
                  <c:v>107.75191226874605</c:v>
                </c:pt>
                <c:pt idx="164">
                  <c:v>107.74794578873946</c:v>
                </c:pt>
                <c:pt idx="165">
                  <c:v>107.74402679485459</c:v>
                </c:pt>
                <c:pt idx="166">
                  <c:v>107.74015177639812</c:v>
                </c:pt>
                <c:pt idx="167">
                  <c:v>107.73631746984283</c:v>
                </c:pt>
                <c:pt idx="168">
                  <c:v>107.73252084296811</c:v>
                </c:pt>
                <c:pt idx="169">
                  <c:v>107.72875907980948</c:v>
                </c:pt>
                <c:pt idx="170">
                  <c:v>107.72502956640763</c:v>
                </c:pt>
                <c:pt idx="171">
                  <c:v>107.72132987734103</c:v>
                </c:pt>
                <c:pt idx="172">
                  <c:v>107.71765776302269</c:v>
                </c:pt>
                <c:pt idx="173">
                  <c:v>107.71401113773597</c:v>
                </c:pt>
                <c:pt idx="174">
                  <c:v>107.71038806838445</c:v>
                </c:pt>
                <c:pt idx="175">
                  <c:v>107.70678676392639</c:v>
                </c:pt>
                <c:pt idx="176">
                  <c:v>107.70320556546488</c:v>
                </c:pt>
                <c:pt idx="177">
                  <c:v>107.69964293696331</c:v>
                </c:pt>
                <c:pt idx="178">
                  <c:v>107.69609745655572</c:v>
                </c:pt>
                <c:pt idx="179">
                  <c:v>107.69256780842139</c:v>
                </c:pt>
                <c:pt idx="180">
                  <c:v>107.68905277519434</c:v>
                </c:pt>
                <c:pt idx="181">
                  <c:v>107.68555123087741</c:v>
                </c:pt>
                <c:pt idx="182">
                  <c:v>107.68206213423325</c:v>
                </c:pt>
                <c:pt idx="183">
                  <c:v>107.67858452262368</c:v>
                </c:pt>
                <c:pt idx="184">
                  <c:v>107.67511750627141</c:v>
                </c:pt>
                <c:pt idx="185">
                  <c:v>107.67166026291767</c:v>
                </c:pt>
                <c:pt idx="186">
                  <c:v>107.66821203285211</c:v>
                </c:pt>
                <c:pt idx="187">
                  <c:v>107.6647721142907</c:v>
                </c:pt>
                <c:pt idx="188">
                  <c:v>107.66133985907993</c:v>
                </c:pt>
                <c:pt idx="189">
                  <c:v>107.65791466870593</c:v>
                </c:pt>
                <c:pt idx="190">
                  <c:v>107.65449599058856</c:v>
                </c:pt>
                <c:pt idx="191">
                  <c:v>107.65108331464145</c:v>
                </c:pt>
                <c:pt idx="192">
                  <c:v>107.64767617008043</c:v>
                </c:pt>
                <c:pt idx="193">
                  <c:v>107.64427412246313</c:v>
                </c:pt>
                <c:pt idx="194">
                  <c:v>107.64087677094429</c:v>
                </c:pt>
                <c:pt idx="195">
                  <c:v>107.63748374573176</c:v>
                </c:pt>
                <c:pt idx="196">
                  <c:v>107.63409470572942</c:v>
                </c:pt>
                <c:pt idx="197">
                  <c:v>107.63070933635358</c:v>
                </c:pt>
                <c:pt idx="198">
                  <c:v>107.62732734751121</c:v>
                </c:pt>
                <c:pt idx="199">
                  <c:v>107.623948471728</c:v>
                </c:pt>
                <c:pt idx="200">
                  <c:v>107.62057246241606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08280"/>
        <c:axId val="579908672"/>
      </c:scatterChart>
      <c:valAx>
        <c:axId val="579908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08672"/>
        <c:crosses val="autoZero"/>
        <c:crossBetween val="midCat"/>
      </c:valAx>
      <c:valAx>
        <c:axId val="579908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9908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'C'!$J$6:$J$206</c:f>
              <c:numCache>
                <c:formatCode>General</c:formatCode>
                <c:ptCount val="201"/>
                <c:pt idx="0">
                  <c:v>102.682</c:v>
                </c:pt>
                <c:pt idx="1">
                  <c:v>102.90900000000001</c:v>
                </c:pt>
                <c:pt idx="2">
                  <c:v>103.379</c:v>
                </c:pt>
                <c:pt idx="3">
                  <c:v>102.773</c:v>
                </c:pt>
                <c:pt idx="4">
                  <c:v>104.121</c:v>
                </c:pt>
                <c:pt idx="5">
                  <c:v>103.455</c:v>
                </c:pt>
                <c:pt idx="6">
                  <c:v>102.43899999999999</c:v>
                </c:pt>
                <c:pt idx="7">
                  <c:v>103.40900000000001</c:v>
                </c:pt>
                <c:pt idx="8">
                  <c:v>102.621</c:v>
                </c:pt>
                <c:pt idx="9">
                  <c:v>102.348</c:v>
                </c:pt>
                <c:pt idx="10">
                  <c:v>104.227</c:v>
                </c:pt>
                <c:pt idx="11">
                  <c:v>102.59099999999999</c:v>
                </c:pt>
                <c:pt idx="12">
                  <c:v>103.227</c:v>
                </c:pt>
                <c:pt idx="13">
                  <c:v>104.182</c:v>
                </c:pt>
                <c:pt idx="14">
                  <c:v>103.485</c:v>
                </c:pt>
                <c:pt idx="15">
                  <c:v>103.56100000000001</c:v>
                </c:pt>
                <c:pt idx="16">
                  <c:v>104.40900000000001</c:v>
                </c:pt>
                <c:pt idx="17">
                  <c:v>103.92400000000001</c:v>
                </c:pt>
                <c:pt idx="18">
                  <c:v>104.455</c:v>
                </c:pt>
                <c:pt idx="19">
                  <c:v>104.197</c:v>
                </c:pt>
                <c:pt idx="20">
                  <c:v>104.90900000000001</c:v>
                </c:pt>
                <c:pt idx="21">
                  <c:v>104.864</c:v>
                </c:pt>
                <c:pt idx="22">
                  <c:v>104.818</c:v>
                </c:pt>
                <c:pt idx="23">
                  <c:v>106.09099999999999</c:v>
                </c:pt>
                <c:pt idx="24">
                  <c:v>105.42400000000001</c:v>
                </c:pt>
                <c:pt idx="25">
                  <c:v>105.485</c:v>
                </c:pt>
                <c:pt idx="26">
                  <c:v>105.742</c:v>
                </c:pt>
                <c:pt idx="27">
                  <c:v>105.682</c:v>
                </c:pt>
                <c:pt idx="28">
                  <c:v>106.045</c:v>
                </c:pt>
                <c:pt idx="29">
                  <c:v>106.652</c:v>
                </c:pt>
                <c:pt idx="30">
                  <c:v>107.242</c:v>
                </c:pt>
                <c:pt idx="31">
                  <c:v>105.803</c:v>
                </c:pt>
                <c:pt idx="32">
                  <c:v>107.136</c:v>
                </c:pt>
                <c:pt idx="33">
                  <c:v>108.242</c:v>
                </c:pt>
                <c:pt idx="34">
                  <c:v>107.60599999999999</c:v>
                </c:pt>
                <c:pt idx="35">
                  <c:v>107.742</c:v>
                </c:pt>
                <c:pt idx="36">
                  <c:v>108.06100000000001</c:v>
                </c:pt>
                <c:pt idx="37">
                  <c:v>109.015</c:v>
                </c:pt>
                <c:pt idx="38">
                  <c:v>109.682</c:v>
                </c:pt>
                <c:pt idx="39">
                  <c:v>111.379</c:v>
                </c:pt>
                <c:pt idx="40">
                  <c:v>112.515</c:v>
                </c:pt>
                <c:pt idx="41">
                  <c:v>115.03</c:v>
                </c:pt>
                <c:pt idx="42">
                  <c:v>117.652</c:v>
                </c:pt>
                <c:pt idx="43">
                  <c:v>120.60599999999999</c:v>
                </c:pt>
                <c:pt idx="44">
                  <c:v>126.303</c:v>
                </c:pt>
                <c:pt idx="45">
                  <c:v>130.727</c:v>
                </c:pt>
                <c:pt idx="46">
                  <c:v>137.727</c:v>
                </c:pt>
                <c:pt idx="47">
                  <c:v>148.333</c:v>
                </c:pt>
                <c:pt idx="48">
                  <c:v>157.47</c:v>
                </c:pt>
                <c:pt idx="49">
                  <c:v>167.333</c:v>
                </c:pt>
                <c:pt idx="50">
                  <c:v>179.07599999999999</c:v>
                </c:pt>
                <c:pt idx="51">
                  <c:v>190.364</c:v>
                </c:pt>
                <c:pt idx="52">
                  <c:v>201.71199999999999</c:v>
                </c:pt>
                <c:pt idx="53">
                  <c:v>211.40899999999999</c:v>
                </c:pt>
                <c:pt idx="54">
                  <c:v>219.40899999999999</c:v>
                </c:pt>
                <c:pt idx="55">
                  <c:v>225.34800000000001</c:v>
                </c:pt>
                <c:pt idx="56">
                  <c:v>227.273</c:v>
                </c:pt>
                <c:pt idx="57">
                  <c:v>227.57599999999999</c:v>
                </c:pt>
                <c:pt idx="58">
                  <c:v>225.25800000000001</c:v>
                </c:pt>
                <c:pt idx="59">
                  <c:v>218.65199999999999</c:v>
                </c:pt>
                <c:pt idx="60">
                  <c:v>201.84800000000001</c:v>
                </c:pt>
                <c:pt idx="61">
                  <c:v>175.42400000000001</c:v>
                </c:pt>
                <c:pt idx="62">
                  <c:v>144.5</c:v>
                </c:pt>
                <c:pt idx="63">
                  <c:v>122.333</c:v>
                </c:pt>
                <c:pt idx="64">
                  <c:v>113</c:v>
                </c:pt>
                <c:pt idx="65">
                  <c:v>108.758</c:v>
                </c:pt>
                <c:pt idx="66">
                  <c:v>107.864</c:v>
                </c:pt>
                <c:pt idx="67">
                  <c:v>107.879</c:v>
                </c:pt>
                <c:pt idx="68">
                  <c:v>107.955</c:v>
                </c:pt>
                <c:pt idx="69">
                  <c:v>108.712</c:v>
                </c:pt>
                <c:pt idx="70">
                  <c:v>111.09099999999999</c:v>
                </c:pt>
                <c:pt idx="71">
                  <c:v>113.773</c:v>
                </c:pt>
                <c:pt idx="72">
                  <c:v>115.5</c:v>
                </c:pt>
                <c:pt idx="73">
                  <c:v>119.697</c:v>
                </c:pt>
                <c:pt idx="74">
                  <c:v>123.10599999999999</c:v>
                </c:pt>
                <c:pt idx="75">
                  <c:v>127.258</c:v>
                </c:pt>
                <c:pt idx="76">
                  <c:v>133.53</c:v>
                </c:pt>
                <c:pt idx="77">
                  <c:v>139</c:v>
                </c:pt>
                <c:pt idx="78">
                  <c:v>144.18199999999999</c:v>
                </c:pt>
                <c:pt idx="79">
                  <c:v>149.28800000000001</c:v>
                </c:pt>
                <c:pt idx="80">
                  <c:v>152.833</c:v>
                </c:pt>
                <c:pt idx="81">
                  <c:v>154.40899999999999</c:v>
                </c:pt>
                <c:pt idx="82">
                  <c:v>153.03</c:v>
                </c:pt>
                <c:pt idx="83">
                  <c:v>148.39400000000001</c:v>
                </c:pt>
                <c:pt idx="84">
                  <c:v>141.07599999999999</c:v>
                </c:pt>
                <c:pt idx="85">
                  <c:v>130.48500000000001</c:v>
                </c:pt>
                <c:pt idx="86">
                  <c:v>119.212</c:v>
                </c:pt>
                <c:pt idx="87">
                  <c:v>111.89400000000001</c:v>
                </c:pt>
                <c:pt idx="88">
                  <c:v>107.818</c:v>
                </c:pt>
                <c:pt idx="89">
                  <c:v>108.379</c:v>
                </c:pt>
                <c:pt idx="90">
                  <c:v>107.515</c:v>
                </c:pt>
                <c:pt idx="91">
                  <c:v>106.515</c:v>
                </c:pt>
                <c:pt idx="92">
                  <c:v>106.42400000000001</c:v>
                </c:pt>
                <c:pt idx="93">
                  <c:v>105.03</c:v>
                </c:pt>
                <c:pt idx="94">
                  <c:v>106.273</c:v>
                </c:pt>
                <c:pt idx="95">
                  <c:v>105.89400000000001</c:v>
                </c:pt>
                <c:pt idx="96">
                  <c:v>106.545</c:v>
                </c:pt>
                <c:pt idx="97">
                  <c:v>108.60599999999999</c:v>
                </c:pt>
                <c:pt idx="98">
                  <c:v>107.136</c:v>
                </c:pt>
                <c:pt idx="99">
                  <c:v>107.242</c:v>
                </c:pt>
                <c:pt idx="100">
                  <c:v>108.10599999999999</c:v>
                </c:pt>
                <c:pt idx="101">
                  <c:v>108.864</c:v>
                </c:pt>
                <c:pt idx="102">
                  <c:v>108.697</c:v>
                </c:pt>
                <c:pt idx="103">
                  <c:v>108.667</c:v>
                </c:pt>
                <c:pt idx="104">
                  <c:v>109.333</c:v>
                </c:pt>
                <c:pt idx="105">
                  <c:v>109.545</c:v>
                </c:pt>
                <c:pt idx="106">
                  <c:v>109.56100000000001</c:v>
                </c:pt>
                <c:pt idx="107">
                  <c:v>110.515</c:v>
                </c:pt>
                <c:pt idx="108">
                  <c:v>108.621</c:v>
                </c:pt>
                <c:pt idx="109">
                  <c:v>109.348</c:v>
                </c:pt>
                <c:pt idx="110">
                  <c:v>110.167</c:v>
                </c:pt>
                <c:pt idx="111">
                  <c:v>109.833</c:v>
                </c:pt>
                <c:pt idx="112">
                  <c:v>109.53</c:v>
                </c:pt>
                <c:pt idx="113">
                  <c:v>109.364</c:v>
                </c:pt>
                <c:pt idx="114">
                  <c:v>110.97</c:v>
                </c:pt>
                <c:pt idx="115">
                  <c:v>110.803</c:v>
                </c:pt>
                <c:pt idx="116">
                  <c:v>110.742</c:v>
                </c:pt>
                <c:pt idx="117">
                  <c:v>112.10599999999999</c:v>
                </c:pt>
                <c:pt idx="118">
                  <c:v>114.652</c:v>
                </c:pt>
                <c:pt idx="119">
                  <c:v>113.455</c:v>
                </c:pt>
                <c:pt idx="120">
                  <c:v>114.40900000000001</c:v>
                </c:pt>
                <c:pt idx="121">
                  <c:v>115.90900000000001</c:v>
                </c:pt>
                <c:pt idx="122">
                  <c:v>115.742</c:v>
                </c:pt>
                <c:pt idx="123">
                  <c:v>114.848</c:v>
                </c:pt>
                <c:pt idx="124">
                  <c:v>114.06100000000001</c:v>
                </c:pt>
                <c:pt idx="125">
                  <c:v>113.864</c:v>
                </c:pt>
                <c:pt idx="126">
                  <c:v>111.712</c:v>
                </c:pt>
                <c:pt idx="127">
                  <c:v>109.833</c:v>
                </c:pt>
                <c:pt idx="128">
                  <c:v>108.712</c:v>
                </c:pt>
                <c:pt idx="129">
                  <c:v>108.288</c:v>
                </c:pt>
                <c:pt idx="130">
                  <c:v>105.97</c:v>
                </c:pt>
                <c:pt idx="131">
                  <c:v>106.955</c:v>
                </c:pt>
                <c:pt idx="132">
                  <c:v>107.182</c:v>
                </c:pt>
                <c:pt idx="133">
                  <c:v>108</c:v>
                </c:pt>
                <c:pt idx="134">
                  <c:v>107.03</c:v>
                </c:pt>
                <c:pt idx="135">
                  <c:v>106.758</c:v>
                </c:pt>
                <c:pt idx="136">
                  <c:v>107.242</c:v>
                </c:pt>
                <c:pt idx="137">
                  <c:v>107.39400000000001</c:v>
                </c:pt>
                <c:pt idx="138">
                  <c:v>107.5</c:v>
                </c:pt>
                <c:pt idx="139">
                  <c:v>106.93899999999999</c:v>
                </c:pt>
                <c:pt idx="140">
                  <c:v>107.727</c:v>
                </c:pt>
                <c:pt idx="141">
                  <c:v>108.379</c:v>
                </c:pt>
                <c:pt idx="142">
                  <c:v>107.60599999999999</c:v>
                </c:pt>
                <c:pt idx="143">
                  <c:v>108.227</c:v>
                </c:pt>
                <c:pt idx="144">
                  <c:v>108.136</c:v>
                </c:pt>
                <c:pt idx="145">
                  <c:v>109.955</c:v>
                </c:pt>
                <c:pt idx="146">
                  <c:v>108.227</c:v>
                </c:pt>
                <c:pt idx="147">
                  <c:v>110.258</c:v>
                </c:pt>
                <c:pt idx="148">
                  <c:v>111.09099999999999</c:v>
                </c:pt>
                <c:pt idx="149">
                  <c:v>112.152</c:v>
                </c:pt>
                <c:pt idx="150">
                  <c:v>111.318</c:v>
                </c:pt>
                <c:pt idx="151">
                  <c:v>111.89400000000001</c:v>
                </c:pt>
                <c:pt idx="152">
                  <c:v>112.515</c:v>
                </c:pt>
                <c:pt idx="153">
                  <c:v>113.485</c:v>
                </c:pt>
                <c:pt idx="154">
                  <c:v>112.727</c:v>
                </c:pt>
                <c:pt idx="155">
                  <c:v>111.788</c:v>
                </c:pt>
                <c:pt idx="156">
                  <c:v>111.758</c:v>
                </c:pt>
                <c:pt idx="157">
                  <c:v>111.667</c:v>
                </c:pt>
                <c:pt idx="158">
                  <c:v>109.136</c:v>
                </c:pt>
                <c:pt idx="159">
                  <c:v>108.864</c:v>
                </c:pt>
                <c:pt idx="160">
                  <c:v>108.818</c:v>
                </c:pt>
                <c:pt idx="161">
                  <c:v>107.652</c:v>
                </c:pt>
                <c:pt idx="162">
                  <c:v>107.985</c:v>
                </c:pt>
                <c:pt idx="163">
                  <c:v>107.636</c:v>
                </c:pt>
                <c:pt idx="164">
                  <c:v>106.89400000000001</c:v>
                </c:pt>
                <c:pt idx="165">
                  <c:v>106.455</c:v>
                </c:pt>
                <c:pt idx="166">
                  <c:v>107.152</c:v>
                </c:pt>
                <c:pt idx="167">
                  <c:v>106.5</c:v>
                </c:pt>
                <c:pt idx="168">
                  <c:v>105.848</c:v>
                </c:pt>
                <c:pt idx="169">
                  <c:v>106.03</c:v>
                </c:pt>
                <c:pt idx="170">
                  <c:v>106.667</c:v>
                </c:pt>
                <c:pt idx="171">
                  <c:v>105.955</c:v>
                </c:pt>
                <c:pt idx="172">
                  <c:v>105.242</c:v>
                </c:pt>
                <c:pt idx="173">
                  <c:v>105.758</c:v>
                </c:pt>
                <c:pt idx="174">
                  <c:v>106.273</c:v>
                </c:pt>
                <c:pt idx="175">
                  <c:v>106.727</c:v>
                </c:pt>
                <c:pt idx="176">
                  <c:v>105.848</c:v>
                </c:pt>
                <c:pt idx="177">
                  <c:v>105.89400000000001</c:v>
                </c:pt>
                <c:pt idx="178">
                  <c:v>104.93899999999999</c:v>
                </c:pt>
                <c:pt idx="179">
                  <c:v>105.379</c:v>
                </c:pt>
                <c:pt idx="180">
                  <c:v>106.015</c:v>
                </c:pt>
                <c:pt idx="181">
                  <c:v>105.667</c:v>
                </c:pt>
                <c:pt idx="182">
                  <c:v>106.303</c:v>
                </c:pt>
                <c:pt idx="183">
                  <c:v>106.288</c:v>
                </c:pt>
                <c:pt idx="184">
                  <c:v>105.818</c:v>
                </c:pt>
                <c:pt idx="185">
                  <c:v>105.90900000000001</c:v>
                </c:pt>
                <c:pt idx="186">
                  <c:v>106.56100000000001</c:v>
                </c:pt>
                <c:pt idx="187">
                  <c:v>105.848</c:v>
                </c:pt>
                <c:pt idx="188">
                  <c:v>104.697</c:v>
                </c:pt>
                <c:pt idx="189">
                  <c:v>106.242</c:v>
                </c:pt>
                <c:pt idx="190">
                  <c:v>105.818</c:v>
                </c:pt>
                <c:pt idx="191">
                  <c:v>105.485</c:v>
                </c:pt>
                <c:pt idx="192">
                  <c:v>104.697</c:v>
                </c:pt>
                <c:pt idx="193">
                  <c:v>105.652</c:v>
                </c:pt>
                <c:pt idx="194">
                  <c:v>105.5</c:v>
                </c:pt>
                <c:pt idx="195">
                  <c:v>105.09099999999999</c:v>
                </c:pt>
                <c:pt idx="196">
                  <c:v>104.97</c:v>
                </c:pt>
                <c:pt idx="197">
                  <c:v>104.864</c:v>
                </c:pt>
                <c:pt idx="198">
                  <c:v>105.5</c:v>
                </c:pt>
                <c:pt idx="199">
                  <c:v>105.727</c:v>
                </c:pt>
                <c:pt idx="200">
                  <c:v>104.97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'C'!$Y$6:$Y$206</c:f>
              <c:numCache>
                <c:formatCode>0.00</c:formatCode>
                <c:ptCount val="201"/>
                <c:pt idx="0">
                  <c:v>104.18937235803978</c:v>
                </c:pt>
                <c:pt idx="1">
                  <c:v>104.23275131358525</c:v>
                </c:pt>
                <c:pt idx="2">
                  <c:v>104.27613416365946</c:v>
                </c:pt>
                <c:pt idx="3">
                  <c:v>104.31952121712082</c:v>
                </c:pt>
                <c:pt idx="4">
                  <c:v>104.36291280615821</c:v>
                </c:pt>
                <c:pt idx="5">
                  <c:v>104.40630928791495</c:v>
                </c:pt>
                <c:pt idx="6">
                  <c:v>104.44971104620876</c:v>
                </c:pt>
                <c:pt idx="7">
                  <c:v>104.49311849335058</c:v>
                </c:pt>
                <c:pt idx="8">
                  <c:v>104.53653207206551</c:v>
                </c:pt>
                <c:pt idx="9">
                  <c:v>104.57995225751827</c:v>
                </c:pt>
                <c:pt idx="10">
                  <c:v>104.62337955944564</c:v>
                </c:pt>
                <c:pt idx="11">
                  <c:v>104.66681452439724</c:v>
                </c:pt>
                <c:pt idx="12">
                  <c:v>104.71025773808569</c:v>
                </c:pt>
                <c:pt idx="13">
                  <c:v>104.75370982784611</c:v>
                </c:pt>
                <c:pt idx="14">
                  <c:v>104.79717146520424</c:v>
                </c:pt>
                <c:pt idx="15">
                  <c:v>104.8406433685509</c:v>
                </c:pt>
                <c:pt idx="16">
                  <c:v>104.88412630592094</c:v>
                </c:pt>
                <c:pt idx="17">
                  <c:v>104.92762109787802</c:v>
                </c:pt>
                <c:pt idx="18">
                  <c:v>104.97112862052447</c:v>
                </c:pt>
                <c:pt idx="19">
                  <c:v>105.01464980873422</c:v>
                </c:pt>
                <c:pt idx="20">
                  <c:v>105.05818565999112</c:v>
                </c:pt>
                <c:pt idx="21">
                  <c:v>105.1017372402243</c:v>
                </c:pt>
                <c:pt idx="22">
                  <c:v>105.14530569638768</c:v>
                </c:pt>
                <c:pt idx="23">
                  <c:v>105.18889229117514</c:v>
                </c:pt>
                <c:pt idx="24">
                  <c:v>105.2324985073875</c:v>
                </c:pt>
                <c:pt idx="25">
                  <c:v>105.27612636164486</c:v>
                </c:pt>
                <c:pt idx="26">
                  <c:v>105.31977931832908</c:v>
                </c:pt>
                <c:pt idx="27">
                  <c:v>105.36346484370155</c:v>
                </c:pt>
                <c:pt idx="28">
                  <c:v>105.40720122731395</c:v>
                </c:pt>
                <c:pt idx="29">
                  <c:v>105.45103496179215</c:v>
                </c:pt>
                <c:pt idx="30">
                  <c:v>105.49508293140714</c:v>
                </c:pt>
                <c:pt idx="31">
                  <c:v>105.53962986083313</c:v>
                </c:pt>
                <c:pt idx="32">
                  <c:v>105.58534219020441</c:v>
                </c:pt>
                <c:pt idx="33">
                  <c:v>105.63371330133501</c:v>
                </c:pt>
                <c:pt idx="34">
                  <c:v>105.68794066636409</c:v>
                </c:pt>
                <c:pt idx="35">
                  <c:v>105.75455658646237</c:v>
                </c:pt>
                <c:pt idx="36">
                  <c:v>105.84627810038602</c:v>
                </c:pt>
                <c:pt idx="37">
                  <c:v>105.9866634331342</c:v>
                </c:pt>
                <c:pt idx="38">
                  <c:v>106.21716813871308</c:v>
                </c:pt>
                <c:pt idx="39">
                  <c:v>106.60693566109079</c:v>
                </c:pt>
                <c:pt idx="40">
                  <c:v>107.26495654436042</c:v>
                </c:pt>
                <c:pt idx="41">
                  <c:v>108.35295428954288</c:v>
                </c:pt>
                <c:pt idx="42">
                  <c:v>110.09554139648958</c:v>
                </c:pt>
                <c:pt idx="43">
                  <c:v>112.78219412834241</c:v>
                </c:pt>
                <c:pt idx="44">
                  <c:v>116.75418850003199</c:v>
                </c:pt>
                <c:pt idx="45">
                  <c:v>122.36992531120791</c:v>
                </c:pt>
                <c:pt idx="46">
                  <c:v>129.94514182411416</c:v>
                </c:pt>
                <c:pt idx="47">
                  <c:v>139.67085410541543</c:v>
                </c:pt>
                <c:pt idx="48">
                  <c:v>151.52073915889298</c:v>
                </c:pt>
                <c:pt idx="49">
                  <c:v>165.16869426217929</c:v>
                </c:pt>
                <c:pt idx="50">
                  <c:v>179.94288788119448</c:v>
                </c:pt>
                <c:pt idx="51">
                  <c:v>194.84105530520949</c:v>
                </c:pt>
                <c:pt idx="52">
                  <c:v>208.62108410608508</c:v>
                </c:pt>
                <c:pt idx="53">
                  <c:v>219.96231186044889</c:v>
                </c:pt>
                <c:pt idx="54">
                  <c:v>227.67133836731151</c:v>
                </c:pt>
                <c:pt idx="55">
                  <c:v>230.88887622903778</c:v>
                </c:pt>
                <c:pt idx="56">
                  <c:v>229.24824143419454</c:v>
                </c:pt>
                <c:pt idx="57">
                  <c:v>222.94508560791689</c:v>
                </c:pt>
                <c:pt idx="58">
                  <c:v>212.70004221480607</c:v>
                </c:pt>
                <c:pt idx="59">
                  <c:v>199.62414658264041</c:v>
                </c:pt>
                <c:pt idx="60">
                  <c:v>185.02177962724389</c:v>
                </c:pt>
                <c:pt idx="61">
                  <c:v>170.17940184617063</c:v>
                </c:pt>
                <c:pt idx="62">
                  <c:v>156.18692217602504</c:v>
                </c:pt>
                <c:pt idx="63">
                  <c:v>143.82422449139324</c:v>
                </c:pt>
                <c:pt idx="64">
                  <c:v>133.5244502874238</c:v>
                </c:pt>
                <c:pt idx="65">
                  <c:v>125.40571542952637</c:v>
                </c:pt>
                <c:pt idx="66">
                  <c:v>119.34986077931352</c:v>
                </c:pt>
                <c:pt idx="67">
                  <c:v>115.10277743214411</c:v>
                </c:pt>
                <c:pt idx="68">
                  <c:v>112.37416641302808</c:v>
                </c:pt>
                <c:pt idx="69">
                  <c:v>110.92118801656272</c:v>
                </c:pt>
                <c:pt idx="70">
                  <c:v>110.60596036901563</c:v>
                </c:pt>
                <c:pt idx="71">
                  <c:v>111.41892231094852</c:v>
                </c:pt>
                <c:pt idx="72">
                  <c:v>113.45988447333735</c:v>
                </c:pt>
                <c:pt idx="73">
                  <c:v>116.87079346076004</c:v>
                </c:pt>
                <c:pt idx="74">
                  <c:v>121.72429637150623</c:v>
                </c:pt>
                <c:pt idx="75">
                  <c:v>127.89167759759425</c:v>
                </c:pt>
                <c:pt idx="76">
                  <c:v>134.9360055354669</c:v>
                </c:pt>
                <c:pt idx="77">
                  <c:v>142.08689332297604</c:v>
                </c:pt>
                <c:pt idx="78">
                  <c:v>148.33749695323411</c:v>
                </c:pt>
                <c:pt idx="79">
                  <c:v>152.65950576629439</c:v>
                </c:pt>
                <c:pt idx="80">
                  <c:v>154.27475128025847</c:v>
                </c:pt>
                <c:pt idx="81">
                  <c:v>152.8835616823516</c:v>
                </c:pt>
                <c:pt idx="82">
                  <c:v>148.75653907561218</c:v>
                </c:pt>
                <c:pt idx="83">
                  <c:v>142.65039953124938</c:v>
                </c:pt>
                <c:pt idx="84">
                  <c:v>135.58332458849296</c:v>
                </c:pt>
                <c:pt idx="85">
                  <c:v>128.56103765838782</c:v>
                </c:pt>
                <c:pt idx="86">
                  <c:v>122.35381820804253</c:v>
                </c:pt>
                <c:pt idx="87">
                  <c:v>117.38783387673504</c:v>
                </c:pt>
                <c:pt idx="88">
                  <c:v>113.75724185688574</c:v>
                </c:pt>
                <c:pt idx="89">
                  <c:v>111.3178308887374</c:v>
                </c:pt>
                <c:pt idx="90">
                  <c:v>109.80650821492355</c:v>
                </c:pt>
                <c:pt idx="91">
                  <c:v>108.94191999654987</c:v>
                </c:pt>
                <c:pt idx="92">
                  <c:v>108.48547588342214</c:v>
                </c:pt>
                <c:pt idx="93">
                  <c:v>108.26383909798736</c:v>
                </c:pt>
                <c:pt idx="94">
                  <c:v>108.1655738959231</c:v>
                </c:pt>
                <c:pt idx="95">
                  <c:v>108.12620237352289</c:v>
                </c:pt>
                <c:pt idx="96">
                  <c:v>108.11180836836338</c:v>
                </c:pt>
                <c:pt idx="97">
                  <c:v>108.10607611575075</c:v>
                </c:pt>
                <c:pt idx="98">
                  <c:v>108.10181997754569</c:v>
                </c:pt>
                <c:pt idx="99">
                  <c:v>108.09619025486575</c:v>
                </c:pt>
                <c:pt idx="100">
                  <c:v>108.08829031880882</c:v>
                </c:pt>
                <c:pt idx="101">
                  <c:v>108.07817095636037</c:v>
                </c:pt>
                <c:pt idx="102">
                  <c:v>108.06656325733735</c:v>
                </c:pt>
                <c:pt idx="103">
                  <c:v>108.0550367038923</c:v>
                </c:pt>
                <c:pt idx="104">
                  <c:v>108.04646738597873</c:v>
                </c:pt>
                <c:pt idx="105">
                  <c:v>108.04578400237652</c:v>
                </c:pt>
                <c:pt idx="106">
                  <c:v>108.06094545224354</c:v>
                </c:pt>
                <c:pt idx="107">
                  <c:v>108.10400457282674</c:v>
                </c:pt>
                <c:pt idx="108">
                  <c:v>108.19194396131608</c:v>
                </c:pt>
                <c:pt idx="109">
                  <c:v>108.34677531519429</c:v>
                </c:pt>
                <c:pt idx="110">
                  <c:v>108.59426048946285</c:v>
                </c:pt>
                <c:pt idx="111">
                  <c:v>108.96066418732109</c:v>
                </c:pt>
                <c:pt idx="112">
                  <c:v>109.46730215511728</c:v>
                </c:pt>
                <c:pt idx="113">
                  <c:v>110.12334080505401</c:v>
                </c:pt>
                <c:pt idx="114">
                  <c:v>110.91821168968328</c:v>
                </c:pt>
                <c:pt idx="115">
                  <c:v>111.81581920504601</c:v>
                </c:pt>
                <c:pt idx="116">
                  <c:v>112.75302150927799</c:v>
                </c:pt>
                <c:pt idx="117">
                  <c:v>113.64429770863288</c:v>
                </c:pt>
                <c:pt idx="118">
                  <c:v>114.39300948516285</c:v>
                </c:pt>
                <c:pt idx="119">
                  <c:v>114.90757970292449</c:v>
                </c:pt>
                <c:pt idx="120">
                  <c:v>115.11897380421154</c:v>
                </c:pt>
                <c:pt idx="121">
                  <c:v>114.99490851922639</c:v>
                </c:pt>
                <c:pt idx="122">
                  <c:v>114.54675990690647</c:v>
                </c:pt>
                <c:pt idx="123">
                  <c:v>113.82713706403324</c:v>
                </c:pt>
                <c:pt idx="124">
                  <c:v>112.91884099817031</c:v>
                </c:pt>
                <c:pt idx="125">
                  <c:v>111.9184109634059</c:v>
                </c:pt>
                <c:pt idx="126">
                  <c:v>110.91876621345912</c:v>
                </c:pt>
                <c:pt idx="127">
                  <c:v>109.99519428268273</c:v>
                </c:pt>
                <c:pt idx="128">
                  <c:v>109.19738352371118</c:v>
                </c:pt>
                <c:pt idx="129">
                  <c:v>108.54807920730055</c:v>
                </c:pt>
                <c:pt idx="130">
                  <c:v>108.04708179293461</c:v>
                </c:pt>
                <c:pt idx="131">
                  <c:v>107.67826417473954</c:v>
                </c:pt>
                <c:pt idx="132">
                  <c:v>107.41719412433815</c:v>
                </c:pt>
                <c:pt idx="133">
                  <c:v>107.23756846605013</c:v>
                </c:pt>
                <c:pt idx="134">
                  <c:v>107.11558182984609</c:v>
                </c:pt>
                <c:pt idx="135">
                  <c:v>107.03218675444469</c:v>
                </c:pt>
                <c:pt idx="136">
                  <c:v>106.97373841156758</c:v>
                </c:pt>
                <c:pt idx="137">
                  <c:v>106.93172027524012</c:v>
                </c:pt>
                <c:pt idx="138">
                  <c:v>106.90219748954398</c:v>
                </c:pt>
                <c:pt idx="139">
                  <c:v>106.8854562010076</c:v>
                </c:pt>
                <c:pt idx="140">
                  <c:v>106.88604542686791</c:v>
                </c:pt>
                <c:pt idx="141">
                  <c:v>106.91318185186942</c:v>
                </c:pt>
                <c:pt idx="142">
                  <c:v>106.98121765261327</c:v>
                </c:pt>
                <c:pt idx="143">
                  <c:v>107.10962747250933</c:v>
                </c:pt>
                <c:pt idx="144">
                  <c:v>107.32180788198201</c:v>
                </c:pt>
                <c:pt idx="145">
                  <c:v>107.6420159351476</c:v>
                </c:pt>
                <c:pt idx="146">
                  <c:v>108.09012657757162</c:v>
                </c:pt>
                <c:pt idx="147">
                  <c:v>108.67460905867932</c:v>
                </c:pt>
                <c:pt idx="148">
                  <c:v>109.3850865597405</c:v>
                </c:pt>
                <c:pt idx="149">
                  <c:v>110.18671677948853</c:v>
                </c:pt>
                <c:pt idx="150">
                  <c:v>111.01894747684341</c:v>
                </c:pt>
                <c:pt idx="151">
                  <c:v>111.80056719711071</c:v>
                </c:pt>
                <c:pt idx="152">
                  <c:v>112.44132619324954</c:v>
                </c:pt>
                <c:pt idx="153">
                  <c:v>112.85817420170881</c:v>
                </c:pt>
                <c:pt idx="154">
                  <c:v>112.99218796474352</c:v>
                </c:pt>
                <c:pt idx="155">
                  <c:v>112.82144739717631</c:v>
                </c:pt>
                <c:pt idx="156">
                  <c:v>112.36598011617434</c:v>
                </c:pt>
                <c:pt idx="157">
                  <c:v>111.68323566270064</c:v>
                </c:pt>
                <c:pt idx="158">
                  <c:v>110.85549872816071</c:v>
                </c:pt>
                <c:pt idx="159">
                  <c:v>109.97304290946124</c:v>
                </c:pt>
                <c:pt idx="160">
                  <c:v>109.11776469354294</c:v>
                </c:pt>
                <c:pt idx="161">
                  <c:v>108.35129287836644</c:v>
                </c:pt>
                <c:pt idx="162">
                  <c:v>107.70962910497801</c:v>
                </c:pt>
                <c:pt idx="163">
                  <c:v>107.20413785322835</c:v>
                </c:pt>
                <c:pt idx="164">
                  <c:v>106.82701881923394</c:v>
                </c:pt>
                <c:pt idx="165">
                  <c:v>106.55871147501645</c:v>
                </c:pt>
                <c:pt idx="166">
                  <c:v>106.37495898988037</c:v>
                </c:pt>
                <c:pt idx="167">
                  <c:v>106.25211252165637</c:v>
                </c:pt>
                <c:pt idx="168">
                  <c:v>106.1702174862111</c:v>
                </c:pt>
                <c:pt idx="169">
                  <c:v>106.11414735166669</c:v>
                </c:pt>
                <c:pt idx="170">
                  <c:v>106.07340609874925</c:v>
                </c:pt>
                <c:pt idx="171">
                  <c:v>106.04125437285285</c:v>
                </c:pt>
                <c:pt idx="172">
                  <c:v>106.0136598916643</c:v>
                </c:pt>
                <c:pt idx="173">
                  <c:v>105.98836357486799</c:v>
                </c:pt>
                <c:pt idx="174">
                  <c:v>105.96417593048709</c:v>
                </c:pt>
                <c:pt idx="175">
                  <c:v>105.94050644746736</c:v>
                </c:pt>
                <c:pt idx="176">
                  <c:v>105.91707776675773</c:v>
                </c:pt>
                <c:pt idx="177">
                  <c:v>105.89376599476327</c:v>
                </c:pt>
                <c:pt idx="178">
                  <c:v>105.87051796994776</c:v>
                </c:pt>
                <c:pt idx="179">
                  <c:v>105.84731129050212</c:v>
                </c:pt>
                <c:pt idx="180">
                  <c:v>105.82413623138784</c:v>
                </c:pt>
                <c:pt idx="181">
                  <c:v>105.80098805986567</c:v>
                </c:pt>
                <c:pt idx="182">
                  <c:v>105.77786395868515</c:v>
                </c:pt>
                <c:pt idx="183">
                  <c:v>105.7547618609145</c:v>
                </c:pt>
                <c:pt idx="184">
                  <c:v>105.73168002958803</c:v>
                </c:pt>
                <c:pt idx="185">
                  <c:v>105.70861691062808</c:v>
                </c:pt>
                <c:pt idx="186">
                  <c:v>105.68557108050565</c:v>
                </c:pt>
                <c:pt idx="187">
                  <c:v>105.66254122513695</c:v>
                </c:pt>
                <c:pt idx="188">
                  <c:v>105.63952612874706</c:v>
                </c:pt>
                <c:pt idx="189">
                  <c:v>105.61652466597167</c:v>
                </c:pt>
                <c:pt idx="190">
                  <c:v>105.59353579517457</c:v>
                </c:pt>
                <c:pt idx="191">
                  <c:v>105.57055855239315</c:v>
                </c:pt>
                <c:pt idx="192">
                  <c:v>105.54759204573685</c:v>
                </c:pt>
                <c:pt idx="193">
                  <c:v>105.52463545017707</c:v>
                </c:pt>
                <c:pt idx="194">
                  <c:v>105.501688002696</c:v>
                </c:pt>
                <c:pt idx="195">
                  <c:v>105.47874899777003</c:v>
                </c:pt>
                <c:pt idx="196">
                  <c:v>105.45581778316703</c:v>
                </c:pt>
                <c:pt idx="197">
                  <c:v>105.43289375603666</c:v>
                </c:pt>
                <c:pt idx="198">
                  <c:v>105.40997635927523</c:v>
                </c:pt>
                <c:pt idx="199">
                  <c:v>105.38706507814702</c:v>
                </c:pt>
                <c:pt idx="200">
                  <c:v>105.3641594371455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'C'!$BC$6:$BC$206</c:f>
              <c:numCache>
                <c:formatCode>General</c:formatCode>
                <c:ptCount val="201"/>
                <c:pt idx="0">
                  <c:v>104.18937235803978</c:v>
                </c:pt>
                <c:pt idx="1">
                  <c:v>104.23275131358525</c:v>
                </c:pt>
                <c:pt idx="2">
                  <c:v>104.27613416365946</c:v>
                </c:pt>
                <c:pt idx="3">
                  <c:v>104.31952121712082</c:v>
                </c:pt>
                <c:pt idx="4">
                  <c:v>104.36291280615821</c:v>
                </c:pt>
                <c:pt idx="5">
                  <c:v>104.40630928791495</c:v>
                </c:pt>
                <c:pt idx="6">
                  <c:v>104.44971104620876</c:v>
                </c:pt>
                <c:pt idx="7">
                  <c:v>104.49311849335058</c:v>
                </c:pt>
                <c:pt idx="8">
                  <c:v>104.53653207206551</c:v>
                </c:pt>
                <c:pt idx="9">
                  <c:v>104.57995225751827</c:v>
                </c:pt>
                <c:pt idx="10">
                  <c:v>104.62337955944564</c:v>
                </c:pt>
                <c:pt idx="11">
                  <c:v>104.66681452439724</c:v>
                </c:pt>
                <c:pt idx="12">
                  <c:v>104.71025773808567</c:v>
                </c:pt>
                <c:pt idx="13">
                  <c:v>104.75370982784604</c:v>
                </c:pt>
                <c:pt idx="14">
                  <c:v>104.79717146520387</c:v>
                </c:pt>
                <c:pt idx="15">
                  <c:v>104.84064336854908</c:v>
                </c:pt>
                <c:pt idx="16">
                  <c:v>104.88412630591223</c:v>
                </c:pt>
                <c:pt idx="17">
                  <c:v>104.92762109783786</c:v>
                </c:pt>
                <c:pt idx="18">
                  <c:v>104.97112862034668</c:v>
                </c:pt>
                <c:pt idx="19">
                  <c:v>105.01464980797755</c:v>
                </c:pt>
                <c:pt idx="20">
                  <c:v>105.05818565689538</c:v>
                </c:pt>
                <c:pt idx="21">
                  <c:v>105.10173722804959</c:v>
                </c:pt>
                <c:pt idx="22">
                  <c:v>105.14530565036289</c:v>
                </c:pt>
                <c:pt idx="23">
                  <c:v>105.18889212392588</c:v>
                </c:pt>
                <c:pt idx="24">
                  <c:v>105.23249792316835</c:v>
                </c:pt>
                <c:pt idx="25">
                  <c:v>105.27612439997159</c:v>
                </c:pt>
                <c:pt idx="26">
                  <c:v>105.31977298668005</c:v>
                </c:pt>
                <c:pt idx="27">
                  <c:v>105.36344519896218</c:v>
                </c:pt>
                <c:pt idx="28">
                  <c:v>105.40714263846239</c:v>
                </c:pt>
                <c:pt idx="29">
                  <c:v>105.45086699517506</c:v>
                </c:pt>
                <c:pt idx="30">
                  <c:v>105.49462004946118</c:v>
                </c:pt>
                <c:pt idx="31">
                  <c:v>105.53840367361393</c:v>
                </c:pt>
                <c:pt idx="32">
                  <c:v>105.5822198328661</c:v>
                </c:pt>
                <c:pt idx="33">
                  <c:v>105.62607058571466</c:v>
                </c:pt>
                <c:pt idx="34">
                  <c:v>105.66995808341913</c:v>
                </c:pt>
                <c:pt idx="35">
                  <c:v>105.7138845685097</c:v>
                </c:pt>
                <c:pt idx="36">
                  <c:v>105.75785237211593</c:v>
                </c:pt>
                <c:pt idx="37">
                  <c:v>105.80186390990151</c:v>
                </c:pt>
                <c:pt idx="38">
                  <c:v>105.84592167635911</c:v>
                </c:pt>
                <c:pt idx="39">
                  <c:v>105.89002823718646</c:v>
                </c:pt>
                <c:pt idx="40">
                  <c:v>105.93418621942681</c:v>
                </c:pt>
                <c:pt idx="41">
                  <c:v>105.97839829901559</c:v>
                </c:pt>
                <c:pt idx="42">
                  <c:v>106.02266718532826</c:v>
                </c:pt>
                <c:pt idx="43">
                  <c:v>106.06699560227361</c:v>
                </c:pt>
                <c:pt idx="44">
                  <c:v>106.11138626542014</c:v>
                </c:pt>
                <c:pt idx="45">
                  <c:v>106.15584185458167</c:v>
                </c:pt>
                <c:pt idx="46">
                  <c:v>106.2003649812208</c:v>
                </c:pt>
                <c:pt idx="47">
                  <c:v>106.24495814995572</c:v>
                </c:pt>
                <c:pt idx="48">
                  <c:v>106.28962371337776</c:v>
                </c:pt>
                <c:pt idx="49">
                  <c:v>106.33436381930166</c:v>
                </c:pt>
                <c:pt idx="50">
                  <c:v>106.37918034948304</c:v>
                </c:pt>
                <c:pt idx="51">
                  <c:v>106.42407484874238</c:v>
                </c:pt>
                <c:pt idx="52">
                  <c:v>106.46904844333908</c:v>
                </c:pt>
                <c:pt idx="53">
                  <c:v>106.51410174734086</c:v>
                </c:pt>
                <c:pt idx="54">
                  <c:v>106.55923475563561</c:v>
                </c:pt>
                <c:pt idx="55">
                  <c:v>106.60444672213904</c:v>
                </c:pt>
                <c:pt idx="56">
                  <c:v>106.64973602166501</c:v>
                </c:pt>
                <c:pt idx="57">
                  <c:v>106.69509999385032</c:v>
                </c:pt>
                <c:pt idx="58">
                  <c:v>106.74053476747089</c:v>
                </c:pt>
                <c:pt idx="59">
                  <c:v>106.78603506345624</c:v>
                </c:pt>
                <c:pt idx="60">
                  <c:v>106.83159397491545</c:v>
                </c:pt>
                <c:pt idx="61">
                  <c:v>106.87720272254236</c:v>
                </c:pt>
                <c:pt idx="62">
                  <c:v>106.9228503838813</c:v>
                </c:pt>
                <c:pt idx="63">
                  <c:v>106.96852359512785</c:v>
                </c:pt>
                <c:pt idx="64">
                  <c:v>107.01420622442622</c:v>
                </c:pt>
                <c:pt idx="65">
                  <c:v>107.05987901603002</c:v>
                </c:pt>
                <c:pt idx="66">
                  <c:v>107.10551920523909</c:v>
                </c:pt>
                <c:pt idx="67">
                  <c:v>107.15110010473727</c:v>
                </c:pt>
                <c:pt idx="68">
                  <c:v>107.19659066386126</c:v>
                </c:pt>
                <c:pt idx="69">
                  <c:v>107.24195500345823</c:v>
                </c:pt>
                <c:pt idx="70">
                  <c:v>107.28715193036142</c:v>
                </c:pt>
                <c:pt idx="71">
                  <c:v>107.33213443715641</c:v>
                </c:pt>
                <c:pt idx="72">
                  <c:v>107.3768491948353</c:v>
                </c:pt>
                <c:pt idx="73">
                  <c:v>107.42123604815188</c:v>
                </c:pt>
                <c:pt idx="74">
                  <c:v>107.46522752598338</c:v>
                </c:pt>
                <c:pt idx="75">
                  <c:v>107.5087483817447</c:v>
                </c:pt>
                <c:pt idx="76">
                  <c:v>107.55171518182711</c:v>
                </c:pt>
                <c:pt idx="77">
                  <c:v>107.59403596305633</c:v>
                </c:pt>
                <c:pt idx="78">
                  <c:v>107.63560998314553</c:v>
                </c:pt>
                <c:pt idx="79">
                  <c:v>107.67632759088303</c:v>
                </c:pt>
                <c:pt idx="80">
                  <c:v>107.71607024510988</c:v>
                </c:pt>
                <c:pt idx="81">
                  <c:v>107.75471071313142</c:v>
                </c:pt>
                <c:pt idx="82">
                  <c:v>107.79211347975266</c:v>
                </c:pt>
                <c:pt idx="83">
                  <c:v>107.8281353972709</c:v>
                </c:pt>
                <c:pt idx="84">
                  <c:v>107.86262660414735</c:v>
                </c:pt>
                <c:pt idx="85">
                  <c:v>107.89543173536578</c:v>
                </c:pt>
                <c:pt idx="86">
                  <c:v>107.92639144039777</c:v>
                </c:pt>
                <c:pt idx="87">
                  <c:v>107.95534421505869</c:v>
                </c:pt>
                <c:pt idx="88">
                  <c:v>107.98212854135498</c:v>
                </c:pt>
                <c:pt idx="89">
                  <c:v>108.00658531490402</c:v>
                </c:pt>
                <c:pt idx="90">
                  <c:v>108.02856052312518</c:v>
                </c:pt>
                <c:pt idx="91">
                  <c:v>108.04790811991623</c:v>
                </c:pt>
                <c:pt idx="92">
                  <c:v>108.064493024987</c:v>
                </c:pt>
                <c:pt idx="93">
                  <c:v>108.07819415970998</c:v>
                </c:pt>
                <c:pt idx="94">
                  <c:v>108.08890741771808</c:v>
                </c:pt>
                <c:pt idx="95">
                  <c:v>108.09654845901775</c:v>
                </c:pt>
                <c:pt idx="96">
                  <c:v>108.10105521246163</c:v>
                </c:pt>
                <c:pt idx="97">
                  <c:v>108.10238997410451</c:v>
                </c:pt>
                <c:pt idx="98">
                  <c:v>108.10054099885264</c:v>
                </c:pt>
                <c:pt idx="99">
                  <c:v>108.09552349990345</c:v>
                </c:pt>
                <c:pt idx="100">
                  <c:v>108.08737999407528</c:v>
                </c:pt>
                <c:pt idx="101">
                  <c:v>108.07617995988339</c:v>
                </c:pt>
                <c:pt idx="102">
                  <c:v>108.06201880718811</c:v>
                </c:pt>
                <c:pt idx="103">
                  <c:v>108.04501619008562</c:v>
                </c:pt>
                <c:pt idx="104">
                  <c:v>108.02531372594068</c:v>
                </c:pt>
                <c:pt idx="105">
                  <c:v>108.00307221070125</c:v>
                </c:pt>
                <c:pt idx="106">
                  <c:v>107.97846844190055</c:v>
                </c:pt>
                <c:pt idx="107">
                  <c:v>107.95169177464413</c:v>
                </c:pt>
                <c:pt idx="108">
                  <c:v>107.92294054172483</c:v>
                </c:pt>
                <c:pt idx="109">
                  <c:v>107.89241846688221</c:v>
                </c:pt>
                <c:pt idx="110">
                  <c:v>107.86033119089494</c:v>
                </c:pt>
                <c:pt idx="111">
                  <c:v>107.82688301497706</c:v>
                </c:pt>
                <c:pt idx="112">
                  <c:v>107.792273946514</c:v>
                </c:pt>
                <c:pt idx="113">
                  <c:v>107.75669711033589</c:v>
                </c:pt>
                <c:pt idx="114">
                  <c:v>107.72033656624971</c:v>
                </c:pt>
                <c:pt idx="115">
                  <c:v>107.68336555198871</c:v>
                </c:pt>
                <c:pt idx="116">
                  <c:v>107.64594515131995</c:v>
                </c:pt>
                <c:pt idx="117">
                  <c:v>107.60822337063352</c:v>
                </c:pt>
                <c:pt idx="118">
                  <c:v>107.57033459439563</c:v>
                </c:pt>
                <c:pt idx="119">
                  <c:v>107.532399380515</c:v>
                </c:pt>
                <c:pt idx="120">
                  <c:v>107.49452455079852</c:v>
                </c:pt>
                <c:pt idx="121">
                  <c:v>107.45680352890086</c:v>
                </c:pt>
                <c:pt idx="122">
                  <c:v>107.41931687801997</c:v>
                </c:pt>
                <c:pt idx="123">
                  <c:v>107.38213299250643</c:v>
                </c:pt>
                <c:pt idx="124">
                  <c:v>107.3453089009942</c:v>
                </c:pt>
                <c:pt idx="125">
                  <c:v>107.30889114310322</c:v>
                </c:pt>
                <c:pt idx="126">
                  <c:v>107.2729166867709</c:v>
                </c:pt>
                <c:pt idx="127">
                  <c:v>107.23741385846432</c:v>
                </c:pt>
                <c:pt idx="128">
                  <c:v>107.20240326362497</c:v>
                </c:pt>
                <c:pt idx="129">
                  <c:v>107.16789867949629</c:v>
                </c:pt>
                <c:pt idx="130">
                  <c:v>107.13390790684124</c:v>
                </c:pt>
                <c:pt idx="131">
                  <c:v>107.10043357089863</c:v>
                </c:pt>
                <c:pt idx="132">
                  <c:v>107.06747386521783</c:v>
                </c:pt>
                <c:pt idx="133">
                  <c:v>107.03502323475928</c:v>
                </c:pt>
                <c:pt idx="134">
                  <c:v>107.00307299687901</c:v>
                </c:pt>
                <c:pt idx="135">
                  <c:v>106.97161190057724</c:v>
                </c:pt>
                <c:pt idx="136">
                  <c:v>106.94062662573393</c:v>
                </c:pt>
                <c:pt idx="137">
                  <c:v>106.91010222503948</c:v>
                </c:pt>
                <c:pt idx="138">
                  <c:v>106.88002251200987</c:v>
                </c:pt>
                <c:pt idx="139">
                  <c:v>106.85037039890815</c:v>
                </c:pt>
                <c:pt idx="140">
                  <c:v>106.82112818862646</c:v>
                </c:pt>
                <c:pt idx="141">
                  <c:v>106.79227782465833</c:v>
                </c:pt>
                <c:pt idx="142">
                  <c:v>106.76380110324625</c:v>
                </c:pt>
                <c:pt idx="143">
                  <c:v>106.73567985165741</c:v>
                </c:pt>
                <c:pt idx="144">
                  <c:v>106.70789607634593</c:v>
                </c:pt>
                <c:pt idx="145">
                  <c:v>106.68043208452357</c:v>
                </c:pt>
                <c:pt idx="146">
                  <c:v>106.6532705824023</c:v>
                </c:pt>
                <c:pt idx="147">
                  <c:v>106.62639475309881</c:v>
                </c:pt>
                <c:pt idx="148">
                  <c:v>106.59978831692044</c:v>
                </c:pt>
                <c:pt idx="149">
                  <c:v>106.57343557648349</c:v>
                </c:pt>
                <c:pt idx="150">
                  <c:v>106.54732144885941</c:v>
                </c:pt>
                <c:pt idx="151">
                  <c:v>106.52143148670345</c:v>
                </c:pt>
                <c:pt idx="152">
                  <c:v>106.4957518900942</c:v>
                </c:pt>
                <c:pt idx="153">
                  <c:v>106.47026951060606</c:v>
                </c:pt>
                <c:pt idx="154">
                  <c:v>106.44497184894726</c:v>
                </c:pt>
                <c:pt idx="155">
                  <c:v>106.4198470473241</c:v>
                </c:pt>
                <c:pt idx="156">
                  <c:v>106.39488387753843</c:v>
                </c:pt>
                <c:pt idx="157">
                  <c:v>106.37007172568718</c:v>
                </c:pt>
                <c:pt idx="158">
                  <c:v>106.34540057420971</c:v>
                </c:pt>
                <c:pt idx="159">
                  <c:v>106.3208609819209</c:v>
                </c:pt>
                <c:pt idx="160">
                  <c:v>106.29644406257148</c:v>
                </c:pt>
                <c:pt idx="161">
                  <c:v>106.27214146239353</c:v>
                </c:pt>
                <c:pt idx="162">
                  <c:v>106.24794533701564</c:v>
                </c:pt>
                <c:pt idx="163">
                  <c:v>106.22384832806817</c:v>
                </c:pt>
                <c:pt idx="164">
                  <c:v>106.19984353974425</c:v>
                </c:pt>
                <c:pt idx="165">
                  <c:v>106.1759245155332</c:v>
                </c:pt>
                <c:pt idx="166">
                  <c:v>106.1520852153032</c:v>
                </c:pt>
                <c:pt idx="167">
                  <c:v>106.12831999287344</c:v>
                </c:pt>
                <c:pt idx="168">
                  <c:v>106.10462357418665</c:v>
                </c:pt>
                <c:pt idx="169">
                  <c:v>106.08099103616672</c:v>
                </c:pt>
                <c:pt idx="170">
                  <c:v>106.05741778632475</c:v>
                </c:pt>
                <c:pt idx="171">
                  <c:v>106.03389954315809</c:v>
                </c:pt>
                <c:pt idx="172">
                  <c:v>106.01043231737189</c:v>
                </c:pt>
                <c:pt idx="173">
                  <c:v>105.98701239393981</c:v>
                </c:pt>
                <c:pt idx="174">
                  <c:v>105.96363631500986</c:v>
                </c:pt>
                <c:pt idx="175">
                  <c:v>105.94030086365247</c:v>
                </c:pt>
                <c:pt idx="176">
                  <c:v>105.9170030484416</c:v>
                </c:pt>
                <c:pt idx="177">
                  <c:v>105.89374008885262</c:v>
                </c:pt>
                <c:pt idx="178">
                  <c:v>105.87050940145798</c:v>
                </c:pt>
                <c:pt idx="179">
                  <c:v>105.84730858689655</c:v>
                </c:pt>
                <c:pt idx="180">
                  <c:v>105.82413541759097</c:v>
                </c:pt>
                <c:pt idx="181">
                  <c:v>105.80098782618525</c:v>
                </c:pt>
                <c:pt idx="182">
                  <c:v>105.77786389467302</c:v>
                </c:pt>
                <c:pt idx="183">
                  <c:v>105.75476184418682</c:v>
                </c:pt>
                <c:pt idx="184">
                  <c:v>105.73168002541797</c:v>
                </c:pt>
                <c:pt idx="185">
                  <c:v>105.70861690963638</c:v>
                </c:pt>
                <c:pt idx="186">
                  <c:v>105.68557108028067</c:v>
                </c:pt>
                <c:pt idx="187">
                  <c:v>105.66254122508826</c:v>
                </c:pt>
                <c:pt idx="188">
                  <c:v>105.63952612873702</c:v>
                </c:pt>
                <c:pt idx="189">
                  <c:v>105.61652466596969</c:v>
                </c:pt>
                <c:pt idx="190">
                  <c:v>105.5935357951742</c:v>
                </c:pt>
                <c:pt idx="191">
                  <c:v>105.57055855239308</c:v>
                </c:pt>
                <c:pt idx="192">
                  <c:v>105.54759204573683</c:v>
                </c:pt>
                <c:pt idx="193">
                  <c:v>105.52463545017707</c:v>
                </c:pt>
                <c:pt idx="194">
                  <c:v>105.501688002696</c:v>
                </c:pt>
                <c:pt idx="195">
                  <c:v>105.47874899777003</c:v>
                </c:pt>
                <c:pt idx="196">
                  <c:v>105.45581778316703</c:v>
                </c:pt>
                <c:pt idx="197">
                  <c:v>105.43289375603666</c:v>
                </c:pt>
                <c:pt idx="198">
                  <c:v>105.40997635927523</c:v>
                </c:pt>
                <c:pt idx="199">
                  <c:v>105.38706507814702</c:v>
                </c:pt>
                <c:pt idx="200">
                  <c:v>105.3641594371455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09456"/>
        <c:axId val="579909848"/>
      </c:scatterChart>
      <c:valAx>
        <c:axId val="579909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09848"/>
        <c:crosses val="autoZero"/>
        <c:crossBetween val="midCat"/>
      </c:valAx>
      <c:valAx>
        <c:axId val="579909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990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'C'!$K$6:$K$206</c:f>
              <c:numCache>
                <c:formatCode>General</c:formatCode>
                <c:ptCount val="201"/>
                <c:pt idx="0">
                  <c:v>101.242</c:v>
                </c:pt>
                <c:pt idx="1">
                  <c:v>102.152</c:v>
                </c:pt>
                <c:pt idx="2">
                  <c:v>101.833</c:v>
                </c:pt>
                <c:pt idx="3">
                  <c:v>99.924000000000007</c:v>
                </c:pt>
                <c:pt idx="4">
                  <c:v>101.788</c:v>
                </c:pt>
                <c:pt idx="5">
                  <c:v>101.42400000000001</c:v>
                </c:pt>
                <c:pt idx="6">
                  <c:v>102.636</c:v>
                </c:pt>
                <c:pt idx="7">
                  <c:v>101.07599999999999</c:v>
                </c:pt>
                <c:pt idx="8">
                  <c:v>100.742</c:v>
                </c:pt>
                <c:pt idx="9">
                  <c:v>102.455</c:v>
                </c:pt>
                <c:pt idx="10">
                  <c:v>102.227</c:v>
                </c:pt>
                <c:pt idx="11">
                  <c:v>101.727</c:v>
                </c:pt>
                <c:pt idx="12">
                  <c:v>102.288</c:v>
                </c:pt>
                <c:pt idx="13">
                  <c:v>102.60599999999999</c:v>
                </c:pt>
                <c:pt idx="14">
                  <c:v>102.258</c:v>
                </c:pt>
                <c:pt idx="15">
                  <c:v>102.879</c:v>
                </c:pt>
                <c:pt idx="16">
                  <c:v>101.712</c:v>
                </c:pt>
                <c:pt idx="17">
                  <c:v>101.818</c:v>
                </c:pt>
                <c:pt idx="18">
                  <c:v>102.5</c:v>
                </c:pt>
                <c:pt idx="19">
                  <c:v>103.258</c:v>
                </c:pt>
                <c:pt idx="20">
                  <c:v>102.788</c:v>
                </c:pt>
                <c:pt idx="21">
                  <c:v>103.379</c:v>
                </c:pt>
                <c:pt idx="22">
                  <c:v>102.818</c:v>
                </c:pt>
                <c:pt idx="23">
                  <c:v>103.56100000000001</c:v>
                </c:pt>
                <c:pt idx="24">
                  <c:v>103.864</c:v>
                </c:pt>
                <c:pt idx="25">
                  <c:v>104.212</c:v>
                </c:pt>
                <c:pt idx="26">
                  <c:v>103.42400000000001</c:v>
                </c:pt>
                <c:pt idx="27">
                  <c:v>102.985</c:v>
                </c:pt>
                <c:pt idx="28">
                  <c:v>103.89400000000001</c:v>
                </c:pt>
                <c:pt idx="29">
                  <c:v>105.864</c:v>
                </c:pt>
                <c:pt idx="30">
                  <c:v>104.758</c:v>
                </c:pt>
                <c:pt idx="31">
                  <c:v>104.864</c:v>
                </c:pt>
                <c:pt idx="32">
                  <c:v>105.985</c:v>
                </c:pt>
                <c:pt idx="33">
                  <c:v>106.5</c:v>
                </c:pt>
                <c:pt idx="34">
                  <c:v>106.015</c:v>
                </c:pt>
                <c:pt idx="35">
                  <c:v>106.045</c:v>
                </c:pt>
                <c:pt idx="36">
                  <c:v>108</c:v>
                </c:pt>
                <c:pt idx="37">
                  <c:v>107.985</c:v>
                </c:pt>
                <c:pt idx="38">
                  <c:v>109.848</c:v>
                </c:pt>
                <c:pt idx="39">
                  <c:v>110.773</c:v>
                </c:pt>
                <c:pt idx="40">
                  <c:v>114.40900000000001</c:v>
                </c:pt>
                <c:pt idx="41">
                  <c:v>114.955</c:v>
                </c:pt>
                <c:pt idx="42">
                  <c:v>118.712</c:v>
                </c:pt>
                <c:pt idx="43">
                  <c:v>122.621</c:v>
                </c:pt>
                <c:pt idx="44">
                  <c:v>127.53</c:v>
                </c:pt>
                <c:pt idx="45">
                  <c:v>134.227</c:v>
                </c:pt>
                <c:pt idx="46">
                  <c:v>141.45500000000001</c:v>
                </c:pt>
                <c:pt idx="47">
                  <c:v>151.53</c:v>
                </c:pt>
                <c:pt idx="48">
                  <c:v>161.04499999999999</c:v>
                </c:pt>
                <c:pt idx="49">
                  <c:v>172.68199999999999</c:v>
                </c:pt>
                <c:pt idx="50">
                  <c:v>183.333</c:v>
                </c:pt>
                <c:pt idx="51">
                  <c:v>196</c:v>
                </c:pt>
                <c:pt idx="52">
                  <c:v>206.53</c:v>
                </c:pt>
                <c:pt idx="53">
                  <c:v>215.57599999999999</c:v>
                </c:pt>
                <c:pt idx="54">
                  <c:v>222.65199999999999</c:v>
                </c:pt>
                <c:pt idx="55">
                  <c:v>227.57599999999999</c:v>
                </c:pt>
                <c:pt idx="56">
                  <c:v>230.93899999999999</c:v>
                </c:pt>
                <c:pt idx="57">
                  <c:v>231.864</c:v>
                </c:pt>
                <c:pt idx="58">
                  <c:v>228.47</c:v>
                </c:pt>
                <c:pt idx="59">
                  <c:v>223.167</c:v>
                </c:pt>
                <c:pt idx="60">
                  <c:v>207.95500000000001</c:v>
                </c:pt>
                <c:pt idx="61">
                  <c:v>184.864</c:v>
                </c:pt>
                <c:pt idx="62">
                  <c:v>152.12100000000001</c:v>
                </c:pt>
                <c:pt idx="63">
                  <c:v>124.652</c:v>
                </c:pt>
                <c:pt idx="64">
                  <c:v>111.167</c:v>
                </c:pt>
                <c:pt idx="65">
                  <c:v>109.06100000000001</c:v>
                </c:pt>
                <c:pt idx="66">
                  <c:v>107.182</c:v>
                </c:pt>
                <c:pt idx="67">
                  <c:v>108.015</c:v>
                </c:pt>
                <c:pt idx="68">
                  <c:v>107.43899999999999</c:v>
                </c:pt>
                <c:pt idx="69">
                  <c:v>108.348</c:v>
                </c:pt>
                <c:pt idx="70">
                  <c:v>110.303</c:v>
                </c:pt>
                <c:pt idx="71">
                  <c:v>111.879</c:v>
                </c:pt>
                <c:pt idx="72">
                  <c:v>116.92400000000001</c:v>
                </c:pt>
                <c:pt idx="73">
                  <c:v>120.273</c:v>
                </c:pt>
                <c:pt idx="74">
                  <c:v>124.348</c:v>
                </c:pt>
                <c:pt idx="75">
                  <c:v>132.636</c:v>
                </c:pt>
                <c:pt idx="76">
                  <c:v>136.95500000000001</c:v>
                </c:pt>
                <c:pt idx="77">
                  <c:v>143.42400000000001</c:v>
                </c:pt>
                <c:pt idx="78">
                  <c:v>147.56100000000001</c:v>
                </c:pt>
                <c:pt idx="79">
                  <c:v>152.167</c:v>
                </c:pt>
                <c:pt idx="80">
                  <c:v>153.864</c:v>
                </c:pt>
                <c:pt idx="81">
                  <c:v>154.136</c:v>
                </c:pt>
                <c:pt idx="82">
                  <c:v>152.89400000000001</c:v>
                </c:pt>
                <c:pt idx="83">
                  <c:v>148.53</c:v>
                </c:pt>
                <c:pt idx="84">
                  <c:v>139.333</c:v>
                </c:pt>
                <c:pt idx="85">
                  <c:v>127.788</c:v>
                </c:pt>
                <c:pt idx="86">
                  <c:v>117.227</c:v>
                </c:pt>
                <c:pt idx="87">
                  <c:v>110.227</c:v>
                </c:pt>
                <c:pt idx="88">
                  <c:v>106.545</c:v>
                </c:pt>
                <c:pt idx="89">
                  <c:v>104.803</c:v>
                </c:pt>
                <c:pt idx="90">
                  <c:v>105.955</c:v>
                </c:pt>
                <c:pt idx="91">
                  <c:v>106.07599999999999</c:v>
                </c:pt>
                <c:pt idx="92">
                  <c:v>104.152</c:v>
                </c:pt>
                <c:pt idx="93">
                  <c:v>104.258</c:v>
                </c:pt>
                <c:pt idx="94">
                  <c:v>103.758</c:v>
                </c:pt>
                <c:pt idx="95">
                  <c:v>104.57599999999999</c:v>
                </c:pt>
                <c:pt idx="96">
                  <c:v>105.197</c:v>
                </c:pt>
                <c:pt idx="97">
                  <c:v>104.758</c:v>
                </c:pt>
                <c:pt idx="98">
                  <c:v>105.59099999999999</c:v>
                </c:pt>
                <c:pt idx="99">
                  <c:v>104.89400000000001</c:v>
                </c:pt>
                <c:pt idx="100">
                  <c:v>106.318</c:v>
                </c:pt>
                <c:pt idx="101">
                  <c:v>106.89400000000001</c:v>
                </c:pt>
                <c:pt idx="102">
                  <c:v>107.242</c:v>
                </c:pt>
                <c:pt idx="103">
                  <c:v>108</c:v>
                </c:pt>
                <c:pt idx="104">
                  <c:v>108.42400000000001</c:v>
                </c:pt>
                <c:pt idx="105">
                  <c:v>109.197</c:v>
                </c:pt>
                <c:pt idx="106">
                  <c:v>109.288</c:v>
                </c:pt>
                <c:pt idx="107">
                  <c:v>107.318</c:v>
                </c:pt>
                <c:pt idx="108">
                  <c:v>108.152</c:v>
                </c:pt>
                <c:pt idx="109">
                  <c:v>106.89400000000001</c:v>
                </c:pt>
                <c:pt idx="110">
                  <c:v>107.93899999999999</c:v>
                </c:pt>
                <c:pt idx="111">
                  <c:v>107.455</c:v>
                </c:pt>
                <c:pt idx="112">
                  <c:v>109.182</c:v>
                </c:pt>
                <c:pt idx="113">
                  <c:v>109.47</c:v>
                </c:pt>
                <c:pt idx="114">
                  <c:v>109.57599999999999</c:v>
                </c:pt>
                <c:pt idx="115">
                  <c:v>109.652</c:v>
                </c:pt>
                <c:pt idx="116">
                  <c:v>111.545</c:v>
                </c:pt>
                <c:pt idx="117">
                  <c:v>111.57599999999999</c:v>
                </c:pt>
                <c:pt idx="118">
                  <c:v>113.879</c:v>
                </c:pt>
                <c:pt idx="119">
                  <c:v>114.833</c:v>
                </c:pt>
                <c:pt idx="120">
                  <c:v>114.833</c:v>
                </c:pt>
                <c:pt idx="121">
                  <c:v>114.697</c:v>
                </c:pt>
                <c:pt idx="122">
                  <c:v>113.90900000000001</c:v>
                </c:pt>
                <c:pt idx="123">
                  <c:v>113.652</c:v>
                </c:pt>
                <c:pt idx="124">
                  <c:v>111.318</c:v>
                </c:pt>
                <c:pt idx="125">
                  <c:v>109.848</c:v>
                </c:pt>
                <c:pt idx="126">
                  <c:v>108.242</c:v>
                </c:pt>
                <c:pt idx="127">
                  <c:v>106.788</c:v>
                </c:pt>
                <c:pt idx="128">
                  <c:v>106.89400000000001</c:v>
                </c:pt>
                <c:pt idx="129">
                  <c:v>105.06100000000001</c:v>
                </c:pt>
                <c:pt idx="130">
                  <c:v>105.273</c:v>
                </c:pt>
                <c:pt idx="131">
                  <c:v>104.03</c:v>
                </c:pt>
                <c:pt idx="132">
                  <c:v>103.97</c:v>
                </c:pt>
                <c:pt idx="133">
                  <c:v>102.60599999999999</c:v>
                </c:pt>
                <c:pt idx="134">
                  <c:v>103.92400000000001</c:v>
                </c:pt>
                <c:pt idx="135">
                  <c:v>103.39400000000001</c:v>
                </c:pt>
                <c:pt idx="136">
                  <c:v>103.758</c:v>
                </c:pt>
                <c:pt idx="137">
                  <c:v>103.742</c:v>
                </c:pt>
                <c:pt idx="138">
                  <c:v>104.227</c:v>
                </c:pt>
                <c:pt idx="139">
                  <c:v>105.227</c:v>
                </c:pt>
                <c:pt idx="140">
                  <c:v>105.288</c:v>
                </c:pt>
                <c:pt idx="141">
                  <c:v>104.364</c:v>
                </c:pt>
                <c:pt idx="142">
                  <c:v>105.545</c:v>
                </c:pt>
                <c:pt idx="143">
                  <c:v>106.57599999999999</c:v>
                </c:pt>
                <c:pt idx="144">
                  <c:v>105.348</c:v>
                </c:pt>
                <c:pt idx="145">
                  <c:v>106.197</c:v>
                </c:pt>
                <c:pt idx="146">
                  <c:v>106.273</c:v>
                </c:pt>
                <c:pt idx="147">
                  <c:v>106.682</c:v>
                </c:pt>
                <c:pt idx="148">
                  <c:v>107.93899999999999</c:v>
                </c:pt>
                <c:pt idx="149">
                  <c:v>109.56100000000001</c:v>
                </c:pt>
                <c:pt idx="150">
                  <c:v>110.485</c:v>
                </c:pt>
                <c:pt idx="151">
                  <c:v>109.97</c:v>
                </c:pt>
                <c:pt idx="152">
                  <c:v>111.152</c:v>
                </c:pt>
                <c:pt idx="153">
                  <c:v>110.697</c:v>
                </c:pt>
                <c:pt idx="154">
                  <c:v>109.667</c:v>
                </c:pt>
                <c:pt idx="155">
                  <c:v>111.43899999999999</c:v>
                </c:pt>
                <c:pt idx="156">
                  <c:v>110.60599999999999</c:v>
                </c:pt>
                <c:pt idx="157">
                  <c:v>108.636</c:v>
                </c:pt>
                <c:pt idx="158">
                  <c:v>109.515</c:v>
                </c:pt>
                <c:pt idx="159">
                  <c:v>107.10599999999999</c:v>
                </c:pt>
                <c:pt idx="160">
                  <c:v>106.318</c:v>
                </c:pt>
                <c:pt idx="161">
                  <c:v>104.90900000000001</c:v>
                </c:pt>
                <c:pt idx="162">
                  <c:v>105.182</c:v>
                </c:pt>
                <c:pt idx="163">
                  <c:v>103.90900000000001</c:v>
                </c:pt>
                <c:pt idx="164">
                  <c:v>104.53</c:v>
                </c:pt>
                <c:pt idx="165">
                  <c:v>103.288</c:v>
                </c:pt>
                <c:pt idx="166">
                  <c:v>103.5</c:v>
                </c:pt>
                <c:pt idx="167">
                  <c:v>103.485</c:v>
                </c:pt>
                <c:pt idx="168">
                  <c:v>102.773</c:v>
                </c:pt>
                <c:pt idx="169">
                  <c:v>101.848</c:v>
                </c:pt>
                <c:pt idx="170">
                  <c:v>102.636</c:v>
                </c:pt>
                <c:pt idx="171">
                  <c:v>102.333</c:v>
                </c:pt>
                <c:pt idx="172">
                  <c:v>102.60599999999999</c:v>
                </c:pt>
                <c:pt idx="173">
                  <c:v>102.57599999999999</c:v>
                </c:pt>
                <c:pt idx="174">
                  <c:v>103.258</c:v>
                </c:pt>
                <c:pt idx="175">
                  <c:v>101.97</c:v>
                </c:pt>
                <c:pt idx="176">
                  <c:v>101.136</c:v>
                </c:pt>
                <c:pt idx="177">
                  <c:v>101.621</c:v>
                </c:pt>
                <c:pt idx="178">
                  <c:v>102.10599999999999</c:v>
                </c:pt>
                <c:pt idx="179">
                  <c:v>102.712</c:v>
                </c:pt>
                <c:pt idx="180">
                  <c:v>103.848</c:v>
                </c:pt>
                <c:pt idx="181">
                  <c:v>102.318</c:v>
                </c:pt>
                <c:pt idx="182">
                  <c:v>103.833</c:v>
                </c:pt>
                <c:pt idx="183">
                  <c:v>102.652</c:v>
                </c:pt>
                <c:pt idx="184">
                  <c:v>102.97</c:v>
                </c:pt>
                <c:pt idx="185">
                  <c:v>103.348</c:v>
                </c:pt>
                <c:pt idx="186">
                  <c:v>102.60599999999999</c:v>
                </c:pt>
                <c:pt idx="187">
                  <c:v>102.864</c:v>
                </c:pt>
                <c:pt idx="188">
                  <c:v>102.621</c:v>
                </c:pt>
                <c:pt idx="189">
                  <c:v>103.955</c:v>
                </c:pt>
                <c:pt idx="190">
                  <c:v>102.60599999999999</c:v>
                </c:pt>
                <c:pt idx="191">
                  <c:v>101.773</c:v>
                </c:pt>
                <c:pt idx="192">
                  <c:v>102.07599999999999</c:v>
                </c:pt>
                <c:pt idx="193">
                  <c:v>102.10599999999999</c:v>
                </c:pt>
                <c:pt idx="194">
                  <c:v>102.379</c:v>
                </c:pt>
                <c:pt idx="195">
                  <c:v>101.621</c:v>
                </c:pt>
                <c:pt idx="196">
                  <c:v>102.667</c:v>
                </c:pt>
                <c:pt idx="197">
                  <c:v>102.06100000000001</c:v>
                </c:pt>
                <c:pt idx="198">
                  <c:v>101.90900000000001</c:v>
                </c:pt>
                <c:pt idx="199">
                  <c:v>102.60599999999999</c:v>
                </c:pt>
                <c:pt idx="200">
                  <c:v>103.045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'C'!$Z$6:$Z$206</c:f>
              <c:numCache>
                <c:formatCode>0.00</c:formatCode>
                <c:ptCount val="201"/>
                <c:pt idx="0">
                  <c:v>102.75707880637195</c:v>
                </c:pt>
                <c:pt idx="1">
                  <c:v>102.79905156415543</c:v>
                </c:pt>
                <c:pt idx="2">
                  <c:v>102.84102895118593</c:v>
                </c:pt>
                <c:pt idx="3">
                  <c:v>102.88301133156629</c:v>
                </c:pt>
                <c:pt idx="4">
                  <c:v>102.9249990965474</c:v>
                </c:pt>
                <c:pt idx="5">
                  <c:v>102.96699266637407</c:v>
                </c:pt>
                <c:pt idx="6">
                  <c:v>103.00899249223397</c:v>
                </c:pt>
                <c:pt idx="7">
                  <c:v>103.05099905831196</c:v>
                </c:pt>
                <c:pt idx="8">
                  <c:v>103.09301288395211</c:v>
                </c:pt>
                <c:pt idx="9">
                  <c:v>103.13503452592859</c:v>
                </c:pt>
                <c:pt idx="10">
                  <c:v>103.17706458082669</c:v>
                </c:pt>
                <c:pt idx="11">
                  <c:v>103.21910368753355</c:v>
                </c:pt>
                <c:pt idx="12">
                  <c:v>103.26115252983716</c:v>
                </c:pt>
                <c:pt idx="13">
                  <c:v>103.30321183913176</c:v>
                </c:pt>
                <c:pt idx="14">
                  <c:v>103.34528239722533</c:v>
                </c:pt>
                <c:pt idx="15">
                  <c:v>103.38736503924359</c:v>
                </c:pt>
                <c:pt idx="16">
                  <c:v>103.42946065662431</c:v>
                </c:pt>
                <c:pt idx="17">
                  <c:v>103.47157020019755</c:v>
                </c:pt>
                <c:pt idx="18">
                  <c:v>103.51369468336404</c:v>
                </c:pt>
                <c:pt idx="19">
                  <c:v>103.55583518545434</c:v>
                </c:pt>
                <c:pt idx="20">
                  <c:v>103.5979928556231</c:v>
                </c:pt>
                <c:pt idx="21">
                  <c:v>103.6401689185919</c:v>
                </c:pt>
                <c:pt idx="22">
                  <c:v>103.68236468679424</c:v>
                </c:pt>
                <c:pt idx="23">
                  <c:v>103.72458159384287</c:v>
                </c:pt>
                <c:pt idx="24">
                  <c:v>103.76682129581737</c:v>
                </c:pt>
                <c:pt idx="25">
                  <c:v>103.80908597828925</c:v>
                </c:pt>
                <c:pt idx="26">
                  <c:v>103.85137925828154</c:v>
                </c:pt>
                <c:pt idx="27">
                  <c:v>103.89370872512251</c:v>
                </c:pt>
                <c:pt idx="28">
                  <c:v>103.93609277843936</c:v>
                </c:pt>
                <c:pt idx="29">
                  <c:v>103.9785781780698</c:v>
                </c:pt>
                <c:pt idx="30">
                  <c:v>104.02128294561184</c:v>
                </c:pt>
                <c:pt idx="31">
                  <c:v>104.0644961300243</c:v>
                </c:pt>
                <c:pt idx="32">
                  <c:v>104.1088981890062</c:v>
                </c:pt>
                <c:pt idx="33">
                  <c:v>104.15602261948138</c:v>
                </c:pt>
                <c:pt idx="34">
                  <c:v>104.20917087200257</c:v>
                </c:pt>
                <c:pt idx="35">
                  <c:v>104.27512310565987</c:v>
                </c:pt>
                <c:pt idx="36">
                  <c:v>104.36714457973409</c:v>
                </c:pt>
                <c:pt idx="37">
                  <c:v>104.50992439513439</c:v>
                </c:pt>
                <c:pt idx="38">
                  <c:v>104.74709948013366</c:v>
                </c:pt>
                <c:pt idx="39">
                  <c:v>105.15175126815203</c:v>
                </c:pt>
                <c:pt idx="40">
                  <c:v>105.83951929840568</c:v>
                </c:pt>
                <c:pt idx="41">
                  <c:v>106.98260282236153</c:v>
                </c:pt>
                <c:pt idx="42">
                  <c:v>108.82094927387021</c:v>
                </c:pt>
                <c:pt idx="43">
                  <c:v>111.66473696283727</c:v>
                </c:pt>
                <c:pt idx="44">
                  <c:v>115.88068349487847</c:v>
                </c:pt>
                <c:pt idx="45">
                  <c:v>121.85496142112214</c:v>
                </c:pt>
                <c:pt idx="46">
                  <c:v>129.92879250067853</c:v>
                </c:pt>
                <c:pt idx="47">
                  <c:v>140.30968707127013</c:v>
                </c:pt>
                <c:pt idx="48">
                  <c:v>152.97098820648316</c:v>
                </c:pt>
                <c:pt idx="49">
                  <c:v>167.56229591168298</c:v>
                </c:pt>
                <c:pt idx="50">
                  <c:v>183.35950390138598</c:v>
                </c:pt>
                <c:pt idx="51">
                  <c:v>199.2815046025863</c:v>
                </c:pt>
                <c:pt idx="52">
                  <c:v>213.98887964952814</c:v>
                </c:pt>
                <c:pt idx="53">
                  <c:v>226.05945379890667</c:v>
                </c:pt>
                <c:pt idx="54">
                  <c:v>234.21189145525739</c:v>
                </c:pt>
                <c:pt idx="55">
                  <c:v>237.52966869319658</c:v>
                </c:pt>
                <c:pt idx="56">
                  <c:v>235.63147964760907</c:v>
                </c:pt>
                <c:pt idx="57">
                  <c:v>228.74429573123777</c:v>
                </c:pt>
                <c:pt idx="58">
                  <c:v>217.65973282982355</c:v>
                </c:pt>
                <c:pt idx="59">
                  <c:v>203.58532255800279</c:v>
                </c:pt>
                <c:pt idx="60">
                  <c:v>187.92932073041703</c:v>
                </c:pt>
                <c:pt idx="61">
                  <c:v>172.07200707662514</c:v>
                </c:pt>
                <c:pt idx="62">
                  <c:v>157.17429579087994</c:v>
                </c:pt>
                <c:pt idx="63">
                  <c:v>144.05834775717068</c:v>
                </c:pt>
                <c:pt idx="64">
                  <c:v>133.1718300107942</c:v>
                </c:pt>
                <c:pt idx="65">
                  <c:v>124.62587990744628</c:v>
                </c:pt>
                <c:pt idx="66">
                  <c:v>118.28297618790981</c:v>
                </c:pt>
                <c:pt idx="67">
                  <c:v>113.8669453541755</c:v>
                </c:pt>
                <c:pt idx="68">
                  <c:v>111.07119136983739</c:v>
                </c:pt>
                <c:pt idx="69">
                  <c:v>109.64829400478673</c:v>
                </c:pt>
                <c:pt idx="70">
                  <c:v>109.46967975123398</c:v>
                </c:pt>
                <c:pt idx="71">
                  <c:v>110.54593012798904</c:v>
                </c:pt>
                <c:pt idx="72">
                  <c:v>112.99836159258041</c:v>
                </c:pt>
                <c:pt idx="73">
                  <c:v>116.97631526542165</c:v>
                </c:pt>
                <c:pt idx="74">
                  <c:v>122.52787689702808</c:v>
                </c:pt>
                <c:pt idx="75">
                  <c:v>129.45491764792581</c:v>
                </c:pt>
                <c:pt idx="76">
                  <c:v>137.20716850904253</c:v>
                </c:pt>
                <c:pt idx="77">
                  <c:v>144.87739763811993</c:v>
                </c:pt>
                <c:pt idx="78">
                  <c:v>151.33567165353656</c:v>
                </c:pt>
                <c:pt idx="79">
                  <c:v>155.48590099953708</c:v>
                </c:pt>
                <c:pt idx="80">
                  <c:v>156.56531486282003</c:v>
                </c:pt>
                <c:pt idx="81">
                  <c:v>154.37279191544772</c:v>
                </c:pt>
                <c:pt idx="82">
                  <c:v>149.33082786991037</c:v>
                </c:pt>
                <c:pt idx="83">
                  <c:v>142.35412721345895</c:v>
                </c:pt>
                <c:pt idx="84">
                  <c:v>134.58040716801443</c:v>
                </c:pt>
                <c:pt idx="85">
                  <c:v>127.07174542350451</c:v>
                </c:pt>
                <c:pt idx="86">
                  <c:v>120.59255209903816</c:v>
                </c:pt>
                <c:pt idx="87">
                  <c:v>115.52121483036962</c:v>
                </c:pt>
                <c:pt idx="88">
                  <c:v>111.88904275669611</c:v>
                </c:pt>
                <c:pt idx="89">
                  <c:v>109.49563339600952</c:v>
                </c:pt>
                <c:pt idx="90">
                  <c:v>108.03935724252793</c:v>
                </c:pt>
                <c:pt idx="91">
                  <c:v>107.21896224935543</c:v>
                </c:pt>
                <c:pt idx="92">
                  <c:v>106.78977138389861</c:v>
                </c:pt>
                <c:pt idx="93">
                  <c:v>106.57994556028082</c:v>
                </c:pt>
                <c:pt idx="94">
                  <c:v>106.48222807471365</c:v>
                </c:pt>
                <c:pt idx="95">
                  <c:v>106.43623133031997</c:v>
                </c:pt>
                <c:pt idx="96">
                  <c:v>106.41101460147894</c:v>
                </c:pt>
                <c:pt idx="97">
                  <c:v>106.39208417195165</c:v>
                </c:pt>
                <c:pt idx="98">
                  <c:v>106.37325227532129</c:v>
                </c:pt>
                <c:pt idx="99">
                  <c:v>106.35220180714175</c:v>
                </c:pt>
                <c:pt idx="100">
                  <c:v>106.32837953036548</c:v>
                </c:pt>
                <c:pt idx="101">
                  <c:v>106.30219113890867</c:v>
                </c:pt>
                <c:pt idx="102">
                  <c:v>106.27490780524897</c:v>
                </c:pt>
                <c:pt idx="103">
                  <c:v>106.24901885816183</c:v>
                </c:pt>
                <c:pt idx="104">
                  <c:v>106.22894426322726</c:v>
                </c:pt>
                <c:pt idx="105">
                  <c:v>106.22207042995909</c:v>
                </c:pt>
                <c:pt idx="106">
                  <c:v>106.24001036052651</c:v>
                </c:pt>
                <c:pt idx="107">
                  <c:v>106.29982745014313</c:v>
                </c:pt>
                <c:pt idx="108">
                  <c:v>106.42473294297943</c:v>
                </c:pt>
                <c:pt idx="109">
                  <c:v>106.64354672582741</c:v>
                </c:pt>
                <c:pt idx="110">
                  <c:v>106.98813096947283</c:v>
                </c:pt>
                <c:pt idx="111">
                  <c:v>107.48822413398054</c:v>
                </c:pt>
                <c:pt idx="112">
                  <c:v>108.16373035891752</c:v>
                </c:pt>
                <c:pt idx="113">
                  <c:v>109.01552010338541</c:v>
                </c:pt>
                <c:pt idx="114">
                  <c:v>110.01691285234084</c:v>
                </c:pt>
                <c:pt idx="115">
                  <c:v>111.10877798417313</c:v>
                </c:pt>
                <c:pt idx="116">
                  <c:v>112.20109246919587</c:v>
                </c:pt>
                <c:pt idx="117">
                  <c:v>113.18253248356909</c:v>
                </c:pt>
                <c:pt idx="118">
                  <c:v>113.93740705567076</c:v>
                </c:pt>
                <c:pt idx="119">
                  <c:v>114.36665249183604</c:v>
                </c:pt>
                <c:pt idx="120">
                  <c:v>114.4077083384111</c:v>
                </c:pt>
                <c:pt idx="121">
                  <c:v>114.04778888651406</c:v>
                </c:pt>
                <c:pt idx="122">
                  <c:v>113.32667303956643</c:v>
                </c:pt>
                <c:pt idx="123">
                  <c:v>112.32817973376125</c:v>
                </c:pt>
                <c:pt idx="124">
                  <c:v>111.16285556181047</c:v>
                </c:pt>
                <c:pt idx="125">
                  <c:v>109.94681170064187</c:v>
                </c:pt>
                <c:pt idx="126">
                  <c:v>108.78227406535186</c:v>
                </c:pt>
                <c:pt idx="127">
                  <c:v>107.74419531374642</c:v>
                </c:pt>
                <c:pt idx="128">
                  <c:v>106.87489084498134</c:v>
                </c:pt>
                <c:pt idx="129">
                  <c:v>106.186123447718</c:v>
                </c:pt>
                <c:pt idx="130">
                  <c:v>105.66625994113353</c:v>
                </c:pt>
                <c:pt idx="131">
                  <c:v>105.28947851033584</c:v>
                </c:pt>
                <c:pt idx="132">
                  <c:v>105.0244144875128</c:v>
                </c:pt>
                <c:pt idx="133">
                  <c:v>104.84065001815615</c:v>
                </c:pt>
                <c:pt idx="134">
                  <c:v>104.71256542222467</c:v>
                </c:pt>
                <c:pt idx="135">
                  <c:v>104.62090948583686</c:v>
                </c:pt>
                <c:pt idx="136">
                  <c:v>104.55287233676536</c:v>
                </c:pt>
                <c:pt idx="137">
                  <c:v>104.50150436844211</c:v>
                </c:pt>
                <c:pt idx="138">
                  <c:v>104.46515064991634</c:v>
                </c:pt>
                <c:pt idx="139">
                  <c:v>104.44728881990535</c:v>
                </c:pt>
                <c:pt idx="140">
                  <c:v>104.45684313705975</c:v>
                </c:pt>
                <c:pt idx="141">
                  <c:v>104.50872427737052</c:v>
                </c:pt>
                <c:pt idx="142">
                  <c:v>104.62403292409734</c:v>
                </c:pt>
                <c:pt idx="143">
                  <c:v>104.82912474639468</c:v>
                </c:pt>
                <c:pt idx="144">
                  <c:v>105.15268653972817</c:v>
                </c:pt>
                <c:pt idx="145">
                  <c:v>105.62027116486675</c:v>
                </c:pt>
                <c:pt idx="146">
                  <c:v>106.24647776534448</c:v>
                </c:pt>
                <c:pt idx="147">
                  <c:v>107.02606314822448</c:v>
                </c:pt>
                <c:pt idx="148">
                  <c:v>107.92639788222992</c:v>
                </c:pt>
                <c:pt idx="149">
                  <c:v>108.88430088759461</c:v>
                </c:pt>
                <c:pt idx="150">
                  <c:v>109.80987065716079</c:v>
                </c:pt>
                <c:pt idx="151">
                  <c:v>110.59826881635759</c:v>
                </c:pt>
                <c:pt idx="152">
                  <c:v>111.14785344888182</c:v>
                </c:pt>
                <c:pt idx="153">
                  <c:v>111.38051011404482</c:v>
                </c:pt>
                <c:pt idx="154">
                  <c:v>111.25860780136482</c:v>
                </c:pt>
                <c:pt idx="155">
                  <c:v>110.79350624540734</c:v>
                </c:pt>
                <c:pt idx="156">
                  <c:v>110.04296185154227</c:v>
                </c:pt>
                <c:pt idx="157">
                  <c:v>109.09824779959754</c:v>
                </c:pt>
                <c:pt idx="158">
                  <c:v>108.06494752852147</c:v>
                </c:pt>
                <c:pt idx="159">
                  <c:v>107.04298319563938</c:v>
                </c:pt>
                <c:pt idx="160">
                  <c:v>106.1110076701374</c:v>
                </c:pt>
                <c:pt idx="161">
                  <c:v>105.31822090869942</c:v>
                </c:pt>
                <c:pt idx="162">
                  <c:v>104.68398035052556</c:v>
                </c:pt>
                <c:pt idx="163">
                  <c:v>104.20334220041906</c:v>
                </c:pt>
                <c:pt idx="164">
                  <c:v>103.85556988361536</c:v>
                </c:pt>
                <c:pt idx="165">
                  <c:v>103.61275318976439</c:v>
                </c:pt>
                <c:pt idx="166">
                  <c:v>103.44660066680362</c:v>
                </c:pt>
                <c:pt idx="167">
                  <c:v>103.33263034910624</c:v>
                </c:pt>
                <c:pt idx="168">
                  <c:v>103.25192993027747</c:v>
                </c:pt>
                <c:pt idx="169">
                  <c:v>103.19117436007829</c:v>
                </c:pt>
                <c:pt idx="170">
                  <c:v>103.14169620660633</c:v>
                </c:pt>
                <c:pt idx="171">
                  <c:v>103.09825064607759</c:v>
                </c:pt>
                <c:pt idx="172">
                  <c:v>103.05786965470739</c:v>
                </c:pt>
                <c:pt idx="173">
                  <c:v>103.01897634138078</c:v>
                </c:pt>
                <c:pt idx="174">
                  <c:v>102.98078152299128</c:v>
                </c:pt>
                <c:pt idx="175">
                  <c:v>102.94291184619314</c:v>
                </c:pt>
                <c:pt idx="176">
                  <c:v>102.9051995007555</c:v>
                </c:pt>
                <c:pt idx="177">
                  <c:v>102.867572139066</c:v>
                </c:pt>
                <c:pt idx="178">
                  <c:v>102.8299992105883</c:v>
                </c:pt>
                <c:pt idx="179">
                  <c:v>102.79246749127297</c:v>
                </c:pt>
                <c:pt idx="180">
                  <c:v>102.75497061156365</c:v>
                </c:pt>
                <c:pt idx="181">
                  <c:v>102.71750483756725</c:v>
                </c:pt>
                <c:pt idx="182">
                  <c:v>102.68006746494083</c:v>
                </c:pt>
                <c:pt idx="183">
                  <c:v>102.64265623707607</c:v>
                </c:pt>
                <c:pt idx="184">
                  <c:v>102.60526914113693</c:v>
                </c:pt>
                <c:pt idx="185">
                  <c:v>102.56790433569412</c:v>
                </c:pt>
                <c:pt idx="186">
                  <c:v>102.53056012190187</c:v>
                </c:pt>
                <c:pt idx="187">
                  <c:v>102.49323492858888</c:v>
                </c:pt>
                <c:pt idx="188">
                  <c:v>102.4559273018547</c:v>
                </c:pt>
                <c:pt idx="189">
                  <c:v>102.41863589633512</c:v>
                </c:pt>
                <c:pt idx="190">
                  <c:v>102.38135946731092</c:v>
                </c:pt>
                <c:pt idx="191">
                  <c:v>102.3440968634162</c:v>
                </c:pt>
                <c:pt idx="192">
                  <c:v>102.30684701986036</c:v>
                </c:pt>
                <c:pt idx="193">
                  <c:v>102.26960895212021</c:v>
                </c:pt>
                <c:pt idx="194">
                  <c:v>102.23238175007032</c:v>
                </c:pt>
                <c:pt idx="195">
                  <c:v>102.19516457252324</c:v>
                </c:pt>
                <c:pt idx="196">
                  <c:v>102.1579566421527</c:v>
                </c:pt>
                <c:pt idx="197">
                  <c:v>102.1207572407753</c:v>
                </c:pt>
                <c:pt idx="198">
                  <c:v>102.08356570496697</c:v>
                </c:pt>
                <c:pt idx="199">
                  <c:v>102.04638142199187</c:v>
                </c:pt>
                <c:pt idx="200">
                  <c:v>102.00920382602307</c:v>
                </c:pt>
              </c:numCache>
            </c:numRef>
          </c:yVal>
          <c:smooth val="1"/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'C'!$BD$6:$BD$206</c:f>
              <c:numCache>
                <c:formatCode>General</c:formatCode>
                <c:ptCount val="201"/>
                <c:pt idx="0">
                  <c:v>102.75707880637195</c:v>
                </c:pt>
                <c:pt idx="1">
                  <c:v>102.79905156415543</c:v>
                </c:pt>
                <c:pt idx="2">
                  <c:v>102.84102895118593</c:v>
                </c:pt>
                <c:pt idx="3">
                  <c:v>102.88301133156629</c:v>
                </c:pt>
                <c:pt idx="4">
                  <c:v>102.9249990965474</c:v>
                </c:pt>
                <c:pt idx="5">
                  <c:v>102.96699266637407</c:v>
                </c:pt>
                <c:pt idx="6">
                  <c:v>103.00899249223397</c:v>
                </c:pt>
                <c:pt idx="7">
                  <c:v>103.05099905831196</c:v>
                </c:pt>
                <c:pt idx="8">
                  <c:v>103.09301288395211</c:v>
                </c:pt>
                <c:pt idx="9">
                  <c:v>103.13503452592859</c:v>
                </c:pt>
                <c:pt idx="10">
                  <c:v>103.17706458082669</c:v>
                </c:pt>
                <c:pt idx="11">
                  <c:v>103.21910368753355</c:v>
                </c:pt>
                <c:pt idx="12">
                  <c:v>103.26115252983715</c:v>
                </c:pt>
                <c:pt idx="13">
                  <c:v>103.30321183913171</c:v>
                </c:pt>
                <c:pt idx="14">
                  <c:v>103.34528239722502</c:v>
                </c:pt>
                <c:pt idx="15">
                  <c:v>103.387365039242</c:v>
                </c:pt>
                <c:pt idx="16">
                  <c:v>103.42946065661658</c:v>
                </c:pt>
                <c:pt idx="17">
                  <c:v>103.47157020016159</c:v>
                </c:pt>
                <c:pt idx="18">
                  <c:v>103.51369468320325</c:v>
                </c:pt>
                <c:pt idx="19">
                  <c:v>103.5558351847634</c:v>
                </c:pt>
                <c:pt idx="20">
                  <c:v>103.59799285276959</c:v>
                </c:pt>
                <c:pt idx="21">
                  <c:v>103.64016890726711</c:v>
                </c:pt>
                <c:pt idx="22">
                  <c:v>103.68236464360341</c:v>
                </c:pt>
                <c:pt idx="23">
                  <c:v>103.72458143554833</c:v>
                </c:pt>
                <c:pt idx="24">
                  <c:v>103.76682073830744</c:v>
                </c:pt>
                <c:pt idx="25">
                  <c:v>103.8090840913772</c:v>
                </c:pt>
                <c:pt idx="26">
                  <c:v>103.85137312118275</c:v>
                </c:pt>
                <c:pt idx="27">
                  <c:v>103.89368954342785</c:v>
                </c:pt>
                <c:pt idx="28">
                  <c:v>103.93603516507572</c:v>
                </c:pt>
                <c:pt idx="29">
                  <c:v>103.97841188586591</c:v>
                </c:pt>
                <c:pt idx="30">
                  <c:v>104.02082169925767</c:v>
                </c:pt>
                <c:pt idx="31">
                  <c:v>104.06326669267287</c:v>
                </c:pt>
                <c:pt idx="32">
                  <c:v>104.10574904689354</c:v>
                </c:pt>
                <c:pt idx="33">
                  <c:v>104.14827103444557</c:v>
                </c:pt>
                <c:pt idx="34">
                  <c:v>104.19083501677822</c:v>
                </c:pt>
                <c:pt idx="35">
                  <c:v>104.23344344001987</c:v>
                </c:pt>
                <c:pt idx="36">
                  <c:v>104.27609882906047</c:v>
                </c:pt>
                <c:pt idx="37">
                  <c:v>104.31880377967758</c:v>
                </c:pt>
                <c:pt idx="38">
                  <c:v>104.36156094838319</c:v>
                </c:pt>
                <c:pt idx="39">
                  <c:v>104.40437303962743</c:v>
                </c:pt>
                <c:pt idx="40">
                  <c:v>104.44724278994669</c:v>
                </c:pt>
                <c:pt idx="41">
                  <c:v>104.49017294859198</c:v>
                </c:pt>
                <c:pt idx="42">
                  <c:v>104.53316625411526</c:v>
                </c:pt>
                <c:pt idx="43">
                  <c:v>104.57622540632788</c:v>
                </c:pt>
                <c:pt idx="44">
                  <c:v>104.61935303297516</c:v>
                </c:pt>
                <c:pt idx="45">
                  <c:v>104.66255165039605</c:v>
                </c:pt>
                <c:pt idx="46">
                  <c:v>104.7058236173533</c:v>
                </c:pt>
                <c:pt idx="47">
                  <c:v>104.74917108113158</c:v>
                </c:pt>
                <c:pt idx="48">
                  <c:v>104.79259591490609</c:v>
                </c:pt>
                <c:pt idx="49">
                  <c:v>104.83609964528283</c:v>
                </c:pt>
                <c:pt idx="50">
                  <c:v>104.87968336880712</c:v>
                </c:pt>
                <c:pt idx="51">
                  <c:v>104.92334765612723</c:v>
                </c:pt>
                <c:pt idx="52">
                  <c:v>104.96709244238842</c:v>
                </c:pt>
                <c:pt idx="53">
                  <c:v>105.01091690232305</c:v>
                </c:pt>
                <c:pt idx="54">
                  <c:v>105.05481930839373</c:v>
                </c:pt>
                <c:pt idx="55">
                  <c:v>105.09879687024845</c:v>
                </c:pt>
                <c:pt idx="56">
                  <c:v>105.14284555365933</c:v>
                </c:pt>
                <c:pt idx="57">
                  <c:v>105.18695987705091</c:v>
                </c:pt>
                <c:pt idx="58">
                  <c:v>105.23113268368608</c:v>
                </c:pt>
                <c:pt idx="59">
                  <c:v>105.27535488757783</c:v>
                </c:pt>
                <c:pt idx="60">
                  <c:v>105.31961519124835</c:v>
                </c:pt>
                <c:pt idx="61">
                  <c:v>105.36389977357494</c:v>
                </c:pt>
                <c:pt idx="62">
                  <c:v>105.40819194616566</c:v>
                </c:pt>
                <c:pt idx="63">
                  <c:v>105.45247177701479</c:v>
                </c:pt>
                <c:pt idx="64">
                  <c:v>105.4967156806261</c:v>
                </c:pt>
                <c:pt idx="65">
                  <c:v>105.54089597438163</c:v>
                </c:pt>
                <c:pt idx="66">
                  <c:v>105.58498040171034</c:v>
                </c:pt>
                <c:pt idx="67">
                  <c:v>105.62893162360129</c:v>
                </c:pt>
                <c:pt idx="68">
                  <c:v>105.67270668124215</c:v>
                </c:pt>
                <c:pt idx="69">
                  <c:v>105.71625643407864</c:v>
                </c:pt>
                <c:pt idx="70">
                  <c:v>105.75952497940932</c:v>
                </c:pt>
                <c:pt idx="71">
                  <c:v>105.80244906177366</c:v>
                </c:pt>
                <c:pt idx="72">
                  <c:v>105.84495748287311</c:v>
                </c:pt>
                <c:pt idx="73">
                  <c:v>105.88697052557592</c:v>
                </c:pt>
                <c:pt idx="74">
                  <c:v>105.92839940867148</c:v>
                </c:pt>
                <c:pt idx="75">
                  <c:v>105.96914579240385</c:v>
                </c:pt>
                <c:pt idx="76">
                  <c:v>106.00910135833116</c:v>
                </c:pt>
                <c:pt idx="77">
                  <c:v>106.04814749059362</c:v>
                </c:pt>
                <c:pt idx="78">
                  <c:v>106.08615508903736</c:v>
                </c:pt>
                <c:pt idx="79">
                  <c:v>106.12298454758952</c:v>
                </c:pt>
                <c:pt idx="80">
                  <c:v>106.15848593350836</c:v>
                </c:pt>
                <c:pt idx="81">
                  <c:v>106.19249940428242</c:v>
                </c:pt>
                <c:pt idx="82">
                  <c:v>106.2248558986235</c:v>
                </c:pt>
                <c:pt idx="83">
                  <c:v>106.25537813576142</c:v>
                </c:pt>
                <c:pt idx="84">
                  <c:v>106.28388195268907</c:v>
                </c:pt>
                <c:pt idx="85">
                  <c:v>106.31017800175294</c:v>
                </c:pt>
                <c:pt idx="86">
                  <c:v>106.33407382077316</c:v>
                </c:pt>
                <c:pt idx="87">
                  <c:v>106.35537627460759</c:v>
                </c:pt>
                <c:pt idx="88">
                  <c:v>106.37389435087687</c:v>
                </c:pt>
                <c:pt idx="89">
                  <c:v>106.38944227385552</c:v>
                </c:pt>
                <c:pt idx="90">
                  <c:v>106.4018428800604</c:v>
                </c:pt>
                <c:pt idx="91">
                  <c:v>106.41093117792022</c:v>
                </c:pt>
                <c:pt idx="92">
                  <c:v>106.41655799350877</c:v>
                </c:pt>
                <c:pt idx="93">
                  <c:v>106.41859358632917</c:v>
                </c:pt>
                <c:pt idx="94">
                  <c:v>106.41693110533524</c:v>
                </c:pt>
                <c:pt idx="95">
                  <c:v>106.41148974750979</c:v>
                </c:pt>
                <c:pt idx="96">
                  <c:v>106.40221748086975</c:v>
                </c:pt>
                <c:pt idx="97">
                  <c:v>106.38909320175981</c:v>
                </c:pt>
                <c:pt idx="98">
                  <c:v>106.3721282130907</c:v>
                </c:pt>
                <c:pt idx="99">
                  <c:v>106.35136693535418</c:v>
                </c:pt>
                <c:pt idx="100">
                  <c:v>106.32688679454215</c:v>
                </c:pt>
                <c:pt idx="101">
                  <c:v>106.29879726848471</c:v>
                </c:pt>
                <c:pt idx="102">
                  <c:v>106.26723811295753</c:v>
                </c:pt>
                <c:pt idx="103">
                  <c:v>106.23237682821942</c:v>
                </c:pt>
                <c:pt idx="104">
                  <c:v>106.19440546241961</c:v>
                </c:pt>
                <c:pt idx="105">
                  <c:v>106.15353687787376</c:v>
                </c:pt>
                <c:pt idx="106">
                  <c:v>106.11000062745973</c:v>
                </c:pt>
                <c:pt idx="107">
                  <c:v>106.06403860006009</c:v>
                </c:pt>
                <c:pt idx="108">
                  <c:v>106.01590059572592</c:v>
                </c:pt>
                <c:pt idx="109">
                  <c:v>105.96583998360028</c:v>
                </c:pt>
                <c:pt idx="110">
                  <c:v>105.91410957993686</c:v>
                </c:pt>
                <c:pt idx="111">
                  <c:v>105.86095786165293</c:v>
                </c:pt>
                <c:pt idx="112">
                  <c:v>105.80662560494798</c:v>
                </c:pt>
                <c:pt idx="113">
                  <c:v>105.75134301083855</c:v>
                </c:pt>
                <c:pt idx="114">
                  <c:v>105.69532735206587</c:v>
                </c:pt>
                <c:pt idx="115">
                  <c:v>105.63878115045343</c:v>
                </c:pt>
                <c:pt idx="116">
                  <c:v>105.58189087171149</c:v>
                </c:pt>
                <c:pt idx="117">
                  <c:v>105.52482610671105</c:v>
                </c:pt>
                <c:pt idx="118">
                  <c:v>105.46773919473856</c:v>
                </c:pt>
                <c:pt idx="119">
                  <c:v>105.41076523516089</c:v>
                </c:pt>
                <c:pt idx="120">
                  <c:v>105.35402242893636</c:v>
                </c:pt>
                <c:pt idx="121">
                  <c:v>105.29761268996235</c:v>
                </c:pt>
                <c:pt idx="122">
                  <c:v>105.24162246769238</c:v>
                </c:pt>
                <c:pt idx="123">
                  <c:v>105.18612372609047</c:v>
                </c:pt>
                <c:pt idx="124">
                  <c:v>105.13117502915131</c:v>
                </c:pt>
                <c:pt idx="125">
                  <c:v>105.07682268929855</c:v>
                </c:pt>
                <c:pt idx="126">
                  <c:v>105.02310194147339</c:v>
                </c:pt>
                <c:pt idx="127">
                  <c:v>104.97003811223711</c:v>
                </c:pt>
                <c:pt idx="128">
                  <c:v>104.91764775943264</c:v>
                </c:pt>
                <c:pt idx="129">
                  <c:v>104.86593976367284</c:v>
                </c:pt>
                <c:pt idx="130">
                  <c:v>104.81491635802057</c:v>
                </c:pt>
                <c:pt idx="131">
                  <c:v>104.76457408663663</c:v>
                </c:pt>
                <c:pt idx="132">
                  <c:v>104.71490468688434</c:v>
                </c:pt>
                <c:pt idx="133">
                  <c:v>104.66589589242217</c:v>
                </c:pt>
                <c:pt idx="134">
                  <c:v>104.61753215723637</c:v>
                </c:pt>
                <c:pt idx="135">
                  <c:v>104.56979530243211</c:v>
                </c:pt>
                <c:pt idx="136">
                  <c:v>104.5226650889842</c:v>
                </c:pt>
                <c:pt idx="137">
                  <c:v>104.47611972062046</c:v>
                </c:pt>
                <c:pt idx="138">
                  <c:v>104.43013628164506</c:v>
                </c:pt>
                <c:pt idx="139">
                  <c:v>104.38469111486631</c:v>
                </c:pt>
                <c:pt idx="140">
                  <c:v>104.33976014493555</c:v>
                </c:pt>
                <c:pt idx="141">
                  <c:v>104.29531915237827</c:v>
                </c:pt>
                <c:pt idx="142">
                  <c:v>104.25134400345011</c:v>
                </c:pt>
                <c:pt idx="143">
                  <c:v>104.20781084071373</c:v>
                </c:pt>
                <c:pt idx="144">
                  <c:v>104.16469623893549</c:v>
                </c:pt>
                <c:pt idx="145">
                  <c:v>104.12197733057019</c:v>
                </c:pt>
                <c:pt idx="146">
                  <c:v>104.07963190475087</c:v>
                </c:pt>
                <c:pt idx="147">
                  <c:v>104.03763848334653</c:v>
                </c:pt>
                <c:pt idx="148">
                  <c:v>103.99597637730247</c:v>
                </c:pt>
                <c:pt idx="149">
                  <c:v>103.95462572614248</c:v>
                </c:pt>
                <c:pt idx="150">
                  <c:v>103.91356752319452</c:v>
                </c:pt>
                <c:pt idx="151">
                  <c:v>103.87278362880666</c:v>
                </c:pt>
                <c:pt idx="152">
                  <c:v>103.83225677354611</c:v>
                </c:pt>
                <c:pt idx="153">
                  <c:v>103.79197055312552</c:v>
                </c:pt>
                <c:pt idx="154">
                  <c:v>103.75190941657434</c:v>
                </c:pt>
                <c:pt idx="155">
                  <c:v>103.71205864896993</c:v>
                </c:pt>
                <c:pt idx="156">
                  <c:v>103.67240434986151</c:v>
                </c:pt>
                <c:pt idx="157">
                  <c:v>103.63293340835773</c:v>
                </c:pt>
                <c:pt idx="158">
                  <c:v>103.59363347570682</c:v>
                </c:pt>
                <c:pt idx="159">
                  <c:v>103.55449293607143</c:v>
                </c:pt>
                <c:pt idx="160">
                  <c:v>103.51550087609039</c:v>
                </c:pt>
                <c:pt idx="161">
                  <c:v>103.47664705372364</c:v>
                </c:pt>
                <c:pt idx="162">
                  <c:v>103.43792186679222</c:v>
                </c:pt>
                <c:pt idx="163">
                  <c:v>103.3993163215533</c:v>
                </c:pt>
                <c:pt idx="164">
                  <c:v>103.36082200158749</c:v>
                </c:pt>
                <c:pt idx="165">
                  <c:v>103.32243103722188</c:v>
                </c:pt>
                <c:pt idx="166">
                  <c:v>103.28413607566601</c:v>
                </c:pt>
                <c:pt idx="167">
                  <c:v>103.24593025199981</c:v>
                </c:pt>
                <c:pt idx="168">
                  <c:v>103.20780716111747</c:v>
                </c:pt>
                <c:pt idx="169">
                  <c:v>103.16976083070485</c:v>
                </c:pt>
                <c:pt idx="170">
                  <c:v>103.13178569530334</c:v>
                </c:pt>
                <c:pt idx="171">
                  <c:v>103.09387657149372</c:v>
                </c:pt>
                <c:pt idx="172">
                  <c:v>103.05602863421697</c:v>
                </c:pt>
                <c:pt idx="173">
                  <c:v>103.01823739423574</c:v>
                </c:pt>
                <c:pt idx="174">
                  <c:v>102.98049867672894</c:v>
                </c:pt>
                <c:pt idx="175">
                  <c:v>102.94280860100311</c:v>
                </c:pt>
                <c:pt idx="176">
                  <c:v>102.90516356129719</c:v>
                </c:pt>
                <c:pt idx="177">
                  <c:v>102.86756020865126</c:v>
                </c:pt>
                <c:pt idx="178">
                  <c:v>102.8299954338067</c:v>
                </c:pt>
                <c:pt idx="179">
                  <c:v>102.7924663511006</c:v>
                </c:pt>
                <c:pt idx="180">
                  <c:v>102.75497028331611</c:v>
                </c:pt>
                <c:pt idx="181">
                  <c:v>102.71750474744859</c:v>
                </c:pt>
                <c:pt idx="182">
                  <c:v>102.68006744134635</c:v>
                </c:pt>
                <c:pt idx="183">
                  <c:v>102.64265623118507</c:v>
                </c:pt>
                <c:pt idx="184">
                  <c:v>102.60526913973428</c:v>
                </c:pt>
                <c:pt idx="185">
                  <c:v>102.56790433537564</c:v>
                </c:pt>
                <c:pt idx="186">
                  <c:v>102.53056012183291</c:v>
                </c:pt>
                <c:pt idx="187">
                  <c:v>102.49323492857464</c:v>
                </c:pt>
                <c:pt idx="188">
                  <c:v>102.4559273018519</c:v>
                </c:pt>
                <c:pt idx="189">
                  <c:v>102.41863589633459</c:v>
                </c:pt>
                <c:pt idx="190">
                  <c:v>102.38135946731082</c:v>
                </c:pt>
                <c:pt idx="191">
                  <c:v>102.34409686341618</c:v>
                </c:pt>
                <c:pt idx="192">
                  <c:v>102.30684701986036</c:v>
                </c:pt>
                <c:pt idx="193">
                  <c:v>102.26960895212021</c:v>
                </c:pt>
                <c:pt idx="194">
                  <c:v>102.23238175007032</c:v>
                </c:pt>
                <c:pt idx="195">
                  <c:v>102.19516457252324</c:v>
                </c:pt>
                <c:pt idx="196">
                  <c:v>102.1579566421527</c:v>
                </c:pt>
                <c:pt idx="197">
                  <c:v>102.1207572407753</c:v>
                </c:pt>
                <c:pt idx="198">
                  <c:v>102.08356570496697</c:v>
                </c:pt>
                <c:pt idx="199">
                  <c:v>102.04638142199187</c:v>
                </c:pt>
                <c:pt idx="200">
                  <c:v>102.00920382602307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910632"/>
        <c:axId val="579911024"/>
      </c:scatterChart>
      <c:valAx>
        <c:axId val="5799106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79911024"/>
        <c:crosses val="autoZero"/>
        <c:crossBetween val="midCat"/>
      </c:valAx>
      <c:valAx>
        <c:axId val="5799110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79910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'C'!$L$6:$L$206</c:f>
              <c:numCache>
                <c:formatCode>General</c:formatCode>
                <c:ptCount val="201"/>
                <c:pt idx="0">
                  <c:v>96.438999999999993</c:v>
                </c:pt>
                <c:pt idx="1">
                  <c:v>96.772999999999996</c:v>
                </c:pt>
                <c:pt idx="2">
                  <c:v>96.605999999999995</c:v>
                </c:pt>
                <c:pt idx="3">
                  <c:v>96.620999999999995</c:v>
                </c:pt>
                <c:pt idx="4">
                  <c:v>98.242000000000004</c:v>
                </c:pt>
                <c:pt idx="5">
                  <c:v>96.379000000000005</c:v>
                </c:pt>
                <c:pt idx="6">
                  <c:v>97.287999999999997</c:v>
                </c:pt>
                <c:pt idx="7">
                  <c:v>96.53</c:v>
                </c:pt>
                <c:pt idx="8">
                  <c:v>97.075999999999993</c:v>
                </c:pt>
                <c:pt idx="9">
                  <c:v>97.379000000000005</c:v>
                </c:pt>
                <c:pt idx="10">
                  <c:v>97.575999999999993</c:v>
                </c:pt>
                <c:pt idx="11">
                  <c:v>97</c:v>
                </c:pt>
                <c:pt idx="12">
                  <c:v>97.47</c:v>
                </c:pt>
                <c:pt idx="13">
                  <c:v>98.045000000000002</c:v>
                </c:pt>
                <c:pt idx="14">
                  <c:v>97.120999999999995</c:v>
                </c:pt>
                <c:pt idx="15">
                  <c:v>97.620999999999995</c:v>
                </c:pt>
                <c:pt idx="16">
                  <c:v>97.757999999999996</c:v>
                </c:pt>
                <c:pt idx="17">
                  <c:v>97.864000000000004</c:v>
                </c:pt>
                <c:pt idx="18">
                  <c:v>98.742000000000004</c:v>
                </c:pt>
                <c:pt idx="19">
                  <c:v>97.515000000000001</c:v>
                </c:pt>
                <c:pt idx="20">
                  <c:v>96.97</c:v>
                </c:pt>
                <c:pt idx="21">
                  <c:v>97.894000000000005</c:v>
                </c:pt>
                <c:pt idx="22">
                  <c:v>98.167000000000002</c:v>
                </c:pt>
                <c:pt idx="23">
                  <c:v>97.879000000000005</c:v>
                </c:pt>
                <c:pt idx="24">
                  <c:v>98.635999999999996</c:v>
                </c:pt>
                <c:pt idx="25">
                  <c:v>99.227000000000004</c:v>
                </c:pt>
                <c:pt idx="26">
                  <c:v>99.484999999999999</c:v>
                </c:pt>
                <c:pt idx="27">
                  <c:v>101.242</c:v>
                </c:pt>
                <c:pt idx="28">
                  <c:v>100.212</c:v>
                </c:pt>
                <c:pt idx="29">
                  <c:v>101.288</c:v>
                </c:pt>
                <c:pt idx="30">
                  <c:v>100.09099999999999</c:v>
                </c:pt>
                <c:pt idx="31">
                  <c:v>101.152</c:v>
                </c:pt>
                <c:pt idx="32">
                  <c:v>100.92400000000001</c:v>
                </c:pt>
                <c:pt idx="33">
                  <c:v>101.697</c:v>
                </c:pt>
                <c:pt idx="34">
                  <c:v>102.121</c:v>
                </c:pt>
                <c:pt idx="35">
                  <c:v>103.47</c:v>
                </c:pt>
                <c:pt idx="36">
                  <c:v>103.92400000000001</c:v>
                </c:pt>
                <c:pt idx="37">
                  <c:v>105.318</c:v>
                </c:pt>
                <c:pt idx="38">
                  <c:v>106.727</c:v>
                </c:pt>
                <c:pt idx="39">
                  <c:v>108.09099999999999</c:v>
                </c:pt>
                <c:pt idx="40">
                  <c:v>110.273</c:v>
                </c:pt>
                <c:pt idx="41">
                  <c:v>113.545</c:v>
                </c:pt>
                <c:pt idx="42">
                  <c:v>116.955</c:v>
                </c:pt>
                <c:pt idx="43">
                  <c:v>122.89400000000001</c:v>
                </c:pt>
                <c:pt idx="44">
                  <c:v>129.95500000000001</c:v>
                </c:pt>
                <c:pt idx="45">
                  <c:v>138.42400000000001</c:v>
                </c:pt>
                <c:pt idx="46">
                  <c:v>148.75800000000001</c:v>
                </c:pt>
                <c:pt idx="47">
                  <c:v>159.06100000000001</c:v>
                </c:pt>
                <c:pt idx="48">
                  <c:v>171.53</c:v>
                </c:pt>
                <c:pt idx="49">
                  <c:v>183.03</c:v>
                </c:pt>
                <c:pt idx="50">
                  <c:v>194.81800000000001</c:v>
                </c:pt>
                <c:pt idx="51">
                  <c:v>204.10599999999999</c:v>
                </c:pt>
                <c:pt idx="52">
                  <c:v>211.39400000000001</c:v>
                </c:pt>
                <c:pt idx="53">
                  <c:v>217.10599999999999</c:v>
                </c:pt>
                <c:pt idx="54">
                  <c:v>220.24199999999999</c:v>
                </c:pt>
                <c:pt idx="55">
                  <c:v>221.57599999999999</c:v>
                </c:pt>
                <c:pt idx="56">
                  <c:v>219.10599999999999</c:v>
                </c:pt>
                <c:pt idx="57">
                  <c:v>213.136</c:v>
                </c:pt>
                <c:pt idx="58">
                  <c:v>202.01499999999999</c:v>
                </c:pt>
                <c:pt idx="59">
                  <c:v>181.31800000000001</c:v>
                </c:pt>
                <c:pt idx="60">
                  <c:v>149.75800000000001</c:v>
                </c:pt>
                <c:pt idx="61">
                  <c:v>122.06100000000001</c:v>
                </c:pt>
                <c:pt idx="62">
                  <c:v>108.42400000000001</c:v>
                </c:pt>
                <c:pt idx="63">
                  <c:v>102.167</c:v>
                </c:pt>
                <c:pt idx="64">
                  <c:v>101.152</c:v>
                </c:pt>
                <c:pt idx="65">
                  <c:v>101.015</c:v>
                </c:pt>
                <c:pt idx="66">
                  <c:v>101.955</c:v>
                </c:pt>
                <c:pt idx="67">
                  <c:v>103.212</c:v>
                </c:pt>
                <c:pt idx="68">
                  <c:v>102.742</c:v>
                </c:pt>
                <c:pt idx="69">
                  <c:v>105.39400000000001</c:v>
                </c:pt>
                <c:pt idx="70">
                  <c:v>107.56100000000001</c:v>
                </c:pt>
                <c:pt idx="71">
                  <c:v>111.667</c:v>
                </c:pt>
                <c:pt idx="72">
                  <c:v>116.636</c:v>
                </c:pt>
                <c:pt idx="73">
                  <c:v>122.07599999999999</c:v>
                </c:pt>
                <c:pt idx="74">
                  <c:v>127.742</c:v>
                </c:pt>
                <c:pt idx="75">
                  <c:v>134.48500000000001</c:v>
                </c:pt>
                <c:pt idx="76">
                  <c:v>137.87899999999999</c:v>
                </c:pt>
                <c:pt idx="77">
                  <c:v>142.87899999999999</c:v>
                </c:pt>
                <c:pt idx="78">
                  <c:v>144.81800000000001</c:v>
                </c:pt>
                <c:pt idx="79">
                  <c:v>147.136</c:v>
                </c:pt>
                <c:pt idx="80">
                  <c:v>146.48500000000001</c:v>
                </c:pt>
                <c:pt idx="81">
                  <c:v>142.54499999999999</c:v>
                </c:pt>
                <c:pt idx="82">
                  <c:v>136.47</c:v>
                </c:pt>
                <c:pt idx="83">
                  <c:v>125.53</c:v>
                </c:pt>
                <c:pt idx="84">
                  <c:v>114.788</c:v>
                </c:pt>
                <c:pt idx="85">
                  <c:v>108.167</c:v>
                </c:pt>
                <c:pt idx="86">
                  <c:v>103.56100000000001</c:v>
                </c:pt>
                <c:pt idx="87">
                  <c:v>100.636</c:v>
                </c:pt>
                <c:pt idx="88">
                  <c:v>99.167000000000002</c:v>
                </c:pt>
                <c:pt idx="89">
                  <c:v>99.787999999999997</c:v>
                </c:pt>
                <c:pt idx="90">
                  <c:v>99.561000000000007</c:v>
                </c:pt>
                <c:pt idx="91">
                  <c:v>100.121</c:v>
                </c:pt>
                <c:pt idx="92">
                  <c:v>99.924000000000007</c:v>
                </c:pt>
                <c:pt idx="93">
                  <c:v>99.061000000000007</c:v>
                </c:pt>
                <c:pt idx="94">
                  <c:v>99.53</c:v>
                </c:pt>
                <c:pt idx="95">
                  <c:v>100.045</c:v>
                </c:pt>
                <c:pt idx="96">
                  <c:v>101.212</c:v>
                </c:pt>
                <c:pt idx="97">
                  <c:v>100.56100000000001</c:v>
                </c:pt>
                <c:pt idx="98">
                  <c:v>101.57599999999999</c:v>
                </c:pt>
                <c:pt idx="99">
                  <c:v>101.09099999999999</c:v>
                </c:pt>
                <c:pt idx="100">
                  <c:v>101.212</c:v>
                </c:pt>
                <c:pt idx="101">
                  <c:v>101.40900000000001</c:v>
                </c:pt>
                <c:pt idx="102">
                  <c:v>102.258</c:v>
                </c:pt>
                <c:pt idx="103">
                  <c:v>103.045</c:v>
                </c:pt>
                <c:pt idx="104">
                  <c:v>102.97</c:v>
                </c:pt>
                <c:pt idx="105">
                  <c:v>102.712</c:v>
                </c:pt>
                <c:pt idx="106">
                  <c:v>102.60599999999999</c:v>
                </c:pt>
                <c:pt idx="107">
                  <c:v>103.348</c:v>
                </c:pt>
                <c:pt idx="108">
                  <c:v>103.90900000000001</c:v>
                </c:pt>
                <c:pt idx="109">
                  <c:v>103.758</c:v>
                </c:pt>
                <c:pt idx="110">
                  <c:v>103.652</c:v>
                </c:pt>
                <c:pt idx="111">
                  <c:v>103.712</c:v>
                </c:pt>
                <c:pt idx="112">
                  <c:v>103.42400000000001</c:v>
                </c:pt>
                <c:pt idx="113">
                  <c:v>104.985</c:v>
                </c:pt>
                <c:pt idx="114">
                  <c:v>106.758</c:v>
                </c:pt>
                <c:pt idx="115">
                  <c:v>106.5</c:v>
                </c:pt>
                <c:pt idx="116">
                  <c:v>107.545</c:v>
                </c:pt>
                <c:pt idx="117">
                  <c:v>109.697</c:v>
                </c:pt>
                <c:pt idx="118">
                  <c:v>110.333</c:v>
                </c:pt>
                <c:pt idx="119">
                  <c:v>110.182</c:v>
                </c:pt>
                <c:pt idx="120">
                  <c:v>109.864</c:v>
                </c:pt>
                <c:pt idx="121">
                  <c:v>108.833</c:v>
                </c:pt>
                <c:pt idx="122">
                  <c:v>108.318</c:v>
                </c:pt>
                <c:pt idx="123">
                  <c:v>106.955</c:v>
                </c:pt>
                <c:pt idx="124">
                  <c:v>106.182</c:v>
                </c:pt>
                <c:pt idx="125">
                  <c:v>104.636</c:v>
                </c:pt>
                <c:pt idx="126">
                  <c:v>102.333</c:v>
                </c:pt>
                <c:pt idx="127">
                  <c:v>100.879</c:v>
                </c:pt>
                <c:pt idx="128">
                  <c:v>100.712</c:v>
                </c:pt>
                <c:pt idx="129">
                  <c:v>100.227</c:v>
                </c:pt>
                <c:pt idx="130">
                  <c:v>98.984999999999999</c:v>
                </c:pt>
                <c:pt idx="131">
                  <c:v>100.864</c:v>
                </c:pt>
                <c:pt idx="132">
                  <c:v>98.787999999999997</c:v>
                </c:pt>
                <c:pt idx="133">
                  <c:v>98.879000000000005</c:v>
                </c:pt>
                <c:pt idx="134">
                  <c:v>100.121</c:v>
                </c:pt>
                <c:pt idx="135">
                  <c:v>99.787999999999997</c:v>
                </c:pt>
                <c:pt idx="136">
                  <c:v>98.727000000000004</c:v>
                </c:pt>
                <c:pt idx="137">
                  <c:v>100.136</c:v>
                </c:pt>
                <c:pt idx="138">
                  <c:v>100.364</c:v>
                </c:pt>
                <c:pt idx="139">
                  <c:v>99.515000000000001</c:v>
                </c:pt>
                <c:pt idx="140">
                  <c:v>99.53</c:v>
                </c:pt>
                <c:pt idx="141">
                  <c:v>99.424000000000007</c:v>
                </c:pt>
                <c:pt idx="142">
                  <c:v>100.121</c:v>
                </c:pt>
                <c:pt idx="143">
                  <c:v>100</c:v>
                </c:pt>
                <c:pt idx="144">
                  <c:v>100.40900000000001</c:v>
                </c:pt>
                <c:pt idx="145">
                  <c:v>102.227</c:v>
                </c:pt>
                <c:pt idx="146">
                  <c:v>103.121</c:v>
                </c:pt>
                <c:pt idx="147">
                  <c:v>103.045</c:v>
                </c:pt>
                <c:pt idx="148">
                  <c:v>103.712</c:v>
                </c:pt>
                <c:pt idx="149">
                  <c:v>105.273</c:v>
                </c:pt>
                <c:pt idx="150">
                  <c:v>106.742</c:v>
                </c:pt>
                <c:pt idx="151">
                  <c:v>107.364</c:v>
                </c:pt>
                <c:pt idx="152">
                  <c:v>108</c:v>
                </c:pt>
                <c:pt idx="153">
                  <c:v>107.227</c:v>
                </c:pt>
                <c:pt idx="154">
                  <c:v>108.212</c:v>
                </c:pt>
                <c:pt idx="155">
                  <c:v>106.57599999999999</c:v>
                </c:pt>
                <c:pt idx="156">
                  <c:v>105.97</c:v>
                </c:pt>
                <c:pt idx="157">
                  <c:v>105.89400000000001</c:v>
                </c:pt>
                <c:pt idx="158">
                  <c:v>103.636</c:v>
                </c:pt>
                <c:pt idx="159">
                  <c:v>102.773</c:v>
                </c:pt>
                <c:pt idx="160">
                  <c:v>102.121</c:v>
                </c:pt>
                <c:pt idx="161">
                  <c:v>100.97</c:v>
                </c:pt>
                <c:pt idx="162">
                  <c:v>100.39400000000001</c:v>
                </c:pt>
                <c:pt idx="163">
                  <c:v>99.347999999999999</c:v>
                </c:pt>
                <c:pt idx="164">
                  <c:v>98.727000000000004</c:v>
                </c:pt>
                <c:pt idx="165">
                  <c:v>99.667000000000002</c:v>
                </c:pt>
                <c:pt idx="166">
                  <c:v>98.438999999999993</c:v>
                </c:pt>
                <c:pt idx="167">
                  <c:v>97.938999999999993</c:v>
                </c:pt>
                <c:pt idx="168">
                  <c:v>98.135999999999996</c:v>
                </c:pt>
                <c:pt idx="169">
                  <c:v>97.984999999999999</c:v>
                </c:pt>
                <c:pt idx="170">
                  <c:v>98.347999999999999</c:v>
                </c:pt>
                <c:pt idx="171">
                  <c:v>98.667000000000002</c:v>
                </c:pt>
                <c:pt idx="172">
                  <c:v>98.817999999999998</c:v>
                </c:pt>
                <c:pt idx="173">
                  <c:v>97.909000000000006</c:v>
                </c:pt>
                <c:pt idx="174">
                  <c:v>97.909000000000006</c:v>
                </c:pt>
                <c:pt idx="175">
                  <c:v>98.364000000000004</c:v>
                </c:pt>
                <c:pt idx="176">
                  <c:v>98.227000000000004</c:v>
                </c:pt>
                <c:pt idx="177">
                  <c:v>98.015000000000001</c:v>
                </c:pt>
                <c:pt idx="178">
                  <c:v>98.802999999999997</c:v>
                </c:pt>
                <c:pt idx="179">
                  <c:v>98.090999999999994</c:v>
                </c:pt>
                <c:pt idx="180">
                  <c:v>97.682000000000002</c:v>
                </c:pt>
                <c:pt idx="181">
                  <c:v>98.712000000000003</c:v>
                </c:pt>
                <c:pt idx="182">
                  <c:v>96.697000000000003</c:v>
                </c:pt>
                <c:pt idx="183">
                  <c:v>98.515000000000001</c:v>
                </c:pt>
                <c:pt idx="184">
                  <c:v>97.227000000000004</c:v>
                </c:pt>
                <c:pt idx="185">
                  <c:v>97.424000000000007</c:v>
                </c:pt>
                <c:pt idx="186">
                  <c:v>98</c:v>
                </c:pt>
                <c:pt idx="187">
                  <c:v>97.5</c:v>
                </c:pt>
                <c:pt idx="188">
                  <c:v>97.847999999999999</c:v>
                </c:pt>
                <c:pt idx="189">
                  <c:v>97.924000000000007</c:v>
                </c:pt>
                <c:pt idx="190">
                  <c:v>97.227000000000004</c:v>
                </c:pt>
                <c:pt idx="191">
                  <c:v>98.317999999999998</c:v>
                </c:pt>
                <c:pt idx="192">
                  <c:v>97.97</c:v>
                </c:pt>
                <c:pt idx="193">
                  <c:v>97.682000000000002</c:v>
                </c:pt>
                <c:pt idx="194">
                  <c:v>97.605999999999995</c:v>
                </c:pt>
                <c:pt idx="195">
                  <c:v>98.379000000000005</c:v>
                </c:pt>
                <c:pt idx="196">
                  <c:v>98.590999999999994</c:v>
                </c:pt>
                <c:pt idx="197">
                  <c:v>98.152000000000001</c:v>
                </c:pt>
                <c:pt idx="198">
                  <c:v>98.167000000000002</c:v>
                </c:pt>
                <c:pt idx="199">
                  <c:v>97.97</c:v>
                </c:pt>
                <c:pt idx="200">
                  <c:v>99.03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'C'!$AA$6:$AA$206</c:f>
              <c:numCache>
                <c:formatCode>0.00</c:formatCode>
                <c:ptCount val="201"/>
                <c:pt idx="0">
                  <c:v>98.055824312152794</c:v>
                </c:pt>
                <c:pt idx="1">
                  <c:v>98.092795339702832</c:v>
                </c:pt>
                <c:pt idx="2">
                  <c:v>98.129770888261959</c:v>
                </c:pt>
                <c:pt idx="3">
                  <c:v>98.166751313151849</c:v>
                </c:pt>
                <c:pt idx="4">
                  <c:v>98.203736996153125</c:v>
                </c:pt>
                <c:pt idx="5">
                  <c:v>98.240728347299694</c:v>
                </c:pt>
                <c:pt idx="6">
                  <c:v>98.277725806772466</c:v>
                </c:pt>
                <c:pt idx="7">
                  <c:v>98.314729846894579</c:v>
                </c:pt>
                <c:pt idx="8">
                  <c:v>98.351740974230339</c:v>
                </c:pt>
                <c:pt idx="9">
                  <c:v>98.388759731788696</c:v>
                </c:pt>
                <c:pt idx="10">
                  <c:v>98.425786701332243</c:v>
                </c:pt>
                <c:pt idx="11">
                  <c:v>98.462822505790754</c:v>
                </c:pt>
                <c:pt idx="12">
                  <c:v>98.499867811778699</c:v>
                </c:pt>
                <c:pt idx="13">
                  <c:v>98.536923332213064</c:v>
                </c:pt>
                <c:pt idx="14">
                  <c:v>98.573989829029259</c:v>
                </c:pt>
                <c:pt idx="15">
                  <c:v>98.611068115993106</c:v>
                </c:pt>
                <c:pt idx="16">
                  <c:v>98.648159061619808</c:v>
                </c:pt>
                <c:pt idx="17">
                  <c:v>98.685263592264974</c:v>
                </c:pt>
                <c:pt idx="18">
                  <c:v>98.722382695657771</c:v>
                </c:pt>
                <c:pt idx="19">
                  <c:v>98.759517425880631</c:v>
                </c:pt>
                <c:pt idx="20">
                  <c:v>98.79666891328003</c:v>
                </c:pt>
                <c:pt idx="21">
                  <c:v>98.833838390769301</c:v>
                </c:pt>
                <c:pt idx="22">
                  <c:v>98.87102727239261</c:v>
                </c:pt>
                <c:pt idx="23">
                  <c:v>98.90823739104934</c:v>
                </c:pt>
                <c:pt idx="24">
                  <c:v>98.945471698642237</c:v>
                </c:pt>
                <c:pt idx="25">
                  <c:v>98.982736246846784</c:v>
                </c:pt>
                <c:pt idx="26">
                  <c:v>99.020045545251079</c:v>
                </c:pt>
                <c:pt idx="27">
                  <c:v>99.057436392463174</c:v>
                </c:pt>
                <c:pt idx="28">
                  <c:v>99.095001900471516</c:v>
                </c:pt>
                <c:pt idx="29">
                  <c:v>99.132971161347811</c:v>
                </c:pt>
                <c:pt idx="30">
                  <c:v>99.171886550420339</c:v>
                </c:pt>
                <c:pt idx="31">
                  <c:v>99.212978167956763</c:v>
                </c:pt>
                <c:pt idx="32">
                  <c:v>99.25891265146916</c:v>
                </c:pt>
                <c:pt idx="33">
                  <c:v>99.315207385705122</c:v>
                </c:pt>
                <c:pt idx="34">
                  <c:v>99.392743841408077</c:v>
                </c:pt>
                <c:pt idx="35">
                  <c:v>99.511950019215405</c:v>
                </c:pt>
                <c:pt idx="36">
                  <c:v>99.709270579167622</c:v>
                </c:pt>
                <c:pt idx="37">
                  <c:v>100.04636717415038</c:v>
                </c:pt>
                <c:pt idx="38">
                  <c:v>100.6219130510603</c:v>
                </c:pt>
                <c:pt idx="39">
                  <c:v>101.58470749702737</c:v>
                </c:pt>
                <c:pt idx="40">
                  <c:v>103.1451160692357</c:v>
                </c:pt>
                <c:pt idx="41">
                  <c:v>105.57980854184383</c:v>
                </c:pt>
                <c:pt idx="42">
                  <c:v>109.22309113283691</c:v>
                </c:pt>
                <c:pt idx="43">
                  <c:v>114.43786733492887</c:v>
                </c:pt>
                <c:pt idx="44">
                  <c:v>121.56157366199055</c:v>
                </c:pt>
                <c:pt idx="45">
                  <c:v>130.82804317001882</c:v>
                </c:pt>
                <c:pt idx="46">
                  <c:v>142.27475605330744</c:v>
                </c:pt>
                <c:pt idx="47">
                  <c:v>155.65436256078482</c:v>
                </c:pt>
                <c:pt idx="48">
                  <c:v>170.37628116444114</c:v>
                </c:pt>
                <c:pt idx="49">
                  <c:v>185.50470430884766</c:v>
                </c:pt>
                <c:pt idx="50">
                  <c:v>199.83084352631747</c:v>
                </c:pt>
                <c:pt idx="51">
                  <c:v>212.02003813327894</c:v>
                </c:pt>
                <c:pt idx="52">
                  <c:v>220.81254114795667</c:v>
                </c:pt>
                <c:pt idx="53">
                  <c:v>225.23743544556032</c:v>
                </c:pt>
                <c:pt idx="54">
                  <c:v>224.78973489479836</c:v>
                </c:pt>
                <c:pt idx="55">
                  <c:v>219.52604041445855</c:v>
                </c:pt>
                <c:pt idx="56">
                  <c:v>210.0537073382595</c:v>
                </c:pt>
                <c:pt idx="57">
                  <c:v>197.41639189016794</c:v>
                </c:pt>
                <c:pt idx="58">
                  <c:v>182.90579714549546</c:v>
                </c:pt>
                <c:pt idx="59">
                  <c:v>167.84654214374783</c:v>
                </c:pt>
                <c:pt idx="60">
                  <c:v>153.4033829044765</c:v>
                </c:pt>
                <c:pt idx="61">
                  <c:v>140.4482300714082</c:v>
                </c:pt>
                <c:pt idx="62">
                  <c:v>129.50410658891005</c:v>
                </c:pt>
                <c:pt idx="63">
                  <c:v>120.76207805232666</c:v>
                </c:pt>
                <c:pt idx="64">
                  <c:v>114.1518735573749</c:v>
                </c:pt>
                <c:pt idx="65">
                  <c:v>109.44059117439966</c:v>
                </c:pt>
                <c:pt idx="66">
                  <c:v>106.33574041106174</c:v>
                </c:pt>
                <c:pt idx="67">
                  <c:v>104.57516152916878</c:v>
                </c:pt>
                <c:pt idx="68">
                  <c:v>103.99248672134998</c:v>
                </c:pt>
                <c:pt idx="69">
                  <c:v>104.54971667482693</c:v>
                </c:pt>
                <c:pt idx="70">
                  <c:v>106.32850465688978</c:v>
                </c:pt>
                <c:pt idx="71">
                  <c:v>109.47293965571332</c:v>
                </c:pt>
                <c:pt idx="72">
                  <c:v>114.08476152507421</c:v>
                </c:pt>
                <c:pt idx="73">
                  <c:v>120.08997811861732</c:v>
                </c:pt>
                <c:pt idx="74">
                  <c:v>127.11907898407775</c:v>
                </c:pt>
                <c:pt idx="75">
                  <c:v>134.45801455473958</c:v>
                </c:pt>
                <c:pt idx="76">
                  <c:v>141.11785395773745</c:v>
                </c:pt>
                <c:pt idx="77">
                  <c:v>146.03101084147627</c:v>
                </c:pt>
                <c:pt idx="78">
                  <c:v>148.32382591248779</c:v>
                </c:pt>
                <c:pt idx="79">
                  <c:v>147.56883225016264</c:v>
                </c:pt>
                <c:pt idx="80">
                  <c:v>143.91523215486382</c:v>
                </c:pt>
                <c:pt idx="81">
                  <c:v>138.04201679597784</c:v>
                </c:pt>
                <c:pt idx="82">
                  <c:v>130.95340353172804</c:v>
                </c:pt>
                <c:pt idx="83">
                  <c:v>123.70083402611014</c:v>
                </c:pt>
                <c:pt idx="84">
                  <c:v>117.13649733192128</c:v>
                </c:pt>
                <c:pt idx="85">
                  <c:v>111.77431347829564</c:v>
                </c:pt>
                <c:pt idx="86">
                  <c:v>107.77767761337724</c:v>
                </c:pt>
                <c:pt idx="87">
                  <c:v>105.04178928060036</c:v>
                </c:pt>
                <c:pt idx="88">
                  <c:v>103.31455330197511</c:v>
                </c:pt>
                <c:pt idx="89">
                  <c:v>102.30618641316485</c:v>
                </c:pt>
                <c:pt idx="90">
                  <c:v>101.76078361529579</c:v>
                </c:pt>
                <c:pt idx="91">
                  <c:v>101.48687248598432</c:v>
                </c:pt>
                <c:pt idx="92">
                  <c:v>101.35834811794136</c:v>
                </c:pt>
                <c:pt idx="93">
                  <c:v>101.30068478379418</c:v>
                </c:pt>
                <c:pt idx="94">
                  <c:v>101.27391881855003</c:v>
                </c:pt>
                <c:pt idx="95">
                  <c:v>101.25847528758887</c:v>
                </c:pt>
                <c:pt idx="96">
                  <c:v>101.24557923512849</c:v>
                </c:pt>
                <c:pt idx="97">
                  <c:v>101.23167803216283</c:v>
                </c:pt>
                <c:pt idx="98">
                  <c:v>101.21560082572731</c:v>
                </c:pt>
                <c:pt idx="99">
                  <c:v>101.19732672406556</c:v>
                </c:pt>
                <c:pt idx="100">
                  <c:v>101.177634018758</c:v>
                </c:pt>
                <c:pt idx="101">
                  <c:v>101.15826301987951</c:v>
                </c:pt>
                <c:pt idx="102">
                  <c:v>101.14245692010961</c:v>
                </c:pt>
                <c:pt idx="103">
                  <c:v>101.13584920492741</c:v>
                </c:pt>
                <c:pt idx="104">
                  <c:v>101.14765819058769</c:v>
                </c:pt>
                <c:pt idx="105">
                  <c:v>101.19203772262183</c:v>
                </c:pt>
                <c:pt idx="106">
                  <c:v>101.28923102633432</c:v>
                </c:pt>
                <c:pt idx="107">
                  <c:v>101.46592695086437</c:v>
                </c:pt>
                <c:pt idx="108">
                  <c:v>101.7540235571155</c:v>
                </c:pt>
                <c:pt idx="109">
                  <c:v>102.1870140197786</c:v>
                </c:pt>
                <c:pt idx="110">
                  <c:v>102.79358066372508</c:v>
                </c:pt>
                <c:pt idx="111">
                  <c:v>103.58878705864404</c:v>
                </c:pt>
                <c:pt idx="112">
                  <c:v>104.56438184792678</c:v>
                </c:pt>
                <c:pt idx="113">
                  <c:v>105.68082059100236</c:v>
                </c:pt>
                <c:pt idx="114">
                  <c:v>106.86415171338152</c:v>
                </c:pt>
                <c:pt idx="115">
                  <c:v>108.01041276999482</c:v>
                </c:pt>
                <c:pt idx="116">
                  <c:v>108.99847169864827</c:v>
                </c:pt>
                <c:pt idx="117">
                  <c:v>109.7096771880997</c:v>
                </c:pt>
                <c:pt idx="118">
                  <c:v>110.05011266981097</c:v>
                </c:pt>
                <c:pt idx="119">
                  <c:v>109.96974220454038</c:v>
                </c:pt>
                <c:pt idx="120">
                  <c:v>109.47307204008243</c:v>
                </c:pt>
                <c:pt idx="121">
                  <c:v>108.61819928385256</c:v>
                </c:pt>
                <c:pt idx="122">
                  <c:v>107.50453042888857</c:v>
                </c:pt>
                <c:pt idx="123">
                  <c:v>106.25275732142082</c:v>
                </c:pt>
                <c:pt idx="124">
                  <c:v>104.9826547711727</c:v>
                </c:pt>
                <c:pt idx="125">
                  <c:v>103.79428317862509</c:v>
                </c:pt>
                <c:pt idx="126">
                  <c:v>102.75644089150747</c:v>
                </c:pt>
                <c:pt idx="127">
                  <c:v>101.90357075364773</c:v>
                </c:pt>
                <c:pt idx="128">
                  <c:v>101.23984417856322</c:v>
                </c:pt>
                <c:pt idx="129">
                  <c:v>100.74761756235854</c:v>
                </c:pt>
                <c:pt idx="130">
                  <c:v>100.39714431625896</c:v>
                </c:pt>
                <c:pt idx="131">
                  <c:v>100.15509284249799</c:v>
                </c:pt>
                <c:pt idx="132">
                  <c:v>99.99055726768438</c:v>
                </c:pt>
                <c:pt idx="133">
                  <c:v>99.878350135091665</c:v>
                </c:pt>
                <c:pt idx="134">
                  <c:v>99.800121040219182</c:v>
                </c:pt>
                <c:pt idx="135">
                  <c:v>99.744171430670164</c:v>
                </c:pt>
                <c:pt idx="136">
                  <c:v>99.704817807626242</c:v>
                </c:pt>
                <c:pt idx="137">
                  <c:v>99.681935963445852</c:v>
                </c:pt>
                <c:pt idx="138">
                  <c:v>99.681013657740351</c:v>
                </c:pt>
                <c:pt idx="139">
                  <c:v>99.71370495171945</c:v>
                </c:pt>
                <c:pt idx="140">
                  <c:v>99.798532077825186</c:v>
                </c:pt>
                <c:pt idx="141">
                  <c:v>99.961043808683428</c:v>
                </c:pt>
                <c:pt idx="142">
                  <c:v>100.23249254158888</c:v>
                </c:pt>
                <c:pt idx="143">
                  <c:v>100.64608598725687</c:v>
                </c:pt>
                <c:pt idx="144">
                  <c:v>101.23027781268812</c:v>
                </c:pt>
                <c:pt idx="145">
                  <c:v>101.99947380371741</c:v>
                </c:pt>
                <c:pt idx="146">
                  <c:v>102.94381766291136</c:v>
                </c:pt>
                <c:pt idx="147">
                  <c:v>104.02096670913178</c:v>
                </c:pt>
                <c:pt idx="148">
                  <c:v>105.15334752109835</c:v>
                </c:pt>
                <c:pt idx="149">
                  <c:v>106.23372220939903</c:v>
                </c:pt>
                <c:pt idx="150">
                  <c:v>107.13982981813734</c:v>
                </c:pt>
                <c:pt idx="151">
                  <c:v>107.7558812247396</c:v>
                </c:pt>
                <c:pt idx="152">
                  <c:v>107.99586514441815</c:v>
                </c:pt>
                <c:pt idx="153">
                  <c:v>107.82222791320552</c:v>
                </c:pt>
                <c:pt idx="154">
                  <c:v>107.25433367532322</c:v>
                </c:pt>
                <c:pt idx="155">
                  <c:v>106.36407615775211</c:v>
                </c:pt>
                <c:pt idx="156">
                  <c:v>105.26001224945416</c:v>
                </c:pt>
                <c:pt idx="157">
                  <c:v>104.06484482196051</c:v>
                </c:pt>
                <c:pt idx="158">
                  <c:v>102.89267928695936</c:v>
                </c:pt>
                <c:pt idx="159">
                  <c:v>101.83176000770067</c:v>
                </c:pt>
                <c:pt idx="160">
                  <c:v>100.9359054783109</c:v>
                </c:pt>
                <c:pt idx="161">
                  <c:v>100.22478933967543</c:v>
                </c:pt>
                <c:pt idx="162">
                  <c:v>99.69076146654244</c:v>
                </c:pt>
                <c:pt idx="163">
                  <c:v>99.308775087643525</c:v>
                </c:pt>
                <c:pt idx="164">
                  <c:v>99.046210421559493</c:v>
                </c:pt>
                <c:pt idx="165">
                  <c:v>98.87048202315286</c:v>
                </c:pt>
                <c:pt idx="166">
                  <c:v>98.753640584141593</c:v>
                </c:pt>
                <c:pt idx="167">
                  <c:v>98.674227317821021</c:v>
                </c:pt>
                <c:pt idx="168">
                  <c:v>98.617191547204541</c:v>
                </c:pt>
                <c:pt idx="169">
                  <c:v>98.572777364768783</c:v>
                </c:pt>
                <c:pt idx="170">
                  <c:v>98.535097201383948</c:v>
                </c:pt>
                <c:pt idx="171">
                  <c:v>98.500826351143644</c:v>
                </c:pt>
                <c:pt idx="172">
                  <c:v>98.468201443707983</c:v>
                </c:pt>
                <c:pt idx="173">
                  <c:v>98.436341335933989</c:v>
                </c:pt>
                <c:pt idx="174">
                  <c:v>98.404829930426231</c:v>
                </c:pt>
                <c:pt idx="175">
                  <c:v>98.373480776051508</c:v>
                </c:pt>
                <c:pt idx="176">
                  <c:v>98.342214007571485</c:v>
                </c:pt>
                <c:pt idx="177">
                  <c:v>98.310996395467484</c:v>
                </c:pt>
                <c:pt idx="178">
                  <c:v>98.279814015557875</c:v>
                </c:pt>
                <c:pt idx="179">
                  <c:v>98.248660551387843</c:v>
                </c:pt>
                <c:pt idx="180">
                  <c:v>98.217532580294133</c:v>
                </c:pt>
                <c:pt idx="181">
                  <c:v>98.186427779060438</c:v>
                </c:pt>
                <c:pt idx="182">
                  <c:v>98.155344275269201</c:v>
                </c:pt>
                <c:pt idx="183">
                  <c:v>98.124280421778337</c:v>
                </c:pt>
                <c:pt idx="184">
                  <c:v>98.093234718693779</c:v>
                </c:pt>
                <c:pt idx="185">
                  <c:v>98.062205784108798</c:v>
                </c:pt>
                <c:pt idx="186">
                  <c:v>98.031192340324509</c:v>
                </c:pt>
                <c:pt idx="187">
                  <c:v>98.000193204961448</c:v>
                </c:pt>
                <c:pt idx="188">
                  <c:v>97.969207283768654</c:v>
                </c:pt>
                <c:pt idx="189">
                  <c:v>97.938233564206215</c:v>
                </c:pt>
                <c:pt idx="190">
                  <c:v>97.90727110953442</c:v>
                </c:pt>
                <c:pt idx="191">
                  <c:v>97.876319053322732</c:v>
                </c:pt>
                <c:pt idx="192">
                  <c:v>97.845376594339555</c:v>
                </c:pt>
                <c:pt idx="193">
                  <c:v>97.814442991795943</c:v>
                </c:pt>
                <c:pt idx="194">
                  <c:v>97.78351756092016</c:v>
                </c:pt>
                <c:pt idx="195">
                  <c:v>97.752599668841839</c:v>
                </c:pt>
                <c:pt idx="196">
                  <c:v>97.721688730765749</c:v>
                </c:pt>
                <c:pt idx="197">
                  <c:v>97.69078420641614</c:v>
                </c:pt>
                <c:pt idx="198">
                  <c:v>97.659885596733901</c:v>
                </c:pt>
                <c:pt idx="199">
                  <c:v>97.628992440809583</c:v>
                </c:pt>
                <c:pt idx="200">
                  <c:v>97.598104313036515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'C'!$BE$6:$BE$206</c:f>
              <c:numCache>
                <c:formatCode>General</c:formatCode>
                <c:ptCount val="201"/>
                <c:pt idx="0">
                  <c:v>98.055824312152794</c:v>
                </c:pt>
                <c:pt idx="1">
                  <c:v>98.092795339702832</c:v>
                </c:pt>
                <c:pt idx="2">
                  <c:v>98.129770888261959</c:v>
                </c:pt>
                <c:pt idx="3">
                  <c:v>98.166751313151849</c:v>
                </c:pt>
                <c:pt idx="4">
                  <c:v>98.203736996153125</c:v>
                </c:pt>
                <c:pt idx="5">
                  <c:v>98.240728347299694</c:v>
                </c:pt>
                <c:pt idx="6">
                  <c:v>98.277725806772466</c:v>
                </c:pt>
                <c:pt idx="7">
                  <c:v>98.314729846894579</c:v>
                </c:pt>
                <c:pt idx="8">
                  <c:v>98.351740974230339</c:v>
                </c:pt>
                <c:pt idx="9">
                  <c:v>98.388759731788696</c:v>
                </c:pt>
                <c:pt idx="10">
                  <c:v>98.425786701332228</c:v>
                </c:pt>
                <c:pt idx="11">
                  <c:v>98.462822505790712</c:v>
                </c:pt>
                <c:pt idx="12">
                  <c:v>98.499867811778458</c:v>
                </c:pt>
                <c:pt idx="13">
                  <c:v>98.53692333221187</c:v>
                </c:pt>
                <c:pt idx="14">
                  <c:v>98.573989829023461</c:v>
                </c:pt>
                <c:pt idx="15">
                  <c:v>98.611068115966077</c:v>
                </c:pt>
                <c:pt idx="16">
                  <c:v>98.648159061498745</c:v>
                </c:pt>
                <c:pt idx="17">
                  <c:v>98.685263591743805</c:v>
                </c:pt>
                <c:pt idx="18">
                  <c:v>98.722382693501302</c:v>
                </c:pt>
                <c:pt idx="19">
                  <c:v>98.759517417303712</c:v>
                </c:pt>
                <c:pt idx="20">
                  <c:v>98.796668880490131</c:v>
                </c:pt>
                <c:pt idx="21">
                  <c:v>98.833838270274171</c:v>
                </c:pt>
                <c:pt idx="22">
                  <c:v>98.871026846775109</c:v>
                </c:pt>
                <c:pt idx="23">
                  <c:v>98.90823594597552</c:v>
                </c:pt>
                <c:pt idx="24">
                  <c:v>98.945466982561939</c:v>
                </c:pt>
                <c:pt idx="25">
                  <c:v>98.982721452597247</c:v>
                </c:pt>
                <c:pt idx="26">
                  <c:v>99.020000935964163</c:v>
                </c:pt>
                <c:pt idx="27">
                  <c:v>99.057307098509753</c:v>
                </c:pt>
                <c:pt idx="28">
                  <c:v>99.094641693808839</c:v>
                </c:pt>
                <c:pt idx="29">
                  <c:v>99.132006564450492</c:v>
                </c:pt>
                <c:pt idx="30">
                  <c:v>99.169403642738189</c:v>
                </c:pt>
                <c:pt idx="31">
                  <c:v>99.206834950675812</c:v>
                </c:pt>
                <c:pt idx="32">
                  <c:v>99.244302599093928</c:v>
                </c:pt>
                <c:pt idx="33">
                  <c:v>99.281808785748069</c:v>
                </c:pt>
                <c:pt idx="34">
                  <c:v>99.319355792197683</c:v>
                </c:pt>
                <c:pt idx="35">
                  <c:v>99.35694597924639</c:v>
                </c:pt>
                <c:pt idx="36">
                  <c:v>99.394581780694139</c:v>
                </c:pt>
                <c:pt idx="37">
                  <c:v>99.432265695118076</c:v>
                </c:pt>
                <c:pt idx="38">
                  <c:v>99.470000275360505</c:v>
                </c:pt>
                <c:pt idx="39">
                  <c:v>99.507788115360682</c:v>
                </c:pt>
                <c:pt idx="40">
                  <c:v>99.545631833920552</c:v>
                </c:pt>
                <c:pt idx="41">
                  <c:v>99.583534054942419</c:v>
                </c:pt>
                <c:pt idx="42">
                  <c:v>99.621497383620735</c:v>
                </c:pt>
                <c:pt idx="43">
                  <c:v>99.659524378007134</c:v>
                </c:pt>
                <c:pt idx="44">
                  <c:v>99.697617515301161</c:v>
                </c:pt>
                <c:pt idx="45">
                  <c:v>99.735779152144502</c:v>
                </c:pt>
                <c:pt idx="46">
                  <c:v>99.774011478118652</c:v>
                </c:pt>
                <c:pt idx="47">
                  <c:v>99.812316461560442</c:v>
                </c:pt>
                <c:pt idx="48">
                  <c:v>99.850695786720848</c:v>
                </c:pt>
                <c:pt idx="49">
                  <c:v>99.889150781198296</c:v>
                </c:pt>
                <c:pt idx="50">
                  <c:v>99.927682332480757</c:v>
                </c:pt>
                <c:pt idx="51">
                  <c:v>99.966290792332103</c:v>
                </c:pt>
                <c:pt idx="52">
                  <c:v>100.00497586766062</c:v>
                </c:pt>
                <c:pt idx="53">
                  <c:v>100.04373649641228</c:v>
                </c:pt>
                <c:pt idx="54">
                  <c:v>100.08257070694535</c:v>
                </c:pt>
                <c:pt idx="55">
                  <c:v>100.12147545926707</c:v>
                </c:pt>
                <c:pt idx="56">
                  <c:v>100.160446466458</c:v>
                </c:pt>
                <c:pt idx="57">
                  <c:v>100.19947799457881</c:v>
                </c:pt>
                <c:pt idx="58">
                  <c:v>100.23856263936062</c:v>
                </c:pt>
                <c:pt idx="59">
                  <c:v>100.27769107803317</c:v>
                </c:pt>
                <c:pt idx="60">
                  <c:v>100.316851794759</c:v>
                </c:pt>
                <c:pt idx="61">
                  <c:v>100.35603077833271</c:v>
                </c:pt>
                <c:pt idx="62">
                  <c:v>100.39521119109224</c:v>
                </c:pt>
                <c:pt idx="63">
                  <c:v>100.43437300839201</c:v>
                </c:pt>
                <c:pt idx="64">
                  <c:v>100.47349262853368</c:v>
                </c:pt>
                <c:pt idx="65">
                  <c:v>100.5125424537611</c:v>
                </c:pt>
                <c:pt idx="66">
                  <c:v>100.55149044383178</c:v>
                </c:pt>
                <c:pt idx="67">
                  <c:v>100.5902996448042</c:v>
                </c:pt>
                <c:pt idx="68">
                  <c:v>100.62892769705472</c:v>
                </c:pt>
                <c:pt idx="69">
                  <c:v>100.66732632818417</c:v>
                </c:pt>
                <c:pt idx="70">
                  <c:v>100.70544083840595</c:v>
                </c:pt>
                <c:pt idx="71">
                  <c:v>100.74320958823402</c:v>
                </c:pt>
                <c:pt idx="72">
                  <c:v>100.78056350079849</c:v>
                </c:pt>
                <c:pt idx="73">
                  <c:v>100.81742559388066</c:v>
                </c:pt>
                <c:pt idx="74">
                  <c:v>100.85371055972034</c:v>
                </c:pt>
                <c:pt idx="75">
                  <c:v>100.88932441371674</c:v>
                </c:pt>
                <c:pt idx="76">
                  <c:v>100.92416423618621</c:v>
                </c:pt>
                <c:pt idx="77">
                  <c:v>100.95811803418259</c:v>
                </c:pt>
                <c:pt idx="78">
                  <c:v>100.99106475279625</c:v>
                </c:pt>
                <c:pt idx="79">
                  <c:v>101.02287446705441</c:v>
                </c:pt>
                <c:pt idx="80">
                  <c:v>101.05340878622107</c:v>
                </c:pt>
                <c:pt idx="81">
                  <c:v>101.08252150158656</c:v>
                </c:pt>
                <c:pt idx="82">
                  <c:v>101.11005950637629</c:v>
                </c:pt>
                <c:pt idx="83">
                  <c:v>101.13586401184125</c:v>
                </c:pt>
                <c:pt idx="84">
                  <c:v>101.15977207662955</c:v>
                </c:pt>
                <c:pt idx="85">
                  <c:v>101.18161845698424</c:v>
                </c:pt>
                <c:pt idx="86">
                  <c:v>101.20123777314662</c:v>
                </c:pt>
                <c:pt idx="87">
                  <c:v>101.21846697274488</c:v>
                </c:pt>
                <c:pt idx="88">
                  <c:v>101.2331480553699</c:v>
                </c:pt>
                <c:pt idx="89">
                  <c:v>101.24513100471675</c:v>
                </c:pt>
                <c:pt idx="90">
                  <c:v>101.2542768566384</c:v>
                </c:pt>
                <c:pt idx="91">
                  <c:v>101.26046081450528</c:v>
                </c:pt>
                <c:pt idx="92">
                  <c:v>101.26357530886304</c:v>
                </c:pt>
                <c:pt idx="93">
                  <c:v>101.26353288806177</c:v>
                </c:pt>
                <c:pt idx="94">
                  <c:v>101.26026882172108</c:v>
                </c:pt>
                <c:pt idx="95">
                  <c:v>101.25374330075144</c:v>
                </c:pt>
                <c:pt idx="96">
                  <c:v>101.24394312686094</c:v>
                </c:pt>
                <c:pt idx="97">
                  <c:v>101.23088280113291</c:v>
                </c:pt>
                <c:pt idx="98">
                  <c:v>101.21460494475238</c:v>
                </c:pt>
                <c:pt idx="99">
                  <c:v>101.19518001398572</c:v>
                </c:pt>
                <c:pt idx="100">
                  <c:v>101.17270530415048</c:v>
                </c:pt>
                <c:pt idx="101">
                  <c:v>101.14730327119068</c:v>
                </c:pt>
                <c:pt idx="102">
                  <c:v>101.11911923203041</c:v>
                </c:pt>
                <c:pt idx="103">
                  <c:v>101.08831853363921</c:v>
                </c:pt>
                <c:pt idx="104">
                  <c:v>101.05508330358286</c:v>
                </c:pt>
                <c:pt idx="105">
                  <c:v>101.01960891021386</c:v>
                </c:pt>
                <c:pt idx="106">
                  <c:v>100.98210026777303</c:v>
                </c:pt>
                <c:pt idx="107">
                  <c:v>100.94276812049581</c:v>
                </c:pt>
                <c:pt idx="108">
                  <c:v>100.90182543104886</c:v>
                </c:pt>
                <c:pt idx="109">
                  <c:v>100.8594839835518</c:v>
                </c:pt>
                <c:pt idx="110">
                  <c:v>100.81595129176026</c:v>
                </c:pt>
                <c:pt idx="111">
                  <c:v>100.77142788056727</c:v>
                </c:pt>
                <c:pt idx="112">
                  <c:v>100.72610498566996</c:v>
                </c:pt>
                <c:pt idx="113">
                  <c:v>100.68016269369298</c:v>
                </c:pt>
                <c:pt idx="114">
                  <c:v>100.63376852458528</c:v>
                </c:pt>
                <c:pt idx="115">
                  <c:v>100.58707644065625</c:v>
                </c:pt>
                <c:pt idx="116">
                  <c:v>100.54022625273382</c:v>
                </c:pt>
                <c:pt idx="117">
                  <c:v>100.4933433837941</c:v>
                </c:pt>
                <c:pt idx="118">
                  <c:v>100.44653894390802</c:v>
                </c:pt>
                <c:pt idx="119">
                  <c:v>100.39991006712629</c:v>
                </c:pt>
                <c:pt idx="120">
                  <c:v>100.35354046049166</c:v>
                </c:pt>
                <c:pt idx="121">
                  <c:v>100.30750111715747</c:v>
                </c:pt>
                <c:pt idx="122">
                  <c:v>100.26185114903269</c:v>
                </c:pt>
                <c:pt idx="123">
                  <c:v>100.21663869892234</c:v>
                </c:pt>
                <c:pt idx="124">
                  <c:v>100.17190189731318</c:v>
                </c:pt>
                <c:pt idx="125">
                  <c:v>100.12766983437287</c:v>
                </c:pt>
                <c:pt idx="126">
                  <c:v>100.08396352307712</c:v>
                </c:pt>
                <c:pt idx="127">
                  <c:v>100.04079683442959</c:v>
                </c:pt>
                <c:pt idx="128">
                  <c:v>99.998177390340558</c:v>
                </c:pt>
                <c:pt idx="129">
                  <c:v>99.956107403797134</c:v>
                </c:pt>
                <c:pt idx="130">
                  <c:v>99.914584459450978</c:v>
                </c:pt>
                <c:pt idx="131">
                  <c:v>99.873602230671963</c:v>
                </c:pt>
                <c:pt idx="132">
                  <c:v>99.83315113149348</c:v>
                </c:pt>
                <c:pt idx="133">
                  <c:v>99.793218903756227</c:v>
                </c:pt>
                <c:pt idx="134">
                  <c:v>99.753791141195151</c:v>
                </c:pt>
                <c:pt idx="135">
                  <c:v>99.714851753270437</c:v>
                </c:pt>
                <c:pt idx="136">
                  <c:v>99.676383372277314</c:v>
                </c:pt>
                <c:pt idx="137">
                  <c:v>99.638367707737189</c:v>
                </c:pt>
                <c:pt idx="138">
                  <c:v>99.600785852327803</c:v>
                </c:pt>
                <c:pt idx="139">
                  <c:v>99.563618543695483</c:v>
                </c:pt>
                <c:pt idx="140">
                  <c:v>99.526846386451979</c:v>
                </c:pt>
                <c:pt idx="141">
                  <c:v>99.490450038521587</c:v>
                </c:pt>
                <c:pt idx="142">
                  <c:v>99.454410365801309</c:v>
                </c:pt>
                <c:pt idx="143">
                  <c:v>99.418708568849837</c:v>
                </c:pt>
                <c:pt idx="144">
                  <c:v>99.383326285047161</c:v>
                </c:pt>
                <c:pt idx="145">
                  <c:v>99.348245669380859</c:v>
                </c:pt>
                <c:pt idx="146">
                  <c:v>99.313449456727085</c:v>
                </c:pt>
                <c:pt idx="147">
                  <c:v>99.278921008212109</c:v>
                </c:pt>
                <c:pt idx="148">
                  <c:v>99.24464434397018</c:v>
                </c:pt>
                <c:pt idx="149">
                  <c:v>99.210604164357704</c:v>
                </c:pt>
                <c:pt idx="150">
                  <c:v>99.176785861445993</c:v>
                </c:pt>
                <c:pt idx="151">
                  <c:v>99.143175522395907</c:v>
                </c:pt>
                <c:pt idx="152">
                  <c:v>99.109759926117093</c:v>
                </c:pt>
                <c:pt idx="153">
                  <c:v>99.076526534433825</c:v>
                </c:pt>
                <c:pt idx="154">
                  <c:v>99.043463478816136</c:v>
                </c:pt>
                <c:pt idx="155">
                  <c:v>99.010559543589224</c:v>
                </c:pt>
                <c:pt idx="156">
                  <c:v>98.977804146404594</c:v>
                </c:pt>
                <c:pt idx="157">
                  <c:v>98.945187316641594</c:v>
                </c:pt>
                <c:pt idx="158">
                  <c:v>98.912699672307554</c:v>
                </c:pt>
                <c:pt idx="159">
                  <c:v>98.880332395915374</c:v>
                </c:pt>
                <c:pt idx="160">
                  <c:v>98.848077209740822</c:v>
                </c:pt>
                <c:pt idx="161">
                  <c:v>98.8159263507942</c:v>
                </c:pt>
                <c:pt idx="162">
                  <c:v>98.78387254578287</c:v>
                </c:pt>
                <c:pt idx="163">
                  <c:v>98.751908986290516</c:v>
                </c:pt>
                <c:pt idx="164">
                  <c:v>98.72002930435616</c:v>
                </c:pt>
                <c:pt idx="165">
                  <c:v>98.688227548598377</c:v>
                </c:pt>
                <c:pt idx="166">
                  <c:v>98.656498160998822</c:v>
                </c:pt>
                <c:pt idx="167">
                  <c:v>98.624835954432044</c:v>
                </c:pt>
                <c:pt idx="168">
                  <c:v>98.593236091005949</c:v>
                </c:pt>
                <c:pt idx="169">
                  <c:v>98.561694061257882</c:v>
                </c:pt>
                <c:pt idx="170">
                  <c:v>98.530205664235524</c:v>
                </c:pt>
                <c:pt idx="171">
                  <c:v>98.498766988478252</c:v>
                </c:pt>
                <c:pt idx="172">
                  <c:v>98.467374393903611</c:v>
                </c:pt>
                <c:pt idx="173">
                  <c:v>98.436024494594491</c:v>
                </c:pt>
                <c:pt idx="174">
                  <c:v>98.404714142475598</c:v>
                </c:pt>
                <c:pt idx="175">
                  <c:v>98.373440411861381</c:v>
                </c:pt>
                <c:pt idx="176">
                  <c:v>98.342200584853416</c:v>
                </c:pt>
                <c:pt idx="177">
                  <c:v>98.310992137561755</c:v>
                </c:pt>
                <c:pt idx="178">
                  <c:v>98.279812727121538</c:v>
                </c:pt>
                <c:pt idx="179">
                  <c:v>98.248660179474953</c:v>
                </c:pt>
                <c:pt idx="180">
                  <c:v>98.217532477886849</c:v>
                </c:pt>
                <c:pt idx="181">
                  <c:v>98.186427752161705</c:v>
                </c:pt>
                <c:pt idx="182">
                  <c:v>98.155344268529447</c:v>
                </c:pt>
                <c:pt idx="183">
                  <c:v>98.124280420167437</c:v>
                </c:pt>
                <c:pt idx="184">
                  <c:v>98.093234718326499</c:v>
                </c:pt>
                <c:pt idx="185">
                  <c:v>98.062205784028919</c:v>
                </c:pt>
                <c:pt idx="186">
                  <c:v>98.031192340307939</c:v>
                </c:pt>
                <c:pt idx="187">
                  <c:v>98.000193204958165</c:v>
                </c:pt>
                <c:pt idx="188">
                  <c:v>97.969207283768029</c:v>
                </c:pt>
                <c:pt idx="189">
                  <c:v>97.938233564206101</c:v>
                </c:pt>
                <c:pt idx="190">
                  <c:v>97.907271109534406</c:v>
                </c:pt>
                <c:pt idx="191">
                  <c:v>97.876319053322732</c:v>
                </c:pt>
                <c:pt idx="192">
                  <c:v>97.845376594339555</c:v>
                </c:pt>
                <c:pt idx="193">
                  <c:v>97.814442991795943</c:v>
                </c:pt>
                <c:pt idx="194">
                  <c:v>97.78351756092016</c:v>
                </c:pt>
                <c:pt idx="195">
                  <c:v>97.752599668841839</c:v>
                </c:pt>
                <c:pt idx="196">
                  <c:v>97.721688730765749</c:v>
                </c:pt>
                <c:pt idx="197">
                  <c:v>97.69078420641614</c:v>
                </c:pt>
                <c:pt idx="198">
                  <c:v>97.659885596733901</c:v>
                </c:pt>
                <c:pt idx="199">
                  <c:v>97.628992440809583</c:v>
                </c:pt>
                <c:pt idx="200">
                  <c:v>97.598104313036515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3616"/>
        <c:axId val="484384008"/>
      </c:scatterChart>
      <c:valAx>
        <c:axId val="484383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4384008"/>
        <c:crosses val="autoZero"/>
        <c:crossBetween val="midCat"/>
      </c:valAx>
      <c:valAx>
        <c:axId val="484384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438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'C'!$M$6:$M$206</c:f>
              <c:numCache>
                <c:formatCode>General</c:formatCode>
                <c:ptCount val="201"/>
                <c:pt idx="0">
                  <c:v>88.364000000000004</c:v>
                </c:pt>
                <c:pt idx="1">
                  <c:v>87.879000000000005</c:v>
                </c:pt>
                <c:pt idx="2">
                  <c:v>88.772999999999996</c:v>
                </c:pt>
                <c:pt idx="3">
                  <c:v>88.347999999999999</c:v>
                </c:pt>
                <c:pt idx="4">
                  <c:v>87.924000000000007</c:v>
                </c:pt>
                <c:pt idx="5">
                  <c:v>89.061000000000007</c:v>
                </c:pt>
                <c:pt idx="6">
                  <c:v>89.120999999999995</c:v>
                </c:pt>
                <c:pt idx="7">
                  <c:v>87.47</c:v>
                </c:pt>
                <c:pt idx="8">
                  <c:v>88.727000000000004</c:v>
                </c:pt>
                <c:pt idx="9">
                  <c:v>89.652000000000001</c:v>
                </c:pt>
                <c:pt idx="10">
                  <c:v>88.832999999999998</c:v>
                </c:pt>
                <c:pt idx="11">
                  <c:v>88.332999999999998</c:v>
                </c:pt>
                <c:pt idx="12">
                  <c:v>89.045000000000002</c:v>
                </c:pt>
                <c:pt idx="13">
                  <c:v>88.772999999999996</c:v>
                </c:pt>
                <c:pt idx="14">
                  <c:v>88.682000000000002</c:v>
                </c:pt>
                <c:pt idx="15">
                  <c:v>88.152000000000001</c:v>
                </c:pt>
                <c:pt idx="16">
                  <c:v>90.590999999999994</c:v>
                </c:pt>
                <c:pt idx="17">
                  <c:v>89.045000000000002</c:v>
                </c:pt>
                <c:pt idx="18">
                  <c:v>89.590999999999994</c:v>
                </c:pt>
                <c:pt idx="19">
                  <c:v>89.061000000000007</c:v>
                </c:pt>
                <c:pt idx="20">
                  <c:v>89.135999999999996</c:v>
                </c:pt>
                <c:pt idx="21">
                  <c:v>89.757999999999996</c:v>
                </c:pt>
                <c:pt idx="22">
                  <c:v>89.545000000000002</c:v>
                </c:pt>
                <c:pt idx="23">
                  <c:v>90.347999999999999</c:v>
                </c:pt>
                <c:pt idx="24">
                  <c:v>90.287999999999997</c:v>
                </c:pt>
                <c:pt idx="25">
                  <c:v>90.847999999999999</c:v>
                </c:pt>
                <c:pt idx="26">
                  <c:v>91.257999999999996</c:v>
                </c:pt>
                <c:pt idx="27">
                  <c:v>91.438999999999993</c:v>
                </c:pt>
                <c:pt idx="28">
                  <c:v>91.757999999999996</c:v>
                </c:pt>
                <c:pt idx="29">
                  <c:v>92.152000000000001</c:v>
                </c:pt>
                <c:pt idx="30">
                  <c:v>92.697000000000003</c:v>
                </c:pt>
                <c:pt idx="31">
                  <c:v>93.817999999999998</c:v>
                </c:pt>
                <c:pt idx="32">
                  <c:v>93.364000000000004</c:v>
                </c:pt>
                <c:pt idx="33">
                  <c:v>93.438999999999993</c:v>
                </c:pt>
                <c:pt idx="34">
                  <c:v>94.424000000000007</c:v>
                </c:pt>
                <c:pt idx="35">
                  <c:v>95.938999999999993</c:v>
                </c:pt>
                <c:pt idx="36">
                  <c:v>96.438999999999993</c:v>
                </c:pt>
                <c:pt idx="37">
                  <c:v>97.742000000000004</c:v>
                </c:pt>
                <c:pt idx="38">
                  <c:v>99.5</c:v>
                </c:pt>
                <c:pt idx="39">
                  <c:v>101.40900000000001</c:v>
                </c:pt>
                <c:pt idx="40">
                  <c:v>104.015</c:v>
                </c:pt>
                <c:pt idx="41">
                  <c:v>107.93899999999999</c:v>
                </c:pt>
                <c:pt idx="42">
                  <c:v>113.89400000000001</c:v>
                </c:pt>
                <c:pt idx="43">
                  <c:v>120.136</c:v>
                </c:pt>
                <c:pt idx="44">
                  <c:v>128.25800000000001</c:v>
                </c:pt>
                <c:pt idx="45">
                  <c:v>137.15199999999999</c:v>
                </c:pt>
                <c:pt idx="46">
                  <c:v>147.31800000000001</c:v>
                </c:pt>
                <c:pt idx="47">
                  <c:v>159.40899999999999</c:v>
                </c:pt>
                <c:pt idx="48">
                  <c:v>169.227</c:v>
                </c:pt>
                <c:pt idx="49">
                  <c:v>179.15199999999999</c:v>
                </c:pt>
                <c:pt idx="50">
                  <c:v>186.39400000000001</c:v>
                </c:pt>
                <c:pt idx="51">
                  <c:v>192.65199999999999</c:v>
                </c:pt>
                <c:pt idx="52">
                  <c:v>196.97</c:v>
                </c:pt>
                <c:pt idx="53">
                  <c:v>199.04499999999999</c:v>
                </c:pt>
                <c:pt idx="54">
                  <c:v>200.93899999999999</c:v>
                </c:pt>
                <c:pt idx="55">
                  <c:v>198.98500000000001</c:v>
                </c:pt>
                <c:pt idx="56">
                  <c:v>192.78800000000001</c:v>
                </c:pt>
                <c:pt idx="57">
                  <c:v>182.09100000000001</c:v>
                </c:pt>
                <c:pt idx="58">
                  <c:v>164.62100000000001</c:v>
                </c:pt>
                <c:pt idx="59">
                  <c:v>135.93899999999999</c:v>
                </c:pt>
                <c:pt idx="60">
                  <c:v>109.39400000000001</c:v>
                </c:pt>
                <c:pt idx="61">
                  <c:v>97.302999999999997</c:v>
                </c:pt>
                <c:pt idx="62">
                  <c:v>93.909000000000006</c:v>
                </c:pt>
                <c:pt idx="63">
                  <c:v>90.652000000000001</c:v>
                </c:pt>
                <c:pt idx="64">
                  <c:v>90.409000000000006</c:v>
                </c:pt>
                <c:pt idx="65">
                  <c:v>91.682000000000002</c:v>
                </c:pt>
                <c:pt idx="66">
                  <c:v>92.757999999999996</c:v>
                </c:pt>
                <c:pt idx="67">
                  <c:v>95.347999999999999</c:v>
                </c:pt>
                <c:pt idx="68">
                  <c:v>96.394000000000005</c:v>
                </c:pt>
                <c:pt idx="69">
                  <c:v>98.938999999999993</c:v>
                </c:pt>
                <c:pt idx="70">
                  <c:v>101.348</c:v>
                </c:pt>
                <c:pt idx="71">
                  <c:v>104.833</c:v>
                </c:pt>
                <c:pt idx="72">
                  <c:v>109.742</c:v>
                </c:pt>
                <c:pt idx="73">
                  <c:v>115.348</c:v>
                </c:pt>
                <c:pt idx="74">
                  <c:v>119.92400000000001</c:v>
                </c:pt>
                <c:pt idx="75">
                  <c:v>124.364</c:v>
                </c:pt>
                <c:pt idx="76">
                  <c:v>128</c:v>
                </c:pt>
                <c:pt idx="77">
                  <c:v>131.24199999999999</c:v>
                </c:pt>
                <c:pt idx="78">
                  <c:v>133.04499999999999</c:v>
                </c:pt>
                <c:pt idx="79">
                  <c:v>133.65199999999999</c:v>
                </c:pt>
                <c:pt idx="80">
                  <c:v>131.28800000000001</c:v>
                </c:pt>
                <c:pt idx="81">
                  <c:v>126.348</c:v>
                </c:pt>
                <c:pt idx="82">
                  <c:v>119.364</c:v>
                </c:pt>
                <c:pt idx="83">
                  <c:v>108.97</c:v>
                </c:pt>
                <c:pt idx="84">
                  <c:v>101.197</c:v>
                </c:pt>
                <c:pt idx="85">
                  <c:v>95.364000000000004</c:v>
                </c:pt>
                <c:pt idx="86">
                  <c:v>92.53</c:v>
                </c:pt>
                <c:pt idx="87">
                  <c:v>91.712000000000003</c:v>
                </c:pt>
                <c:pt idx="88">
                  <c:v>91.438999999999993</c:v>
                </c:pt>
                <c:pt idx="89">
                  <c:v>91.227000000000004</c:v>
                </c:pt>
                <c:pt idx="90">
                  <c:v>91.197000000000003</c:v>
                </c:pt>
                <c:pt idx="91">
                  <c:v>91.075999999999993</c:v>
                </c:pt>
                <c:pt idx="92">
                  <c:v>91.090999999999994</c:v>
                </c:pt>
                <c:pt idx="93">
                  <c:v>91.652000000000001</c:v>
                </c:pt>
                <c:pt idx="94">
                  <c:v>92.03</c:v>
                </c:pt>
                <c:pt idx="95">
                  <c:v>92.757999999999996</c:v>
                </c:pt>
                <c:pt idx="96">
                  <c:v>92.242000000000004</c:v>
                </c:pt>
                <c:pt idx="97">
                  <c:v>93.409000000000006</c:v>
                </c:pt>
                <c:pt idx="98">
                  <c:v>92.697000000000003</c:v>
                </c:pt>
                <c:pt idx="99">
                  <c:v>93.712000000000003</c:v>
                </c:pt>
                <c:pt idx="100">
                  <c:v>94.227000000000004</c:v>
                </c:pt>
                <c:pt idx="101">
                  <c:v>93.894000000000005</c:v>
                </c:pt>
                <c:pt idx="102">
                  <c:v>94.394000000000005</c:v>
                </c:pt>
                <c:pt idx="103">
                  <c:v>95.575999999999993</c:v>
                </c:pt>
                <c:pt idx="104">
                  <c:v>94.938999999999993</c:v>
                </c:pt>
                <c:pt idx="105">
                  <c:v>94.561000000000007</c:v>
                </c:pt>
                <c:pt idx="106">
                  <c:v>95.03</c:v>
                </c:pt>
                <c:pt idx="107">
                  <c:v>95.167000000000002</c:v>
                </c:pt>
                <c:pt idx="108">
                  <c:v>95.909000000000006</c:v>
                </c:pt>
                <c:pt idx="109">
                  <c:v>94.620999999999995</c:v>
                </c:pt>
                <c:pt idx="110">
                  <c:v>95.802999999999997</c:v>
                </c:pt>
                <c:pt idx="111">
                  <c:v>96.757999999999996</c:v>
                </c:pt>
                <c:pt idx="112">
                  <c:v>96.272999999999996</c:v>
                </c:pt>
                <c:pt idx="113">
                  <c:v>97.454999999999998</c:v>
                </c:pt>
                <c:pt idx="114">
                  <c:v>98.438999999999993</c:v>
                </c:pt>
                <c:pt idx="115">
                  <c:v>99.409000000000006</c:v>
                </c:pt>
                <c:pt idx="116">
                  <c:v>100.89400000000001</c:v>
                </c:pt>
                <c:pt idx="117">
                  <c:v>101.56100000000001</c:v>
                </c:pt>
                <c:pt idx="118">
                  <c:v>101.42400000000001</c:v>
                </c:pt>
                <c:pt idx="119">
                  <c:v>102.06100000000001</c:v>
                </c:pt>
                <c:pt idx="120">
                  <c:v>102.197</c:v>
                </c:pt>
                <c:pt idx="121">
                  <c:v>102.697</c:v>
                </c:pt>
                <c:pt idx="122">
                  <c:v>102.5</c:v>
                </c:pt>
                <c:pt idx="123">
                  <c:v>100.545</c:v>
                </c:pt>
                <c:pt idx="124">
                  <c:v>98.620999999999995</c:v>
                </c:pt>
                <c:pt idx="125">
                  <c:v>97.272999999999996</c:v>
                </c:pt>
                <c:pt idx="126">
                  <c:v>95.438999999999993</c:v>
                </c:pt>
                <c:pt idx="127">
                  <c:v>94.47</c:v>
                </c:pt>
                <c:pt idx="128">
                  <c:v>93.379000000000005</c:v>
                </c:pt>
                <c:pt idx="129">
                  <c:v>92.938999999999993</c:v>
                </c:pt>
                <c:pt idx="130">
                  <c:v>92.227000000000004</c:v>
                </c:pt>
                <c:pt idx="131">
                  <c:v>92.347999999999999</c:v>
                </c:pt>
                <c:pt idx="132">
                  <c:v>92.242000000000004</c:v>
                </c:pt>
                <c:pt idx="133">
                  <c:v>92.182000000000002</c:v>
                </c:pt>
                <c:pt idx="134">
                  <c:v>91.847999999999999</c:v>
                </c:pt>
                <c:pt idx="135">
                  <c:v>93.03</c:v>
                </c:pt>
                <c:pt idx="136">
                  <c:v>92.045000000000002</c:v>
                </c:pt>
                <c:pt idx="137">
                  <c:v>91.545000000000002</c:v>
                </c:pt>
                <c:pt idx="138">
                  <c:v>91.561000000000007</c:v>
                </c:pt>
                <c:pt idx="139">
                  <c:v>93.182000000000002</c:v>
                </c:pt>
                <c:pt idx="140">
                  <c:v>93.212000000000003</c:v>
                </c:pt>
                <c:pt idx="141">
                  <c:v>91.879000000000005</c:v>
                </c:pt>
                <c:pt idx="142">
                  <c:v>93.152000000000001</c:v>
                </c:pt>
                <c:pt idx="143">
                  <c:v>91.364000000000004</c:v>
                </c:pt>
                <c:pt idx="144">
                  <c:v>92.53</c:v>
                </c:pt>
                <c:pt idx="145">
                  <c:v>93.167000000000002</c:v>
                </c:pt>
                <c:pt idx="146">
                  <c:v>94</c:v>
                </c:pt>
                <c:pt idx="147">
                  <c:v>95.802999999999997</c:v>
                </c:pt>
                <c:pt idx="148">
                  <c:v>95.545000000000002</c:v>
                </c:pt>
                <c:pt idx="149">
                  <c:v>95.847999999999999</c:v>
                </c:pt>
                <c:pt idx="150">
                  <c:v>98.817999999999998</c:v>
                </c:pt>
                <c:pt idx="151">
                  <c:v>97.682000000000002</c:v>
                </c:pt>
                <c:pt idx="152">
                  <c:v>100.242</c:v>
                </c:pt>
                <c:pt idx="153">
                  <c:v>99.075999999999993</c:v>
                </c:pt>
                <c:pt idx="154">
                  <c:v>100.636</c:v>
                </c:pt>
                <c:pt idx="155">
                  <c:v>99.394000000000005</c:v>
                </c:pt>
                <c:pt idx="156">
                  <c:v>98.667000000000002</c:v>
                </c:pt>
                <c:pt idx="157">
                  <c:v>99.317999999999998</c:v>
                </c:pt>
                <c:pt idx="158">
                  <c:v>97.438999999999993</c:v>
                </c:pt>
                <c:pt idx="159">
                  <c:v>96.364000000000004</c:v>
                </c:pt>
                <c:pt idx="160">
                  <c:v>94.242000000000004</c:v>
                </c:pt>
                <c:pt idx="161">
                  <c:v>94.938999999999993</c:v>
                </c:pt>
                <c:pt idx="162">
                  <c:v>93.135999999999996</c:v>
                </c:pt>
                <c:pt idx="163">
                  <c:v>91.879000000000005</c:v>
                </c:pt>
                <c:pt idx="164">
                  <c:v>91.727000000000004</c:v>
                </c:pt>
                <c:pt idx="165">
                  <c:v>92.394000000000005</c:v>
                </c:pt>
                <c:pt idx="166">
                  <c:v>90.47</c:v>
                </c:pt>
                <c:pt idx="167">
                  <c:v>91.272999999999996</c:v>
                </c:pt>
                <c:pt idx="168">
                  <c:v>91.272999999999996</c:v>
                </c:pt>
                <c:pt idx="169">
                  <c:v>89.135999999999996</c:v>
                </c:pt>
                <c:pt idx="170">
                  <c:v>91.454999999999998</c:v>
                </c:pt>
                <c:pt idx="171">
                  <c:v>90.379000000000005</c:v>
                </c:pt>
                <c:pt idx="172">
                  <c:v>90.47</c:v>
                </c:pt>
                <c:pt idx="173">
                  <c:v>89.605999999999995</c:v>
                </c:pt>
                <c:pt idx="174">
                  <c:v>90.167000000000002</c:v>
                </c:pt>
                <c:pt idx="175">
                  <c:v>90.938999999999993</c:v>
                </c:pt>
                <c:pt idx="176">
                  <c:v>91.545000000000002</c:v>
                </c:pt>
                <c:pt idx="177">
                  <c:v>90.575999999999993</c:v>
                </c:pt>
                <c:pt idx="178">
                  <c:v>89.847999999999999</c:v>
                </c:pt>
                <c:pt idx="179">
                  <c:v>90.484999999999999</c:v>
                </c:pt>
                <c:pt idx="180">
                  <c:v>91.212000000000003</c:v>
                </c:pt>
                <c:pt idx="181">
                  <c:v>90.757999999999996</c:v>
                </c:pt>
                <c:pt idx="182">
                  <c:v>90.120999999999995</c:v>
                </c:pt>
                <c:pt idx="183">
                  <c:v>90.757999999999996</c:v>
                </c:pt>
                <c:pt idx="184">
                  <c:v>91.332999999999998</c:v>
                </c:pt>
                <c:pt idx="185">
                  <c:v>90.53</c:v>
                </c:pt>
                <c:pt idx="186">
                  <c:v>90.061000000000007</c:v>
                </c:pt>
                <c:pt idx="187">
                  <c:v>90.135999999999996</c:v>
                </c:pt>
                <c:pt idx="188">
                  <c:v>89.152000000000001</c:v>
                </c:pt>
                <c:pt idx="189">
                  <c:v>90</c:v>
                </c:pt>
                <c:pt idx="190">
                  <c:v>90.575999999999993</c:v>
                </c:pt>
                <c:pt idx="191">
                  <c:v>89.575999999999993</c:v>
                </c:pt>
                <c:pt idx="192">
                  <c:v>90.757999999999996</c:v>
                </c:pt>
                <c:pt idx="193">
                  <c:v>90.379000000000005</c:v>
                </c:pt>
                <c:pt idx="194">
                  <c:v>90.075999999999993</c:v>
                </c:pt>
                <c:pt idx="195">
                  <c:v>90.484999999999999</c:v>
                </c:pt>
                <c:pt idx="196">
                  <c:v>89.302999999999997</c:v>
                </c:pt>
                <c:pt idx="197">
                  <c:v>89.635999999999996</c:v>
                </c:pt>
                <c:pt idx="198">
                  <c:v>91.757999999999996</c:v>
                </c:pt>
                <c:pt idx="199">
                  <c:v>90.364000000000004</c:v>
                </c:pt>
                <c:pt idx="200">
                  <c:v>90.635999999999996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'C'!$AB$6:$AB$206</c:f>
              <c:numCache>
                <c:formatCode>0.00</c:formatCode>
                <c:ptCount val="201"/>
                <c:pt idx="0">
                  <c:v>89.44869911440064</c:v>
                </c:pt>
                <c:pt idx="1">
                  <c:v>89.492304384549797</c:v>
                </c:pt>
                <c:pt idx="2">
                  <c:v>89.535914639409</c:v>
                </c:pt>
                <c:pt idx="3">
                  <c:v>89.579530273018165</c:v>
                </c:pt>
                <c:pt idx="4">
                  <c:v>89.623151709028221</c:v>
                </c:pt>
                <c:pt idx="5">
                  <c:v>89.666779402742691</c:v>
                </c:pt>
                <c:pt idx="6">
                  <c:v>89.710413843277053</c:v>
                </c:pt>
                <c:pt idx="7">
                  <c:v>89.754055555839059</c:v>
                </c:pt>
                <c:pt idx="8">
                  <c:v>89.797705104133485</c:v>
                </c:pt>
                <c:pt idx="9">
                  <c:v>89.841363092893602</c:v>
                </c:pt>
                <c:pt idx="10">
                  <c:v>89.885030170541654</c:v>
                </c:pt>
                <c:pt idx="11">
                  <c:v>89.928707031978973</c:v>
                </c:pt>
                <c:pt idx="12">
                  <c:v>89.972394421506976</c:v>
                </c:pt>
                <c:pt idx="13">
                  <c:v>90.016093135879075</c:v>
                </c:pt>
                <c:pt idx="14">
                  <c:v>90.059804027490756</c:v>
                </c:pt>
                <c:pt idx="15">
                  <c:v>90.103528007737765</c:v>
                </c:pt>
                <c:pt idx="16">
                  <c:v>90.147266050670737</c:v>
                </c:pt>
                <c:pt idx="17">
                  <c:v>90.191019197422079</c:v>
                </c:pt>
                <c:pt idx="18">
                  <c:v>90.234788563073309</c:v>
                </c:pt>
                <c:pt idx="19">
                  <c:v>90.278575351505026</c:v>
                </c:pt>
                <c:pt idx="20">
                  <c:v>90.322380895764994</c:v>
                </c:pt>
                <c:pt idx="21">
                  <c:v>90.366206776857936</c:v>
                </c:pt>
                <c:pt idx="22">
                  <c:v>90.41005517309064</c:v>
                </c:pt>
                <c:pt idx="23">
                  <c:v>90.453929856676297</c:v>
                </c:pt>
                <c:pt idx="24">
                  <c:v>90.497838923585576</c:v>
                </c:pt>
                <c:pt idx="25">
                  <c:v>90.541801945810334</c:v>
                </c:pt>
                <c:pt idx="26">
                  <c:v>90.585867862311005</c:v>
                </c:pt>
                <c:pt idx="27">
                  <c:v>90.63015765022881</c:v>
                </c:pt>
                <c:pt idx="28">
                  <c:v>90.674961239451733</c:v>
                </c:pt>
                <c:pt idx="29">
                  <c:v>90.72094680772976</c:v>
                </c:pt>
                <c:pt idx="30">
                  <c:v>90.769589794729512</c:v>
                </c:pt>
                <c:pt idx="31">
                  <c:v>90.824005721855883</c:v>
                </c:pt>
                <c:pt idx="32">
                  <c:v>90.890476806387426</c:v>
                </c:pt>
                <c:pt idx="33">
                  <c:v>90.981084039195878</c:v>
                </c:pt>
                <c:pt idx="34">
                  <c:v>91.117952018191914</c:v>
                </c:pt>
                <c:pt idx="35">
                  <c:v>91.339600102613971</c:v>
                </c:pt>
                <c:pt idx="36">
                  <c:v>91.709643356398345</c:v>
                </c:pt>
                <c:pt idx="37">
                  <c:v>92.327453402354848</c:v>
                </c:pt>
                <c:pt idx="38">
                  <c:v>93.339270583983435</c:v>
                </c:pt>
                <c:pt idx="39">
                  <c:v>94.946703808258732</c:v>
                </c:pt>
                <c:pt idx="40">
                  <c:v>97.407883443956067</c:v>
                </c:pt>
                <c:pt idx="41">
                  <c:v>101.02540453872253</c:v>
                </c:pt>
                <c:pt idx="42">
                  <c:v>106.11553334648286</c:v>
                </c:pt>
                <c:pt idx="43">
                  <c:v>112.95584203529148</c:v>
                </c:pt>
                <c:pt idx="44">
                  <c:v>121.71386086136302</c:v>
                </c:pt>
                <c:pt idx="45">
                  <c:v>132.36683081775141</c:v>
                </c:pt>
                <c:pt idx="46">
                  <c:v>144.63022976892555</c:v>
                </c:pt>
                <c:pt idx="47">
                  <c:v>157.91743619573043</c:v>
                </c:pt>
                <c:pt idx="48">
                  <c:v>171.351639089587</c:v>
                </c:pt>
                <c:pt idx="49">
                  <c:v>183.84222102962667</c:v>
                </c:pt>
                <c:pt idx="50">
                  <c:v>194.22229687754844</c:v>
                </c:pt>
                <c:pt idx="51">
                  <c:v>201.42587111440571</c:v>
                </c:pt>
                <c:pt idx="52">
                  <c:v>204.66821140818288</c:v>
                </c:pt>
                <c:pt idx="53">
                  <c:v>203.58739623372642</c:v>
                </c:pt>
                <c:pt idx="54">
                  <c:v>198.3117463191864</c:v>
                </c:pt>
                <c:pt idx="55">
                  <c:v>189.43577138840254</c:v>
                </c:pt>
                <c:pt idx="56">
                  <c:v>177.91086694142555</c:v>
                </c:pt>
                <c:pt idx="57">
                  <c:v>164.87855062293741</c:v>
                </c:pt>
                <c:pt idx="58">
                  <c:v>151.48662105959536</c:v>
                </c:pt>
                <c:pt idx="59">
                  <c:v>138.72884045397785</c:v>
                </c:pt>
                <c:pt idx="60">
                  <c:v>127.33776576819605</c:v>
                </c:pt>
                <c:pt idx="61">
                  <c:v>117.74307021225894</c:v>
                </c:pt>
                <c:pt idx="62">
                  <c:v>110.09041267606445</c:v>
                </c:pt>
                <c:pt idx="63">
                  <c:v>104.30380725797686</c:v>
                </c:pt>
                <c:pt idx="64">
                  <c:v>100.16986356049176</c:v>
                </c:pt>
                <c:pt idx="65">
                  <c:v>97.424379024631591</c:v>
                </c:pt>
                <c:pt idx="66">
                  <c:v>95.82745500483901</c:v>
                </c:pt>
                <c:pt idx="67">
                  <c:v>95.218809200981426</c:v>
                </c:pt>
                <c:pt idx="68">
                  <c:v>95.547621934978977</c:v>
                </c:pt>
                <c:pt idx="69">
                  <c:v>96.870978588671903</c:v>
                </c:pt>
                <c:pt idx="70">
                  <c:v>99.31465469239069</c:v>
                </c:pt>
                <c:pt idx="71">
                  <c:v>102.99433814625269</c:v>
                </c:pt>
                <c:pt idx="72">
                  <c:v>107.90777341063087</c:v>
                </c:pt>
                <c:pt idx="73">
                  <c:v>113.82684508969648</c:v>
                </c:pt>
                <c:pt idx="74">
                  <c:v>120.23419143625424</c:v>
                </c:pt>
                <c:pt idx="75">
                  <c:v>126.34845361796033</c:v>
                </c:pt>
                <c:pt idx="76">
                  <c:v>131.25717098329079</c:v>
                </c:pt>
                <c:pt idx="77">
                  <c:v>134.13166084204758</c:v>
                </c:pt>
                <c:pt idx="78">
                  <c:v>134.45435424236123</c:v>
                </c:pt>
                <c:pt idx="79">
                  <c:v>132.17183661173112</c:v>
                </c:pt>
                <c:pt idx="80">
                  <c:v>127.71067250289288</c:v>
                </c:pt>
                <c:pt idx="81">
                  <c:v>121.84912904681451</c:v>
                </c:pt>
                <c:pt idx="82">
                  <c:v>115.49747307305985</c:v>
                </c:pt>
                <c:pt idx="83">
                  <c:v>109.47168799616152</c:v>
                </c:pt>
                <c:pt idx="84">
                  <c:v>104.33633303189151</c:v>
                </c:pt>
                <c:pt idx="85">
                  <c:v>100.3519525460288</c:v>
                </c:pt>
                <c:pt idx="86">
                  <c:v>97.515897719222181</c:v>
                </c:pt>
                <c:pt idx="87">
                  <c:v>95.655526033996622</c:v>
                </c:pt>
                <c:pt idx="88">
                  <c:v>94.528163241373036</c:v>
                </c:pt>
                <c:pt idx="89">
                  <c:v>93.896724377496454</c:v>
                </c:pt>
                <c:pt idx="90">
                  <c:v>93.570412648104721</c:v>
                </c:pt>
                <c:pt idx="91">
                  <c:v>93.415611895997557</c:v>
                </c:pt>
                <c:pt idx="92">
                  <c:v>93.348811719633147</c:v>
                </c:pt>
                <c:pt idx="93">
                  <c:v>93.322775315333104</c:v>
                </c:pt>
                <c:pt idx="94">
                  <c:v>93.313114112228092</c:v>
                </c:pt>
                <c:pt idx="95">
                  <c:v>93.308278112205301</c:v>
                </c:pt>
                <c:pt idx="96">
                  <c:v>93.303256753115875</c:v>
                </c:pt>
                <c:pt idx="97">
                  <c:v>93.296115831926016</c:v>
                </c:pt>
                <c:pt idx="98">
                  <c:v>93.286328703959626</c:v>
                </c:pt>
                <c:pt idx="99">
                  <c:v>93.274120111069223</c:v>
                </c:pt>
                <c:pt idx="100">
                  <c:v>93.260370752638238</c:v>
                </c:pt>
                <c:pt idx="101">
                  <c:v>93.246884052353437</c:v>
                </c:pt>
                <c:pt idx="102">
                  <c:v>93.236966351008093</c:v>
                </c:pt>
                <c:pt idx="103">
                  <c:v>93.236328384016133</c:v>
                </c:pt>
                <c:pt idx="104">
                  <c:v>93.254286638791129</c:v>
                </c:pt>
                <c:pt idx="105">
                  <c:v>93.3051263346089</c:v>
                </c:pt>
                <c:pt idx="106">
                  <c:v>93.409288627278571</c:v>
                </c:pt>
                <c:pt idx="107">
                  <c:v>93.593800909998706</c:v>
                </c:pt>
                <c:pt idx="108">
                  <c:v>93.891171631225845</c:v>
                </c:pt>
                <c:pt idx="109">
                  <c:v>94.335962027367501</c:v>
                </c:pt>
                <c:pt idx="110">
                  <c:v>94.958578724333833</c:v>
                </c:pt>
                <c:pt idx="111">
                  <c:v>95.776582873120063</c:v>
                </c:pt>
                <c:pt idx="112">
                  <c:v>96.784893196543109</c:v>
                </c:pt>
                <c:pt idx="113">
                  <c:v>97.947356809638393</c:v>
                </c:pt>
                <c:pt idx="114">
                  <c:v>99.192782176433113</c:v>
                </c:pt>
                <c:pt idx="115">
                  <c:v>100.41818756620691</c:v>
                </c:pt>
                <c:pt idx="116">
                  <c:v>101.50049748106562</c:v>
                </c:pt>
                <c:pt idx="117">
                  <c:v>102.31548263142669</c:v>
                </c:pt>
                <c:pt idx="118">
                  <c:v>102.76015225452511</c:v>
                </c:pt>
                <c:pt idx="119">
                  <c:v>102.77308992735873</c:v>
                </c:pt>
                <c:pt idx="120">
                  <c:v>102.34720286412703</c:v>
                </c:pt>
                <c:pt idx="121">
                  <c:v>101.53123775182679</c:v>
                </c:pt>
                <c:pt idx="122">
                  <c:v>100.4196218892574</c:v>
                </c:pt>
                <c:pt idx="123">
                  <c:v>99.133556966110092</c:v>
                </c:pt>
                <c:pt idx="124">
                  <c:v>97.798592008562025</c:v>
                </c:pt>
                <c:pt idx="125">
                  <c:v>96.524370459746237</c:v>
                </c:pt>
                <c:pt idx="126">
                  <c:v>95.390895217889565</c:v>
                </c:pt>
                <c:pt idx="127">
                  <c:v>94.443190321806171</c:v>
                </c:pt>
                <c:pt idx="128">
                  <c:v>93.693675336851129</c:v>
                </c:pt>
                <c:pt idx="129">
                  <c:v>93.129771790351924</c:v>
                </c:pt>
                <c:pt idx="130">
                  <c:v>92.723628966074614</c:v>
                </c:pt>
                <c:pt idx="131">
                  <c:v>92.441277404348796</c:v>
                </c:pt>
                <c:pt idx="132">
                  <c:v>92.249549659106989</c:v>
                </c:pt>
                <c:pt idx="133">
                  <c:v>92.120239380024628</c:v>
                </c:pt>
                <c:pt idx="134">
                  <c:v>92.031833729834233</c:v>
                </c:pt>
                <c:pt idx="135">
                  <c:v>91.969605958698097</c:v>
                </c:pt>
                <c:pt idx="136">
                  <c:v>91.924936879240917</c:v>
                </c:pt>
                <c:pt idx="137">
                  <c:v>91.894579159496928</c:v>
                </c:pt>
                <c:pt idx="138">
                  <c:v>91.8803181359294</c:v>
                </c:pt>
                <c:pt idx="139">
                  <c:v>91.889195094860312</c:v>
                </c:pt>
                <c:pt idx="140">
                  <c:v>91.93416514459885</c:v>
                </c:pt>
                <c:pt idx="141">
                  <c:v>92.034760550500607</c:v>
                </c:pt>
                <c:pt idx="142">
                  <c:v>92.217045663442903</c:v>
                </c:pt>
                <c:pt idx="143">
                  <c:v>92.51196738499479</c:v>
                </c:pt>
                <c:pt idx="144">
                  <c:v>92.951272895267707</c:v>
                </c:pt>
                <c:pt idx="145">
                  <c:v>93.560636330677951</c:v>
                </c:pt>
                <c:pt idx="146">
                  <c:v>94.350558595523594</c:v>
                </c:pt>
                <c:pt idx="147">
                  <c:v>95.306815336776538</c:v>
                </c:pt>
                <c:pt idx="148">
                  <c:v>96.383306753520927</c:v>
                </c:pt>
                <c:pt idx="149">
                  <c:v>97.500533849141448</c:v>
                </c:pt>
                <c:pt idx="150">
                  <c:v>98.55211219519623</c:v>
                </c:pt>
                <c:pt idx="151">
                  <c:v>99.419668493474148</c:v>
                </c:pt>
                <c:pt idx="152">
                  <c:v>99.993676622768859</c:v>
                </c:pt>
                <c:pt idx="153">
                  <c:v>100.19530659306706</c:v>
                </c:pt>
                <c:pt idx="154">
                  <c:v>99.993297207499793</c:v>
                </c:pt>
                <c:pt idx="155">
                  <c:v>99.41087120383672</c:v>
                </c:pt>
                <c:pt idx="156">
                  <c:v>98.520582345886353</c:v>
                </c:pt>
                <c:pt idx="157">
                  <c:v>97.428670624069426</c:v>
                </c:pt>
                <c:pt idx="158">
                  <c:v>96.253577690453398</c:v>
                </c:pt>
                <c:pt idx="159">
                  <c:v>95.104598182851063</c:v>
                </c:pt>
                <c:pt idx="160">
                  <c:v>94.065867039836917</c:v>
                </c:pt>
                <c:pt idx="161">
                  <c:v>93.188546623956086</c:v>
                </c:pt>
                <c:pt idx="162">
                  <c:v>92.491260852315335</c:v>
                </c:pt>
                <c:pt idx="163">
                  <c:v>91.966600181490577</c:v>
                </c:pt>
                <c:pt idx="164">
                  <c:v>91.590509630578921</c:v>
                </c:pt>
                <c:pt idx="165">
                  <c:v>91.331586766581779</c:v>
                </c:pt>
                <c:pt idx="166">
                  <c:v>91.15832229575561</c:v>
                </c:pt>
                <c:pt idx="167">
                  <c:v>91.043531525933076</c:v>
                </c:pt>
                <c:pt idx="168">
                  <c:v>90.966195130263912</c:v>
                </c:pt>
                <c:pt idx="169">
                  <c:v>90.911449804936325</c:v>
                </c:pt>
                <c:pt idx="170">
                  <c:v>90.869571720342378</c:v>
                </c:pt>
                <c:pt idx="171">
                  <c:v>90.834632087056406</c:v>
                </c:pt>
                <c:pt idx="172">
                  <c:v>90.803244960268415</c:v>
                </c:pt>
                <c:pt idx="173">
                  <c:v>90.773592377819142</c:v>
                </c:pt>
                <c:pt idx="174">
                  <c:v>90.744753917670806</c:v>
                </c:pt>
                <c:pt idx="175">
                  <c:v>90.716288877891031</c:v>
                </c:pt>
                <c:pt idx="176">
                  <c:v>90.687996971451142</c:v>
                </c:pt>
                <c:pt idx="177">
                  <c:v>90.659791252330834</c:v>
                </c:pt>
                <c:pt idx="178">
                  <c:v>90.63163518450952</c:v>
                </c:pt>
                <c:pt idx="179">
                  <c:v>90.603513453115383</c:v>
                </c:pt>
                <c:pt idx="180">
                  <c:v>90.575419243315096</c:v>
                </c:pt>
                <c:pt idx="181">
                  <c:v>90.547349016420583</c:v>
                </c:pt>
                <c:pt idx="182">
                  <c:v>90.51930048263614</c:v>
                </c:pt>
                <c:pt idx="183">
                  <c:v>90.491271854195475</c:v>
                </c:pt>
                <c:pt idx="184">
                  <c:v>90.463261581518964</c:v>
                </c:pt>
                <c:pt idx="185">
                  <c:v>90.435268261447277</c:v>
                </c:pt>
                <c:pt idx="186">
                  <c:v>90.407290603600941</c:v>
                </c:pt>
                <c:pt idx="187">
                  <c:v>90.379327415531918</c:v>
                </c:pt>
                <c:pt idx="188">
                  <c:v>90.3513775938479</c:v>
                </c:pt>
                <c:pt idx="189">
                  <c:v>90.323440117349989</c:v>
                </c:pt>
                <c:pt idx="190">
                  <c:v>90.295514041015053</c:v>
                </c:pt>
                <c:pt idx="191">
                  <c:v>90.267598490482953</c:v>
                </c:pt>
                <c:pt idx="192">
                  <c:v>90.239692656942665</c:v>
                </c:pt>
                <c:pt idx="193">
                  <c:v>90.21179579237463</c:v>
                </c:pt>
                <c:pt idx="194">
                  <c:v>90.183907205122154</c:v>
                </c:pt>
                <c:pt idx="195">
                  <c:v>90.156026255770669</c:v>
                </c:pt>
                <c:pt idx="196">
                  <c:v>90.128152353314746</c:v>
                </c:pt>
                <c:pt idx="197">
                  <c:v>90.100284951594233</c:v>
                </c:pt>
                <c:pt idx="198">
                  <c:v>90.072423545982218</c:v>
                </c:pt>
                <c:pt idx="199">
                  <c:v>90.044567670307671</c:v>
                </c:pt>
                <c:pt idx="200">
                  <c:v>90.016716893998009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'C'!$BF$6:$BF$206</c:f>
              <c:numCache>
                <c:formatCode>General</c:formatCode>
                <c:ptCount val="201"/>
                <c:pt idx="0">
                  <c:v>89.44869911440064</c:v>
                </c:pt>
                <c:pt idx="1">
                  <c:v>89.492304384549797</c:v>
                </c:pt>
                <c:pt idx="2">
                  <c:v>89.535914639409</c:v>
                </c:pt>
                <c:pt idx="3">
                  <c:v>89.579530273018165</c:v>
                </c:pt>
                <c:pt idx="4">
                  <c:v>89.623151709028221</c:v>
                </c:pt>
                <c:pt idx="5">
                  <c:v>89.666779402742691</c:v>
                </c:pt>
                <c:pt idx="6">
                  <c:v>89.710413843277053</c:v>
                </c:pt>
                <c:pt idx="7">
                  <c:v>89.754055555839059</c:v>
                </c:pt>
                <c:pt idx="8">
                  <c:v>89.797705104133485</c:v>
                </c:pt>
                <c:pt idx="9">
                  <c:v>89.841363092893587</c:v>
                </c:pt>
                <c:pt idx="10">
                  <c:v>89.88503017054154</c:v>
                </c:pt>
                <c:pt idx="11">
                  <c:v>89.928707031978419</c:v>
                </c:pt>
                <c:pt idx="12">
                  <c:v>89.972394421504291</c:v>
                </c:pt>
                <c:pt idx="13">
                  <c:v>90.016093135866541</c:v>
                </c:pt>
                <c:pt idx="14">
                  <c:v>90.059804027434524</c:v>
                </c:pt>
                <c:pt idx="15">
                  <c:v>90.103528007495086</c:v>
                </c:pt>
                <c:pt idx="16">
                  <c:v>90.147266049663216</c:v>
                </c:pt>
                <c:pt idx="17">
                  <c:v>90.191019193398205</c:v>
                </c:pt>
                <c:pt idx="18">
                  <c:v>90.234788547613363</c:v>
                </c:pt>
                <c:pt idx="19">
                  <c:v>90.278575294364288</c:v>
                </c:pt>
                <c:pt idx="20">
                  <c:v>90.3223806925959</c:v>
                </c:pt>
                <c:pt idx="21">
                  <c:v>90.366206081924588</c:v>
                </c:pt>
                <c:pt idx="22">
                  <c:v>90.410052886426286</c:v>
                </c:pt>
                <c:pt idx="23">
                  <c:v>90.453922618395168</c:v>
                </c:pt>
                <c:pt idx="24">
                  <c:v>90.497816882030634</c:v>
                </c:pt>
                <c:pt idx="25">
                  <c:v>90.541737377002207</c:v>
                </c:pt>
                <c:pt idx="26">
                  <c:v>90.585685901833031</c:v>
                </c:pt>
                <c:pt idx="27">
                  <c:v>90.629664357031444</c:v>
                </c:pt>
                <c:pt idx="28">
                  <c:v>90.673674747888896</c:v>
                </c:pt>
                <c:pt idx="29">
                  <c:v>90.717719186848115</c:v>
                </c:pt>
                <c:pt idx="30">
                  <c:v>90.761799895330299</c:v>
                </c:pt>
                <c:pt idx="31">
                  <c:v>90.805919204892206</c:v>
                </c:pt>
                <c:pt idx="32">
                  <c:v>90.850079557564371</c:v>
                </c:pt>
                <c:pt idx="33">
                  <c:v>90.89428350519853</c:v>
                </c:pt>
                <c:pt idx="34">
                  <c:v>90.93853370762767</c:v>
                </c:pt>
                <c:pt idx="35">
                  <c:v>90.982832929412893</c:v>
                </c:pt>
                <c:pt idx="36">
                  <c:v>91.027184034919372</c:v>
                </c:pt>
                <c:pt idx="37">
                  <c:v>91.071589981427763</c:v>
                </c:pt>
                <c:pt idx="38">
                  <c:v>91.116053809947331</c:v>
                </c:pt>
                <c:pt idx="39">
                  <c:v>91.16057863335179</c:v>
                </c:pt>
                <c:pt idx="40">
                  <c:v>91.205167621409913</c:v>
                </c:pt>
                <c:pt idx="41">
                  <c:v>91.249823982227269</c:v>
                </c:pt>
                <c:pt idx="42">
                  <c:v>91.294550939555009</c:v>
                </c:pt>
                <c:pt idx="43">
                  <c:v>91.339351705355085</c:v>
                </c:pt>
                <c:pt idx="44">
                  <c:v>91.384229446938321</c:v>
                </c:pt>
                <c:pt idx="45">
                  <c:v>91.429187247912111</c:v>
                </c:pt>
                <c:pt idx="46">
                  <c:v>91.474228062089978</c:v>
                </c:pt>
                <c:pt idx="47">
                  <c:v>91.519354659422248</c:v>
                </c:pt>
                <c:pt idx="48">
                  <c:v>91.564569562910208</c:v>
                </c:pt>
                <c:pt idx="49">
                  <c:v>91.609874975363141</c:v>
                </c:pt>
                <c:pt idx="50">
                  <c:v>91.655272694751318</c:v>
                </c:pt>
                <c:pt idx="51">
                  <c:v>91.700764016798033</c:v>
                </c:pt>
                <c:pt idx="52">
                  <c:v>91.746349623345878</c:v>
                </c:pt>
                <c:pt idx="53">
                  <c:v>91.792029454925071</c:v>
                </c:pt>
                <c:pt idx="54">
                  <c:v>91.837802565853139</c:v>
                </c:pt>
                <c:pt idx="55">
                  <c:v>91.883666960107547</c:v>
                </c:pt>
                <c:pt idx="56">
                  <c:v>91.929619406144695</c:v>
                </c:pt>
                <c:pt idx="57">
                  <c:v>91.975655228796555</c:v>
                </c:pt>
                <c:pt idx="58">
                  <c:v>92.021768076372041</c:v>
                </c:pt>
                <c:pt idx="59">
                  <c:v>92.067949661133497</c:v>
                </c:pt>
                <c:pt idx="60">
                  <c:v>92.114189471427963</c:v>
                </c:pt>
                <c:pt idx="61">
                  <c:v>92.160474453940694</c:v>
                </c:pt>
                <c:pt idx="62">
                  <c:v>92.206788664829602</c:v>
                </c:pt>
                <c:pt idx="63">
                  <c:v>92.253112888912511</c:v>
                </c:pt>
                <c:pt idx="64">
                  <c:v>92.299424226643538</c:v>
                </c:pt>
                <c:pt idx="65">
                  <c:v>92.345695649355505</c:v>
                </c:pt>
                <c:pt idx="66">
                  <c:v>92.391895524193686</c:v>
                </c:pt>
                <c:pt idx="67">
                  <c:v>92.437987111351603</c:v>
                </c:pt>
                <c:pt idx="68">
                  <c:v>92.483928037670367</c:v>
                </c:pt>
                <c:pt idx="69">
                  <c:v>92.529669752405397</c:v>
                </c:pt>
                <c:pt idx="70">
                  <c:v>92.575156973016007</c:v>
                </c:pt>
                <c:pt idx="71">
                  <c:v>92.620327131200455</c:v>
                </c:pt>
                <c:pt idx="72">
                  <c:v>92.665109832075814</c:v>
                </c:pt>
                <c:pt idx="73">
                  <c:v>92.709426342353282</c:v>
                </c:pt>
                <c:pt idx="74">
                  <c:v>92.753189126528596</c:v>
                </c:pt>
                <c:pt idx="75">
                  <c:v>92.796301453395913</c:v>
                </c:pt>
                <c:pt idx="76">
                  <c:v>92.838657098462321</c:v>
                </c:pt>
                <c:pt idx="77">
                  <c:v>92.880140170899708</c:v>
                </c:pt>
                <c:pt idx="78">
                  <c:v>92.920625096278258</c:v>
                </c:pt>
                <c:pt idx="79">
                  <c:v>92.959976788185529</c:v>
                </c:pt>
                <c:pt idx="80">
                  <c:v>92.998051042601077</c:v>
                </c:pt>
                <c:pt idx="81">
                  <c:v>93.034695188192259</c:v>
                </c:pt>
                <c:pt idx="82">
                  <c:v>93.069749023127073</c:v>
                </c:pt>
                <c:pt idx="83">
                  <c:v>93.103046064193748</c:v>
                </c:pt>
                <c:pt idx="84">
                  <c:v>93.134415126663626</c:v>
                </c:pt>
                <c:pt idx="85">
                  <c:v>93.16368224323746</c:v>
                </c:pt>
                <c:pt idx="86">
                  <c:v>93.190672917553414</c:v>
                </c:pt>
                <c:pt idx="87">
                  <c:v>93.215214692313751</c:v>
                </c:pt>
                <c:pt idx="88">
                  <c:v>93.237139994592695</c:v>
                </c:pt>
                <c:pt idx="89">
                  <c:v>93.256289202112114</c:v>
                </c:pt>
                <c:pt idx="90">
                  <c:v>93.272513855318195</c:v>
                </c:pt>
                <c:pt idx="91">
                  <c:v>93.285679922328512</c:v>
                </c:pt>
                <c:pt idx="92">
                  <c:v>93.295671008798109</c:v>
                </c:pt>
                <c:pt idx="93">
                  <c:v>93.302391394077915</c:v>
                </c:pt>
                <c:pt idx="94">
                  <c:v>93.305768770194064</c:v>
                </c:pt>
                <c:pt idx="95">
                  <c:v>93.305756562342538</c:v>
                </c:pt>
                <c:pt idx="96">
                  <c:v>93.302335719454859</c:v>
                </c:pt>
                <c:pt idx="97">
                  <c:v>93.295515880997556</c:v>
                </c:pt>
                <c:pt idx="98">
                  <c:v>93.285335850836447</c:v>
                </c:pt>
                <c:pt idx="99">
                  <c:v>93.271863339322465</c:v>
                </c:pt>
                <c:pt idx="100">
                  <c:v>93.255193968700127</c:v>
                </c:pt>
                <c:pt idx="101">
                  <c:v>93.235449572027051</c:v>
                </c:pt>
                <c:pt idx="102">
                  <c:v>93.21277584936837</c:v>
                </c:pt>
                <c:pt idx="103">
                  <c:v>93.187339474540522</c:v>
                </c:pt>
                <c:pt idx="104">
                  <c:v>93.15932476897413</c:v>
                </c:pt>
                <c:pt idx="105">
                  <c:v>93.12893007480298</c:v>
                </c:pt>
                <c:pt idx="106">
                  <c:v>93.096363966293296</c:v>
                </c:pt>
                <c:pt idx="107">
                  <c:v>93.061841437228168</c:v>
                </c:pt>
                <c:pt idx="108">
                  <c:v>93.025580192624503</c:v>
                </c:pt>
                <c:pt idx="109">
                  <c:v>92.987797157540982</c:v>
                </c:pt>
                <c:pt idx="110">
                  <c:v>92.948705295488821</c:v>
                </c:pt>
                <c:pt idx="111">
                  <c:v>92.908510806000407</c:v>
                </c:pt>
                <c:pt idx="112">
                  <c:v>92.867410747123103</c:v>
                </c:pt>
                <c:pt idx="113">
                  <c:v>92.825591105652975</c:v>
                </c:pt>
                <c:pt idx="114">
                  <c:v>92.783225317132917</c:v>
                </c:pt>
                <c:pt idx="115">
                  <c:v>92.740473219953543</c:v>
                </c:pt>
                <c:pt idx="116">
                  <c:v>92.6974804138422</c:v>
                </c:pt>
                <c:pt idx="117">
                  <c:v>92.654377982778115</c:v>
                </c:pt>
                <c:pt idx="118">
                  <c:v>92.611282535791176</c:v>
                </c:pt>
                <c:pt idx="119">
                  <c:v>92.568296515833964</c:v>
                </c:pt>
                <c:pt idx="120">
                  <c:v>92.525508726455286</c:v>
                </c:pt>
                <c:pt idx="121">
                  <c:v>92.48299502778147</c:v>
                </c:pt>
                <c:pt idx="122">
                  <c:v>92.440819156747338</c:v>
                </c:pt>
                <c:pt idx="123">
                  <c:v>92.399033631067738</c:v>
                </c:pt>
                <c:pt idx="124">
                  <c:v>92.357680701629263</c:v>
                </c:pt>
                <c:pt idx="125">
                  <c:v>92.316793323408831</c:v>
                </c:pt>
                <c:pt idx="126">
                  <c:v>92.276396120389222</c:v>
                </c:pt>
                <c:pt idx="127">
                  <c:v>92.236506325008946</c:v>
                </c:pt>
                <c:pt idx="128">
                  <c:v>92.197134677310117</c:v>
                </c:pt>
                <c:pt idx="129">
                  <c:v>92.158286273040005</c:v>
                </c:pt>
                <c:pt idx="130">
                  <c:v>92.119961353485124</c:v>
                </c:pt>
                <c:pt idx="131">
                  <c:v>92.082156032770314</c:v>
                </c:pt>
                <c:pt idx="132">
                  <c:v>92.044862960765059</c:v>
                </c:pt>
                <c:pt idx="133">
                  <c:v>92.008071921653723</c:v>
                </c:pt>
                <c:pt idx="134">
                  <c:v>91.971770369695804</c:v>
                </c:pt>
                <c:pt idx="135">
                  <c:v>91.935943904791387</c:v>
                </c:pt>
                <c:pt idx="136">
                  <c:v>91.900576691228537</c:v>
                </c:pt>
                <c:pt idx="137">
                  <c:v>91.865651823487283</c:v>
                </c:pt>
                <c:pt idx="138">
                  <c:v>91.831151643252824</c:v>
                </c:pt>
                <c:pt idx="139">
                  <c:v>91.797058011900759</c:v>
                </c:pt>
                <c:pt idx="140">
                  <c:v>91.763352542695728</c:v>
                </c:pt>
                <c:pt idx="141">
                  <c:v>91.730016796825709</c:v>
                </c:pt>
                <c:pt idx="142">
                  <c:v>91.697032447207121</c:v>
                </c:pt>
                <c:pt idx="143">
                  <c:v>91.664381413760879</c:v>
                </c:pt>
                <c:pt idx="144">
                  <c:v>91.632045973596988</c:v>
                </c:pt>
                <c:pt idx="145">
                  <c:v>91.600008849267539</c:v>
                </c:pt>
                <c:pt idx="146">
                  <c:v>91.568253277967813</c:v>
                </c:pt>
                <c:pt idx="147">
                  <c:v>91.536763064287612</c:v>
                </c:pt>
                <c:pt idx="148">
                  <c:v>91.505522618849284</c:v>
                </c:pt>
                <c:pt idx="149">
                  <c:v>91.474516984916733</c:v>
                </c:pt>
                <c:pt idx="150">
                  <c:v>91.44373185482273</c:v>
                </c:pt>
                <c:pt idx="151">
                  <c:v>91.413153577845335</c:v>
                </c:pt>
                <c:pt idx="152">
                  <c:v>91.382769160963448</c:v>
                </c:pt>
                <c:pt idx="153">
                  <c:v>91.352566263741309</c:v>
                </c:pt>
                <c:pt idx="154">
                  <c:v>91.322533188427428</c:v>
                </c:pt>
                <c:pt idx="155">
                  <c:v>91.29265886620793</c:v>
                </c:pt>
                <c:pt idx="156">
                  <c:v>91.262932840422664</c:v>
                </c:pt>
                <c:pt idx="157">
                  <c:v>91.233345247438066</c:v>
                </c:pt>
                <c:pt idx="158">
                  <c:v>91.20388679576682</c:v>
                </c:pt>
                <c:pt idx="159">
                  <c:v>91.174548743936143</c:v>
                </c:pt>
                <c:pt idx="160">
                  <c:v>91.145322877526738</c:v>
                </c:pt>
                <c:pt idx="161">
                  <c:v>91.116201485736411</c:v>
                </c:pt>
                <c:pt idx="162">
                  <c:v>91.0871773377621</c:v>
                </c:pt>
                <c:pt idx="163">
                  <c:v>91.058243659243203</c:v>
                </c:pt>
                <c:pt idx="164">
                  <c:v>91.029394108963757</c:v>
                </c:pt>
                <c:pt idx="165">
                  <c:v>91.000622755972927</c:v>
                </c:pt>
                <c:pt idx="166">
                  <c:v>90.97192405725086</c:v>
                </c:pt>
                <c:pt idx="167">
                  <c:v>90.943292836017989</c:v>
                </c:pt>
                <c:pt idx="168">
                  <c:v>90.91472426076318</c:v>
                </c:pt>
                <c:pt idx="169">
                  <c:v>90.886213825045047</c:v>
                </c:pt>
                <c:pt idx="170">
                  <c:v>90.857757328104412</c:v>
                </c:pt>
                <c:pt idx="171">
                  <c:v>90.829350856311549</c:v>
                </c:pt>
                <c:pt idx="172">
                  <c:v>90.800990765459773</c:v>
                </c:pt>
                <c:pt idx="173">
                  <c:v>90.772673663907895</c:v>
                </c:pt>
                <c:pt idx="174">
                  <c:v>90.744396396565193</c:v>
                </c:pt>
                <c:pt idx="175">
                  <c:v>90.71615602970715</c:v>
                </c:pt>
                <c:pt idx="176">
                  <c:v>90.687949836603934</c:v>
                </c:pt>
                <c:pt idx="177">
                  <c:v>90.65977528394086</c:v>
                </c:pt>
                <c:pt idx="178">
                  <c:v>90.631630019005527</c:v>
                </c:pt>
                <c:pt idx="179">
                  <c:v>90.603511857615345</c:v>
                </c:pt>
                <c:pt idx="180">
                  <c:v>90.575418772756748</c:v>
                </c:pt>
                <c:pt idx="181">
                  <c:v>90.547348883906295</c:v>
                </c:pt>
                <c:pt idx="182">
                  <c:v>90.519300447003786</c:v>
                </c:pt>
                <c:pt idx="183">
                  <c:v>90.491271845046782</c:v>
                </c:pt>
                <c:pt idx="184">
                  <c:v>90.463261579276093</c:v>
                </c:pt>
                <c:pt idx="185">
                  <c:v>90.435268260922243</c:v>
                </c:pt>
                <c:pt idx="186">
                  <c:v>90.407290603483588</c:v>
                </c:pt>
                <c:pt idx="187">
                  <c:v>90.379327415506879</c:v>
                </c:pt>
                <c:pt idx="188">
                  <c:v>90.351377593842798</c:v>
                </c:pt>
                <c:pt idx="189">
                  <c:v>90.323440117348994</c:v>
                </c:pt>
                <c:pt idx="190">
                  <c:v>90.295514041014869</c:v>
                </c:pt>
                <c:pt idx="191">
                  <c:v>90.267598490482925</c:v>
                </c:pt>
                <c:pt idx="192">
                  <c:v>90.239692656942665</c:v>
                </c:pt>
                <c:pt idx="193">
                  <c:v>90.21179579237463</c:v>
                </c:pt>
                <c:pt idx="194">
                  <c:v>90.183907205122154</c:v>
                </c:pt>
                <c:pt idx="195">
                  <c:v>90.156026255770669</c:v>
                </c:pt>
                <c:pt idx="196">
                  <c:v>90.128152353314746</c:v>
                </c:pt>
                <c:pt idx="197">
                  <c:v>90.100284951594233</c:v>
                </c:pt>
                <c:pt idx="198">
                  <c:v>90.072423545982218</c:v>
                </c:pt>
                <c:pt idx="199">
                  <c:v>90.044567670307671</c:v>
                </c:pt>
                <c:pt idx="200">
                  <c:v>90.016716893998009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4792"/>
        <c:axId val="484385184"/>
      </c:scatterChart>
      <c:valAx>
        <c:axId val="484384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4385184"/>
        <c:crosses val="autoZero"/>
        <c:crossBetween val="midCat"/>
      </c:valAx>
      <c:valAx>
        <c:axId val="4843851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4384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'C'!$N$6:$N$206</c:f>
              <c:numCache>
                <c:formatCode>General</c:formatCode>
                <c:ptCount val="201"/>
                <c:pt idx="0">
                  <c:v>78.5</c:v>
                </c:pt>
                <c:pt idx="1">
                  <c:v>80.045000000000002</c:v>
                </c:pt>
                <c:pt idx="2">
                  <c:v>79.332999999999998</c:v>
                </c:pt>
                <c:pt idx="3">
                  <c:v>79.257999999999996</c:v>
                </c:pt>
                <c:pt idx="4">
                  <c:v>79.302999999999997</c:v>
                </c:pt>
                <c:pt idx="5">
                  <c:v>80.090999999999994</c:v>
                </c:pt>
                <c:pt idx="6">
                  <c:v>79.379000000000005</c:v>
                </c:pt>
                <c:pt idx="7">
                  <c:v>80.03</c:v>
                </c:pt>
                <c:pt idx="8">
                  <c:v>80.757999999999996</c:v>
                </c:pt>
                <c:pt idx="9">
                  <c:v>79.438999999999993</c:v>
                </c:pt>
                <c:pt idx="10">
                  <c:v>79.454999999999998</c:v>
                </c:pt>
                <c:pt idx="11">
                  <c:v>78.879000000000005</c:v>
                </c:pt>
                <c:pt idx="12">
                  <c:v>80.120999999999995</c:v>
                </c:pt>
                <c:pt idx="13">
                  <c:v>79.347999999999999</c:v>
                </c:pt>
                <c:pt idx="14">
                  <c:v>79.620999999999995</c:v>
                </c:pt>
                <c:pt idx="15">
                  <c:v>80.272999999999996</c:v>
                </c:pt>
                <c:pt idx="16">
                  <c:v>78.802999999999997</c:v>
                </c:pt>
                <c:pt idx="17">
                  <c:v>80.105999999999995</c:v>
                </c:pt>
                <c:pt idx="18">
                  <c:v>79.667000000000002</c:v>
                </c:pt>
                <c:pt idx="19">
                  <c:v>81.015000000000001</c:v>
                </c:pt>
                <c:pt idx="20">
                  <c:v>79.394000000000005</c:v>
                </c:pt>
                <c:pt idx="21">
                  <c:v>79.864000000000004</c:v>
                </c:pt>
                <c:pt idx="22">
                  <c:v>80.757999999999996</c:v>
                </c:pt>
                <c:pt idx="23">
                  <c:v>80.727000000000004</c:v>
                </c:pt>
                <c:pt idx="24">
                  <c:v>80.605999999999995</c:v>
                </c:pt>
                <c:pt idx="25">
                  <c:v>81.605999999999995</c:v>
                </c:pt>
                <c:pt idx="26">
                  <c:v>82.515000000000001</c:v>
                </c:pt>
                <c:pt idx="27">
                  <c:v>81.409000000000006</c:v>
                </c:pt>
                <c:pt idx="28">
                  <c:v>81.197000000000003</c:v>
                </c:pt>
                <c:pt idx="29">
                  <c:v>82.742000000000004</c:v>
                </c:pt>
                <c:pt idx="30">
                  <c:v>82.984999999999999</c:v>
                </c:pt>
                <c:pt idx="31">
                  <c:v>83.045000000000002</c:v>
                </c:pt>
                <c:pt idx="32">
                  <c:v>83.182000000000002</c:v>
                </c:pt>
                <c:pt idx="33">
                  <c:v>84.379000000000005</c:v>
                </c:pt>
                <c:pt idx="34">
                  <c:v>84.394000000000005</c:v>
                </c:pt>
                <c:pt idx="35">
                  <c:v>85.954999999999998</c:v>
                </c:pt>
                <c:pt idx="36">
                  <c:v>85.802999999999997</c:v>
                </c:pt>
                <c:pt idx="37">
                  <c:v>87.652000000000001</c:v>
                </c:pt>
                <c:pt idx="38">
                  <c:v>90.212000000000003</c:v>
                </c:pt>
                <c:pt idx="39">
                  <c:v>92.924000000000007</c:v>
                </c:pt>
                <c:pt idx="40">
                  <c:v>95.47</c:v>
                </c:pt>
                <c:pt idx="41">
                  <c:v>100.045</c:v>
                </c:pt>
                <c:pt idx="42">
                  <c:v>106.773</c:v>
                </c:pt>
                <c:pt idx="43">
                  <c:v>113.182</c:v>
                </c:pt>
                <c:pt idx="44">
                  <c:v>121.773</c:v>
                </c:pt>
                <c:pt idx="45">
                  <c:v>130.54499999999999</c:v>
                </c:pt>
                <c:pt idx="46">
                  <c:v>142.15199999999999</c:v>
                </c:pt>
                <c:pt idx="47">
                  <c:v>151.71199999999999</c:v>
                </c:pt>
                <c:pt idx="48">
                  <c:v>159.773</c:v>
                </c:pt>
                <c:pt idx="49">
                  <c:v>166.364</c:v>
                </c:pt>
                <c:pt idx="50">
                  <c:v>172.04499999999999</c:v>
                </c:pt>
                <c:pt idx="51">
                  <c:v>175.59100000000001</c:v>
                </c:pt>
                <c:pt idx="52">
                  <c:v>177.97</c:v>
                </c:pt>
                <c:pt idx="53">
                  <c:v>178.5</c:v>
                </c:pt>
                <c:pt idx="54">
                  <c:v>178.5</c:v>
                </c:pt>
                <c:pt idx="55">
                  <c:v>174.47</c:v>
                </c:pt>
                <c:pt idx="56">
                  <c:v>166.47</c:v>
                </c:pt>
                <c:pt idx="57">
                  <c:v>151.98500000000001</c:v>
                </c:pt>
                <c:pt idx="58">
                  <c:v>129.803</c:v>
                </c:pt>
                <c:pt idx="59">
                  <c:v>102.818</c:v>
                </c:pt>
                <c:pt idx="60">
                  <c:v>88.97</c:v>
                </c:pt>
                <c:pt idx="61">
                  <c:v>83.454999999999998</c:v>
                </c:pt>
                <c:pt idx="62">
                  <c:v>82.605999999999995</c:v>
                </c:pt>
                <c:pt idx="63">
                  <c:v>81.97</c:v>
                </c:pt>
                <c:pt idx="64">
                  <c:v>82.938999999999993</c:v>
                </c:pt>
                <c:pt idx="65">
                  <c:v>82.909000000000006</c:v>
                </c:pt>
                <c:pt idx="66">
                  <c:v>83.515000000000001</c:v>
                </c:pt>
                <c:pt idx="67">
                  <c:v>84.817999999999998</c:v>
                </c:pt>
                <c:pt idx="68">
                  <c:v>86.135999999999996</c:v>
                </c:pt>
                <c:pt idx="69">
                  <c:v>88.984999999999999</c:v>
                </c:pt>
                <c:pt idx="70">
                  <c:v>91.879000000000005</c:v>
                </c:pt>
                <c:pt idx="71">
                  <c:v>95.894000000000005</c:v>
                </c:pt>
                <c:pt idx="72">
                  <c:v>98.635999999999996</c:v>
                </c:pt>
                <c:pt idx="73">
                  <c:v>103.167</c:v>
                </c:pt>
                <c:pt idx="74">
                  <c:v>107.53</c:v>
                </c:pt>
                <c:pt idx="75">
                  <c:v>111.455</c:v>
                </c:pt>
                <c:pt idx="76">
                  <c:v>113.92400000000001</c:v>
                </c:pt>
                <c:pt idx="77">
                  <c:v>115.727</c:v>
                </c:pt>
                <c:pt idx="78">
                  <c:v>117.182</c:v>
                </c:pt>
                <c:pt idx="79">
                  <c:v>117.015</c:v>
                </c:pt>
                <c:pt idx="80">
                  <c:v>115.10599999999999</c:v>
                </c:pt>
                <c:pt idx="81">
                  <c:v>108.59099999999999</c:v>
                </c:pt>
                <c:pt idx="82">
                  <c:v>101.364</c:v>
                </c:pt>
                <c:pt idx="83">
                  <c:v>91.409000000000006</c:v>
                </c:pt>
                <c:pt idx="84">
                  <c:v>86.438999999999993</c:v>
                </c:pt>
                <c:pt idx="85">
                  <c:v>83.53</c:v>
                </c:pt>
                <c:pt idx="86">
                  <c:v>81.727000000000004</c:v>
                </c:pt>
                <c:pt idx="87">
                  <c:v>81.787999999999997</c:v>
                </c:pt>
                <c:pt idx="88">
                  <c:v>81.605999999999995</c:v>
                </c:pt>
                <c:pt idx="89">
                  <c:v>81.954999999999998</c:v>
                </c:pt>
                <c:pt idx="90">
                  <c:v>82.242000000000004</c:v>
                </c:pt>
                <c:pt idx="91">
                  <c:v>80.742000000000004</c:v>
                </c:pt>
                <c:pt idx="92">
                  <c:v>81.652000000000001</c:v>
                </c:pt>
                <c:pt idx="93">
                  <c:v>82.03</c:v>
                </c:pt>
                <c:pt idx="94">
                  <c:v>81.242000000000004</c:v>
                </c:pt>
                <c:pt idx="95">
                  <c:v>82.409000000000006</c:v>
                </c:pt>
                <c:pt idx="96">
                  <c:v>81.984999999999999</c:v>
                </c:pt>
                <c:pt idx="97">
                  <c:v>81.53</c:v>
                </c:pt>
                <c:pt idx="98">
                  <c:v>83.045000000000002</c:v>
                </c:pt>
                <c:pt idx="99">
                  <c:v>82.894000000000005</c:v>
                </c:pt>
                <c:pt idx="100">
                  <c:v>82.894000000000005</c:v>
                </c:pt>
                <c:pt idx="101">
                  <c:v>82.438999999999993</c:v>
                </c:pt>
                <c:pt idx="102">
                  <c:v>82.620999999999995</c:v>
                </c:pt>
                <c:pt idx="103">
                  <c:v>84.667000000000002</c:v>
                </c:pt>
                <c:pt idx="104">
                  <c:v>83.727000000000004</c:v>
                </c:pt>
                <c:pt idx="105">
                  <c:v>84.515000000000001</c:v>
                </c:pt>
                <c:pt idx="106">
                  <c:v>84.879000000000005</c:v>
                </c:pt>
                <c:pt idx="107">
                  <c:v>84.772999999999996</c:v>
                </c:pt>
                <c:pt idx="108">
                  <c:v>85.167000000000002</c:v>
                </c:pt>
                <c:pt idx="109">
                  <c:v>85.090999999999994</c:v>
                </c:pt>
                <c:pt idx="110">
                  <c:v>84.635999999999996</c:v>
                </c:pt>
                <c:pt idx="111">
                  <c:v>84.894000000000005</c:v>
                </c:pt>
                <c:pt idx="112">
                  <c:v>86.212000000000003</c:v>
                </c:pt>
                <c:pt idx="113">
                  <c:v>86.97</c:v>
                </c:pt>
                <c:pt idx="114">
                  <c:v>87.984999999999999</c:v>
                </c:pt>
                <c:pt idx="115">
                  <c:v>87.727000000000004</c:v>
                </c:pt>
                <c:pt idx="116">
                  <c:v>88.364000000000004</c:v>
                </c:pt>
                <c:pt idx="117">
                  <c:v>89.545000000000002</c:v>
                </c:pt>
                <c:pt idx="118">
                  <c:v>89.652000000000001</c:v>
                </c:pt>
                <c:pt idx="119">
                  <c:v>90.97</c:v>
                </c:pt>
                <c:pt idx="120">
                  <c:v>91.817999999999998</c:v>
                </c:pt>
                <c:pt idx="121">
                  <c:v>90.47</c:v>
                </c:pt>
                <c:pt idx="122">
                  <c:v>90.03</c:v>
                </c:pt>
                <c:pt idx="123">
                  <c:v>88.864000000000004</c:v>
                </c:pt>
                <c:pt idx="124">
                  <c:v>87.682000000000002</c:v>
                </c:pt>
                <c:pt idx="125">
                  <c:v>87</c:v>
                </c:pt>
                <c:pt idx="126">
                  <c:v>84.712000000000003</c:v>
                </c:pt>
                <c:pt idx="127">
                  <c:v>83.817999999999998</c:v>
                </c:pt>
                <c:pt idx="128">
                  <c:v>83.802999999999997</c:v>
                </c:pt>
                <c:pt idx="129">
                  <c:v>81.379000000000005</c:v>
                </c:pt>
                <c:pt idx="130">
                  <c:v>82.697000000000003</c:v>
                </c:pt>
                <c:pt idx="131">
                  <c:v>81.364000000000004</c:v>
                </c:pt>
                <c:pt idx="132">
                  <c:v>81.772999999999996</c:v>
                </c:pt>
                <c:pt idx="133">
                  <c:v>80.879000000000005</c:v>
                </c:pt>
                <c:pt idx="134">
                  <c:v>81.257999999999996</c:v>
                </c:pt>
                <c:pt idx="135">
                  <c:v>82.120999999999995</c:v>
                </c:pt>
                <c:pt idx="136">
                  <c:v>81.302999999999997</c:v>
                </c:pt>
                <c:pt idx="137">
                  <c:v>81.242000000000004</c:v>
                </c:pt>
                <c:pt idx="138">
                  <c:v>80.879000000000005</c:v>
                </c:pt>
                <c:pt idx="139">
                  <c:v>81.682000000000002</c:v>
                </c:pt>
                <c:pt idx="140">
                  <c:v>81.727000000000004</c:v>
                </c:pt>
                <c:pt idx="141">
                  <c:v>82.105999999999995</c:v>
                </c:pt>
                <c:pt idx="142">
                  <c:v>80.364000000000004</c:v>
                </c:pt>
                <c:pt idx="143">
                  <c:v>81.635999999999996</c:v>
                </c:pt>
                <c:pt idx="144">
                  <c:v>82.332999999999998</c:v>
                </c:pt>
                <c:pt idx="145">
                  <c:v>82.561000000000007</c:v>
                </c:pt>
                <c:pt idx="146">
                  <c:v>84</c:v>
                </c:pt>
                <c:pt idx="147">
                  <c:v>84.575999999999993</c:v>
                </c:pt>
                <c:pt idx="148">
                  <c:v>84.257999999999996</c:v>
                </c:pt>
                <c:pt idx="149">
                  <c:v>85.938999999999993</c:v>
                </c:pt>
                <c:pt idx="150">
                  <c:v>86.332999999999998</c:v>
                </c:pt>
                <c:pt idx="151">
                  <c:v>88.924000000000007</c:v>
                </c:pt>
                <c:pt idx="152">
                  <c:v>89.061000000000007</c:v>
                </c:pt>
                <c:pt idx="153">
                  <c:v>89.47</c:v>
                </c:pt>
                <c:pt idx="154">
                  <c:v>90.787999999999997</c:v>
                </c:pt>
                <c:pt idx="155">
                  <c:v>89.938999999999993</c:v>
                </c:pt>
                <c:pt idx="156">
                  <c:v>89.787999999999997</c:v>
                </c:pt>
                <c:pt idx="157">
                  <c:v>88.575999999999993</c:v>
                </c:pt>
                <c:pt idx="158">
                  <c:v>87.590999999999994</c:v>
                </c:pt>
                <c:pt idx="159">
                  <c:v>86.135999999999996</c:v>
                </c:pt>
                <c:pt idx="160">
                  <c:v>85.394000000000005</c:v>
                </c:pt>
                <c:pt idx="161">
                  <c:v>84.484999999999999</c:v>
                </c:pt>
                <c:pt idx="162">
                  <c:v>83.620999999999995</c:v>
                </c:pt>
                <c:pt idx="163">
                  <c:v>82.545000000000002</c:v>
                </c:pt>
                <c:pt idx="164">
                  <c:v>82.287999999999997</c:v>
                </c:pt>
                <c:pt idx="165">
                  <c:v>81.394000000000005</c:v>
                </c:pt>
                <c:pt idx="166">
                  <c:v>81.409000000000006</c:v>
                </c:pt>
                <c:pt idx="167">
                  <c:v>80.984999999999999</c:v>
                </c:pt>
                <c:pt idx="168">
                  <c:v>81.167000000000002</c:v>
                </c:pt>
                <c:pt idx="169">
                  <c:v>81.454999999999998</c:v>
                </c:pt>
                <c:pt idx="170">
                  <c:v>81.727000000000004</c:v>
                </c:pt>
                <c:pt idx="171">
                  <c:v>81.287999999999997</c:v>
                </c:pt>
                <c:pt idx="172">
                  <c:v>81.409000000000006</c:v>
                </c:pt>
                <c:pt idx="173">
                  <c:v>81.105999999999995</c:v>
                </c:pt>
                <c:pt idx="174">
                  <c:v>82</c:v>
                </c:pt>
                <c:pt idx="175">
                  <c:v>80.909000000000006</c:v>
                </c:pt>
                <c:pt idx="176">
                  <c:v>80.924000000000007</c:v>
                </c:pt>
                <c:pt idx="177">
                  <c:v>80.620999999999995</c:v>
                </c:pt>
                <c:pt idx="178">
                  <c:v>80.438999999999993</c:v>
                </c:pt>
                <c:pt idx="179">
                  <c:v>80.272999999999996</c:v>
                </c:pt>
                <c:pt idx="180">
                  <c:v>80.545000000000002</c:v>
                </c:pt>
                <c:pt idx="181">
                  <c:v>80.909000000000006</c:v>
                </c:pt>
                <c:pt idx="182">
                  <c:v>80</c:v>
                </c:pt>
                <c:pt idx="183">
                  <c:v>80.152000000000001</c:v>
                </c:pt>
                <c:pt idx="184">
                  <c:v>80.272999999999996</c:v>
                </c:pt>
                <c:pt idx="185">
                  <c:v>80.802999999999997</c:v>
                </c:pt>
                <c:pt idx="186">
                  <c:v>80.120999999999995</c:v>
                </c:pt>
                <c:pt idx="187">
                  <c:v>80.772999999999996</c:v>
                </c:pt>
                <c:pt idx="188">
                  <c:v>81.227000000000004</c:v>
                </c:pt>
                <c:pt idx="189">
                  <c:v>80.394000000000005</c:v>
                </c:pt>
                <c:pt idx="190">
                  <c:v>80.954999999999998</c:v>
                </c:pt>
                <c:pt idx="191">
                  <c:v>81.379000000000005</c:v>
                </c:pt>
                <c:pt idx="192">
                  <c:v>81.561000000000007</c:v>
                </c:pt>
                <c:pt idx="193">
                  <c:v>80.227000000000004</c:v>
                </c:pt>
                <c:pt idx="194">
                  <c:v>81.484999999999999</c:v>
                </c:pt>
                <c:pt idx="195">
                  <c:v>82.742000000000004</c:v>
                </c:pt>
                <c:pt idx="196">
                  <c:v>80.909000000000006</c:v>
                </c:pt>
                <c:pt idx="197">
                  <c:v>80.590999999999994</c:v>
                </c:pt>
                <c:pt idx="198">
                  <c:v>80.5</c:v>
                </c:pt>
                <c:pt idx="199">
                  <c:v>79.757999999999996</c:v>
                </c:pt>
                <c:pt idx="200">
                  <c:v>80.317999999999998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'C'!$AC$6:$AC$206</c:f>
              <c:numCache>
                <c:formatCode>0.00</c:formatCode>
                <c:ptCount val="201"/>
                <c:pt idx="0">
                  <c:v>80.235993621283725</c:v>
                </c:pt>
                <c:pt idx="1">
                  <c:v>80.263309545361523</c:v>
                </c:pt>
                <c:pt idx="2">
                  <c:v>80.29062858634984</c:v>
                </c:pt>
                <c:pt idx="3">
                  <c:v>80.317950990147679</c:v>
                </c:pt>
                <c:pt idx="4">
                  <c:v>80.345277021074452</c:v>
                </c:pt>
                <c:pt idx="5">
                  <c:v>80.372606963132867</c:v>
                </c:pt>
                <c:pt idx="6">
                  <c:v>80.399941121343318</c:v>
                </c:pt>
                <c:pt idx="7">
                  <c:v>80.427279823152375</c:v>
                </c:pt>
                <c:pt idx="8">
                  <c:v>80.454623419916487</c:v>
                </c:pt>
                <c:pt idx="9">
                  <c:v>80.481972288462501</c:v>
                </c:pt>
                <c:pt idx="10">
                  <c:v>80.509326832726316</c:v>
                </c:pt>
                <c:pt idx="11">
                  <c:v>80.536687485469841</c:v>
                </c:pt>
                <c:pt idx="12">
                  <c:v>80.564054710078395</c:v>
                </c:pt>
                <c:pt idx="13">
                  <c:v>80.591429002446034</c:v>
                </c:pt>
                <c:pt idx="14">
                  <c:v>80.618810892979525</c:v>
                </c:pt>
                <c:pt idx="15">
                  <c:v>80.646200948842491</c:v>
                </c:pt>
                <c:pt idx="16">
                  <c:v>80.673599776882455</c:v>
                </c:pt>
                <c:pt idx="17">
                  <c:v>80.701008028764832</c:v>
                </c:pt>
                <c:pt idx="18">
                  <c:v>80.728426413324826</c:v>
                </c:pt>
                <c:pt idx="19">
                  <c:v>80.755855731840327</c:v>
                </c:pt>
                <c:pt idx="20">
                  <c:v>80.78329698320097</c:v>
                </c:pt>
                <c:pt idx="21">
                  <c:v>80.81075167301637</c:v>
                </c:pt>
                <c:pt idx="22">
                  <c:v>80.838222691222683</c:v>
                </c:pt>
                <c:pt idx="23">
                  <c:v>80.86571670216432</c:v>
                </c:pt>
                <c:pt idx="24">
                  <c:v>80.893250371131018</c:v>
                </c:pt>
                <c:pt idx="25">
                  <c:v>80.920865857929044</c:v>
                </c:pt>
                <c:pt idx="26">
                  <c:v>80.948667596876504</c:v>
                </c:pt>
                <c:pt idx="27">
                  <c:v>80.97690549146381</c:v>
                </c:pt>
                <c:pt idx="28">
                  <c:v>81.006153969526125</c:v>
                </c:pt>
                <c:pt idx="29">
                  <c:v>81.037678027835256</c:v>
                </c:pt>
                <c:pt idx="30">
                  <c:v>81.074142465671187</c:v>
                </c:pt>
                <c:pt idx="31">
                  <c:v>81.120910627927799</c:v>
                </c:pt>
                <c:pt idx="32">
                  <c:v>81.188283572229281</c:v>
                </c:pt>
                <c:pt idx="33">
                  <c:v>81.295115604627441</c:v>
                </c:pt>
                <c:pt idx="34">
                  <c:v>81.474239004425485</c:v>
                </c:pt>
                <c:pt idx="35">
                  <c:v>81.77993358716445</c:v>
                </c:pt>
                <c:pt idx="36">
                  <c:v>82.297160561469042</c:v>
                </c:pt>
                <c:pt idx="37">
                  <c:v>83.151352480313918</c:v>
                </c:pt>
                <c:pt idx="38">
                  <c:v>84.51623922027396</c:v>
                </c:pt>
                <c:pt idx="39">
                  <c:v>86.615742305930326</c:v>
                </c:pt>
                <c:pt idx="40">
                  <c:v>89.714919606900409</c:v>
                </c:pt>
                <c:pt idx="41">
                  <c:v>94.09505763693852</c:v>
                </c:pt>
                <c:pt idx="42">
                  <c:v>100.01006774324766</c:v>
                </c:pt>
                <c:pt idx="43">
                  <c:v>107.62573838447832</c:v>
                </c:pt>
                <c:pt idx="44">
                  <c:v>116.94968910644354</c:v>
                </c:pt>
                <c:pt idx="45">
                  <c:v>127.76652409987904</c:v>
                </c:pt>
                <c:pt idx="46">
                  <c:v>139.59722839622196</c:v>
                </c:pt>
                <c:pt idx="47">
                  <c:v>151.70163660387803</c:v>
                </c:pt>
                <c:pt idx="48">
                  <c:v>163.13616102895088</c:v>
                </c:pt>
                <c:pt idx="49">
                  <c:v>172.86632736887634</c:v>
                </c:pt>
                <c:pt idx="50">
                  <c:v>179.9180421339141</c:v>
                </c:pt>
                <c:pt idx="51">
                  <c:v>183.53785343876072</c:v>
                </c:pt>
                <c:pt idx="52">
                  <c:v>183.32593492917269</c:v>
                </c:pt>
                <c:pt idx="53">
                  <c:v>179.30935298156211</c:v>
                </c:pt>
                <c:pt idx="54">
                  <c:v>171.93705261954858</c:v>
                </c:pt>
                <c:pt idx="55">
                  <c:v>161.99784738265708</c:v>
                </c:pt>
                <c:pt idx="56">
                  <c:v>150.48213168570803</c:v>
                </c:pt>
                <c:pt idx="57">
                  <c:v>138.42082559665425</c:v>
                </c:pt>
                <c:pt idx="58">
                  <c:v>126.7375632937007</c:v>
                </c:pt>
                <c:pt idx="59">
                  <c:v>116.14252550484375</c:v>
                </c:pt>
                <c:pt idx="60">
                  <c:v>107.08219213983875</c:v>
                </c:pt>
                <c:pt idx="61">
                  <c:v>99.743938009979658</c:v>
                </c:pt>
                <c:pt idx="62">
                  <c:v>94.102607605673924</c:v>
                </c:pt>
                <c:pt idx="63">
                  <c:v>89.990642323434344</c:v>
                </c:pt>
                <c:pt idx="64">
                  <c:v>87.173951890645654</c:v>
                </c:pt>
                <c:pt idx="65">
                  <c:v>85.420299509512091</c:v>
                </c:pt>
                <c:pt idx="66">
                  <c:v>84.552326487748346</c:v>
                </c:pt>
                <c:pt idx="67">
                  <c:v>84.480769840655171</c:v>
                </c:pt>
                <c:pt idx="68">
                  <c:v>85.213945114734614</c:v>
                </c:pt>
                <c:pt idx="69">
                  <c:v>86.838614712237003</c:v>
                </c:pt>
                <c:pt idx="70">
                  <c:v>89.468430428491544</c:v>
                </c:pt>
                <c:pt idx="71">
                  <c:v>93.162914346268877</c:v>
                </c:pt>
                <c:pt idx="72">
                  <c:v>97.833244202761406</c:v>
                </c:pt>
                <c:pt idx="73">
                  <c:v>103.16627053687159</c:v>
                </c:pt>
                <c:pt idx="74">
                  <c:v>108.60548343131421</c:v>
                </c:pt>
                <c:pt idx="75">
                  <c:v>113.41730719652418</c:v>
                </c:pt>
                <c:pt idx="76">
                  <c:v>116.84111390263658</c:v>
                </c:pt>
                <c:pt idx="77">
                  <c:v>118.28244553947502</c:v>
                </c:pt>
                <c:pt idx="78">
                  <c:v>117.48135739042402</c:v>
                </c:pt>
                <c:pt idx="79">
                  <c:v>114.5896247336227</c:v>
                </c:pt>
                <c:pt idx="80">
                  <c:v>110.12486076155001</c:v>
                </c:pt>
                <c:pt idx="81">
                  <c:v>104.82031356121696</c:v>
                </c:pt>
                <c:pt idx="82">
                  <c:v>99.430011457995079</c:v>
                </c:pt>
                <c:pt idx="83">
                  <c:v>94.559878243000284</c:v>
                </c:pt>
                <c:pt idx="84">
                  <c:v>90.57429066593069</c:v>
                </c:pt>
                <c:pt idx="85">
                  <c:v>87.589490735739503</c:v>
                </c:pt>
                <c:pt idx="86">
                  <c:v>85.531422487687124</c:v>
                </c:pt>
                <c:pt idx="87">
                  <c:v>84.22005995650072</c:v>
                </c:pt>
                <c:pt idx="88">
                  <c:v>83.446411471270793</c:v>
                </c:pt>
                <c:pt idx="89">
                  <c:v>83.023701357543729</c:v>
                </c:pt>
                <c:pt idx="90">
                  <c:v>82.810180672156264</c:v>
                </c:pt>
                <c:pt idx="91">
                  <c:v>82.710939365669887</c:v>
                </c:pt>
                <c:pt idx="92">
                  <c:v>82.668822882448225</c:v>
                </c:pt>
                <c:pt idx="93">
                  <c:v>82.652527019513101</c:v>
                </c:pt>
                <c:pt idx="94">
                  <c:v>82.646347710968001</c:v>
                </c:pt>
                <c:pt idx="95">
                  <c:v>82.643043123678396</c:v>
                </c:pt>
                <c:pt idx="96">
                  <c:v>82.639556668749549</c:v>
                </c:pt>
                <c:pt idx="97">
                  <c:v>82.634759673313425</c:v>
                </c:pt>
                <c:pt idx="98">
                  <c:v>82.628410352097589</c:v>
                </c:pt>
                <c:pt idx="99">
                  <c:v>82.620781862474317</c:v>
                </c:pt>
                <c:pt idx="100">
                  <c:v>82.612666455384868</c:v>
                </c:pt>
                <c:pt idx="101">
                  <c:v>82.605641437626062</c:v>
                </c:pt>
                <c:pt idx="102">
                  <c:v>82.602582010697631</c:v>
                </c:pt>
                <c:pt idx="103">
                  <c:v>82.608437275586653</c:v>
                </c:pt>
                <c:pt idx="104">
                  <c:v>82.631252094008801</c:v>
                </c:pt>
                <c:pt idx="105">
                  <c:v>82.683315081834365</c:v>
                </c:pt>
                <c:pt idx="106">
                  <c:v>82.782145218085333</c:v>
                </c:pt>
                <c:pt idx="107">
                  <c:v>82.950827811801048</c:v>
                </c:pt>
                <c:pt idx="108">
                  <c:v>83.217050286517448</c:v>
                </c:pt>
                <c:pt idx="109">
                  <c:v>83.610186104888783</c:v>
                </c:pt>
                <c:pt idx="110">
                  <c:v>84.156054701036666</c:v>
                </c:pt>
                <c:pt idx="111">
                  <c:v>84.869609680144038</c:v>
                </c:pt>
                <c:pt idx="112">
                  <c:v>85.746701389315177</c:v>
                </c:pt>
                <c:pt idx="113">
                  <c:v>86.756965327735784</c:v>
                </c:pt>
                <c:pt idx="114">
                  <c:v>87.840404629362752</c:v>
                </c:pt>
                <c:pt idx="115">
                  <c:v>88.909966206696126</c:v>
                </c:pt>
                <c:pt idx="116">
                  <c:v>89.861173456273377</c:v>
                </c:pt>
                <c:pt idx="117">
                  <c:v>90.587880076728453</c:v>
                </c:pt>
                <c:pt idx="118">
                  <c:v>91.001065188737144</c:v>
                </c:pt>
                <c:pt idx="119">
                  <c:v>91.046129173064315</c:v>
                </c:pt>
                <c:pt idx="120">
                  <c:v>90.714060614041543</c:v>
                </c:pt>
                <c:pt idx="121">
                  <c:v>90.043324870479353</c:v>
                </c:pt>
                <c:pt idx="122">
                  <c:v>89.111931317671534</c:v>
                </c:pt>
                <c:pt idx="123">
                  <c:v>88.021940773094585</c:v>
                </c:pt>
                <c:pt idx="124">
                  <c:v>86.880661599683137</c:v>
                </c:pt>
                <c:pt idx="125">
                  <c:v>85.783293282939908</c:v>
                </c:pt>
                <c:pt idx="126">
                  <c:v>84.800769208947244</c:v>
                </c:pt>
                <c:pt idx="127">
                  <c:v>83.974564123487184</c:v>
                </c:pt>
                <c:pt idx="128">
                  <c:v>83.318088689562416</c:v>
                </c:pt>
                <c:pt idx="129">
                  <c:v>82.822723705369853</c:v>
                </c:pt>
                <c:pt idx="130">
                  <c:v>82.465918866731627</c:v>
                </c:pt>
                <c:pt idx="131">
                  <c:v>82.219044577528976</c:v>
                </c:pt>
                <c:pt idx="132">
                  <c:v>82.053499004013048</c:v>
                </c:pt>
                <c:pt idx="133">
                  <c:v>81.944516401816031</c:v>
                </c:pt>
                <c:pt idx="134">
                  <c:v>81.872876278386968</c:v>
                </c:pt>
                <c:pt idx="135">
                  <c:v>81.825134583559958</c:v>
                </c:pt>
                <c:pt idx="136">
                  <c:v>81.793105953194924</c:v>
                </c:pt>
                <c:pt idx="137">
                  <c:v>81.773223796769315</c:v>
                </c:pt>
                <c:pt idx="138">
                  <c:v>81.766204043241245</c:v>
                </c:pt>
                <c:pt idx="139">
                  <c:v>81.777209052977881</c:v>
                </c:pt>
                <c:pt idx="140">
                  <c:v>81.816470852160165</c:v>
                </c:pt>
                <c:pt idx="141">
                  <c:v>81.900080464457403</c:v>
                </c:pt>
                <c:pt idx="142">
                  <c:v>82.05038802611962</c:v>
                </c:pt>
                <c:pt idx="143">
                  <c:v>82.295241402778359</c:v>
                </c:pt>
                <c:pt idx="144">
                  <c:v>82.665236701554534</c:v>
                </c:pt>
                <c:pt idx="145">
                  <c:v>83.188412050672397</c:v>
                </c:pt>
                <c:pt idx="146">
                  <c:v>83.882487914863304</c:v>
                </c:pt>
                <c:pt idx="147">
                  <c:v>84.745790181471634</c:v>
                </c:pt>
                <c:pt idx="148">
                  <c:v>85.749104103115712</c:v>
                </c:pt>
                <c:pt idx="149">
                  <c:v>86.831414985487925</c:v>
                </c:pt>
                <c:pt idx="150">
                  <c:v>87.902283304488904</c:v>
                </c:pt>
                <c:pt idx="151">
                  <c:v>88.852210234901861</c:v>
                </c:pt>
                <c:pt idx="152">
                  <c:v>89.569994200779348</c:v>
                </c:pt>
                <c:pt idx="153">
                  <c:v>89.963512843916817</c:v>
                </c:pt>
                <c:pt idx="154">
                  <c:v>89.978628418961449</c:v>
                </c:pt>
                <c:pt idx="155">
                  <c:v>89.610869683142255</c:v>
                </c:pt>
                <c:pt idx="156">
                  <c:v>88.906412282397199</c:v>
                </c:pt>
                <c:pt idx="157">
                  <c:v>87.952060654357695</c:v>
                </c:pt>
                <c:pt idx="158">
                  <c:v>86.857229461195203</c:v>
                </c:pt>
                <c:pt idx="159">
                  <c:v>85.7330807308619</c:v>
                </c:pt>
                <c:pt idx="160">
                  <c:v>84.674262735978274</c:v>
                </c:pt>
                <c:pt idx="161">
                  <c:v>83.747201629559314</c:v>
                </c:pt>
                <c:pt idx="162">
                  <c:v>82.986397210318586</c:v>
                </c:pt>
                <c:pt idx="163">
                  <c:v>82.397716322694137</c:v>
                </c:pt>
                <c:pt idx="164">
                  <c:v>81.966088751060937</c:v>
                </c:pt>
                <c:pt idx="165">
                  <c:v>81.664606250302953</c:v>
                </c:pt>
                <c:pt idx="166">
                  <c:v>81.462607238790838</c:v>
                </c:pt>
                <c:pt idx="167">
                  <c:v>81.331406106721772</c:v>
                </c:pt>
                <c:pt idx="168">
                  <c:v>81.247392072395726</c:v>
                </c:pt>
                <c:pt idx="169">
                  <c:v>81.192954898508916</c:v>
                </c:pt>
                <c:pt idx="170">
                  <c:v>81.156005305383914</c:v>
                </c:pt>
                <c:pt idx="171">
                  <c:v>81.128832904009471</c:v>
                </c:pt>
                <c:pt idx="172">
                  <c:v>81.106840945647363</c:v>
                </c:pt>
                <c:pt idx="173">
                  <c:v>81.087456742211984</c:v>
                </c:pt>
                <c:pt idx="174">
                  <c:v>81.06932422764234</c:v>
                </c:pt>
                <c:pt idx="175">
                  <c:v>81.051768446623967</c:v>
                </c:pt>
                <c:pt idx="176">
                  <c:v>81.034471370175837</c:v>
                </c:pt>
                <c:pt idx="177">
                  <c:v>81.017290690942104</c:v>
                </c:pt>
                <c:pt idx="178">
                  <c:v>81.000165610458666</c:v>
                </c:pt>
                <c:pt idx="179">
                  <c:v>80.983071043211382</c:v>
                </c:pt>
                <c:pt idx="180">
                  <c:v>80.965996726554707</c:v>
                </c:pt>
                <c:pt idx="181">
                  <c:v>80.948938252487494</c:v>
                </c:pt>
                <c:pt idx="182">
                  <c:v>80.931893435152233</c:v>
                </c:pt>
                <c:pt idx="183">
                  <c:v>80.914860919016945</c:v>
                </c:pt>
                <c:pt idx="184">
                  <c:v>80.897839672373692</c:v>
                </c:pt>
                <c:pt idx="185">
                  <c:v>80.880828810722136</c:v>
                </c:pt>
                <c:pt idx="186">
                  <c:v>80.863827536356496</c:v>
                </c:pt>
                <c:pt idx="187">
                  <c:v>80.846835116790245</c:v>
                </c:pt>
                <c:pt idx="188">
                  <c:v>80.829850875600641</c:v>
                </c:pt>
                <c:pt idx="189">
                  <c:v>80.81287418716613</c:v>
                </c:pt>
                <c:pt idx="190">
                  <c:v>80.795904472686857</c:v>
                </c:pt>
                <c:pt idx="191">
                  <c:v>80.778941196724801</c:v>
                </c:pt>
                <c:pt idx="192">
                  <c:v>80.761983864043401</c:v>
                </c:pt>
                <c:pt idx="193">
                  <c:v>80.745032016680213</c:v>
                </c:pt>
                <c:pt idx="194">
                  <c:v>80.728085231225464</c:v>
                </c:pt>
                <c:pt idx="195">
                  <c:v>80.711143116290984</c:v>
                </c:pt>
                <c:pt idx="196">
                  <c:v>80.694205310156548</c:v>
                </c:pt>
                <c:pt idx="197">
                  <c:v>80.677271478581943</c:v>
                </c:pt>
                <c:pt idx="198">
                  <c:v>80.660341312773923</c:v>
                </c:pt>
                <c:pt idx="199">
                  <c:v>80.643414527497896</c:v>
                </c:pt>
                <c:pt idx="200">
                  <c:v>80.62649085932452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'C'!$BG$6:$BG$206</c:f>
              <c:numCache>
                <c:formatCode>General</c:formatCode>
                <c:ptCount val="201"/>
                <c:pt idx="0">
                  <c:v>80.235993621283725</c:v>
                </c:pt>
                <c:pt idx="1">
                  <c:v>80.263309545361523</c:v>
                </c:pt>
                <c:pt idx="2">
                  <c:v>80.29062858634984</c:v>
                </c:pt>
                <c:pt idx="3">
                  <c:v>80.317950990147679</c:v>
                </c:pt>
                <c:pt idx="4">
                  <c:v>80.345277021074452</c:v>
                </c:pt>
                <c:pt idx="5">
                  <c:v>80.372606963132867</c:v>
                </c:pt>
                <c:pt idx="6">
                  <c:v>80.399941121343318</c:v>
                </c:pt>
                <c:pt idx="7">
                  <c:v>80.427279823152375</c:v>
                </c:pt>
                <c:pt idx="8">
                  <c:v>80.454623419916459</c:v>
                </c:pt>
                <c:pt idx="9">
                  <c:v>80.481972288462387</c:v>
                </c:pt>
                <c:pt idx="10">
                  <c:v>80.509326832725762</c:v>
                </c:pt>
                <c:pt idx="11">
                  <c:v>80.536687485467155</c:v>
                </c:pt>
                <c:pt idx="12">
                  <c:v>80.564054710066017</c:v>
                </c:pt>
                <c:pt idx="13">
                  <c:v>80.59142900239118</c:v>
                </c:pt>
                <c:pt idx="14">
                  <c:v>80.618810892745429</c:v>
                </c:pt>
                <c:pt idx="15">
                  <c:v>80.646200947881056</c:v>
                </c:pt>
                <c:pt idx="16">
                  <c:v>80.673599773081861</c:v>
                </c:pt>
                <c:pt idx="17">
                  <c:v>80.70100801430479</c:v>
                </c:pt>
                <c:pt idx="18">
                  <c:v>80.728426360373376</c:v>
                </c:pt>
                <c:pt idx="19">
                  <c:v>80.755855545212441</c:v>
                </c:pt>
                <c:pt idx="20">
                  <c:v>80.783296350111158</c:v>
                </c:pt>
                <c:pt idx="21">
                  <c:v>80.810749605998325</c:v>
                </c:pt>
                <c:pt idx="22">
                  <c:v>80.838216195710913</c:v>
                </c:pt>
                <c:pt idx="23">
                  <c:v>80.865697056232136</c:v>
                </c:pt>
                <c:pt idx="24">
                  <c:v>80.893193180871577</c:v>
                </c:pt>
                <c:pt idx="25">
                  <c:v>80.92070562135433</c:v>
                </c:pt>
                <c:pt idx="26">
                  <c:v>80.948235489780259</c:v>
                </c:pt>
                <c:pt idx="27">
                  <c:v>80.975783960407441</c:v>
                </c:pt>
                <c:pt idx="28">
                  <c:v>81.003352271206907</c:v>
                </c:pt>
                <c:pt idx="29">
                  <c:v>81.030941725126112</c:v>
                </c:pt>
                <c:pt idx="30">
                  <c:v>81.058553690989228</c:v>
                </c:pt>
                <c:pt idx="31">
                  <c:v>81.086189603950686</c:v>
                </c:pt>
                <c:pt idx="32">
                  <c:v>81.113850965406129</c:v>
                </c:pt>
                <c:pt idx="33">
                  <c:v>81.141539342249814</c:v>
                </c:pt>
                <c:pt idx="34">
                  <c:v>81.169256365352126</c:v>
                </c:pt>
                <c:pt idx="35">
                  <c:v>81.197003727111763</c:v>
                </c:pt>
                <c:pt idx="36">
                  <c:v>81.224783177917601</c:v>
                </c:pt>
                <c:pt idx="37">
                  <c:v>81.25259652133154</c:v>
                </c:pt>
                <c:pt idx="38">
                  <c:v>81.280445607778759</c:v>
                </c:pt>
                <c:pt idx="39">
                  <c:v>81.308332326502978</c:v>
                </c:pt>
                <c:pt idx="40">
                  <c:v>81.336258595513243</c:v>
                </c:pt>
                <c:pt idx="41">
                  <c:v>81.364226349213354</c:v>
                </c:pt>
                <c:pt idx="42">
                  <c:v>81.392237523367442</c:v>
                </c:pt>
                <c:pt idx="43">
                  <c:v>81.420294037012354</c:v>
                </c:pt>
                <c:pt idx="44">
                  <c:v>81.448397770882579</c:v>
                </c:pt>
                <c:pt idx="45">
                  <c:v>81.476550541862508</c:v>
                </c:pt>
                <c:pt idx="46">
                  <c:v>81.504754072928336</c:v>
                </c:pt>
                <c:pt idx="47">
                  <c:v>81.533009957983694</c:v>
                </c:pt>
                <c:pt idx="48">
                  <c:v>81.561319620932579</c:v>
                </c:pt>
                <c:pt idx="49">
                  <c:v>81.589684268269409</c:v>
                </c:pt>
                <c:pt idx="50">
                  <c:v>81.618104834400015</c:v>
                </c:pt>
                <c:pt idx="51">
                  <c:v>81.646581918840184</c:v>
                </c:pt>
                <c:pt idx="52">
                  <c:v>81.675115714372311</c:v>
                </c:pt>
                <c:pt idx="53">
                  <c:v>81.703705925175925</c:v>
                </c:pt>
                <c:pt idx="54">
                  <c:v>81.732351673889497</c:v>
                </c:pt>
                <c:pt idx="55">
                  <c:v>81.761051396510084</c:v>
                </c:pt>
                <c:pt idx="56">
                  <c:v>81.78980272400004</c:v>
                </c:pt>
                <c:pt idx="57">
                  <c:v>81.818602349449989</c:v>
                </c:pt>
                <c:pt idx="58">
                  <c:v>81.847445879653307</c:v>
                </c:pt>
                <c:pt idx="59">
                  <c:v>81.876327669984065</c:v>
                </c:pt>
                <c:pt idx="60">
                  <c:v>81.905240641551089</c:v>
                </c:pt>
                <c:pt idx="61">
                  <c:v>81.934176079732879</c:v>
                </c:pt>
                <c:pt idx="62">
                  <c:v>81.963123413397682</c:v>
                </c:pt>
                <c:pt idx="63">
                  <c:v>81.9920699743911</c:v>
                </c:pt>
                <c:pt idx="64">
                  <c:v>82.021000737250588</c:v>
                </c:pt>
                <c:pt idx="65">
                  <c:v>82.049898039594908</c:v>
                </c:pt>
                <c:pt idx="66">
                  <c:v>82.078741284259323</c:v>
                </c:pt>
                <c:pt idx="67">
                  <c:v>82.107506625020591</c:v>
                </c:pt>
                <c:pt idx="68">
                  <c:v>82.136166638695883</c:v>
                </c:pt>
                <c:pt idx="69">
                  <c:v>82.164689987524852</c:v>
                </c:pt>
                <c:pt idx="70">
                  <c:v>82.193041077058922</c:v>
                </c:pt>
                <c:pt idx="71">
                  <c:v>82.221179716293904</c:v>
                </c:pt>
                <c:pt idx="72">
                  <c:v>82.249060788477607</c:v>
                </c:pt>
                <c:pt idx="73">
                  <c:v>82.276633942884942</c:v>
                </c:pt>
                <c:pt idx="74">
                  <c:v>82.303843319831955</c:v>
                </c:pt>
                <c:pt idx="75">
                  <c:v>82.330627323235404</c:v>
                </c:pt>
                <c:pt idx="76">
                  <c:v>82.356918457019447</c:v>
                </c:pt>
                <c:pt idx="77">
                  <c:v>82.382643243502628</c:v>
                </c:pt>
                <c:pt idx="78">
                  <c:v>82.407722243407619</c:v>
                </c:pt>
                <c:pt idx="79">
                  <c:v>82.432070198132138</c:v>
                </c:pt>
                <c:pt idx="80">
                  <c:v>82.455596315184437</c:v>
                </c:pt>
                <c:pt idx="81">
                  <c:v>82.478204716981807</c:v>
                </c:pt>
                <c:pt idx="82">
                  <c:v>82.499795071294571</c:v>
                </c:pt>
                <c:pt idx="83">
                  <c:v>82.5202634182682</c:v>
                </c:pt>
                <c:pt idx="84">
                  <c:v>82.539503203993064</c:v>
                </c:pt>
                <c:pt idx="85">
                  <c:v>82.557406523918942</c:v>
                </c:pt>
                <c:pt idx="86">
                  <c:v>82.573865571043498</c:v>
                </c:pt>
                <c:pt idx="87">
                  <c:v>82.588774273911156</c:v>
                </c:pt>
                <c:pt idx="88">
                  <c:v>82.60203009838213</c:v>
                </c:pt>
                <c:pt idx="89">
                  <c:v>82.613535975411338</c:v>
                </c:pt>
                <c:pt idx="90">
                  <c:v>82.623202305437161</c:v>
                </c:pt>
                <c:pt idx="91">
                  <c:v>82.630948979299916</c:v>
                </c:pt>
                <c:pt idx="92">
                  <c:v>82.63670734686994</c:v>
                </c:pt>
                <c:pt idx="93">
                  <c:v>82.640422058747262</c:v>
                </c:pt>
                <c:pt idx="94">
                  <c:v>82.642052704389201</c:v>
                </c:pt>
                <c:pt idx="95">
                  <c:v>82.641575172494115</c:v>
                </c:pt>
                <c:pt idx="96">
                  <c:v>82.638982666762246</c:v>
                </c:pt>
                <c:pt idx="97">
                  <c:v>82.634286322190434</c:v>
                </c:pt>
                <c:pt idx="98">
                  <c:v>82.627515383309756</c:v>
                </c:pt>
                <c:pt idx="99">
                  <c:v>82.618716925267478</c:v>
                </c:pt>
                <c:pt idx="100">
                  <c:v>82.607955120049951</c:v>
                </c:pt>
                <c:pt idx="101">
                  <c:v>82.595310071859885</c:v>
                </c:pt>
                <c:pt idx="102">
                  <c:v>82.580876266049032</c:v>
                </c:pt>
                <c:pt idx="103">
                  <c:v>82.564760693526409</c:v>
                </c:pt>
                <c:pt idx="104">
                  <c:v>82.547080725949783</c:v>
                </c:pt>
                <c:pt idx="105">
                  <c:v>82.527961825416099</c:v>
                </c:pt>
                <c:pt idx="106">
                  <c:v>82.507535175427407</c:v>
                </c:pt>
                <c:pt idx="107">
                  <c:v>82.485935317755136</c:v>
                </c:pt>
                <c:pt idx="108">
                  <c:v>82.463297873027642</c:v>
                </c:pt>
                <c:pt idx="109">
                  <c:v>82.439757412341351</c:v>
                </c:pt>
                <c:pt idx="110">
                  <c:v>82.415445534070273</c:v>
                </c:pt>
                <c:pt idx="111">
                  <c:v>82.39048918552237</c:v>
                </c:pt>
                <c:pt idx="112">
                  <c:v>82.365009254312611</c:v>
                </c:pt>
                <c:pt idx="113">
                  <c:v>82.33911944028219</c:v>
                </c:pt>
                <c:pt idx="114">
                  <c:v>82.312925406266871</c:v>
                </c:pt>
                <c:pt idx="115">
                  <c:v>82.286524195525701</c:v>
                </c:pt>
                <c:pt idx="116">
                  <c:v>82.260003895463115</c:v>
                </c:pt>
                <c:pt idx="117">
                  <c:v>82.233443521464295</c:v>
                </c:pt>
                <c:pt idx="118">
                  <c:v>82.206913091098201</c:v>
                </c:pt>
                <c:pt idx="119">
                  <c:v>82.180473857370202</c:v>
                </c:pt>
                <c:pt idx="120">
                  <c:v>82.154178669803926</c:v>
                </c:pt>
                <c:pt idx="121">
                  <c:v>82.128072433535266</c:v>
                </c:pt>
                <c:pt idx="122">
                  <c:v>82.102192638954349</c:v>
                </c:pt>
                <c:pt idx="123">
                  <c:v>82.076569937400748</c:v>
                </c:pt>
                <c:pt idx="124">
                  <c:v>82.051228741719669</c:v>
                </c:pt>
                <c:pt idx="125">
                  <c:v>82.026187833884947</c:v>
                </c:pt>
                <c:pt idx="126">
                  <c:v>82.001460965212132</c:v>
                </c:pt>
                <c:pt idx="127">
                  <c:v>81.97705743779035</c:v>
                </c:pt>
                <c:pt idx="128">
                  <c:v>81.952982658572267</c:v>
                </c:pt>
                <c:pt idx="129">
                  <c:v>81.929238660029668</c:v>
                </c:pt>
                <c:pt idx="130">
                  <c:v>81.905824583393297</c:v>
                </c:pt>
                <c:pt idx="131">
                  <c:v>81.882737122251214</c:v>
                </c:pt>
                <c:pt idx="132">
                  <c:v>81.859970925703479</c:v>
                </c:pt>
                <c:pt idx="133">
                  <c:v>81.837518961391766</c:v>
                </c:pt>
                <c:pt idx="134">
                  <c:v>81.815372839574309</c:v>
                </c:pt>
                <c:pt idx="135">
                  <c:v>81.793523100040019</c:v>
                </c:pt>
                <c:pt idx="136">
                  <c:v>81.77195946408392</c:v>
                </c:pt>
                <c:pt idx="137">
                  <c:v>81.750671054036815</c:v>
                </c:pt>
                <c:pt idx="138">
                  <c:v>81.729646582984586</c:v>
                </c:pt>
                <c:pt idx="139">
                  <c:v>81.708874517356051</c:v>
                </c:pt>
                <c:pt idx="140">
                  <c:v>81.688343215024901</c:v>
                </c:pt>
                <c:pt idx="141">
                  <c:v>81.668041041483676</c:v>
                </c:pt>
                <c:pt idx="142">
                  <c:v>81.647956466518949</c:v>
                </c:pt>
                <c:pt idx="143">
                  <c:v>81.628078143664311</c:v>
                </c:pt>
                <c:pt idx="144">
                  <c:v>81.608394974538385</c:v>
                </c:pt>
                <c:pt idx="145">
                  <c:v>81.588896159999891</c:v>
                </c:pt>
                <c:pt idx="146">
                  <c:v>81.5695712398757</c:v>
                </c:pt>
                <c:pt idx="147">
                  <c:v>81.550410122844696</c:v>
                </c:pt>
                <c:pt idx="148">
                  <c:v>81.531403107896452</c:v>
                </c:pt>
                <c:pt idx="149">
                  <c:v>81.512540898626824</c:v>
                </c:pt>
                <c:pt idx="150">
                  <c:v>81.493814611488361</c:v>
                </c:pt>
                <c:pt idx="151">
                  <c:v>81.47521577897929</c:v>
                </c:pt>
                <c:pt idx="152">
                  <c:v>81.456736348633356</c:v>
                </c:pt>
                <c:pt idx="153">
                  <c:v>81.438368678561773</c:v>
                </c:pt>
                <c:pt idx="154">
                  <c:v>81.420105530199649</c:v>
                </c:pt>
                <c:pt idx="155">
                  <c:v>81.40194005881969</c:v>
                </c:pt>
                <c:pt idx="156">
                  <c:v>81.383865802297365</c:v>
                </c:pt>
                <c:pt idx="157">
                  <c:v>81.365876668541333</c:v>
                </c:pt>
                <c:pt idx="158">
                  <c:v>81.347966921941179</c:v>
                </c:pt>
                <c:pt idx="159">
                  <c:v>81.330131169130382</c:v>
                </c:pt>
                <c:pt idx="160">
                  <c:v>81.312364344314972</c:v>
                </c:pt>
                <c:pt idx="161">
                  <c:v>81.294661694377098</c:v>
                </c:pt>
                <c:pt idx="162">
                  <c:v>81.277018763926478</c:v>
                </c:pt>
                <c:pt idx="163">
                  <c:v>81.259431380442564</c:v>
                </c:pt>
                <c:pt idx="164">
                  <c:v>81.241895639622513</c:v>
                </c:pt>
                <c:pt idx="165">
                  <c:v>81.224407891027866</c:v>
                </c:pt>
                <c:pt idx="166">
                  <c:v>81.206964724103088</c:v>
                </c:pt>
                <c:pt idx="167">
                  <c:v>81.189562954621891</c:v>
                </c:pt>
                <c:pt idx="168">
                  <c:v>81.172199611604185</c:v>
                </c:pt>
                <c:pt idx="169">
                  <c:v>81.154871924733186</c:v>
                </c:pt>
                <c:pt idx="170">
                  <c:v>81.137577312293487</c:v>
                </c:pt>
                <c:pt idx="171">
                  <c:v>81.120313369641551</c:v>
                </c:pt>
                <c:pt idx="172">
                  <c:v>81.10307785821368</c:v>
                </c:pt>
                <c:pt idx="173">
                  <c:v>81.085868695070658</c:v>
                </c:pt>
                <c:pt idx="174">
                  <c:v>81.068683942973564</c:v>
                </c:pt>
                <c:pt idx="175">
                  <c:v>81.05152180098149</c:v>
                </c:pt>
                <c:pt idx="176">
                  <c:v>81.034380595559369</c:v>
                </c:pt>
                <c:pt idx="177">
                  <c:v>81.017258772180767</c:v>
                </c:pt>
                <c:pt idx="178">
                  <c:v>81.000154887410233</c:v>
                </c:pt>
                <c:pt idx="179">
                  <c:v>80.98306760144699</c:v>
                </c:pt>
                <c:pt idx="180">
                  <c:v>80.965995671112054</c:v>
                </c:pt>
                <c:pt idx="181">
                  <c:v>80.948937943259523</c:v>
                </c:pt>
                <c:pt idx="182">
                  <c:v>80.931893348592979</c:v>
                </c:pt>
                <c:pt idx="183">
                  <c:v>80.914860895867591</c:v>
                </c:pt>
                <c:pt idx="184">
                  <c:v>80.897839666458694</c:v>
                </c:pt>
                <c:pt idx="185">
                  <c:v>80.880828809278157</c:v>
                </c:pt>
                <c:pt idx="186">
                  <c:v>80.863827536019713</c:v>
                </c:pt>
                <c:pt idx="187">
                  <c:v>80.846835116715198</c:v>
                </c:pt>
                <c:pt idx="188">
                  <c:v>80.829850875584668</c:v>
                </c:pt>
                <c:pt idx="189">
                  <c:v>80.812874187162876</c:v>
                </c:pt>
                <c:pt idx="190">
                  <c:v>80.795904472686232</c:v>
                </c:pt>
                <c:pt idx="191">
                  <c:v>80.778941196724688</c:v>
                </c:pt>
                <c:pt idx="192">
                  <c:v>80.761983864043387</c:v>
                </c:pt>
                <c:pt idx="193">
                  <c:v>80.745032016680213</c:v>
                </c:pt>
                <c:pt idx="194">
                  <c:v>80.728085231225464</c:v>
                </c:pt>
                <c:pt idx="195">
                  <c:v>80.711143116290984</c:v>
                </c:pt>
                <c:pt idx="196">
                  <c:v>80.694205310156548</c:v>
                </c:pt>
                <c:pt idx="197">
                  <c:v>80.677271478581943</c:v>
                </c:pt>
                <c:pt idx="198">
                  <c:v>80.660341312773923</c:v>
                </c:pt>
                <c:pt idx="199">
                  <c:v>80.643414527497896</c:v>
                </c:pt>
                <c:pt idx="200">
                  <c:v>80.62649085932452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5968"/>
        <c:axId val="484386360"/>
      </c:scatterChart>
      <c:valAx>
        <c:axId val="484385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4386360"/>
        <c:crosses val="autoZero"/>
        <c:crossBetween val="midCat"/>
      </c:valAx>
      <c:valAx>
        <c:axId val="484386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438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'C'!$O$6:$O$206</c:f>
              <c:numCache>
                <c:formatCode>General</c:formatCode>
                <c:ptCount val="201"/>
                <c:pt idx="0">
                  <c:v>68.833299999999994</c:v>
                </c:pt>
                <c:pt idx="1">
                  <c:v>67.757599999999996</c:v>
                </c:pt>
                <c:pt idx="2">
                  <c:v>68.197000000000003</c:v>
                </c:pt>
                <c:pt idx="3">
                  <c:v>67.7727</c:v>
                </c:pt>
                <c:pt idx="4">
                  <c:v>68.969700000000003</c:v>
                </c:pt>
                <c:pt idx="5">
                  <c:v>69.242400000000004</c:v>
                </c:pt>
                <c:pt idx="6">
                  <c:v>68.575800000000001</c:v>
                </c:pt>
                <c:pt idx="7">
                  <c:v>67.545500000000004</c:v>
                </c:pt>
                <c:pt idx="8">
                  <c:v>68.106099999999998</c:v>
                </c:pt>
                <c:pt idx="9">
                  <c:v>67.545500000000004</c:v>
                </c:pt>
                <c:pt idx="10">
                  <c:v>67.7727</c:v>
                </c:pt>
                <c:pt idx="11">
                  <c:v>67.818200000000004</c:v>
                </c:pt>
                <c:pt idx="12">
                  <c:v>68.257599999999996</c:v>
                </c:pt>
                <c:pt idx="13">
                  <c:v>67.924199999999999</c:v>
                </c:pt>
                <c:pt idx="14">
                  <c:v>67.136399999999995</c:v>
                </c:pt>
                <c:pt idx="15">
                  <c:v>67.484800000000007</c:v>
                </c:pt>
                <c:pt idx="16">
                  <c:v>67.697000000000003</c:v>
                </c:pt>
                <c:pt idx="17">
                  <c:v>67.590900000000005</c:v>
                </c:pt>
                <c:pt idx="18">
                  <c:v>67.621200000000002</c:v>
                </c:pt>
                <c:pt idx="19">
                  <c:v>67.7727</c:v>
                </c:pt>
                <c:pt idx="20">
                  <c:v>69.606099999999998</c:v>
                </c:pt>
                <c:pt idx="21">
                  <c:v>68.424199999999999</c:v>
                </c:pt>
                <c:pt idx="22">
                  <c:v>68.318200000000004</c:v>
                </c:pt>
                <c:pt idx="23">
                  <c:v>69.302999999999997</c:v>
                </c:pt>
                <c:pt idx="24">
                  <c:v>68.833299999999994</c:v>
                </c:pt>
                <c:pt idx="25">
                  <c:v>69.2273</c:v>
                </c:pt>
                <c:pt idx="26">
                  <c:v>69.318200000000004</c:v>
                </c:pt>
                <c:pt idx="27">
                  <c:v>69.439400000000006</c:v>
                </c:pt>
                <c:pt idx="28">
                  <c:v>69.909099999999995</c:v>
                </c:pt>
                <c:pt idx="29">
                  <c:v>69.530299999999997</c:v>
                </c:pt>
                <c:pt idx="30">
                  <c:v>69.363600000000005</c:v>
                </c:pt>
                <c:pt idx="31">
                  <c:v>70.545500000000004</c:v>
                </c:pt>
                <c:pt idx="32">
                  <c:v>70.439400000000006</c:v>
                </c:pt>
                <c:pt idx="33">
                  <c:v>70.833299999999994</c:v>
                </c:pt>
                <c:pt idx="34">
                  <c:v>71.257599999999996</c:v>
                </c:pt>
                <c:pt idx="35">
                  <c:v>70.893900000000002</c:v>
                </c:pt>
                <c:pt idx="36">
                  <c:v>72.530299999999997</c:v>
                </c:pt>
                <c:pt idx="37">
                  <c:v>73.697000000000003</c:v>
                </c:pt>
                <c:pt idx="38">
                  <c:v>74.7273</c:v>
                </c:pt>
                <c:pt idx="39">
                  <c:v>77.424199999999999</c:v>
                </c:pt>
                <c:pt idx="40">
                  <c:v>79.590900000000005</c:v>
                </c:pt>
                <c:pt idx="41">
                  <c:v>83.893900000000002</c:v>
                </c:pt>
                <c:pt idx="42">
                  <c:v>88.515199999999993</c:v>
                </c:pt>
                <c:pt idx="43">
                  <c:v>95.333299999999994</c:v>
                </c:pt>
                <c:pt idx="44">
                  <c:v>101.2424</c:v>
                </c:pt>
                <c:pt idx="45">
                  <c:v>109.7727</c:v>
                </c:pt>
                <c:pt idx="46">
                  <c:v>118.3182</c:v>
                </c:pt>
                <c:pt idx="47">
                  <c:v>126.7424</c:v>
                </c:pt>
                <c:pt idx="48">
                  <c:v>134.81819999999999</c:v>
                </c:pt>
                <c:pt idx="49">
                  <c:v>139.72730000000001</c:v>
                </c:pt>
                <c:pt idx="50">
                  <c:v>144.3485</c:v>
                </c:pt>
                <c:pt idx="51">
                  <c:v>149.0455</c:v>
                </c:pt>
                <c:pt idx="52">
                  <c:v>150.78790000000001</c:v>
                </c:pt>
                <c:pt idx="53">
                  <c:v>152.16669999999999</c:v>
                </c:pt>
                <c:pt idx="54">
                  <c:v>152.83330000000001</c:v>
                </c:pt>
                <c:pt idx="55">
                  <c:v>148.86359999999999</c:v>
                </c:pt>
                <c:pt idx="56">
                  <c:v>145.62119999999999</c:v>
                </c:pt>
                <c:pt idx="57">
                  <c:v>136.12119999999999</c:v>
                </c:pt>
                <c:pt idx="58">
                  <c:v>119.5455</c:v>
                </c:pt>
                <c:pt idx="59">
                  <c:v>97.045500000000004</c:v>
                </c:pt>
                <c:pt idx="60">
                  <c:v>79.484800000000007</c:v>
                </c:pt>
                <c:pt idx="61">
                  <c:v>72.075800000000001</c:v>
                </c:pt>
                <c:pt idx="62">
                  <c:v>69.2727</c:v>
                </c:pt>
                <c:pt idx="63">
                  <c:v>68.818200000000004</c:v>
                </c:pt>
                <c:pt idx="64">
                  <c:v>69.287899999999993</c:v>
                </c:pt>
                <c:pt idx="65">
                  <c:v>69.848500000000001</c:v>
                </c:pt>
                <c:pt idx="66">
                  <c:v>69.924199999999999</c:v>
                </c:pt>
                <c:pt idx="67">
                  <c:v>71.242400000000004</c:v>
                </c:pt>
                <c:pt idx="68">
                  <c:v>72.787899999999993</c:v>
                </c:pt>
                <c:pt idx="69">
                  <c:v>74.530299999999997</c:v>
                </c:pt>
                <c:pt idx="70">
                  <c:v>75.075800000000001</c:v>
                </c:pt>
                <c:pt idx="71">
                  <c:v>77.666700000000006</c:v>
                </c:pt>
                <c:pt idx="72">
                  <c:v>79.802999999999997</c:v>
                </c:pt>
                <c:pt idx="73">
                  <c:v>83.2727</c:v>
                </c:pt>
                <c:pt idx="74">
                  <c:v>86.712100000000007</c:v>
                </c:pt>
                <c:pt idx="75">
                  <c:v>90.409099999999995</c:v>
                </c:pt>
                <c:pt idx="76">
                  <c:v>92.575800000000001</c:v>
                </c:pt>
                <c:pt idx="77">
                  <c:v>96.333299999999994</c:v>
                </c:pt>
                <c:pt idx="78">
                  <c:v>97.575800000000001</c:v>
                </c:pt>
                <c:pt idx="79">
                  <c:v>97.909099999999995</c:v>
                </c:pt>
                <c:pt idx="80">
                  <c:v>98.5</c:v>
                </c:pt>
                <c:pt idx="81">
                  <c:v>96.181799999999996</c:v>
                </c:pt>
                <c:pt idx="82">
                  <c:v>91.136399999999995</c:v>
                </c:pt>
                <c:pt idx="83">
                  <c:v>84.893900000000002</c:v>
                </c:pt>
                <c:pt idx="84">
                  <c:v>78.197000000000003</c:v>
                </c:pt>
                <c:pt idx="85">
                  <c:v>72.787899999999993</c:v>
                </c:pt>
                <c:pt idx="86">
                  <c:v>69.909099999999995</c:v>
                </c:pt>
                <c:pt idx="87">
                  <c:v>69.424199999999999</c:v>
                </c:pt>
                <c:pt idx="88">
                  <c:v>68.863600000000005</c:v>
                </c:pt>
                <c:pt idx="89">
                  <c:v>69.2727</c:v>
                </c:pt>
                <c:pt idx="90">
                  <c:v>68.606099999999998</c:v>
                </c:pt>
                <c:pt idx="91">
                  <c:v>68.2273</c:v>
                </c:pt>
                <c:pt idx="92">
                  <c:v>67.984800000000007</c:v>
                </c:pt>
                <c:pt idx="93">
                  <c:v>68.909099999999995</c:v>
                </c:pt>
                <c:pt idx="94">
                  <c:v>68.545500000000004</c:v>
                </c:pt>
                <c:pt idx="95">
                  <c:v>68.242400000000004</c:v>
                </c:pt>
                <c:pt idx="96">
                  <c:v>69.181799999999996</c:v>
                </c:pt>
                <c:pt idx="97">
                  <c:v>68.621200000000002</c:v>
                </c:pt>
                <c:pt idx="98">
                  <c:v>68.090900000000005</c:v>
                </c:pt>
                <c:pt idx="99">
                  <c:v>68.909099999999995</c:v>
                </c:pt>
                <c:pt idx="100">
                  <c:v>69.484800000000007</c:v>
                </c:pt>
                <c:pt idx="101">
                  <c:v>70.651499999999999</c:v>
                </c:pt>
                <c:pt idx="102">
                  <c:v>70.590900000000005</c:v>
                </c:pt>
                <c:pt idx="103">
                  <c:v>70.409099999999995</c:v>
                </c:pt>
                <c:pt idx="104">
                  <c:v>71.787899999999993</c:v>
                </c:pt>
                <c:pt idx="105">
                  <c:v>71.893900000000002</c:v>
                </c:pt>
                <c:pt idx="106">
                  <c:v>71.7273</c:v>
                </c:pt>
                <c:pt idx="107">
                  <c:v>72.2727</c:v>
                </c:pt>
                <c:pt idx="108">
                  <c:v>71.7727</c:v>
                </c:pt>
                <c:pt idx="109">
                  <c:v>72.409099999999995</c:v>
                </c:pt>
                <c:pt idx="110">
                  <c:v>71.757599999999996</c:v>
                </c:pt>
                <c:pt idx="111">
                  <c:v>70.697000000000003</c:v>
                </c:pt>
                <c:pt idx="112">
                  <c:v>72.015199999999993</c:v>
                </c:pt>
                <c:pt idx="113">
                  <c:v>72.242400000000004</c:v>
                </c:pt>
                <c:pt idx="114">
                  <c:v>72.7727</c:v>
                </c:pt>
                <c:pt idx="115">
                  <c:v>72.651499999999999</c:v>
                </c:pt>
                <c:pt idx="116">
                  <c:v>73.712100000000007</c:v>
                </c:pt>
                <c:pt idx="117">
                  <c:v>74.2727</c:v>
                </c:pt>
                <c:pt idx="118">
                  <c:v>74.575800000000001</c:v>
                </c:pt>
                <c:pt idx="119">
                  <c:v>76.212100000000007</c:v>
                </c:pt>
                <c:pt idx="120">
                  <c:v>76.5</c:v>
                </c:pt>
                <c:pt idx="121">
                  <c:v>76.560599999999994</c:v>
                </c:pt>
                <c:pt idx="122">
                  <c:v>77.469700000000003</c:v>
                </c:pt>
                <c:pt idx="123">
                  <c:v>76.378799999999998</c:v>
                </c:pt>
                <c:pt idx="124">
                  <c:v>75.651499999999999</c:v>
                </c:pt>
                <c:pt idx="125">
                  <c:v>73.7727</c:v>
                </c:pt>
                <c:pt idx="126">
                  <c:v>74.075800000000001</c:v>
                </c:pt>
                <c:pt idx="127">
                  <c:v>72.2273</c:v>
                </c:pt>
                <c:pt idx="128">
                  <c:v>71.030299999999997</c:v>
                </c:pt>
                <c:pt idx="129">
                  <c:v>69.969700000000003</c:v>
                </c:pt>
                <c:pt idx="130">
                  <c:v>68.757599999999996</c:v>
                </c:pt>
                <c:pt idx="131">
                  <c:v>68.848500000000001</c:v>
                </c:pt>
                <c:pt idx="132">
                  <c:v>68.151499999999999</c:v>
                </c:pt>
                <c:pt idx="133">
                  <c:v>68.257599999999996</c:v>
                </c:pt>
                <c:pt idx="134">
                  <c:v>68.257599999999996</c:v>
                </c:pt>
                <c:pt idx="135">
                  <c:v>68.363600000000005</c:v>
                </c:pt>
                <c:pt idx="136">
                  <c:v>68.318200000000004</c:v>
                </c:pt>
                <c:pt idx="137">
                  <c:v>68.802999999999997</c:v>
                </c:pt>
                <c:pt idx="138">
                  <c:v>68.166700000000006</c:v>
                </c:pt>
                <c:pt idx="139">
                  <c:v>68.302999999999997</c:v>
                </c:pt>
                <c:pt idx="140">
                  <c:v>68.075800000000001</c:v>
                </c:pt>
                <c:pt idx="141">
                  <c:v>68.2727</c:v>
                </c:pt>
                <c:pt idx="142">
                  <c:v>68.318200000000004</c:v>
                </c:pt>
                <c:pt idx="143">
                  <c:v>68.651499999999999</c:v>
                </c:pt>
                <c:pt idx="144">
                  <c:v>68.666700000000006</c:v>
                </c:pt>
                <c:pt idx="145">
                  <c:v>67.787899999999993</c:v>
                </c:pt>
                <c:pt idx="146">
                  <c:v>69.954499999999996</c:v>
                </c:pt>
                <c:pt idx="147">
                  <c:v>69.590900000000005</c:v>
                </c:pt>
                <c:pt idx="148">
                  <c:v>70.909099999999995</c:v>
                </c:pt>
                <c:pt idx="149">
                  <c:v>72.212100000000007</c:v>
                </c:pt>
                <c:pt idx="150">
                  <c:v>72.2727</c:v>
                </c:pt>
                <c:pt idx="151">
                  <c:v>74.257599999999996</c:v>
                </c:pt>
                <c:pt idx="152">
                  <c:v>73.818200000000004</c:v>
                </c:pt>
                <c:pt idx="153">
                  <c:v>74.636399999999995</c:v>
                </c:pt>
                <c:pt idx="154">
                  <c:v>76.075800000000001</c:v>
                </c:pt>
                <c:pt idx="155">
                  <c:v>74.969700000000003</c:v>
                </c:pt>
                <c:pt idx="156">
                  <c:v>75.348500000000001</c:v>
                </c:pt>
                <c:pt idx="157">
                  <c:v>75.212100000000007</c:v>
                </c:pt>
                <c:pt idx="158">
                  <c:v>74.515199999999993</c:v>
                </c:pt>
                <c:pt idx="159">
                  <c:v>74.348500000000001</c:v>
                </c:pt>
                <c:pt idx="160">
                  <c:v>73</c:v>
                </c:pt>
                <c:pt idx="161">
                  <c:v>73.302999999999997</c:v>
                </c:pt>
                <c:pt idx="162">
                  <c:v>71.712100000000007</c:v>
                </c:pt>
                <c:pt idx="163">
                  <c:v>70.393900000000002</c:v>
                </c:pt>
                <c:pt idx="164">
                  <c:v>70.363600000000005</c:v>
                </c:pt>
                <c:pt idx="165">
                  <c:v>69.954499999999996</c:v>
                </c:pt>
                <c:pt idx="166">
                  <c:v>68.348500000000001</c:v>
                </c:pt>
                <c:pt idx="167">
                  <c:v>68.197000000000003</c:v>
                </c:pt>
                <c:pt idx="168">
                  <c:v>68.939400000000006</c:v>
                </c:pt>
                <c:pt idx="169">
                  <c:v>68.2273</c:v>
                </c:pt>
                <c:pt idx="170">
                  <c:v>69.2273</c:v>
                </c:pt>
                <c:pt idx="171">
                  <c:v>69.287899999999993</c:v>
                </c:pt>
                <c:pt idx="172">
                  <c:v>69.530299999999997</c:v>
                </c:pt>
                <c:pt idx="173">
                  <c:v>68.439400000000006</c:v>
                </c:pt>
                <c:pt idx="174">
                  <c:v>68.166700000000006</c:v>
                </c:pt>
                <c:pt idx="175">
                  <c:v>68.590900000000005</c:v>
                </c:pt>
                <c:pt idx="176">
                  <c:v>68.030299999999997</c:v>
                </c:pt>
                <c:pt idx="177">
                  <c:v>68.454499999999996</c:v>
                </c:pt>
                <c:pt idx="178">
                  <c:v>68.530299999999997</c:v>
                </c:pt>
                <c:pt idx="179">
                  <c:v>68.287899999999993</c:v>
                </c:pt>
                <c:pt idx="180">
                  <c:v>68.181799999999996</c:v>
                </c:pt>
                <c:pt idx="181">
                  <c:v>68.5</c:v>
                </c:pt>
                <c:pt idx="182">
                  <c:v>68.515199999999993</c:v>
                </c:pt>
                <c:pt idx="183">
                  <c:v>67.863600000000005</c:v>
                </c:pt>
                <c:pt idx="184">
                  <c:v>67.318200000000004</c:v>
                </c:pt>
                <c:pt idx="185">
                  <c:v>68.181799999999996</c:v>
                </c:pt>
                <c:pt idx="186">
                  <c:v>67.833299999999994</c:v>
                </c:pt>
                <c:pt idx="187">
                  <c:v>68.348500000000001</c:v>
                </c:pt>
                <c:pt idx="188">
                  <c:v>67.909099999999995</c:v>
                </c:pt>
                <c:pt idx="189">
                  <c:v>68.409099999999995</c:v>
                </c:pt>
                <c:pt idx="190">
                  <c:v>69.015199999999993</c:v>
                </c:pt>
                <c:pt idx="191">
                  <c:v>68.560599999999994</c:v>
                </c:pt>
                <c:pt idx="192">
                  <c:v>68.469700000000003</c:v>
                </c:pt>
                <c:pt idx="193">
                  <c:v>69.363600000000005</c:v>
                </c:pt>
                <c:pt idx="194">
                  <c:v>69.121200000000002</c:v>
                </c:pt>
                <c:pt idx="195">
                  <c:v>68.166700000000006</c:v>
                </c:pt>
                <c:pt idx="196">
                  <c:v>69</c:v>
                </c:pt>
                <c:pt idx="197">
                  <c:v>67.681799999999996</c:v>
                </c:pt>
                <c:pt idx="198">
                  <c:v>69.333299999999994</c:v>
                </c:pt>
                <c:pt idx="199">
                  <c:v>69.984800000000007</c:v>
                </c:pt>
                <c:pt idx="200">
                  <c:v>68.515199999999993</c:v>
                </c:pt>
              </c:numCache>
            </c:numRef>
          </c:yVal>
          <c:smooth val="1"/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'C'!$AD$6:$AD$206</c:f>
              <c:numCache>
                <c:formatCode>0.00</c:formatCode>
                <c:ptCount val="201"/>
                <c:pt idx="0">
                  <c:v>68.49807169568831</c:v>
                </c:pt>
                <c:pt idx="1">
                  <c:v>68.510279096936415</c:v>
                </c:pt>
                <c:pt idx="2">
                  <c:v>68.522487648513433</c:v>
                </c:pt>
                <c:pt idx="3">
                  <c:v>68.534697438738888</c:v>
                </c:pt>
                <c:pt idx="4">
                  <c:v>68.546908562261919</c:v>
                </c:pt>
                <c:pt idx="5">
                  <c:v>68.559121120459778</c:v>
                </c:pt>
                <c:pt idx="6">
                  <c:v>68.571335221854</c:v>
                </c:pt>
                <c:pt idx="7">
                  <c:v>68.583550982544281</c:v>
                </c:pt>
                <c:pt idx="8">
                  <c:v>68.5957685266591</c:v>
                </c:pt>
                <c:pt idx="9">
                  <c:v>68.607987986822906</c:v>
                </c:pt>
                <c:pt idx="10">
                  <c:v>68.62020950463814</c:v>
                </c:pt>
                <c:pt idx="11">
                  <c:v>68.632433231181864</c:v>
                </c:pt>
                <c:pt idx="12">
                  <c:v>68.644659327515782</c:v>
                </c:pt>
                <c:pt idx="13">
                  <c:v>68.656887965214807</c:v>
                </c:pt>
                <c:pt idx="14">
                  <c:v>68.669119326936183</c:v>
                </c:pt>
                <c:pt idx="15">
                  <c:v>68.681353607120954</c:v>
                </c:pt>
                <c:pt idx="16">
                  <c:v>68.693591013161836</c:v>
                </c:pt>
                <c:pt idx="17">
                  <c:v>68.705831768181795</c:v>
                </c:pt>
                <c:pt idx="18">
                  <c:v>68.718076119159861</c:v>
                </c:pt>
                <c:pt idx="19">
                  <c:v>68.730324362044939</c:v>
                </c:pt>
                <c:pt idx="20">
                  <c:v>68.742576918493455</c:v>
                </c:pt>
                <c:pt idx="21">
                  <c:v>68.754834562625234</c:v>
                </c:pt>
                <c:pt idx="22">
                  <c:v>68.767099064447592</c:v>
                </c:pt>
                <c:pt idx="23">
                  <c:v>68.779374938591587</c:v>
                </c:pt>
                <c:pt idx="24">
                  <c:v>68.791673990994212</c:v>
                </c:pt>
                <c:pt idx="25">
                  <c:v>68.804026616702458</c:v>
                </c:pt>
                <c:pt idx="26">
                  <c:v>68.816508604142996</c:v>
                </c:pt>
                <c:pt idx="27">
                  <c:v>68.829301787270609</c:v>
                </c:pt>
                <c:pt idx="28">
                  <c:v>68.842824767351019</c:v>
                </c:pt>
                <c:pt idx="29">
                  <c:v>68.858000833039938</c:v>
                </c:pt>
                <c:pt idx="30">
                  <c:v>68.876779074197799</c:v>
                </c:pt>
                <c:pt idx="31">
                  <c:v>68.903093755045788</c:v>
                </c:pt>
                <c:pt idx="32">
                  <c:v>68.944530219985822</c:v>
                </c:pt>
                <c:pt idx="33">
                  <c:v>69.015040205630342</c:v>
                </c:pt>
                <c:pt idx="34">
                  <c:v>69.139066993239808</c:v>
                </c:pt>
                <c:pt idx="35">
                  <c:v>69.357323154569883</c:v>
                </c:pt>
                <c:pt idx="36">
                  <c:v>69.734112749453871</c:v>
                </c:pt>
                <c:pt idx="37">
                  <c:v>70.365422102016495</c:v>
                </c:pt>
                <c:pt idx="38">
                  <c:v>71.386011799315881</c:v>
                </c:pt>
                <c:pt idx="39">
                  <c:v>72.972576220899683</c:v>
                </c:pt>
                <c:pt idx="40">
                  <c:v>75.339061577466452</c:v>
                </c:pt>
                <c:pt idx="41">
                  <c:v>78.720020249615544</c:v>
                </c:pt>
                <c:pt idx="42">
                  <c:v>83.339066486851408</c:v>
                </c:pt>
                <c:pt idx="43">
                  <c:v>89.362513668198517</c:v>
                </c:pt>
                <c:pt idx="44">
                  <c:v>96.842981322642657</c:v>
                </c:pt>
                <c:pt idx="45">
                  <c:v>105.66319618839492</c:v>
                </c:pt>
                <c:pt idx="46">
                  <c:v>115.49460070249214</c:v>
                </c:pt>
                <c:pt idx="47">
                  <c:v>125.78658710450628</c:v>
                </c:pt>
                <c:pt idx="48">
                  <c:v>135.79853072927787</c:v>
                </c:pt>
                <c:pt idx="49">
                  <c:v>144.67804405784884</c:v>
                </c:pt>
                <c:pt idx="50">
                  <c:v>151.57673999545716</c:v>
                </c:pt>
                <c:pt idx="51">
                  <c:v>155.7827920744808</c:v>
                </c:pt>
                <c:pt idx="52">
                  <c:v>156.84192427933536</c:v>
                </c:pt>
                <c:pt idx="53">
                  <c:v>154.63842676874393</c:v>
                </c:pt>
                <c:pt idx="54">
                  <c:v>149.41621519660455</c:v>
                </c:pt>
                <c:pt idx="55">
                  <c:v>141.73463339777709</c:v>
                </c:pt>
                <c:pt idx="56">
                  <c:v>132.37007631880468</c:v>
                </c:pt>
                <c:pt idx="57">
                  <c:v>122.18736312839087</c:v>
                </c:pt>
                <c:pt idx="58">
                  <c:v>112.01025705952512</c:v>
                </c:pt>
                <c:pt idx="59">
                  <c:v>102.51750573201763</c:v>
                </c:pt>
                <c:pt idx="60">
                  <c:v>94.181122933877447</c:v>
                </c:pt>
                <c:pt idx="61">
                  <c:v>87.251177601147134</c:v>
                </c:pt>
                <c:pt idx="62">
                  <c:v>81.780249851189978</c:v>
                </c:pt>
                <c:pt idx="63">
                  <c:v>77.673906655447979</c:v>
                </c:pt>
                <c:pt idx="64">
                  <c:v>74.751966495449608</c:v>
                </c:pt>
                <c:pt idx="65">
                  <c:v>72.80792532380687</c:v>
                </c:pt>
                <c:pt idx="66">
                  <c:v>71.658439186284113</c:v>
                </c:pt>
                <c:pt idx="67">
                  <c:v>71.178742243099066</c:v>
                </c:pt>
                <c:pt idx="68">
                  <c:v>71.321679461742406</c:v>
                </c:pt>
                <c:pt idx="69">
                  <c:v>72.117582144033591</c:v>
                </c:pt>
                <c:pt idx="70">
                  <c:v>73.651271010411136</c:v>
                </c:pt>
                <c:pt idx="71">
                  <c:v>76.014015113827696</c:v>
                </c:pt>
                <c:pt idx="72">
                  <c:v>79.234802956024978</c:v>
                </c:pt>
                <c:pt idx="73">
                  <c:v>83.206455267389728</c:v>
                </c:pt>
                <c:pt idx="74">
                  <c:v>87.633205302877172</c:v>
                </c:pt>
                <c:pt idx="75">
                  <c:v>92.029450238878354</c:v>
                </c:pt>
                <c:pt idx="76">
                  <c:v>95.787806834031684</c:v>
                </c:pt>
                <c:pt idx="77">
                  <c:v>98.308858841965531</c:v>
                </c:pt>
                <c:pt idx="78">
                  <c:v>99.155286594579906</c:v>
                </c:pt>
                <c:pt idx="79">
                  <c:v>98.175398328700226</c:v>
                </c:pt>
                <c:pt idx="80">
                  <c:v>95.547621068027027</c:v>
                </c:pt>
                <c:pt idx="81">
                  <c:v>91.727739393346056</c:v>
                </c:pt>
                <c:pt idx="82">
                  <c:v>87.320135523457594</c:v>
                </c:pt>
                <c:pt idx="83">
                  <c:v>82.922865560605061</c:v>
                </c:pt>
                <c:pt idx="84">
                  <c:v>79.000630920220033</c:v>
                </c:pt>
                <c:pt idx="85">
                  <c:v>75.820341804284965</c:v>
                </c:pt>
                <c:pt idx="86">
                  <c:v>73.453977450766587</c:v>
                </c:pt>
                <c:pt idx="87">
                  <c:v>71.828710722741718</c:v>
                </c:pt>
                <c:pt idx="88">
                  <c:v>70.794327905084145</c:v>
                </c:pt>
                <c:pt idx="89">
                  <c:v>70.182623520502148</c:v>
                </c:pt>
                <c:pt idx="90">
                  <c:v>69.845746677050656</c:v>
                </c:pt>
                <c:pt idx="91">
                  <c:v>69.672519152827022</c:v>
                </c:pt>
                <c:pt idx="92">
                  <c:v>69.58888680367707</c:v>
                </c:pt>
                <c:pt idx="93">
                  <c:v>69.550368573237577</c:v>
                </c:pt>
                <c:pt idx="94">
                  <c:v>69.532617062725805</c:v>
                </c:pt>
                <c:pt idx="95">
                  <c:v>69.523408196372344</c:v>
                </c:pt>
                <c:pt idx="96">
                  <c:v>69.517093903757555</c:v>
                </c:pt>
                <c:pt idx="97">
                  <c:v>69.511281270465702</c:v>
                </c:pt>
                <c:pt idx="98">
                  <c:v>69.505074359677621</c:v>
                </c:pt>
                <c:pt idx="99">
                  <c:v>69.498254457503421</c:v>
                </c:pt>
                <c:pt idx="100">
                  <c:v>69.490973659238975</c:v>
                </c:pt>
                <c:pt idx="101">
                  <c:v>69.483732121413453</c:v>
                </c:pt>
                <c:pt idx="102">
                  <c:v>69.477547493149203</c:v>
                </c:pt>
                <c:pt idx="103">
                  <c:v>69.474304906119386</c:v>
                </c:pt>
                <c:pt idx="104">
                  <c:v>69.477307628706171</c:v>
                </c:pt>
                <c:pt idx="105">
                  <c:v>69.492035482946562</c:v>
                </c:pt>
                <c:pt idx="106">
                  <c:v>69.527055854216457</c:v>
                </c:pt>
                <c:pt idx="107">
                  <c:v>69.594917373280083</c:v>
                </c:pt>
                <c:pt idx="108">
                  <c:v>69.712702031503426</c:v>
                </c:pt>
                <c:pt idx="109">
                  <c:v>69.9017611549138</c:v>
                </c:pt>
                <c:pt idx="110">
                  <c:v>70.186093411983904</c:v>
                </c:pt>
                <c:pt idx="111">
                  <c:v>70.588937919368632</c:v>
                </c:pt>
                <c:pt idx="112">
                  <c:v>71.127529684024907</c:v>
                </c:pt>
                <c:pt idx="113">
                  <c:v>71.806593577642147</c:v>
                </c:pt>
                <c:pt idx="114">
                  <c:v>72.61190028531513</c:v>
                </c:pt>
                <c:pt idx="115">
                  <c:v>73.505802642218271</c:v>
                </c:pt>
                <c:pt idx="116">
                  <c:v>74.426784224022001</c:v>
                </c:pt>
                <c:pt idx="117">
                  <c:v>75.294441730735358</c:v>
                </c:pt>
                <c:pt idx="118">
                  <c:v>76.019992305940107</c:v>
                </c:pt>
                <c:pt idx="119">
                  <c:v>76.520678748450166</c:v>
                </c:pt>
                <c:pt idx="120">
                  <c:v>76.734932405477849</c:v>
                </c:pt>
                <c:pt idx="121">
                  <c:v>76.634475629908508</c:v>
                </c:pt>
                <c:pt idx="122">
                  <c:v>76.230081009653929</c:v>
                </c:pt>
                <c:pt idx="123">
                  <c:v>75.569368990414475</c:v>
                </c:pt>
                <c:pt idx="124">
                  <c:v>74.727266735947438</c:v>
                </c:pt>
                <c:pt idx="125">
                  <c:v>73.79176893118067</c:v>
                </c:pt>
                <c:pt idx="126">
                  <c:v>72.84873214064109</c:v>
                </c:pt>
                <c:pt idx="127">
                  <c:v>71.969287054329797</c:v>
                </c:pt>
                <c:pt idx="128">
                  <c:v>71.202250732687318</c:v>
                </c:pt>
                <c:pt idx="129">
                  <c:v>70.572213861545535</c:v>
                </c:pt>
                <c:pt idx="130">
                  <c:v>70.08241064569556</c:v>
                </c:pt>
                <c:pt idx="131">
                  <c:v>69.720521087850813</c:v>
                </c:pt>
                <c:pt idx="132">
                  <c:v>69.46535824076004</c:v>
                </c:pt>
                <c:pt idx="133">
                  <c:v>69.292809392344125</c:v>
                </c:pt>
                <c:pt idx="134">
                  <c:v>69.180120268258378</c:v>
                </c:pt>
                <c:pt idx="135">
                  <c:v>69.108324440990714</c:v>
                </c:pt>
                <c:pt idx="136">
                  <c:v>69.063125548875789</c:v>
                </c:pt>
                <c:pt idx="137">
                  <c:v>69.034777709643791</c:v>
                </c:pt>
                <c:pt idx="138">
                  <c:v>69.017526003616013</c:v>
                </c:pt>
                <c:pt idx="139">
                  <c:v>69.009054977443412</c:v>
                </c:pt>
                <c:pt idx="140">
                  <c:v>69.010230053629087</c:v>
                </c:pt>
                <c:pt idx="141">
                  <c:v>69.025248147264449</c:v>
                </c:pt>
                <c:pt idx="142">
                  <c:v>69.062145643770464</c:v>
                </c:pt>
                <c:pt idx="143">
                  <c:v>69.133432797177591</c:v>
                </c:pt>
                <c:pt idx="144">
                  <c:v>69.256434424273039</c:v>
                </c:pt>
                <c:pt idx="145">
                  <c:v>69.45275684735654</c:v>
                </c:pt>
                <c:pt idx="146">
                  <c:v>69.746256903539305</c:v>
                </c:pt>
                <c:pt idx="147">
                  <c:v>70.159071845048089</c:v>
                </c:pt>
                <c:pt idx="148">
                  <c:v>70.705757561195384</c:v>
                </c:pt>
                <c:pt idx="149">
                  <c:v>71.386345069517901</c:v>
                </c:pt>
                <c:pt idx="150">
                  <c:v>72.179963298744624</c:v>
                </c:pt>
                <c:pt idx="151">
                  <c:v>73.041240440108794</c:v>
                </c:pt>
                <c:pt idx="152">
                  <c:v>73.901604512463251</c:v>
                </c:pt>
                <c:pt idx="153">
                  <c:v>74.676637324926361</c:v>
                </c:pt>
                <c:pt idx="154">
                  <c:v>75.27892143223842</c:v>
                </c:pt>
                <c:pt idx="155">
                  <c:v>75.633878979254519</c:v>
                </c:pt>
                <c:pt idx="156">
                  <c:v>75.694693993420756</c:v>
                </c:pt>
                <c:pt idx="157">
                  <c:v>75.452204276161325</c:v>
                </c:pt>
                <c:pt idx="158">
                  <c:v>74.936878543281736</c:v>
                </c:pt>
                <c:pt idx="159">
                  <c:v>74.212289902946992</c:v>
                </c:pt>
                <c:pt idx="160">
                  <c:v>73.362014491436341</c:v>
                </c:pt>
                <c:pt idx="161">
                  <c:v>72.473679368576555</c:v>
                </c:pt>
                <c:pt idx="162">
                  <c:v>71.624337917150854</c:v>
                </c:pt>
                <c:pt idx="163">
                  <c:v>70.870427036596311</c:v>
                </c:pt>
                <c:pt idx="164">
                  <c:v>70.24376491534683</c:v>
                </c:pt>
                <c:pt idx="165">
                  <c:v>69.753145458279775</c:v>
                </c:pt>
                <c:pt idx="166">
                  <c:v>69.38973772066484</c:v>
                </c:pt>
                <c:pt idx="167">
                  <c:v>69.134018011234403</c:v>
                </c:pt>
                <c:pt idx="168">
                  <c:v>68.962269387126454</c:v>
                </c:pt>
                <c:pt idx="169">
                  <c:v>68.851443496681384</c:v>
                </c:pt>
                <c:pt idx="170">
                  <c:v>68.782007432447358</c:v>
                </c:pt>
                <c:pt idx="171">
                  <c:v>68.73901770441023</c:v>
                </c:pt>
                <c:pt idx="172">
                  <c:v>68.711970668855045</c:v>
                </c:pt>
                <c:pt idx="173">
                  <c:v>68.694012894165141</c:v>
                </c:pt>
                <c:pt idx="174">
                  <c:v>68.680965737876051</c:v>
                </c:pt>
                <c:pt idx="175">
                  <c:v>68.670437513370132</c:v>
                </c:pt>
                <c:pt idx="176">
                  <c:v>68.661138894739622</c:v>
                </c:pt>
                <c:pt idx="177">
                  <c:v>68.652413531115016</c:v>
                </c:pt>
                <c:pt idx="178">
                  <c:v>68.643945202769856</c:v>
                </c:pt>
                <c:pt idx="179">
                  <c:v>68.635589395589975</c:v>
                </c:pt>
                <c:pt idx="180">
                  <c:v>68.627283268089812</c:v>
                </c:pt>
                <c:pt idx="181">
                  <c:v>68.619000670399743</c:v>
                </c:pt>
                <c:pt idx="182">
                  <c:v>68.610731056863116</c:v>
                </c:pt>
                <c:pt idx="183">
                  <c:v>68.602470181535068</c:v>
                </c:pt>
                <c:pt idx="184">
                  <c:v>68.594216224756352</c:v>
                </c:pt>
                <c:pt idx="185">
                  <c:v>68.585968268430562</c:v>
                </c:pt>
                <c:pt idx="186">
                  <c:v>68.577725727028024</c:v>
                </c:pt>
                <c:pt idx="187">
                  <c:v>68.569488145378401</c:v>
                </c:pt>
                <c:pt idx="188">
                  <c:v>68.561255129503323</c:v>
                </c:pt>
                <c:pt idx="189">
                  <c:v>68.553026323168424</c:v>
                </c:pt>
                <c:pt idx="190">
                  <c:v>68.544801399383545</c:v>
                </c:pt>
                <c:pt idx="191">
                  <c:v>68.536580056604791</c:v>
                </c:pt>
                <c:pt idx="192">
                  <c:v>68.528362016405154</c:v>
                </c:pt>
                <c:pt idx="193">
                  <c:v>68.520147021643766</c:v>
                </c:pt>
                <c:pt idx="194">
                  <c:v>68.511934834853705</c:v>
                </c:pt>
                <c:pt idx="195">
                  <c:v>68.503725236767167</c:v>
                </c:pt>
                <c:pt idx="196">
                  <c:v>68.495518024952204</c:v>
                </c:pt>
                <c:pt idx="197">
                  <c:v>68.48731301254908</c:v>
                </c:pt>
                <c:pt idx="198">
                  <c:v>68.479110027098471</c:v>
                </c:pt>
                <c:pt idx="199">
                  <c:v>68.470908909455432</c:v>
                </c:pt>
                <c:pt idx="200">
                  <c:v>68.462709512782482</c:v>
                </c:pt>
              </c:numCache>
            </c:numRef>
          </c:yVal>
          <c:smooth val="1"/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'C'!$B$6:$B$206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'C'!$BH$6:$BH$206</c:f>
              <c:numCache>
                <c:formatCode>General</c:formatCode>
                <c:ptCount val="201"/>
                <c:pt idx="0">
                  <c:v>68.49807169568831</c:v>
                </c:pt>
                <c:pt idx="1">
                  <c:v>68.510279096936415</c:v>
                </c:pt>
                <c:pt idx="2">
                  <c:v>68.522487648513433</c:v>
                </c:pt>
                <c:pt idx="3">
                  <c:v>68.534697438738888</c:v>
                </c:pt>
                <c:pt idx="4">
                  <c:v>68.546908562261919</c:v>
                </c:pt>
                <c:pt idx="5">
                  <c:v>68.559121120459778</c:v>
                </c:pt>
                <c:pt idx="6">
                  <c:v>68.571335221854</c:v>
                </c:pt>
                <c:pt idx="7">
                  <c:v>68.583550982544281</c:v>
                </c:pt>
                <c:pt idx="8">
                  <c:v>68.595768526659086</c:v>
                </c:pt>
                <c:pt idx="9">
                  <c:v>68.607987986822806</c:v>
                </c:pt>
                <c:pt idx="10">
                  <c:v>68.620209504637671</c:v>
                </c:pt>
                <c:pt idx="11">
                  <c:v>68.632433231179675</c:v>
                </c:pt>
                <c:pt idx="12">
                  <c:v>68.644659327505821</c:v>
                </c:pt>
                <c:pt idx="13">
                  <c:v>68.656887965171123</c:v>
                </c:pt>
                <c:pt idx="14">
                  <c:v>68.669119326751655</c:v>
                </c:pt>
                <c:pt idx="15">
                  <c:v>68.681353606370351</c:v>
                </c:pt>
                <c:pt idx="16">
                  <c:v>68.693591010221169</c:v>
                </c:pt>
                <c:pt idx="17">
                  <c:v>68.705831757086173</c:v>
                </c:pt>
                <c:pt idx="18">
                  <c:v>68.718076078838962</c:v>
                </c:pt>
                <c:pt idx="19">
                  <c:v>68.730324220927614</c:v>
                </c:pt>
                <c:pt idx="20">
                  <c:v>68.74257644282747</c:v>
                </c:pt>
                <c:pt idx="21">
                  <c:v>68.754833018454036</c:v>
                </c:pt>
                <c:pt idx="22">
                  <c:v>68.767094236523533</c:v>
                </c:pt>
                <c:pt idx="23">
                  <c:v>68.779360400846997</c:v>
                </c:pt>
                <c:pt idx="24">
                  <c:v>68.791631830541903</c:v>
                </c:pt>
                <c:pt idx="25">
                  <c:v>68.803908860142144</c:v>
                </c:pt>
                <c:pt idx="26">
                  <c:v>68.816191839584562</c:v>
                </c:pt>
                <c:pt idx="27">
                  <c:v>68.828481134047337</c:v>
                </c:pt>
                <c:pt idx="28">
                  <c:v>68.840777123611289</c:v>
                </c:pt>
                <c:pt idx="29">
                  <c:v>68.853080202711254</c:v>
                </c:pt>
                <c:pt idx="30">
                  <c:v>68.86539077934026</c:v>
                </c:pt>
                <c:pt idx="31">
                  <c:v>68.877709273963575</c:v>
                </c:pt>
                <c:pt idx="32">
                  <c:v>68.890036118094201</c:v>
                </c:pt>
                <c:pt idx="33">
                  <c:v>68.902371752474636</c:v>
                </c:pt>
                <c:pt idx="34">
                  <c:v>68.914716624802395</c:v>
                </c:pt>
                <c:pt idx="35">
                  <c:v>68.927071186928728</c:v>
                </c:pt>
                <c:pt idx="36">
                  <c:v>68.939435891450799</c:v>
                </c:pt>
                <c:pt idx="37">
                  <c:v>68.951811187607447</c:v>
                </c:pt>
                <c:pt idx="38">
                  <c:v>68.964197516377652</c:v>
                </c:pt>
                <c:pt idx="39">
                  <c:v>68.97659530466828</c:v>
                </c:pt>
                <c:pt idx="40">
                  <c:v>68.989004958464221</c:v>
                </c:pt>
                <c:pt idx="41">
                  <c:v>69.001426854799476</c:v>
                </c:pt>
                <c:pt idx="42">
                  <c:v>69.013861332390547</c:v>
                </c:pt>
                <c:pt idx="43">
                  <c:v>69.026308680757225</c:v>
                </c:pt>
                <c:pt idx="44">
                  <c:v>69.038769127635618</c:v>
                </c:pt>
                <c:pt idx="45">
                  <c:v>69.051242824468076</c:v>
                </c:pt>
                <c:pt idx="46">
                  <c:v>69.06372982973329</c:v>
                </c:pt>
                <c:pt idx="47">
                  <c:v>69.076230089855869</c:v>
                </c:pt>
                <c:pt idx="48">
                  <c:v>69.088743417411166</c:v>
                </c:pt>
                <c:pt idx="49">
                  <c:v>69.101269466315628</c:v>
                </c:pt>
                <c:pt idx="50">
                  <c:v>69.113807703667661</c:v>
                </c:pt>
                <c:pt idx="51">
                  <c:v>69.126357377878776</c:v>
                </c:pt>
                <c:pt idx="52">
                  <c:v>69.138917482709886</c:v>
                </c:pt>
                <c:pt idx="53">
                  <c:v>69.151486716805067</c:v>
                </c:pt>
                <c:pt idx="54">
                  <c:v>69.164063438295486</c:v>
                </c:pt>
                <c:pt idx="55">
                  <c:v>69.176645614030093</c:v>
                </c:pt>
                <c:pt idx="56">
                  <c:v>69.189230762981367</c:v>
                </c:pt>
                <c:pt idx="57">
                  <c:v>69.201815893373364</c:v>
                </c:pt>
                <c:pt idx="58">
                  <c:v>69.214397433090625</c:v>
                </c:pt>
                <c:pt idx="59">
                  <c:v>69.226971152951833</c:v>
                </c:pt>
                <c:pt idx="60">
                  <c:v>69.239532082476842</c:v>
                </c:pt>
                <c:pt idx="61">
                  <c:v>69.252074417843474</c:v>
                </c:pt>
                <c:pt idx="62">
                  <c:v>69.26459142182668</c:v>
                </c:pt>
                <c:pt idx="63">
                  <c:v>69.277075315644396</c:v>
                </c:pt>
                <c:pt idx="64">
                  <c:v>69.289517162806604</c:v>
                </c:pt>
                <c:pt idx="65">
                  <c:v>69.301906745285663</c:v>
                </c:pt>
                <c:pt idx="66">
                  <c:v>69.314232432603518</c:v>
                </c:pt>
                <c:pt idx="67">
                  <c:v>69.326481044772166</c:v>
                </c:pt>
                <c:pt idx="68">
                  <c:v>69.338637710436871</c:v>
                </c:pt>
                <c:pt idx="69">
                  <c:v>69.350685722060135</c:v>
                </c:pt>
                <c:pt idx="70">
                  <c:v>69.362606390555172</c:v>
                </c:pt>
                <c:pt idx="71">
                  <c:v>69.374378902431346</c:v>
                </c:pt>
                <c:pt idx="72">
                  <c:v>69.385980183245707</c:v>
                </c:pt>
                <c:pt idx="73">
                  <c:v>69.397384771957874</c:v>
                </c:pt>
                <c:pt idx="74">
                  <c:v>69.408564711642256</c:v>
                </c:pt>
                <c:pt idx="75">
                  <c:v>69.419489462894987</c:v>
                </c:pt>
                <c:pt idx="76">
                  <c:v>69.430125847146499</c:v>
                </c:pt>
                <c:pt idx="77">
                  <c:v>69.440438027901635</c:v>
                </c:pt>
                <c:pt idx="78">
                  <c:v>69.450387538614393</c:v>
                </c:pt>
                <c:pt idx="79">
                  <c:v>69.459933366380454</c:v>
                </c:pt>
                <c:pt idx="80">
                  <c:v>69.469032100808093</c:v>
                </c:pt>
                <c:pt idx="81">
                  <c:v>69.477638157199152</c:v>
                </c:pt>
                <c:pt idx="82">
                  <c:v>69.485704082430786</c:v>
                </c:pt>
                <c:pt idx="83">
                  <c:v>69.493180950568473</c:v>
                </c:pt>
                <c:pt idx="84">
                  <c:v>69.500018853171142</c:v>
                </c:pt>
                <c:pt idx="85">
                  <c:v>69.506167486408572</c:v>
                </c:pt>
                <c:pt idx="86">
                  <c:v>69.5115768334813</c:v>
                </c:pt>
                <c:pt idx="87">
                  <c:v>69.516197936456749</c:v>
                </c:pt>
                <c:pt idx="88">
                  <c:v>69.519983746634338</c:v>
                </c:pt>
                <c:pt idx="89">
                  <c:v>69.522890037130566</c:v>
                </c:pt>
                <c:pt idx="90">
                  <c:v>69.524876355830202</c:v>
                </c:pt>
                <c:pt idx="91">
                  <c:v>69.525906991562749</c:v>
                </c:pt>
                <c:pt idx="92">
                  <c:v>69.525951921775786</c:v>
                </c:pt>
                <c:pt idx="93">
                  <c:v>69.524987706562513</c:v>
                </c:pt>
                <c:pt idx="94">
                  <c:v>69.522998292118785</c:v>
                </c:pt>
                <c:pt idx="95">
                  <c:v>69.519975686939944</c:v>
                </c:pt>
                <c:pt idx="96">
                  <c:v>69.515920476582579</c:v>
                </c:pt>
                <c:pt idx="97">
                  <c:v>69.510842147692856</c:v>
                </c:pt>
                <c:pt idx="98">
                  <c:v>69.504759199112243</c:v>
                </c:pt>
                <c:pt idx="99">
                  <c:v>69.497699026858186</c:v>
                </c:pt>
                <c:pt idx="100">
                  <c:v>69.489697580080048</c:v>
                </c:pt>
                <c:pt idx="101">
                  <c:v>69.480798795983901</c:v>
                </c:pt>
                <c:pt idx="102">
                  <c:v>69.471053832388165</c:v>
                </c:pt>
                <c:pt idx="103">
                  <c:v>69.46052012619819</c:v>
                </c:pt>
                <c:pt idx="104">
                  <c:v>69.449260313938225</c:v>
                </c:pt>
                <c:pt idx="105">
                  <c:v>69.437341055994366</c:v>
                </c:pt>
                <c:pt idx="106">
                  <c:v>69.424831809062653</c:v>
                </c:pt>
                <c:pt idx="107">
                  <c:v>69.411803591383517</c:v>
                </c:pt>
                <c:pt idx="108">
                  <c:v>69.398327782842316</c:v>
                </c:pt>
                <c:pt idx="109">
                  <c:v>69.384474997306626</c:v>
                </c:pt>
                <c:pt idx="110">
                  <c:v>69.370314058188555</c:v>
                </c:pt>
                <c:pt idx="111">
                  <c:v>69.355911100779849</c:v>
                </c:pt>
                <c:pt idx="112">
                  <c:v>69.341328817041273</c:v>
                </c:pt>
                <c:pt idx="113">
                  <c:v>69.326625850811098</c:v>
                </c:pt>
                <c:pt idx="114">
                  <c:v>69.311856344310343</c:v>
                </c:pt>
                <c:pt idx="115">
                  <c:v>69.297069630720742</c:v>
                </c:pt>
                <c:pt idx="116">
                  <c:v>69.282310062707907</c:v>
                </c:pt>
                <c:pt idx="117">
                  <c:v>69.26761696315009</c:v>
                </c:pt>
                <c:pt idx="118">
                  <c:v>69.253024681986716</c:v>
                </c:pt>
                <c:pt idx="119">
                  <c:v>69.238562741915558</c:v>
                </c:pt>
                <c:pt idx="120">
                  <c:v>69.224256055478648</c:v>
                </c:pt>
                <c:pt idx="121">
                  <c:v>69.21012519668912</c:v>
                </c:pt>
                <c:pt idx="122">
                  <c:v>69.196186711562859</c:v>
                </c:pt>
                <c:pt idx="123">
                  <c:v>69.182453453536198</c:v>
                </c:pt>
                <c:pt idx="124">
                  <c:v>69.168934931600589</c:v>
                </c:pt>
                <c:pt idx="125">
                  <c:v>69.155637660925137</c:v>
                </c:pt>
                <c:pt idx="126">
                  <c:v>69.142565507654254</c:v>
                </c:pt>
                <c:pt idx="127">
                  <c:v>69.129720021375164</c:v>
                </c:pt>
                <c:pt idx="128">
                  <c:v>69.117100750397213</c:v>
                </c:pt>
                <c:pt idx="129">
                  <c:v>69.104705536434238</c:v>
                </c:pt>
                <c:pt idx="130">
                  <c:v>69.092530786522019</c:v>
                </c:pt>
                <c:pt idx="131">
                  <c:v>69.08057172103625</c:v>
                </c:pt>
                <c:pt idx="132">
                  <c:v>69.068822597507733</c:v>
                </c:pt>
                <c:pt idx="133">
                  <c:v>69.057276910586268</c:v>
                </c:pt>
                <c:pt idx="134">
                  <c:v>69.045927568994642</c:v>
                </c:pt>
                <c:pt idx="135">
                  <c:v>69.034767050668762</c:v>
                </c:pt>
                <c:pt idx="136">
                  <c:v>69.023787537518004</c:v>
                </c:pt>
                <c:pt idx="137">
                  <c:v>69.012981031382708</c:v>
                </c:pt>
                <c:pt idx="138">
                  <c:v>69.002339452833127</c:v>
                </c:pt>
                <c:pt idx="139">
                  <c:v>68.991854724463892</c:v>
                </c:pt>
                <c:pt idx="140">
                  <c:v>68.981518840301703</c:v>
                </c:pt>
                <c:pt idx="141">
                  <c:v>68.971323922877787</c:v>
                </c:pt>
                <c:pt idx="142">
                  <c:v>68.961262269427081</c:v>
                </c:pt>
                <c:pt idx="143">
                  <c:v>68.951326388573776</c:v>
                </c:pt>
                <c:pt idx="144">
                  <c:v>68.941509028752264</c:v>
                </c:pt>
                <c:pt idx="145">
                  <c:v>68.931803199500536</c:v>
                </c:pt>
                <c:pt idx="146">
                  <c:v>68.922202186650566</c:v>
                </c:pt>
                <c:pt idx="147">
                  <c:v>68.912699562333373</c:v>
                </c:pt>
                <c:pt idx="148">
                  <c:v>68.903289190613307</c:v>
                </c:pt>
                <c:pt idx="149">
                  <c:v>68.893965229471178</c:v>
                </c:pt>
                <c:pt idx="150">
                  <c:v>68.884722129767084</c:v>
                </c:pt>
                <c:pt idx="151">
                  <c:v>68.875554631733493</c:v>
                </c:pt>
                <c:pt idx="152">
                  <c:v>68.866457759476063</c:v>
                </c:pt>
                <c:pt idx="153">
                  <c:v>68.857426813893852</c:v>
                </c:pt>
                <c:pt idx="154">
                  <c:v>68.848457364372535</c:v>
                </c:pt>
                <c:pt idx="155">
                  <c:v>68.839545239551654</c:v>
                </c:pt>
                <c:pt idx="156">
                  <c:v>68.830686517421626</c:v>
                </c:pt>
                <c:pt idx="157">
                  <c:v>68.821877514965649</c:v>
                </c:pt>
                <c:pt idx="158">
                  <c:v>68.813114777527062</c:v>
                </c:pt>
                <c:pt idx="159">
                  <c:v>68.804395068050979</c:v>
                </c:pt>
                <c:pt idx="160">
                  <c:v>68.79571535632445</c:v>
                </c:pt>
                <c:pt idx="161">
                  <c:v>68.787072808314278</c:v>
                </c:pt>
                <c:pt idx="162">
                  <c:v>68.77846477568427</c:v>
                </c:pt>
                <c:pt idx="163">
                  <c:v>68.769888785555224</c:v>
                </c:pt>
                <c:pt idx="164">
                  <c:v>68.761342530557755</c:v>
                </c:pt>
                <c:pt idx="165">
                  <c:v>68.752823859215482</c:v>
                </c:pt>
                <c:pt idx="166">
                  <c:v>68.744330766686076</c:v>
                </c:pt>
                <c:pt idx="167">
                  <c:v>68.735861385879161</c:v>
                </c:pt>
                <c:pt idx="168">
                  <c:v>68.727413978963057</c:v>
                </c:pt>
                <c:pt idx="169">
                  <c:v>68.718986929265867</c:v>
                </c:pt>
                <c:pt idx="170">
                  <c:v>68.710578733572689</c:v>
                </c:pt>
                <c:pt idx="171">
                  <c:v>68.702187994815731</c:v>
                </c:pt>
                <c:pt idx="172">
                  <c:v>68.693813415151325</c:v>
                </c:pt>
                <c:pt idx="173">
                  <c:v>68.685453789415902</c:v>
                </c:pt>
                <c:pt idx="174">
                  <c:v>68.677107998949822</c:v>
                </c:pt>
                <c:pt idx="175">
                  <c:v>68.668775005777817</c:v>
                </c:pt>
                <c:pt idx="176">
                  <c:v>68.6604538471327</c:v>
                </c:pt>
                <c:pt idx="177">
                  <c:v>68.6521436303087</c:v>
                </c:pt>
                <c:pt idx="178">
                  <c:v>68.643843527830356</c:v>
                </c:pt>
                <c:pt idx="179">
                  <c:v>68.635552772922352</c:v>
                </c:pt>
                <c:pt idx="180">
                  <c:v>68.627270655265662</c:v>
                </c:pt>
                <c:pt idx="181">
                  <c:v>68.618996517025948</c:v>
                </c:pt>
                <c:pt idx="182">
                  <c:v>68.610729749139381</c:v>
                </c:pt>
                <c:pt idx="183">
                  <c:v>68.602469787842409</c:v>
                </c:pt>
                <c:pt idx="184">
                  <c:v>68.594216111431564</c:v>
                </c:pt>
                <c:pt idx="185">
                  <c:v>68.585968237240309</c:v>
                </c:pt>
                <c:pt idx="186">
                  <c:v>68.577725718819991</c:v>
                </c:pt>
                <c:pt idx="187">
                  <c:v>68.569488143313094</c:v>
                </c:pt>
                <c:pt idx="188">
                  <c:v>68.56125512900644</c:v>
                </c:pt>
                <c:pt idx="189">
                  <c:v>68.553026323054127</c:v>
                </c:pt>
                <c:pt idx="190">
                  <c:v>68.544801399358406</c:v>
                </c:pt>
                <c:pt idx="191">
                  <c:v>68.536580056599504</c:v>
                </c:pt>
                <c:pt idx="192">
                  <c:v>68.528362016404088</c:v>
                </c:pt>
                <c:pt idx="193">
                  <c:v>68.520147021643567</c:v>
                </c:pt>
                <c:pt idx="194">
                  <c:v>68.511934834853662</c:v>
                </c:pt>
                <c:pt idx="195">
                  <c:v>68.503725236767167</c:v>
                </c:pt>
                <c:pt idx="196">
                  <c:v>68.495518024952204</c:v>
                </c:pt>
                <c:pt idx="197">
                  <c:v>68.48731301254908</c:v>
                </c:pt>
                <c:pt idx="198">
                  <c:v>68.479110027098471</c:v>
                </c:pt>
                <c:pt idx="199">
                  <c:v>68.470908909455432</c:v>
                </c:pt>
                <c:pt idx="200">
                  <c:v>68.462709512782482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7144"/>
        <c:axId val="484387536"/>
      </c:scatterChart>
      <c:valAx>
        <c:axId val="484387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84387536"/>
        <c:crosses val="autoZero"/>
        <c:crossBetween val="midCat"/>
      </c:valAx>
      <c:valAx>
        <c:axId val="484387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84387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a2(I)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'C'!$C$226:$O$226</c:f>
              <c:numCache>
                <c:formatCode>0.0%</c:formatCode>
                <c:ptCount val="13"/>
                <c:pt idx="0">
                  <c:v>2.7306825794285103E-8</c:v>
                </c:pt>
                <c:pt idx="1">
                  <c:v>2.4319940812907455E-2</c:v>
                </c:pt>
                <c:pt idx="2">
                  <c:v>7.4589640629416287E-3</c:v>
                </c:pt>
                <c:pt idx="3">
                  <c:v>6.6852562220309331E-2</c:v>
                </c:pt>
                <c:pt idx="4">
                  <c:v>8.0102383427925777E-2</c:v>
                </c:pt>
                <c:pt idx="5">
                  <c:v>0.13113493270816351</c:v>
                </c:pt>
                <c:pt idx="6">
                  <c:v>0.13973948023396443</c:v>
                </c:pt>
                <c:pt idx="7">
                  <c:v>0.1776889387093645</c:v>
                </c:pt>
                <c:pt idx="8">
                  <c:v>0.18797073594521582</c:v>
                </c:pt>
                <c:pt idx="9">
                  <c:v>0.22366003387755376</c:v>
                </c:pt>
                <c:pt idx="10">
                  <c:v>0.24560719712945056</c:v>
                </c:pt>
                <c:pt idx="11">
                  <c:v>0.26877210365676207</c:v>
                </c:pt>
                <c:pt idx="12">
                  <c:v>0.26234403233909159</c:v>
                </c:pt>
              </c:numCache>
            </c:numRef>
          </c:yVal>
          <c:smooth val="0"/>
        </c:ser>
        <c:ser>
          <c:idx val="0"/>
          <c:order val="1"/>
          <c:tx>
            <c:v>both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A!$C$224:$O$224</c:f>
                <c:numCache>
                  <c:formatCode>General</c:formatCode>
                  <c:ptCount val="13"/>
                  <c:pt idx="0">
                    <c:v>1.1107310563671056E-3</c:v>
                  </c:pt>
                  <c:pt idx="1">
                    <c:v>2.6789703779776415E-3</c:v>
                  </c:pt>
                  <c:pt idx="2">
                    <c:v>4.9074136483538517E-3</c:v>
                  </c:pt>
                  <c:pt idx="3">
                    <c:v>3.2904270876724846E-3</c:v>
                  </c:pt>
                  <c:pt idx="4">
                    <c:v>7.8570555050063492E-3</c:v>
                  </c:pt>
                  <c:pt idx="5">
                    <c:v>1.0159755840571697E-2</c:v>
                  </c:pt>
                  <c:pt idx="6">
                    <c:v>2.2397493674337463E-3</c:v>
                  </c:pt>
                  <c:pt idx="7">
                    <c:v>8.8661242158657571E-3</c:v>
                  </c:pt>
                  <c:pt idx="8">
                    <c:v>4.2809964367563911E-3</c:v>
                  </c:pt>
                  <c:pt idx="9">
                    <c:v>9.3106714714987354E-3</c:v>
                  </c:pt>
                  <c:pt idx="10">
                    <c:v>1.100928765756698E-2</c:v>
                  </c:pt>
                  <c:pt idx="11">
                    <c:v>8.2886849182640301E-3</c:v>
                  </c:pt>
                  <c:pt idx="12">
                    <c:v>3.6857830343669444E-3</c:v>
                  </c:pt>
                </c:numCache>
              </c:numRef>
            </c:plus>
            <c:minus>
              <c:numRef>
                <c:f>A!$C$224:$O$224</c:f>
                <c:numCache>
                  <c:formatCode>General</c:formatCode>
                  <c:ptCount val="13"/>
                  <c:pt idx="0">
                    <c:v>1.1107310563671056E-3</c:v>
                  </c:pt>
                  <c:pt idx="1">
                    <c:v>2.6789703779776415E-3</c:v>
                  </c:pt>
                  <c:pt idx="2">
                    <c:v>4.9074136483538517E-3</c:v>
                  </c:pt>
                  <c:pt idx="3">
                    <c:v>3.2904270876724846E-3</c:v>
                  </c:pt>
                  <c:pt idx="4">
                    <c:v>7.8570555050063492E-3</c:v>
                  </c:pt>
                  <c:pt idx="5">
                    <c:v>1.0159755840571697E-2</c:v>
                  </c:pt>
                  <c:pt idx="6">
                    <c:v>2.2397493674337463E-3</c:v>
                  </c:pt>
                  <c:pt idx="7">
                    <c:v>8.8661242158657571E-3</c:v>
                  </c:pt>
                  <c:pt idx="8">
                    <c:v>4.2809964367563911E-3</c:v>
                  </c:pt>
                  <c:pt idx="9">
                    <c:v>9.3106714714987354E-3</c:v>
                  </c:pt>
                  <c:pt idx="10">
                    <c:v>1.100928765756698E-2</c:v>
                  </c:pt>
                  <c:pt idx="11">
                    <c:v>8.2886849182640301E-3</c:v>
                  </c:pt>
                  <c:pt idx="12">
                    <c:v>3.6857830343669444E-3</c:v>
                  </c:pt>
                </c:numCache>
              </c:numRef>
            </c:minus>
          </c:errBars>
          <c:xVal>
            <c:numRef>
              <c:f>'C'!$R$5:$AD$5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'C'!$C$223:$O$223</c:f>
              <c:numCache>
                <c:formatCode>0.0%</c:formatCode>
                <c:ptCount val="13"/>
                <c:pt idx="0">
                  <c:v>9.2409744607046245E-3</c:v>
                </c:pt>
                <c:pt idx="1">
                  <c:v>1.7686276619958762E-2</c:v>
                </c:pt>
                <c:pt idx="2">
                  <c:v>1.2484930450608618E-2</c:v>
                </c:pt>
                <c:pt idx="3">
                  <c:v>3.9630793477594184E-2</c:v>
                </c:pt>
                <c:pt idx="4">
                  <c:v>4.192328639556539E-2</c:v>
                </c:pt>
                <c:pt idx="5">
                  <c:v>6.9488475246231585E-2</c:v>
                </c:pt>
                <c:pt idx="6">
                  <c:v>7.7019279344899341E-2</c:v>
                </c:pt>
                <c:pt idx="7">
                  <c:v>9.6607234405014661E-2</c:v>
                </c:pt>
                <c:pt idx="8">
                  <c:v>0.10517539255514073</c:v>
                </c:pt>
                <c:pt idx="9">
                  <c:v>0.12128620341183331</c:v>
                </c:pt>
                <c:pt idx="10">
                  <c:v>0.13698926050825885</c:v>
                </c:pt>
                <c:pt idx="11">
                  <c:v>0.13968363028576605</c:v>
                </c:pt>
                <c:pt idx="12">
                  <c:v>0.1357843006365754</c:v>
                </c:pt>
              </c:numCache>
            </c:numRef>
          </c:yVal>
          <c:smooth val="0"/>
        </c:ser>
        <c:ser>
          <c:idx val="2"/>
          <c:order val="2"/>
          <c:tx>
            <c:v>a1(I)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'C'!$C$5:$O$5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'C'!$C$225:$O$225</c:f>
              <c:numCache>
                <c:formatCode>0.0%</c:formatCode>
                <c:ptCount val="13"/>
                <c:pt idx="0">
                  <c:v>1.2370725518588711E-2</c:v>
                </c:pt>
                <c:pt idx="1">
                  <c:v>1.5472517527831645E-2</c:v>
                </c:pt>
                <c:pt idx="2">
                  <c:v>1.4098695726970636E-2</c:v>
                </c:pt>
                <c:pt idx="3">
                  <c:v>3.0386767581770679E-2</c:v>
                </c:pt>
                <c:pt idx="4">
                  <c:v>2.9315211892190371E-2</c:v>
                </c:pt>
                <c:pt idx="5">
                  <c:v>4.8532899378960437E-2</c:v>
                </c:pt>
                <c:pt idx="6">
                  <c:v>5.6777555112177906E-2</c:v>
                </c:pt>
                <c:pt idx="7">
                  <c:v>6.996385531148526E-2</c:v>
                </c:pt>
                <c:pt idx="8">
                  <c:v>7.7370904515454419E-2</c:v>
                </c:pt>
                <c:pt idx="9">
                  <c:v>8.5971077339000571E-2</c:v>
                </c:pt>
                <c:pt idx="10">
                  <c:v>9.9858566209093419E-2</c:v>
                </c:pt>
                <c:pt idx="11">
                  <c:v>9.6199653838845753E-2</c:v>
                </c:pt>
                <c:pt idx="12">
                  <c:v>9.5001411308504244E-2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8320"/>
        <c:axId val="484388712"/>
      </c:scatterChart>
      <c:valAx>
        <c:axId val="48438832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4388712"/>
        <c:crosses val="autoZero"/>
        <c:crossBetween val="midCat"/>
      </c:valAx>
      <c:valAx>
        <c:axId val="484388712"/>
        <c:scaling>
          <c:orientation val="minMax"/>
          <c:max val="0.30000000000000004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843883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Combined!$C$10:$O$10</c:f>
                <c:numCache>
                  <c:formatCode>General</c:formatCode>
                  <c:ptCount val="13"/>
                  <c:pt idx="0">
                    <c:v>0.88858484509368452</c:v>
                  </c:pt>
                  <c:pt idx="1">
                    <c:v>2.1431763023821131</c:v>
                  </c:pt>
                  <c:pt idx="2">
                    <c:v>3.9259309186830813</c:v>
                  </c:pt>
                  <c:pt idx="3">
                    <c:v>2.6323416701379876</c:v>
                  </c:pt>
                  <c:pt idx="4">
                    <c:v>6.2856444040050796</c:v>
                  </c:pt>
                  <c:pt idx="5">
                    <c:v>8.1278046724573567</c:v>
                  </c:pt>
                  <c:pt idx="6">
                    <c:v>1.791799493946997</c:v>
                  </c:pt>
                  <c:pt idx="7">
                    <c:v>7.0928993726926057</c:v>
                  </c:pt>
                  <c:pt idx="8">
                    <c:v>3.424797149405113</c:v>
                  </c:pt>
                  <c:pt idx="9">
                    <c:v>7.4485371771989879</c:v>
                  </c:pt>
                  <c:pt idx="10">
                    <c:v>8.8074301260535837</c:v>
                  </c:pt>
                  <c:pt idx="11">
                    <c:v>6.6309479346112239</c:v>
                  </c:pt>
                  <c:pt idx="12">
                    <c:v>2.9486264274935556</c:v>
                  </c:pt>
                </c:numCache>
              </c:numRef>
            </c:plus>
            <c:minus>
              <c:numRef>
                <c:f>Combined!$C$10:$O$10</c:f>
                <c:numCache>
                  <c:formatCode>General</c:formatCode>
                  <c:ptCount val="13"/>
                  <c:pt idx="0">
                    <c:v>0.88858484509368452</c:v>
                  </c:pt>
                  <c:pt idx="1">
                    <c:v>2.1431763023821131</c:v>
                  </c:pt>
                  <c:pt idx="2">
                    <c:v>3.9259309186830813</c:v>
                  </c:pt>
                  <c:pt idx="3">
                    <c:v>2.6323416701379876</c:v>
                  </c:pt>
                  <c:pt idx="4">
                    <c:v>6.2856444040050796</c:v>
                  </c:pt>
                  <c:pt idx="5">
                    <c:v>8.1278046724573567</c:v>
                  </c:pt>
                  <c:pt idx="6">
                    <c:v>1.791799493946997</c:v>
                  </c:pt>
                  <c:pt idx="7">
                    <c:v>7.0928993726926057</c:v>
                  </c:pt>
                  <c:pt idx="8">
                    <c:v>3.424797149405113</c:v>
                  </c:pt>
                  <c:pt idx="9">
                    <c:v>7.4485371771989879</c:v>
                  </c:pt>
                  <c:pt idx="10">
                    <c:v>8.8074301260535837</c:v>
                  </c:pt>
                  <c:pt idx="11">
                    <c:v>6.6309479346112239</c:v>
                  </c:pt>
                  <c:pt idx="12">
                    <c:v>2.9486264274935556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Combined!$C$9:$O$9</c:f>
              <c:numCache>
                <c:formatCode>0.0</c:formatCode>
                <c:ptCount val="13"/>
                <c:pt idx="0">
                  <c:v>7.189117877761765</c:v>
                </c:pt>
                <c:pt idx="1">
                  <c:v>12.89402571087679</c:v>
                </c:pt>
                <c:pt idx="2">
                  <c:v>8.2271478785514436</c:v>
                </c:pt>
                <c:pt idx="3">
                  <c:v>28.852242938617582</c:v>
                </c:pt>
                <c:pt idx="4">
                  <c:v>39.631006385561939</c:v>
                </c:pt>
                <c:pt idx="5">
                  <c:v>53.414706899214323</c:v>
                </c:pt>
                <c:pt idx="6">
                  <c:v>62.446229250537712</c:v>
                </c:pt>
                <c:pt idx="7">
                  <c:v>69.360214286907905</c:v>
                </c:pt>
                <c:pt idx="8">
                  <c:v>82.245718635096978</c:v>
                </c:pt>
                <c:pt idx="9">
                  <c:v>88.682197594403206</c:v>
                </c:pt>
                <c:pt idx="10">
                  <c:v>99.893100889914393</c:v>
                </c:pt>
                <c:pt idx="11">
                  <c:v>104.13072573892046</c:v>
                </c:pt>
                <c:pt idx="12">
                  <c:v>107.58510733778725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Combined!$C$9:$K$9</c:f>
              <c:numCache>
                <c:formatCode>0.0</c:formatCode>
                <c:ptCount val="9"/>
                <c:pt idx="0">
                  <c:v>7.189117877761765</c:v>
                </c:pt>
                <c:pt idx="1">
                  <c:v>12.89402571087679</c:v>
                </c:pt>
                <c:pt idx="2">
                  <c:v>8.2271478785514436</c:v>
                </c:pt>
                <c:pt idx="3">
                  <c:v>28.852242938617582</c:v>
                </c:pt>
                <c:pt idx="4">
                  <c:v>39.631006385561939</c:v>
                </c:pt>
                <c:pt idx="5">
                  <c:v>53.414706899214323</c:v>
                </c:pt>
                <c:pt idx="6">
                  <c:v>62.446229250537712</c:v>
                </c:pt>
                <c:pt idx="7">
                  <c:v>69.360214286907905</c:v>
                </c:pt>
                <c:pt idx="8">
                  <c:v>82.245718635096978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89496"/>
        <c:axId val="484389888"/>
      </c:scatterChart>
      <c:valAx>
        <c:axId val="48438949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4389888"/>
        <c:crosses val="autoZero"/>
        <c:crossBetween val="midCat"/>
      </c:valAx>
      <c:valAx>
        <c:axId val="484389888"/>
        <c:scaling>
          <c:orientation val="minMax"/>
          <c:max val="4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84389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Combined!$C$8:$P$8</c:f>
                <c:numCache>
                  <c:formatCode>General</c:formatCode>
                  <c:ptCount val="14"/>
                  <c:pt idx="0">
                    <c:v>1.1107310563671056E-3</c:v>
                  </c:pt>
                  <c:pt idx="1">
                    <c:v>2.6789703779776415E-3</c:v>
                  </c:pt>
                  <c:pt idx="2">
                    <c:v>4.9074136483538517E-3</c:v>
                  </c:pt>
                  <c:pt idx="3">
                    <c:v>3.2904270876724846E-3</c:v>
                  </c:pt>
                  <c:pt idx="4">
                    <c:v>7.8570555050063492E-3</c:v>
                  </c:pt>
                  <c:pt idx="5">
                    <c:v>1.0159755840571697E-2</c:v>
                  </c:pt>
                  <c:pt idx="6">
                    <c:v>2.2397493674337463E-3</c:v>
                  </c:pt>
                  <c:pt idx="7">
                    <c:v>8.8661242158657571E-3</c:v>
                  </c:pt>
                  <c:pt idx="8">
                    <c:v>4.2809964367563911E-3</c:v>
                  </c:pt>
                  <c:pt idx="9">
                    <c:v>9.3106714714987354E-3</c:v>
                  </c:pt>
                  <c:pt idx="10">
                    <c:v>1.100928765756698E-2</c:v>
                  </c:pt>
                  <c:pt idx="11">
                    <c:v>8.2886849182640301E-3</c:v>
                  </c:pt>
                  <c:pt idx="12">
                    <c:v>3.6857830343669444E-3</c:v>
                  </c:pt>
                </c:numCache>
              </c:numRef>
            </c:plus>
            <c:minus>
              <c:numRef>
                <c:f>Combined!$C$8:$P$8</c:f>
                <c:numCache>
                  <c:formatCode>General</c:formatCode>
                  <c:ptCount val="14"/>
                  <c:pt idx="0">
                    <c:v>1.1107310563671056E-3</c:v>
                  </c:pt>
                  <c:pt idx="1">
                    <c:v>2.6789703779776415E-3</c:v>
                  </c:pt>
                  <c:pt idx="2">
                    <c:v>4.9074136483538517E-3</c:v>
                  </c:pt>
                  <c:pt idx="3">
                    <c:v>3.2904270876724846E-3</c:v>
                  </c:pt>
                  <c:pt idx="4">
                    <c:v>7.8570555050063492E-3</c:v>
                  </c:pt>
                  <c:pt idx="5">
                    <c:v>1.0159755840571697E-2</c:v>
                  </c:pt>
                  <c:pt idx="6">
                    <c:v>2.2397493674337463E-3</c:v>
                  </c:pt>
                  <c:pt idx="7">
                    <c:v>8.8661242158657571E-3</c:v>
                  </c:pt>
                  <c:pt idx="8">
                    <c:v>4.2809964367563911E-3</c:v>
                  </c:pt>
                  <c:pt idx="9">
                    <c:v>9.3106714714987354E-3</c:v>
                  </c:pt>
                  <c:pt idx="10">
                    <c:v>1.100928765756698E-2</c:v>
                  </c:pt>
                  <c:pt idx="11">
                    <c:v>8.2886849182640301E-3</c:v>
                  </c:pt>
                  <c:pt idx="12">
                    <c:v>3.6857830343669444E-3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Combined!$C$7:$O$7</c:f>
              <c:numCache>
                <c:formatCode>0.0%</c:formatCode>
                <c:ptCount val="13"/>
                <c:pt idx="0">
                  <c:v>8.9863973472022064E-3</c:v>
                </c:pt>
                <c:pt idx="1">
                  <c:v>1.6117532138595986E-2</c:v>
                </c:pt>
                <c:pt idx="2">
                  <c:v>1.0283934848189305E-2</c:v>
                </c:pt>
                <c:pt idx="3">
                  <c:v>3.606530367327198E-2</c:v>
                </c:pt>
                <c:pt idx="4">
                  <c:v>4.9538757981952425E-2</c:v>
                </c:pt>
                <c:pt idx="5">
                  <c:v>6.6768383624017907E-2</c:v>
                </c:pt>
                <c:pt idx="6">
                  <c:v>7.8057786563172138E-2</c:v>
                </c:pt>
                <c:pt idx="7">
                  <c:v>8.6700267858634883E-2</c:v>
                </c:pt>
                <c:pt idx="8">
                  <c:v>0.10280714829387122</c:v>
                </c:pt>
                <c:pt idx="9">
                  <c:v>0.110852746993004</c:v>
                </c:pt>
                <c:pt idx="10">
                  <c:v>0.124866376112393</c:v>
                </c:pt>
                <c:pt idx="11">
                  <c:v>0.13016340717365057</c:v>
                </c:pt>
                <c:pt idx="12">
                  <c:v>0.13448138417223407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390672"/>
        <c:axId val="484391064"/>
      </c:scatterChart>
      <c:valAx>
        <c:axId val="48439067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4391064"/>
        <c:crosses val="autoZero"/>
        <c:crossBetween val="midCat"/>
      </c:valAx>
      <c:valAx>
        <c:axId val="484391064"/>
        <c:scaling>
          <c:orientation val="minMax"/>
          <c:max val="0.5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8439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c:style val="2"/>
  <c:chart>
    <c:title>
      <c:tx>
        <c:strRef>
          <c:f>Expt!$B$7</c:f>
          <c:strCache>
            <c:ptCount val="1"/>
            <c:pt idx="0">
              <c:v>800 nM gelatin,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Combined!$C$12:$O$12</c:f>
                <c:numCache>
                  <c:formatCode>General</c:formatCode>
                  <c:ptCount val="13"/>
                  <c:pt idx="0">
                    <c:v>2.2214621127342113E-2</c:v>
                  </c:pt>
                  <c:pt idx="1">
                    <c:v>5.357940755955283E-2</c:v>
                  </c:pt>
                  <c:pt idx="2">
                    <c:v>9.8148272967077038E-2</c:v>
                  </c:pt>
                  <c:pt idx="3">
                    <c:v>6.580854175344969E-2</c:v>
                  </c:pt>
                  <c:pt idx="4">
                    <c:v>0.15714111010012699</c:v>
                  </c:pt>
                  <c:pt idx="5">
                    <c:v>0.20319511681143393</c:v>
                  </c:pt>
                  <c:pt idx="6">
                    <c:v>4.4794987348674924E-2</c:v>
                  </c:pt>
                  <c:pt idx="7">
                    <c:v>0.17732248431731515</c:v>
                  </c:pt>
                  <c:pt idx="8">
                    <c:v>8.5619928735127832E-2</c:v>
                  </c:pt>
                  <c:pt idx="9">
                    <c:v>0.18621342942997471</c:v>
                  </c:pt>
                  <c:pt idx="10">
                    <c:v>0.22018575315133959</c:v>
                  </c:pt>
                  <c:pt idx="11">
                    <c:v>0.16577369836528061</c:v>
                  </c:pt>
                  <c:pt idx="12">
                    <c:v>7.3715660687338896E-2</c:v>
                  </c:pt>
                </c:numCache>
              </c:numRef>
            </c:plus>
            <c:minus>
              <c:numRef>
                <c:f>Combined!$C$12:$O$12</c:f>
                <c:numCache>
                  <c:formatCode>General</c:formatCode>
                  <c:ptCount val="13"/>
                  <c:pt idx="0">
                    <c:v>2.2214621127342113E-2</c:v>
                  </c:pt>
                  <c:pt idx="1">
                    <c:v>5.357940755955283E-2</c:v>
                  </c:pt>
                  <c:pt idx="2">
                    <c:v>9.8148272967077038E-2</c:v>
                  </c:pt>
                  <c:pt idx="3">
                    <c:v>6.580854175344969E-2</c:v>
                  </c:pt>
                  <c:pt idx="4">
                    <c:v>0.15714111010012699</c:v>
                  </c:pt>
                  <c:pt idx="5">
                    <c:v>0.20319511681143393</c:v>
                  </c:pt>
                  <c:pt idx="6">
                    <c:v>4.4794987348674924E-2</c:v>
                  </c:pt>
                  <c:pt idx="7">
                    <c:v>0.17732248431731515</c:v>
                  </c:pt>
                  <c:pt idx="8">
                    <c:v>8.5619928735127832E-2</c:v>
                  </c:pt>
                  <c:pt idx="9">
                    <c:v>0.18621342942997471</c:v>
                  </c:pt>
                  <c:pt idx="10">
                    <c:v>0.22018575315133959</c:v>
                  </c:pt>
                  <c:pt idx="11">
                    <c:v>0.16577369836528061</c:v>
                  </c:pt>
                  <c:pt idx="12">
                    <c:v>7.3715660687338896E-2</c:v>
                  </c:pt>
                </c:numCache>
              </c:numRef>
            </c:minus>
          </c:errBars>
          <c:xVal>
            <c:numRef>
              <c:f>Combined!$C$3:$O$3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Combined!$C$11:$O$11</c:f>
              <c:numCache>
                <c:formatCode>0.0</c:formatCode>
                <c:ptCount val="13"/>
                <c:pt idx="0">
                  <c:v>0.17972794694404412</c:v>
                </c:pt>
                <c:pt idx="1">
                  <c:v>0.32235064277191972</c:v>
                </c:pt>
                <c:pt idx="2">
                  <c:v>0.2056786969637861</c:v>
                </c:pt>
                <c:pt idx="3">
                  <c:v>0.72130607346543951</c:v>
                </c:pt>
                <c:pt idx="4">
                  <c:v>0.9907751596390485</c:v>
                </c:pt>
                <c:pt idx="5">
                  <c:v>1.335367672480358</c:v>
                </c:pt>
                <c:pt idx="6">
                  <c:v>1.5611557312634428</c:v>
                </c:pt>
                <c:pt idx="7">
                  <c:v>1.7340053571726977</c:v>
                </c:pt>
                <c:pt idx="8">
                  <c:v>2.0561429658774246</c:v>
                </c:pt>
                <c:pt idx="9">
                  <c:v>2.2170549398600801</c:v>
                </c:pt>
                <c:pt idx="10">
                  <c:v>2.4973275222478599</c:v>
                </c:pt>
                <c:pt idx="11">
                  <c:v>2.6032681434730116</c:v>
                </c:pt>
                <c:pt idx="12">
                  <c:v>2.6896276834446811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Combined!$C$3:$K$3</c:f>
              <c:numCache>
                <c:formatCode>General</c:formatCode>
                <c:ptCount val="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</c:numCache>
            </c:numRef>
          </c:xVal>
          <c:yVal>
            <c:numRef>
              <c:f>Combined!$C$11:$K$11</c:f>
              <c:numCache>
                <c:formatCode>0.0</c:formatCode>
                <c:ptCount val="9"/>
                <c:pt idx="0">
                  <c:v>0.17972794694404412</c:v>
                </c:pt>
                <c:pt idx="1">
                  <c:v>0.32235064277191972</c:v>
                </c:pt>
                <c:pt idx="2">
                  <c:v>0.2056786969637861</c:v>
                </c:pt>
                <c:pt idx="3">
                  <c:v>0.72130607346543951</c:v>
                </c:pt>
                <c:pt idx="4">
                  <c:v>0.9907751596390485</c:v>
                </c:pt>
                <c:pt idx="5">
                  <c:v>1.335367672480358</c:v>
                </c:pt>
                <c:pt idx="6">
                  <c:v>1.5611557312634428</c:v>
                </c:pt>
                <c:pt idx="7">
                  <c:v>1.7340053571726977</c:v>
                </c:pt>
                <c:pt idx="8">
                  <c:v>2.0561429658774246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87568"/>
        <c:axId val="545687960"/>
      </c:scatterChart>
      <c:valAx>
        <c:axId val="54568756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5687960"/>
        <c:crosses val="autoZero"/>
        <c:crossBetween val="midCat"/>
      </c:valAx>
      <c:valAx>
        <c:axId val="54568796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5687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only'!$C$10:$O$10</c:f>
                <c:numCache>
                  <c:formatCode>General</c:formatCode>
                  <c:ptCount val="13"/>
                  <c:pt idx="0">
                    <c:v>2.3675262981979772</c:v>
                  </c:pt>
                  <c:pt idx="1">
                    <c:v>1.7886684995386344</c:v>
                  </c:pt>
                  <c:pt idx="2">
                    <c:v>8.3040024620446555</c:v>
                  </c:pt>
                  <c:pt idx="3">
                    <c:v>4.6293689258560988</c:v>
                  </c:pt>
                  <c:pt idx="4">
                    <c:v>8.6739096185757454</c:v>
                  </c:pt>
                  <c:pt idx="5">
                    <c:v>8.5738286440436209</c:v>
                  </c:pt>
                  <c:pt idx="6">
                    <c:v>1.0281931452029391</c:v>
                  </c:pt>
                  <c:pt idx="7">
                    <c:v>13.781644342355225</c:v>
                  </c:pt>
                  <c:pt idx="8">
                    <c:v>10.453266575199681</c:v>
                  </c:pt>
                  <c:pt idx="9">
                    <c:v>10.941303052806093</c:v>
                  </c:pt>
                  <c:pt idx="10">
                    <c:v>16.825444219505265</c:v>
                  </c:pt>
                  <c:pt idx="11">
                    <c:v>11.970447768154594</c:v>
                  </c:pt>
                  <c:pt idx="12">
                    <c:v>3.9297120349558257</c:v>
                  </c:pt>
                </c:numCache>
              </c:numRef>
            </c:plus>
            <c:minus>
              <c:numRef>
                <c:f>'a1 only'!$C$10:$O$10</c:f>
                <c:numCache>
                  <c:formatCode>General</c:formatCode>
                  <c:ptCount val="13"/>
                  <c:pt idx="0">
                    <c:v>2.3675262981979772</c:v>
                  </c:pt>
                  <c:pt idx="1">
                    <c:v>1.7886684995386344</c:v>
                  </c:pt>
                  <c:pt idx="2">
                    <c:v>8.3040024620446555</c:v>
                  </c:pt>
                  <c:pt idx="3">
                    <c:v>4.6293689258560988</c:v>
                  </c:pt>
                  <c:pt idx="4">
                    <c:v>8.6739096185757454</c:v>
                  </c:pt>
                  <c:pt idx="5">
                    <c:v>8.5738286440436209</c:v>
                  </c:pt>
                  <c:pt idx="6">
                    <c:v>1.0281931452029391</c:v>
                  </c:pt>
                  <c:pt idx="7">
                    <c:v>13.781644342355225</c:v>
                  </c:pt>
                  <c:pt idx="8">
                    <c:v>10.453266575199681</c:v>
                  </c:pt>
                  <c:pt idx="9">
                    <c:v>10.941303052806093</c:v>
                  </c:pt>
                  <c:pt idx="10">
                    <c:v>16.825444219505265</c:v>
                  </c:pt>
                  <c:pt idx="11">
                    <c:v>11.970447768154594</c:v>
                  </c:pt>
                  <c:pt idx="12">
                    <c:v>3.9297120349558257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only'!$C$9:$O$9</c:f>
              <c:numCache>
                <c:formatCode>0.0</c:formatCode>
                <c:ptCount val="13"/>
                <c:pt idx="0">
                  <c:v>19.289744956009823</c:v>
                </c:pt>
                <c:pt idx="1">
                  <c:v>23.503008635778574</c:v>
                </c:pt>
                <c:pt idx="2">
                  <c:v>19.325519405892731</c:v>
                </c:pt>
                <c:pt idx="3">
                  <c:v>45.723288925147699</c:v>
                </c:pt>
                <c:pt idx="4">
                  <c:v>56.46055049330684</c:v>
                </c:pt>
                <c:pt idx="5">
                  <c:v>79.13206948414711</c:v>
                </c:pt>
                <c:pt idx="6">
                  <c:v>90.984623154334756</c:v>
                </c:pt>
                <c:pt idx="7">
                  <c:v>98.285164588719397</c:v>
                </c:pt>
                <c:pt idx="8">
                  <c:v>117.77039175397101</c:v>
                </c:pt>
                <c:pt idx="9">
                  <c:v>125.58507825730736</c:v>
                </c:pt>
                <c:pt idx="10">
                  <c:v>140.45698842069098</c:v>
                </c:pt>
                <c:pt idx="11">
                  <c:v>141.05240824251817</c:v>
                </c:pt>
                <c:pt idx="12">
                  <c:v>147.98313216115326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'a1 only'!$C$9:$L$9</c:f>
              <c:numCache>
                <c:formatCode>0.0</c:formatCode>
                <c:ptCount val="10"/>
                <c:pt idx="0">
                  <c:v>19.289744956009823</c:v>
                </c:pt>
                <c:pt idx="1">
                  <c:v>23.503008635778574</c:v>
                </c:pt>
                <c:pt idx="2">
                  <c:v>19.325519405892731</c:v>
                </c:pt>
                <c:pt idx="3">
                  <c:v>45.723288925147699</c:v>
                </c:pt>
                <c:pt idx="4">
                  <c:v>56.46055049330684</c:v>
                </c:pt>
                <c:pt idx="5">
                  <c:v>79.13206948414711</c:v>
                </c:pt>
                <c:pt idx="6">
                  <c:v>90.984623154334756</c:v>
                </c:pt>
                <c:pt idx="7">
                  <c:v>98.285164588719397</c:v>
                </c:pt>
                <c:pt idx="8">
                  <c:v>117.77039175397101</c:v>
                </c:pt>
                <c:pt idx="9">
                  <c:v>125.58507825730736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30592"/>
        <c:axId val="485630984"/>
      </c:scatterChart>
      <c:valAx>
        <c:axId val="485630592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5630984"/>
        <c:crosses val="autoZero"/>
        <c:crossBetween val="midCat"/>
      </c:valAx>
      <c:valAx>
        <c:axId val="485630984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8563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only'!$C$8:$P$8</c:f>
                <c:numCache>
                  <c:formatCode>General</c:formatCode>
                  <c:ptCount val="14"/>
                  <c:pt idx="0">
                    <c:v>1.4797039363737357E-3</c:v>
                  </c:pt>
                  <c:pt idx="1">
                    <c:v>1.1179178122116464E-3</c:v>
                  </c:pt>
                  <c:pt idx="2">
                    <c:v>5.1900015387779099E-3</c:v>
                  </c:pt>
                  <c:pt idx="3">
                    <c:v>2.8933555786600619E-3</c:v>
                  </c:pt>
                  <c:pt idx="4">
                    <c:v>5.4211935116098408E-3</c:v>
                  </c:pt>
                  <c:pt idx="5">
                    <c:v>5.3586429025272633E-3</c:v>
                  </c:pt>
                  <c:pt idx="6">
                    <c:v>6.4262071575183692E-4</c:v>
                  </c:pt>
                  <c:pt idx="7">
                    <c:v>8.6135277139720162E-3</c:v>
                  </c:pt>
                  <c:pt idx="8">
                    <c:v>6.5332916094998006E-3</c:v>
                  </c:pt>
                  <c:pt idx="9">
                    <c:v>6.8383144080038085E-3</c:v>
                  </c:pt>
                  <c:pt idx="10">
                    <c:v>1.051590263719079E-2</c:v>
                  </c:pt>
                  <c:pt idx="11">
                    <c:v>7.4815298550966218E-3</c:v>
                  </c:pt>
                  <c:pt idx="12">
                    <c:v>2.456070021847391E-3</c:v>
                  </c:pt>
                </c:numCache>
              </c:numRef>
            </c:plus>
            <c:minus>
              <c:numRef>
                <c:f>'a1 only'!$C$8:$P$8</c:f>
                <c:numCache>
                  <c:formatCode>General</c:formatCode>
                  <c:ptCount val="14"/>
                  <c:pt idx="0">
                    <c:v>1.4797039363737357E-3</c:v>
                  </c:pt>
                  <c:pt idx="1">
                    <c:v>1.1179178122116464E-3</c:v>
                  </c:pt>
                  <c:pt idx="2">
                    <c:v>5.1900015387779099E-3</c:v>
                  </c:pt>
                  <c:pt idx="3">
                    <c:v>2.8933555786600619E-3</c:v>
                  </c:pt>
                  <c:pt idx="4">
                    <c:v>5.4211935116098408E-3</c:v>
                  </c:pt>
                  <c:pt idx="5">
                    <c:v>5.3586429025272633E-3</c:v>
                  </c:pt>
                  <c:pt idx="6">
                    <c:v>6.4262071575183692E-4</c:v>
                  </c:pt>
                  <c:pt idx="7">
                    <c:v>8.6135277139720162E-3</c:v>
                  </c:pt>
                  <c:pt idx="8">
                    <c:v>6.5332916094998006E-3</c:v>
                  </c:pt>
                  <c:pt idx="9">
                    <c:v>6.8383144080038085E-3</c:v>
                  </c:pt>
                  <c:pt idx="10">
                    <c:v>1.051590263719079E-2</c:v>
                  </c:pt>
                  <c:pt idx="11">
                    <c:v>7.4815298550966218E-3</c:v>
                  </c:pt>
                  <c:pt idx="12">
                    <c:v>2.456070021847391E-3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only'!$C$7:$O$7</c:f>
              <c:numCache>
                <c:formatCode>0.0%</c:formatCode>
                <c:ptCount val="13"/>
                <c:pt idx="0">
                  <c:v>1.205609059750614E-2</c:v>
                </c:pt>
                <c:pt idx="1">
                  <c:v>1.4689380397361609E-2</c:v>
                </c:pt>
                <c:pt idx="2">
                  <c:v>1.2078449628682956E-2</c:v>
                </c:pt>
                <c:pt idx="3">
                  <c:v>2.8577055578217311E-2</c:v>
                </c:pt>
                <c:pt idx="4">
                  <c:v>3.5287844058316774E-2</c:v>
                </c:pt>
                <c:pt idx="5">
                  <c:v>4.9457543427591948E-2</c:v>
                </c:pt>
                <c:pt idx="6">
                  <c:v>5.6865389471459221E-2</c:v>
                </c:pt>
                <c:pt idx="7">
                  <c:v>6.1428227867949624E-2</c:v>
                </c:pt>
                <c:pt idx="8">
                  <c:v>7.3606494846231885E-2</c:v>
                </c:pt>
                <c:pt idx="9">
                  <c:v>7.8490673910817099E-2</c:v>
                </c:pt>
                <c:pt idx="10">
                  <c:v>8.7785617762931853E-2</c:v>
                </c:pt>
                <c:pt idx="11">
                  <c:v>8.8157755151573855E-2</c:v>
                </c:pt>
                <c:pt idx="12">
                  <c:v>9.248945760072079E-2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31768"/>
        <c:axId val="500837696"/>
      </c:scatterChart>
      <c:valAx>
        <c:axId val="485631768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837696"/>
        <c:crosses val="autoZero"/>
        <c:crossBetween val="midCat"/>
      </c:valAx>
      <c:valAx>
        <c:axId val="500837696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85631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Expt!$B$8</c:f>
          <c:strCache>
            <c:ptCount val="1"/>
            <c:pt idx="0">
              <c:v>1600 nM a1(I),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minus>
          </c:errBars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only'!$C$11:$O$11</c:f>
              <c:numCache>
                <c:formatCode>0.0</c:formatCode>
                <c:ptCount val="13"/>
                <c:pt idx="0">
                  <c:v>0.48224362390024555</c:v>
                </c:pt>
                <c:pt idx="1">
                  <c:v>0.58757521589446438</c:v>
                </c:pt>
                <c:pt idx="2">
                  <c:v>0.48313798514731826</c:v>
                </c:pt>
                <c:pt idx="3">
                  <c:v>1.1430822231286926</c:v>
                </c:pt>
                <c:pt idx="4">
                  <c:v>1.411513762332671</c:v>
                </c:pt>
                <c:pt idx="5">
                  <c:v>1.9783017371036777</c:v>
                </c:pt>
                <c:pt idx="6">
                  <c:v>2.2746155788583691</c:v>
                </c:pt>
                <c:pt idx="7">
                  <c:v>2.457129114717985</c:v>
                </c:pt>
                <c:pt idx="8">
                  <c:v>2.9442597938492754</c:v>
                </c:pt>
                <c:pt idx="9">
                  <c:v>3.139626956432684</c:v>
                </c:pt>
                <c:pt idx="10">
                  <c:v>3.5114247105172742</c:v>
                </c:pt>
                <c:pt idx="11">
                  <c:v>3.5263102060629543</c:v>
                </c:pt>
                <c:pt idx="12">
                  <c:v>3.6995783040288317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'a1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'a1 only'!$C$34:$O$34</c:f>
              <c:numCache>
                <c:formatCode>0.0</c:formatCode>
                <c:ptCount val="13"/>
                <c:pt idx="0">
                  <c:v>0.48224362390024555</c:v>
                </c:pt>
                <c:pt idx="1">
                  <c:v>0.58757521589446438</c:v>
                </c:pt>
                <c:pt idx="2">
                  <c:v>0.48313798514731826</c:v>
                </c:pt>
                <c:pt idx="3">
                  <c:v>1.1430822231286926</c:v>
                </c:pt>
                <c:pt idx="4">
                  <c:v>1.411513762332671</c:v>
                </c:pt>
                <c:pt idx="5">
                  <c:v>1.9783017371036777</c:v>
                </c:pt>
                <c:pt idx="6">
                  <c:v>2.2746155788583691</c:v>
                </c:pt>
                <c:pt idx="7">
                  <c:v>2.457129114717985</c:v>
                </c:pt>
                <c:pt idx="8">
                  <c:v>2.9442597938492754</c:v>
                </c:pt>
                <c:pt idx="9">
                  <c:v>3.139626956432684</c:v>
                </c:pt>
                <c:pt idx="10">
                  <c:v>3.5114247105172742</c:v>
                </c:pt>
                <c:pt idx="11">
                  <c:v>3.5263102060629543</c:v>
                </c:pt>
                <c:pt idx="12">
                  <c:v>3.6995783040288317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838480"/>
        <c:axId val="500838872"/>
      </c:scatterChart>
      <c:valAx>
        <c:axId val="50083848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0838872"/>
        <c:crosses val="autoZero"/>
        <c:crossBetween val="midCat"/>
      </c:valAx>
      <c:valAx>
        <c:axId val="50083887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0083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only'!$C$10:$O$10</c:f>
                <c:numCache>
                  <c:formatCode>General</c:formatCode>
                  <c:ptCount val="13"/>
                  <c:pt idx="0">
                    <c:v>1.0952665344214629E-6</c:v>
                  </c:pt>
                  <c:pt idx="1">
                    <c:v>9.7431726822480975</c:v>
                  </c:pt>
                  <c:pt idx="2">
                    <c:v>3.3376485229667789</c:v>
                  </c:pt>
                  <c:pt idx="3">
                    <c:v>6.4210810284971762</c:v>
                  </c:pt>
                  <c:pt idx="4">
                    <c:v>12.226608996323199</c:v>
                  </c:pt>
                  <c:pt idx="5">
                    <c:v>19.811177765718433</c:v>
                  </c:pt>
                  <c:pt idx="6">
                    <c:v>7.5151570753274983</c:v>
                  </c:pt>
                  <c:pt idx="7">
                    <c:v>9.7503060409526903</c:v>
                  </c:pt>
                  <c:pt idx="8">
                    <c:v>2.9981074934680789</c:v>
                  </c:pt>
                  <c:pt idx="9">
                    <c:v>11.597496124268943</c:v>
                  </c:pt>
                  <c:pt idx="10">
                    <c:v>15.425120534826656</c:v>
                  </c:pt>
                  <c:pt idx="11">
                    <c:v>11.686442054005299</c:v>
                  </c:pt>
                  <c:pt idx="12">
                    <c:v>8.3390752309118827</c:v>
                  </c:pt>
                </c:numCache>
              </c:numRef>
            </c:plus>
            <c:minus>
              <c:numRef>
                <c:f>'a2 only'!$C$10:$O$10</c:f>
                <c:numCache>
                  <c:formatCode>General</c:formatCode>
                  <c:ptCount val="13"/>
                  <c:pt idx="0">
                    <c:v>1.0952665344214629E-6</c:v>
                  </c:pt>
                  <c:pt idx="1">
                    <c:v>9.7431726822480975</c:v>
                  </c:pt>
                  <c:pt idx="2">
                    <c:v>3.3376485229667789</c:v>
                  </c:pt>
                  <c:pt idx="3">
                    <c:v>6.4210810284971762</c:v>
                  </c:pt>
                  <c:pt idx="4">
                    <c:v>12.226608996323199</c:v>
                  </c:pt>
                  <c:pt idx="5">
                    <c:v>19.811177765718433</c:v>
                  </c:pt>
                  <c:pt idx="6">
                    <c:v>7.5151570753274983</c:v>
                  </c:pt>
                  <c:pt idx="7">
                    <c:v>9.7503060409526903</c:v>
                  </c:pt>
                  <c:pt idx="8">
                    <c:v>2.9981074934680789</c:v>
                  </c:pt>
                  <c:pt idx="9">
                    <c:v>11.597496124268943</c:v>
                  </c:pt>
                  <c:pt idx="10">
                    <c:v>15.425120534826656</c:v>
                  </c:pt>
                  <c:pt idx="11">
                    <c:v>11.686442054005299</c:v>
                  </c:pt>
                  <c:pt idx="12">
                    <c:v>8.3390752309118827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only'!$C$9:$O$9</c:f>
              <c:numCache>
                <c:formatCode>0.0</c:formatCode>
                <c:ptCount val="13"/>
                <c:pt idx="0">
                  <c:v>2.1148109306202569E-5</c:v>
                </c:pt>
                <c:pt idx="1">
                  <c:v>16.229852162070205</c:v>
                </c:pt>
                <c:pt idx="2">
                  <c:v>3.8473206308548149</c:v>
                </c:pt>
                <c:pt idx="3">
                  <c:v>46.47789557450303</c:v>
                </c:pt>
                <c:pt idx="4">
                  <c:v>73.49317479609644</c:v>
                </c:pt>
                <c:pt idx="5">
                  <c:v>94.366763345261347</c:v>
                </c:pt>
                <c:pt idx="6">
                  <c:v>114.27784034783627</c:v>
                </c:pt>
                <c:pt idx="7">
                  <c:v>131.99173926764371</c:v>
                </c:pt>
                <c:pt idx="8">
                  <c:v>152.46791054517666</c:v>
                </c:pt>
                <c:pt idx="9">
                  <c:v>165.6185291702933</c:v>
                </c:pt>
                <c:pt idx="10">
                  <c:v>187.58642655092751</c:v>
                </c:pt>
                <c:pt idx="11">
                  <c:v>206.03641766464352</c:v>
                </c:pt>
                <c:pt idx="12">
                  <c:v>212.5692484117499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 only'!$C$3:$L$3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xVal>
          <c:yVal>
            <c:numRef>
              <c:f>'a2 only'!$C$9:$L$9</c:f>
              <c:numCache>
                <c:formatCode>0.0</c:formatCode>
                <c:ptCount val="10"/>
                <c:pt idx="0">
                  <c:v>2.1148109306202569E-5</c:v>
                </c:pt>
                <c:pt idx="1">
                  <c:v>16.229852162070205</c:v>
                </c:pt>
                <c:pt idx="2">
                  <c:v>3.8473206308548149</c:v>
                </c:pt>
                <c:pt idx="3">
                  <c:v>46.47789557450303</c:v>
                </c:pt>
                <c:pt idx="4">
                  <c:v>73.49317479609644</c:v>
                </c:pt>
                <c:pt idx="5">
                  <c:v>94.366763345261347</c:v>
                </c:pt>
                <c:pt idx="6">
                  <c:v>114.27784034783627</c:v>
                </c:pt>
                <c:pt idx="7">
                  <c:v>131.99173926764371</c:v>
                </c:pt>
                <c:pt idx="8">
                  <c:v>152.46791054517666</c:v>
                </c:pt>
                <c:pt idx="9">
                  <c:v>165.6185291702933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88744"/>
        <c:axId val="545689136"/>
      </c:scatterChart>
      <c:valAx>
        <c:axId val="545688744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5689136"/>
        <c:crosses val="autoZero"/>
        <c:crossBetween val="midCat"/>
      </c:valAx>
      <c:valAx>
        <c:axId val="545689136"/>
        <c:scaling>
          <c:orientation val="minMax"/>
          <c:max val="500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5688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 only'!$C$8:$P$8</c:f>
                <c:numCache>
                  <c:formatCode>General</c:formatCode>
                  <c:ptCount val="14"/>
                  <c:pt idx="0">
                    <c:v>1.3690831680268285E-9</c:v>
                  </c:pt>
                  <c:pt idx="1">
                    <c:v>1.2178965852810123E-2</c:v>
                  </c:pt>
                  <c:pt idx="2">
                    <c:v>4.1720606537084736E-3</c:v>
                  </c:pt>
                  <c:pt idx="3">
                    <c:v>8.0263512856214702E-3</c:v>
                  </c:pt>
                  <c:pt idx="4">
                    <c:v>1.5283261245403999E-2</c:v>
                  </c:pt>
                  <c:pt idx="5">
                    <c:v>2.4763972207148044E-2</c:v>
                  </c:pt>
                  <c:pt idx="6">
                    <c:v>9.3939463441593731E-3</c:v>
                  </c:pt>
                  <c:pt idx="7">
                    <c:v>1.2187882551190863E-2</c:v>
                  </c:pt>
                  <c:pt idx="8">
                    <c:v>3.7476343668350989E-3</c:v>
                  </c:pt>
                  <c:pt idx="9">
                    <c:v>1.449687015533618E-2</c:v>
                  </c:pt>
                  <c:pt idx="10">
                    <c:v>1.928140066853332E-2</c:v>
                  </c:pt>
                  <c:pt idx="11">
                    <c:v>1.4608052567506625E-2</c:v>
                  </c:pt>
                  <c:pt idx="12">
                    <c:v>1.0423844038639853E-2</c:v>
                  </c:pt>
                </c:numCache>
              </c:numRef>
            </c:plus>
            <c:minus>
              <c:numRef>
                <c:f>'a2 only'!$C$8:$P$8</c:f>
                <c:numCache>
                  <c:formatCode>General</c:formatCode>
                  <c:ptCount val="14"/>
                  <c:pt idx="0">
                    <c:v>1.3690831680268285E-9</c:v>
                  </c:pt>
                  <c:pt idx="1">
                    <c:v>1.2178965852810123E-2</c:v>
                  </c:pt>
                  <c:pt idx="2">
                    <c:v>4.1720606537084736E-3</c:v>
                  </c:pt>
                  <c:pt idx="3">
                    <c:v>8.0263512856214702E-3</c:v>
                  </c:pt>
                  <c:pt idx="4">
                    <c:v>1.5283261245403999E-2</c:v>
                  </c:pt>
                  <c:pt idx="5">
                    <c:v>2.4763972207148044E-2</c:v>
                  </c:pt>
                  <c:pt idx="6">
                    <c:v>9.3939463441593731E-3</c:v>
                  </c:pt>
                  <c:pt idx="7">
                    <c:v>1.2187882551190863E-2</c:v>
                  </c:pt>
                  <c:pt idx="8">
                    <c:v>3.7476343668350989E-3</c:v>
                  </c:pt>
                  <c:pt idx="9">
                    <c:v>1.449687015533618E-2</c:v>
                  </c:pt>
                  <c:pt idx="10">
                    <c:v>1.928140066853332E-2</c:v>
                  </c:pt>
                  <c:pt idx="11">
                    <c:v>1.4608052567506625E-2</c:v>
                  </c:pt>
                  <c:pt idx="12">
                    <c:v>1.0423844038639853E-2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only'!$C$7:$O$7</c:f>
              <c:numCache>
                <c:formatCode>0.0%</c:formatCode>
                <c:ptCount val="13"/>
                <c:pt idx="0">
                  <c:v>2.6435136632753211E-8</c:v>
                </c:pt>
                <c:pt idx="1">
                  <c:v>2.0287315202587756E-2</c:v>
                </c:pt>
                <c:pt idx="2">
                  <c:v>4.8091507885685185E-3</c:v>
                </c:pt>
                <c:pt idx="3">
                  <c:v>5.8097369468128789E-2</c:v>
                </c:pt>
                <c:pt idx="4">
                  <c:v>9.1866468495120548E-2</c:v>
                </c:pt>
                <c:pt idx="5">
                  <c:v>0.11795845418157669</c:v>
                </c:pt>
                <c:pt idx="6">
                  <c:v>0.14284730043479535</c:v>
                </c:pt>
                <c:pt idx="7">
                  <c:v>0.16498967408455464</c:v>
                </c:pt>
                <c:pt idx="8">
                  <c:v>0.19058488818147082</c:v>
                </c:pt>
                <c:pt idx="9">
                  <c:v>0.20702316146286662</c:v>
                </c:pt>
                <c:pt idx="10">
                  <c:v>0.23448303318865937</c:v>
                </c:pt>
                <c:pt idx="11">
                  <c:v>0.25754552208080439</c:v>
                </c:pt>
                <c:pt idx="12">
                  <c:v>0.26571156051468736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689920"/>
        <c:axId val="545690312"/>
      </c:scatterChart>
      <c:valAx>
        <c:axId val="54568992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5690312"/>
        <c:crosses val="autoZero"/>
        <c:crossBetween val="midCat"/>
      </c:valAx>
      <c:valAx>
        <c:axId val="545690312"/>
        <c:scaling>
          <c:orientation val="minMax"/>
          <c:max val="0.70000000000000007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54568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Expt!$B$9</c:f>
          <c:strCache>
            <c:ptCount val="1"/>
            <c:pt idx="0">
              <c:v>800 nM a2(I), 40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plus>
            <c:minus>
              <c:numRef>
                <c:f>'a1 only'!$C$12:$O$12</c:f>
                <c:numCache>
                  <c:formatCode>General</c:formatCode>
                  <c:ptCount val="13"/>
                  <c:pt idx="0">
                    <c:v>5.918815745494943E-2</c:v>
                  </c:pt>
                  <c:pt idx="1">
                    <c:v>4.4716712488465857E-2</c:v>
                  </c:pt>
                  <c:pt idx="2">
                    <c:v>0.20760006155111638</c:v>
                  </c:pt>
                  <c:pt idx="3">
                    <c:v>0.11573422314640247</c:v>
                  </c:pt>
                  <c:pt idx="4">
                    <c:v>0.21684774046439365</c:v>
                  </c:pt>
                  <c:pt idx="5">
                    <c:v>0.21434571610109052</c:v>
                  </c:pt>
                  <c:pt idx="6">
                    <c:v>2.5704828630073479E-2</c:v>
                  </c:pt>
                  <c:pt idx="7">
                    <c:v>0.34454110855888065</c:v>
                  </c:pt>
                  <c:pt idx="8">
                    <c:v>0.261331664379992</c:v>
                  </c:pt>
                  <c:pt idx="9">
                    <c:v>0.27353257632015232</c:v>
                  </c:pt>
                  <c:pt idx="10">
                    <c:v>0.42063610548763164</c:v>
                  </c:pt>
                  <c:pt idx="11">
                    <c:v>0.29926119420386488</c:v>
                  </c:pt>
                  <c:pt idx="12">
                    <c:v>9.8242800873895642E-2</c:v>
                  </c:pt>
                </c:numCache>
              </c:numRef>
            </c:minus>
          </c:errBars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only'!$C$11:$O$11</c:f>
              <c:numCache>
                <c:formatCode>0.0</c:formatCode>
                <c:ptCount val="13"/>
                <c:pt idx="0">
                  <c:v>5.2870273265506423E-7</c:v>
                </c:pt>
                <c:pt idx="1">
                  <c:v>0.40574630405175516</c:v>
                </c:pt>
                <c:pt idx="2">
                  <c:v>9.6183015771370367E-2</c:v>
                </c:pt>
                <c:pt idx="3">
                  <c:v>1.1619473893625758</c:v>
                </c:pt>
                <c:pt idx="4">
                  <c:v>1.8373293699024109</c:v>
                </c:pt>
                <c:pt idx="5">
                  <c:v>2.3591690836315338</c:v>
                </c:pt>
                <c:pt idx="6">
                  <c:v>2.8569460086959069</c:v>
                </c:pt>
                <c:pt idx="7">
                  <c:v>3.2997934816910925</c:v>
                </c:pt>
                <c:pt idx="8">
                  <c:v>3.8116977636294167</c:v>
                </c:pt>
                <c:pt idx="9">
                  <c:v>4.1404632292573327</c:v>
                </c:pt>
                <c:pt idx="10">
                  <c:v>4.6896606637731875</c:v>
                </c:pt>
                <c:pt idx="11">
                  <c:v>5.1509104416160882</c:v>
                </c:pt>
                <c:pt idx="12">
                  <c:v>5.3142312102937472</c:v>
                </c:pt>
              </c:numCache>
            </c:numRef>
          </c:yVal>
          <c:smooth val="0"/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</c:spPr>
          </c:marker>
          <c:trendline>
            <c:trendlineType val="linear"/>
            <c:intercept val="0"/>
            <c:dispRSqr val="1"/>
            <c:dispEq val="1"/>
            <c:trendlineLbl>
              <c:layout>
                <c:manualLayout>
                  <c:x val="9.9857479882431877E-2"/>
                  <c:y val="-0.16009414580963874"/>
                </c:manualLayout>
              </c:layout>
              <c:numFmt formatCode="General" sourceLinked="0"/>
            </c:trendlineLbl>
          </c:trendline>
          <c:xVal>
            <c:numRef>
              <c:f>'a2 only'!$C$3:$O$3</c:f>
              <c:numCache>
                <c:formatCode>General</c:formatCode>
                <c:ptCount val="1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</c:numCache>
            </c:numRef>
          </c:xVal>
          <c:yVal>
            <c:numRef>
              <c:f>'a2 only'!$C$34:$O$34</c:f>
              <c:numCache>
                <c:formatCode>0.0</c:formatCode>
                <c:ptCount val="13"/>
                <c:pt idx="0">
                  <c:v>5.2870273265506423E-7</c:v>
                </c:pt>
                <c:pt idx="1">
                  <c:v>0.40574630405175516</c:v>
                </c:pt>
                <c:pt idx="2">
                  <c:v>9.6183015771370367E-2</c:v>
                </c:pt>
                <c:pt idx="3">
                  <c:v>1.1619473893625758</c:v>
                </c:pt>
                <c:pt idx="4">
                  <c:v>1.8373293699024109</c:v>
                </c:pt>
                <c:pt idx="5">
                  <c:v>2.3591690836315338</c:v>
                </c:pt>
                <c:pt idx="6">
                  <c:v>2.8569460086959069</c:v>
                </c:pt>
                <c:pt idx="7">
                  <c:v>3.2997934816910925</c:v>
                </c:pt>
                <c:pt idx="8">
                  <c:v>3.8116977636294167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06440"/>
        <c:axId val="216699776"/>
      </c:scatterChart>
      <c:valAx>
        <c:axId val="216706440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699776"/>
        <c:crosses val="autoZero"/>
        <c:crossBetween val="midCat"/>
      </c:valAx>
      <c:valAx>
        <c:axId val="21669977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16706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0" Type="http://schemas.openxmlformats.org/officeDocument/2006/relationships/chart" Target="../charts/chart38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234</xdr:row>
      <xdr:rowOff>0</xdr:rowOff>
    </xdr:from>
    <xdr:to>
      <xdr:col>13</xdr:col>
      <xdr:colOff>552000</xdr:colOff>
      <xdr:row>249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250</xdr:row>
      <xdr:rowOff>0</xdr:rowOff>
    </xdr:from>
    <xdr:to>
      <xdr:col>14</xdr:col>
      <xdr:colOff>552000</xdr:colOff>
      <xdr:row>265</xdr:row>
      <xdr:rowOff>22500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266</xdr:row>
      <xdr:rowOff>0</xdr:rowOff>
    </xdr:from>
    <xdr:to>
      <xdr:col>15</xdr:col>
      <xdr:colOff>552000</xdr:colOff>
      <xdr:row>281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282</xdr:row>
      <xdr:rowOff>0</xdr:rowOff>
    </xdr:from>
    <xdr:to>
      <xdr:col>16</xdr:col>
      <xdr:colOff>516282</xdr:colOff>
      <xdr:row>297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298</xdr:row>
      <xdr:rowOff>0</xdr:rowOff>
    </xdr:from>
    <xdr:to>
      <xdr:col>17</xdr:col>
      <xdr:colOff>551999</xdr:colOff>
      <xdr:row>313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314</xdr:row>
      <xdr:rowOff>0</xdr:rowOff>
    </xdr:from>
    <xdr:to>
      <xdr:col>18</xdr:col>
      <xdr:colOff>551999</xdr:colOff>
      <xdr:row>329</xdr:row>
      <xdr:rowOff>22500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234</xdr:row>
      <xdr:rowOff>0</xdr:rowOff>
    </xdr:from>
    <xdr:to>
      <xdr:col>19</xdr:col>
      <xdr:colOff>551999</xdr:colOff>
      <xdr:row>249</xdr:row>
      <xdr:rowOff>22500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233</xdr:row>
      <xdr:rowOff>0</xdr:rowOff>
    </xdr:from>
    <xdr:to>
      <xdr:col>7</xdr:col>
      <xdr:colOff>313875</xdr:colOff>
      <xdr:row>248</xdr:row>
      <xdr:rowOff>22500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249</xdr:row>
      <xdr:rowOff>0</xdr:rowOff>
    </xdr:from>
    <xdr:to>
      <xdr:col>8</xdr:col>
      <xdr:colOff>313875</xdr:colOff>
      <xdr:row>264</xdr:row>
      <xdr:rowOff>22500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265</xdr:row>
      <xdr:rowOff>0</xdr:rowOff>
    </xdr:from>
    <xdr:to>
      <xdr:col>9</xdr:col>
      <xdr:colOff>313875</xdr:colOff>
      <xdr:row>280</xdr:row>
      <xdr:rowOff>22500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281</xdr:row>
      <xdr:rowOff>0</xdr:rowOff>
    </xdr:from>
    <xdr:to>
      <xdr:col>10</xdr:col>
      <xdr:colOff>552000</xdr:colOff>
      <xdr:row>296</xdr:row>
      <xdr:rowOff>22500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297</xdr:row>
      <xdr:rowOff>0</xdr:rowOff>
    </xdr:from>
    <xdr:to>
      <xdr:col>11</xdr:col>
      <xdr:colOff>552000</xdr:colOff>
      <xdr:row>312</xdr:row>
      <xdr:rowOff>22500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313</xdr:row>
      <xdr:rowOff>0</xdr:rowOff>
    </xdr:from>
    <xdr:to>
      <xdr:col>12</xdr:col>
      <xdr:colOff>552000</xdr:colOff>
      <xdr:row>328</xdr:row>
      <xdr:rowOff>22500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233</xdr:row>
      <xdr:rowOff>0</xdr:rowOff>
    </xdr:from>
    <xdr:to>
      <xdr:col>13</xdr:col>
      <xdr:colOff>552000</xdr:colOff>
      <xdr:row>248</xdr:row>
      <xdr:rowOff>22500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249</xdr:row>
      <xdr:rowOff>0</xdr:rowOff>
    </xdr:from>
    <xdr:to>
      <xdr:col>14</xdr:col>
      <xdr:colOff>552000</xdr:colOff>
      <xdr:row>264</xdr:row>
      <xdr:rowOff>22500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265</xdr:row>
      <xdr:rowOff>0</xdr:rowOff>
    </xdr:from>
    <xdr:to>
      <xdr:col>15</xdr:col>
      <xdr:colOff>552000</xdr:colOff>
      <xdr:row>280</xdr:row>
      <xdr:rowOff>22500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281</xdr:row>
      <xdr:rowOff>0</xdr:rowOff>
    </xdr:from>
    <xdr:to>
      <xdr:col>16</xdr:col>
      <xdr:colOff>516282</xdr:colOff>
      <xdr:row>296</xdr:row>
      <xdr:rowOff>22500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297</xdr:row>
      <xdr:rowOff>0</xdr:rowOff>
    </xdr:from>
    <xdr:to>
      <xdr:col>17</xdr:col>
      <xdr:colOff>551999</xdr:colOff>
      <xdr:row>312</xdr:row>
      <xdr:rowOff>22500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607218</xdr:colOff>
      <xdr:row>313</xdr:row>
      <xdr:rowOff>0</xdr:rowOff>
    </xdr:from>
    <xdr:to>
      <xdr:col>18</xdr:col>
      <xdr:colOff>551999</xdr:colOff>
      <xdr:row>328</xdr:row>
      <xdr:rowOff>22500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233</xdr:row>
      <xdr:rowOff>0</xdr:rowOff>
    </xdr:from>
    <xdr:to>
      <xdr:col>19</xdr:col>
      <xdr:colOff>551999</xdr:colOff>
      <xdr:row>248</xdr:row>
      <xdr:rowOff>22500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208</xdr:row>
      <xdr:rowOff>0</xdr:rowOff>
    </xdr:from>
    <xdr:to>
      <xdr:col>24</xdr:col>
      <xdr:colOff>453956</xdr:colOff>
      <xdr:row>226</xdr:row>
      <xdr:rowOff>85425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13</xdr:row>
      <xdr:rowOff>0</xdr:rowOff>
    </xdr:from>
    <xdr:to>
      <xdr:col>24</xdr:col>
      <xdr:colOff>69469</xdr:colOff>
      <xdr:row>31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workbookViewId="0">
      <selection activeCell="B7" sqref="B7:B9"/>
    </sheetView>
  </sheetViews>
  <sheetFormatPr defaultRowHeight="15" x14ac:dyDescent="0.25"/>
  <cols>
    <col min="1" max="1" width="9.140625" style="1"/>
  </cols>
  <sheetData>
    <row r="1" spans="1:3" x14ac:dyDescent="0.25">
      <c r="A1" s="1" t="s">
        <v>24</v>
      </c>
      <c r="B1">
        <v>800</v>
      </c>
    </row>
    <row r="2" spans="1:3" x14ac:dyDescent="0.25">
      <c r="A2" s="1" t="s">
        <v>25</v>
      </c>
      <c r="B2" t="s">
        <v>28</v>
      </c>
    </row>
    <row r="3" spans="1:3" x14ac:dyDescent="0.25">
      <c r="A3" s="1" t="s">
        <v>26</v>
      </c>
      <c r="B3">
        <v>40</v>
      </c>
    </row>
    <row r="4" spans="1:3" x14ac:dyDescent="0.25">
      <c r="A4" s="1" t="s">
        <v>27</v>
      </c>
      <c r="B4" t="s">
        <v>28</v>
      </c>
    </row>
    <row r="5" spans="1:3" x14ac:dyDescent="0.25">
      <c r="A5" s="1" t="s">
        <v>29</v>
      </c>
      <c r="B5" t="s">
        <v>52</v>
      </c>
    </row>
    <row r="6" spans="1:3" x14ac:dyDescent="0.25">
      <c r="A6" s="1" t="s">
        <v>30</v>
      </c>
      <c r="B6">
        <v>25</v>
      </c>
    </row>
    <row r="7" spans="1:3" x14ac:dyDescent="0.25">
      <c r="B7" s="1" t="str">
        <f>CONCATENATE(B1," ", B2," gelatin, ", B3, " ", B4, " ", B5)</f>
        <v>800 nM gelatin, 40 nM MMP-1(DS)</v>
      </c>
    </row>
    <row r="8" spans="1:3" x14ac:dyDescent="0.25">
      <c r="B8" s="1" t="str">
        <f>CONCATENATE(B1*2," ", B2," a1(I), ", B3, " ", B4, " ", B5)</f>
        <v>1600 nM a1(I), 40 nM MMP-1(DS)</v>
      </c>
    </row>
    <row r="9" spans="1:3" x14ac:dyDescent="0.25">
      <c r="B9" s="1" t="str">
        <f>CONCATENATE(B1," ", B2," a2(I), ", B3, " ", B4, " ", B5)</f>
        <v>800 nM a2(I), 40 nM MMP-1(DS)</v>
      </c>
    </row>
    <row r="10" spans="1:3" x14ac:dyDescent="0.25">
      <c r="A10" s="1" t="s">
        <v>35</v>
      </c>
    </row>
    <row r="13" spans="1:3" x14ac:dyDescent="0.25">
      <c r="B13">
        <v>7.5</v>
      </c>
      <c r="C13" t="s">
        <v>47</v>
      </c>
    </row>
    <row r="14" spans="1:3" x14ac:dyDescent="0.25">
      <c r="B14">
        <v>800</v>
      </c>
      <c r="C14" t="s">
        <v>28</v>
      </c>
    </row>
    <row r="15" spans="1:3" x14ac:dyDescent="0.25">
      <c r="B15">
        <f>B14/1000*300</f>
        <v>240</v>
      </c>
      <c r="C15" t="s">
        <v>46</v>
      </c>
    </row>
    <row r="16" spans="1:3" x14ac:dyDescent="0.25">
      <c r="B16">
        <f>B13*20/36</f>
        <v>4.166666666666667</v>
      </c>
      <c r="C16" t="s">
        <v>48</v>
      </c>
    </row>
    <row r="17" spans="2:3" x14ac:dyDescent="0.25">
      <c r="B17">
        <f>B16*B15/1000</f>
        <v>1.0000000000000002</v>
      </c>
      <c r="C17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G233"/>
  <sheetViews>
    <sheetView tabSelected="1" zoomScale="80" zoomScaleNormal="80" workbookViewId="0">
      <pane xSplit="2" ySplit="5" topLeftCell="L205" activePane="bottomRight" state="frozen"/>
      <selection pane="topRight" activeCell="C1" sqref="C1"/>
      <selection pane="bottomLeft" activeCell="A6" sqref="A6"/>
      <selection pane="bottomRight" activeCell="X232" sqref="X232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6" t="s">
        <v>9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R3" s="66" t="s">
        <v>10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G3" s="66" t="s">
        <v>18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V3" s="66" t="s">
        <v>32</v>
      </c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K3" s="66" t="s">
        <v>39</v>
      </c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Z3" s="66" t="s">
        <v>40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O3" s="66" t="s">
        <v>33</v>
      </c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D3" s="66" t="s">
        <v>34</v>
      </c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S3" s="66" t="s">
        <v>38</v>
      </c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</row>
    <row r="4" spans="1:135" x14ac:dyDescent="0.25">
      <c r="C4" s="67" t="s">
        <v>2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R4" s="67" t="s">
        <v>2</v>
      </c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G4" s="67" t="s">
        <v>2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V4" s="67" t="s">
        <v>2</v>
      </c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K4" s="67" t="s">
        <v>2</v>
      </c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Z4" s="67" t="s">
        <v>2</v>
      </c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O4" s="67" t="s">
        <v>2</v>
      </c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D4" s="67" t="s">
        <v>2</v>
      </c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S4" s="67" t="s">
        <v>2</v>
      </c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84.718999999999994</v>
      </c>
      <c r="D6">
        <v>89.620999999999995</v>
      </c>
      <c r="E6">
        <v>91.087999999999994</v>
      </c>
      <c r="F6">
        <v>89.6</v>
      </c>
      <c r="G6">
        <v>89.152000000000001</v>
      </c>
      <c r="H6">
        <v>90.866</v>
      </c>
      <c r="I6">
        <v>90.760999999999996</v>
      </c>
      <c r="J6">
        <v>88.820999999999998</v>
      </c>
      <c r="K6">
        <v>85.828999999999994</v>
      </c>
      <c r="L6">
        <v>81.486000000000004</v>
      </c>
      <c r="M6">
        <v>73.570999999999998</v>
      </c>
      <c r="N6">
        <v>65.099999999999994</v>
      </c>
      <c r="O6">
        <v>53.428600000000003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86.960448402154611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90.052897693096284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92.257455440790835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89.9328437130293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89.97444837692619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92.16979860376145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92.064424845005931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90.70153524732865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87.742343889606886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82.801492339431405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76.213264248107919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66.27567191981943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54.267246603153311</v>
      </c>
      <c r="AE6" s="5"/>
      <c r="AG6" s="5">
        <f t="shared" ref="AG6:AG69" si="0">C6-R6</f>
        <v>-2.2414484021546173</v>
      </c>
      <c r="AH6" s="5">
        <f t="shared" ref="AH6:AH69" si="1">D6-S6</f>
        <v>-0.431897693096289</v>
      </c>
      <c r="AI6" s="5">
        <f t="shared" ref="AI6:AI69" si="2">E6-T6</f>
        <v>-1.1694554407908413</v>
      </c>
      <c r="AJ6" s="5">
        <f t="shared" ref="AJ6:AJ69" si="3">F6-U6</f>
        <v>-0.33284371302930538</v>
      </c>
      <c r="AK6" s="5">
        <f t="shared" ref="AK6:AK69" si="4">G6-V6</f>
        <v>-0.82244837692618944</v>
      </c>
      <c r="AL6" s="5">
        <f t="shared" ref="AL6:AL69" si="5">H6-W6</f>
        <v>-1.3037986037614502</v>
      </c>
      <c r="AM6" s="5">
        <f t="shared" ref="AM6:AM69" si="6">I6-X6</f>
        <v>-1.3034248450059351</v>
      </c>
      <c r="AN6" s="5">
        <f t="shared" ref="AN6:AN69" si="7">J6-Y6</f>
        <v>-1.8805352473286518</v>
      </c>
      <c r="AO6" s="5">
        <f t="shared" ref="AO6:AO69" si="8">K6-Z6</f>
        <v>-1.9133438896068924</v>
      </c>
      <c r="AP6" s="5">
        <f t="shared" ref="AP6:AP69" si="9">L6-AA6</f>
        <v>-1.3154923394314011</v>
      </c>
      <c r="AQ6" s="5">
        <f t="shared" ref="AQ6:AQ69" si="10">M6-AB6</f>
        <v>-2.6422642481079208</v>
      </c>
      <c r="AR6" s="5">
        <f t="shared" ref="AR6:AR69" si="11">N6-AC6</f>
        <v>-1.1756719198194361</v>
      </c>
      <c r="AS6" s="5">
        <f t="shared" ref="AS6:AS69" si="12">O6-AD6</f>
        <v>-0.83864660315330752</v>
      </c>
      <c r="AV6" s="2">
        <f t="shared" ref="AV6:AV69" si="13">((1-DS6)*CO6) + (DS6*DD6)</f>
        <v>86.960448402154611</v>
      </c>
      <c r="AW6" s="2">
        <f t="shared" ref="AW6:AW69" si="14">((1-DT6)*CP6) + (DT6*DE6)</f>
        <v>90.052897693096284</v>
      </c>
      <c r="AX6" s="2">
        <f t="shared" ref="AX6:AX69" si="15">((1-DU6)*CQ6) + (DU6*DF6)</f>
        <v>92.257455440790835</v>
      </c>
      <c r="AY6" s="2">
        <f t="shared" ref="AY6:AY69" si="16">((1-DV6)*CR6) + (DV6*DG6)</f>
        <v>89.9328437130293</v>
      </c>
      <c r="AZ6" s="2">
        <f t="shared" ref="AZ6:AZ69" si="17">((1-DW6)*CS6) + (DW6*DH6)</f>
        <v>89.97444837692619</v>
      </c>
      <c r="BA6" s="2">
        <f t="shared" ref="BA6:BA69" si="18">((1-DX6)*CT6) + (DX6*DI6)</f>
        <v>92.16979860376145</v>
      </c>
      <c r="BB6" s="2">
        <f t="shared" ref="BB6:BB69" si="19">((1-DY6)*CU6) + (DY6*DJ6)</f>
        <v>92.064424845005931</v>
      </c>
      <c r="BC6" s="2">
        <f t="shared" ref="BC6:BC69" si="20">((1-DZ6)*CV6) + (DZ6*DK6)</f>
        <v>90.70153524732865</v>
      </c>
      <c r="BD6" s="2">
        <f t="shared" ref="BD6:BD69" si="21">((1-EA6)*CW6) + (EA6*DL6)</f>
        <v>87.742343889606886</v>
      </c>
      <c r="BE6" s="2">
        <f t="shared" ref="BE6:BE69" si="22">((1-EB6)*CX6) + (EB6*DM6)</f>
        <v>82.801492339431405</v>
      </c>
      <c r="BF6" s="2">
        <f t="shared" ref="BF6:BF69" si="23">((1-EC6)*CY6) + (EC6*DN6)</f>
        <v>76.213264248107919</v>
      </c>
      <c r="BG6" s="2">
        <f t="shared" ref="BG6:BG69" si="24">((1-ED6)*CZ6) + (ED6*DO6)</f>
        <v>66.27567191981943</v>
      </c>
      <c r="BH6" s="2">
        <f t="shared" ref="BH6:BH69" si="25">((1-EE6)*DA6) + (EE6*DP6)</f>
        <v>54.267246603153311</v>
      </c>
      <c r="BK6" s="2">
        <f>IF(OR($B6&lt;C$229, AND($B6&gt;C$230, $B6&lt;C$231)), C6, "")</f>
        <v>84.718999999999994</v>
      </c>
      <c r="BL6" s="2">
        <f>IF(OR($B6&lt;D$229, AND($B6&gt;D$230, $B6&lt;D$231)), D6, "")</f>
        <v>89.620999999999995</v>
      </c>
      <c r="BM6" s="2">
        <f>IF(OR($B6&lt;E$229, AND($B6&gt;E$230, $B6&lt;E$231)), E6, "")</f>
        <v>91.087999999999994</v>
      </c>
      <c r="BN6" s="2">
        <f>IF(OR($B6&lt;F$229, AND($B6&gt;F$230, $B6&lt;F$231)), F6, "")</f>
        <v>89.6</v>
      </c>
      <c r="BO6" s="2">
        <f>IF(OR($B6&lt;G$229, AND($B6&gt;G$230, $B6&lt;G$231)), G6, "")</f>
        <v>89.152000000000001</v>
      </c>
      <c r="BP6" s="2">
        <f>IF(OR($B6&lt;H$229, AND($B6&gt;H$230, $B6&lt;H$231)), H6, "")</f>
        <v>90.866</v>
      </c>
      <c r="BQ6" s="2">
        <f>IF(OR($B6&lt;I$229, AND($B6&gt;I$230, $B6&lt;I$231)), I6, "")</f>
        <v>90.760999999999996</v>
      </c>
      <c r="BR6" s="2">
        <f>IF(OR($B6&lt;J$229, AND($B6&gt;J$230, $B6&lt;J$231)), J6, "")</f>
        <v>88.820999999999998</v>
      </c>
      <c r="BS6" s="2">
        <f>IF(OR($B6&lt;K$229, AND($B6&gt;K$230, $B6&lt;K$231)), K6, "")</f>
        <v>85.828999999999994</v>
      </c>
      <c r="BT6" s="2">
        <f>IF(OR($B6&lt;L$229, AND($B6&gt;L$230, $B6&lt;L$231)), L6, "")</f>
        <v>81.486000000000004</v>
      </c>
      <c r="BU6" s="2">
        <f>IF(OR($B6&lt;M$229, AND($B6&gt;M$230, $B6&lt;M$231)), M6, "")</f>
        <v>73.570999999999998</v>
      </c>
      <c r="BV6" s="2">
        <f>IF(OR($B6&lt;N$229, AND($B6&gt;N$230, $B6&lt;N$231)), N6, "")</f>
        <v>65.099999999999994</v>
      </c>
      <c r="BW6" s="2">
        <f>IF(OR($B6&lt;O$229, AND($B6&gt;O$230, $B6&lt;O$231)), O6, "")</f>
        <v>53.428600000000003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86.959769455160099</v>
      </c>
      <c r="CP6" s="2">
        <f>BL$207*$B6+BL$209</f>
        <v>90.052474783593269</v>
      </c>
      <c r="CQ6" s="2">
        <f>BM$207*$B6+BM$209</f>
        <v>92.257364973770521</v>
      </c>
      <c r="CR6" s="2">
        <f>BN$207*$B6+BN$209</f>
        <v>89.932722356673992</v>
      </c>
      <c r="CS6" s="2">
        <f>BO$207*$B6+BO$209</f>
        <v>89.973840963629897</v>
      </c>
      <c r="CT6" s="2">
        <f>BP$207*$B6+BP$209</f>
        <v>92.16941016562356</v>
      </c>
      <c r="CU6" s="2">
        <f>BQ$207*$B6+BQ$209</f>
        <v>92.063967071920203</v>
      </c>
      <c r="CV6" s="2">
        <f>BR$207*$B6+BR$209</f>
        <v>90.701101459194732</v>
      </c>
      <c r="CW6" s="2">
        <f>BS$207*$B6+BS$209</f>
        <v>87.741811294435294</v>
      </c>
      <c r="CX6" s="2">
        <f>BT$207*$B6+BT$209</f>
        <v>82.801070521550386</v>
      </c>
      <c r="CY6" s="2">
        <f>BU$207*$B6+BU$209</f>
        <v>76.213013004785438</v>
      </c>
      <c r="CZ6" s="2">
        <f>BV$207*$B6+BV$209</f>
        <v>66.275425103374914</v>
      </c>
      <c r="DA6" s="2">
        <f>BW$207*$B6+BW$209</f>
        <v>54.267123323112003</v>
      </c>
      <c r="DD6" s="2">
        <f>BZ$207*$B6+BZ$209</f>
        <v>92.802925514549855</v>
      </c>
      <c r="DE6" s="2">
        <f>CA$207*$B6+CA$209</f>
        <v>93.380625149479954</v>
      </c>
      <c r="DF6" s="2">
        <f>CB$207*$B6+CB$209</f>
        <v>92.972249051917387</v>
      </c>
      <c r="DG6" s="2">
        <f>CC$207*$B6+CC$209</f>
        <v>90.94138265809714</v>
      </c>
      <c r="DH6" s="2">
        <f>CD$207*$B6+CD$209</f>
        <v>94.829263494909441</v>
      </c>
      <c r="DI6" s="2">
        <f>CE$207*$B6+CE$209</f>
        <v>95.607829374491104</v>
      </c>
      <c r="DJ6" s="2">
        <f>CF$207*$B6+CF$209</f>
        <v>95.792429294548256</v>
      </c>
      <c r="DK6" s="2">
        <f>CG$207*$B6+CG$209</f>
        <v>94.801313923939077</v>
      </c>
      <c r="DL6" s="2">
        <f>CH$207*$B6+CH$209</f>
        <v>93.177210747759005</v>
      </c>
      <c r="DM6" s="2">
        <f>CI$207*$B6+CI$209</f>
        <v>86.684133680486894</v>
      </c>
      <c r="DN6" s="2">
        <f>CJ$207*$B6+CJ$209</f>
        <v>78.721394669950115</v>
      </c>
      <c r="DO6" s="2">
        <f>CK$207*$B6+CK$209</f>
        <v>68.783721752707137</v>
      </c>
      <c r="DP6" s="2">
        <f>CL$207*$B6+CL$209</f>
        <v>55.55381882961904</v>
      </c>
      <c r="DS6" s="2">
        <f>POWER(10,($B6-C$227)/C$228)/(1+POWER(10,($B6-C$227)/C$228))</f>
        <v>1.1619525263617905E-4</v>
      </c>
      <c r="DT6" s="2">
        <f>POWER(10,($B6-D$227)/D$228)/(1+POWER(10,($B6-D$227)/D$228))</f>
        <v>1.2707043147562854E-4</v>
      </c>
      <c r="DU6" s="2">
        <f>POWER(10,($B6-E$227)/E$228)/(1+POWER(10,($B6-E$227)/E$228))</f>
        <v>1.2654781813648241E-4</v>
      </c>
      <c r="DV6" s="2">
        <f>POWER(10,($B6-F$227)/F$228)/(1+POWER(10,($B6-F$227)/F$228))</f>
        <v>1.2031439637661423E-4</v>
      </c>
      <c r="DW6" s="2">
        <f>POWER(10,($B6-G$227)/G$228)/(1+POWER(10,($B6-G$227)/G$228))</f>
        <v>1.2509998715515652E-4</v>
      </c>
      <c r="DX6" s="2">
        <f>POWER(10,($B6-H$227)/H$228)/(1+POWER(10,($B6-H$227)/H$228))</f>
        <v>1.1296997669569113E-4</v>
      </c>
      <c r="DY6" s="2">
        <f>POWER(10,($B6-I$227)/I$228)/(1+POWER(10,($B6-I$227)/I$228))</f>
        <v>1.227779868472994E-4</v>
      </c>
      <c r="DZ6" s="2">
        <f>POWER(10,($B6-J$227)/J$228)/(1+POWER(10,($B6-J$227)/J$228))</f>
        <v>1.0579650143407048E-4</v>
      </c>
      <c r="EA6" s="2">
        <f>POWER(10,($B6-K$227)/K$228)/(1+POWER(10,($B6-K$227)/K$228))</f>
        <v>9.7986390173562614E-5</v>
      </c>
      <c r="EB6" s="2">
        <f>POWER(10,($B6-L$227)/L$228)/(1+POWER(10,($B6-L$227)/L$228))</f>
        <v>1.0863018801028729E-4</v>
      </c>
      <c r="EC6" s="2">
        <f>POWER(10,($B6-M$227)/M$228)/(1+POWER(10,($B6-M$227)/M$228))</f>
        <v>1.0016152086124783E-4</v>
      </c>
      <c r="ED6" s="2">
        <f>POWER(10,($B6-N$227)/N$228)/(1+POWER(10,($B6-N$227)/N$228))</f>
        <v>9.840002161909011E-5</v>
      </c>
      <c r="EE6" s="2">
        <f>POWER(10,($B6-O$227)/O$228)/(1+POWER(10,($B6-O$227)/O$228))</f>
        <v>9.581135605111346E-5</v>
      </c>
    </row>
    <row r="7" spans="1:135" x14ac:dyDescent="0.25">
      <c r="B7" s="2">
        <v>1</v>
      </c>
      <c r="C7">
        <v>84.733999999999995</v>
      </c>
      <c r="D7">
        <v>88.667000000000002</v>
      </c>
      <c r="E7">
        <v>88.176000000000002</v>
      </c>
      <c r="F7">
        <v>87.308000000000007</v>
      </c>
      <c r="G7">
        <v>89.847999999999999</v>
      </c>
      <c r="H7">
        <v>92.239000000000004</v>
      </c>
      <c r="I7">
        <v>91</v>
      </c>
      <c r="J7">
        <v>89.119</v>
      </c>
      <c r="K7">
        <v>86</v>
      </c>
      <c r="L7">
        <v>81.257000000000005</v>
      </c>
      <c r="M7">
        <v>74.213999999999999</v>
      </c>
      <c r="N7">
        <v>64.986000000000004</v>
      </c>
      <c r="O7">
        <v>53.471400000000003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86.959246029214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90.042101047686771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92.239838096557691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89.937159949201416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90.009425704909347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92.18876874917413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92.083283343702661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90.715701782926814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87.761164913181702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82.817188151815003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76.224386262416175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66.290764269007099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54.288816174243181</v>
      </c>
      <c r="AE7" s="5"/>
      <c r="AG7" s="5">
        <f t="shared" si="0"/>
        <v>-2.2252460292140057</v>
      </c>
      <c r="AH7" s="5">
        <f t="shared" si="1"/>
        <v>-1.3751010476867691</v>
      </c>
      <c r="AI7" s="5">
        <f t="shared" si="2"/>
        <v>-4.0638380965576886</v>
      </c>
      <c r="AJ7" s="5">
        <f t="shared" si="3"/>
        <v>-2.6291599492014086</v>
      </c>
      <c r="AK7" s="5">
        <f t="shared" si="4"/>
        <v>-0.16142570490934816</v>
      </c>
      <c r="AL7" s="5">
        <f t="shared" si="5"/>
        <v>5.0231250825873985E-2</v>
      </c>
      <c r="AM7" s="5">
        <f t="shared" si="6"/>
        <v>-1.0832833437026608</v>
      </c>
      <c r="AN7" s="5">
        <f t="shared" si="7"/>
        <v>-1.5967017829268144</v>
      </c>
      <c r="AO7" s="5">
        <f t="shared" si="8"/>
        <v>-1.7611649131817018</v>
      </c>
      <c r="AP7" s="5">
        <f t="shared" si="9"/>
        <v>-1.560188151814998</v>
      </c>
      <c r="AQ7" s="5">
        <f t="shared" si="10"/>
        <v>-2.0103862624161764</v>
      </c>
      <c r="AR7" s="5">
        <f t="shared" si="11"/>
        <v>-1.3047642690070944</v>
      </c>
      <c r="AS7" s="5">
        <f t="shared" si="12"/>
        <v>-0.81741617424317781</v>
      </c>
      <c r="AV7" s="2">
        <f t="shared" si="13"/>
        <v>86.959246029214</v>
      </c>
      <c r="AW7" s="2">
        <f t="shared" si="14"/>
        <v>90.042101047686771</v>
      </c>
      <c r="AX7" s="2">
        <f t="shared" si="15"/>
        <v>92.239838096557691</v>
      </c>
      <c r="AY7" s="2">
        <f t="shared" si="16"/>
        <v>89.937159949201416</v>
      </c>
      <c r="AZ7" s="2">
        <f t="shared" si="17"/>
        <v>90.009425704909347</v>
      </c>
      <c r="BA7" s="2">
        <f t="shared" si="18"/>
        <v>92.18876874917413</v>
      </c>
      <c r="BB7" s="2">
        <f t="shared" si="19"/>
        <v>92.083283343702661</v>
      </c>
      <c r="BC7" s="2">
        <f t="shared" si="20"/>
        <v>90.715701782926814</v>
      </c>
      <c r="BD7" s="2">
        <f t="shared" si="21"/>
        <v>87.761164913181702</v>
      </c>
      <c r="BE7" s="2">
        <f t="shared" si="22"/>
        <v>82.817188151815003</v>
      </c>
      <c r="BF7" s="2">
        <f t="shared" si="23"/>
        <v>76.224386262416175</v>
      </c>
      <c r="BG7" s="2">
        <f t="shared" si="24"/>
        <v>66.290764269007099</v>
      </c>
      <c r="BH7" s="2">
        <f t="shared" si="25"/>
        <v>54.288816174243181</v>
      </c>
      <c r="BK7" s="2">
        <f>IF(OR($B7&lt;C$229, AND($B7&gt;C$230, $B7&lt;C$231)), C7, "")</f>
        <v>84.733999999999995</v>
      </c>
      <c r="BL7" s="2">
        <f>IF(OR($B7&lt;D$229, AND($B7&gt;D$230, $B7&lt;D$231)), D7, "")</f>
        <v>88.667000000000002</v>
      </c>
      <c r="BM7" s="2">
        <f>IF(OR($B7&lt;E$229, AND($B7&gt;E$230, $B7&lt;E$231)), E7, "")</f>
        <v>88.176000000000002</v>
      </c>
      <c r="BN7" s="2">
        <f>IF(OR($B7&lt;F$229, AND($B7&gt;F$230, $B7&lt;F$231)), F7, "")</f>
        <v>87.308000000000007</v>
      </c>
      <c r="BO7" s="2">
        <f>IF(OR($B7&lt;G$229, AND($B7&gt;G$230, $B7&lt;G$231)), G7, "")</f>
        <v>89.847999999999999</v>
      </c>
      <c r="BP7" s="2">
        <f>IF(OR($B7&lt;H$229, AND($B7&gt;H$230, $B7&lt;H$231)), H7, "")</f>
        <v>92.239000000000004</v>
      </c>
      <c r="BQ7" s="2">
        <f>IF(OR($B7&lt;I$229, AND($B7&gt;I$230, $B7&lt;I$231)), I7, "")</f>
        <v>91</v>
      </c>
      <c r="BR7" s="2">
        <f>IF(OR($B7&lt;J$229, AND($B7&gt;J$230, $B7&lt;J$231)), J7, "")</f>
        <v>89.119</v>
      </c>
      <c r="BS7" s="2">
        <f>IF(OR($B7&lt;K$229, AND($B7&gt;K$230, $B7&lt;K$231)), K7, "")</f>
        <v>86</v>
      </c>
      <c r="BT7" s="2">
        <f>IF(OR($B7&lt;L$229, AND($B7&gt;L$230, $B7&lt;L$231)), L7, "")</f>
        <v>81.257000000000005</v>
      </c>
      <c r="BU7" s="2">
        <f>IF(OR($B7&lt;M$229, AND($B7&gt;M$230, $B7&lt;M$231)), M7, "")</f>
        <v>74.213999999999999</v>
      </c>
      <c r="BV7" s="2">
        <f>IF(OR($B7&lt;N$229, AND($B7&gt;N$230, $B7&lt;N$231)), N7, "")</f>
        <v>64.986000000000004</v>
      </c>
      <c r="BW7" s="2">
        <f>IF(OR($B7&lt;O$229, AND($B7&gt;O$230, $B7&lt;O$231)), O7, "")</f>
        <v>53.471400000000003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86.958509973830957</v>
      </c>
      <c r="CP7" s="2">
        <f>BL$207*$B7+BL$209</f>
        <v>90.041642891188204</v>
      </c>
      <c r="CQ7" s="2">
        <f>BM$207*$B7+BM$209</f>
        <v>92.239740962179539</v>
      </c>
      <c r="CR7" s="2">
        <f>BN$207*$B7+BN$209</f>
        <v>89.93702904900212</v>
      </c>
      <c r="CS7" s="2">
        <f>BO$207*$B7+BO$209</f>
        <v>90.00876740205868</v>
      </c>
      <c r="CT7" s="2">
        <f>BP$207*$B7+BP$209</f>
        <v>92.188348210339214</v>
      </c>
      <c r="CU7" s="2">
        <f>BQ$207*$B7+BQ$209</f>
        <v>92.082787622928791</v>
      </c>
      <c r="CV7" s="2">
        <f>BR$207*$B7+BR$209</f>
        <v>90.715232184080335</v>
      </c>
      <c r="CW7" s="2">
        <f>BS$207*$B7+BS$209</f>
        <v>87.760587872063809</v>
      </c>
      <c r="CX7" s="2">
        <f>BT$207*$B7+BT$209</f>
        <v>82.816731408983827</v>
      </c>
      <c r="CY7" s="2">
        <f>BU$207*$B7+BU$209</f>
        <v>76.224114612064056</v>
      </c>
      <c r="CZ7" s="2">
        <f>BV$207*$B7+BV$209</f>
        <v>66.290496965673185</v>
      </c>
      <c r="DA7" s="2">
        <f>BW$207*$B7+BW$209</f>
        <v>54.288682804433478</v>
      </c>
      <c r="DD7" s="2">
        <f>BZ$207*$B7+BZ$209</f>
        <v>92.735837341776858</v>
      </c>
      <c r="DE7" s="2">
        <f>CA$207*$B7+CA$209</f>
        <v>93.329967409607832</v>
      </c>
      <c r="DF7" s="2">
        <f>CB$207*$B7+CB$209</f>
        <v>92.939782168970666</v>
      </c>
      <c r="DG7" s="2">
        <f>CC$207*$B7+CC$209</f>
        <v>90.929294230667765</v>
      </c>
      <c r="DH7" s="2">
        <f>CD$207*$B7+CD$209</f>
        <v>94.808021145149681</v>
      </c>
      <c r="DI7" s="2">
        <f>CE$207*$B7+CE$209</f>
        <v>95.583410927417816</v>
      </c>
      <c r="DJ7" s="2">
        <f>CF$207*$B7+CF$209</f>
        <v>95.765109560346076</v>
      </c>
      <c r="DK7" s="2">
        <f>CG$207*$B7+CG$209</f>
        <v>94.763415288414592</v>
      </c>
      <c r="DL7" s="2">
        <f>CH$207*$B7+CH$209</f>
        <v>93.131463648105324</v>
      </c>
      <c r="DM7" s="2">
        <f>CI$207*$B7+CI$209</f>
        <v>86.651381667242333</v>
      </c>
      <c r="DN7" s="2">
        <f>CJ$207*$B7+CJ$209</f>
        <v>78.697623975753146</v>
      </c>
      <c r="DO7" s="2">
        <f>CK$207*$B7+CK$209</f>
        <v>68.767994920120188</v>
      </c>
      <c r="DP7" s="2">
        <f>CL$207*$B7+CL$209</f>
        <v>55.558217455222334</v>
      </c>
      <c r="DS7" s="2">
        <f>POWER(10,($B7-C$227)/C$228)/(1+POWER(10,($B7-C$227)/C$228))</f>
        <v>1.2740413277130262E-4</v>
      </c>
      <c r="DT7" s="2">
        <f>POWER(10,($B7-D$227)/D$228)/(1+POWER(10,($B7-D$227)/D$228))</f>
        <v>1.3932824938923575E-4</v>
      </c>
      <c r="DU7" s="2">
        <f>POWER(10,($B7-E$227)/E$228)/(1+POWER(10,($B7-E$227)/E$228))</f>
        <v>1.3875522927895195E-4</v>
      </c>
      <c r="DV7" s="2">
        <f>POWER(10,($B7-F$227)/F$228)/(1+POWER(10,($B7-F$227)/F$228))</f>
        <v>1.3192058101245627E-4</v>
      </c>
      <c r="DW7" s="2">
        <f>POWER(10,($B7-G$227)/G$228)/(1+POWER(10,($B7-G$227)/G$228))</f>
        <v>1.3716775271805314E-4</v>
      </c>
      <c r="DX7" s="2">
        <f>POWER(10,($B7-H$227)/H$228)/(1+POWER(10,($B7-H$227)/H$228))</f>
        <v>1.2386776621355679E-4</v>
      </c>
      <c r="DY7" s="2">
        <f>POWER(10,($B7-I$227)/I$228)/(1+POWER(10,($B7-I$227)/I$228))</f>
        <v>1.3462179089563227E-4</v>
      </c>
      <c r="DZ7" s="2">
        <f>POWER(10,($B7-J$227)/J$228)/(1+POWER(10,($B7-J$227)/J$228))</f>
        <v>1.1600237300801647E-4</v>
      </c>
      <c r="EA7" s="2">
        <f>POWER(10,($B7-K$227)/K$228)/(1+POWER(10,($B7-K$227)/K$228))</f>
        <v>1.0743892466482581E-4</v>
      </c>
      <c r="EB7" s="2">
        <f>POWER(10,($B7-L$227)/L$228)/(1+POWER(10,($B7-L$227)/L$228))</f>
        <v>1.1910938427691304E-4</v>
      </c>
      <c r="EC7" s="2">
        <f>POWER(10,($B7-M$227)/M$228)/(1+POWER(10,($B7-M$227)/M$228))</f>
        <v>1.098238624446732E-4</v>
      </c>
      <c r="ED7" s="2">
        <f>POWER(10,($B7-N$227)/N$228)/(1+POWER(10,($B7-N$227)/N$228))</f>
        <v>1.0789245393302267E-4</v>
      </c>
      <c r="EE7" s="2">
        <f>POWER(10,($B7-O$227)/O$228)/(1+POWER(10,($B7-O$227)/O$228))</f>
        <v>1.0505409176373451E-4</v>
      </c>
    </row>
    <row r="8" spans="1:135" x14ac:dyDescent="0.25">
      <c r="B8" s="2">
        <v>2</v>
      </c>
      <c r="C8">
        <v>85.218999999999994</v>
      </c>
      <c r="D8">
        <v>88.317999999999998</v>
      </c>
      <c r="E8">
        <v>88.558999999999997</v>
      </c>
      <c r="F8">
        <v>88.091999999999999</v>
      </c>
      <c r="G8">
        <v>89.394000000000005</v>
      </c>
      <c r="H8">
        <v>92.164000000000001</v>
      </c>
      <c r="I8">
        <v>89.775999999999996</v>
      </c>
      <c r="J8">
        <v>87.447999999999993</v>
      </c>
      <c r="K8">
        <v>87.085999999999999</v>
      </c>
      <c r="L8">
        <v>81.156999999999996</v>
      </c>
      <c r="M8">
        <v>74.614000000000004</v>
      </c>
      <c r="N8">
        <v>65.213999999999999</v>
      </c>
      <c r="O8">
        <v>54.3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86.958048355378125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90.031307266513195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92.222221196695401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89.941476897226124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90.044407197902132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92.207741472672652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92.102144903225266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90.729871190347239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87.779989555041269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82.832886776524973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76.235509875615193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66.305858273697254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54.31038654463044</v>
      </c>
      <c r="AE8" s="5"/>
      <c r="AG8" s="5">
        <f t="shared" si="0"/>
        <v>-1.7390483553781309</v>
      </c>
      <c r="AH8" s="5">
        <f t="shared" si="1"/>
        <v>-1.7133072665131976</v>
      </c>
      <c r="AI8" s="5">
        <f t="shared" si="2"/>
        <v>-3.6632211966954031</v>
      </c>
      <c r="AJ8" s="5">
        <f t="shared" si="3"/>
        <v>-1.8494768972261255</v>
      </c>
      <c r="AK8" s="5">
        <f t="shared" si="4"/>
        <v>-0.6504071979021262</v>
      </c>
      <c r="AL8" s="5">
        <f t="shared" si="5"/>
        <v>-4.3741472672650161E-2</v>
      </c>
      <c r="AM8" s="5">
        <f t="shared" si="6"/>
        <v>-2.3261449032252699</v>
      </c>
      <c r="AN8" s="5">
        <f t="shared" si="7"/>
        <v>-3.2818711903472462</v>
      </c>
      <c r="AO8" s="5">
        <f t="shared" si="8"/>
        <v>-0.69398955504127002</v>
      </c>
      <c r="AP8" s="5">
        <f t="shared" si="9"/>
        <v>-1.6758867765249761</v>
      </c>
      <c r="AQ8" s="5">
        <f t="shared" si="10"/>
        <v>-1.6215098756151889</v>
      </c>
      <c r="AR8" s="5">
        <f t="shared" si="11"/>
        <v>-1.0918582736972553</v>
      </c>
      <c r="AS8" s="5">
        <f t="shared" si="12"/>
        <v>-1.0386544630442529E-2</v>
      </c>
      <c r="AV8" s="2">
        <f t="shared" si="13"/>
        <v>86.958048355378125</v>
      </c>
      <c r="AW8" s="2">
        <f t="shared" si="14"/>
        <v>90.031307266513195</v>
      </c>
      <c r="AX8" s="2">
        <f t="shared" si="15"/>
        <v>92.222221196695401</v>
      </c>
      <c r="AY8" s="2">
        <f t="shared" si="16"/>
        <v>89.941476897226124</v>
      </c>
      <c r="AZ8" s="2">
        <f t="shared" si="17"/>
        <v>90.044407197902132</v>
      </c>
      <c r="BA8" s="2">
        <f t="shared" si="18"/>
        <v>92.207741472672652</v>
      </c>
      <c r="BB8" s="2">
        <f t="shared" si="19"/>
        <v>92.102144903225266</v>
      </c>
      <c r="BC8" s="2">
        <f t="shared" si="20"/>
        <v>90.729871190347239</v>
      </c>
      <c r="BD8" s="2">
        <f t="shared" si="21"/>
        <v>87.779989555041269</v>
      </c>
      <c r="BE8" s="2">
        <f t="shared" si="22"/>
        <v>82.832886776524973</v>
      </c>
      <c r="BF8" s="2">
        <f t="shared" si="23"/>
        <v>76.235509875615193</v>
      </c>
      <c r="BG8" s="2">
        <f t="shared" si="24"/>
        <v>66.305858273697254</v>
      </c>
      <c r="BH8" s="2">
        <f t="shared" si="25"/>
        <v>54.31038654463044</v>
      </c>
      <c r="BK8" s="2">
        <f>IF(OR($B8&lt;C$229, AND($B8&gt;C$230, $B8&lt;C$231)), C8, "")</f>
        <v>85.218999999999994</v>
      </c>
      <c r="BL8" s="2">
        <f>IF(OR($B8&lt;D$229, AND($B8&gt;D$230, $B8&lt;D$231)), D8, "")</f>
        <v>88.317999999999998</v>
      </c>
      <c r="BM8" s="2">
        <f>IF(OR($B8&lt;E$229, AND($B8&gt;E$230, $B8&lt;E$231)), E8, "")</f>
        <v>88.558999999999997</v>
      </c>
      <c r="BN8" s="2">
        <f>IF(OR($B8&lt;F$229, AND($B8&gt;F$230, $B8&lt;F$231)), F8, "")</f>
        <v>88.091999999999999</v>
      </c>
      <c r="BO8" s="2">
        <f>IF(OR($B8&lt;G$229, AND($B8&gt;G$230, $B8&lt;G$231)), G8, "")</f>
        <v>89.394000000000005</v>
      </c>
      <c r="BP8" s="2">
        <f>IF(OR($B8&lt;H$229, AND($B8&gt;H$230, $B8&lt;H$231)), H8, "")</f>
        <v>92.164000000000001</v>
      </c>
      <c r="BQ8" s="2">
        <f>IF(OR($B8&lt;I$229, AND($B8&gt;I$230, $B8&lt;I$231)), I8, "")</f>
        <v>89.775999999999996</v>
      </c>
      <c r="BR8" s="2">
        <f>IF(OR($B8&lt;J$229, AND($B8&gt;J$230, $B8&lt;J$231)), J8, "")</f>
        <v>87.447999999999993</v>
      </c>
      <c r="BS8" s="2">
        <f>IF(OR($B8&lt;K$229, AND($B8&gt;K$230, $B8&lt;K$231)), K8, "")</f>
        <v>87.085999999999999</v>
      </c>
      <c r="BT8" s="2">
        <f>IF(OR($B8&lt;L$229, AND($B8&gt;L$230, $B8&lt;L$231)), L8, "")</f>
        <v>81.156999999999996</v>
      </c>
      <c r="BU8" s="2">
        <f>IF(OR($B8&lt;M$229, AND($B8&gt;M$230, $B8&lt;M$231)), M8, "")</f>
        <v>74.614000000000004</v>
      </c>
      <c r="BV8" s="2">
        <f>IF(OR($B8&lt;N$229, AND($B8&gt;N$230, $B8&lt;N$231)), N8, "")</f>
        <v>65.213999999999999</v>
      </c>
      <c r="BW8" s="2">
        <f>IF(OR($B8&lt;O$229, AND($B8&gt;O$230, $B8&lt;O$231)), O8, "")</f>
        <v>54.3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86.957250492501814</v>
      </c>
      <c r="CP8" s="2">
        <f>BL$207*$B8+BL$209</f>
        <v>90.030810998783124</v>
      </c>
      <c r="CQ8" s="2">
        <f>BM$207*$B8+BM$209</f>
        <v>92.222116950588571</v>
      </c>
      <c r="CR8" s="2">
        <f>BN$207*$B8+BN$209</f>
        <v>89.941335741330235</v>
      </c>
      <c r="CS8" s="2">
        <f>BO$207*$B8+BO$209</f>
        <v>90.043693840487464</v>
      </c>
      <c r="CT8" s="2">
        <f>BP$207*$B8+BP$209</f>
        <v>92.207286255054854</v>
      </c>
      <c r="CU8" s="2">
        <f>BQ$207*$B8+BQ$209</f>
        <v>92.101608173937393</v>
      </c>
      <c r="CV8" s="2">
        <f>BR$207*$B8+BR$209</f>
        <v>90.729362908965939</v>
      </c>
      <c r="CW8" s="2">
        <f>BS$207*$B8+BS$209</f>
        <v>87.779364449692324</v>
      </c>
      <c r="CX8" s="2">
        <f>BT$207*$B8+BT$209</f>
        <v>82.832392296417268</v>
      </c>
      <c r="CY8" s="2">
        <f>BU$207*$B8+BU$209</f>
        <v>76.235216219342661</v>
      </c>
      <c r="CZ8" s="2">
        <f>BV$207*$B8+BV$209</f>
        <v>66.305568827971456</v>
      </c>
      <c r="DA8" s="2">
        <f>BW$207*$B8+BW$209</f>
        <v>54.31024228575496</v>
      </c>
      <c r="DD8" s="2">
        <f>BZ$207*$B8+BZ$209</f>
        <v>92.668749169003846</v>
      </c>
      <c r="DE8" s="2">
        <f>CA$207*$B8+CA$209</f>
        <v>93.27930966973571</v>
      </c>
      <c r="DF8" s="2">
        <f>CB$207*$B8+CB$209</f>
        <v>92.907315286023959</v>
      </c>
      <c r="DG8" s="2">
        <f>CC$207*$B8+CC$209</f>
        <v>90.917205803238375</v>
      </c>
      <c r="DH8" s="2">
        <f>CD$207*$B8+CD$209</f>
        <v>94.786778795389907</v>
      </c>
      <c r="DI8" s="2">
        <f>CE$207*$B8+CE$209</f>
        <v>95.558992480344529</v>
      </c>
      <c r="DJ8" s="2">
        <f>CF$207*$B8+CF$209</f>
        <v>95.737789826143896</v>
      </c>
      <c r="DK8" s="2">
        <f>CG$207*$B8+CG$209</f>
        <v>94.725516652890107</v>
      </c>
      <c r="DL8" s="2">
        <f>CH$207*$B8+CH$209</f>
        <v>93.085716548451643</v>
      </c>
      <c r="DM8" s="2">
        <f>CI$207*$B8+CI$209</f>
        <v>86.618629653997772</v>
      </c>
      <c r="DN8" s="2">
        <f>CJ$207*$B8+CJ$209</f>
        <v>78.673853281556177</v>
      </c>
      <c r="DO8" s="2">
        <f>CK$207*$B8+CK$209</f>
        <v>68.752268087533253</v>
      </c>
      <c r="DP8" s="2">
        <f>CL$207*$B8+CL$209</f>
        <v>55.56261608082562</v>
      </c>
      <c r="DS8" s="2">
        <f>POWER(10,($B8-C$227)/C$228)/(1+POWER(10,($B8-C$227)/C$228))</f>
        <v>1.3969413660092471E-4</v>
      </c>
      <c r="DT8" s="2">
        <f>POWER(10,($B8-D$227)/D$228)/(1+POWER(10,($B8-D$227)/D$228))</f>
        <v>1.527683340290425E-4</v>
      </c>
      <c r="DU8" s="2">
        <f>POWER(10,($B8-E$227)/E$228)/(1+POWER(10,($B8-E$227)/E$228))</f>
        <v>1.5214004682859034E-4</v>
      </c>
      <c r="DV8" s="2">
        <f>POWER(10,($B8-F$227)/F$228)/(1+POWER(10,($B8-F$227)/F$228))</f>
        <v>1.4464619972402257E-4</v>
      </c>
      <c r="DW8" s="2">
        <f>POWER(10,($B8-G$227)/G$228)/(1+POWER(10,($B8-G$227)/G$228))</f>
        <v>1.5039945972837354E-4</v>
      </c>
      <c r="DX8" s="2">
        <f>POWER(10,($B8-H$227)/H$228)/(1+POWER(10,($B8-H$227)/H$228))</f>
        <v>1.3581668177562256E-4</v>
      </c>
      <c r="DY8" s="2">
        <f>POWER(10,($B8-I$227)/I$228)/(1+POWER(10,($B8-I$227)/I$228))</f>
        <v>1.4760794130089577E-4</v>
      </c>
      <c r="DZ8" s="2">
        <f>POWER(10,($B8-J$227)/J$228)/(1+POWER(10,($B8-J$227)/J$228))</f>
        <v>1.2719264920222557E-4</v>
      </c>
      <c r="EA8" s="2">
        <f>POWER(10,($B8-K$227)/K$228)/(1+POWER(10,($B8-K$227)/K$228))</f>
        <v>1.1780321722119593E-4</v>
      </c>
      <c r="EB8" s="2">
        <f>POWER(10,($B8-L$227)/L$228)/(1+POWER(10,($B8-L$227)/L$228))</f>
        <v>1.3059934203875102E-4</v>
      </c>
      <c r="EC8" s="2">
        <f>POWER(10,($B8-M$227)/M$228)/(1+POWER(10,($B8-M$227)/M$228))</f>
        <v>1.2041819468280845E-4</v>
      </c>
      <c r="ED8" s="2">
        <f>POWER(10,($B8-N$227)/N$228)/(1+POWER(10,($B8-N$227)/N$228))</f>
        <v>1.1830049184426055E-4</v>
      </c>
      <c r="EE8" s="2">
        <f>POWER(10,($B8-O$227)/O$228)/(1+POWER(10,($B8-O$227)/O$228))</f>
        <v>1.1518835355115016E-4</v>
      </c>
    </row>
    <row r="9" spans="1:135" x14ac:dyDescent="0.25">
      <c r="B9" s="2">
        <v>3</v>
      </c>
      <c r="C9">
        <v>83.438000000000002</v>
      </c>
      <c r="D9">
        <v>88.772999999999996</v>
      </c>
      <c r="E9">
        <v>89.587999999999994</v>
      </c>
      <c r="F9">
        <v>89.923000000000002</v>
      </c>
      <c r="G9">
        <v>88.484999999999999</v>
      </c>
      <c r="H9">
        <v>90.134</v>
      </c>
      <c r="I9">
        <v>89.403000000000006</v>
      </c>
      <c r="J9">
        <v>89.760999999999996</v>
      </c>
      <c r="K9">
        <v>86.956999999999994</v>
      </c>
      <c r="L9">
        <v>80.543000000000006</v>
      </c>
      <c r="M9">
        <v>73.713999999999999</v>
      </c>
      <c r="N9">
        <v>65.228999999999999</v>
      </c>
      <c r="O9">
        <v>53.928600000000003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86.956855755681175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90.020516574087779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92.204604764877644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89.945794605607844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90.079393185772787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92.22671697285719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92.121009760878962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90.744043690332731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87.798818099574149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82.848588431068123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76.246635206237457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66.320954062601245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54.331957774612135</v>
      </c>
      <c r="AE9" s="5"/>
      <c r="AG9" s="5">
        <f t="shared" si="0"/>
        <v>-3.518855755681173</v>
      </c>
      <c r="AH9" s="5">
        <f t="shared" si="1"/>
        <v>-1.2475165740877827</v>
      </c>
      <c r="AI9" s="5">
        <f t="shared" si="2"/>
        <v>-2.6166047648776498</v>
      </c>
      <c r="AJ9" s="5">
        <f t="shared" si="3"/>
        <v>-2.27946056078423E-2</v>
      </c>
      <c r="AK9" s="5">
        <f t="shared" si="4"/>
        <v>-1.5943931857727875</v>
      </c>
      <c r="AL9" s="5">
        <f t="shared" si="5"/>
        <v>-2.0927169728571897</v>
      </c>
      <c r="AM9" s="5">
        <f t="shared" si="6"/>
        <v>-2.7180097608789566</v>
      </c>
      <c r="AN9" s="5">
        <f t="shared" si="7"/>
        <v>-0.98304369033273531</v>
      </c>
      <c r="AO9" s="5">
        <f t="shared" si="8"/>
        <v>-0.8418180995741551</v>
      </c>
      <c r="AP9" s="5">
        <f t="shared" si="9"/>
        <v>-2.3055884310681165</v>
      </c>
      <c r="AQ9" s="5">
        <f t="shared" si="10"/>
        <v>-2.5326352062374582</v>
      </c>
      <c r="AR9" s="5">
        <f t="shared" si="11"/>
        <v>-1.0919540626012463</v>
      </c>
      <c r="AS9" s="5">
        <f t="shared" si="12"/>
        <v>-0.4033577746121324</v>
      </c>
      <c r="AV9" s="2">
        <f t="shared" si="13"/>
        <v>86.956855755681175</v>
      </c>
      <c r="AW9" s="2">
        <f t="shared" si="14"/>
        <v>90.020516574087779</v>
      </c>
      <c r="AX9" s="2">
        <f t="shared" si="15"/>
        <v>92.204604764877644</v>
      </c>
      <c r="AY9" s="2">
        <f t="shared" si="16"/>
        <v>89.945794605607844</v>
      </c>
      <c r="AZ9" s="2">
        <f t="shared" si="17"/>
        <v>90.079393185772787</v>
      </c>
      <c r="BA9" s="2">
        <f t="shared" si="18"/>
        <v>92.22671697285719</v>
      </c>
      <c r="BB9" s="2">
        <f t="shared" si="19"/>
        <v>92.121009760878962</v>
      </c>
      <c r="BC9" s="2">
        <f t="shared" si="20"/>
        <v>90.744043690332731</v>
      </c>
      <c r="BD9" s="2">
        <f t="shared" si="21"/>
        <v>87.798818099574149</v>
      </c>
      <c r="BE9" s="2">
        <f t="shared" si="22"/>
        <v>82.848588431068123</v>
      </c>
      <c r="BF9" s="2">
        <f t="shared" si="23"/>
        <v>76.246635206237457</v>
      </c>
      <c r="BG9" s="2">
        <f t="shared" si="24"/>
        <v>66.320954062601245</v>
      </c>
      <c r="BH9" s="2">
        <f t="shared" si="25"/>
        <v>54.331957774612135</v>
      </c>
      <c r="BK9" s="2">
        <f>IF(OR($B9&lt;C$229, AND($B9&gt;C$230, $B9&lt;C$231)), C9, "")</f>
        <v>83.438000000000002</v>
      </c>
      <c r="BL9" s="2">
        <f>IF(OR($B9&lt;D$229, AND($B9&gt;D$230, $B9&lt;D$231)), D9, "")</f>
        <v>88.772999999999996</v>
      </c>
      <c r="BM9" s="2">
        <f>IF(OR($B9&lt;E$229, AND($B9&gt;E$230, $B9&lt;E$231)), E9, "")</f>
        <v>89.587999999999994</v>
      </c>
      <c r="BN9" s="2">
        <f>IF(OR($B9&lt;F$229, AND($B9&gt;F$230, $B9&lt;F$231)), F9, "")</f>
        <v>89.923000000000002</v>
      </c>
      <c r="BO9" s="2">
        <f>IF(OR($B9&lt;G$229, AND($B9&gt;G$230, $B9&lt;G$231)), G9, "")</f>
        <v>88.484999999999999</v>
      </c>
      <c r="BP9" s="2">
        <f>IF(OR($B9&lt;H$229, AND($B9&gt;H$230, $B9&lt;H$231)), H9, "")</f>
        <v>90.134</v>
      </c>
      <c r="BQ9" s="2">
        <f>IF(OR($B9&lt;I$229, AND($B9&gt;I$230, $B9&lt;I$231)), I9, "")</f>
        <v>89.403000000000006</v>
      </c>
      <c r="BR9" s="2">
        <f>IF(OR($B9&lt;J$229, AND($B9&gt;J$230, $B9&lt;J$231)), J9, "")</f>
        <v>89.760999999999996</v>
      </c>
      <c r="BS9" s="2">
        <f>IF(OR($B9&lt;K$229, AND($B9&gt;K$230, $B9&lt;K$231)), K9, "")</f>
        <v>86.956999999999994</v>
      </c>
      <c r="BT9" s="2">
        <f>IF(OR($B9&lt;L$229, AND($B9&gt;L$230, $B9&lt;L$231)), L9, "")</f>
        <v>80.543000000000006</v>
      </c>
      <c r="BU9" s="2">
        <f>IF(OR($B9&lt;M$229, AND($B9&gt;M$230, $B9&lt;M$231)), M9, "")</f>
        <v>73.713999999999999</v>
      </c>
      <c r="BV9" s="2">
        <f>IF(OR($B9&lt;N$229, AND($B9&gt;N$230, $B9&lt;N$231)), N9, "")</f>
        <v>65.228999999999999</v>
      </c>
      <c r="BW9" s="2">
        <f>IF(OR($B9&lt;O$229, AND($B9&gt;O$230, $B9&lt;O$231)), O9, "")</f>
        <v>53.928600000000003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86.955991011172671</v>
      </c>
      <c r="CP9" s="2">
        <f>BL$207*$B9+BL$209</f>
        <v>90.019979106378059</v>
      </c>
      <c r="CQ9" s="2">
        <f>BM$207*$B9+BM$209</f>
        <v>92.204492938997589</v>
      </c>
      <c r="CR9" s="2">
        <f>BN$207*$B9+BN$209</f>
        <v>89.945642433658364</v>
      </c>
      <c r="CS9" s="2">
        <f>BO$207*$B9+BO$209</f>
        <v>90.078620278916247</v>
      </c>
      <c r="CT9" s="2">
        <f>BP$207*$B9+BP$209</f>
        <v>92.226224299770507</v>
      </c>
      <c r="CU9" s="2">
        <f>BQ$207*$B9+BQ$209</f>
        <v>92.120428724945981</v>
      </c>
      <c r="CV9" s="2">
        <f>BR$207*$B9+BR$209</f>
        <v>90.743493633851529</v>
      </c>
      <c r="CW9" s="2">
        <f>BS$207*$B9+BS$209</f>
        <v>87.798141027320838</v>
      </c>
      <c r="CX9" s="2">
        <f>BT$207*$B9+BT$209</f>
        <v>82.848053183850695</v>
      </c>
      <c r="CY9" s="2">
        <f>BU$207*$B9+BU$209</f>
        <v>76.246317826621279</v>
      </c>
      <c r="CZ9" s="2">
        <f>BV$207*$B9+BV$209</f>
        <v>66.320640690269727</v>
      </c>
      <c r="DA9" s="2">
        <f>BW$207*$B9+BW$209</f>
        <v>54.331801767076435</v>
      </c>
      <c r="DD9" s="2">
        <f>BZ$207*$B9+BZ$209</f>
        <v>92.601660996230848</v>
      </c>
      <c r="DE9" s="2">
        <f>CA$207*$B9+CA$209</f>
        <v>93.228651929863574</v>
      </c>
      <c r="DF9" s="2">
        <f>CB$207*$B9+CB$209</f>
        <v>92.874848403077237</v>
      </c>
      <c r="DG9" s="2">
        <f>CC$207*$B9+CC$209</f>
        <v>90.905117375808999</v>
      </c>
      <c r="DH9" s="2">
        <f>CD$207*$B9+CD$209</f>
        <v>94.765536445630147</v>
      </c>
      <c r="DI9" s="2">
        <f>CE$207*$B9+CE$209</f>
        <v>95.534574033271241</v>
      </c>
      <c r="DJ9" s="2">
        <f>CF$207*$B9+CF$209</f>
        <v>95.710470091941716</v>
      </c>
      <c r="DK9" s="2">
        <f>CG$207*$B9+CG$209</f>
        <v>94.687618017365637</v>
      </c>
      <c r="DL9" s="2">
        <f>CH$207*$B9+CH$209</f>
        <v>93.039969448797976</v>
      </c>
      <c r="DM9" s="2">
        <f>CI$207*$B9+CI$209</f>
        <v>86.58587764075321</v>
      </c>
      <c r="DN9" s="2">
        <f>CJ$207*$B9+CJ$209</f>
        <v>78.650082587359208</v>
      </c>
      <c r="DO9" s="2">
        <f>CK$207*$B9+CK$209</f>
        <v>68.736541254946303</v>
      </c>
      <c r="DP9" s="2">
        <f>CL$207*$B9+CL$209</f>
        <v>55.567014706428914</v>
      </c>
      <c r="DS9" s="2">
        <f>POWER(10,($B9-C$227)/C$228)/(1+POWER(10,($B9-C$227)/C$228))</f>
        <v>1.5316951057933156E-4</v>
      </c>
      <c r="DT9" s="2">
        <f>POWER(10,($B9-D$227)/D$228)/(1+POWER(10,($B9-D$227)/D$228))</f>
        <v>1.6750467850378152E-4</v>
      </c>
      <c r="DU9" s="2">
        <f>POWER(10,($B9-E$227)/E$228)/(1+POWER(10,($B9-E$227)/E$228))</f>
        <v>1.6681579555259598E-4</v>
      </c>
      <c r="DV9" s="2">
        <f>POWER(10,($B9-F$227)/F$228)/(1+POWER(10,($B9-F$227)/F$228))</f>
        <v>1.5859919086823229E-4</v>
      </c>
      <c r="DW9" s="2">
        <f>POWER(10,($B9-G$227)/G$228)/(1+POWER(10,($B9-G$227)/G$228))</f>
        <v>1.6490733545414899E-4</v>
      </c>
      <c r="DX9" s="2">
        <f>POWER(10,($B9-H$227)/H$228)/(1+POWER(10,($B9-H$227)/H$228))</f>
        <v>1.48918078914007E-4</v>
      </c>
      <c r="DY9" s="2">
        <f>POWER(10,($B9-I$227)/I$228)/(1+POWER(10,($B9-I$227)/I$228))</f>
        <v>1.618465843652374E-4</v>
      </c>
      <c r="DZ9" s="2">
        <f>POWER(10,($B9-J$227)/J$228)/(1+POWER(10,($B9-J$227)/J$228))</f>
        <v>1.3946225517433644E-4</v>
      </c>
      <c r="EA9" s="2">
        <f>POWER(10,($B9-K$227)/K$228)/(1+POWER(10,($B9-K$227)/K$228))</f>
        <v>1.2916719107635541E-4</v>
      </c>
      <c r="EB9" s="2">
        <f>POWER(10,($B9-L$227)/L$228)/(1+POWER(10,($B9-L$227)/L$228))</f>
        <v>1.4319752668888431E-4</v>
      </c>
      <c r="EC9" s="2">
        <f>POWER(10,($B9-M$227)/M$228)/(1+POWER(10,($B9-M$227)/M$228))</f>
        <v>1.3203439094869269E-4</v>
      </c>
      <c r="ED9" s="2">
        <f>POWER(10,($B9-N$227)/N$228)/(1+POWER(10,($B9-N$227)/N$228))</f>
        <v>1.2971242943806232E-4</v>
      </c>
      <c r="EE9" s="2">
        <f>POWER(10,($B9-O$227)/O$228)/(1+POWER(10,($B9-O$227)/O$228))</f>
        <v>1.2630011452451095E-4</v>
      </c>
    </row>
    <row r="10" spans="1:135" x14ac:dyDescent="0.25">
      <c r="B10" s="2">
        <v>4</v>
      </c>
      <c r="C10">
        <v>84.875</v>
      </c>
      <c r="D10">
        <v>88.120999999999995</v>
      </c>
      <c r="E10">
        <v>89.265000000000001</v>
      </c>
      <c r="F10">
        <v>87.614999999999995</v>
      </c>
      <c r="G10">
        <v>88.394000000000005</v>
      </c>
      <c r="H10">
        <v>90.850999999999999</v>
      </c>
      <c r="I10">
        <v>90.656999999999996</v>
      </c>
      <c r="J10">
        <v>89.611999999999995</v>
      </c>
      <c r="K10">
        <v>85.557000000000002</v>
      </c>
      <c r="L10">
        <v>82.271000000000001</v>
      </c>
      <c r="M10">
        <v>74.385999999999996</v>
      </c>
      <c r="N10">
        <v>66.129000000000005</v>
      </c>
      <c r="O10">
        <v>53.928600000000003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86.95566863376115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90.009729211569081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92.186988825208346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89.950113125581311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90.114384023250878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92.245695462640782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92.139878171253542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90.758219519477038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87.817650852350283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82.864293348731493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76.257762380798525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66.336051773850244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54.353529928677226</v>
      </c>
      <c r="AE10" s="5"/>
      <c r="AG10" s="5">
        <f t="shared" si="0"/>
        <v>-2.0806686337611495</v>
      </c>
      <c r="AH10" s="5">
        <f t="shared" si="1"/>
        <v>-1.8887292115690855</v>
      </c>
      <c r="AI10" s="5">
        <f t="shared" si="2"/>
        <v>-2.921988825208345</v>
      </c>
      <c r="AJ10" s="5">
        <f t="shared" si="3"/>
        <v>-2.3351131255813158</v>
      </c>
      <c r="AK10" s="5">
        <f t="shared" si="4"/>
        <v>-1.7203840232508725</v>
      </c>
      <c r="AL10" s="5">
        <f t="shared" si="5"/>
        <v>-1.394695462640783</v>
      </c>
      <c r="AM10" s="5">
        <f t="shared" si="6"/>
        <v>-1.4828781712535459</v>
      </c>
      <c r="AN10" s="5">
        <f t="shared" si="7"/>
        <v>-1.146219519477043</v>
      </c>
      <c r="AO10" s="5">
        <f t="shared" si="8"/>
        <v>-2.2606508523502811</v>
      </c>
      <c r="AP10" s="5">
        <f t="shared" si="9"/>
        <v>-0.59329334873149264</v>
      </c>
      <c r="AQ10" s="5">
        <f t="shared" si="10"/>
        <v>-1.8717623807985291</v>
      </c>
      <c r="AR10" s="5">
        <f t="shared" si="11"/>
        <v>-0.20705177385023887</v>
      </c>
      <c r="AS10" s="5">
        <f t="shared" si="12"/>
        <v>-0.42492992867722279</v>
      </c>
      <c r="AV10" s="2">
        <f t="shared" si="13"/>
        <v>86.95566863376115</v>
      </c>
      <c r="AW10" s="2">
        <f t="shared" si="14"/>
        <v>90.009729211569081</v>
      </c>
      <c r="AX10" s="2">
        <f t="shared" si="15"/>
        <v>92.186988825208346</v>
      </c>
      <c r="AY10" s="2">
        <f t="shared" si="16"/>
        <v>89.950113125581311</v>
      </c>
      <c r="AZ10" s="2">
        <f t="shared" si="17"/>
        <v>90.114384023250878</v>
      </c>
      <c r="BA10" s="2">
        <f t="shared" si="18"/>
        <v>92.245695462640782</v>
      </c>
      <c r="BB10" s="2">
        <f t="shared" si="19"/>
        <v>92.139878171253542</v>
      </c>
      <c r="BC10" s="2">
        <f t="shared" si="20"/>
        <v>90.758219519477038</v>
      </c>
      <c r="BD10" s="2">
        <f t="shared" si="21"/>
        <v>87.817650852350283</v>
      </c>
      <c r="BE10" s="2">
        <f t="shared" si="22"/>
        <v>82.864293348731493</v>
      </c>
      <c r="BF10" s="2">
        <f t="shared" si="23"/>
        <v>76.257762380798525</v>
      </c>
      <c r="BG10" s="2">
        <f t="shared" si="24"/>
        <v>66.336051773850244</v>
      </c>
      <c r="BH10" s="2">
        <f t="shared" si="25"/>
        <v>54.353529928677226</v>
      </c>
      <c r="BK10" s="2">
        <f>IF(OR($B10&lt;C$229, AND($B10&gt;C$230, $B10&lt;C$231)), C10, "")</f>
        <v>84.875</v>
      </c>
      <c r="BL10" s="2">
        <f>IF(OR($B10&lt;D$229, AND($B10&gt;D$230, $B10&lt;D$231)), D10, "")</f>
        <v>88.120999999999995</v>
      </c>
      <c r="BM10" s="2">
        <f>IF(OR($B10&lt;E$229, AND($B10&gt;E$230, $B10&lt;E$231)), E10, "")</f>
        <v>89.265000000000001</v>
      </c>
      <c r="BN10" s="2">
        <f>IF(OR($B10&lt;F$229, AND($B10&gt;F$230, $B10&lt;F$231)), F10, "")</f>
        <v>87.614999999999995</v>
      </c>
      <c r="BO10" s="2">
        <f>IF(OR($B10&lt;G$229, AND($B10&gt;G$230, $B10&lt;G$231)), G10, "")</f>
        <v>88.394000000000005</v>
      </c>
      <c r="BP10" s="2">
        <f>IF(OR($B10&lt;H$229, AND($B10&gt;H$230, $B10&lt;H$231)), H10, "")</f>
        <v>90.850999999999999</v>
      </c>
      <c r="BQ10" s="2">
        <f>IF(OR($B10&lt;I$229, AND($B10&gt;I$230, $B10&lt;I$231)), I10, "")</f>
        <v>90.656999999999996</v>
      </c>
      <c r="BR10" s="2">
        <f>IF(OR($B10&lt;J$229, AND($B10&gt;J$230, $B10&lt;J$231)), J10, "")</f>
        <v>89.611999999999995</v>
      </c>
      <c r="BS10" s="2">
        <f>IF(OR($B10&lt;K$229, AND($B10&gt;K$230, $B10&lt;K$231)), K10, "")</f>
        <v>85.557000000000002</v>
      </c>
      <c r="BT10" s="2">
        <f>IF(OR($B10&lt;L$229, AND($B10&gt;L$230, $B10&lt;L$231)), L10, "")</f>
        <v>82.271000000000001</v>
      </c>
      <c r="BU10" s="2">
        <f>IF(OR($B10&lt;M$229, AND($B10&gt;M$230, $B10&lt;M$231)), M10, "")</f>
        <v>74.385999999999996</v>
      </c>
      <c r="BV10" s="2">
        <f>IF(OR($B10&lt;N$229, AND($B10&gt;N$230, $B10&lt;N$231)), N10, "")</f>
        <v>66.129000000000005</v>
      </c>
      <c r="BW10" s="2">
        <f>IF(OR($B10&lt;O$229, AND($B10&gt;O$230, $B10&lt;O$231)), O10, "")</f>
        <v>53.928600000000003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86.954731529843528</v>
      </c>
      <c r="CP10" s="2">
        <f>BL$207*$B10+BL$209</f>
        <v>90.009147213972994</v>
      </c>
      <c r="CQ10" s="2">
        <f>BM$207*$B10+BM$209</f>
        <v>92.186868927406607</v>
      </c>
      <c r="CR10" s="2">
        <f>BN$207*$B10+BN$209</f>
        <v>89.949949125986478</v>
      </c>
      <c r="CS10" s="2">
        <f>BO$207*$B10+BO$209</f>
        <v>90.113546717345031</v>
      </c>
      <c r="CT10" s="2">
        <f>BP$207*$B10+BP$209</f>
        <v>92.245162344486147</v>
      </c>
      <c r="CU10" s="2">
        <f>BQ$207*$B10+BQ$209</f>
        <v>92.139249275954569</v>
      </c>
      <c r="CV10" s="2">
        <f>BR$207*$B10+BR$209</f>
        <v>90.757624358737132</v>
      </c>
      <c r="CW10" s="2">
        <f>BS$207*$B10+BS$209</f>
        <v>87.816917604949367</v>
      </c>
      <c r="CX10" s="2">
        <f>BT$207*$B10+BT$209</f>
        <v>82.863714071284136</v>
      </c>
      <c r="CY10" s="2">
        <f>BU$207*$B10+BU$209</f>
        <v>76.257419433899898</v>
      </c>
      <c r="CZ10" s="2">
        <f>BV$207*$B10+BV$209</f>
        <v>66.335712552567998</v>
      </c>
      <c r="DA10" s="2">
        <f>BW$207*$B10+BW$209</f>
        <v>54.353361248397917</v>
      </c>
      <c r="DD10" s="2">
        <f>BZ$207*$B10+BZ$209</f>
        <v>92.534572823457836</v>
      </c>
      <c r="DE10" s="2">
        <f>CA$207*$B10+CA$209</f>
        <v>93.177994189991452</v>
      </c>
      <c r="DF10" s="2">
        <f>CB$207*$B10+CB$209</f>
        <v>92.842381520130516</v>
      </c>
      <c r="DG10" s="2">
        <f>CC$207*$B10+CC$209</f>
        <v>90.893028948379623</v>
      </c>
      <c r="DH10" s="2">
        <f>CD$207*$B10+CD$209</f>
        <v>94.744294095870373</v>
      </c>
      <c r="DI10" s="2">
        <f>CE$207*$B10+CE$209</f>
        <v>95.510155586197953</v>
      </c>
      <c r="DJ10" s="2">
        <f>CF$207*$B10+CF$209</f>
        <v>95.683150357739521</v>
      </c>
      <c r="DK10" s="2">
        <f>CG$207*$B10+CG$209</f>
        <v>94.649719381841152</v>
      </c>
      <c r="DL10" s="2">
        <f>CH$207*$B10+CH$209</f>
        <v>92.994222349144295</v>
      </c>
      <c r="DM10" s="2">
        <f>CI$207*$B10+CI$209</f>
        <v>86.553125627508649</v>
      </c>
      <c r="DN10" s="2">
        <f>CJ$207*$B10+CJ$209</f>
        <v>78.626311893162239</v>
      </c>
      <c r="DO10" s="2">
        <f>CK$207*$B10+CK$209</f>
        <v>68.720814422359368</v>
      </c>
      <c r="DP10" s="2">
        <f>CL$207*$B10+CL$209</f>
        <v>55.571413332032201</v>
      </c>
      <c r="DS10" s="2">
        <f>POWER(10,($B10-C$227)/C$228)/(1+POWER(10,($B10-C$227)/C$228))</f>
        <v>1.6794454686058172E-4</v>
      </c>
      <c r="DT10" s="2">
        <f>POWER(10,($B10-D$227)/D$228)/(1+POWER(10,($B10-D$227)/D$228))</f>
        <v>1.8366225964838248E-4</v>
      </c>
      <c r="DU10" s="2">
        <f>POWER(10,($B10-E$227)/E$228)/(1+POWER(10,($B10-E$227)/E$228))</f>
        <v>1.82906938875506E-4</v>
      </c>
      <c r="DV10" s="2">
        <f>POWER(10,($B10-F$227)/F$228)/(1+POWER(10,($B10-F$227)/F$228))</f>
        <v>1.7389789383802256E-4</v>
      </c>
      <c r="DW10" s="2">
        <f>POWER(10,($B10-G$227)/G$228)/(1+POWER(10,($B10-G$227)/G$228))</f>
        <v>1.8081442095893195E-4</v>
      </c>
      <c r="DX10" s="2">
        <f>POWER(10,($B10-H$227)/H$228)/(1+POWER(10,($B10-H$227)/H$228))</f>
        <v>1.6328308059595831E-4</v>
      </c>
      <c r="DY10" s="2">
        <f>POWER(10,($B10-I$227)/I$228)/(1+POWER(10,($B10-I$227)/I$228))</f>
        <v>1.774584799217476E-4</v>
      </c>
      <c r="DZ10" s="2">
        <f>POWER(10,($B10-J$227)/J$228)/(1+POWER(10,($B10-J$227)/J$228))</f>
        <v>1.52915264498517E-4</v>
      </c>
      <c r="EA10" s="2">
        <f>POWER(10,($B10-K$227)/K$228)/(1+POWER(10,($B10-K$227)/K$228))</f>
        <v>1.4162724373940614E-4</v>
      </c>
      <c r="EB10" s="2">
        <f>POWER(10,($B10-L$227)/L$228)/(1+POWER(10,($B10-L$227)/L$228))</f>
        <v>1.5701079658290033E-4</v>
      </c>
      <c r="EC10" s="2">
        <f>POWER(10,($B10-M$227)/M$228)/(1+POWER(10,($B10-M$227)/M$228))</f>
        <v>1.4477098665977847E-4</v>
      </c>
      <c r="ED10" s="2">
        <f>POWER(10,($B10-N$227)/N$228)/(1+POWER(10,($B10-N$227)/N$228))</f>
        <v>1.4222507078315435E-4</v>
      </c>
      <c r="EE10" s="2">
        <f>POWER(10,($B10-O$227)/O$228)/(1+POWER(10,($B10-O$227)/O$228))</f>
        <v>1.3848363429473263E-4</v>
      </c>
    </row>
    <row r="11" spans="1:135" x14ac:dyDescent="0.25">
      <c r="B11" s="2">
        <v>5</v>
      </c>
      <c r="C11">
        <v>84.421999999999997</v>
      </c>
      <c r="D11">
        <v>88.120999999999995</v>
      </c>
      <c r="E11">
        <v>89.587999999999994</v>
      </c>
      <c r="F11">
        <v>88.831000000000003</v>
      </c>
      <c r="G11">
        <v>88.909000000000006</v>
      </c>
      <c r="H11">
        <v>91</v>
      </c>
      <c r="I11">
        <v>90.686999999999998</v>
      </c>
      <c r="J11">
        <v>88.686999999999998</v>
      </c>
      <c r="K11">
        <v>86.429000000000002</v>
      </c>
      <c r="L11">
        <v>81.213999999999999</v>
      </c>
      <c r="M11">
        <v>73.585999999999999</v>
      </c>
      <c r="N11">
        <v>65.757000000000005</v>
      </c>
      <c r="O11">
        <v>54.285699999999999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86.954487423884274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89.998945437881588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92.169373402084318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89.954432511186539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90.149380091650187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92.264677170160638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92.158750407347114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90.77239893122659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87.836488141558476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82.880001779600533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76.268891534233092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66.351151555613654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54.375103075753628</v>
      </c>
      <c r="AE11" s="5"/>
      <c r="AG11" s="5">
        <f t="shared" si="0"/>
        <v>-2.5324874238842767</v>
      </c>
      <c r="AH11" s="5">
        <f t="shared" si="1"/>
        <v>-1.8779454378815927</v>
      </c>
      <c r="AI11" s="5">
        <f t="shared" si="2"/>
        <v>-2.5813734020843242</v>
      </c>
      <c r="AJ11" s="5">
        <f t="shared" si="3"/>
        <v>-1.123432511186536</v>
      </c>
      <c r="AK11" s="5">
        <f t="shared" si="4"/>
        <v>-1.2403800916501808</v>
      </c>
      <c r="AL11" s="5">
        <f t="shared" si="5"/>
        <v>-1.2646771701606383</v>
      </c>
      <c r="AM11" s="5">
        <f t="shared" si="6"/>
        <v>-1.4717504073471162</v>
      </c>
      <c r="AN11" s="5">
        <f t="shared" si="7"/>
        <v>-2.0853989312265924</v>
      </c>
      <c r="AO11" s="5">
        <f t="shared" si="8"/>
        <v>-1.4074881415584741</v>
      </c>
      <c r="AP11" s="5">
        <f t="shared" si="9"/>
        <v>-1.6660017796005349</v>
      </c>
      <c r="AQ11" s="5">
        <f t="shared" si="10"/>
        <v>-2.682891534233093</v>
      </c>
      <c r="AR11" s="5">
        <f t="shared" si="11"/>
        <v>-0.59415155561364941</v>
      </c>
      <c r="AS11" s="5">
        <f t="shared" si="12"/>
        <v>-8.9403075753629935E-2</v>
      </c>
      <c r="AV11" s="2">
        <f t="shared" si="13"/>
        <v>86.954487423884274</v>
      </c>
      <c r="AW11" s="2">
        <f t="shared" si="14"/>
        <v>89.998945437881559</v>
      </c>
      <c r="AX11" s="2">
        <f t="shared" si="15"/>
        <v>92.169373402084304</v>
      </c>
      <c r="AY11" s="2">
        <f t="shared" si="16"/>
        <v>89.954432511186539</v>
      </c>
      <c r="AZ11" s="2">
        <f t="shared" si="17"/>
        <v>90.149380091650187</v>
      </c>
      <c r="BA11" s="2">
        <f t="shared" si="18"/>
        <v>92.264677170160638</v>
      </c>
      <c r="BB11" s="2">
        <f t="shared" si="19"/>
        <v>92.158750407347114</v>
      </c>
      <c r="BC11" s="2">
        <f t="shared" si="20"/>
        <v>90.77239893122659</v>
      </c>
      <c r="BD11" s="2">
        <f t="shared" si="21"/>
        <v>87.836488141558476</v>
      </c>
      <c r="BE11" s="2">
        <f t="shared" si="22"/>
        <v>82.880001779600533</v>
      </c>
      <c r="BF11" s="2">
        <f t="shared" si="23"/>
        <v>76.268891534233092</v>
      </c>
      <c r="BG11" s="2">
        <f t="shared" si="24"/>
        <v>66.351151555613654</v>
      </c>
      <c r="BH11" s="2">
        <f t="shared" si="25"/>
        <v>54.375103075753628</v>
      </c>
      <c r="BK11" s="2">
        <f>IF(OR($B11&lt;C$229, AND($B11&gt;C$230, $B11&lt;C$231)), C11, "")</f>
        <v>84.421999999999997</v>
      </c>
      <c r="BL11" s="2">
        <f>IF(OR($B11&lt;D$229, AND($B11&gt;D$230, $B11&lt;D$231)), D11, "")</f>
        <v>88.120999999999995</v>
      </c>
      <c r="BM11" s="2">
        <f>IF(OR($B11&lt;E$229, AND($B11&gt;E$230, $B11&lt;E$231)), E11, "")</f>
        <v>89.587999999999994</v>
      </c>
      <c r="BN11" s="2">
        <f>IF(OR($B11&lt;F$229, AND($B11&gt;F$230, $B11&lt;F$231)), F11, "")</f>
        <v>88.831000000000003</v>
      </c>
      <c r="BO11" s="2">
        <f>IF(OR($B11&lt;G$229, AND($B11&gt;G$230, $B11&lt;G$231)), G11, "")</f>
        <v>88.909000000000006</v>
      </c>
      <c r="BP11" s="2">
        <f>IF(OR($B11&lt;H$229, AND($B11&gt;H$230, $B11&lt;H$231)), H11, "")</f>
        <v>91</v>
      </c>
      <c r="BQ11" s="2">
        <f>IF(OR($B11&lt;I$229, AND($B11&gt;I$230, $B11&lt;I$231)), I11, "")</f>
        <v>90.686999999999998</v>
      </c>
      <c r="BR11" s="2">
        <f>IF(OR($B11&lt;J$229, AND($B11&gt;J$230, $B11&lt;J$231)), J11, "")</f>
        <v>88.686999999999998</v>
      </c>
      <c r="BS11" s="2">
        <f>IF(OR($B11&lt;K$229, AND($B11&gt;K$230, $B11&lt;K$231)), K11, "")</f>
        <v>86.429000000000002</v>
      </c>
      <c r="BT11" s="2">
        <f>IF(OR($B11&lt;L$229, AND($B11&gt;L$230, $B11&lt;L$231)), L11, "")</f>
        <v>81.213999999999999</v>
      </c>
      <c r="BU11" s="2">
        <f>IF(OR($B11&lt;M$229, AND($B11&gt;M$230, $B11&lt;M$231)), M11, "")</f>
        <v>73.585999999999999</v>
      </c>
      <c r="BV11" s="2">
        <f>IF(OR($B11&lt;N$229, AND($B11&gt;N$230, $B11&lt;N$231)), N11, "")</f>
        <v>65.757000000000005</v>
      </c>
      <c r="BW11" s="2">
        <f>IF(OR($B11&lt;O$229, AND($B11&gt;O$230, $B11&lt;O$231)), O11, "")</f>
        <v>54.285699999999999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86.953472048514385</v>
      </c>
      <c r="CP11" s="2">
        <f>BL$207*$B11+BL$209</f>
        <v>89.998315321567915</v>
      </c>
      <c r="CQ11" s="2">
        <f>BM$207*$B11+BM$209</f>
        <v>92.169244915815639</v>
      </c>
      <c r="CR11" s="2">
        <f>BN$207*$B11+BN$209</f>
        <v>89.954255818314607</v>
      </c>
      <c r="CS11" s="2">
        <f>BO$207*$B11+BO$209</f>
        <v>90.148473155773814</v>
      </c>
      <c r="CT11" s="2">
        <f>BP$207*$B11+BP$209</f>
        <v>92.264100389201801</v>
      </c>
      <c r="CU11" s="2">
        <f>BQ$207*$B11+BQ$209</f>
        <v>92.158069826963171</v>
      </c>
      <c r="CV11" s="2">
        <f>BR$207*$B11+BR$209</f>
        <v>90.771755083622736</v>
      </c>
      <c r="CW11" s="2">
        <f>BS$207*$B11+BS$209</f>
        <v>87.835694182577882</v>
      </c>
      <c r="CX11" s="2">
        <f>BT$207*$B11+BT$209</f>
        <v>82.879374958717577</v>
      </c>
      <c r="CY11" s="2">
        <f>BU$207*$B11+BU$209</f>
        <v>76.268521041178516</v>
      </c>
      <c r="CZ11" s="2">
        <f>BV$207*$B11+BV$209</f>
        <v>66.350784414866254</v>
      </c>
      <c r="DA11" s="2">
        <f>BW$207*$B11+BW$209</f>
        <v>54.374920729719392</v>
      </c>
      <c r="DD11" s="2">
        <f>BZ$207*$B11+BZ$209</f>
        <v>92.467484650684838</v>
      </c>
      <c r="DE11" s="2">
        <f>CA$207*$B11+CA$209</f>
        <v>93.12733645011933</v>
      </c>
      <c r="DF11" s="2">
        <f>CB$207*$B11+CB$209</f>
        <v>92.809914637183795</v>
      </c>
      <c r="DG11" s="2">
        <f>CC$207*$B11+CC$209</f>
        <v>90.880940520950233</v>
      </c>
      <c r="DH11" s="2">
        <f>CD$207*$B11+CD$209</f>
        <v>94.723051746110613</v>
      </c>
      <c r="DI11" s="2">
        <f>CE$207*$B11+CE$209</f>
        <v>95.48573713912468</v>
      </c>
      <c r="DJ11" s="2">
        <f>CF$207*$B11+CF$209</f>
        <v>95.655830623537341</v>
      </c>
      <c r="DK11" s="2">
        <f>CG$207*$B11+CG$209</f>
        <v>94.611820746316667</v>
      </c>
      <c r="DL11" s="2">
        <f>CH$207*$B11+CH$209</f>
        <v>92.948475249490613</v>
      </c>
      <c r="DM11" s="2">
        <f>CI$207*$B11+CI$209</f>
        <v>86.520373614264102</v>
      </c>
      <c r="DN11" s="2">
        <f>CJ$207*$B11+CJ$209</f>
        <v>78.60254119896527</v>
      </c>
      <c r="DO11" s="2">
        <f>CK$207*$B11+CK$209</f>
        <v>68.705087589772418</v>
      </c>
      <c r="DP11" s="2">
        <f>CL$207*$B11+CL$209</f>
        <v>55.575811957635494</v>
      </c>
      <c r="DS11" s="2">
        <f>POWER(10,($B11-C$227)/C$228)/(1+POWER(10,($B11-C$227)/C$228))</f>
        <v>1.8414455010203604E-4</v>
      </c>
      <c r="DT11" s="2">
        <f>POWER(10,($B11-D$227)/D$228)/(1+POWER(10,($B11-D$227)/D$228))</f>
        <v>2.0137809485911863E-4</v>
      </c>
      <c r="DU11" s="2">
        <f>POWER(10,($B11-E$227)/E$228)/(1+POWER(10,($B11-E$227)/E$228))</f>
        <v>2.0054993138959997E-4</v>
      </c>
      <c r="DV11" s="2">
        <f>POWER(10,($B11-F$227)/F$228)/(1+POWER(10,($B11-F$227)/F$228))</f>
        <v>1.9067204997592221E-4</v>
      </c>
      <c r="DW11" s="2">
        <f>POWER(10,($B11-G$227)/G$228)/(1+POWER(10,($B11-G$227)/G$228))</f>
        <v>1.9825561163013312E-4</v>
      </c>
      <c r="DX11" s="2">
        <f>POWER(10,($B11-H$227)/H$228)/(1+POWER(10,($B11-H$227)/H$228))</f>
        <v>1.7903351731153542E-4</v>
      </c>
      <c r="DY11" s="2">
        <f>POWER(10,($B11-I$227)/I$228)/(1+POWER(10,($B11-I$227)/I$228))</f>
        <v>1.945760226433362E-4</v>
      </c>
      <c r="DZ11" s="2">
        <f>POWER(10,($B11-J$227)/J$228)/(1+POWER(10,($B11-J$227)/J$228))</f>
        <v>1.6766577980870651E-4</v>
      </c>
      <c r="EA11" s="2">
        <f>POWER(10,($B11-K$227)/K$228)/(1+POWER(10,($B11-K$227)/K$228))</f>
        <v>1.5528906287952195E-4</v>
      </c>
      <c r="EB11" s="2">
        <f>POWER(10,($B11-L$227)/L$228)/(1+POWER(10,($B11-L$227)/L$228))</f>
        <v>1.7215630716809369E-4</v>
      </c>
      <c r="EC11" s="2">
        <f>POWER(10,($B11-M$227)/M$228)/(1+POWER(10,($B11-M$227)/M$228))</f>
        <v>1.5873601320201132E-4</v>
      </c>
      <c r="ED11" s="2">
        <f>POWER(10,($B11-N$227)/N$228)/(1+POWER(10,($B11-N$227)/N$228))</f>
        <v>1.5594454924707288E-4</v>
      </c>
      <c r="EE11" s="2">
        <f>POWER(10,($B11-O$227)/O$228)/(1+POWER(10,($B11-O$227)/O$228))</f>
        <v>1.5184225681540533E-4</v>
      </c>
    </row>
    <row r="12" spans="1:135" x14ac:dyDescent="0.25">
      <c r="B12" s="2">
        <v>6</v>
      </c>
      <c r="C12">
        <v>84.953000000000003</v>
      </c>
      <c r="D12">
        <v>88.635999999999996</v>
      </c>
      <c r="E12">
        <v>87.793999999999997</v>
      </c>
      <c r="F12">
        <v>88.492000000000004</v>
      </c>
      <c r="G12">
        <v>88.727000000000004</v>
      </c>
      <c r="H12">
        <v>89.866</v>
      </c>
      <c r="I12">
        <v>91.134</v>
      </c>
      <c r="J12">
        <v>89.224000000000004</v>
      </c>
      <c r="K12">
        <v>88.171000000000006</v>
      </c>
      <c r="L12">
        <v>82.057000000000002</v>
      </c>
      <c r="M12">
        <v>74.543000000000006</v>
      </c>
      <c r="N12">
        <v>65.885999999999996</v>
      </c>
      <c r="O12">
        <v>53.6571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86.953312593093273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89.988165530896069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92.151758520027087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89.958752819332645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90.184381800692165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92.283662339731578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92.177626761745358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90.786582196927753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87.855330319523645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82.895713991626465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76.280022810340768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66.366253566749023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54.396677289464016</v>
      </c>
      <c r="AE12" s="5"/>
      <c r="AG12" s="5">
        <f t="shared" si="0"/>
        <v>-2.0003125930932697</v>
      </c>
      <c r="AH12" s="5">
        <f t="shared" si="1"/>
        <v>-1.3521655308960732</v>
      </c>
      <c r="AI12" s="5">
        <f t="shared" si="2"/>
        <v>-4.3577585200270903</v>
      </c>
      <c r="AJ12" s="5">
        <f t="shared" si="3"/>
        <v>-1.4667528193326405</v>
      </c>
      <c r="AK12" s="5">
        <f t="shared" si="4"/>
        <v>-1.4573818006921613</v>
      </c>
      <c r="AL12" s="5">
        <f t="shared" si="5"/>
        <v>-2.417662339731578</v>
      </c>
      <c r="AM12" s="5">
        <f t="shared" si="6"/>
        <v>-1.0436267617453581</v>
      </c>
      <c r="AN12" s="5">
        <f t="shared" si="7"/>
        <v>-1.5625821969277496</v>
      </c>
      <c r="AO12" s="5">
        <f t="shared" si="8"/>
        <v>0.31566968047636124</v>
      </c>
      <c r="AP12" s="5">
        <f t="shared" si="9"/>
        <v>-0.83871399162646298</v>
      </c>
      <c r="AQ12" s="5">
        <f t="shared" si="10"/>
        <v>-1.7370228103407612</v>
      </c>
      <c r="AR12" s="5">
        <f t="shared" si="11"/>
        <v>-0.48025356674902753</v>
      </c>
      <c r="AS12" s="5">
        <f t="shared" si="12"/>
        <v>-0.73957728946401602</v>
      </c>
      <c r="AV12" s="2">
        <f t="shared" si="13"/>
        <v>86.953312593093258</v>
      </c>
      <c r="AW12" s="2">
        <f t="shared" si="14"/>
        <v>89.988165530895955</v>
      </c>
      <c r="AX12" s="2">
        <f t="shared" si="15"/>
        <v>92.15175852002703</v>
      </c>
      <c r="AY12" s="2">
        <f t="shared" si="16"/>
        <v>89.958752819332645</v>
      </c>
      <c r="AZ12" s="2">
        <f t="shared" si="17"/>
        <v>90.184381800692165</v>
      </c>
      <c r="BA12" s="2">
        <f t="shared" si="18"/>
        <v>92.283662339731578</v>
      </c>
      <c r="BB12" s="2">
        <f t="shared" si="19"/>
        <v>92.177626761745358</v>
      </c>
      <c r="BC12" s="2">
        <f t="shared" si="20"/>
        <v>90.786582196927753</v>
      </c>
      <c r="BD12" s="2">
        <f t="shared" si="21"/>
        <v>87.855330319523645</v>
      </c>
      <c r="BE12" s="2">
        <f t="shared" si="22"/>
        <v>82.895713991626465</v>
      </c>
      <c r="BF12" s="2">
        <f t="shared" si="23"/>
        <v>76.280022810340768</v>
      </c>
      <c r="BG12" s="2">
        <f t="shared" si="24"/>
        <v>66.366253566749023</v>
      </c>
      <c r="BH12" s="2">
        <f t="shared" si="25"/>
        <v>54.396677289464016</v>
      </c>
      <c r="BK12" s="2">
        <f>IF(OR($B12&lt;C$229, AND($B12&gt;C$230, $B12&lt;C$231)), C12, "")</f>
        <v>84.953000000000003</v>
      </c>
      <c r="BL12" s="2">
        <f>IF(OR($B12&lt;D$229, AND($B12&gt;D$230, $B12&lt;D$231)), D12, "")</f>
        <v>88.635999999999996</v>
      </c>
      <c r="BM12" s="2">
        <f>IF(OR($B12&lt;E$229, AND($B12&gt;E$230, $B12&lt;E$231)), E12, "")</f>
        <v>87.793999999999997</v>
      </c>
      <c r="BN12" s="2">
        <f>IF(OR($B12&lt;F$229, AND($B12&gt;F$230, $B12&lt;F$231)), F12, "")</f>
        <v>88.492000000000004</v>
      </c>
      <c r="BO12" s="2">
        <f>IF(OR($B12&lt;G$229, AND($B12&gt;G$230, $B12&lt;G$231)), G12, "")</f>
        <v>88.727000000000004</v>
      </c>
      <c r="BP12" s="2">
        <f>IF(OR($B12&lt;H$229, AND($B12&gt;H$230, $B12&lt;H$231)), H12, "")</f>
        <v>89.866</v>
      </c>
      <c r="BQ12" s="2">
        <f>IF(OR($B12&lt;I$229, AND($B12&gt;I$230, $B12&lt;I$231)), I12, "")</f>
        <v>91.134</v>
      </c>
      <c r="BR12" s="2">
        <f>IF(OR($B12&lt;J$229, AND($B12&gt;J$230, $B12&lt;J$231)), J12, "")</f>
        <v>89.224000000000004</v>
      </c>
      <c r="BS12" s="2">
        <f>IF(OR($B12&lt;K$229, AND($B12&gt;K$230, $B12&lt;K$231)), K12, "")</f>
        <v>88.171000000000006</v>
      </c>
      <c r="BT12" s="2">
        <f>IF(OR($B12&lt;L$229, AND($B12&gt;L$230, $B12&lt;L$231)), L12, "")</f>
        <v>82.057000000000002</v>
      </c>
      <c r="BU12" s="2">
        <f>IF(OR($B12&lt;M$229, AND($B12&gt;M$230, $B12&lt;M$231)), M12, "")</f>
        <v>74.543000000000006</v>
      </c>
      <c r="BV12" s="2">
        <f>IF(OR($B12&lt;N$229, AND($B12&gt;N$230, $B12&lt;N$231)), N12, "")</f>
        <v>65.885999999999996</v>
      </c>
      <c r="BW12" s="2">
        <f>IF(OR($B12&lt;O$229, AND($B12&gt;O$230, $B12&lt;O$231)), O12, "")</f>
        <v>53.6571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86.952212567185242</v>
      </c>
      <c r="CP12" s="2">
        <f>BL$207*$B12+BL$209</f>
        <v>89.98748342916285</v>
      </c>
      <c r="CQ12" s="2">
        <f>BM$207*$B12+BM$209</f>
        <v>92.151620904224657</v>
      </c>
      <c r="CR12" s="2">
        <f>BN$207*$B12+BN$209</f>
        <v>89.958562510642736</v>
      </c>
      <c r="CS12" s="2">
        <f>BO$207*$B12+BO$209</f>
        <v>90.183399594202598</v>
      </c>
      <c r="CT12" s="2">
        <f>BP$207*$B12+BP$209</f>
        <v>92.28303843391744</v>
      </c>
      <c r="CU12" s="2">
        <f>BQ$207*$B12+BQ$209</f>
        <v>92.176890377971759</v>
      </c>
      <c r="CV12" s="2">
        <f>BR$207*$B12+BR$209</f>
        <v>90.78588580850834</v>
      </c>
      <c r="CW12" s="2">
        <f>BS$207*$B12+BS$209</f>
        <v>87.854470760206397</v>
      </c>
      <c r="CX12" s="2">
        <f>BT$207*$B12+BT$209</f>
        <v>82.895035846151018</v>
      </c>
      <c r="CY12" s="2">
        <f>BU$207*$B12+BU$209</f>
        <v>76.279622648457121</v>
      </c>
      <c r="CZ12" s="2">
        <f>BV$207*$B12+BV$209</f>
        <v>66.365856277164525</v>
      </c>
      <c r="DA12" s="2">
        <f>BW$207*$B12+BW$209</f>
        <v>54.396480211040867</v>
      </c>
      <c r="DD12" s="2">
        <f>BZ$207*$B12+BZ$209</f>
        <v>92.400396477911826</v>
      </c>
      <c r="DE12" s="2">
        <f>CA$207*$B12+CA$209</f>
        <v>93.076678710247208</v>
      </c>
      <c r="DF12" s="2">
        <f>CB$207*$B12+CB$209</f>
        <v>92.777447754237087</v>
      </c>
      <c r="DG12" s="2">
        <f>CC$207*$B12+CC$209</f>
        <v>90.868852093520857</v>
      </c>
      <c r="DH12" s="2">
        <f>CD$207*$B12+CD$209</f>
        <v>94.701809396350839</v>
      </c>
      <c r="DI12" s="2">
        <f>CE$207*$B12+CE$209</f>
        <v>95.461318692051393</v>
      </c>
      <c r="DJ12" s="2">
        <f>CF$207*$B12+CF$209</f>
        <v>95.628510889335161</v>
      </c>
      <c r="DK12" s="2">
        <f>CG$207*$B12+CG$209</f>
        <v>94.573922110792182</v>
      </c>
      <c r="DL12" s="2">
        <f>CH$207*$B12+CH$209</f>
        <v>92.902728149836932</v>
      </c>
      <c r="DM12" s="2">
        <f>CI$207*$B12+CI$209</f>
        <v>86.487621601019541</v>
      </c>
      <c r="DN12" s="2">
        <f>CJ$207*$B12+CJ$209</f>
        <v>78.578770504768286</v>
      </c>
      <c r="DO12" s="2">
        <f>CK$207*$B12+CK$209</f>
        <v>68.689360757185483</v>
      </c>
      <c r="DP12" s="2">
        <f>CL$207*$B12+CL$209</f>
        <v>55.580210583238781</v>
      </c>
      <c r="DS12" s="2">
        <f>POWER(10,($B12-C$227)/C$228)/(1+POWER(10,($B12-C$227)/C$228))</f>
        <v>2.0190689706086674E-4</v>
      </c>
      <c r="DT12" s="2">
        <f>POWER(10,($B12-D$227)/D$228)/(1+POWER(10,($B12-D$227)/D$228))</f>
        <v>2.2080240031339284E-4</v>
      </c>
      <c r="DU12" s="2">
        <f>POWER(10,($B12-E$227)/E$228)/(1+POWER(10,($B12-E$227)/E$228))</f>
        <v>2.1989437233742973E-4</v>
      </c>
      <c r="DV12" s="2">
        <f>POWER(10,($B12-F$227)/F$228)/(1+POWER(10,($B12-F$227)/F$228))</f>
        <v>2.0906389953669969E-4</v>
      </c>
      <c r="DW12" s="2">
        <f>POWER(10,($B12-G$227)/G$228)/(1+POWER(10,($B12-G$227)/G$228))</f>
        <v>2.1737879753647998E-4</v>
      </c>
      <c r="DX12" s="2">
        <f>POWER(10,($B12-H$227)/H$228)/(1+POWER(10,($B12-H$227)/H$228))</f>
        <v>1.9630295740315329E-4</v>
      </c>
      <c r="DY12" s="2">
        <f>POWER(10,($B12-I$227)/I$228)/(1+POWER(10,($B12-I$227)/I$228))</f>
        <v>2.1334436134700746E-4</v>
      </c>
      <c r="DZ12" s="2">
        <f>POWER(10,($B12-J$227)/J$228)/(1+POWER(10,($B12-J$227)/J$228))</f>
        <v>1.8383889800466528E-4</v>
      </c>
      <c r="EA12" s="2">
        <f>POWER(10,($B12-K$227)/K$228)/(1+POWER(10,($B12-K$227)/K$228))</f>
        <v>1.7026852058245264E-4</v>
      </c>
      <c r="EB12" s="2">
        <f>POWER(10,($B12-L$227)/L$228)/(1+POWER(10,($B12-L$227)/L$228))</f>
        <v>1.8876250191966334E-4</v>
      </c>
      <c r="EC12" s="2">
        <f>POWER(10,($B12-M$227)/M$228)/(1+POWER(10,($B12-M$227)/M$228))</f>
        <v>1.7404791195077741E-4</v>
      </c>
      <c r="ED12" s="2">
        <f>POWER(10,($B12-N$227)/N$228)/(1+POWER(10,($B12-N$227)/N$228))</f>
        <v>1.7098722551144171E-4</v>
      </c>
      <c r="EE12" s="2">
        <f>POWER(10,($B12-O$227)/O$228)/(1+POWER(10,($B12-O$227)/O$228))</f>
        <v>1.6648928487197553E-4</v>
      </c>
    </row>
    <row r="13" spans="1:135" x14ac:dyDescent="0.25">
      <c r="B13" s="2">
        <v>7</v>
      </c>
      <c r="C13">
        <v>85.438000000000002</v>
      </c>
      <c r="D13">
        <v>88.257999999999996</v>
      </c>
      <c r="E13">
        <v>90.971000000000004</v>
      </c>
      <c r="F13">
        <v>88.814999999999998</v>
      </c>
      <c r="G13">
        <v>89.302999999999997</v>
      </c>
      <c r="H13">
        <v>89.866</v>
      </c>
      <c r="I13">
        <v>91.403000000000006</v>
      </c>
      <c r="J13">
        <v>88.522000000000006</v>
      </c>
      <c r="K13">
        <v>86.813999999999993</v>
      </c>
      <c r="L13">
        <v>80.986000000000004</v>
      </c>
      <c r="M13">
        <v>73.570999999999998</v>
      </c>
      <c r="N13">
        <v>65.099999999999994</v>
      </c>
      <c r="O13">
        <v>54.028599999999997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86.952144643484189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89.97738978867207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92.134144203479934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89.963074109847867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90.219389590432939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92.30265123284137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92.196507547856413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90.800769606918834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87.87417776430587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82.911430271743157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76.291156362239263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66.38135797748366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54.41825264838932</v>
      </c>
      <c r="AE13" s="5"/>
      <c r="AG13" s="5">
        <f t="shared" si="0"/>
        <v>-1.5141446434841868</v>
      </c>
      <c r="AH13" s="5">
        <f t="shared" si="1"/>
        <v>-1.7193897886720748</v>
      </c>
      <c r="AI13" s="5">
        <f t="shared" si="2"/>
        <v>-1.1631442034799306</v>
      </c>
      <c r="AJ13" s="5">
        <f t="shared" si="3"/>
        <v>-1.1480741098478688</v>
      </c>
      <c r="AK13" s="5">
        <f t="shared" si="4"/>
        <v>-0.91638959043294221</v>
      </c>
      <c r="AL13" s="5">
        <f t="shared" si="5"/>
        <v>-2.4366512328413705</v>
      </c>
      <c r="AM13" s="5">
        <f t="shared" si="6"/>
        <v>-0.79350754785640731</v>
      </c>
      <c r="AN13" s="5">
        <f t="shared" si="7"/>
        <v>-2.2787696069188286</v>
      </c>
      <c r="AO13" s="5">
        <f t="shared" si="8"/>
        <v>-1.0601777643058767</v>
      </c>
      <c r="AP13" s="5">
        <f t="shared" si="9"/>
        <v>-1.9254302717431528</v>
      </c>
      <c r="AQ13" s="5">
        <f t="shared" si="10"/>
        <v>-2.7201563622392655</v>
      </c>
      <c r="AR13" s="5">
        <f t="shared" si="11"/>
        <v>-1.2813579774836654</v>
      </c>
      <c r="AS13" s="5">
        <f t="shared" si="12"/>
        <v>-0.38965264838932256</v>
      </c>
      <c r="AV13" s="2">
        <f t="shared" si="13"/>
        <v>86.95214464348409</v>
      </c>
      <c r="AW13" s="2">
        <f t="shared" si="14"/>
        <v>89.977389788671488</v>
      </c>
      <c r="AX13" s="2">
        <f t="shared" si="15"/>
        <v>92.13414420347965</v>
      </c>
      <c r="AY13" s="2">
        <f t="shared" si="16"/>
        <v>89.963074109847867</v>
      </c>
      <c r="AZ13" s="2">
        <f t="shared" si="17"/>
        <v>90.219389590432939</v>
      </c>
      <c r="BA13" s="2">
        <f t="shared" si="18"/>
        <v>92.30265123284137</v>
      </c>
      <c r="BB13" s="2">
        <f t="shared" si="19"/>
        <v>92.196507547856413</v>
      </c>
      <c r="BC13" s="2">
        <f t="shared" si="20"/>
        <v>90.800769606918834</v>
      </c>
      <c r="BD13" s="2">
        <f t="shared" si="21"/>
        <v>87.87417776430587</v>
      </c>
      <c r="BE13" s="2">
        <f t="shared" si="22"/>
        <v>82.911430271743157</v>
      </c>
      <c r="BF13" s="2">
        <f t="shared" si="23"/>
        <v>76.291156362239263</v>
      </c>
      <c r="BG13" s="2">
        <f t="shared" si="24"/>
        <v>66.38135797748366</v>
      </c>
      <c r="BH13" s="2">
        <f t="shared" si="25"/>
        <v>54.41825264838932</v>
      </c>
      <c r="BK13" s="2">
        <f>IF(OR($B13&lt;C$229, AND($B13&gt;C$230, $B13&lt;C$231)), C13, "")</f>
        <v>85.438000000000002</v>
      </c>
      <c r="BL13" s="2">
        <f>IF(OR($B13&lt;D$229, AND($B13&gt;D$230, $B13&lt;D$231)), D13, "")</f>
        <v>88.257999999999996</v>
      </c>
      <c r="BM13" s="2">
        <f>IF(OR($B13&lt;E$229, AND($B13&gt;E$230, $B13&lt;E$231)), E13, "")</f>
        <v>90.971000000000004</v>
      </c>
      <c r="BN13" s="2">
        <f>IF(OR($B13&lt;F$229, AND($B13&gt;F$230, $B13&lt;F$231)), F13, "")</f>
        <v>88.814999999999998</v>
      </c>
      <c r="BO13" s="2">
        <f>IF(OR($B13&lt;G$229, AND($B13&gt;G$230, $B13&lt;G$231)), G13, "")</f>
        <v>89.302999999999997</v>
      </c>
      <c r="BP13" s="2">
        <f>IF(OR($B13&lt;H$229, AND($B13&gt;H$230, $B13&lt;H$231)), H13, "")</f>
        <v>89.866</v>
      </c>
      <c r="BQ13" s="2">
        <f>IF(OR($B13&lt;I$229, AND($B13&gt;I$230, $B13&lt;I$231)), I13, "")</f>
        <v>91.403000000000006</v>
      </c>
      <c r="BR13" s="2">
        <f>IF(OR($B13&lt;J$229, AND($B13&gt;J$230, $B13&lt;J$231)), J13, "")</f>
        <v>88.522000000000006</v>
      </c>
      <c r="BS13" s="2">
        <f>IF(OR($B13&lt;K$229, AND($B13&gt;K$230, $B13&lt;K$231)), K13, "")</f>
        <v>86.813999999999993</v>
      </c>
      <c r="BT13" s="2">
        <f>IF(OR($B13&lt;L$229, AND($B13&gt;L$230, $B13&lt;L$231)), L13, "")</f>
        <v>80.986000000000004</v>
      </c>
      <c r="BU13" s="2">
        <f>IF(OR($B13&lt;M$229, AND($B13&gt;M$230, $B13&lt;M$231)), M13, "")</f>
        <v>73.570999999999998</v>
      </c>
      <c r="BV13" s="2">
        <f>IF(OR($B13&lt;N$229, AND($B13&gt;N$230, $B13&lt;N$231)), N13, "")</f>
        <v>65.099999999999994</v>
      </c>
      <c r="BW13" s="2">
        <f>IF(OR($B13&lt;O$229, AND($B13&gt;O$230, $B13&lt;O$231)), O13, "")</f>
        <v>54.028599999999997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86.950953085856099</v>
      </c>
      <c r="CP13" s="2">
        <f>BL$207*$B13+BL$209</f>
        <v>89.976651536757785</v>
      </c>
      <c r="CQ13" s="2">
        <f>BM$207*$B13+BM$209</f>
        <v>92.133996892633675</v>
      </c>
      <c r="CR13" s="2">
        <f>BN$207*$B13+BN$209</f>
        <v>89.96286920297085</v>
      </c>
      <c r="CS13" s="2">
        <f>BO$207*$B13+BO$209</f>
        <v>90.218326032631396</v>
      </c>
      <c r="CT13" s="2">
        <f>BP$207*$B13+BP$209</f>
        <v>92.301976478633094</v>
      </c>
      <c r="CU13" s="2">
        <f>BQ$207*$B13+BQ$209</f>
        <v>92.195710928980361</v>
      </c>
      <c r="CV13" s="2">
        <f>BR$207*$B13+BR$209</f>
        <v>90.800016533393929</v>
      </c>
      <c r="CW13" s="2">
        <f>BS$207*$B13+BS$209</f>
        <v>87.873247337834911</v>
      </c>
      <c r="CX13" s="2">
        <f>BT$207*$B13+BT$209</f>
        <v>82.910696733584444</v>
      </c>
      <c r="CY13" s="2">
        <f>BU$207*$B13+BU$209</f>
        <v>76.290724255735739</v>
      </c>
      <c r="CZ13" s="2">
        <f>BV$207*$B13+BV$209</f>
        <v>66.380928139462796</v>
      </c>
      <c r="DA13" s="2">
        <f>BW$207*$B13+BW$209</f>
        <v>54.418039692362349</v>
      </c>
      <c r="DD13" s="2">
        <f>BZ$207*$B13+BZ$209</f>
        <v>92.333308305138829</v>
      </c>
      <c r="DE13" s="2">
        <f>CA$207*$B13+CA$209</f>
        <v>93.026020970375086</v>
      </c>
      <c r="DF13" s="2">
        <f>CB$207*$B13+CB$209</f>
        <v>92.744980871290366</v>
      </c>
      <c r="DG13" s="2">
        <f>CC$207*$B13+CC$209</f>
        <v>90.856763666091467</v>
      </c>
      <c r="DH13" s="2">
        <f>CD$207*$B13+CD$209</f>
        <v>94.680567046591079</v>
      </c>
      <c r="DI13" s="2">
        <f>CE$207*$B13+CE$209</f>
        <v>95.436900244978105</v>
      </c>
      <c r="DJ13" s="2">
        <f>CF$207*$B13+CF$209</f>
        <v>95.60119115513298</v>
      </c>
      <c r="DK13" s="2">
        <f>CG$207*$B13+CG$209</f>
        <v>94.536023475267697</v>
      </c>
      <c r="DL13" s="2">
        <f>CH$207*$B13+CH$209</f>
        <v>92.856981050183265</v>
      </c>
      <c r="DM13" s="2">
        <f>CI$207*$B13+CI$209</f>
        <v>86.454869587774979</v>
      </c>
      <c r="DN13" s="2">
        <f>CJ$207*$B13+CJ$209</f>
        <v>78.554999810571317</v>
      </c>
      <c r="DO13" s="2">
        <f>CK$207*$B13+CK$209</f>
        <v>68.673633924598533</v>
      </c>
      <c r="DP13" s="2">
        <f>CL$207*$B13+CL$209</f>
        <v>55.584609208842075</v>
      </c>
      <c r="DS13" s="2">
        <f>POWER(10,($B13-C$227)/C$228)/(1+POWER(10,($B13-C$227)/C$228))</f>
        <v>2.213821978385797E-4</v>
      </c>
      <c r="DT13" s="2">
        <f>POWER(10,($B13-D$227)/D$228)/(1+POWER(10,($B13-D$227)/D$228))</f>
        <v>2.4209986023904662E-4</v>
      </c>
      <c r="DU13" s="2">
        <f>POWER(10,($B13-E$227)/E$228)/(1+POWER(10,($B13-E$227)/E$228))</f>
        <v>2.4110426969251508E-4</v>
      </c>
      <c r="DV13" s="2">
        <f>POWER(10,($B13-F$227)/F$228)/(1+POWER(10,($B13-F$227)/F$228))</f>
        <v>2.2922938386125272E-4</v>
      </c>
      <c r="DW13" s="2">
        <f>POWER(10,($B13-G$227)/G$228)/(1+POWER(10,($B13-G$227)/G$228))</f>
        <v>2.3834611313298539E-4</v>
      </c>
      <c r="DX13" s="2">
        <f>POWER(10,($B13-H$227)/H$228)/(1+POWER(10,($B13-H$227)/H$228))</f>
        <v>2.1523783625123784E-4</v>
      </c>
      <c r="DY13" s="2">
        <f>POWER(10,($B13-I$227)/I$228)/(1+POWER(10,($B13-I$227)/I$228))</f>
        <v>2.3392262563917072E-4</v>
      </c>
      <c r="DZ13" s="2">
        <f>POWER(10,($B13-J$227)/J$228)/(1+POWER(10,($B13-J$227)/J$228))</f>
        <v>2.0157176809847534E-4</v>
      </c>
      <c r="EA13" s="2">
        <f>POWER(10,($B13-K$227)/K$228)/(1+POWER(10,($B13-K$227)/K$228))</f>
        <v>1.8669265347071078E-4</v>
      </c>
      <c r="EB13" s="2">
        <f>POWER(10,($B13-L$227)/L$228)/(1+POWER(10,($B13-L$227)/L$228))</f>
        <v>2.0697019837368145E-4</v>
      </c>
      <c r="EC13" s="2">
        <f>POWER(10,($B13-M$227)/M$228)/(1+POWER(10,($B13-M$227)/M$228))</f>
        <v>1.9083653604387511E-4</v>
      </c>
      <c r="ED13" s="2">
        <f>POWER(10,($B13-N$227)/N$228)/(1+POWER(10,($B13-N$227)/N$228))</f>
        <v>1.8748067181008411E-4</v>
      </c>
      <c r="EE13" s="2">
        <f>POWER(10,($B13-O$227)/O$228)/(1+POWER(10,($B13-O$227)/O$228))</f>
        <v>1.8254893854558951E-4</v>
      </c>
    </row>
    <row r="14" spans="1:135" x14ac:dyDescent="0.25">
      <c r="B14" s="2">
        <v>8</v>
      </c>
      <c r="C14">
        <v>84.593999999999994</v>
      </c>
      <c r="D14">
        <v>88.075999999999993</v>
      </c>
      <c r="E14">
        <v>89.5</v>
      </c>
      <c r="F14">
        <v>88.831000000000003</v>
      </c>
      <c r="G14">
        <v>88.909000000000006</v>
      </c>
      <c r="H14">
        <v>89.924999999999997</v>
      </c>
      <c r="I14">
        <v>91.134</v>
      </c>
      <c r="J14">
        <v>88.881</v>
      </c>
      <c r="K14">
        <v>86.043000000000006</v>
      </c>
      <c r="L14">
        <v>81.513999999999996</v>
      </c>
      <c r="M14">
        <v>75.328999999999994</v>
      </c>
      <c r="N14">
        <v>65.557000000000002</v>
      </c>
      <c r="O14">
        <v>53.714300000000001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86.950984114616432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89.966618530763583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92.116530476564662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89.967396445512549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90.254403933296757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92.321644129187163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92.215393101201144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90.814961471665697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87.893030881382515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82.927150927032272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76.302292352822221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66.396464970128008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54.439829236339421</v>
      </c>
      <c r="AE14" s="5"/>
      <c r="AG14" s="5">
        <f t="shared" si="0"/>
        <v>-2.3569841146164379</v>
      </c>
      <c r="AH14" s="5">
        <f t="shared" si="1"/>
        <v>-1.8906185307635894</v>
      </c>
      <c r="AI14" s="5">
        <f t="shared" si="2"/>
        <v>-2.6165304765646624</v>
      </c>
      <c r="AJ14" s="5">
        <f t="shared" si="3"/>
        <v>-1.1363964455125455</v>
      </c>
      <c r="AK14" s="5">
        <f t="shared" si="4"/>
        <v>-1.3454039332967511</v>
      </c>
      <c r="AL14" s="5">
        <f t="shared" si="5"/>
        <v>-2.3966441291871661</v>
      </c>
      <c r="AM14" s="5">
        <f t="shared" si="6"/>
        <v>-1.0813931012011437</v>
      </c>
      <c r="AN14" s="5">
        <f t="shared" si="7"/>
        <v>-1.9339614716656968</v>
      </c>
      <c r="AO14" s="5">
        <f t="shared" si="8"/>
        <v>-1.8500308813825086</v>
      </c>
      <c r="AP14" s="5">
        <f t="shared" si="9"/>
        <v>-1.4131509270322766</v>
      </c>
      <c r="AQ14" s="5">
        <f t="shared" si="10"/>
        <v>-0.97329235282222726</v>
      </c>
      <c r="AR14" s="5">
        <f t="shared" si="11"/>
        <v>-0.83946497012800592</v>
      </c>
      <c r="AS14" s="5">
        <f t="shared" si="12"/>
        <v>-0.72552923633941901</v>
      </c>
      <c r="AV14" s="2">
        <f t="shared" si="13"/>
        <v>86.950984114615949</v>
      </c>
      <c r="AW14" s="2">
        <f t="shared" si="14"/>
        <v>89.966618530760783</v>
      </c>
      <c r="AX14" s="2">
        <f t="shared" si="15"/>
        <v>92.11653047656327</v>
      </c>
      <c r="AY14" s="2">
        <f t="shared" si="16"/>
        <v>89.967396445512534</v>
      </c>
      <c r="AZ14" s="2">
        <f t="shared" si="17"/>
        <v>90.254403933296757</v>
      </c>
      <c r="BA14" s="2">
        <f t="shared" si="18"/>
        <v>92.321644129187163</v>
      </c>
      <c r="BB14" s="2">
        <f t="shared" si="19"/>
        <v>92.215393101201144</v>
      </c>
      <c r="BC14" s="2">
        <f t="shared" si="20"/>
        <v>90.814961471665697</v>
      </c>
      <c r="BD14" s="2">
        <f t="shared" si="21"/>
        <v>87.893030881382515</v>
      </c>
      <c r="BE14" s="2">
        <f t="shared" si="22"/>
        <v>82.927150927032272</v>
      </c>
      <c r="BF14" s="2">
        <f t="shared" si="23"/>
        <v>76.302292352822221</v>
      </c>
      <c r="BG14" s="2">
        <f t="shared" si="24"/>
        <v>66.396464970128008</v>
      </c>
      <c r="BH14" s="2">
        <f t="shared" si="25"/>
        <v>54.439829236339421</v>
      </c>
      <c r="BK14" s="2">
        <f>IF(OR($B14&lt;C$229, AND($B14&gt;C$230, $B14&lt;C$231)), C14, "")</f>
        <v>84.593999999999994</v>
      </c>
      <c r="BL14" s="2">
        <f>IF(OR($B14&lt;D$229, AND($B14&gt;D$230, $B14&lt;D$231)), D14, "")</f>
        <v>88.075999999999993</v>
      </c>
      <c r="BM14" s="2">
        <f>IF(OR($B14&lt;E$229, AND($B14&gt;E$230, $B14&lt;E$231)), E14, "")</f>
        <v>89.5</v>
      </c>
      <c r="BN14" s="2">
        <f>IF(OR($B14&lt;F$229, AND($B14&gt;F$230, $B14&lt;F$231)), F14, "")</f>
        <v>88.831000000000003</v>
      </c>
      <c r="BO14" s="2">
        <f>IF(OR($B14&lt;G$229, AND($B14&gt;G$230, $B14&lt;G$231)), G14, "")</f>
        <v>88.909000000000006</v>
      </c>
      <c r="BP14" s="2">
        <f>IF(OR($B14&lt;H$229, AND($B14&gt;H$230, $B14&lt;H$231)), H14, "")</f>
        <v>89.924999999999997</v>
      </c>
      <c r="BQ14" s="2">
        <f>IF(OR($B14&lt;I$229, AND($B14&gt;I$230, $B14&lt;I$231)), I14, "")</f>
        <v>91.134</v>
      </c>
      <c r="BR14" s="2">
        <f>IF(OR($B14&lt;J$229, AND($B14&gt;J$230, $B14&lt;J$231)), J14, "")</f>
        <v>88.881</v>
      </c>
      <c r="BS14" s="2">
        <f>IF(OR($B14&lt;K$229, AND($B14&gt;K$230, $B14&lt;K$231)), K14, "")</f>
        <v>86.043000000000006</v>
      </c>
      <c r="BT14" s="2">
        <f>IF(OR($B14&lt;L$229, AND($B14&gt;L$230, $B14&lt;L$231)), L14, "")</f>
        <v>81.513999999999996</v>
      </c>
      <c r="BU14" s="2">
        <f>IF(OR($B14&lt;M$229, AND($B14&gt;M$230, $B14&lt;M$231)), M14, "")</f>
        <v>75.328999999999994</v>
      </c>
      <c r="BV14" s="2">
        <f>IF(OR($B14&lt;N$229, AND($B14&gt;N$230, $B14&lt;N$231)), N14, "")</f>
        <v>65.557000000000002</v>
      </c>
      <c r="BW14" s="2">
        <f>IF(OR($B14&lt;O$229, AND($B14&gt;O$230, $B14&lt;O$231)), O14, "")</f>
        <v>53.714300000000001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86.949693604526956</v>
      </c>
      <c r="CP14" s="2">
        <f>BL$207*$B14+BL$209</f>
        <v>89.965819644352706</v>
      </c>
      <c r="CQ14" s="2">
        <f>BM$207*$B14+BM$209</f>
        <v>92.116372881042707</v>
      </c>
      <c r="CR14" s="2">
        <f>BN$207*$B14+BN$209</f>
        <v>89.967175895298979</v>
      </c>
      <c r="CS14" s="2">
        <f>BO$207*$B14+BO$209</f>
        <v>90.253252471060179</v>
      </c>
      <c r="CT14" s="2">
        <f>BP$207*$B14+BP$209</f>
        <v>92.320914523348748</v>
      </c>
      <c r="CU14" s="2">
        <f>BQ$207*$B14+BQ$209</f>
        <v>92.214531479988949</v>
      </c>
      <c r="CV14" s="2">
        <f>BR$207*$B14+BR$209</f>
        <v>90.814147258279533</v>
      </c>
      <c r="CW14" s="2">
        <f>BS$207*$B14+BS$209</f>
        <v>87.892023915463426</v>
      </c>
      <c r="CX14" s="2">
        <f>BT$207*$B14+BT$209</f>
        <v>82.926357621017885</v>
      </c>
      <c r="CY14" s="2">
        <f>BU$207*$B14+BU$209</f>
        <v>76.301825863014358</v>
      </c>
      <c r="CZ14" s="2">
        <f>BV$207*$B14+BV$209</f>
        <v>66.396000001761067</v>
      </c>
      <c r="DA14" s="2">
        <f>BW$207*$B14+BW$209</f>
        <v>54.439599173683824</v>
      </c>
      <c r="DD14" s="2">
        <f>BZ$207*$B14+BZ$209</f>
        <v>92.266220132365817</v>
      </c>
      <c r="DE14" s="2">
        <f>CA$207*$B14+CA$209</f>
        <v>92.97536323050295</v>
      </c>
      <c r="DF14" s="2">
        <f>CB$207*$B14+CB$209</f>
        <v>92.712513988343645</v>
      </c>
      <c r="DG14" s="2">
        <f>CC$207*$B14+CC$209</f>
        <v>90.844675238662091</v>
      </c>
      <c r="DH14" s="2">
        <f>CD$207*$B14+CD$209</f>
        <v>94.65932469683132</v>
      </c>
      <c r="DI14" s="2">
        <f>CE$207*$B14+CE$209</f>
        <v>95.412481797904817</v>
      </c>
      <c r="DJ14" s="2">
        <f>CF$207*$B14+CF$209</f>
        <v>95.5738714209308</v>
      </c>
      <c r="DK14" s="2">
        <f>CG$207*$B14+CG$209</f>
        <v>94.498124839743213</v>
      </c>
      <c r="DL14" s="2">
        <f>CH$207*$B14+CH$209</f>
        <v>92.811233950529584</v>
      </c>
      <c r="DM14" s="2">
        <f>CI$207*$B14+CI$209</f>
        <v>86.422117574530418</v>
      </c>
      <c r="DN14" s="2">
        <f>CJ$207*$B14+CJ$209</f>
        <v>78.531229116374348</v>
      </c>
      <c r="DO14" s="2">
        <f>CK$207*$B14+CK$209</f>
        <v>68.657907092011598</v>
      </c>
      <c r="DP14" s="2">
        <f>CL$207*$B14+CL$209</f>
        <v>55.589007834445361</v>
      </c>
      <c r="DS14" s="2">
        <f>POWER(10,($B14-C$227)/C$228)/(1+POWER(10,($B14-C$227)/C$228))</f>
        <v>2.4273556846324482E-4</v>
      </c>
      <c r="DT14" s="2">
        <f>POWER(10,($B14-D$227)/D$228)/(1+POWER(10,($B14-D$227)/D$228))</f>
        <v>2.65451017807025E-4</v>
      </c>
      <c r="DU14" s="2">
        <f>POWER(10,($B14-E$227)/E$228)/(1+POWER(10,($B14-E$227)/E$228))</f>
        <v>2.6435942536964026E-4</v>
      </c>
      <c r="DV14" s="2">
        <f>POWER(10,($B14-F$227)/F$228)/(1+POWER(10,($B14-F$227)/F$228))</f>
        <v>2.5133946278676209E-4</v>
      </c>
      <c r="DW14" s="2">
        <f>POWER(10,($B14-G$227)/G$228)/(1+POWER(10,($B14-G$227)/G$228))</f>
        <v>2.6133530672735219E-4</v>
      </c>
      <c r="DX14" s="2">
        <f>POWER(10,($B14-H$227)/H$228)/(1+POWER(10,($B14-H$227)/H$228))</f>
        <v>2.3599869374271354E-4</v>
      </c>
      <c r="DY14" s="2">
        <f>POWER(10,($B14-I$227)/I$228)/(1+POWER(10,($B14-I$227)/I$228))</f>
        <v>2.5648527012729156E-4</v>
      </c>
      <c r="DZ14" s="2">
        <f>POWER(10,($B14-J$227)/J$228)/(1+POWER(10,($B14-J$227)/J$228))</f>
        <v>2.2101475054214298E-4</v>
      </c>
      <c r="EA14" s="2">
        <f>POWER(10,($B14-K$227)/K$228)/(1+POWER(10,($B14-K$227)/K$228))</f>
        <v>2.0470073688806791E-4</v>
      </c>
      <c r="EB14" s="2">
        <f>POWER(10,($B14-L$227)/L$228)/(1+POWER(10,($B14-L$227)/L$228))</f>
        <v>2.2693377832920647E-4</v>
      </c>
      <c r="EC14" s="2">
        <f>POWER(10,($B14-M$227)/M$228)/(1+POWER(10,($B14-M$227)/M$228))</f>
        <v>2.0924424828557491E-4</v>
      </c>
      <c r="ED14" s="2">
        <f>POWER(10,($B14-N$227)/N$228)/(1+POWER(10,($B14-N$227)/N$228))</f>
        <v>2.0556475062454805E-4</v>
      </c>
      <c r="EE14" s="2">
        <f>POWER(10,($B14-O$227)/O$228)/(1+POWER(10,($B14-O$227)/O$228))</f>
        <v>2.0015740567363378E-4</v>
      </c>
    </row>
    <row r="15" spans="1:135" x14ac:dyDescent="0.25">
      <c r="B15" s="2">
        <v>9</v>
      </c>
      <c r="C15">
        <v>85.266000000000005</v>
      </c>
      <c r="D15">
        <v>88.272999999999996</v>
      </c>
      <c r="E15">
        <v>89.793999999999997</v>
      </c>
      <c r="F15">
        <v>88.769000000000005</v>
      </c>
      <c r="G15">
        <v>88.590999999999994</v>
      </c>
      <c r="H15">
        <v>90.97</v>
      </c>
      <c r="I15">
        <v>90.209000000000003</v>
      </c>
      <c r="J15">
        <v>89.06</v>
      </c>
      <c r="K15">
        <v>85.213999999999999</v>
      </c>
      <c r="L15">
        <v>82.143000000000001</v>
      </c>
      <c r="M15">
        <v>74.286000000000001</v>
      </c>
      <c r="N15">
        <v>65.870999999999995</v>
      </c>
      <c r="O15">
        <v>52.7286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86.949831586061308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89.95585209959097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92.09891736279377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89.971719892070908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90.289425336218642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92.340641327751328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92.234283780757906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90.829158122939177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87.911890105414983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82.942876285936293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76.313430955218564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66.411574739820651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54.461407142629767</v>
      </c>
      <c r="AE15" s="5"/>
      <c r="AG15" s="5">
        <f t="shared" si="0"/>
        <v>-1.6838315860613022</v>
      </c>
      <c r="AH15" s="5">
        <f t="shared" si="1"/>
        <v>-1.6828520995909741</v>
      </c>
      <c r="AI15" s="5">
        <f t="shared" si="2"/>
        <v>-2.3049173627937733</v>
      </c>
      <c r="AJ15" s="5">
        <f t="shared" si="3"/>
        <v>-1.2027198920709026</v>
      </c>
      <c r="AK15" s="5">
        <f t="shared" si="4"/>
        <v>-1.6984253362186479</v>
      </c>
      <c r="AL15" s="5">
        <f t="shared" si="5"/>
        <v>-1.3706413277513292</v>
      </c>
      <c r="AM15" s="5">
        <f t="shared" si="6"/>
        <v>-2.0252837807579027</v>
      </c>
      <c r="AN15" s="5">
        <f t="shared" si="7"/>
        <v>-1.7691581229391744</v>
      </c>
      <c r="AO15" s="5">
        <f t="shared" si="8"/>
        <v>-2.6978901054149844</v>
      </c>
      <c r="AP15" s="5">
        <f t="shared" si="9"/>
        <v>-0.79987628593629267</v>
      </c>
      <c r="AQ15" s="5">
        <f t="shared" si="10"/>
        <v>-2.0274309552185628</v>
      </c>
      <c r="AR15" s="5">
        <f t="shared" si="11"/>
        <v>-0.54057473982065574</v>
      </c>
      <c r="AS15" s="5">
        <f t="shared" si="12"/>
        <v>-1.7328071426297669</v>
      </c>
      <c r="AV15" s="2">
        <f t="shared" si="13"/>
        <v>86.949831586058991</v>
      </c>
      <c r="AW15" s="2">
        <f t="shared" si="14"/>
        <v>89.955852099578081</v>
      </c>
      <c r="AX15" s="2">
        <f t="shared" si="15"/>
        <v>92.098917362787219</v>
      </c>
      <c r="AY15" s="2">
        <f t="shared" si="16"/>
        <v>89.971719892070865</v>
      </c>
      <c r="AZ15" s="2">
        <f t="shared" si="17"/>
        <v>90.289425336218628</v>
      </c>
      <c r="BA15" s="2">
        <f t="shared" si="18"/>
        <v>92.340641327751328</v>
      </c>
      <c r="BB15" s="2">
        <f t="shared" si="19"/>
        <v>92.234283780757906</v>
      </c>
      <c r="BC15" s="2">
        <f t="shared" si="20"/>
        <v>90.829158122939177</v>
      </c>
      <c r="BD15" s="2">
        <f t="shared" si="21"/>
        <v>87.911890105414983</v>
      </c>
      <c r="BE15" s="2">
        <f t="shared" si="22"/>
        <v>82.942876285936293</v>
      </c>
      <c r="BF15" s="2">
        <f t="shared" si="23"/>
        <v>76.313430955218564</v>
      </c>
      <c r="BG15" s="2">
        <f t="shared" si="24"/>
        <v>66.411574739820651</v>
      </c>
      <c r="BH15" s="2">
        <f t="shared" si="25"/>
        <v>54.461407142629767</v>
      </c>
      <c r="BK15" s="2">
        <f>IF(OR($B15&lt;C$229, AND($B15&gt;C$230, $B15&lt;C$231)), C15, "")</f>
        <v>85.266000000000005</v>
      </c>
      <c r="BL15" s="2">
        <f>IF(OR($B15&lt;D$229, AND($B15&gt;D$230, $B15&lt;D$231)), D15, "")</f>
        <v>88.272999999999996</v>
      </c>
      <c r="BM15" s="2">
        <f>IF(OR($B15&lt;E$229, AND($B15&gt;E$230, $B15&lt;E$231)), E15, "")</f>
        <v>89.793999999999997</v>
      </c>
      <c r="BN15" s="2">
        <f>IF(OR($B15&lt;F$229, AND($B15&gt;F$230, $B15&lt;F$231)), F15, "")</f>
        <v>88.769000000000005</v>
      </c>
      <c r="BO15" s="2">
        <f>IF(OR($B15&lt;G$229, AND($B15&gt;G$230, $B15&lt;G$231)), G15, "")</f>
        <v>88.590999999999994</v>
      </c>
      <c r="BP15" s="2">
        <f>IF(OR($B15&lt;H$229, AND($B15&gt;H$230, $B15&lt;H$231)), H15, "")</f>
        <v>90.97</v>
      </c>
      <c r="BQ15" s="2">
        <f>IF(OR($B15&lt;I$229, AND($B15&gt;I$230, $B15&lt;I$231)), I15, "")</f>
        <v>90.209000000000003</v>
      </c>
      <c r="BR15" s="2">
        <f>IF(OR($B15&lt;J$229, AND($B15&gt;J$230, $B15&lt;J$231)), J15, "")</f>
        <v>89.06</v>
      </c>
      <c r="BS15" s="2">
        <f>IF(OR($B15&lt;K$229, AND($B15&gt;K$230, $B15&lt;K$231)), K15, "")</f>
        <v>85.213999999999999</v>
      </c>
      <c r="BT15" s="2">
        <f>IF(OR($B15&lt;L$229, AND($B15&gt;L$230, $B15&lt;L$231)), L15, "")</f>
        <v>82.143000000000001</v>
      </c>
      <c r="BU15" s="2">
        <f>IF(OR($B15&lt;M$229, AND($B15&gt;M$230, $B15&lt;M$231)), M15, "")</f>
        <v>74.286000000000001</v>
      </c>
      <c r="BV15" s="2">
        <f>IF(OR($B15&lt;N$229, AND($B15&gt;N$230, $B15&lt;N$231)), N15, "")</f>
        <v>65.870999999999995</v>
      </c>
      <c r="BW15" s="2">
        <f>IF(OR($B15&lt;O$229, AND($B15&gt;O$230, $B15&lt;O$231)), O15, "")</f>
        <v>52.7286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86.948434123197814</v>
      </c>
      <c r="CP15" s="2">
        <f>BL$207*$B15+BL$209</f>
        <v>89.954987751947641</v>
      </c>
      <c r="CQ15" s="2">
        <f>BM$207*$B15+BM$209</f>
        <v>92.098748869451725</v>
      </c>
      <c r="CR15" s="2">
        <f>BN$207*$B15+BN$209</f>
        <v>89.971482587627108</v>
      </c>
      <c r="CS15" s="2">
        <f>BO$207*$B15+BO$209</f>
        <v>90.288178909488963</v>
      </c>
      <c r="CT15" s="2">
        <f>BP$207*$B15+BP$209</f>
        <v>92.339852568064387</v>
      </c>
      <c r="CU15" s="2">
        <f>BQ$207*$B15+BQ$209</f>
        <v>92.233352030997537</v>
      </c>
      <c r="CV15" s="2">
        <f>BR$207*$B15+BR$209</f>
        <v>90.828277983165137</v>
      </c>
      <c r="CW15" s="2">
        <f>BS$207*$B15+BS$209</f>
        <v>87.910800493091941</v>
      </c>
      <c r="CX15" s="2">
        <f>BT$207*$B15+BT$209</f>
        <v>82.942018508451326</v>
      </c>
      <c r="CY15" s="2">
        <f>BU$207*$B15+BU$209</f>
        <v>76.312927470292976</v>
      </c>
      <c r="CZ15" s="2">
        <f>BV$207*$B15+BV$209</f>
        <v>66.411071864059338</v>
      </c>
      <c r="DA15" s="2">
        <f>BW$207*$B15+BW$209</f>
        <v>54.461158655005306</v>
      </c>
      <c r="DD15" s="2">
        <f>BZ$207*$B15+BZ$209</f>
        <v>92.199131959592819</v>
      </c>
      <c r="DE15" s="2">
        <f>CA$207*$B15+CA$209</f>
        <v>92.924705490630828</v>
      </c>
      <c r="DF15" s="2">
        <f>CB$207*$B15+CB$209</f>
        <v>92.680047105396923</v>
      </c>
      <c r="DG15" s="2">
        <f>CC$207*$B15+CC$209</f>
        <v>90.832586811232716</v>
      </c>
      <c r="DH15" s="2">
        <f>CD$207*$B15+CD$209</f>
        <v>94.638082347071546</v>
      </c>
      <c r="DI15" s="2">
        <f>CE$207*$B15+CE$209</f>
        <v>95.38806335083153</v>
      </c>
      <c r="DJ15" s="2">
        <f>CF$207*$B15+CF$209</f>
        <v>95.54655168672862</v>
      </c>
      <c r="DK15" s="2">
        <f>CG$207*$B15+CG$209</f>
        <v>94.460226204218742</v>
      </c>
      <c r="DL15" s="2">
        <f>CH$207*$B15+CH$209</f>
        <v>92.765486850875902</v>
      </c>
      <c r="DM15" s="2">
        <f>CI$207*$B15+CI$209</f>
        <v>86.389365561285857</v>
      </c>
      <c r="DN15" s="2">
        <f>CJ$207*$B15+CJ$209</f>
        <v>78.507458422177379</v>
      </c>
      <c r="DO15" s="2">
        <f>CK$207*$B15+CK$209</f>
        <v>68.642180259424649</v>
      </c>
      <c r="DP15" s="2">
        <f>CL$207*$B15+CL$209</f>
        <v>55.593406460048655</v>
      </c>
      <c r="DS15" s="2">
        <f>POWER(10,($B15-C$227)/C$228)/(1+POWER(10,($B15-C$227)/C$228))</f>
        <v>2.6614802541032517E-4</v>
      </c>
      <c r="DT15" s="2">
        <f>POWER(10,($B15-D$227)/D$228)/(1+POWER(10,($B15-D$227)/D$228))</f>
        <v>2.910537992131182E-4</v>
      </c>
      <c r="DU15" s="2">
        <f>POWER(10,($B15-E$227)/E$228)/(1+POWER(10,($B15-E$227)/E$228))</f>
        <v>2.8985695308420922E-4</v>
      </c>
      <c r="DV15" s="2">
        <f>POWER(10,($B15-F$227)/F$228)/(1+POWER(10,($B15-F$227)/F$228))</f>
        <v>2.7558155826000236E-4</v>
      </c>
      <c r="DW15" s="2">
        <f>POWER(10,($B15-G$227)/G$228)/(1+POWER(10,($B15-G$227)/G$228))</f>
        <v>2.8654124109906635E-4</v>
      </c>
      <c r="DX15" s="2">
        <f>POWER(10,($B15-H$227)/H$228)/(1+POWER(10,($B15-H$227)/H$228))</f>
        <v>2.587615303361889E-4</v>
      </c>
      <c r="DY15" s="2">
        <f>POWER(10,($B15-I$227)/I$228)/(1+POWER(10,($B15-I$227)/I$228))</f>
        <v>2.8122354738336535E-4</v>
      </c>
      <c r="DZ15" s="2">
        <f>POWER(10,($B15-J$227)/J$228)/(1+POWER(10,($B15-J$227)/J$228))</f>
        <v>2.4233268771027227E-4</v>
      </c>
      <c r="EA15" s="2">
        <f>POWER(10,($B15-K$227)/K$228)/(1+POWER(10,($B15-K$227)/K$228))</f>
        <v>2.2444546212335047E-4</v>
      </c>
      <c r="EB15" s="2">
        <f>POWER(10,($B15-L$227)/L$228)/(1+POWER(10,($B15-L$227)/L$228))</f>
        <v>2.4882249214651847E-4</v>
      </c>
      <c r="EC15" s="2">
        <f>POWER(10,($B15-M$227)/M$228)/(1+POWER(10,($B15-M$227)/M$228))</f>
        <v>2.2942712435168098E-4</v>
      </c>
      <c r="ED15" s="2">
        <f>POWER(10,($B15-N$227)/N$228)/(1+POWER(10,($B15-N$227)/N$228))</f>
        <v>2.2539279684910361E-4</v>
      </c>
      <c r="EE15" s="2">
        <f>POWER(10,($B15-O$227)/O$228)/(1+POWER(10,($B15-O$227)/O$228))</f>
        <v>2.1946399308686384E-4</v>
      </c>
    </row>
    <row r="16" spans="1:135" x14ac:dyDescent="0.25">
      <c r="B16" s="2">
        <v>10</v>
      </c>
      <c r="C16">
        <v>86.578000000000003</v>
      </c>
      <c r="D16">
        <v>88.484999999999999</v>
      </c>
      <c r="E16">
        <v>90.176000000000002</v>
      </c>
      <c r="F16">
        <v>89.646000000000001</v>
      </c>
      <c r="G16">
        <v>88.938999999999993</v>
      </c>
      <c r="H16">
        <v>90.552000000000007</v>
      </c>
      <c r="I16">
        <v>89.641999999999996</v>
      </c>
      <c r="J16">
        <v>90.373000000000005</v>
      </c>
      <c r="K16">
        <v>85.7</v>
      </c>
      <c r="L16">
        <v>82.313999999999993</v>
      </c>
      <c r="M16">
        <v>74.557000000000002</v>
      </c>
      <c r="N16">
        <v>65.629000000000005</v>
      </c>
      <c r="O16">
        <v>53.542900000000003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86.948687680094352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89.945090861887294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92.0813048847359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89.976044518217975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90.324454342897639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92.359643147915065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92.253179970360108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90.843359915031627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87.930755902100117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82.958606699517347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76.324572353249025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66.426687495304009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54.48298646236249</v>
      </c>
      <c r="AE16" s="5"/>
      <c r="AG16" s="5">
        <f t="shared" si="0"/>
        <v>-0.37068768009434905</v>
      </c>
      <c r="AH16" s="5">
        <f t="shared" si="1"/>
        <v>-1.460090861887295</v>
      </c>
      <c r="AI16" s="5">
        <f t="shared" si="2"/>
        <v>-1.905304884735898</v>
      </c>
      <c r="AJ16" s="5">
        <f t="shared" si="3"/>
        <v>-0.33004451821797431</v>
      </c>
      <c r="AK16" s="5">
        <f t="shared" si="4"/>
        <v>-1.3854543428976456</v>
      </c>
      <c r="AL16" s="5">
        <f t="shared" si="5"/>
        <v>-1.8076431479150585</v>
      </c>
      <c r="AM16" s="5">
        <f t="shared" si="6"/>
        <v>-2.6111799703601122</v>
      </c>
      <c r="AN16" s="5">
        <f t="shared" si="7"/>
        <v>-0.47035991503162222</v>
      </c>
      <c r="AO16" s="5">
        <f t="shared" si="8"/>
        <v>-2.230755902100114</v>
      </c>
      <c r="AP16" s="5">
        <f t="shared" si="9"/>
        <v>-0.64460669951735383</v>
      </c>
      <c r="AQ16" s="5">
        <f t="shared" si="10"/>
        <v>-1.7675723532490224</v>
      </c>
      <c r="AR16" s="5">
        <f t="shared" si="11"/>
        <v>-0.79768749530400385</v>
      </c>
      <c r="AS16" s="5">
        <f t="shared" si="12"/>
        <v>-0.94008646236248694</v>
      </c>
      <c r="AV16" s="2">
        <f t="shared" si="13"/>
        <v>86.948687680083623</v>
      </c>
      <c r="AW16" s="2">
        <f t="shared" si="14"/>
        <v>89.945090861830266</v>
      </c>
      <c r="AX16" s="2">
        <f t="shared" si="15"/>
        <v>92.08130488470637</v>
      </c>
      <c r="AY16" s="2">
        <f t="shared" si="16"/>
        <v>89.976044518217762</v>
      </c>
      <c r="AZ16" s="2">
        <f t="shared" si="17"/>
        <v>90.324454342897553</v>
      </c>
      <c r="BA16" s="2">
        <f t="shared" si="18"/>
        <v>92.359643147915065</v>
      </c>
      <c r="BB16" s="2">
        <f t="shared" si="19"/>
        <v>92.253179970360094</v>
      </c>
      <c r="BC16" s="2">
        <f t="shared" si="20"/>
        <v>90.843359915031627</v>
      </c>
      <c r="BD16" s="2">
        <f t="shared" si="21"/>
        <v>87.930755902100117</v>
      </c>
      <c r="BE16" s="2">
        <f t="shared" si="22"/>
        <v>82.958606699517347</v>
      </c>
      <c r="BF16" s="2">
        <f t="shared" si="23"/>
        <v>76.324572353249025</v>
      </c>
      <c r="BG16" s="2">
        <f t="shared" si="24"/>
        <v>66.426687495304009</v>
      </c>
      <c r="BH16" s="2">
        <f t="shared" si="25"/>
        <v>54.482986462362483</v>
      </c>
      <c r="BK16" s="2">
        <f>IF(OR($B16&lt;C$229, AND($B16&gt;C$230, $B16&lt;C$231)), C16, "")</f>
        <v>86.578000000000003</v>
      </c>
      <c r="BL16" s="2">
        <f>IF(OR($B16&lt;D$229, AND($B16&gt;D$230, $B16&lt;D$231)), D16, "")</f>
        <v>88.484999999999999</v>
      </c>
      <c r="BM16" s="2">
        <f>IF(OR($B16&lt;E$229, AND($B16&gt;E$230, $B16&lt;E$231)), E16, "")</f>
        <v>90.176000000000002</v>
      </c>
      <c r="BN16" s="2">
        <f>IF(OR($B16&lt;F$229, AND($B16&gt;F$230, $B16&lt;F$231)), F16, "")</f>
        <v>89.646000000000001</v>
      </c>
      <c r="BO16" s="2">
        <f>IF(OR($B16&lt;G$229, AND($B16&gt;G$230, $B16&lt;G$231)), G16, "")</f>
        <v>88.938999999999993</v>
      </c>
      <c r="BP16" s="2">
        <f>IF(OR($B16&lt;H$229, AND($B16&gt;H$230, $B16&lt;H$231)), H16, "")</f>
        <v>90.552000000000007</v>
      </c>
      <c r="BQ16" s="2">
        <f>IF(OR($B16&lt;I$229, AND($B16&gt;I$230, $B16&lt;I$231)), I16, "")</f>
        <v>89.641999999999996</v>
      </c>
      <c r="BR16" s="2">
        <f>IF(OR($B16&lt;J$229, AND($B16&gt;J$230, $B16&lt;J$231)), J16, "")</f>
        <v>90.373000000000005</v>
      </c>
      <c r="BS16" s="2">
        <f>IF(OR($B16&lt;K$229, AND($B16&gt;K$230, $B16&lt;K$231)), K16, "")</f>
        <v>85.7</v>
      </c>
      <c r="BT16" s="2">
        <f>IF(OR($B16&lt;L$229, AND($B16&gt;L$230, $B16&lt;L$231)), L16, "")</f>
        <v>82.313999999999993</v>
      </c>
      <c r="BU16" s="2">
        <f>IF(OR($B16&lt;M$229, AND($B16&gt;M$230, $B16&lt;M$231)), M16, "")</f>
        <v>74.557000000000002</v>
      </c>
      <c r="BV16" s="2">
        <f>IF(OR($B16&lt;N$229, AND($B16&gt;N$230, $B16&lt;N$231)), N16, "")</f>
        <v>65.629000000000005</v>
      </c>
      <c r="BW16" s="2">
        <f>IF(OR($B16&lt;O$229, AND($B16&gt;O$230, $B16&lt;O$231)), O16, "")</f>
        <v>53.542900000000003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86.947174641868671</v>
      </c>
      <c r="CP16" s="2">
        <f>BL$207*$B16+BL$209</f>
        <v>89.944155859542576</v>
      </c>
      <c r="CQ16" s="2">
        <f>BM$207*$B16+BM$209</f>
        <v>92.081124857860743</v>
      </c>
      <c r="CR16" s="2">
        <f>BN$207*$B16+BN$209</f>
        <v>89.975789279955222</v>
      </c>
      <c r="CS16" s="2">
        <f>BO$207*$B16+BO$209</f>
        <v>90.323105347917746</v>
      </c>
      <c r="CT16" s="2">
        <f>BP$207*$B16+BP$209</f>
        <v>92.358790612780041</v>
      </c>
      <c r="CU16" s="2">
        <f>BQ$207*$B16+BQ$209</f>
        <v>92.252172582006139</v>
      </c>
      <c r="CV16" s="2">
        <f>BR$207*$B16+BR$209</f>
        <v>90.842408708050741</v>
      </c>
      <c r="CW16" s="2">
        <f>BS$207*$B16+BS$209</f>
        <v>87.92957707072047</v>
      </c>
      <c r="CX16" s="2">
        <f>BT$207*$B16+BT$209</f>
        <v>82.957679395884767</v>
      </c>
      <c r="CY16" s="2">
        <f>BU$207*$B16+BU$209</f>
        <v>76.324029077571581</v>
      </c>
      <c r="CZ16" s="2">
        <f>BV$207*$B16+BV$209</f>
        <v>66.426143726357608</v>
      </c>
      <c r="DA16" s="2">
        <f>BW$207*$B16+BW$209</f>
        <v>54.482718136326781</v>
      </c>
      <c r="DD16" s="2">
        <f>BZ$207*$B16+BZ$209</f>
        <v>92.132043786819807</v>
      </c>
      <c r="DE16" s="2">
        <f>CA$207*$B16+CA$209</f>
        <v>92.874047750758706</v>
      </c>
      <c r="DF16" s="2">
        <f>CB$207*$B16+CB$209</f>
        <v>92.647580222450216</v>
      </c>
      <c r="DG16" s="2">
        <f>CC$207*$B16+CC$209</f>
        <v>90.820498383803326</v>
      </c>
      <c r="DH16" s="2">
        <f>CD$207*$B16+CD$209</f>
        <v>94.616839997311786</v>
      </c>
      <c r="DI16" s="2">
        <f>CE$207*$B16+CE$209</f>
        <v>95.363644903758242</v>
      </c>
      <c r="DJ16" s="2">
        <f>CF$207*$B16+CF$209</f>
        <v>95.519231952526425</v>
      </c>
      <c r="DK16" s="2">
        <f>CG$207*$B16+CG$209</f>
        <v>94.422327568694257</v>
      </c>
      <c r="DL16" s="2">
        <f>CH$207*$B16+CH$209</f>
        <v>92.719739751222221</v>
      </c>
      <c r="DM16" s="2">
        <f>CI$207*$B16+CI$209</f>
        <v>86.356613548041295</v>
      </c>
      <c r="DN16" s="2">
        <f>CJ$207*$B16+CJ$209</f>
        <v>78.48368772798041</v>
      </c>
      <c r="DO16" s="2">
        <f>CK$207*$B16+CK$209</f>
        <v>68.626453426837699</v>
      </c>
      <c r="DP16" s="2">
        <f>CL$207*$B16+CL$209</f>
        <v>55.597805085651942</v>
      </c>
      <c r="DS16" s="2">
        <f>POWER(10,($B16-C$227)/C$228)/(1+POWER(10,($B16-C$227)/C$228))</f>
        <v>2.9181801365736626E-4</v>
      </c>
      <c r="DT16" s="2">
        <f>POWER(10,($B16-D$227)/D$228)/(1+POWER(10,($B16-D$227)/D$228))</f>
        <v>3.1912518359639874E-4</v>
      </c>
      <c r="DU16" s="2">
        <f>POWER(10,($B16-E$227)/E$228)/(1+POWER(10,($B16-E$227)/E$228))</f>
        <v>3.1781294145784289E-4</v>
      </c>
      <c r="DV16" s="2">
        <f>POWER(10,($B16-F$227)/F$228)/(1+POWER(10,($B16-F$227)/F$228))</f>
        <v>3.0216113614831675E-4</v>
      </c>
      <c r="DW16" s="2">
        <f>POWER(10,($B16-G$227)/G$228)/(1+POWER(10,($B16-G$227)/G$228))</f>
        <v>3.1417753772853944E-4</v>
      </c>
      <c r="DX16" s="2">
        <f>POWER(10,($B16-H$227)/H$228)/(1+POWER(10,($B16-H$227)/H$228))</f>
        <v>2.8371929300590858E-4</v>
      </c>
      <c r="DY16" s="2">
        <f>POWER(10,($B16-I$227)/I$228)/(1+POWER(10,($B16-I$227)/I$228))</f>
        <v>3.0834712189211543E-4</v>
      </c>
      <c r="DZ16" s="2">
        <f>POWER(10,($B16-J$227)/J$228)/(1+POWER(10,($B16-J$227)/J$228))</f>
        <v>2.6570629612155956E-4</v>
      </c>
      <c r="EA16" s="2">
        <f>POWER(10,($B16-K$227)/K$228)/(1+POWER(10,($B16-K$227)/K$228))</f>
        <v>2.4609422649418921E-4</v>
      </c>
      <c r="EB16" s="2">
        <f>POWER(10,($B16-L$227)/L$228)/(1+POWER(10,($B16-L$227)/L$228))</f>
        <v>2.7282188800137352E-4</v>
      </c>
      <c r="EC16" s="2">
        <f>POWER(10,($B16-M$227)/M$228)/(1+POWER(10,($B16-M$227)/M$228))</f>
        <v>2.5155627132905081E-4</v>
      </c>
      <c r="ED16" s="2">
        <f>POWER(10,($B16-N$227)/N$228)/(1+POWER(10,($B16-N$227)/N$228))</f>
        <v>2.4713291328636375E-4</v>
      </c>
      <c r="EE16" s="2">
        <f>POWER(10,($B16-O$227)/O$228)/(1+POWER(10,($B16-O$227)/O$228))</f>
        <v>2.4063238823075772E-4</v>
      </c>
    </row>
    <row r="17" spans="2:135" x14ac:dyDescent="0.25">
      <c r="B17" s="2">
        <v>11</v>
      </c>
      <c r="C17">
        <v>85.891000000000005</v>
      </c>
      <c r="D17">
        <v>88.53</v>
      </c>
      <c r="E17">
        <v>89.706000000000003</v>
      </c>
      <c r="F17">
        <v>88.784999999999997</v>
      </c>
      <c r="G17">
        <v>89.53</v>
      </c>
      <c r="H17">
        <v>90.91</v>
      </c>
      <c r="I17">
        <v>90.179000000000002</v>
      </c>
      <c r="J17">
        <v>89.358000000000004</v>
      </c>
      <c r="K17">
        <v>86.085999999999999</v>
      </c>
      <c r="L17">
        <v>82.429000000000002</v>
      </c>
      <c r="M17">
        <v>75.099999999999994</v>
      </c>
      <c r="N17">
        <v>65.385999999999996</v>
      </c>
      <c r="O17">
        <v>53.714300000000001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86.947553064542277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89.934335210253735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92.063693063646141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89.980370395556207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90.359491536162579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92.378649930606386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92.272082080144017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90.857567226009323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87.949628770106315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82.974342542759175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76.335716741875316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66.441803459730238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54.504567296710462</v>
      </c>
      <c r="AE17" s="5"/>
      <c r="AG17" s="5">
        <f t="shared" si="0"/>
        <v>-1.0565530645422712</v>
      </c>
      <c r="AH17" s="5">
        <f t="shared" si="1"/>
        <v>-1.4043352102537341</v>
      </c>
      <c r="AI17" s="5">
        <f t="shared" si="2"/>
        <v>-2.3576930636461384</v>
      </c>
      <c r="AJ17" s="5">
        <f t="shared" si="3"/>
        <v>-1.1953703955562105</v>
      </c>
      <c r="AK17" s="5">
        <f t="shared" si="4"/>
        <v>-0.82949153616257831</v>
      </c>
      <c r="AL17" s="5">
        <f t="shared" si="5"/>
        <v>-1.4686499306063894</v>
      </c>
      <c r="AM17" s="5">
        <f t="shared" si="6"/>
        <v>-2.0930820801440149</v>
      </c>
      <c r="AN17" s="5">
        <f t="shared" si="7"/>
        <v>-1.4995672260093187</v>
      </c>
      <c r="AO17" s="5">
        <f t="shared" si="8"/>
        <v>-1.8636287701063168</v>
      </c>
      <c r="AP17" s="5">
        <f t="shared" si="9"/>
        <v>-0.54534254275917249</v>
      </c>
      <c r="AQ17" s="5">
        <f t="shared" si="10"/>
        <v>-1.2357167418753221</v>
      </c>
      <c r="AR17" s="5">
        <f t="shared" si="11"/>
        <v>-1.0558034597302424</v>
      </c>
      <c r="AS17" s="5">
        <f t="shared" si="12"/>
        <v>-0.7902672967104607</v>
      </c>
      <c r="AV17" s="2">
        <f t="shared" si="13"/>
        <v>86.947553064494556</v>
      </c>
      <c r="AW17" s="2">
        <f t="shared" si="14"/>
        <v>89.934335210010701</v>
      </c>
      <c r="AX17" s="2">
        <f t="shared" si="15"/>
        <v>92.063693063517931</v>
      </c>
      <c r="AY17" s="2">
        <f t="shared" si="16"/>
        <v>89.980370395555155</v>
      </c>
      <c r="AZ17" s="2">
        <f t="shared" si="17"/>
        <v>90.359491536162153</v>
      </c>
      <c r="BA17" s="2">
        <f t="shared" si="18"/>
        <v>92.378649930606358</v>
      </c>
      <c r="BB17" s="2">
        <f t="shared" si="19"/>
        <v>92.272082080143974</v>
      </c>
      <c r="BC17" s="2">
        <f t="shared" si="20"/>
        <v>90.857567226009323</v>
      </c>
      <c r="BD17" s="2">
        <f t="shared" si="21"/>
        <v>87.949628770106315</v>
      </c>
      <c r="BE17" s="2">
        <f t="shared" si="22"/>
        <v>82.974342542759175</v>
      </c>
      <c r="BF17" s="2">
        <f t="shared" si="23"/>
        <v>76.335716741875316</v>
      </c>
      <c r="BG17" s="2">
        <f t="shared" si="24"/>
        <v>66.441803459730224</v>
      </c>
      <c r="BH17" s="2">
        <f t="shared" si="25"/>
        <v>54.504567296710412</v>
      </c>
      <c r="BK17" s="2">
        <f>IF(OR($B17&lt;C$229, AND($B17&gt;C$230, $B17&lt;C$231)), C17, "")</f>
        <v>85.891000000000005</v>
      </c>
      <c r="BL17" s="2">
        <f>IF(OR($B17&lt;D$229, AND($B17&gt;D$230, $B17&lt;D$231)), D17, "")</f>
        <v>88.53</v>
      </c>
      <c r="BM17" s="2">
        <f>IF(OR($B17&lt;E$229, AND($B17&gt;E$230, $B17&lt;E$231)), E17, "")</f>
        <v>89.706000000000003</v>
      </c>
      <c r="BN17" s="2">
        <f>IF(OR($B17&lt;F$229, AND($B17&gt;F$230, $B17&lt;F$231)), F17, "")</f>
        <v>88.784999999999997</v>
      </c>
      <c r="BO17" s="2">
        <f>IF(OR($B17&lt;G$229, AND($B17&gt;G$230, $B17&lt;G$231)), G17, "")</f>
        <v>89.53</v>
      </c>
      <c r="BP17" s="2">
        <f>IF(OR($B17&lt;H$229, AND($B17&gt;H$230, $B17&lt;H$231)), H17, "")</f>
        <v>90.91</v>
      </c>
      <c r="BQ17" s="2">
        <f>IF(OR($B17&lt;I$229, AND($B17&gt;I$230, $B17&lt;I$231)), I17, "")</f>
        <v>90.179000000000002</v>
      </c>
      <c r="BR17" s="2">
        <f>IF(OR($B17&lt;J$229, AND($B17&gt;J$230, $B17&lt;J$231)), J17, "")</f>
        <v>89.358000000000004</v>
      </c>
      <c r="BS17" s="2">
        <f>IF(OR($B17&lt;K$229, AND($B17&gt;K$230, $B17&lt;K$231)), K17, "")</f>
        <v>86.085999999999999</v>
      </c>
      <c r="BT17" s="2">
        <f>IF(OR($B17&lt;L$229, AND($B17&gt;L$230, $B17&lt;L$231)), L17, "")</f>
        <v>82.429000000000002</v>
      </c>
      <c r="BU17" s="2">
        <f>IF(OR($B17&lt;M$229, AND($B17&gt;M$230, $B17&lt;M$231)), M17, "")</f>
        <v>75.099999999999994</v>
      </c>
      <c r="BV17" s="2">
        <f>IF(OR($B17&lt;N$229, AND($B17&gt;N$230, $B17&lt;N$231)), N17, "")</f>
        <v>65.385999999999996</v>
      </c>
      <c r="BW17" s="2">
        <f>IF(OR($B17&lt;O$229, AND($B17&gt;O$230, $B17&lt;O$231)), O17, "")</f>
        <v>53.714300000000001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86.945915160539528</v>
      </c>
      <c r="CP17" s="2">
        <f>BL$207*$B17+BL$209</f>
        <v>89.933323967137511</v>
      </c>
      <c r="CQ17" s="2">
        <f>BM$207*$B17+BM$209</f>
        <v>92.063500846269775</v>
      </c>
      <c r="CR17" s="2">
        <f>BN$207*$B17+BN$209</f>
        <v>89.980095972283351</v>
      </c>
      <c r="CS17" s="2">
        <f>BO$207*$B17+BO$209</f>
        <v>90.35803178634653</v>
      </c>
      <c r="CT17" s="2">
        <f>BP$207*$B17+BP$209</f>
        <v>92.37772865749568</v>
      </c>
      <c r="CU17" s="2">
        <f>BQ$207*$B17+BQ$209</f>
        <v>92.270993133014727</v>
      </c>
      <c r="CV17" s="2">
        <f>BR$207*$B17+BR$209</f>
        <v>90.85653943293633</v>
      </c>
      <c r="CW17" s="2">
        <f>BS$207*$B17+BS$209</f>
        <v>87.948353648348984</v>
      </c>
      <c r="CX17" s="2">
        <f>BT$207*$B17+BT$209</f>
        <v>82.973340283318208</v>
      </c>
      <c r="CY17" s="2">
        <f>BU$207*$B17+BU$209</f>
        <v>76.335130684850199</v>
      </c>
      <c r="CZ17" s="2">
        <f>BV$207*$B17+BV$209</f>
        <v>66.441215588655879</v>
      </c>
      <c r="DA17" s="2">
        <f>BW$207*$B17+BW$209</f>
        <v>54.504277617648256</v>
      </c>
      <c r="DD17" s="2">
        <f>BZ$207*$B17+BZ$209</f>
        <v>92.064955614046809</v>
      </c>
      <c r="DE17" s="2">
        <f>CA$207*$B17+CA$209</f>
        <v>92.823390010886584</v>
      </c>
      <c r="DF17" s="2">
        <f>CB$207*$B17+CB$209</f>
        <v>92.615113339503495</v>
      </c>
      <c r="DG17" s="2">
        <f>CC$207*$B17+CC$209</f>
        <v>90.80840995637395</v>
      </c>
      <c r="DH17" s="2">
        <f>CD$207*$B17+CD$209</f>
        <v>94.595597647552012</v>
      </c>
      <c r="DI17" s="2">
        <f>CE$207*$B17+CE$209</f>
        <v>95.339226456684955</v>
      </c>
      <c r="DJ17" s="2">
        <f>CF$207*$B17+CF$209</f>
        <v>95.491912218324245</v>
      </c>
      <c r="DK17" s="2">
        <f>CG$207*$B17+CG$209</f>
        <v>94.384428933169772</v>
      </c>
      <c r="DL17" s="2">
        <f>CH$207*$B17+CH$209</f>
        <v>92.673992651568554</v>
      </c>
      <c r="DM17" s="2">
        <f>CI$207*$B17+CI$209</f>
        <v>86.323861534796734</v>
      </c>
      <c r="DN17" s="2">
        <f>CJ$207*$B17+CJ$209</f>
        <v>78.459917033783441</v>
      </c>
      <c r="DO17" s="2">
        <f>CK$207*$B17+CK$209</f>
        <v>68.610726594250764</v>
      </c>
      <c r="DP17" s="2">
        <f>CL$207*$B17+CL$209</f>
        <v>55.602203711255235</v>
      </c>
      <c r="DS17" s="2">
        <f>POWER(10,($B17-C$227)/C$228)/(1+POWER(10,($B17-C$227)/C$228))</f>
        <v>3.1996308095235868E-4</v>
      </c>
      <c r="DT17" s="2">
        <f>POWER(10,($B17-D$227)/D$228)/(1+POWER(10,($B17-D$227)/D$228))</f>
        <v>3.499030326214138E-4</v>
      </c>
      <c r="DU17" s="2">
        <f>POWER(10,($B17-E$227)/E$228)/(1+POWER(10,($B17-E$227)/E$228))</f>
        <v>3.4846427614229365E-4</v>
      </c>
      <c r="DV17" s="2">
        <f>POWER(10,($B17-F$227)/F$228)/(1+POWER(10,($B17-F$227)/F$228))</f>
        <v>3.3130343936341931E-4</v>
      </c>
      <c r="DW17" s="2">
        <f>POWER(10,($B17-G$227)/G$228)/(1+POWER(10,($B17-G$227)/G$228))</f>
        <v>3.444783782559925E-4</v>
      </c>
      <c r="DX17" s="2">
        <f>POWER(10,($B17-H$227)/H$228)/(1+POWER(10,($B17-H$227)/H$228))</f>
        <v>3.1108350340276145E-4</v>
      </c>
      <c r="DY17" s="2">
        <f>POWER(10,($B17-I$227)/I$228)/(1+POWER(10,($B17-I$227)/I$228))</f>
        <v>3.380858383589759E-4</v>
      </c>
      <c r="DZ17" s="2">
        <f>POWER(10,($B17-J$227)/J$228)/(1+POWER(10,($B17-J$227)/J$228))</f>
        <v>2.9133369197563734E-4</v>
      </c>
      <c r="EA17" s="2">
        <f>POWER(10,($B17-K$227)/K$228)/(1+POWER(10,($B17-K$227)/K$228))</f>
        <v>2.6983054703457246E-4</v>
      </c>
      <c r="EB17" s="2">
        <f>POWER(10,($B17-L$227)/L$228)/(1+POWER(10,($B17-L$227)/L$228))</f>
        <v>2.991353779730679E-4</v>
      </c>
      <c r="EC17" s="2">
        <f>POWER(10,($B17-M$227)/M$228)/(1+POWER(10,($B17-M$227)/M$228))</f>
        <v>2.7581927256568439E-4</v>
      </c>
      <c r="ED17" s="2">
        <f>POWER(10,($B17-N$227)/N$228)/(1+POWER(10,($B17-N$227)/N$228))</f>
        <v>2.7096939026155655E-4</v>
      </c>
      <c r="EE17" s="2">
        <f>POWER(10,($B17-O$227)/O$228)/(1+POWER(10,($B17-O$227)/O$228))</f>
        <v>2.63842041682423E-4</v>
      </c>
    </row>
    <row r="18" spans="2:135" x14ac:dyDescent="0.25">
      <c r="B18" s="2">
        <v>12</v>
      </c>
      <c r="C18">
        <v>87.375</v>
      </c>
      <c r="D18">
        <v>88.635999999999996</v>
      </c>
      <c r="E18">
        <v>89.293999999999997</v>
      </c>
      <c r="F18">
        <v>88.168999999999997</v>
      </c>
      <c r="G18">
        <v>89.302999999999997</v>
      </c>
      <c r="H18">
        <v>91.492999999999995</v>
      </c>
      <c r="I18">
        <v>92.552000000000007</v>
      </c>
      <c r="J18">
        <v>89.403000000000006</v>
      </c>
      <c r="K18">
        <v>85.686000000000007</v>
      </c>
      <c r="L18">
        <v>81.656999999999996</v>
      </c>
      <c r="M18">
        <v>75.286000000000001</v>
      </c>
      <c r="N18">
        <v>64.971000000000004</v>
      </c>
      <c r="O18">
        <v>53.314300000000003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86.946428455816999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89.92358556495077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92.046081919125584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89.984697598517542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90.39453754045087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92.397662039479215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92.290990548043894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90.871780458995929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87.968509243093379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82.99008421590915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76.34686432763597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66.456922871495152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54.526149753202041</v>
      </c>
      <c r="AE18" s="5"/>
      <c r="AG18" s="5">
        <f t="shared" si="0"/>
        <v>0.4285715441830007</v>
      </c>
      <c r="AH18" s="5">
        <f t="shared" si="1"/>
        <v>-1.2875855649507741</v>
      </c>
      <c r="AI18" s="5">
        <f t="shared" si="2"/>
        <v>-2.7520819191255868</v>
      </c>
      <c r="AJ18" s="5">
        <f t="shared" si="3"/>
        <v>-1.815697598517545</v>
      </c>
      <c r="AK18" s="5">
        <f t="shared" si="4"/>
        <v>-1.0915375404508723</v>
      </c>
      <c r="AL18" s="5">
        <f t="shared" si="5"/>
        <v>-0.90466203947921997</v>
      </c>
      <c r="AM18" s="5">
        <f t="shared" si="6"/>
        <v>0.26100945195611303</v>
      </c>
      <c r="AN18" s="5">
        <f t="shared" si="7"/>
        <v>-1.4687804589959228</v>
      </c>
      <c r="AO18" s="5">
        <f t="shared" si="8"/>
        <v>-2.2825092430933722</v>
      </c>
      <c r="AP18" s="5">
        <f t="shared" si="9"/>
        <v>-1.3330842159091532</v>
      </c>
      <c r="AQ18" s="5">
        <f t="shared" si="10"/>
        <v>-1.0608643276359686</v>
      </c>
      <c r="AR18" s="5">
        <f t="shared" si="11"/>
        <v>-1.4859228714951485</v>
      </c>
      <c r="AS18" s="5">
        <f t="shared" si="12"/>
        <v>-1.2118497532020385</v>
      </c>
      <c r="AV18" s="2">
        <f t="shared" si="13"/>
        <v>86.946428455612647</v>
      </c>
      <c r="AW18" s="2">
        <f t="shared" si="14"/>
        <v>89.923585563953552</v>
      </c>
      <c r="AX18" s="2">
        <f t="shared" si="15"/>
        <v>92.046081918589621</v>
      </c>
      <c r="AY18" s="2">
        <f t="shared" si="16"/>
        <v>89.984697598512454</v>
      </c>
      <c r="AZ18" s="2">
        <f t="shared" si="17"/>
        <v>90.394537540448738</v>
      </c>
      <c r="BA18" s="2">
        <f t="shared" si="18"/>
        <v>92.397662039479073</v>
      </c>
      <c r="BB18" s="2">
        <f t="shared" si="19"/>
        <v>92.290990548043666</v>
      </c>
      <c r="BC18" s="2">
        <f t="shared" si="20"/>
        <v>90.871780458995929</v>
      </c>
      <c r="BD18" s="2">
        <f t="shared" si="21"/>
        <v>87.968509243093379</v>
      </c>
      <c r="BE18" s="2">
        <f t="shared" si="22"/>
        <v>82.990084215909135</v>
      </c>
      <c r="BF18" s="2">
        <f t="shared" si="23"/>
        <v>76.346864327635942</v>
      </c>
      <c r="BG18" s="2">
        <f t="shared" si="24"/>
        <v>66.456922871495053</v>
      </c>
      <c r="BH18" s="2">
        <f t="shared" si="25"/>
        <v>54.526149753201793</v>
      </c>
      <c r="BK18" s="2">
        <f>IF(OR($B18&lt;C$229, AND($B18&gt;C$230, $B18&lt;C$231)), C18, "")</f>
        <v>87.375</v>
      </c>
      <c r="BL18" s="2">
        <f>IF(OR($B18&lt;D$229, AND($B18&gt;D$230, $B18&lt;D$231)), D18, "")</f>
        <v>88.635999999999996</v>
      </c>
      <c r="BM18" s="2">
        <f>IF(OR($B18&lt;E$229, AND($B18&gt;E$230, $B18&lt;E$231)), E18, "")</f>
        <v>89.293999999999997</v>
      </c>
      <c r="BN18" s="2">
        <f>IF(OR($B18&lt;F$229, AND($B18&gt;F$230, $B18&lt;F$231)), F18, "")</f>
        <v>88.168999999999997</v>
      </c>
      <c r="BO18" s="2">
        <f>IF(OR($B18&lt;G$229, AND($B18&gt;G$230, $B18&lt;G$231)), G18, "")</f>
        <v>89.302999999999997</v>
      </c>
      <c r="BP18" s="2">
        <f>IF(OR($B18&lt;H$229, AND($B18&gt;H$230, $B18&lt;H$231)), H18, "")</f>
        <v>91.492999999999995</v>
      </c>
      <c r="BQ18" s="2">
        <f>IF(OR($B18&lt;I$229, AND($B18&gt;I$230, $B18&lt;I$231)), I18, "")</f>
        <v>92.552000000000007</v>
      </c>
      <c r="BR18" s="2">
        <f>IF(OR($B18&lt;J$229, AND($B18&gt;J$230, $B18&lt;J$231)), J18, "")</f>
        <v>89.403000000000006</v>
      </c>
      <c r="BS18" s="2">
        <f>IF(OR($B18&lt;K$229, AND($B18&gt;K$230, $B18&lt;K$231)), K18, "")</f>
        <v>85.686000000000007</v>
      </c>
      <c r="BT18" s="2">
        <f>IF(OR($B18&lt;L$229, AND($B18&gt;L$230, $B18&lt;L$231)), L18, "")</f>
        <v>81.656999999999996</v>
      </c>
      <c r="BU18" s="2">
        <f>IF(OR($B18&lt;M$229, AND($B18&gt;M$230, $B18&lt;M$231)), M18, "")</f>
        <v>75.286000000000001</v>
      </c>
      <c r="BV18" s="2">
        <f>IF(OR($B18&lt;N$229, AND($B18&gt;N$230, $B18&lt;N$231)), N18, "")</f>
        <v>64.971000000000004</v>
      </c>
      <c r="BW18" s="2">
        <f>IF(OR($B18&lt;O$229, AND($B18&gt;O$230, $B18&lt;O$231)), O18, "")</f>
        <v>53.314300000000003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86.944655679210385</v>
      </c>
      <c r="CP18" s="2">
        <f>BL$207*$B18+BL$209</f>
        <v>89.922492074732432</v>
      </c>
      <c r="CQ18" s="2">
        <f>BM$207*$B18+BM$209</f>
        <v>92.045876834678793</v>
      </c>
      <c r="CR18" s="2">
        <f>BN$207*$B18+BN$209</f>
        <v>89.984402664611466</v>
      </c>
      <c r="CS18" s="2">
        <f>BO$207*$B18+BO$209</f>
        <v>90.392958224775313</v>
      </c>
      <c r="CT18" s="2">
        <f>BP$207*$B18+BP$209</f>
        <v>92.396666702211334</v>
      </c>
      <c r="CU18" s="2">
        <f>BQ$207*$B18+BQ$209</f>
        <v>92.289813684023315</v>
      </c>
      <c r="CV18" s="2">
        <f>BR$207*$B18+BR$209</f>
        <v>90.870670157821934</v>
      </c>
      <c r="CW18" s="2">
        <f>BS$207*$B18+BS$209</f>
        <v>87.967130225977499</v>
      </c>
      <c r="CX18" s="2">
        <f>BT$207*$B18+BT$209</f>
        <v>82.989001170751635</v>
      </c>
      <c r="CY18" s="2">
        <f>BU$207*$B18+BU$209</f>
        <v>76.346232292128818</v>
      </c>
      <c r="CZ18" s="2">
        <f>BV$207*$B18+BV$209</f>
        <v>66.45628745095415</v>
      </c>
      <c r="DA18" s="2">
        <f>BW$207*$B18+BW$209</f>
        <v>54.525837098969738</v>
      </c>
      <c r="DD18" s="2">
        <f>BZ$207*$B18+BZ$209</f>
        <v>91.997867441273797</v>
      </c>
      <c r="DE18" s="2">
        <f>CA$207*$B18+CA$209</f>
        <v>92.772732271014462</v>
      </c>
      <c r="DF18" s="2">
        <f>CB$207*$B18+CB$209</f>
        <v>92.582646456556773</v>
      </c>
      <c r="DG18" s="2">
        <f>CC$207*$B18+CC$209</f>
        <v>90.796321528944574</v>
      </c>
      <c r="DH18" s="2">
        <f>CD$207*$B18+CD$209</f>
        <v>94.574355297792252</v>
      </c>
      <c r="DI18" s="2">
        <f>CE$207*$B18+CE$209</f>
        <v>95.314808009611667</v>
      </c>
      <c r="DJ18" s="2">
        <f>CF$207*$B18+CF$209</f>
        <v>95.464592484122065</v>
      </c>
      <c r="DK18" s="2">
        <f>CG$207*$B18+CG$209</f>
        <v>94.346530297645288</v>
      </c>
      <c r="DL18" s="2">
        <f>CH$207*$B18+CH$209</f>
        <v>92.628245551914873</v>
      </c>
      <c r="DM18" s="2">
        <f>CI$207*$B18+CI$209</f>
        <v>86.291109521552173</v>
      </c>
      <c r="DN18" s="2">
        <f>CJ$207*$B18+CJ$209</f>
        <v>78.436146339586472</v>
      </c>
      <c r="DO18" s="2">
        <f>CK$207*$B18+CK$209</f>
        <v>68.594999761663814</v>
      </c>
      <c r="DP18" s="2">
        <f>CL$207*$B18+CL$209</f>
        <v>55.606602336858529</v>
      </c>
      <c r="DS18" s="2">
        <f>POWER(10,($B18-C$227)/C$228)/(1+POWER(10,($B18-C$227)/C$228))</f>
        <v>3.5082171215793784E-4</v>
      </c>
      <c r="DT18" s="2">
        <f>POWER(10,($B18-D$227)/D$228)/(1+POWER(10,($B18-D$227)/D$228))</f>
        <v>3.836480948362266E-4</v>
      </c>
      <c r="DU18" s="2">
        <f>POWER(10,($B18-E$227)/E$228)/(1+POWER(10,($B18-E$227)/E$228))</f>
        <v>3.8207063601388948E-4</v>
      </c>
      <c r="DV18" s="2">
        <f>POWER(10,($B18-F$227)/F$228)/(1+POWER(10,($B18-F$227)/F$228))</f>
        <v>3.6325538663454078E-4</v>
      </c>
      <c r="DW18" s="2">
        <f>POWER(10,($B18-G$227)/G$228)/(1+POWER(10,($B18-G$227)/G$228))</f>
        <v>3.777004780563062E-4</v>
      </c>
      <c r="DX18" s="2">
        <f>POWER(10,($B18-H$227)/H$228)/(1+POWER(10,($B18-H$227)/H$228))</f>
        <v>3.4108604172224815E-4</v>
      </c>
      <c r="DY18" s="2">
        <f>POWER(10,($B18-I$227)/I$228)/(1+POWER(10,($B18-I$227)/I$228))</f>
        <v>3.7069165899755843E-4</v>
      </c>
      <c r="DZ18" s="2">
        <f>POWER(10,($B18-J$227)/J$228)/(1+POWER(10,($B18-J$227)/J$228))</f>
        <v>3.1943206266468971E-4</v>
      </c>
      <c r="EA18" s="2">
        <f>POWER(10,($B18-K$227)/K$228)/(1+POWER(10,($B18-K$227)/K$228))</f>
        <v>2.9585560953740469E-4</v>
      </c>
      <c r="EB18" s="2">
        <f>POWER(10,($B18-L$227)/L$228)/(1+POWER(10,($B18-L$227)/L$228))</f>
        <v>3.279859539542211E-4</v>
      </c>
      <c r="EC18" s="2">
        <f>POWER(10,($B18-M$227)/M$228)/(1+POWER(10,($B18-M$227)/M$228))</f>
        <v>3.0242177083593939E-4</v>
      </c>
      <c r="ED18" s="2">
        <f>POWER(10,($B18-N$227)/N$228)/(1+POWER(10,($B18-N$227)/N$228))</f>
        <v>2.9710426115486766E-4</v>
      </c>
      <c r="EE18" s="2">
        <f>POWER(10,($B18-O$227)/O$228)/(1+POWER(10,($B18-O$227)/O$228))</f>
        <v>2.8928968206059277E-4</v>
      </c>
    </row>
    <row r="19" spans="2:135" x14ac:dyDescent="0.25">
      <c r="B19" s="2">
        <v>13</v>
      </c>
      <c r="C19">
        <v>85.421999999999997</v>
      </c>
      <c r="D19">
        <v>87.909000000000006</v>
      </c>
      <c r="E19">
        <v>91.323999999999998</v>
      </c>
      <c r="F19">
        <v>88.968999999999994</v>
      </c>
      <c r="G19">
        <v>88.227000000000004</v>
      </c>
      <c r="H19">
        <v>90.477999999999994</v>
      </c>
      <c r="I19">
        <v>91.03</v>
      </c>
      <c r="J19">
        <v>89.790999999999997</v>
      </c>
      <c r="K19">
        <v>86.414000000000001</v>
      </c>
      <c r="L19">
        <v>81.757000000000005</v>
      </c>
      <c r="M19">
        <v>74.728999999999999</v>
      </c>
      <c r="N19">
        <v>65.043000000000006</v>
      </c>
      <c r="O19">
        <v>53.6571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86.945314622248574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89.912842376387019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92.028471469066076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89.989026204248205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90.42959302440174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92.416679862118301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92.30990584132951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90.886000043481317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87.987397891813728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83.00583214585545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76.358015329062184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66.47204598509876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54.547733946004392</v>
      </c>
      <c r="AE19" s="5"/>
      <c r="AG19" s="5">
        <f t="shared" si="0"/>
        <v>-1.5233146222485772</v>
      </c>
      <c r="AH19" s="5">
        <f t="shared" si="1"/>
        <v>-2.0038423763870128</v>
      </c>
      <c r="AI19" s="5">
        <f t="shared" si="2"/>
        <v>-0.70447146906607827</v>
      </c>
      <c r="AJ19" s="5">
        <f t="shared" si="3"/>
        <v>-1.0200262042482109</v>
      </c>
      <c r="AK19" s="5">
        <f t="shared" si="4"/>
        <v>-2.202593024401736</v>
      </c>
      <c r="AL19" s="5">
        <f t="shared" si="5"/>
        <v>-1.9386798621183061</v>
      </c>
      <c r="AM19" s="5">
        <f t="shared" si="6"/>
        <v>-1.2799058413295086</v>
      </c>
      <c r="AN19" s="5">
        <f t="shared" si="7"/>
        <v>-1.0950000434813205</v>
      </c>
      <c r="AO19" s="5">
        <f t="shared" si="8"/>
        <v>-1.5733978918137268</v>
      </c>
      <c r="AP19" s="5">
        <f t="shared" si="9"/>
        <v>-1.2488321458554452</v>
      </c>
      <c r="AQ19" s="5">
        <f t="shared" si="10"/>
        <v>-1.6290153290621845</v>
      </c>
      <c r="AR19" s="5">
        <f t="shared" si="11"/>
        <v>-1.4290459850987531</v>
      </c>
      <c r="AS19" s="5">
        <f t="shared" si="12"/>
        <v>-0.89063394600439239</v>
      </c>
      <c r="AV19" s="2">
        <f t="shared" si="13"/>
        <v>86.945314621406112</v>
      </c>
      <c r="AW19" s="2">
        <f t="shared" si="14"/>
        <v>89.912842372447315</v>
      </c>
      <c r="AX19" s="2">
        <f t="shared" si="15"/>
        <v>92.028471466909281</v>
      </c>
      <c r="AY19" s="2">
        <f t="shared" si="16"/>
        <v>89.989026204224416</v>
      </c>
      <c r="AZ19" s="2">
        <f t="shared" si="17"/>
        <v>90.429593024391423</v>
      </c>
      <c r="BA19" s="2">
        <f t="shared" si="18"/>
        <v>92.416679862117533</v>
      </c>
      <c r="BB19" s="2">
        <f t="shared" si="19"/>
        <v>92.309905841328302</v>
      </c>
      <c r="BC19" s="2">
        <f t="shared" si="20"/>
        <v>90.886000043481289</v>
      </c>
      <c r="BD19" s="2">
        <f t="shared" si="21"/>
        <v>87.987397891813728</v>
      </c>
      <c r="BE19" s="2">
        <f t="shared" si="22"/>
        <v>83.005832145855351</v>
      </c>
      <c r="BF19" s="2">
        <f t="shared" si="23"/>
        <v>76.358015329062013</v>
      </c>
      <c r="BG19" s="2">
        <f t="shared" si="24"/>
        <v>66.472045985098219</v>
      </c>
      <c r="BH19" s="2">
        <f t="shared" si="25"/>
        <v>54.547733946003163</v>
      </c>
      <c r="BK19" s="2">
        <f>IF(OR($B19&lt;C$229, AND($B19&gt;C$230, $B19&lt;C$231)), C19, "")</f>
        <v>85.421999999999997</v>
      </c>
      <c r="BL19" s="2">
        <f>IF(OR($B19&lt;D$229, AND($B19&gt;D$230, $B19&lt;D$231)), D19, "")</f>
        <v>87.909000000000006</v>
      </c>
      <c r="BM19" s="2">
        <f>IF(OR($B19&lt;E$229, AND($B19&gt;E$230, $B19&lt;E$231)), E19, "")</f>
        <v>91.323999999999998</v>
      </c>
      <c r="BN19" s="2">
        <f>IF(OR($B19&lt;F$229, AND($B19&gt;F$230, $B19&lt;F$231)), F19, "")</f>
        <v>88.968999999999994</v>
      </c>
      <c r="BO19" s="2">
        <f>IF(OR($B19&lt;G$229, AND($B19&gt;G$230, $B19&lt;G$231)), G19, "")</f>
        <v>88.227000000000004</v>
      </c>
      <c r="BP19" s="2">
        <f>IF(OR($B19&lt;H$229, AND($B19&gt;H$230, $B19&lt;H$231)), H19, "")</f>
        <v>90.477999999999994</v>
      </c>
      <c r="BQ19" s="2">
        <f>IF(OR($B19&lt;I$229, AND($B19&gt;I$230, $B19&lt;I$231)), I19, "")</f>
        <v>91.03</v>
      </c>
      <c r="BR19" s="2">
        <f>IF(OR($B19&lt;J$229, AND($B19&gt;J$230, $B19&lt;J$231)), J19, "")</f>
        <v>89.790999999999997</v>
      </c>
      <c r="BS19" s="2">
        <f>IF(OR($B19&lt;K$229, AND($B19&gt;K$230, $B19&lt;K$231)), K19, "")</f>
        <v>86.414000000000001</v>
      </c>
      <c r="BT19" s="2">
        <f>IF(OR($B19&lt;L$229, AND($B19&gt;L$230, $B19&lt;L$231)), L19, "")</f>
        <v>81.757000000000005</v>
      </c>
      <c r="BU19" s="2">
        <f>IF(OR($B19&lt;M$229, AND($B19&gt;M$230, $B19&lt;M$231)), M19, "")</f>
        <v>74.728999999999999</v>
      </c>
      <c r="BV19" s="2">
        <f>IF(OR($B19&lt;N$229, AND($B19&gt;N$230, $B19&lt;N$231)), N19, "")</f>
        <v>65.043000000000006</v>
      </c>
      <c r="BW19" s="2">
        <f>IF(OR($B19&lt;O$229, AND($B19&gt;O$230, $B19&lt;O$231)), O19, "")</f>
        <v>53.6571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86.943396197881242</v>
      </c>
      <c r="CP19" s="2">
        <f>BL$207*$B19+BL$209</f>
        <v>89.911660182327367</v>
      </c>
      <c r="CQ19" s="2">
        <f>BM$207*$B19+BM$209</f>
        <v>92.028252823087811</v>
      </c>
      <c r="CR19" s="2">
        <f>BN$207*$B19+BN$209</f>
        <v>89.988709356939594</v>
      </c>
      <c r="CS19" s="2">
        <f>BO$207*$B19+BO$209</f>
        <v>90.427884663204097</v>
      </c>
      <c r="CT19" s="2">
        <f>BP$207*$B19+BP$209</f>
        <v>92.415604746926974</v>
      </c>
      <c r="CU19" s="2">
        <f>BQ$207*$B19+BQ$209</f>
        <v>92.308634235031917</v>
      </c>
      <c r="CV19" s="2">
        <f>BR$207*$B19+BR$209</f>
        <v>90.884800882707538</v>
      </c>
      <c r="CW19" s="2">
        <f>BS$207*$B19+BS$209</f>
        <v>87.985906803606014</v>
      </c>
      <c r="CX19" s="2">
        <f>BT$207*$B19+BT$209</f>
        <v>83.004662058185076</v>
      </c>
      <c r="CY19" s="2">
        <f>BU$207*$B19+BU$209</f>
        <v>76.357333899407436</v>
      </c>
      <c r="CZ19" s="2">
        <f>BV$207*$B19+BV$209</f>
        <v>66.471359313252407</v>
      </c>
      <c r="DA19" s="2">
        <f>BW$207*$B19+BW$209</f>
        <v>54.547396580291213</v>
      </c>
      <c r="DD19" s="2">
        <f>BZ$207*$B19+BZ$209</f>
        <v>91.9307792685008</v>
      </c>
      <c r="DE19" s="2">
        <f>CA$207*$B19+CA$209</f>
        <v>92.722074531142326</v>
      </c>
      <c r="DF19" s="2">
        <f>CB$207*$B19+CB$209</f>
        <v>92.550179573610052</v>
      </c>
      <c r="DG19" s="2">
        <f>CC$207*$B19+CC$209</f>
        <v>90.784233101515184</v>
      </c>
      <c r="DH19" s="2">
        <f>CD$207*$B19+CD$209</f>
        <v>94.553112948032478</v>
      </c>
      <c r="DI19" s="2">
        <f>CE$207*$B19+CE$209</f>
        <v>95.290389562538394</v>
      </c>
      <c r="DJ19" s="2">
        <f>CF$207*$B19+CF$209</f>
        <v>95.437272749919885</v>
      </c>
      <c r="DK19" s="2">
        <f>CG$207*$B19+CG$209</f>
        <v>94.308631662120803</v>
      </c>
      <c r="DL19" s="2">
        <f>CH$207*$B19+CH$209</f>
        <v>92.582498452261191</v>
      </c>
      <c r="DM19" s="2">
        <f>CI$207*$B19+CI$209</f>
        <v>86.258357508307611</v>
      </c>
      <c r="DN19" s="2">
        <f>CJ$207*$B19+CJ$209</f>
        <v>78.412375645389503</v>
      </c>
      <c r="DO19" s="2">
        <f>CK$207*$B19+CK$209</f>
        <v>68.579272929076879</v>
      </c>
      <c r="DP19" s="2">
        <f>CL$207*$B19+CL$209</f>
        <v>55.611000962461816</v>
      </c>
      <c r="DS19" s="2">
        <f>POWER(10,($B19-C$227)/C$228)/(1+POWER(10,($B19-C$227)/C$228))</f>
        <v>3.84655338821731E-4</v>
      </c>
      <c r="DT19" s="2">
        <f>POWER(10,($B19-D$227)/D$228)/(1+POWER(10,($B19-D$227)/D$228))</f>
        <v>4.20646201317529E-4</v>
      </c>
      <c r="DU19" s="2">
        <f>POWER(10,($B19-E$227)/E$228)/(1+POWER(10,($B19-E$227)/E$228))</f>
        <v>4.189166798845578E-4</v>
      </c>
      <c r="DV19" s="2">
        <f>POWER(10,($B19-F$227)/F$228)/(1+POWER(10,($B19-F$227)/F$228))</f>
        <v>3.9828765259787097E-4</v>
      </c>
      <c r="DW19" s="2">
        <f>POWER(10,($B19-G$227)/G$228)/(1+POWER(10,($B19-G$227)/G$228))</f>
        <v>4.141252481951973E-4</v>
      </c>
      <c r="DX19" s="2">
        <f>POWER(10,($B19-H$227)/H$228)/(1+POWER(10,($B19-H$227)/H$228))</f>
        <v>3.7398110102424806E-4</v>
      </c>
      <c r="DY19" s="2">
        <f>POWER(10,($B19-I$227)/I$228)/(1+POWER(10,($B19-I$227)/I$228))</f>
        <v>4.0644078577184412E-4</v>
      </c>
      <c r="DZ19" s="2">
        <f>POWER(10,($B19-J$227)/J$228)/(1+POWER(10,($B19-J$227)/J$228))</f>
        <v>3.5023949809974967E-4</v>
      </c>
      <c r="EA19" s="2">
        <f>POWER(10,($B19-K$227)/K$228)/(1+POWER(10,($B19-K$227)/K$228))</f>
        <v>3.2438996580195123E-4</v>
      </c>
      <c r="EB19" s="2">
        <f>POWER(10,($B19-L$227)/L$228)/(1+POWER(10,($B19-L$227)/L$228))</f>
        <v>3.5961806758015065E-4</v>
      </c>
      <c r="EC19" s="2">
        <f>POWER(10,($B19-M$227)/M$228)/(1+POWER(10,($B19-M$227)/M$228))</f>
        <v>3.3158920294698894E-4</v>
      </c>
      <c r="ED19" s="2">
        <f>POWER(10,($B19-N$227)/N$228)/(1+POWER(10,($B19-N$227)/N$228))</f>
        <v>3.2575900675427591E-4</v>
      </c>
      <c r="EE19" s="2">
        <f>POWER(10,($B19-O$227)/O$228)/(1+POWER(10,($B19-O$227)/O$228))</f>
        <v>3.1719097590196863E-4</v>
      </c>
    </row>
    <row r="20" spans="2:135" x14ac:dyDescent="0.25">
      <c r="B20" s="2">
        <v>14</v>
      </c>
      <c r="C20">
        <v>86.266000000000005</v>
      </c>
      <c r="D20">
        <v>87.864000000000004</v>
      </c>
      <c r="E20">
        <v>90.706000000000003</v>
      </c>
      <c r="F20">
        <v>89.046000000000006</v>
      </c>
      <c r="G20">
        <v>89.257999999999996</v>
      </c>
      <c r="H20">
        <v>91.850999999999999</v>
      </c>
      <c r="I20">
        <v>90.94</v>
      </c>
      <c r="J20">
        <v>89.507000000000005</v>
      </c>
      <c r="K20">
        <v>86.114000000000004</v>
      </c>
      <c r="L20">
        <v>81.429000000000002</v>
      </c>
      <c r="M20">
        <v>75.213999999999999</v>
      </c>
      <c r="N20">
        <v>65.557000000000002</v>
      </c>
      <c r="O20">
        <v>53.557099999999998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86.944212388115488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89.90210612988902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92.010861730800642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89.993356292465961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90.464658703570251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92.435703811265384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92.328828458181533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90.900226436648637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88.00629532629199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83.021586787533678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76.36916997706588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66.487173072030032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54.569319996203397</v>
      </c>
      <c r="AE20" s="5"/>
      <c r="AG20" s="5">
        <f t="shared" si="0"/>
        <v>-0.67821238811548312</v>
      </c>
      <c r="AH20" s="5">
        <f t="shared" si="1"/>
        <v>-2.038106129889016</v>
      </c>
      <c r="AI20" s="5">
        <f t="shared" si="2"/>
        <v>-1.3048617308006385</v>
      </c>
      <c r="AJ20" s="5">
        <f t="shared" si="3"/>
        <v>-0.94735629246595465</v>
      </c>
      <c r="AK20" s="5">
        <f t="shared" si="4"/>
        <v>-1.2066587035702554</v>
      </c>
      <c r="AL20" s="5">
        <f t="shared" si="5"/>
        <v>-0.58470381126538484</v>
      </c>
      <c r="AM20" s="5">
        <f t="shared" si="6"/>
        <v>-1.3888284581815356</v>
      </c>
      <c r="AN20" s="5">
        <f t="shared" si="7"/>
        <v>-1.3932264366486322</v>
      </c>
      <c r="AO20" s="5">
        <f t="shared" si="8"/>
        <v>-1.8922953262919862</v>
      </c>
      <c r="AP20" s="5">
        <f t="shared" si="9"/>
        <v>-1.5925867875336763</v>
      </c>
      <c r="AQ20" s="5">
        <f t="shared" si="10"/>
        <v>-1.1551699770658814</v>
      </c>
      <c r="AR20" s="5">
        <f t="shared" si="11"/>
        <v>-0.93017307203002986</v>
      </c>
      <c r="AS20" s="5">
        <f t="shared" si="12"/>
        <v>-1.0122199962033989</v>
      </c>
      <c r="AV20" s="2">
        <f t="shared" si="13"/>
        <v>86.944212384771731</v>
      </c>
      <c r="AW20" s="2">
        <f t="shared" si="14"/>
        <v>89.902106114903063</v>
      </c>
      <c r="AX20" s="2">
        <f t="shared" si="15"/>
        <v>92.010861722445682</v>
      </c>
      <c r="AY20" s="2">
        <f t="shared" si="16"/>
        <v>89.993356292358982</v>
      </c>
      <c r="AZ20" s="2">
        <f t="shared" si="17"/>
        <v>90.464658703522403</v>
      </c>
      <c r="BA20" s="2">
        <f t="shared" si="18"/>
        <v>92.435703811261561</v>
      </c>
      <c r="BB20" s="2">
        <f t="shared" si="19"/>
        <v>92.328828458175494</v>
      </c>
      <c r="BC20" s="2">
        <f t="shared" si="20"/>
        <v>90.900226436648467</v>
      </c>
      <c r="BD20" s="2">
        <f t="shared" si="21"/>
        <v>88.006295326291962</v>
      </c>
      <c r="BE20" s="2">
        <f t="shared" si="22"/>
        <v>83.021586787533153</v>
      </c>
      <c r="BF20" s="2">
        <f t="shared" si="23"/>
        <v>76.369169977065027</v>
      </c>
      <c r="BG20" s="2">
        <f t="shared" si="24"/>
        <v>66.487173072027332</v>
      </c>
      <c r="BH20" s="2">
        <f t="shared" si="25"/>
        <v>54.569319996197542</v>
      </c>
      <c r="BK20" s="2">
        <f>IF(OR($B20&lt;C$229, AND($B20&gt;C$230, $B20&lt;C$231)), C20, "")</f>
        <v>86.266000000000005</v>
      </c>
      <c r="BL20" s="2">
        <f>IF(OR($B20&lt;D$229, AND($B20&gt;D$230, $B20&lt;D$231)), D20, "")</f>
        <v>87.864000000000004</v>
      </c>
      <c r="BM20" s="2">
        <f>IF(OR($B20&lt;E$229, AND($B20&gt;E$230, $B20&lt;E$231)), E20, "")</f>
        <v>90.706000000000003</v>
      </c>
      <c r="BN20" s="2">
        <f>IF(OR($B20&lt;F$229, AND($B20&gt;F$230, $B20&lt;F$231)), F20, "")</f>
        <v>89.046000000000006</v>
      </c>
      <c r="BO20" s="2">
        <f>IF(OR($B20&lt;G$229, AND($B20&gt;G$230, $B20&lt;G$231)), G20, "")</f>
        <v>89.257999999999996</v>
      </c>
      <c r="BP20" s="2">
        <f>IF(OR($B20&lt;H$229, AND($B20&gt;H$230, $B20&lt;H$231)), H20, "")</f>
        <v>91.850999999999999</v>
      </c>
      <c r="BQ20" s="2">
        <f>IF(OR($B20&lt;I$229, AND($B20&gt;I$230, $B20&lt;I$231)), I20, "")</f>
        <v>90.94</v>
      </c>
      <c r="BR20" s="2">
        <f>IF(OR($B20&lt;J$229, AND($B20&gt;J$230, $B20&lt;J$231)), J20, "")</f>
        <v>89.507000000000005</v>
      </c>
      <c r="BS20" s="2">
        <f>IF(OR($B20&lt;K$229, AND($B20&gt;K$230, $B20&lt;K$231)), K20, "")</f>
        <v>86.114000000000004</v>
      </c>
      <c r="BT20" s="2">
        <f>IF(OR($B20&lt;L$229, AND($B20&gt;L$230, $B20&lt;L$231)), L20, "")</f>
        <v>81.429000000000002</v>
      </c>
      <c r="BU20" s="2">
        <f>IF(OR($B20&lt;M$229, AND($B20&gt;M$230, $B20&lt;M$231)), M20, "")</f>
        <v>75.213999999999999</v>
      </c>
      <c r="BV20" s="2">
        <f>IF(OR($B20&lt;N$229, AND($B20&gt;N$230, $B20&lt;N$231)), N20, "")</f>
        <v>65.557000000000002</v>
      </c>
      <c r="BW20" s="2">
        <f>IF(OR($B20&lt;O$229, AND($B20&gt;O$230, $B20&lt;O$231)), O20, "")</f>
        <v>53.557099999999998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86.942136716552099</v>
      </c>
      <c r="CP20" s="2">
        <f>BL$207*$B20+BL$209</f>
        <v>89.900828289922302</v>
      </c>
      <c r="CQ20" s="2">
        <f>BM$207*$B20+BM$209</f>
        <v>92.010628811496844</v>
      </c>
      <c r="CR20" s="2">
        <f>BN$207*$B20+BN$209</f>
        <v>89.993016049267723</v>
      </c>
      <c r="CS20" s="2">
        <f>BO$207*$B20+BO$209</f>
        <v>90.46281110163288</v>
      </c>
      <c r="CT20" s="2">
        <f>BP$207*$B20+BP$209</f>
        <v>92.434542791642627</v>
      </c>
      <c r="CU20" s="2">
        <f>BQ$207*$B20+BQ$209</f>
        <v>92.327454786040505</v>
      </c>
      <c r="CV20" s="2">
        <f>BR$207*$B20+BR$209</f>
        <v>90.898931607593141</v>
      </c>
      <c r="CW20" s="2">
        <f>BS$207*$B20+BS$209</f>
        <v>88.004683381234528</v>
      </c>
      <c r="CX20" s="2">
        <f>BT$207*$B20+BT$209</f>
        <v>83.020322945618517</v>
      </c>
      <c r="CY20" s="2">
        <f>BU$207*$B20+BU$209</f>
        <v>76.368435506686041</v>
      </c>
      <c r="CZ20" s="2">
        <f>BV$207*$B20+BV$209</f>
        <v>66.486431175550678</v>
      </c>
      <c r="DA20" s="2">
        <f>BW$207*$B20+BW$209</f>
        <v>54.568956061612695</v>
      </c>
      <c r="DD20" s="2">
        <f>BZ$207*$B20+BZ$209</f>
        <v>91.863691095727788</v>
      </c>
      <c r="DE20" s="2">
        <f>CA$207*$B20+CA$209</f>
        <v>92.671416791270204</v>
      </c>
      <c r="DF20" s="2">
        <f>CB$207*$B20+CB$209</f>
        <v>92.517712690663345</v>
      </c>
      <c r="DG20" s="2">
        <f>CC$207*$B20+CC$209</f>
        <v>90.772144674085808</v>
      </c>
      <c r="DH20" s="2">
        <f>CD$207*$B20+CD$209</f>
        <v>94.531870598272718</v>
      </c>
      <c r="DI20" s="2">
        <f>CE$207*$B20+CE$209</f>
        <v>95.265971115465106</v>
      </c>
      <c r="DJ20" s="2">
        <f>CF$207*$B20+CF$209</f>
        <v>95.409953015717704</v>
      </c>
      <c r="DK20" s="2">
        <f>CG$207*$B20+CG$209</f>
        <v>94.270733026596332</v>
      </c>
      <c r="DL20" s="2">
        <f>CH$207*$B20+CH$209</f>
        <v>92.53675135260751</v>
      </c>
      <c r="DM20" s="2">
        <f>CI$207*$B20+CI$209</f>
        <v>86.22560549506305</v>
      </c>
      <c r="DN20" s="2">
        <f>CJ$207*$B20+CJ$209</f>
        <v>78.388604951192534</v>
      </c>
      <c r="DO20" s="2">
        <f>CK$207*$B20+CK$209</f>
        <v>68.563546096489929</v>
      </c>
      <c r="DP20" s="2">
        <f>CL$207*$B20+CL$209</f>
        <v>55.61539958806511</v>
      </c>
      <c r="DS20" s="2">
        <f>POWER(10,($B20-C$227)/C$228)/(1+POWER(10,($B20-C$227)/C$228))</f>
        <v>4.2175054052568989E-4</v>
      </c>
      <c r="DT20" s="2">
        <f>POWER(10,($B20-D$227)/D$228)/(1+POWER(10,($B20-D$227)/D$228))</f>
        <v>4.6121067063636478E-4</v>
      </c>
      <c r="DU20" s="2">
        <f>POWER(10,($B20-E$227)/E$228)/(1+POWER(10,($B20-E$227)/E$228))</f>
        <v>4.5931444169207978E-4</v>
      </c>
      <c r="DV20" s="2">
        <f>POWER(10,($B20-F$227)/F$228)/(1+POWER(10,($B20-F$227)/F$228))</f>
        <v>4.3669694631732521E-4</v>
      </c>
      <c r="DW20" s="2">
        <f>POWER(10,($B20-G$227)/G$228)/(1+POWER(10,($B20-G$227)/G$228))</f>
        <v>4.5406116353284429E-4</v>
      </c>
      <c r="DX20" s="2">
        <f>POWER(10,($B20-H$227)/H$228)/(1+POWER(10,($B20-H$227)/H$228))</f>
        <v>4.1004732811603567E-4</v>
      </c>
      <c r="DY20" s="2">
        <f>POWER(10,($B20-I$227)/I$228)/(1+POWER(10,($B20-I$227)/I$228))</f>
        <v>4.4563598504359302E-4</v>
      </c>
      <c r="DZ20" s="2">
        <f>POWER(10,($B20-J$227)/J$228)/(1+POWER(10,($B20-J$227)/J$228))</f>
        <v>3.8401699697777393E-4</v>
      </c>
      <c r="EA20" s="2">
        <f>POWER(10,($B20-K$227)/K$228)/(1+POWER(10,($B20-K$227)/K$228))</f>
        <v>3.5567539313363693E-4</v>
      </c>
      <c r="EB20" s="2">
        <f>POWER(10,($B20-L$227)/L$228)/(1+POWER(10,($B20-L$227)/L$228))</f>
        <v>3.9429968969378741E-4</v>
      </c>
      <c r="EC20" s="2">
        <f>POWER(10,($B20-M$227)/M$228)/(1+POWER(10,($B20-M$227)/M$228))</f>
        <v>3.6356870013498974E-4</v>
      </c>
      <c r="ED20" s="2">
        <f>POWER(10,($B20-N$227)/N$228)/(1+POWER(10,($B20-N$227)/N$228))</f>
        <v>3.5717642253364177E-4</v>
      </c>
      <c r="EE20" s="2">
        <f>POWER(10,($B20-O$227)/O$228)/(1+POWER(10,($B20-O$227)/O$228))</f>
        <v>3.4778234624994038E-4</v>
      </c>
    </row>
    <row r="21" spans="2:135" x14ac:dyDescent="0.25">
      <c r="B21" s="2">
        <v>15</v>
      </c>
      <c r="C21">
        <v>85.406000000000006</v>
      </c>
      <c r="D21">
        <v>88.105999999999995</v>
      </c>
      <c r="E21">
        <v>91.734999999999999</v>
      </c>
      <c r="F21">
        <v>89.031000000000006</v>
      </c>
      <c r="G21">
        <v>90.561000000000007</v>
      </c>
      <c r="H21">
        <v>92.358000000000004</v>
      </c>
      <c r="I21">
        <v>91.715999999999994</v>
      </c>
      <c r="J21">
        <v>90.03</v>
      </c>
      <c r="K21">
        <v>87.713999999999999</v>
      </c>
      <c r="L21">
        <v>81.614000000000004</v>
      </c>
      <c r="M21">
        <v>75.914000000000001</v>
      </c>
      <c r="N21">
        <v>65.486000000000004</v>
      </c>
      <c r="O21">
        <v>53.414299999999997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86.943122639743123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89.891377357958405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91.993252726563966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89.997687945349014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90.49973534329267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92.454734326061697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92.347758929302827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90.91446012471097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88.025202198078119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83.037348625356429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76.380328515291708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66.502304421674111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54.590908032080804</v>
      </c>
      <c r="AE21" s="5"/>
      <c r="AG21" s="5">
        <f t="shared" si="0"/>
        <v>-1.5371226397431172</v>
      </c>
      <c r="AH21" s="5">
        <f t="shared" si="1"/>
        <v>-1.78537735795841</v>
      </c>
      <c r="AI21" s="5">
        <f t="shared" si="2"/>
        <v>-0.25825272656396692</v>
      </c>
      <c r="AJ21" s="5">
        <f t="shared" si="3"/>
        <v>-0.96668794534900826</v>
      </c>
      <c r="AK21" s="5">
        <f t="shared" si="4"/>
        <v>6.126465670733694E-2</v>
      </c>
      <c r="AL21" s="5">
        <f t="shared" si="5"/>
        <v>-9.6734326061692855E-2</v>
      </c>
      <c r="AM21" s="5">
        <f t="shared" si="6"/>
        <v>-0.63175892930283339</v>
      </c>
      <c r="AN21" s="5">
        <f t="shared" si="7"/>
        <v>-0.88446012471096935</v>
      </c>
      <c r="AO21" s="5">
        <f t="shared" si="8"/>
        <v>-0.31120219807812077</v>
      </c>
      <c r="AP21" s="5">
        <f t="shared" si="9"/>
        <v>-1.4233486253564251</v>
      </c>
      <c r="AQ21" s="5">
        <f t="shared" si="10"/>
        <v>-0.46632851529170694</v>
      </c>
      <c r="AR21" s="5">
        <f t="shared" si="11"/>
        <v>-1.0163044216741071</v>
      </c>
      <c r="AS21" s="5">
        <f t="shared" si="12"/>
        <v>-1.1766080320808072</v>
      </c>
      <c r="AV21" s="2">
        <f t="shared" si="13"/>
        <v>86.943122626965859</v>
      </c>
      <c r="AW21" s="2">
        <f t="shared" si="14"/>
        <v>89.891377303073739</v>
      </c>
      <c r="AX21" s="2">
        <f t="shared" si="15"/>
        <v>91.993252695408088</v>
      </c>
      <c r="AY21" s="2">
        <f t="shared" si="16"/>
        <v>89.997687944886579</v>
      </c>
      <c r="AZ21" s="2">
        <f t="shared" si="17"/>
        <v>90.499735343079379</v>
      </c>
      <c r="BA21" s="2">
        <f t="shared" si="18"/>
        <v>92.454734326043308</v>
      </c>
      <c r="BB21" s="2">
        <f t="shared" si="19"/>
        <v>92.347758929273894</v>
      </c>
      <c r="BC21" s="2">
        <f t="shared" si="20"/>
        <v>90.914460124710047</v>
      </c>
      <c r="BD21" s="2">
        <f t="shared" si="21"/>
        <v>88.025202198077963</v>
      </c>
      <c r="BE21" s="2">
        <f t="shared" si="22"/>
        <v>83.037348625353729</v>
      </c>
      <c r="BF21" s="2">
        <f t="shared" si="23"/>
        <v>76.380328515287445</v>
      </c>
      <c r="BG21" s="2">
        <f t="shared" si="24"/>
        <v>66.502304421661336</v>
      </c>
      <c r="BH21" s="2">
        <f t="shared" si="25"/>
        <v>54.590908032053981</v>
      </c>
      <c r="BK21" s="2">
        <f>IF(OR($B21&lt;C$229, AND($B21&gt;C$230, $B21&lt;C$231)), C21, "")</f>
        <v>85.406000000000006</v>
      </c>
      <c r="BL21" s="2">
        <f>IF(OR($B21&lt;D$229, AND($B21&gt;D$230, $B21&lt;D$231)), D21, "")</f>
        <v>88.105999999999995</v>
      </c>
      <c r="BM21" s="2">
        <f>IF(OR($B21&lt;E$229, AND($B21&gt;E$230, $B21&lt;E$231)), E21, "")</f>
        <v>91.734999999999999</v>
      </c>
      <c r="BN21" s="2">
        <f>IF(OR($B21&lt;F$229, AND($B21&gt;F$230, $B21&lt;F$231)), F21, "")</f>
        <v>89.031000000000006</v>
      </c>
      <c r="BO21" s="2">
        <f>IF(OR($B21&lt;G$229, AND($B21&gt;G$230, $B21&lt;G$231)), G21, "")</f>
        <v>90.561000000000007</v>
      </c>
      <c r="BP21" s="2">
        <f>IF(OR($B21&lt;H$229, AND($B21&gt;H$230, $B21&lt;H$231)), H21, "")</f>
        <v>92.358000000000004</v>
      </c>
      <c r="BQ21" s="2">
        <f>IF(OR($B21&lt;I$229, AND($B21&gt;I$230, $B21&lt;I$231)), I21, "")</f>
        <v>91.715999999999994</v>
      </c>
      <c r="BR21" s="2">
        <f>IF(OR($B21&lt;J$229, AND($B21&gt;J$230, $B21&lt;J$231)), J21, "")</f>
        <v>90.03</v>
      </c>
      <c r="BS21" s="2">
        <f>IF(OR($B21&lt;K$229, AND($B21&gt;K$230, $B21&lt;K$231)), K21, "")</f>
        <v>87.713999999999999</v>
      </c>
      <c r="BT21" s="2">
        <f>IF(OR($B21&lt;L$229, AND($B21&gt;L$230, $B21&lt;L$231)), L21, "")</f>
        <v>81.614000000000004</v>
      </c>
      <c r="BU21" s="2">
        <f>IF(OR($B21&lt;M$229, AND($B21&gt;M$230, $B21&lt;M$231)), M21, "")</f>
        <v>75.914000000000001</v>
      </c>
      <c r="BV21" s="2">
        <f>IF(OR($B21&lt;N$229, AND($B21&gt;N$230, $B21&lt;N$231)), N21, "")</f>
        <v>65.486000000000004</v>
      </c>
      <c r="BW21" s="2">
        <f>IF(OR($B21&lt;O$229, AND($B21&gt;O$230, $B21&lt;O$231)), O21, "")</f>
        <v>53.414299999999997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86.940877235222956</v>
      </c>
      <c r="CP21" s="2">
        <f>BL$207*$B21+BL$209</f>
        <v>89.889996397517223</v>
      </c>
      <c r="CQ21" s="2">
        <f>BM$207*$B21+BM$209</f>
        <v>91.993004799905862</v>
      </c>
      <c r="CR21" s="2">
        <f>BN$207*$B21+BN$209</f>
        <v>89.997322741595838</v>
      </c>
      <c r="CS21" s="2">
        <f>BO$207*$B21+BO$209</f>
        <v>90.497737540061664</v>
      </c>
      <c r="CT21" s="2">
        <f>BP$207*$B21+BP$209</f>
        <v>92.453480836358281</v>
      </c>
      <c r="CU21" s="2">
        <f>BQ$207*$B21+BQ$209</f>
        <v>92.346275337049107</v>
      </c>
      <c r="CV21" s="2">
        <f>BR$207*$B21+BR$209</f>
        <v>90.913062332478731</v>
      </c>
      <c r="CW21" s="2">
        <f>BS$207*$B21+BS$209</f>
        <v>88.023459958863043</v>
      </c>
      <c r="CX21" s="2">
        <f>BT$207*$B21+BT$209</f>
        <v>83.035983833051958</v>
      </c>
      <c r="CY21" s="2">
        <f>BU$207*$B21+BU$209</f>
        <v>76.379537113964659</v>
      </c>
      <c r="CZ21" s="2">
        <f>BV$207*$B21+BV$209</f>
        <v>66.501503037848948</v>
      </c>
      <c r="DA21" s="2">
        <f>BW$207*$B21+BW$209</f>
        <v>54.59051554293417</v>
      </c>
      <c r="DD21" s="2">
        <f>BZ$207*$B21+BZ$209</f>
        <v>91.79660292295479</v>
      </c>
      <c r="DE21" s="2">
        <f>CA$207*$B21+CA$209</f>
        <v>92.620759051398082</v>
      </c>
      <c r="DF21" s="2">
        <f>CB$207*$B21+CB$209</f>
        <v>92.485245807716623</v>
      </c>
      <c r="DG21" s="2">
        <f>CC$207*$B21+CC$209</f>
        <v>90.760056246656433</v>
      </c>
      <c r="DH21" s="2">
        <f>CD$207*$B21+CD$209</f>
        <v>94.510628248512944</v>
      </c>
      <c r="DI21" s="2">
        <f>CE$207*$B21+CE$209</f>
        <v>95.241552668391819</v>
      </c>
      <c r="DJ21" s="2">
        <f>CF$207*$B21+CF$209</f>
        <v>95.382633281515524</v>
      </c>
      <c r="DK21" s="2">
        <f>CG$207*$B21+CG$209</f>
        <v>94.232834391071847</v>
      </c>
      <c r="DL21" s="2">
        <f>CH$207*$B21+CH$209</f>
        <v>92.491004252953843</v>
      </c>
      <c r="DM21" s="2">
        <f>CI$207*$B21+CI$209</f>
        <v>86.192853481818503</v>
      </c>
      <c r="DN21" s="2">
        <f>CJ$207*$B21+CJ$209</f>
        <v>78.364834256995564</v>
      </c>
      <c r="DO21" s="2">
        <f>CK$207*$B21+CK$209</f>
        <v>68.547819263902994</v>
      </c>
      <c r="DP21" s="2">
        <f>CL$207*$B21+CL$209</f>
        <v>55.619798213668396</v>
      </c>
      <c r="DS21" s="2">
        <f>POWER(10,($B21-C$227)/C$228)/(1+POWER(10,($B21-C$227)/C$228))</f>
        <v>4.6242145609319232E-4</v>
      </c>
      <c r="DT21" s="2">
        <f>POWER(10,($B21-D$227)/D$228)/(1+POWER(10,($B21-D$227)/D$228))</f>
        <v>5.0568494283296345E-4</v>
      </c>
      <c r="DU21" s="2">
        <f>POWER(10,($B21-E$227)/E$228)/(1+POWER(10,($B21-E$227)/E$228))</f>
        <v>5.0360595378102862E-4</v>
      </c>
      <c r="DV21" s="2">
        <f>POWER(10,($B21-F$227)/F$228)/(1+POWER(10,($B21-F$227)/F$228))</f>
        <v>4.788085069267785E-4</v>
      </c>
      <c r="DW21" s="2">
        <f>POWER(10,($B21-G$227)/G$228)/(1+POWER(10,($B21-G$227)/G$228))</f>
        <v>4.9784635637284153E-4</v>
      </c>
      <c r="DX21" s="2">
        <f>POWER(10,($B21-H$227)/H$228)/(1+POWER(10,($B21-H$227)/H$228))</f>
        <v>4.4959016859724297E-4</v>
      </c>
      <c r="DY21" s="2">
        <f>POWER(10,($B21-I$227)/I$228)/(1+POWER(10,($B21-I$227)/I$228))</f>
        <v>4.8860913367978662E-4</v>
      </c>
      <c r="DZ21" s="2">
        <f>POWER(10,($B21-J$227)/J$228)/(1+POWER(10,($B21-J$227)/J$228))</f>
        <v>4.2105066451595655E-4</v>
      </c>
      <c r="EA21" s="2">
        <f>POWER(10,($B21-K$227)/K$228)/(1+POWER(10,($B21-K$227)/K$228))</f>
        <v>3.899769314483503E-4</v>
      </c>
      <c r="EB21" s="2">
        <f>POWER(10,($B21-L$227)/L$228)/(1+POWER(10,($B21-L$227)/L$228))</f>
        <v>4.3232456629688031E-4</v>
      </c>
      <c r="EC21" s="2">
        <f>POWER(10,($B21-M$227)/M$228)/(1+POWER(10,($B21-M$227)/M$228))</f>
        <v>3.9863116993089345E-4</v>
      </c>
      <c r="ED21" s="2">
        <f>POWER(10,($B21-N$227)/N$228)/(1+POWER(10,($B21-N$227)/N$228))</f>
        <v>3.91622664270569E-4</v>
      </c>
      <c r="EE21" s="2">
        <f>POWER(10,($B21-O$227)/O$228)/(1+POWER(10,($B21-O$227)/O$228))</f>
        <v>3.8132296497949021E-4</v>
      </c>
    </row>
    <row r="22" spans="2:135" x14ac:dyDescent="0.25">
      <c r="B22" s="2">
        <v>16</v>
      </c>
      <c r="C22">
        <v>86.188000000000002</v>
      </c>
      <c r="D22">
        <v>88.832999999999998</v>
      </c>
      <c r="E22">
        <v>91.706000000000003</v>
      </c>
      <c r="F22">
        <v>88.123000000000005</v>
      </c>
      <c r="G22">
        <v>90.135999999999996</v>
      </c>
      <c r="H22">
        <v>90.896000000000001</v>
      </c>
      <c r="I22">
        <v>91.149000000000001</v>
      </c>
      <c r="J22">
        <v>89.94</v>
      </c>
      <c r="K22">
        <v>86.757000000000005</v>
      </c>
      <c r="L22">
        <v>81.728999999999999</v>
      </c>
      <c r="M22">
        <v>75.742999999999995</v>
      </c>
      <c r="N22">
        <v>66.614000000000004</v>
      </c>
      <c r="O22">
        <v>54.928600000000003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86.942046338188916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89.88065667635486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91.975644503231067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90.002021247702558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90.534823761828221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92.473771873312131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92.366697819578135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90.928701624247736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88.044119202568126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83.053118174658877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76.391491200424994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66.517440342247909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54.612498189402821</v>
      </c>
      <c r="AE22" s="5"/>
      <c r="AG22" s="5">
        <f t="shared" si="0"/>
        <v>-0.75404633818891398</v>
      </c>
      <c r="AH22" s="5">
        <f t="shared" si="1"/>
        <v>-1.0476566763548618</v>
      </c>
      <c r="AI22" s="5">
        <f t="shared" si="2"/>
        <v>-0.26964450323106348</v>
      </c>
      <c r="AJ22" s="5">
        <f t="shared" si="3"/>
        <v>-1.8790212477025534</v>
      </c>
      <c r="AK22" s="5">
        <f t="shared" si="4"/>
        <v>-0.39882376182822554</v>
      </c>
      <c r="AL22" s="5">
        <f t="shared" si="5"/>
        <v>-1.5777718733121304</v>
      </c>
      <c r="AM22" s="5">
        <f t="shared" si="6"/>
        <v>-1.2176978195781345</v>
      </c>
      <c r="AN22" s="5">
        <f t="shared" si="7"/>
        <v>-0.98870162424773866</v>
      </c>
      <c r="AO22" s="5">
        <f t="shared" si="8"/>
        <v>-1.2871192025681211</v>
      </c>
      <c r="AP22" s="5">
        <f t="shared" si="9"/>
        <v>-1.3241181746588779</v>
      </c>
      <c r="AQ22" s="5">
        <f t="shared" si="10"/>
        <v>-0.64849120042499919</v>
      </c>
      <c r="AR22" s="5">
        <f t="shared" si="11"/>
        <v>9.6559657752095518E-2</v>
      </c>
      <c r="AS22" s="5">
        <f t="shared" si="12"/>
        <v>0.31610181059718201</v>
      </c>
      <c r="AV22" s="2">
        <f t="shared" si="13"/>
        <v>86.942046291182493</v>
      </c>
      <c r="AW22" s="2">
        <f t="shared" si="14"/>
        <v>89.880656482818083</v>
      </c>
      <c r="AX22" s="2">
        <f t="shared" si="15"/>
        <v>91.975644391391427</v>
      </c>
      <c r="AY22" s="2">
        <f t="shared" si="16"/>
        <v>90.002021245781336</v>
      </c>
      <c r="AZ22" s="2">
        <f t="shared" si="17"/>
        <v>90.53482376091489</v>
      </c>
      <c r="BA22" s="2">
        <f t="shared" si="18"/>
        <v>92.473771873227335</v>
      </c>
      <c r="BB22" s="2">
        <f t="shared" si="19"/>
        <v>92.366697819445164</v>
      </c>
      <c r="BC22" s="2">
        <f t="shared" si="20"/>
        <v>90.928701624243075</v>
      </c>
      <c r="BD22" s="2">
        <f t="shared" si="21"/>
        <v>88.044119202567273</v>
      </c>
      <c r="BE22" s="2">
        <f t="shared" si="22"/>
        <v>83.053118174645647</v>
      </c>
      <c r="BF22" s="2">
        <f t="shared" si="23"/>
        <v>76.391491200404715</v>
      </c>
      <c r="BG22" s="2">
        <f t="shared" si="24"/>
        <v>66.517440342189687</v>
      </c>
      <c r="BH22" s="2">
        <f t="shared" si="25"/>
        <v>54.612498189284629</v>
      </c>
      <c r="BK22" s="2">
        <f>IF(OR($B22&lt;C$229, AND($B22&gt;C$230, $B22&lt;C$231)), C22, "")</f>
        <v>86.188000000000002</v>
      </c>
      <c r="BL22" s="2">
        <f>IF(OR($B22&lt;D$229, AND($B22&gt;D$230, $B22&lt;D$231)), D22, "")</f>
        <v>88.832999999999998</v>
      </c>
      <c r="BM22" s="2">
        <f>IF(OR($B22&lt;E$229, AND($B22&gt;E$230, $B22&lt;E$231)), E22, "")</f>
        <v>91.706000000000003</v>
      </c>
      <c r="BN22" s="2">
        <f>IF(OR($B22&lt;F$229, AND($B22&gt;F$230, $B22&lt;F$231)), F22, "")</f>
        <v>88.123000000000005</v>
      </c>
      <c r="BO22" s="2">
        <f>IF(OR($B22&lt;G$229, AND($B22&gt;G$230, $B22&lt;G$231)), G22, "")</f>
        <v>90.135999999999996</v>
      </c>
      <c r="BP22" s="2">
        <f>IF(OR($B22&lt;H$229, AND($B22&gt;H$230, $B22&lt;H$231)), H22, "")</f>
        <v>90.896000000000001</v>
      </c>
      <c r="BQ22" s="2">
        <f>IF(OR($B22&lt;I$229, AND($B22&gt;I$230, $B22&lt;I$231)), I22, "")</f>
        <v>91.149000000000001</v>
      </c>
      <c r="BR22" s="2">
        <f>IF(OR($B22&lt;J$229, AND($B22&gt;J$230, $B22&lt;J$231)), J22, "")</f>
        <v>89.94</v>
      </c>
      <c r="BS22" s="2">
        <f>IF(OR($B22&lt;K$229, AND($B22&gt;K$230, $B22&lt;K$231)), K22, "")</f>
        <v>86.757000000000005</v>
      </c>
      <c r="BT22" s="2">
        <f>IF(OR($B22&lt;L$229, AND($B22&gt;L$230, $B22&lt;L$231)), L22, "")</f>
        <v>81.728999999999999</v>
      </c>
      <c r="BU22" s="2">
        <f>IF(OR($B22&lt;M$229, AND($B22&gt;M$230, $B22&lt;M$231)), M22, "")</f>
        <v>75.742999999999995</v>
      </c>
      <c r="BV22" s="2">
        <f>IF(OR($B22&lt;N$229, AND($B22&gt;N$230, $B22&lt;N$231)), N22, "")</f>
        <v>66.614000000000004</v>
      </c>
      <c r="BW22" s="2">
        <f>IF(OR($B22&lt;O$229, AND($B22&gt;O$230, $B22&lt;O$231)), O22, "")</f>
        <v>54.928600000000003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86.939617753893813</v>
      </c>
      <c r="CP22" s="2">
        <f>BL$207*$B22+BL$209</f>
        <v>89.879164505112158</v>
      </c>
      <c r="CQ22" s="2">
        <f>BM$207*$B22+BM$209</f>
        <v>91.97538078831488</v>
      </c>
      <c r="CR22" s="2">
        <f>BN$207*$B22+BN$209</f>
        <v>90.001629433923966</v>
      </c>
      <c r="CS22" s="2">
        <f>BO$207*$B22+BO$209</f>
        <v>90.532663978490447</v>
      </c>
      <c r="CT22" s="2">
        <f>BP$207*$B22+BP$209</f>
        <v>92.472418881073921</v>
      </c>
      <c r="CU22" s="2">
        <f>BQ$207*$B22+BQ$209</f>
        <v>92.365095888057695</v>
      </c>
      <c r="CV22" s="2">
        <f>BR$207*$B22+BR$209</f>
        <v>90.927193057364335</v>
      </c>
      <c r="CW22" s="2">
        <f>BS$207*$B22+BS$209</f>
        <v>88.042236536491558</v>
      </c>
      <c r="CX22" s="2">
        <f>BT$207*$B22+BT$209</f>
        <v>83.051644720485385</v>
      </c>
      <c r="CY22" s="2">
        <f>BU$207*$B22+BU$209</f>
        <v>76.390638721243278</v>
      </c>
      <c r="CZ22" s="2">
        <f>BV$207*$B22+BV$209</f>
        <v>66.516574900147219</v>
      </c>
      <c r="DA22" s="2">
        <f>BW$207*$B22+BW$209</f>
        <v>54.612075024255645</v>
      </c>
      <c r="DD22" s="2">
        <f>BZ$207*$B22+BZ$209</f>
        <v>91.729514750181778</v>
      </c>
      <c r="DE22" s="2">
        <f>CA$207*$B22+CA$209</f>
        <v>92.57010131152596</v>
      </c>
      <c r="DF22" s="2">
        <f>CB$207*$B22+CB$209</f>
        <v>92.452778924769902</v>
      </c>
      <c r="DG22" s="2">
        <f>CC$207*$B22+CC$209</f>
        <v>90.747967819227043</v>
      </c>
      <c r="DH22" s="2">
        <f>CD$207*$B22+CD$209</f>
        <v>94.489385898753184</v>
      </c>
      <c r="DI22" s="2">
        <f>CE$207*$B22+CE$209</f>
        <v>95.217134221318531</v>
      </c>
      <c r="DJ22" s="2">
        <f>CF$207*$B22+CF$209</f>
        <v>95.355313547313344</v>
      </c>
      <c r="DK22" s="2">
        <f>CG$207*$B22+CG$209</f>
        <v>94.194935755547363</v>
      </c>
      <c r="DL22" s="2">
        <f>CH$207*$B22+CH$209</f>
        <v>92.445257153300162</v>
      </c>
      <c r="DM22" s="2">
        <f>CI$207*$B22+CI$209</f>
        <v>86.160101468573941</v>
      </c>
      <c r="DN22" s="2">
        <f>CJ$207*$B22+CJ$209</f>
        <v>78.341063562798595</v>
      </c>
      <c r="DO22" s="2">
        <f>CK$207*$B22+CK$209</f>
        <v>68.532092431316045</v>
      </c>
      <c r="DP22" s="2">
        <f>CL$207*$B22+CL$209</f>
        <v>55.62419683927169</v>
      </c>
      <c r="DS22" s="2">
        <f>POWER(10,($B22-C$227)/C$228)/(1+POWER(10,($B22-C$227)/C$228))</f>
        <v>5.070124243915855E-4</v>
      </c>
      <c r="DT22" s="2">
        <f>POWER(10,($B22-D$227)/D$228)/(1+POWER(10,($B22-D$227)/D$228))</f>
        <v>5.5444546388676655E-4</v>
      </c>
      <c r="DU22" s="2">
        <f>POWER(10,($B22-E$227)/E$228)/(1+POWER(10,($B22-E$227)/E$228))</f>
        <v>5.5216611967685359E-4</v>
      </c>
      <c r="DV22" s="2">
        <f>POWER(10,($B22-F$227)/F$228)/(1+POWER(10,($B22-F$227)/F$228))</f>
        <v>5.2497883679566211E-4</v>
      </c>
      <c r="DW22" s="2">
        <f>POWER(10,($B22-G$227)/G$228)/(1+POWER(10,($B22-G$227)/G$228))</f>
        <v>5.4585145682701781E-4</v>
      </c>
      <c r="DX22" s="2">
        <f>POWER(10,($B22-H$227)/H$228)/(1+POWER(10,($B22-H$227)/H$228))</f>
        <v>4.9294443528267561E-4</v>
      </c>
      <c r="DY22" s="2">
        <f>POWER(10,($B22-I$227)/I$228)/(1+POWER(10,($B22-I$227)/I$228))</f>
        <v>5.3572400741810227E-4</v>
      </c>
      <c r="DZ22" s="2">
        <f>POWER(10,($B22-J$227)/J$228)/(1+POWER(10,($B22-J$227)/J$228))</f>
        <v>4.616541197033948E-4</v>
      </c>
      <c r="EA22" s="2">
        <f>POWER(10,($B22-K$227)/K$228)/(1+POWER(10,($B22-K$227)/K$228))</f>
        <v>4.2758511475375817E-4</v>
      </c>
      <c r="EB22" s="2">
        <f>POWER(10,($B22-L$227)/L$228)/(1+POWER(10,($B22-L$227)/L$228))</f>
        <v>4.7401468949899054E-4</v>
      </c>
      <c r="EC22" s="2">
        <f>POWER(10,($B22-M$227)/M$228)/(1+POWER(10,($B22-M$227)/M$228))</f>
        <v>4.3707357662509441E-4</v>
      </c>
      <c r="ED22" s="2">
        <f>POWER(10,($B22-N$227)/N$228)/(1+POWER(10,($B22-N$227)/N$228))</f>
        <v>4.2938948884442026E-4</v>
      </c>
      <c r="EE22" s="2">
        <f>POWER(10,($B22-O$227)/O$228)/(1+POWER(10,($B22-O$227)/O$228))</f>
        <v>4.1809693527344009E-4</v>
      </c>
    </row>
    <row r="23" spans="2:135" x14ac:dyDescent="0.25">
      <c r="B23" s="2">
        <v>17</v>
      </c>
      <c r="C23">
        <v>86.593999999999994</v>
      </c>
      <c r="D23">
        <v>88.817999999999998</v>
      </c>
      <c r="E23">
        <v>92.441000000000003</v>
      </c>
      <c r="F23">
        <v>89.277000000000001</v>
      </c>
      <c r="G23">
        <v>90.47</v>
      </c>
      <c r="H23">
        <v>91.194000000000003</v>
      </c>
      <c r="I23">
        <v>92.164000000000001</v>
      </c>
      <c r="J23">
        <v>90.596999999999994</v>
      </c>
      <c r="K23">
        <v>86.171000000000006</v>
      </c>
      <c r="L23">
        <v>81.942999999999998</v>
      </c>
      <c r="M23">
        <v>75.643000000000001</v>
      </c>
      <c r="N23">
        <v>64.900000000000006</v>
      </c>
      <c r="O23">
        <v>54.585700000000003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86.940984552766821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89.869944892986808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91.958037196858356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90.006356288314763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90.569924834257904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92.492816948818316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92.38564572986067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90.942951483532212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88.063047081384525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83.068895983160715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76.402658302459386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66.532581161796145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54.634090611784799</v>
      </c>
      <c r="AE23" s="5"/>
      <c r="AG23" s="5">
        <f t="shared" si="0"/>
        <v>-0.34698455276682694</v>
      </c>
      <c r="AH23" s="5">
        <f t="shared" si="1"/>
        <v>-1.0519448929868105</v>
      </c>
      <c r="AI23" s="5">
        <f t="shared" si="2"/>
        <v>0.48296280314164619</v>
      </c>
      <c r="AJ23" s="5">
        <f t="shared" si="3"/>
        <v>-0.72935628831476151</v>
      </c>
      <c r="AK23" s="5">
        <f t="shared" si="4"/>
        <v>-9.9924834257905104E-2</v>
      </c>
      <c r="AL23" s="5">
        <f t="shared" si="5"/>
        <v>-1.2988169488183132</v>
      </c>
      <c r="AM23" s="5">
        <f t="shared" si="6"/>
        <v>-0.22164572986066844</v>
      </c>
      <c r="AN23" s="5">
        <f t="shared" si="7"/>
        <v>-0.34595148353221816</v>
      </c>
      <c r="AO23" s="5">
        <f t="shared" si="8"/>
        <v>-1.8920470813845185</v>
      </c>
      <c r="AP23" s="5">
        <f t="shared" si="9"/>
        <v>-1.1258959831607172</v>
      </c>
      <c r="AQ23" s="5">
        <f t="shared" si="10"/>
        <v>-0.75965830245938548</v>
      </c>
      <c r="AR23" s="5">
        <f t="shared" si="11"/>
        <v>-1.6325811617961392</v>
      </c>
      <c r="AS23" s="5">
        <f t="shared" si="12"/>
        <v>-4.8390611784796533E-2</v>
      </c>
      <c r="AV23" s="2">
        <f t="shared" si="13"/>
        <v>86.940984386274891</v>
      </c>
      <c r="AW23" s="2">
        <f t="shared" si="14"/>
        <v>89.869944235901329</v>
      </c>
      <c r="AX23" s="2">
        <f t="shared" si="15"/>
        <v>91.958036810391832</v>
      </c>
      <c r="AY23" s="2">
        <f t="shared" si="16"/>
        <v>90.006356280642791</v>
      </c>
      <c r="AZ23" s="2">
        <f t="shared" si="17"/>
        <v>90.569924830500867</v>
      </c>
      <c r="BA23" s="2">
        <f t="shared" si="18"/>
        <v>92.492816948442709</v>
      </c>
      <c r="BB23" s="2">
        <f t="shared" si="19"/>
        <v>92.385645729274017</v>
      </c>
      <c r="BC23" s="2">
        <f t="shared" si="20"/>
        <v>90.942951483509589</v>
      </c>
      <c r="BD23" s="2">
        <f t="shared" si="21"/>
        <v>88.063047081380162</v>
      </c>
      <c r="BE23" s="2">
        <f t="shared" si="22"/>
        <v>83.068895983098571</v>
      </c>
      <c r="BF23" s="2">
        <f t="shared" si="23"/>
        <v>76.402658302366703</v>
      </c>
      <c r="BG23" s="2">
        <f t="shared" si="24"/>
        <v>66.532581161541117</v>
      </c>
      <c r="BH23" s="2">
        <f t="shared" si="25"/>
        <v>54.63409061128403</v>
      </c>
      <c r="BK23" s="2">
        <f>IF(OR($B23&lt;C$229, AND($B23&gt;C$230, $B23&lt;C$231)), C23, "")</f>
        <v>86.593999999999994</v>
      </c>
      <c r="BL23" s="2">
        <f>IF(OR($B23&lt;D$229, AND($B23&gt;D$230, $B23&lt;D$231)), D23, "")</f>
        <v>88.817999999999998</v>
      </c>
      <c r="BM23" s="2">
        <f>IF(OR($B23&lt;E$229, AND($B23&gt;E$230, $B23&lt;E$231)), E23, "")</f>
        <v>92.441000000000003</v>
      </c>
      <c r="BN23" s="2">
        <f>IF(OR($B23&lt;F$229, AND($B23&gt;F$230, $B23&lt;F$231)), F23, "")</f>
        <v>89.277000000000001</v>
      </c>
      <c r="BO23" s="2">
        <f>IF(OR($B23&lt;G$229, AND($B23&gt;G$230, $B23&lt;G$231)), G23, "")</f>
        <v>90.47</v>
      </c>
      <c r="BP23" s="2">
        <f>IF(OR($B23&lt;H$229, AND($B23&gt;H$230, $B23&lt;H$231)), H23, "")</f>
        <v>91.194000000000003</v>
      </c>
      <c r="BQ23" s="2">
        <f>IF(OR($B23&lt;I$229, AND($B23&gt;I$230, $B23&lt;I$231)), I23, "")</f>
        <v>92.164000000000001</v>
      </c>
      <c r="BR23" s="2">
        <f>IF(OR($B23&lt;J$229, AND($B23&gt;J$230, $B23&lt;J$231)), J23, "")</f>
        <v>90.596999999999994</v>
      </c>
      <c r="BS23" s="2">
        <f>IF(OR($B23&lt;K$229, AND($B23&gt;K$230, $B23&lt;K$231)), K23, "")</f>
        <v>86.171000000000006</v>
      </c>
      <c r="BT23" s="2">
        <f>IF(OR($B23&lt;L$229, AND($B23&gt;L$230, $B23&lt;L$231)), L23, "")</f>
        <v>81.942999999999998</v>
      </c>
      <c r="BU23" s="2">
        <f>IF(OR($B23&lt;M$229, AND($B23&gt;M$230, $B23&lt;M$231)), M23, "")</f>
        <v>75.643000000000001</v>
      </c>
      <c r="BV23" s="2">
        <f>IF(OR($B23&lt;N$229, AND($B23&gt;N$230, $B23&lt;N$231)), N23, "")</f>
        <v>64.900000000000006</v>
      </c>
      <c r="BW23" s="2">
        <f>IF(OR($B23&lt;O$229, AND($B23&gt;O$230, $B23&lt;O$231)), O23, "")</f>
        <v>54.585700000000003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86.93835827256467</v>
      </c>
      <c r="CP23" s="2">
        <f>BL$207*$B23+BL$209</f>
        <v>89.868332612707093</v>
      </c>
      <c r="CQ23" s="2">
        <f>BM$207*$B23+BM$209</f>
        <v>91.957756776723912</v>
      </c>
      <c r="CR23" s="2">
        <f>BN$207*$B23+BN$209</f>
        <v>90.005936126252095</v>
      </c>
      <c r="CS23" s="2">
        <f>BO$207*$B23+BO$209</f>
        <v>90.567590416919231</v>
      </c>
      <c r="CT23" s="2">
        <f>BP$207*$B23+BP$209</f>
        <v>92.491356925789574</v>
      </c>
      <c r="CU23" s="2">
        <f>BQ$207*$B23+BQ$209</f>
        <v>92.383916439066283</v>
      </c>
      <c r="CV23" s="2">
        <f>BR$207*$B23+BR$209</f>
        <v>90.941323782249938</v>
      </c>
      <c r="CW23" s="2">
        <f>BS$207*$B23+BS$209</f>
        <v>88.061013114120087</v>
      </c>
      <c r="CX23" s="2">
        <f>BT$207*$B23+BT$209</f>
        <v>83.067305607918826</v>
      </c>
      <c r="CY23" s="2">
        <f>BU$207*$B23+BU$209</f>
        <v>76.401740328521896</v>
      </c>
      <c r="CZ23" s="2">
        <f>BV$207*$B23+BV$209</f>
        <v>66.53164676244549</v>
      </c>
      <c r="DA23" s="2">
        <f>BW$207*$B23+BW$209</f>
        <v>54.633634505577128</v>
      </c>
      <c r="DD23" s="2">
        <f>BZ$207*$B23+BZ$209</f>
        <v>91.66242657740878</v>
      </c>
      <c r="DE23" s="2">
        <f>CA$207*$B23+CA$209</f>
        <v>92.519443571653838</v>
      </c>
      <c r="DF23" s="2">
        <f>CB$207*$B23+CB$209</f>
        <v>92.420312041823195</v>
      </c>
      <c r="DG23" s="2">
        <f>CC$207*$B23+CC$209</f>
        <v>90.735879391797667</v>
      </c>
      <c r="DH23" s="2">
        <f>CD$207*$B23+CD$209</f>
        <v>94.468143548993424</v>
      </c>
      <c r="DI23" s="2">
        <f>CE$207*$B23+CE$209</f>
        <v>95.192715774245244</v>
      </c>
      <c r="DJ23" s="2">
        <f>CF$207*$B23+CF$209</f>
        <v>95.327993813111149</v>
      </c>
      <c r="DK23" s="2">
        <f>CG$207*$B23+CG$209</f>
        <v>94.157037120022878</v>
      </c>
      <c r="DL23" s="2">
        <f>CH$207*$B23+CH$209</f>
        <v>92.39951005364648</v>
      </c>
      <c r="DM23" s="2">
        <f>CI$207*$B23+CI$209</f>
        <v>86.12734945532938</v>
      </c>
      <c r="DN23" s="2">
        <f>CJ$207*$B23+CJ$209</f>
        <v>78.317292868601626</v>
      </c>
      <c r="DO23" s="2">
        <f>CK$207*$B23+CK$209</f>
        <v>68.516365598729109</v>
      </c>
      <c r="DP23" s="2">
        <f>CL$207*$B23+CL$209</f>
        <v>55.628595464874977</v>
      </c>
      <c r="DS23" s="2">
        <f>POWER(10,($B23-C$227)/C$228)/(1+POWER(10,($B23-C$227)/C$228))</f>
        <v>5.5590087626963477E-4</v>
      </c>
      <c r="DT23" s="2">
        <f>POWER(10,($B23-D$227)/D$228)/(1+POWER(10,($B23-D$227)/D$228))</f>
        <v>6.0790484411828659E-4</v>
      </c>
      <c r="DU23" s="2">
        <f>POWER(10,($B23-E$227)/E$228)/(1+POWER(10,($B23-E$227)/E$228))</f>
        <v>6.0540585969902914E-4</v>
      </c>
      <c r="DV23" s="2">
        <f>POWER(10,($B23-F$227)/F$228)/(1+POWER(10,($B23-F$227)/F$228))</f>
        <v>5.7559869447833885E-4</v>
      </c>
      <c r="DW23" s="2">
        <f>POWER(10,($B23-G$227)/G$228)/(1+POWER(10,($B23-G$227)/G$228))</f>
        <v>5.9848270299052257E-4</v>
      </c>
      <c r="DX23" s="2">
        <f>POWER(10,($B23-H$227)/H$228)/(1+POWER(10,($B23-H$227)/H$228))</f>
        <v>5.4047712097590945E-4</v>
      </c>
      <c r="DY23" s="2">
        <f>POWER(10,($B23-I$227)/I$228)/(1+POWER(10,($B23-I$227)/I$228))</f>
        <v>5.8737933418064861E-4</v>
      </c>
      <c r="DZ23" s="2">
        <f>POWER(10,($B23-J$227)/J$228)/(1+POWER(10,($B23-J$227)/J$228))</f>
        <v>5.0617113177661927E-4</v>
      </c>
      <c r="EA23" s="2">
        <f>POWER(10,($B23-K$227)/K$228)/(1+POWER(10,($B23-K$227)/K$228))</f>
        <v>4.6881841532529772E-4</v>
      </c>
      <c r="EB23" s="2">
        <f>POWER(10,($B23-L$227)/L$228)/(1+POWER(10,($B23-L$227)/L$228))</f>
        <v>5.1972300367210574E-4</v>
      </c>
      <c r="EC23" s="2">
        <f>POWER(10,($B23-M$227)/M$228)/(1+POWER(10,($B23-M$227)/M$228))</f>
        <v>4.7922143903642456E-4</v>
      </c>
      <c r="ED23" s="2">
        <f>POWER(10,($B23-N$227)/N$228)/(1+POWER(10,($B23-N$227)/N$228))</f>
        <v>4.70796708605984E-4</v>
      </c>
      <c r="EE23" s="2">
        <f>POWER(10,($B23-O$227)/O$228)/(1+POWER(10,($B23-O$227)/O$228))</f>
        <v>4.5841568217908204E-4</v>
      </c>
    </row>
    <row r="24" spans="2:135" x14ac:dyDescent="0.25">
      <c r="B24" s="2">
        <v>18</v>
      </c>
      <c r="C24">
        <v>86.328000000000003</v>
      </c>
      <c r="D24">
        <v>89.272999999999996</v>
      </c>
      <c r="E24">
        <v>92.706000000000003</v>
      </c>
      <c r="F24">
        <v>89.091999999999999</v>
      </c>
      <c r="G24">
        <v>90.120999999999995</v>
      </c>
      <c r="H24">
        <v>90.97</v>
      </c>
      <c r="I24">
        <v>92.641999999999996</v>
      </c>
      <c r="J24">
        <v>89.760999999999996</v>
      </c>
      <c r="K24">
        <v>87.870999999999995</v>
      </c>
      <c r="L24">
        <v>81.786000000000001</v>
      </c>
      <c r="M24">
        <v>75.956999999999994</v>
      </c>
      <c r="N24">
        <v>65.356999999999999</v>
      </c>
      <c r="O24">
        <v>54.171399999999998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86.939938558349539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89.859243329782956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91.940431231223712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90.010693165672748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90.605039498865466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92.511870078991137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92.404603299217072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90.957210283852703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88.081986624810483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83.08468263247542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76.413830104970387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66.547727229389025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54.655685451385125</v>
      </c>
      <c r="AE24" s="5"/>
      <c r="AG24" s="5">
        <f t="shared" si="0"/>
        <v>-0.61193855834953581</v>
      </c>
      <c r="AH24" s="5">
        <f t="shared" si="1"/>
        <v>-0.58624332978295968</v>
      </c>
      <c r="AI24" s="5">
        <f t="shared" si="2"/>
        <v>0.76556876877629065</v>
      </c>
      <c r="AJ24" s="5">
        <f t="shared" si="3"/>
        <v>-0.9186931656727495</v>
      </c>
      <c r="AK24" s="5">
        <f t="shared" si="4"/>
        <v>-0.48403949886547082</v>
      </c>
      <c r="AL24" s="5">
        <f t="shared" si="5"/>
        <v>-1.5418700789911384</v>
      </c>
      <c r="AM24" s="5">
        <f t="shared" si="6"/>
        <v>0.23739670078292363</v>
      </c>
      <c r="AN24" s="5">
        <f t="shared" si="7"/>
        <v>-1.1962102838527073</v>
      </c>
      <c r="AO24" s="5">
        <f t="shared" si="8"/>
        <v>-0.21098662481048791</v>
      </c>
      <c r="AP24" s="5">
        <f t="shared" si="9"/>
        <v>-1.298682632475419</v>
      </c>
      <c r="AQ24" s="5">
        <f t="shared" si="10"/>
        <v>-0.45683010497039334</v>
      </c>
      <c r="AR24" s="5">
        <f t="shared" si="11"/>
        <v>-1.1907272293890259</v>
      </c>
      <c r="AS24" s="5">
        <f t="shared" si="12"/>
        <v>-0.48428545138512646</v>
      </c>
      <c r="AV24" s="2">
        <f t="shared" si="13"/>
        <v>86.939937990614254</v>
      </c>
      <c r="AW24" s="2">
        <f t="shared" si="14"/>
        <v>89.85924118182345</v>
      </c>
      <c r="AX24" s="2">
        <f t="shared" si="15"/>
        <v>91.940429945675504</v>
      </c>
      <c r="AY24" s="2">
        <f t="shared" si="16"/>
        <v>90.010693136226067</v>
      </c>
      <c r="AZ24" s="2">
        <f t="shared" si="17"/>
        <v>90.605039484019272</v>
      </c>
      <c r="BA24" s="2">
        <f t="shared" si="18"/>
        <v>92.511870077393539</v>
      </c>
      <c r="BB24" s="2">
        <f t="shared" si="19"/>
        <v>92.404603296732589</v>
      </c>
      <c r="BC24" s="2">
        <f t="shared" si="20"/>
        <v>90.957210283747273</v>
      </c>
      <c r="BD24" s="2">
        <f t="shared" si="21"/>
        <v>88.081986624789238</v>
      </c>
      <c r="BE24" s="2">
        <f t="shared" si="22"/>
        <v>83.08468263219531</v>
      </c>
      <c r="BF24" s="2">
        <f t="shared" si="23"/>
        <v>76.413830104563417</v>
      </c>
      <c r="BG24" s="2">
        <f t="shared" si="24"/>
        <v>66.547727228315509</v>
      </c>
      <c r="BH24" s="2">
        <f t="shared" si="25"/>
        <v>54.655685449344816</v>
      </c>
      <c r="BK24" s="2">
        <f>IF(OR($B24&lt;C$229, AND($B24&gt;C$230, $B24&lt;C$231)), C24, "")</f>
        <v>86.328000000000003</v>
      </c>
      <c r="BL24" s="2">
        <f>IF(OR($B24&lt;D$229, AND($B24&gt;D$230, $B24&lt;D$231)), D24, "")</f>
        <v>89.272999999999996</v>
      </c>
      <c r="BM24" s="2">
        <f>IF(OR($B24&lt;E$229, AND($B24&gt;E$230, $B24&lt;E$231)), E24, "")</f>
        <v>92.706000000000003</v>
      </c>
      <c r="BN24" s="2">
        <f>IF(OR($B24&lt;F$229, AND($B24&gt;F$230, $B24&lt;F$231)), F24, "")</f>
        <v>89.091999999999999</v>
      </c>
      <c r="BO24" s="2">
        <f>IF(OR($B24&lt;G$229, AND($B24&gt;G$230, $B24&lt;G$231)), G24, "")</f>
        <v>90.120999999999995</v>
      </c>
      <c r="BP24" s="2">
        <f>IF(OR($B24&lt;H$229, AND($B24&gt;H$230, $B24&lt;H$231)), H24, "")</f>
        <v>90.97</v>
      </c>
      <c r="BQ24" s="2">
        <f>IF(OR($B24&lt;I$229, AND($B24&gt;I$230, $B24&lt;I$231)), I24, "")</f>
        <v>92.641999999999996</v>
      </c>
      <c r="BR24" s="2">
        <f>IF(OR($B24&lt;J$229, AND($B24&gt;J$230, $B24&lt;J$231)), J24, "")</f>
        <v>89.760999999999996</v>
      </c>
      <c r="BS24" s="2">
        <f>IF(OR($B24&lt;K$229, AND($B24&gt;K$230, $B24&lt;K$231)), K24, "")</f>
        <v>87.870999999999995</v>
      </c>
      <c r="BT24" s="2">
        <f>IF(OR($B24&lt;L$229, AND($B24&gt;L$230, $B24&lt;L$231)), L24, "")</f>
        <v>81.786000000000001</v>
      </c>
      <c r="BU24" s="2">
        <f>IF(OR($B24&lt;M$229, AND($B24&gt;M$230, $B24&lt;M$231)), M24, "")</f>
        <v>75.956999999999994</v>
      </c>
      <c r="BV24" s="2">
        <f>IF(OR($B24&lt;N$229, AND($B24&gt;N$230, $B24&lt;N$231)), N24, "")</f>
        <v>65.356999999999999</v>
      </c>
      <c r="BW24" s="2">
        <f>IF(OR($B24&lt;O$229, AND($B24&gt;O$230, $B24&lt;O$231)), O24, "")</f>
        <v>54.171399999999998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86.937098791235528</v>
      </c>
      <c r="CP24" s="2">
        <f>BL$207*$B24+BL$209</f>
        <v>89.857500720302014</v>
      </c>
      <c r="CQ24" s="2">
        <f>BM$207*$B24+BM$209</f>
        <v>91.94013276513293</v>
      </c>
      <c r="CR24" s="2">
        <f>BN$207*$B24+BN$209</f>
        <v>90.01024281858021</v>
      </c>
      <c r="CS24" s="2">
        <f>BO$207*$B24+BO$209</f>
        <v>90.602516855348014</v>
      </c>
      <c r="CT24" s="2">
        <f>BP$207*$B24+BP$209</f>
        <v>92.510294970505214</v>
      </c>
      <c r="CU24" s="2">
        <f>BQ$207*$B24+BQ$209</f>
        <v>92.402736990074885</v>
      </c>
      <c r="CV24" s="2">
        <f>BR$207*$B24+BR$209</f>
        <v>90.955454507135542</v>
      </c>
      <c r="CW24" s="2">
        <f>BS$207*$B24+BS$209</f>
        <v>88.079789691748601</v>
      </c>
      <c r="CX24" s="2">
        <f>BT$207*$B24+BT$209</f>
        <v>83.082966495352267</v>
      </c>
      <c r="CY24" s="2">
        <f>BU$207*$B24+BU$209</f>
        <v>76.4128419358005</v>
      </c>
      <c r="CZ24" s="2">
        <f>BV$207*$B24+BV$209</f>
        <v>66.546718624743761</v>
      </c>
      <c r="DA24" s="2">
        <f>BW$207*$B24+BW$209</f>
        <v>54.655193986898603</v>
      </c>
      <c r="DD24" s="2">
        <f>BZ$207*$B24+BZ$209</f>
        <v>91.595338404635768</v>
      </c>
      <c r="DE24" s="2">
        <f>CA$207*$B24+CA$209</f>
        <v>92.468785831781702</v>
      </c>
      <c r="DF24" s="2">
        <f>CB$207*$B24+CB$209</f>
        <v>92.387845158876473</v>
      </c>
      <c r="DG24" s="2">
        <f>CC$207*$B24+CC$209</f>
        <v>90.723790964368291</v>
      </c>
      <c r="DH24" s="2">
        <f>CD$207*$B24+CD$209</f>
        <v>94.44690119923365</v>
      </c>
      <c r="DI24" s="2">
        <f>CE$207*$B24+CE$209</f>
        <v>95.168297327171956</v>
      </c>
      <c r="DJ24" s="2">
        <f>CF$207*$B24+CF$209</f>
        <v>95.300674078908969</v>
      </c>
      <c r="DK24" s="2">
        <f>CG$207*$B24+CG$209</f>
        <v>94.119138484498393</v>
      </c>
      <c r="DL24" s="2">
        <f>CH$207*$B24+CH$209</f>
        <v>92.353762953992799</v>
      </c>
      <c r="DM24" s="2">
        <f>CI$207*$B24+CI$209</f>
        <v>86.094597442084819</v>
      </c>
      <c r="DN24" s="2">
        <f>CJ$207*$B24+CJ$209</f>
        <v>78.293522174404643</v>
      </c>
      <c r="DO24" s="2">
        <f>CK$207*$B24+CK$209</f>
        <v>68.50063876614216</v>
      </c>
      <c r="DP24" s="2">
        <f>CL$207*$B24+CL$209</f>
        <v>55.63299409047827</v>
      </c>
      <c r="DS24" s="2">
        <f>POWER(10,($B24-C$227)/C$228)/(1+POWER(10,($B24-C$227)/C$228))</f>
        <v>6.0950050112442181E-4</v>
      </c>
      <c r="DT24" s="2">
        <f>POWER(10,($B24-D$227)/D$228)/(1+POWER(10,($B24-D$227)/D$228))</f>
        <v>6.6651531607364405E-4</v>
      </c>
      <c r="DU24" s="2">
        <f>POWER(10,($B24-E$227)/E$228)/(1+POWER(10,($B24-E$227)/E$228))</f>
        <v>6.6377555486585706E-4</v>
      </c>
      <c r="DV24" s="2">
        <f>POWER(10,($B24-F$227)/F$228)/(1+POWER(10,($B24-F$227)/F$228))</f>
        <v>6.3109637172351378E-4</v>
      </c>
      <c r="DW24" s="2">
        <f>POWER(10,($B24-G$227)/G$228)/(1+POWER(10,($B24-G$227)/G$228))</f>
        <v>6.5618534610722816E-4</v>
      </c>
      <c r="DX24" s="2">
        <f>POWER(10,($B24-H$227)/H$228)/(1+POWER(10,($B24-H$227)/H$228))</f>
        <v>5.9259047847371404E-4</v>
      </c>
      <c r="DY24" s="2">
        <f>POWER(10,($B24-I$227)/I$228)/(1+POWER(10,($B24-I$227)/I$228))</f>
        <v>6.4401213707807503E-4</v>
      </c>
      <c r="DZ24" s="2">
        <f>POWER(10,($B24-J$227)/J$228)/(1+POWER(10,($B24-J$227)/J$228))</f>
        <v>5.5497850742461873E-4</v>
      </c>
      <c r="EA24" s="2">
        <f>POWER(10,($B24-K$227)/K$228)/(1+POWER(10,($B24-K$227)/K$228))</f>
        <v>5.1402592057409708E-4</v>
      </c>
      <c r="EB24" s="2">
        <f>POWER(10,($B24-L$227)/L$228)/(1+POWER(10,($B24-L$227)/L$228))</f>
        <v>5.6983636886069481E-4</v>
      </c>
      <c r="EC24" s="2">
        <f>POWER(10,($B24-M$227)/M$228)/(1+POWER(10,($B24-M$227)/M$228))</f>
        <v>5.2543156600410115E-4</v>
      </c>
      <c r="ED24" s="2">
        <f>POWER(10,($B24-N$227)/N$228)/(1+POWER(10,($B24-N$227)/N$228))</f>
        <v>5.1619487939622715E-4</v>
      </c>
      <c r="EE24" s="2">
        <f>POWER(10,($B24-O$227)/O$228)/(1+POWER(10,($B24-O$227)/O$228))</f>
        <v>5.0262057082012235E-4</v>
      </c>
    </row>
    <row r="25" spans="2:135" x14ac:dyDescent="0.25">
      <c r="B25" s="2">
        <v>19</v>
      </c>
      <c r="C25">
        <v>87</v>
      </c>
      <c r="D25">
        <v>90.379000000000005</v>
      </c>
      <c r="E25">
        <v>93.441000000000003</v>
      </c>
      <c r="F25">
        <v>89.492000000000004</v>
      </c>
      <c r="G25">
        <v>90.212000000000003</v>
      </c>
      <c r="H25">
        <v>91.730999999999995</v>
      </c>
      <c r="I25">
        <v>92.881</v>
      </c>
      <c r="J25">
        <v>90.462999999999994</v>
      </c>
      <c r="K25">
        <v>88.2</v>
      </c>
      <c r="L25">
        <v>81.929000000000002</v>
      </c>
      <c r="M25">
        <v>75.456999999999994</v>
      </c>
      <c r="N25">
        <v>65.914000000000001</v>
      </c>
      <c r="O25">
        <v>54.757100000000001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86.938910119944694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89.8485547401215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91.922827898954409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90.01503200850037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90.640168771881932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92.530931823557594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92.42357120888181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90.971478640883376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88.100938674281238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83.100478739828716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76.425006905614936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66.562878917053538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54.677282870837026</v>
      </c>
      <c r="AE25" s="5"/>
      <c r="AG25" s="5">
        <f t="shared" si="0"/>
        <v>6.1089880055305912E-2</v>
      </c>
      <c r="AH25" s="5">
        <f t="shared" si="1"/>
        <v>0.53044525987850477</v>
      </c>
      <c r="AI25" s="5">
        <f t="shared" si="2"/>
        <v>1.5181721010455931</v>
      </c>
      <c r="AJ25" s="5">
        <f t="shared" si="3"/>
        <v>-0.52303200850036546</v>
      </c>
      <c r="AK25" s="5">
        <f t="shared" si="4"/>
        <v>-0.42816877188192848</v>
      </c>
      <c r="AL25" s="5">
        <f t="shared" si="5"/>
        <v>-0.79993182355759984</v>
      </c>
      <c r="AM25" s="5">
        <f t="shared" si="6"/>
        <v>0.45742879111818979</v>
      </c>
      <c r="AN25" s="5">
        <f t="shared" si="7"/>
        <v>-0.50847864088338213</v>
      </c>
      <c r="AO25" s="5">
        <f t="shared" si="8"/>
        <v>9.9061325718764692E-2</v>
      </c>
      <c r="AP25" s="5">
        <f t="shared" si="9"/>
        <v>-1.1714787398287143</v>
      </c>
      <c r="AQ25" s="5">
        <f t="shared" si="10"/>
        <v>-0.96800690561494207</v>
      </c>
      <c r="AR25" s="5">
        <f t="shared" si="11"/>
        <v>-0.64887891705353695</v>
      </c>
      <c r="AS25" s="5">
        <f t="shared" si="12"/>
        <v>7.9817129162975675E-2</v>
      </c>
      <c r="AV25" s="2">
        <f t="shared" si="13"/>
        <v>86.938908256076388</v>
      </c>
      <c r="AW25" s="2">
        <f t="shared" si="14"/>
        <v>89.848547979662698</v>
      </c>
      <c r="AX25" s="2">
        <f t="shared" si="15"/>
        <v>91.922823782482098</v>
      </c>
      <c r="AY25" s="2">
        <f t="shared" si="16"/>
        <v>90.015031899866216</v>
      </c>
      <c r="AZ25" s="2">
        <f t="shared" si="17"/>
        <v>90.640168715526272</v>
      </c>
      <c r="BA25" s="2">
        <f t="shared" si="18"/>
        <v>92.530931817032325</v>
      </c>
      <c r="BB25" s="2">
        <f t="shared" si="19"/>
        <v>92.423571198782113</v>
      </c>
      <c r="BC25" s="2">
        <f t="shared" si="20"/>
        <v>90.971478640412045</v>
      </c>
      <c r="BD25" s="2">
        <f t="shared" si="21"/>
        <v>88.100938674181805</v>
      </c>
      <c r="BE25" s="2">
        <f t="shared" si="22"/>
        <v>83.100478738616943</v>
      </c>
      <c r="BF25" s="2">
        <f t="shared" si="23"/>
        <v>76.425006903898421</v>
      </c>
      <c r="BG25" s="2">
        <f t="shared" si="24"/>
        <v>66.562878912710346</v>
      </c>
      <c r="BH25" s="2">
        <f t="shared" si="25"/>
        <v>54.677282862843171</v>
      </c>
      <c r="BK25" s="2">
        <f>IF(OR($B25&lt;C$229, AND($B25&gt;C$230, $B25&lt;C$231)), C25, "")</f>
        <v>87</v>
      </c>
      <c r="BL25" s="2">
        <f>IF(OR($B25&lt;D$229, AND($B25&gt;D$230, $B25&lt;D$231)), D25, "")</f>
        <v>90.379000000000005</v>
      </c>
      <c r="BM25" s="2">
        <f>IF(OR($B25&lt;E$229, AND($B25&gt;E$230, $B25&lt;E$231)), E25, "")</f>
        <v>93.441000000000003</v>
      </c>
      <c r="BN25" s="2">
        <f>IF(OR($B25&lt;F$229, AND($B25&gt;F$230, $B25&lt;F$231)), F25, "")</f>
        <v>89.492000000000004</v>
      </c>
      <c r="BO25" s="2">
        <f>IF(OR($B25&lt;G$229, AND($B25&gt;G$230, $B25&lt;G$231)), G25, "")</f>
        <v>90.212000000000003</v>
      </c>
      <c r="BP25" s="2">
        <f>IF(OR($B25&lt;H$229, AND($B25&gt;H$230, $B25&lt;H$231)), H25, "")</f>
        <v>91.730999999999995</v>
      </c>
      <c r="BQ25" s="2">
        <f>IF(OR($B25&lt;I$229, AND($B25&gt;I$230, $B25&lt;I$231)), I25, "")</f>
        <v>92.881</v>
      </c>
      <c r="BR25" s="2">
        <f>IF(OR($B25&lt;J$229, AND($B25&gt;J$230, $B25&lt;J$231)), J25, "")</f>
        <v>90.462999999999994</v>
      </c>
      <c r="BS25" s="2">
        <f>IF(OR($B25&lt;K$229, AND($B25&gt;K$230, $B25&lt;K$231)), K25, "")</f>
        <v>88.2</v>
      </c>
      <c r="BT25" s="2">
        <f>IF(OR($B25&lt;L$229, AND($B25&gt;L$230, $B25&lt;L$231)), L25, "")</f>
        <v>81.929000000000002</v>
      </c>
      <c r="BU25" s="2">
        <f>IF(OR($B25&lt;M$229, AND($B25&gt;M$230, $B25&lt;M$231)), M25, "")</f>
        <v>75.456999999999994</v>
      </c>
      <c r="BV25" s="2">
        <f>IF(OR($B25&lt;N$229, AND($B25&gt;N$230, $B25&lt;N$231)), N25, "")</f>
        <v>65.914000000000001</v>
      </c>
      <c r="BW25" s="2">
        <f>IF(OR($B25&lt;O$229, AND($B25&gt;O$230, $B25&lt;O$231)), O25, "")</f>
        <v>54.757100000000001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86.935839309906385</v>
      </c>
      <c r="CP25" s="2">
        <f>BL$207*$B25+BL$209</f>
        <v>89.846668827896949</v>
      </c>
      <c r="CQ25" s="2">
        <f>BM$207*$B25+BM$209</f>
        <v>91.922508753541948</v>
      </c>
      <c r="CR25" s="2">
        <f>BN$207*$B25+BN$209</f>
        <v>90.014549510908338</v>
      </c>
      <c r="CS25" s="2">
        <f>BO$207*$B25+BO$209</f>
        <v>90.637443293776812</v>
      </c>
      <c r="CT25" s="2">
        <f>BP$207*$B25+BP$209</f>
        <v>92.529233015220868</v>
      </c>
      <c r="CU25" s="2">
        <f>BQ$207*$B25+BQ$209</f>
        <v>92.421557541083473</v>
      </c>
      <c r="CV25" s="2">
        <f>BR$207*$B25+BR$209</f>
        <v>90.969585232021132</v>
      </c>
      <c r="CW25" s="2">
        <f>BS$207*$B25+BS$209</f>
        <v>88.098566269377116</v>
      </c>
      <c r="CX25" s="2">
        <f>BT$207*$B25+BT$209</f>
        <v>83.098627382785708</v>
      </c>
      <c r="CY25" s="2">
        <f>BU$207*$B25+BU$209</f>
        <v>76.423943543079119</v>
      </c>
      <c r="CZ25" s="2">
        <f>BV$207*$B25+BV$209</f>
        <v>66.561790487042032</v>
      </c>
      <c r="DA25" s="2">
        <f>BW$207*$B25+BW$209</f>
        <v>54.676753468220085</v>
      </c>
      <c r="DD25" s="2">
        <f>BZ$207*$B25+BZ$209</f>
        <v>91.528250231862771</v>
      </c>
      <c r="DE25" s="2">
        <f>CA$207*$B25+CA$209</f>
        <v>92.41812809190958</v>
      </c>
      <c r="DF25" s="2">
        <f>CB$207*$B25+CB$209</f>
        <v>92.355378275929752</v>
      </c>
      <c r="DG25" s="2">
        <f>CC$207*$B25+CC$209</f>
        <v>90.711702536938901</v>
      </c>
      <c r="DH25" s="2">
        <f>CD$207*$B25+CD$209</f>
        <v>94.425658849473891</v>
      </c>
      <c r="DI25" s="2">
        <f>CE$207*$B25+CE$209</f>
        <v>95.143878880098669</v>
      </c>
      <c r="DJ25" s="2">
        <f>CF$207*$B25+CF$209</f>
        <v>95.273354344706789</v>
      </c>
      <c r="DK25" s="2">
        <f>CG$207*$B25+CG$209</f>
        <v>94.081239848973908</v>
      </c>
      <c r="DL25" s="2">
        <f>CH$207*$B25+CH$209</f>
        <v>92.308015854339132</v>
      </c>
      <c r="DM25" s="2">
        <f>CI$207*$B25+CI$209</f>
        <v>86.061845428840257</v>
      </c>
      <c r="DN25" s="2">
        <f>CJ$207*$B25+CJ$209</f>
        <v>78.269751480207674</v>
      </c>
      <c r="DO25" s="2">
        <f>CK$207*$B25+CK$209</f>
        <v>68.484911933555225</v>
      </c>
      <c r="DP25" s="2">
        <f>CL$207*$B25+CL$209</f>
        <v>55.637392716081557</v>
      </c>
      <c r="DS25" s="2">
        <f>POWER(10,($B25-C$227)/C$228)/(1+POWER(10,($B25-C$227)/C$228))</f>
        <v>6.6826471371123476E-4</v>
      </c>
      <c r="DT25" s="2">
        <f>POWER(10,($B25-D$227)/D$228)/(1+POWER(10,($B25-D$227)/D$228))</f>
        <v>7.3077251973133444E-4</v>
      </c>
      <c r="DU25" s="2">
        <f>POWER(10,($B25-E$227)/E$228)/(1+POWER(10,($B25-E$227)/E$228))</f>
        <v>7.2776881682416338E-4</v>
      </c>
      <c r="DV25" s="2">
        <f>POWER(10,($B25-F$227)/F$228)/(1+POWER(10,($B25-F$227)/F$228))</f>
        <v>6.9194128100377435E-4</v>
      </c>
      <c r="DW25" s="2">
        <f>POWER(10,($B25-G$227)/G$228)/(1+POWER(10,($B25-G$227)/G$228))</f>
        <v>7.194473781638556E-4</v>
      </c>
      <c r="DX25" s="2">
        <f>POWER(10,($B25-H$227)/H$228)/(1+POWER(10,($B25-H$227)/H$228))</f>
        <v>6.4972539274907749E-4</v>
      </c>
      <c r="DY25" s="2">
        <f>POWER(10,($B25-I$227)/I$228)/(1+POWER(10,($B25-I$227)/I$228))</f>
        <v>7.0610139406848292E-4</v>
      </c>
      <c r="DZ25" s="2">
        <f>POWER(10,($B25-J$227)/J$228)/(1+POWER(10,($B25-J$227)/J$228))</f>
        <v>6.0848925218121464E-4</v>
      </c>
      <c r="EA25" s="2">
        <f>POWER(10,($B25-K$227)/K$228)/(1+POWER(10,($B25-K$227)/K$228))</f>
        <v>5.6359026442806917E-4</v>
      </c>
      <c r="EB25" s="2">
        <f>POWER(10,($B25-L$227)/L$228)/(1+POWER(10,($B25-L$227)/L$228))</f>
        <v>6.2477880549511677E-4</v>
      </c>
      <c r="EC25" s="2">
        <f>POWER(10,($B25-M$227)/M$228)/(1+POWER(10,($B25-M$227)/M$228))</f>
        <v>5.760950518811709E-4</v>
      </c>
      <c r="ED25" s="2">
        <f>POWER(10,($B25-N$227)/N$228)/(1+POWER(10,($B25-N$227)/N$228))</f>
        <v>5.6596824412245069E-4</v>
      </c>
      <c r="EE25" s="2">
        <f>POWER(10,($B25-O$227)/O$228)/(1+POWER(10,($B25-O$227)/O$228))</f>
        <v>5.5108577362674165E-4</v>
      </c>
    </row>
    <row r="26" spans="2:135" x14ac:dyDescent="0.25">
      <c r="B26" s="2">
        <v>20</v>
      </c>
      <c r="C26">
        <v>88.016000000000005</v>
      </c>
      <c r="D26">
        <v>90.97</v>
      </c>
      <c r="E26">
        <v>91.793999999999997</v>
      </c>
      <c r="F26">
        <v>89.646000000000001</v>
      </c>
      <c r="G26">
        <v>90.409000000000006</v>
      </c>
      <c r="H26">
        <v>92.835999999999999</v>
      </c>
      <c r="I26">
        <v>91.686999999999998</v>
      </c>
      <c r="J26">
        <v>90.388000000000005</v>
      </c>
      <c r="K26">
        <v>87.929000000000002</v>
      </c>
      <c r="L26">
        <v>82.171000000000006</v>
      </c>
      <c r="M26">
        <v>75.843000000000004</v>
      </c>
      <c r="N26">
        <v>66.356999999999999</v>
      </c>
      <c r="O26">
        <v>54.171399999999998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86.937902303309883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89.837885816625146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91.905230985394738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90.01937304399037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90.675313789675229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92.550002782270496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92.442550192342338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90.985757206372924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88.119904124987528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83.116284960633052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76.43618901770418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66.578036624320262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54.698883049503245</v>
      </c>
      <c r="AE26" s="5"/>
      <c r="AG26" s="5">
        <f t="shared" si="0"/>
        <v>1.0780976966901221</v>
      </c>
      <c r="AH26" s="5">
        <f t="shared" si="1"/>
        <v>1.1321141833748527</v>
      </c>
      <c r="AI26" s="5">
        <f t="shared" si="2"/>
        <v>-0.11123098539474086</v>
      </c>
      <c r="AJ26" s="5">
        <f t="shared" si="3"/>
        <v>-0.37337304399036952</v>
      </c>
      <c r="AK26" s="5">
        <f t="shared" si="4"/>
        <v>-0.26631378967522323</v>
      </c>
      <c r="AL26" s="5">
        <f t="shared" si="5"/>
        <v>0.28599721772950204</v>
      </c>
      <c r="AM26" s="5">
        <f t="shared" si="6"/>
        <v>-0.75555019234234067</v>
      </c>
      <c r="AN26" s="5">
        <f t="shared" si="7"/>
        <v>-0.5977572063729184</v>
      </c>
      <c r="AO26" s="5">
        <f t="shared" si="8"/>
        <v>-0.19090412498752585</v>
      </c>
      <c r="AP26" s="5">
        <f t="shared" si="9"/>
        <v>-0.94528496063304601</v>
      </c>
      <c r="AQ26" s="5">
        <f t="shared" si="10"/>
        <v>-0.59318901770417654</v>
      </c>
      <c r="AR26" s="5">
        <f t="shared" si="11"/>
        <v>-0.22103662432026283</v>
      </c>
      <c r="AS26" s="5">
        <f t="shared" si="12"/>
        <v>-0.52748304950324609</v>
      </c>
      <c r="AV26" s="2">
        <f t="shared" si="13"/>
        <v>86.937896412144624</v>
      </c>
      <c r="AW26" s="2">
        <f t="shared" si="14"/>
        <v>89.837865329920035</v>
      </c>
      <c r="AX26" s="2">
        <f t="shared" si="15"/>
        <v>91.905218296541207</v>
      </c>
      <c r="AY26" s="2">
        <f t="shared" si="16"/>
        <v>90.019372658780469</v>
      </c>
      <c r="AZ26" s="2">
        <f t="shared" si="17"/>
        <v>90.6753135841752</v>
      </c>
      <c r="BA26" s="2">
        <f t="shared" si="18"/>
        <v>92.550002756677188</v>
      </c>
      <c r="BB26" s="2">
        <f t="shared" si="19"/>
        <v>92.442550152932668</v>
      </c>
      <c r="BC26" s="2">
        <f t="shared" si="20"/>
        <v>90.985757204351003</v>
      </c>
      <c r="BD26" s="2">
        <f t="shared" si="21"/>
        <v>88.119904124541179</v>
      </c>
      <c r="BE26" s="2">
        <f t="shared" si="22"/>
        <v>83.116284955601699</v>
      </c>
      <c r="BF26" s="2">
        <f t="shared" si="23"/>
        <v>76.436189010750113</v>
      </c>
      <c r="BG26" s="2">
        <f t="shared" si="24"/>
        <v>66.578036607432296</v>
      </c>
      <c r="BH26" s="2">
        <f t="shared" si="25"/>
        <v>54.698883019385853</v>
      </c>
      <c r="BK26" s="2">
        <f>IF(OR($B26&lt;C$229, AND($B26&gt;C$230, $B26&lt;C$231)), C26, "")</f>
        <v>88.016000000000005</v>
      </c>
      <c r="BL26" s="2">
        <f>IF(OR($B26&lt;D$229, AND($B26&gt;D$230, $B26&lt;D$231)), D26, "")</f>
        <v>90.97</v>
      </c>
      <c r="BM26" s="2">
        <f>IF(OR($B26&lt;E$229, AND($B26&gt;E$230, $B26&lt;E$231)), E26, "")</f>
        <v>91.793999999999997</v>
      </c>
      <c r="BN26" s="2">
        <f>IF(OR($B26&lt;F$229, AND($B26&gt;F$230, $B26&lt;F$231)), F26, "")</f>
        <v>89.646000000000001</v>
      </c>
      <c r="BO26" s="2">
        <f>IF(OR($B26&lt;G$229, AND($B26&gt;G$230, $B26&lt;G$231)), G26, "")</f>
        <v>90.409000000000006</v>
      </c>
      <c r="BP26" s="2">
        <f>IF(OR($B26&lt;H$229, AND($B26&gt;H$230, $B26&lt;H$231)), H26, "")</f>
        <v>92.835999999999999</v>
      </c>
      <c r="BQ26" s="2">
        <f>IF(OR($B26&lt;I$229, AND($B26&gt;I$230, $B26&lt;I$231)), I26, "")</f>
        <v>91.686999999999998</v>
      </c>
      <c r="BR26" s="2">
        <f>IF(OR($B26&lt;J$229, AND($B26&gt;J$230, $B26&lt;J$231)), J26, "")</f>
        <v>90.388000000000005</v>
      </c>
      <c r="BS26" s="2">
        <f>IF(OR($B26&lt;K$229, AND($B26&gt;K$230, $B26&lt;K$231)), K26, "")</f>
        <v>87.929000000000002</v>
      </c>
      <c r="BT26" s="2">
        <f>IF(OR($B26&lt;L$229, AND($B26&gt;L$230, $B26&lt;L$231)), L26, "")</f>
        <v>82.171000000000006</v>
      </c>
      <c r="BU26" s="2">
        <f>IF(OR($B26&lt;M$229, AND($B26&gt;M$230, $B26&lt;M$231)), M26, "")</f>
        <v>75.843000000000004</v>
      </c>
      <c r="BV26" s="2">
        <f>IF(OR($B26&lt;N$229, AND($B26&gt;N$230, $B26&lt;N$231)), N26, "")</f>
        <v>66.356999999999999</v>
      </c>
      <c r="BW26" s="2">
        <f>IF(OR($B26&lt;O$229, AND($B26&gt;O$230, $B26&lt;O$231)), O26, "")</f>
        <v>54.171399999999998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86.934579828577242</v>
      </c>
      <c r="CP26" s="2">
        <f>BL$207*$B26+BL$209</f>
        <v>89.835836935491884</v>
      </c>
      <c r="CQ26" s="2">
        <f>BM$207*$B26+BM$209</f>
        <v>91.90488474195098</v>
      </c>
      <c r="CR26" s="2">
        <f>BN$207*$B26+BN$209</f>
        <v>90.018856203236453</v>
      </c>
      <c r="CS26" s="2">
        <f>BO$207*$B26+BO$209</f>
        <v>90.672369732205595</v>
      </c>
      <c r="CT26" s="2">
        <f>BP$207*$B26+BP$209</f>
        <v>92.548171059936507</v>
      </c>
      <c r="CU26" s="2">
        <f>BQ$207*$B26+BQ$209</f>
        <v>92.440378092092061</v>
      </c>
      <c r="CV26" s="2">
        <f>BR$207*$B26+BR$209</f>
        <v>90.983715956906735</v>
      </c>
      <c r="CW26" s="2">
        <f>BS$207*$B26+BS$209</f>
        <v>88.117342847005631</v>
      </c>
      <c r="CX26" s="2">
        <f>BT$207*$B26+BT$209</f>
        <v>83.114288270219149</v>
      </c>
      <c r="CY26" s="2">
        <f>BU$207*$B26+BU$209</f>
        <v>76.435045150357737</v>
      </c>
      <c r="CZ26" s="2">
        <f>BV$207*$B26+BV$209</f>
        <v>66.576862349340303</v>
      </c>
      <c r="DA26" s="2">
        <f>BW$207*$B26+BW$209</f>
        <v>54.69831294954156</v>
      </c>
      <c r="DD26" s="2">
        <f>BZ$207*$B26+BZ$209</f>
        <v>91.461162059089759</v>
      </c>
      <c r="DE26" s="2">
        <f>CA$207*$B26+CA$209</f>
        <v>92.367470352037458</v>
      </c>
      <c r="DF26" s="2">
        <f>CB$207*$B26+CB$209</f>
        <v>92.322911392983031</v>
      </c>
      <c r="DG26" s="2">
        <f>CC$207*$B26+CC$209</f>
        <v>90.699614109509525</v>
      </c>
      <c r="DH26" s="2">
        <f>CD$207*$B26+CD$209</f>
        <v>94.404416499714117</v>
      </c>
      <c r="DI26" s="2">
        <f>CE$207*$B26+CE$209</f>
        <v>95.119460433025381</v>
      </c>
      <c r="DJ26" s="2">
        <f>CF$207*$B26+CF$209</f>
        <v>95.246034610504609</v>
      </c>
      <c r="DK26" s="2">
        <f>CG$207*$B26+CG$209</f>
        <v>94.043341213449438</v>
      </c>
      <c r="DL26" s="2">
        <f>CH$207*$B26+CH$209</f>
        <v>92.262268754685451</v>
      </c>
      <c r="DM26" s="2">
        <f>CI$207*$B26+CI$209</f>
        <v>86.029093415595696</v>
      </c>
      <c r="DN26" s="2">
        <f>CJ$207*$B26+CJ$209</f>
        <v>78.245980786010705</v>
      </c>
      <c r="DO26" s="2">
        <f>CK$207*$B26+CK$209</f>
        <v>68.469185100968275</v>
      </c>
      <c r="DP26" s="2">
        <f>CL$207*$B26+CL$209</f>
        <v>55.641791341684851</v>
      </c>
      <c r="DS26" s="2">
        <f>POWER(10,($B26-C$227)/C$228)/(1+POWER(10,($B26-C$227)/C$228))</f>
        <v>7.3269044910387045E-4</v>
      </c>
      <c r="DT26" s="2">
        <f>POWER(10,($B26-D$227)/D$228)/(1+POWER(10,($B26-D$227)/D$228))</f>
        <v>8.0121964534502301E-4</v>
      </c>
      <c r="DU26" s="2">
        <f>POWER(10,($B26-E$227)/E$228)/(1+POWER(10,($B26-E$227)/E$228))</f>
        <v>7.9792661400285075E-4</v>
      </c>
      <c r="DV26" s="2">
        <f>POWER(10,($B26-F$227)/F$228)/(1+POWER(10,($B26-F$227)/F$228))</f>
        <v>7.5864788238823419E-4</v>
      </c>
      <c r="DW26" s="2">
        <f>POWER(10,($B26-G$227)/G$228)/(1+POWER(10,($B26-G$227)/G$228))</f>
        <v>7.8880361179317268E-4</v>
      </c>
      <c r="DX26" s="2">
        <f>POWER(10,($B26-H$227)/H$228)/(1+POWER(10,($B26-H$227)/H$228))</f>
        <v>7.1236507249988095E-4</v>
      </c>
      <c r="DY26" s="2">
        <f>POWER(10,($B26-I$227)/I$228)/(1+POWER(10,($B26-I$227)/I$228))</f>
        <v>7.741720436392766E-4</v>
      </c>
      <c r="DZ26" s="2">
        <f>POWER(10,($B26-J$227)/J$228)/(1+POWER(10,($B26-J$227)/J$228))</f>
        <v>6.6715603157859501E-4</v>
      </c>
      <c r="EA26" s="2">
        <f>POWER(10,($B26-K$227)/K$228)/(1+POWER(10,($B26-K$227)/K$228))</f>
        <v>6.1793083702628676E-4</v>
      </c>
      <c r="EB26" s="2">
        <f>POWER(10,($B26-L$227)/L$228)/(1+POWER(10,($B26-L$227)/L$228))</f>
        <v>6.8501504662128916E-4</v>
      </c>
      <c r="EC26" s="2">
        <f>POWER(10,($B26-M$227)/M$228)/(1+POWER(10,($B26-M$227)/M$228))</f>
        <v>6.3164055632536765E-4</v>
      </c>
      <c r="ED26" s="2">
        <f>POWER(10,($B26-N$227)/N$228)/(1+POWER(10,($B26-N$227)/N$228))</f>
        <v>6.2053795578632454E-4</v>
      </c>
      <c r="EE26" s="2">
        <f>POWER(10,($B26-O$227)/O$228)/(1+POWER(10,($B26-O$227)/O$228))</f>
        <v>6.0422140988669235E-4</v>
      </c>
    </row>
    <row r="27" spans="2:135" x14ac:dyDescent="0.25">
      <c r="B27" s="2">
        <v>21</v>
      </c>
      <c r="C27">
        <v>87.141000000000005</v>
      </c>
      <c r="D27">
        <v>91.120999999999995</v>
      </c>
      <c r="E27">
        <v>92.912000000000006</v>
      </c>
      <c r="F27">
        <v>89.631</v>
      </c>
      <c r="G27">
        <v>90.105999999999995</v>
      </c>
      <c r="H27">
        <v>91.835999999999999</v>
      </c>
      <c r="I27">
        <v>92.850999999999999</v>
      </c>
      <c r="J27">
        <v>91.537000000000006</v>
      </c>
      <c r="K27">
        <v>89.471000000000004</v>
      </c>
      <c r="L27">
        <v>82.656999999999996</v>
      </c>
      <c r="M27">
        <v>76.156999999999996</v>
      </c>
      <c r="N27">
        <v>65.686000000000007</v>
      </c>
      <c r="O27">
        <v>54.471400000000003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86.936921696956674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89.82725375056792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91.887651103673633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90.023716812123666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90.710475937322897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92.569083615445223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92.461541066347607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91.000046671202639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88.13888392884914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83.132101994285776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76.447376775859624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66.59320079169413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54.720486204023665</v>
      </c>
      <c r="AE27" s="5"/>
      <c r="AG27" s="5">
        <f t="shared" si="0"/>
        <v>0.20407830304333174</v>
      </c>
      <c r="AH27" s="5">
        <f t="shared" si="1"/>
        <v>1.2937462494320755</v>
      </c>
      <c r="AI27" s="5">
        <f t="shared" si="2"/>
        <v>1.0243488963263729</v>
      </c>
      <c r="AJ27" s="5">
        <f t="shared" si="3"/>
        <v>-0.39271681212366616</v>
      </c>
      <c r="AK27" s="5">
        <f t="shared" si="4"/>
        <v>-0.60447593732290272</v>
      </c>
      <c r="AL27" s="5">
        <f t="shared" si="5"/>
        <v>-0.73308361544522427</v>
      </c>
      <c r="AM27" s="5">
        <f t="shared" si="6"/>
        <v>0.38945893365239215</v>
      </c>
      <c r="AN27" s="5">
        <f t="shared" si="7"/>
        <v>0.53695332879736668</v>
      </c>
      <c r="AO27" s="5">
        <f t="shared" si="8"/>
        <v>1.3321160711508639</v>
      </c>
      <c r="AP27" s="5">
        <f t="shared" si="9"/>
        <v>-0.47510199428577948</v>
      </c>
      <c r="AQ27" s="5">
        <f t="shared" si="10"/>
        <v>-0.2903767758596274</v>
      </c>
      <c r="AR27" s="5">
        <f t="shared" si="11"/>
        <v>-0.90720079169412315</v>
      </c>
      <c r="AS27" s="5">
        <f t="shared" si="12"/>
        <v>-0.24908620402366211</v>
      </c>
      <c r="AV27" s="2">
        <f t="shared" si="13"/>
        <v>86.936903770113062</v>
      </c>
      <c r="AW27" s="2">
        <f t="shared" si="14"/>
        <v>89.827193976347019</v>
      </c>
      <c r="AX27" s="2">
        <f t="shared" si="15"/>
        <v>91.887613452378233</v>
      </c>
      <c r="AY27" s="2">
        <f t="shared" si="16"/>
        <v>90.023715499230605</v>
      </c>
      <c r="AZ27" s="2">
        <f t="shared" si="17"/>
        <v>90.710475217479015</v>
      </c>
      <c r="BA27" s="2">
        <f t="shared" si="18"/>
        <v>92.569083519051048</v>
      </c>
      <c r="BB27" s="2">
        <f t="shared" si="19"/>
        <v>92.461540918736716</v>
      </c>
      <c r="BC27" s="2">
        <f t="shared" si="20"/>
        <v>91.000046662879939</v>
      </c>
      <c r="BD27" s="2">
        <f t="shared" si="21"/>
        <v>88.138883926926752</v>
      </c>
      <c r="BE27" s="2">
        <f t="shared" si="22"/>
        <v>83.132101974235184</v>
      </c>
      <c r="BF27" s="2">
        <f t="shared" si="23"/>
        <v>76.447376748798959</v>
      </c>
      <c r="BG27" s="2">
        <f t="shared" si="24"/>
        <v>66.59320072858155</v>
      </c>
      <c r="BH27" s="2">
        <f t="shared" si="25"/>
        <v>54.720486094909887</v>
      </c>
      <c r="BK27" s="2">
        <f>IF(OR($B27&lt;C$229, AND($B27&gt;C$230, $B27&lt;C$231)), C27, "")</f>
        <v>87.141000000000005</v>
      </c>
      <c r="BL27" s="2">
        <f>IF(OR($B27&lt;D$229, AND($B27&gt;D$230, $B27&lt;D$231)), D27, "")</f>
        <v>91.120999999999995</v>
      </c>
      <c r="BM27" s="2">
        <f>IF(OR($B27&lt;E$229, AND($B27&gt;E$230, $B27&lt;E$231)), E27, "")</f>
        <v>92.912000000000006</v>
      </c>
      <c r="BN27" s="2">
        <f>IF(OR($B27&lt;F$229, AND($B27&gt;F$230, $B27&lt;F$231)), F27, "")</f>
        <v>89.631</v>
      </c>
      <c r="BO27" s="2">
        <f>IF(OR($B27&lt;G$229, AND($B27&gt;G$230, $B27&lt;G$231)), G27, "")</f>
        <v>90.105999999999995</v>
      </c>
      <c r="BP27" s="2">
        <f>IF(OR($B27&lt;H$229, AND($B27&gt;H$230, $B27&lt;H$231)), H27, "")</f>
        <v>91.835999999999999</v>
      </c>
      <c r="BQ27" s="2">
        <f>IF(OR($B27&lt;I$229, AND($B27&gt;I$230, $B27&lt;I$231)), I27, "")</f>
        <v>92.850999999999999</v>
      </c>
      <c r="BR27" s="2">
        <f>IF(OR($B27&lt;J$229, AND($B27&gt;J$230, $B27&lt;J$231)), J27, "")</f>
        <v>91.537000000000006</v>
      </c>
      <c r="BS27" s="2">
        <f>IF(OR($B27&lt;K$229, AND($B27&gt;K$230, $B27&lt;K$231)), K27, "")</f>
        <v>89.471000000000004</v>
      </c>
      <c r="BT27" s="2">
        <f>IF(OR($B27&lt;L$229, AND($B27&gt;L$230, $B27&lt;L$231)), L27, "")</f>
        <v>82.656999999999996</v>
      </c>
      <c r="BU27" s="2">
        <f>IF(OR($B27&lt;M$229, AND($B27&gt;M$230, $B27&lt;M$231)), M27, "")</f>
        <v>76.156999999999996</v>
      </c>
      <c r="BV27" s="2">
        <f>IF(OR($B27&lt;N$229, AND($B27&gt;N$230, $B27&lt;N$231)), N27, "")</f>
        <v>65.686000000000007</v>
      </c>
      <c r="BW27" s="2">
        <f>IF(OR($B27&lt;O$229, AND($B27&gt;O$230, $B27&lt;O$231)), O27, "")</f>
        <v>54.471400000000003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86.933320347248099</v>
      </c>
      <c r="CP27" s="2">
        <f>BL$207*$B27+BL$209</f>
        <v>89.825005043086804</v>
      </c>
      <c r="CQ27" s="2">
        <f>BM$207*$B27+BM$209</f>
        <v>91.887260730359998</v>
      </c>
      <c r="CR27" s="2">
        <f>BN$207*$B27+BN$209</f>
        <v>90.023162895564582</v>
      </c>
      <c r="CS27" s="2">
        <f>BO$207*$B27+BO$209</f>
        <v>90.707296170634379</v>
      </c>
      <c r="CT27" s="2">
        <f>BP$207*$B27+BP$209</f>
        <v>92.567109104652161</v>
      </c>
      <c r="CU27" s="2">
        <f>BQ$207*$B27+BQ$209</f>
        <v>92.459198643100663</v>
      </c>
      <c r="CV27" s="2">
        <f>BR$207*$B27+BR$209</f>
        <v>90.997846681792339</v>
      </c>
      <c r="CW27" s="2">
        <f>BS$207*$B27+BS$209</f>
        <v>88.136119424634146</v>
      </c>
      <c r="CX27" s="2">
        <f>BT$207*$B27+BT$209</f>
        <v>83.129949157652575</v>
      </c>
      <c r="CY27" s="2">
        <f>BU$207*$B27+BU$209</f>
        <v>76.446146757636356</v>
      </c>
      <c r="CZ27" s="2">
        <f>BV$207*$B27+BV$209</f>
        <v>66.591934211638574</v>
      </c>
      <c r="DA27" s="2">
        <f>BW$207*$B27+BW$209</f>
        <v>54.719872430863035</v>
      </c>
      <c r="DD27" s="2">
        <f>BZ$207*$B27+BZ$209</f>
        <v>91.394073886316761</v>
      </c>
      <c r="DE27" s="2">
        <f>CA$207*$B27+CA$209</f>
        <v>92.316812612165336</v>
      </c>
      <c r="DF27" s="2">
        <f>CB$207*$B27+CB$209</f>
        <v>92.290444510036323</v>
      </c>
      <c r="DG27" s="2">
        <f>CC$207*$B27+CC$209</f>
        <v>90.687525682080135</v>
      </c>
      <c r="DH27" s="2">
        <f>CD$207*$B27+CD$209</f>
        <v>94.383174149954357</v>
      </c>
      <c r="DI27" s="2">
        <f>CE$207*$B27+CE$209</f>
        <v>95.095041985952108</v>
      </c>
      <c r="DJ27" s="2">
        <f>CF$207*$B27+CF$209</f>
        <v>95.218714876302428</v>
      </c>
      <c r="DK27" s="2">
        <f>CG$207*$B27+CG$209</f>
        <v>94.005442577924953</v>
      </c>
      <c r="DL27" s="2">
        <f>CH$207*$B27+CH$209</f>
        <v>92.216521655031769</v>
      </c>
      <c r="DM27" s="2">
        <f>CI$207*$B27+CI$209</f>
        <v>85.996341402351135</v>
      </c>
      <c r="DN27" s="2">
        <f>CJ$207*$B27+CJ$209</f>
        <v>78.222210091813736</v>
      </c>
      <c r="DO27" s="2">
        <f>CK$207*$B27+CK$209</f>
        <v>68.453458268381326</v>
      </c>
      <c r="DP27" s="2">
        <f>CL$207*$B27+CL$209</f>
        <v>55.646189967288137</v>
      </c>
      <c r="DS27" s="2">
        <f>POWER(10,($B27-C$227)/C$228)/(1+POWER(10,($B27-C$227)/C$228))</f>
        <v>8.0332231619240698E-4</v>
      </c>
      <c r="DT27" s="2">
        <f>POWER(10,($B27-D$227)/D$228)/(1+POWER(10,($B27-D$227)/D$228))</f>
        <v>8.7845196690673516E-4</v>
      </c>
      <c r="DU27" s="2">
        <f>POWER(10,($B27-E$227)/E$228)/(1+POWER(10,($B27-E$227)/E$228))</f>
        <v>8.7484178685080479E-4</v>
      </c>
      <c r="DV27" s="2">
        <f>POWER(10,($B27-F$227)/F$228)/(1+POWER(10,($B27-F$227)/F$228))</f>
        <v>8.3177998113404005E-4</v>
      </c>
      <c r="DW27" s="2">
        <f>POWER(10,($B27-G$227)/G$228)/(1+POWER(10,($B27-G$227)/G$228))</f>
        <v>8.6484014500316363E-4</v>
      </c>
      <c r="DX27" s="2">
        <f>POWER(10,($B27-H$227)/H$228)/(1+POWER(10,($B27-H$227)/H$228))</f>
        <v>7.8103909067196123E-4</v>
      </c>
      <c r="DY27" s="2">
        <f>POWER(10,($B27-I$227)/I$228)/(1+POWER(10,($B27-I$227)/I$228))</f>
        <v>8.4879936847617884E-4</v>
      </c>
      <c r="DZ27" s="2">
        <f>POWER(10,($B27-J$227)/J$228)/(1+POWER(10,($B27-J$227)/J$228))</f>
        <v>7.3147495992641296E-4</v>
      </c>
      <c r="EA27" s="2">
        <f>POWER(10,($B27-K$227)/K$228)/(1+POWER(10,($B27-K$227)/K$228))</f>
        <v>6.7750729867114006E-4</v>
      </c>
      <c r="EB27" s="2">
        <f>POWER(10,($B27-L$227)/L$228)/(1+POWER(10,($B27-L$227)/L$228))</f>
        <v>7.5105442620223867E-4</v>
      </c>
      <c r="EC27" s="2">
        <f>POWER(10,($B27-M$227)/M$228)/(1+POWER(10,($B27-M$227)/M$228))</f>
        <v>6.9253789486874238E-4</v>
      </c>
      <c r="ED27" s="2">
        <f>POWER(10,($B27-N$227)/N$228)/(1+POWER(10,($B27-N$227)/N$228))</f>
        <v>6.803656060105519E-4</v>
      </c>
      <c r="EE27" s="2">
        <f>POWER(10,($B27-O$227)/O$228)/(1+POWER(10,($B27-O$227)/O$228))</f>
        <v>6.6247698302340839E-4</v>
      </c>
    </row>
    <row r="28" spans="2:135" x14ac:dyDescent="0.25">
      <c r="B28" s="2">
        <v>22</v>
      </c>
      <c r="C28">
        <v>88.328000000000003</v>
      </c>
      <c r="D28">
        <v>92.075999999999993</v>
      </c>
      <c r="E28">
        <v>92.647000000000006</v>
      </c>
      <c r="F28">
        <v>90.522999999999996</v>
      </c>
      <c r="G28">
        <v>90.652000000000001</v>
      </c>
      <c r="H28">
        <v>92.328000000000003</v>
      </c>
      <c r="I28">
        <v>92.671999999999997</v>
      </c>
      <c r="J28">
        <v>91.015000000000001</v>
      </c>
      <c r="K28">
        <v>87.3</v>
      </c>
      <c r="L28">
        <v>82.471000000000004</v>
      </c>
      <c r="M28">
        <v>76.070999999999998</v>
      </c>
      <c r="N28">
        <v>66.228999999999999</v>
      </c>
      <c r="O28">
        <v>55.6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86.935984247174702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89.816702627415211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91.870116748262745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90.028064806452761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90.745657236826986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92.588175109851989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92.480544829896957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91.014347773608634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88.15787909887257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83.147930601337933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76.458570555839984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66.608371943181496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54.742092653863359</v>
      </c>
      <c r="AE28" s="5"/>
      <c r="AG28" s="5">
        <f t="shared" si="0"/>
        <v>1.3920157528253014</v>
      </c>
      <c r="AH28" s="5">
        <f t="shared" si="1"/>
        <v>2.2592973725847827</v>
      </c>
      <c r="AI28" s="5">
        <f t="shared" si="2"/>
        <v>0.77688325173726014</v>
      </c>
      <c r="AJ28" s="5">
        <f t="shared" si="3"/>
        <v>0.49493519354723503</v>
      </c>
      <c r="AK28" s="5">
        <f t="shared" si="4"/>
        <v>-9.3657236826985013E-2</v>
      </c>
      <c r="AL28" s="5">
        <f t="shared" si="5"/>
        <v>-0.26017510985198555</v>
      </c>
      <c r="AM28" s="5">
        <f t="shared" si="6"/>
        <v>0.19145517010304047</v>
      </c>
      <c r="AN28" s="5">
        <f t="shared" si="7"/>
        <v>6.5222639136663929E-4</v>
      </c>
      <c r="AO28" s="5">
        <f t="shared" si="8"/>
        <v>-0.85787909887257285</v>
      </c>
      <c r="AP28" s="5">
        <f t="shared" si="9"/>
        <v>-0.67693060133792926</v>
      </c>
      <c r="AQ28" s="5">
        <f t="shared" si="10"/>
        <v>-0.38757055583998579</v>
      </c>
      <c r="AR28" s="5">
        <f t="shared" si="11"/>
        <v>-0.37937194318149636</v>
      </c>
      <c r="AS28" s="5">
        <f t="shared" si="12"/>
        <v>0.85790734613664199</v>
      </c>
      <c r="AV28" s="2">
        <f t="shared" si="13"/>
        <v>86.935931727370487</v>
      </c>
      <c r="AW28" s="2">
        <f t="shared" si="14"/>
        <v>89.816534707736153</v>
      </c>
      <c r="AX28" s="2">
        <f t="shared" si="15"/>
        <v>91.870009201383297</v>
      </c>
      <c r="AY28" s="2">
        <f t="shared" si="16"/>
        <v>90.028060505524962</v>
      </c>
      <c r="AZ28" s="2">
        <f t="shared" si="17"/>
        <v>90.745654814589258</v>
      </c>
      <c r="BA28" s="2">
        <f t="shared" si="18"/>
        <v>92.588174761216735</v>
      </c>
      <c r="BB28" s="2">
        <f t="shared" si="19"/>
        <v>92.48054429918902</v>
      </c>
      <c r="BC28" s="2">
        <f t="shared" si="20"/>
        <v>91.014347740736341</v>
      </c>
      <c r="BD28" s="2">
        <f t="shared" si="21"/>
        <v>88.1578790909291</v>
      </c>
      <c r="BE28" s="2">
        <f t="shared" si="22"/>
        <v>83.147930524645986</v>
      </c>
      <c r="BF28" s="2">
        <f t="shared" si="23"/>
        <v>76.45857045469468</v>
      </c>
      <c r="BG28" s="2">
        <f t="shared" si="24"/>
        <v>66.608371716495668</v>
      </c>
      <c r="BH28" s="2">
        <f t="shared" si="25"/>
        <v>54.742092273724033</v>
      </c>
      <c r="BK28" s="2">
        <f>IF(OR($B28&lt;C$229, AND($B28&gt;C$230, $B28&lt;C$231)), C28, "")</f>
        <v>88.328000000000003</v>
      </c>
      <c r="BL28" s="2">
        <f>IF(OR($B28&lt;D$229, AND($B28&gt;D$230, $B28&lt;D$231)), D28, "")</f>
        <v>92.075999999999993</v>
      </c>
      <c r="BM28" s="2">
        <f>IF(OR($B28&lt;E$229, AND($B28&gt;E$230, $B28&lt;E$231)), E28, "")</f>
        <v>92.647000000000006</v>
      </c>
      <c r="BN28" s="2">
        <f>IF(OR($B28&lt;F$229, AND($B28&gt;F$230, $B28&lt;F$231)), F28, "")</f>
        <v>90.522999999999996</v>
      </c>
      <c r="BO28" s="2">
        <f>IF(OR($B28&lt;G$229, AND($B28&gt;G$230, $B28&lt;G$231)), G28, "")</f>
        <v>90.652000000000001</v>
      </c>
      <c r="BP28" s="2">
        <f>IF(OR($B28&lt;H$229, AND($B28&gt;H$230, $B28&lt;H$231)), H28, "")</f>
        <v>92.328000000000003</v>
      </c>
      <c r="BQ28" s="2">
        <f>IF(OR($B28&lt;I$229, AND($B28&gt;I$230, $B28&lt;I$231)), I28, "")</f>
        <v>92.671999999999997</v>
      </c>
      <c r="BR28" s="2">
        <f>IF(OR($B28&lt;J$229, AND($B28&gt;J$230, $B28&lt;J$231)), J28, "")</f>
        <v>91.015000000000001</v>
      </c>
      <c r="BS28" s="2">
        <f>IF(OR($B28&lt;K$229, AND($B28&gt;K$230, $B28&lt;K$231)), K28, "")</f>
        <v>87.3</v>
      </c>
      <c r="BT28" s="2">
        <f>IF(OR($B28&lt;L$229, AND($B28&gt;L$230, $B28&lt;L$231)), L28, "")</f>
        <v>82.471000000000004</v>
      </c>
      <c r="BU28" s="2">
        <f>IF(OR($B28&lt;M$229, AND($B28&gt;M$230, $B28&lt;M$231)), M28, "")</f>
        <v>76.070999999999998</v>
      </c>
      <c r="BV28" s="2">
        <f>IF(OR($B28&lt;N$229, AND($B28&gt;N$230, $B28&lt;N$231)), N28, "")</f>
        <v>66.228999999999999</v>
      </c>
      <c r="BW28" s="2">
        <f>IF(OR($B28&lt;O$229, AND($B28&gt;O$230, $B28&lt;O$231)), O28, "")</f>
        <v>55.6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86.932060865918956</v>
      </c>
      <c r="CP28" s="2">
        <f>BL$207*$B28+BL$209</f>
        <v>89.814173150681739</v>
      </c>
      <c r="CQ28" s="2">
        <f>BM$207*$B28+BM$209</f>
        <v>91.869636718769016</v>
      </c>
      <c r="CR28" s="2">
        <f>BN$207*$B28+BN$209</f>
        <v>90.02746958789271</v>
      </c>
      <c r="CS28" s="2">
        <f>BO$207*$B28+BO$209</f>
        <v>90.742222609063163</v>
      </c>
      <c r="CT28" s="2">
        <f>BP$207*$B28+BP$209</f>
        <v>92.586047149367815</v>
      </c>
      <c r="CU28" s="2">
        <f>BQ$207*$B28+BQ$209</f>
        <v>92.478019194109251</v>
      </c>
      <c r="CV28" s="2">
        <f>BR$207*$B28+BR$209</f>
        <v>91.011977406677943</v>
      </c>
      <c r="CW28" s="2">
        <f>BS$207*$B28+BS$209</f>
        <v>88.15489600226266</v>
      </c>
      <c r="CX28" s="2">
        <f>BT$207*$B28+BT$209</f>
        <v>83.145610045086016</v>
      </c>
      <c r="CY28" s="2">
        <f>BU$207*$B28+BU$209</f>
        <v>76.45724836491496</v>
      </c>
      <c r="CZ28" s="2">
        <f>BV$207*$B28+BV$209</f>
        <v>66.60700607393683</v>
      </c>
      <c r="DA28" s="2">
        <f>BW$207*$B28+BW$209</f>
        <v>54.741431912184517</v>
      </c>
      <c r="DD28" s="2">
        <f>BZ$207*$B28+BZ$209</f>
        <v>91.326985713543763</v>
      </c>
      <c r="DE28" s="2">
        <f>CA$207*$B28+CA$209</f>
        <v>92.266154872293214</v>
      </c>
      <c r="DF28" s="2">
        <f>CB$207*$B28+CB$209</f>
        <v>92.257977627089602</v>
      </c>
      <c r="DG28" s="2">
        <f>CC$207*$B28+CC$209</f>
        <v>90.67543725465076</v>
      </c>
      <c r="DH28" s="2">
        <f>CD$207*$B28+CD$209</f>
        <v>94.361931800194583</v>
      </c>
      <c r="DI28" s="2">
        <f>CE$207*$B28+CE$209</f>
        <v>95.07062353887882</v>
      </c>
      <c r="DJ28" s="2">
        <f>CF$207*$B28+CF$209</f>
        <v>95.191395142100248</v>
      </c>
      <c r="DK28" s="2">
        <f>CG$207*$B28+CG$209</f>
        <v>93.967543942400468</v>
      </c>
      <c r="DL28" s="2">
        <f>CH$207*$B28+CH$209</f>
        <v>92.170774555378088</v>
      </c>
      <c r="DM28" s="2">
        <f>CI$207*$B28+CI$209</f>
        <v>85.963589389106573</v>
      </c>
      <c r="DN28" s="2">
        <f>CJ$207*$B28+CJ$209</f>
        <v>78.198439397616767</v>
      </c>
      <c r="DO28" s="2">
        <f>CK$207*$B28+CK$209</f>
        <v>68.43773143579439</v>
      </c>
      <c r="DP28" s="2">
        <f>CL$207*$B28+CL$209</f>
        <v>55.650588592891431</v>
      </c>
      <c r="DS28" s="2">
        <f>POWER(10,($B28-C$227)/C$228)/(1+POWER(10,($B28-C$227)/C$228))</f>
        <v>8.8075714278188335E-4</v>
      </c>
      <c r="DT28" s="2">
        <f>POWER(10,($B28-D$227)/D$228)/(1+POWER(10,($B28-D$227)/D$228))</f>
        <v>9.6312180209232273E-4</v>
      </c>
      <c r="DU28" s="2">
        <f>POWER(10,($B28-E$227)/E$228)/(1+POWER(10,($B28-E$227)/E$228))</f>
        <v>9.5916398788770791E-4</v>
      </c>
      <c r="DV28" s="2">
        <f>POWER(10,($B28-F$227)/F$228)/(1+POWER(10,($B28-F$227)/F$228))</f>
        <v>9.1195543012599785E-4</v>
      </c>
      <c r="DW28" s="2">
        <f>POWER(10,($B28-G$227)/G$228)/(1+POWER(10,($B28-G$227)/G$228))</f>
        <v>9.4819924609068943E-4</v>
      </c>
      <c r="DX28" s="2">
        <f>POWER(10,($B28-H$227)/H$228)/(1+POWER(10,($B28-H$227)/H$228))</f>
        <v>8.5632780618039408E-4</v>
      </c>
      <c r="DY28" s="2">
        <f>POWER(10,($B28-I$227)/I$228)/(1+POWER(10,($B28-I$227)/I$228))</f>
        <v>9.3061379188270931E-4</v>
      </c>
      <c r="DZ28" s="2">
        <f>POWER(10,($B28-J$227)/J$228)/(1+POWER(10,($B28-J$227)/J$228))</f>
        <v>8.0198974705709036E-4</v>
      </c>
      <c r="EA28" s="2">
        <f>POWER(10,($B28-K$227)/K$228)/(1+POWER(10,($B28-K$227)/K$228))</f>
        <v>7.428234263036947E-4</v>
      </c>
      <c r="EB28" s="2">
        <f>POWER(10,($B28-L$227)/L$228)/(1+POWER(10,($B28-L$227)/L$228))</f>
        <v>8.2345513457871315E-4</v>
      </c>
      <c r="EC28" s="2">
        <f>POWER(10,($B28-M$227)/M$228)/(1+POWER(10,($B28-M$227)/M$228))</f>
        <v>7.5930196911206489E-4</v>
      </c>
      <c r="ED28" s="2">
        <f>POWER(10,($B28-N$227)/N$228)/(1+POWER(10,($B28-N$227)/N$228))</f>
        <v>7.4595708744011049E-4</v>
      </c>
      <c r="EE28" s="2">
        <f>POWER(10,($B28-O$227)/O$228)/(1+POWER(10,($B28-O$227)/O$228))</f>
        <v>7.2634514328398926E-4</v>
      </c>
    </row>
    <row r="29" spans="2:135" x14ac:dyDescent="0.25">
      <c r="B29" s="2">
        <v>23</v>
      </c>
      <c r="C29">
        <v>88.391000000000005</v>
      </c>
      <c r="D29">
        <v>91.227000000000004</v>
      </c>
      <c r="E29">
        <v>92.087999999999994</v>
      </c>
      <c r="F29">
        <v>90.445999999999998</v>
      </c>
      <c r="G29">
        <v>91.409000000000006</v>
      </c>
      <c r="H29">
        <v>93.507000000000005</v>
      </c>
      <c r="I29">
        <v>92.015000000000001</v>
      </c>
      <c r="J29">
        <v>90.194000000000003</v>
      </c>
      <c r="K29">
        <v>88.1</v>
      </c>
      <c r="L29">
        <v>82.956999999999994</v>
      </c>
      <c r="M29">
        <v>75.713999999999999</v>
      </c>
      <c r="N29">
        <v>66.257000000000005</v>
      </c>
      <c r="O29">
        <v>55.571399999999997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86.935129907193144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89.806342547098808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91.852701196453225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90.032421301243076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90.780861479300739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92.607278386221779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92.499562973531582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91.028661325457037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88.176890718562348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83.163771658623162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76.469770840662761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66.623550819069507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54.763703022003675</v>
      </c>
      <c r="AE29" s="5"/>
      <c r="AG29" s="5">
        <f t="shared" si="0"/>
        <v>1.4558700928068617</v>
      </c>
      <c r="AH29" s="5">
        <f t="shared" si="1"/>
        <v>1.4206574529011959</v>
      </c>
      <c r="AI29" s="5">
        <f t="shared" si="2"/>
        <v>0.23529880354676891</v>
      </c>
      <c r="AJ29" s="5">
        <f t="shared" si="3"/>
        <v>0.41357869875692188</v>
      </c>
      <c r="AK29" s="5">
        <f t="shared" si="4"/>
        <v>0.62813852069926668</v>
      </c>
      <c r="AL29" s="5">
        <f t="shared" si="5"/>
        <v>0.89972161377822601</v>
      </c>
      <c r="AM29" s="5">
        <f t="shared" si="6"/>
        <v>-0.48456297353158106</v>
      </c>
      <c r="AN29" s="5">
        <f t="shared" si="7"/>
        <v>-0.83466132545703431</v>
      </c>
      <c r="AO29" s="5">
        <f t="shared" si="8"/>
        <v>-7.68907185623533E-2</v>
      </c>
      <c r="AP29" s="5">
        <f t="shared" si="9"/>
        <v>-0.20677165862316826</v>
      </c>
      <c r="AQ29" s="5">
        <f t="shared" si="10"/>
        <v>-0.75577084066276257</v>
      </c>
      <c r="AR29" s="5">
        <f t="shared" si="11"/>
        <v>-0.36655081906950215</v>
      </c>
      <c r="AS29" s="5">
        <f t="shared" si="12"/>
        <v>0.80769697799632212</v>
      </c>
      <c r="AV29" s="2">
        <f t="shared" si="13"/>
        <v>86.934981771739857</v>
      </c>
      <c r="AW29" s="2">
        <f t="shared" si="14"/>
        <v>89.805888359648634</v>
      </c>
      <c r="AX29" s="2">
        <f t="shared" si="15"/>
        <v>91.852405479613111</v>
      </c>
      <c r="AY29" s="2">
        <f t="shared" si="16"/>
        <v>90.032407758836726</v>
      </c>
      <c r="AZ29" s="2">
        <f t="shared" si="17"/>
        <v>90.780853649562545</v>
      </c>
      <c r="BA29" s="2">
        <f t="shared" si="18"/>
        <v>92.607277175377973</v>
      </c>
      <c r="BB29" s="2">
        <f t="shared" si="19"/>
        <v>92.499561142000672</v>
      </c>
      <c r="BC29" s="2">
        <f t="shared" si="20"/>
        <v>91.028661200873032</v>
      </c>
      <c r="BD29" s="2">
        <f t="shared" si="21"/>
        <v>88.176890687071435</v>
      </c>
      <c r="BE29" s="2">
        <f t="shared" si="22"/>
        <v>83.163771377075491</v>
      </c>
      <c r="BF29" s="2">
        <f t="shared" si="23"/>
        <v>76.469770477534297</v>
      </c>
      <c r="BG29" s="2">
        <f t="shared" si="24"/>
        <v>66.623550036536088</v>
      </c>
      <c r="BH29" s="2">
        <f t="shared" si="25"/>
        <v>54.763701748480088</v>
      </c>
      <c r="BK29" s="2">
        <f>IF(OR($B29&lt;C$229, AND($B29&gt;C$230, $B29&lt;C$231)), C29, "")</f>
        <v>88.391000000000005</v>
      </c>
      <c r="BL29" s="2">
        <f>IF(OR($B29&lt;D$229, AND($B29&gt;D$230, $B29&lt;D$231)), D29, "")</f>
        <v>91.227000000000004</v>
      </c>
      <c r="BM29" s="2">
        <f>IF(OR($B29&lt;E$229, AND($B29&gt;E$230, $B29&lt;E$231)), E29, "")</f>
        <v>92.087999999999994</v>
      </c>
      <c r="BN29" s="2">
        <f>IF(OR($B29&lt;F$229, AND($B29&gt;F$230, $B29&lt;F$231)), F29, "")</f>
        <v>90.445999999999998</v>
      </c>
      <c r="BO29" s="2">
        <f>IF(OR($B29&lt;G$229, AND($B29&gt;G$230, $B29&lt;G$231)), G29, "")</f>
        <v>91.409000000000006</v>
      </c>
      <c r="BP29" s="2">
        <f>IF(OR($B29&lt;H$229, AND($B29&gt;H$230, $B29&lt;H$231)), H29, "")</f>
        <v>93.507000000000005</v>
      </c>
      <c r="BQ29" s="2">
        <f>IF(OR($B29&lt;I$229, AND($B29&gt;I$230, $B29&lt;I$231)), I29, "")</f>
        <v>92.015000000000001</v>
      </c>
      <c r="BR29" s="2">
        <f>IF(OR($B29&lt;J$229, AND($B29&gt;J$230, $B29&lt;J$231)), J29, "")</f>
        <v>90.194000000000003</v>
      </c>
      <c r="BS29" s="2">
        <f>IF(OR($B29&lt;K$229, AND($B29&gt;K$230, $B29&lt;K$231)), K29, "")</f>
        <v>88.1</v>
      </c>
      <c r="BT29" s="2">
        <f>IF(OR($B29&lt;L$229, AND($B29&gt;L$230, $B29&lt;L$231)), L29, "")</f>
        <v>82.956999999999994</v>
      </c>
      <c r="BU29" s="2">
        <f>IF(OR($B29&lt;M$229, AND($B29&gt;M$230, $B29&lt;M$231)), M29, "")</f>
        <v>75.713999999999999</v>
      </c>
      <c r="BV29" s="2">
        <f>IF(OR($B29&lt;N$229, AND($B29&gt;N$230, $B29&lt;N$231)), N29, "")</f>
        <v>66.257000000000005</v>
      </c>
      <c r="BW29" s="2">
        <f>IF(OR($B29&lt;O$229, AND($B29&gt;O$230, $B29&lt;O$231)), O29, "")</f>
        <v>55.571399999999997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86.930801384589813</v>
      </c>
      <c r="CP29" s="2">
        <f>BL$207*$B29+BL$209</f>
        <v>89.803341258276674</v>
      </c>
      <c r="CQ29" s="2">
        <f>BM$207*$B29+BM$209</f>
        <v>91.852012707178048</v>
      </c>
      <c r="CR29" s="2">
        <f>BN$207*$B29+BN$209</f>
        <v>90.031776280220825</v>
      </c>
      <c r="CS29" s="2">
        <f>BO$207*$B29+BO$209</f>
        <v>90.777149047491946</v>
      </c>
      <c r="CT29" s="2">
        <f>BP$207*$B29+BP$209</f>
        <v>92.604985194083454</v>
      </c>
      <c r="CU29" s="2">
        <f>BQ$207*$B29+BQ$209</f>
        <v>92.496839745117853</v>
      </c>
      <c r="CV29" s="2">
        <f>BR$207*$B29+BR$209</f>
        <v>91.026108131563532</v>
      </c>
      <c r="CW29" s="2">
        <f>BS$207*$B29+BS$209</f>
        <v>88.173672579891175</v>
      </c>
      <c r="CX29" s="2">
        <f>BT$207*$B29+BT$209</f>
        <v>83.161270932519457</v>
      </c>
      <c r="CY29" s="2">
        <f>BU$207*$B29+BU$209</f>
        <v>76.468349972193579</v>
      </c>
      <c r="CZ29" s="2">
        <f>BV$207*$B29+BV$209</f>
        <v>66.622077936235101</v>
      </c>
      <c r="DA29" s="2">
        <f>BW$207*$B29+BW$209</f>
        <v>54.762991393505992</v>
      </c>
      <c r="DD29" s="2">
        <f>BZ$207*$B29+BZ$209</f>
        <v>91.259897540770751</v>
      </c>
      <c r="DE29" s="2">
        <f>CA$207*$B29+CA$209</f>
        <v>92.215497132421078</v>
      </c>
      <c r="DF29" s="2">
        <f>CB$207*$B29+CB$209</f>
        <v>92.225510744142881</v>
      </c>
      <c r="DG29" s="2">
        <f>CC$207*$B29+CC$209</f>
        <v>90.663348827221384</v>
      </c>
      <c r="DH29" s="2">
        <f>CD$207*$B29+CD$209</f>
        <v>94.340689450434823</v>
      </c>
      <c r="DI29" s="2">
        <f>CE$207*$B29+CE$209</f>
        <v>95.046205091805533</v>
      </c>
      <c r="DJ29" s="2">
        <f>CF$207*$B29+CF$209</f>
        <v>95.164075407898054</v>
      </c>
      <c r="DK29" s="2">
        <f>CG$207*$B29+CG$209</f>
        <v>93.929645306875983</v>
      </c>
      <c r="DL29" s="2">
        <f>CH$207*$B29+CH$209</f>
        <v>92.125027455724421</v>
      </c>
      <c r="DM29" s="2">
        <f>CI$207*$B29+CI$209</f>
        <v>85.930837375862012</v>
      </c>
      <c r="DN29" s="2">
        <f>CJ$207*$B29+CJ$209</f>
        <v>78.174668703419798</v>
      </c>
      <c r="DO29" s="2">
        <f>CK$207*$B29+CK$209</f>
        <v>68.422004603207441</v>
      </c>
      <c r="DP29" s="2">
        <f>CL$207*$B29+CL$209</f>
        <v>55.654987218494718</v>
      </c>
      <c r="DS29" s="2">
        <f>POWER(10,($B29-C$227)/C$228)/(1+POWER(10,($B29-C$227)/C$228))</f>
        <v>9.6564894823880393E-4</v>
      </c>
      <c r="DT29" s="2">
        <f>POWER(10,($B29-D$227)/D$228)/(1+POWER(10,($B29-D$227)/D$228))</f>
        <v>1.0559439376453281E-3</v>
      </c>
      <c r="DU29" s="2">
        <f>POWER(10,($B29-E$227)/E$228)/(1+POWER(10,($B29-E$227)/E$228))</f>
        <v>1.0516050853806415E-3</v>
      </c>
      <c r="DV29" s="2">
        <f>POWER(10,($B29-F$227)/F$228)/(1+POWER(10,($B29-F$227)/F$228))</f>
        <v>9.9985127425813373E-4</v>
      </c>
      <c r="DW29" s="2">
        <f>POWER(10,($B29-G$227)/G$228)/(1+POWER(10,($B29-G$227)/G$228))</f>
        <v>1.0395846971550206E-3</v>
      </c>
      <c r="DX29" s="2">
        <f>POWER(10,($B29-H$227)/H$228)/(1+POWER(10,($B29-H$227)/H$228))</f>
        <v>9.3886720187194431E-4</v>
      </c>
      <c r="DY29" s="2">
        <f>POWER(10,($B29-I$227)/I$228)/(1+POWER(10,($B29-I$227)/I$228))</f>
        <v>1.0203061247256934E-3</v>
      </c>
      <c r="DZ29" s="2">
        <f>POWER(10,($B29-J$227)/J$228)/(1+POWER(10,($B29-J$227)/J$228))</f>
        <v>8.7929623605066199E-4</v>
      </c>
      <c r="EA29" s="2">
        <f>POWER(10,($B29-K$227)/K$228)/(1+POWER(10,($B29-K$227)/K$228))</f>
        <v>8.1443132327597078E-4</v>
      </c>
      <c r="EB29" s="2">
        <f>POWER(10,($B29-L$227)/L$228)/(1+POWER(10,($B29-L$227)/L$228))</f>
        <v>9.0282887490703533E-4</v>
      </c>
      <c r="EC29" s="2">
        <f>POWER(10,($B29-M$227)/M$228)/(1+POWER(10,($B29-M$227)/M$228))</f>
        <v>8.3249706794456943E-4</v>
      </c>
      <c r="ED29" s="2">
        <f>POWER(10,($B29-N$227)/N$228)/(1+POWER(10,($B29-N$227)/N$228))</f>
        <v>8.1786682091121595E-4</v>
      </c>
      <c r="EE29" s="2">
        <f>POWER(10,($B29-O$227)/O$228)/(1+POWER(10,($B29-O$227)/O$228))</f>
        <v>7.9636580598151552E-4</v>
      </c>
    </row>
    <row r="30" spans="2:135" x14ac:dyDescent="0.25">
      <c r="B30" s="2">
        <v>24</v>
      </c>
      <c r="C30">
        <v>90.375</v>
      </c>
      <c r="D30">
        <v>91.152000000000001</v>
      </c>
      <c r="E30">
        <v>94.765000000000001</v>
      </c>
      <c r="F30">
        <v>91.554000000000002</v>
      </c>
      <c r="G30">
        <v>91.287999999999997</v>
      </c>
      <c r="H30">
        <v>92.581999999999994</v>
      </c>
      <c r="I30">
        <v>92.745999999999995</v>
      </c>
      <c r="J30">
        <v>91.730999999999995</v>
      </c>
      <c r="K30">
        <v>86.971000000000004</v>
      </c>
      <c r="L30">
        <v>84.013999999999996</v>
      </c>
      <c r="M30">
        <v>77.085999999999999</v>
      </c>
      <c r="N30">
        <v>66.257000000000005</v>
      </c>
      <c r="O30">
        <v>55.257100000000001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86.934457750212715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89.796438624796821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91.835584940111033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90.03679832133011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90.816097387088249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92.626395527836166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92.518598407993935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91.042988298117834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88.195919968898892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83.179626334836712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76.480978430341835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66.638738776078014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54.785318822782493</v>
      </c>
      <c r="AE30" s="5"/>
      <c r="AG30" s="5">
        <f t="shared" si="0"/>
        <v>3.4405422497872848</v>
      </c>
      <c r="AH30" s="5">
        <f t="shared" si="1"/>
        <v>1.3555613752031803</v>
      </c>
      <c r="AI30" s="5">
        <f t="shared" si="2"/>
        <v>2.9294150598889672</v>
      </c>
      <c r="AJ30" s="5">
        <f t="shared" si="3"/>
        <v>1.5172016786698919</v>
      </c>
      <c r="AK30" s="5">
        <f t="shared" si="4"/>
        <v>0.47190261291174807</v>
      </c>
      <c r="AL30" s="5">
        <f t="shared" si="5"/>
        <v>-4.4395527836172732E-2</v>
      </c>
      <c r="AM30" s="5">
        <f t="shared" si="6"/>
        <v>0.22740159200606058</v>
      </c>
      <c r="AN30" s="5">
        <f t="shared" si="7"/>
        <v>0.68801170188216076</v>
      </c>
      <c r="AO30" s="5">
        <f t="shared" si="8"/>
        <v>-1.2249199688988881</v>
      </c>
      <c r="AP30" s="5">
        <f t="shared" si="9"/>
        <v>0.83437366516328382</v>
      </c>
      <c r="AQ30" s="5">
        <f t="shared" si="10"/>
        <v>0.60502156965816312</v>
      </c>
      <c r="AR30" s="5">
        <f t="shared" si="11"/>
        <v>-0.38173877607800932</v>
      </c>
      <c r="AS30" s="5">
        <f t="shared" si="12"/>
        <v>0.47178117721750823</v>
      </c>
      <c r="AV30" s="2">
        <f t="shared" si="13"/>
        <v>86.934055485843018</v>
      </c>
      <c r="AW30" s="2">
        <f t="shared" si="14"/>
        <v>89.795255816050187</v>
      </c>
      <c r="AX30" s="2">
        <f t="shared" si="15"/>
        <v>91.834802205293087</v>
      </c>
      <c r="AY30" s="2">
        <f t="shared" si="16"/>
        <v>90.036757335813235</v>
      </c>
      <c r="AZ30" s="2">
        <f t="shared" si="17"/>
        <v>90.81607307458134</v>
      </c>
      <c r="BA30" s="2">
        <f t="shared" si="18"/>
        <v>92.62639148951142</v>
      </c>
      <c r="BB30" s="2">
        <f t="shared" si="19"/>
        <v>92.518592340708537</v>
      </c>
      <c r="BC30" s="2">
        <f t="shared" si="20"/>
        <v>91.042987845052437</v>
      </c>
      <c r="BD30" s="2">
        <f t="shared" si="21"/>
        <v>88.195919849123484</v>
      </c>
      <c r="BE30" s="2">
        <f t="shared" si="22"/>
        <v>83.17962534278638</v>
      </c>
      <c r="BF30" s="2">
        <f t="shared" si="23"/>
        <v>76.480977178117257</v>
      </c>
      <c r="BG30" s="2">
        <f t="shared" si="24"/>
        <v>66.638736179798229</v>
      </c>
      <c r="BH30" s="2">
        <f t="shared" si="25"/>
        <v>54.785314720059915</v>
      </c>
      <c r="BK30" s="2">
        <f>IF(OR($B30&lt;C$229, AND($B30&gt;C$230, $B30&lt;C$231)), C30, "")</f>
        <v>90.375</v>
      </c>
      <c r="BL30" s="2">
        <f>IF(OR($B30&lt;D$229, AND($B30&gt;D$230, $B30&lt;D$231)), D30, "")</f>
        <v>91.152000000000001</v>
      </c>
      <c r="BM30" s="2">
        <f>IF(OR($B30&lt;E$229, AND($B30&gt;E$230, $B30&lt;E$231)), E30, "")</f>
        <v>94.765000000000001</v>
      </c>
      <c r="BN30" s="2">
        <f>IF(OR($B30&lt;F$229, AND($B30&gt;F$230, $B30&lt;F$231)), F30, "")</f>
        <v>91.554000000000002</v>
      </c>
      <c r="BO30" s="2">
        <f>IF(OR($B30&lt;G$229, AND($B30&gt;G$230, $B30&lt;G$231)), G30, "")</f>
        <v>91.287999999999997</v>
      </c>
      <c r="BP30" s="2">
        <f>IF(OR($B30&lt;H$229, AND($B30&gt;H$230, $B30&lt;H$231)), H30, "")</f>
        <v>92.581999999999994</v>
      </c>
      <c r="BQ30" s="2">
        <f>IF(OR($B30&lt;I$229, AND($B30&gt;I$230, $B30&lt;I$231)), I30, "")</f>
        <v>92.745999999999995</v>
      </c>
      <c r="BR30" s="2">
        <f>IF(OR($B30&lt;J$229, AND($B30&gt;J$230, $B30&lt;J$231)), J30, "")</f>
        <v>91.730999999999995</v>
      </c>
      <c r="BS30" s="2">
        <f>IF(OR($B30&lt;K$229, AND($B30&gt;K$230, $B30&lt;K$231)), K30, "")</f>
        <v>86.971000000000004</v>
      </c>
      <c r="BT30" s="2">
        <f>IF(OR($B30&lt;L$229, AND($B30&gt;L$230, $B30&lt;L$231)), L30, "")</f>
        <v>84.013999999999996</v>
      </c>
      <c r="BU30" s="2">
        <f>IF(OR($B30&lt;M$229, AND($B30&gt;M$230, $B30&lt;M$231)), M30, "")</f>
        <v>77.085999999999999</v>
      </c>
      <c r="BV30" s="2">
        <f>IF(OR($B30&lt;N$229, AND($B30&gt;N$230, $B30&lt;N$231)), N30, "")</f>
        <v>66.257000000000005</v>
      </c>
      <c r="BW30" s="2">
        <f>IF(OR($B30&lt;O$229, AND($B30&gt;O$230, $B30&lt;O$231)), O30, "")</f>
        <v>55.257100000000001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86.92954190326067</v>
      </c>
      <c r="CP30" s="2">
        <f>BL$207*$B30+BL$209</f>
        <v>89.792509365871595</v>
      </c>
      <c r="CQ30" s="2">
        <f>BM$207*$B30+BM$209</f>
        <v>91.834388695587066</v>
      </c>
      <c r="CR30" s="2">
        <f>BN$207*$B30+BN$209</f>
        <v>90.036082972548954</v>
      </c>
      <c r="CS30" s="2">
        <f>BO$207*$B30+BO$209</f>
        <v>90.81207548592073</v>
      </c>
      <c r="CT30" s="2">
        <f>BP$207*$B30+BP$209</f>
        <v>92.623923238799108</v>
      </c>
      <c r="CU30" s="2">
        <f>BQ$207*$B30+BQ$209</f>
        <v>92.515660296126441</v>
      </c>
      <c r="CV30" s="2">
        <f>BR$207*$B30+BR$209</f>
        <v>91.040238856449136</v>
      </c>
      <c r="CW30" s="2">
        <f>BS$207*$B30+BS$209</f>
        <v>88.192449157519704</v>
      </c>
      <c r="CX30" s="2">
        <f>BT$207*$B30+BT$209</f>
        <v>83.176931819952898</v>
      </c>
      <c r="CY30" s="2">
        <f>BU$207*$B30+BU$209</f>
        <v>76.479451579472197</v>
      </c>
      <c r="CZ30" s="2">
        <f>BV$207*$B30+BV$209</f>
        <v>66.637149798533372</v>
      </c>
      <c r="DA30" s="2">
        <f>BW$207*$B30+BW$209</f>
        <v>54.784550874827474</v>
      </c>
      <c r="DD30" s="2">
        <f>BZ$207*$B30+BZ$209</f>
        <v>91.192809367997754</v>
      </c>
      <c r="DE30" s="2">
        <f>CA$207*$B30+CA$209</f>
        <v>92.164839392548956</v>
      </c>
      <c r="DF30" s="2">
        <f>CB$207*$B30+CB$209</f>
        <v>92.193043861196159</v>
      </c>
      <c r="DG30" s="2">
        <f>CC$207*$B30+CC$209</f>
        <v>90.651260399791994</v>
      </c>
      <c r="DH30" s="2">
        <f>CD$207*$B30+CD$209</f>
        <v>94.319447100675063</v>
      </c>
      <c r="DI30" s="2">
        <f>CE$207*$B30+CE$209</f>
        <v>95.021786644732245</v>
      </c>
      <c r="DJ30" s="2">
        <f>CF$207*$B30+CF$209</f>
        <v>95.136755673695873</v>
      </c>
      <c r="DK30" s="2">
        <f>CG$207*$B30+CG$209</f>
        <v>93.891746671351498</v>
      </c>
      <c r="DL30" s="2">
        <f>CH$207*$B30+CH$209</f>
        <v>92.07928035607074</v>
      </c>
      <c r="DM30" s="2">
        <f>CI$207*$B30+CI$209</f>
        <v>85.898085362617465</v>
      </c>
      <c r="DN30" s="2">
        <f>CJ$207*$B30+CJ$209</f>
        <v>78.150898009222828</v>
      </c>
      <c r="DO30" s="2">
        <f>CK$207*$B30+CK$209</f>
        <v>68.406277770620505</v>
      </c>
      <c r="DP30" s="2">
        <f>CL$207*$B30+CL$209</f>
        <v>55.659385844098011</v>
      </c>
      <c r="DS30" s="2">
        <f>POWER(10,($B30-C$227)/C$228)/(1+POWER(10,($B30-C$227)/C$228))</f>
        <v>1.058714382733032E-3</v>
      </c>
      <c r="DT30" s="2">
        <f>POWER(10,($B30-D$227)/D$228)/(1+POWER(10,($B30-D$227)/D$228))</f>
        <v>1.1577015624753609E-3</v>
      </c>
      <c r="DU30" s="2">
        <f>POWER(10,($B30-E$227)/E$228)/(1+POWER(10,($B30-E$227)/E$228))</f>
        <v>1.1529450727690838E-3</v>
      </c>
      <c r="DV30" s="2">
        <f>POWER(10,($B30-F$227)/F$228)/(1+POWER(10,($B30-F$227)/F$228))</f>
        <v>1.0962093770360108E-3</v>
      </c>
      <c r="DW30" s="2">
        <f>POWER(10,($B30-G$227)/G$228)/(1+POWER(10,($B30-G$227)/G$228))</f>
        <v>1.1397676379076721E-3</v>
      </c>
      <c r="DX30" s="2">
        <f>POWER(10,($B30-H$227)/H$228)/(1+POWER(10,($B30-H$227)/H$228))</f>
        <v>1.0293541768048766E-3</v>
      </c>
      <c r="DY30" s="2">
        <f>POWER(10,($B30-I$227)/I$228)/(1+POWER(10,($B30-I$227)/I$228))</f>
        <v>1.1186333039171774E-3</v>
      </c>
      <c r="DZ30" s="2">
        <f>POWER(10,($B30-J$227)/J$228)/(1+POWER(10,($B30-J$227)/J$228))</f>
        <v>9.6404736783217194E-4</v>
      </c>
      <c r="EA30" s="2">
        <f>POWER(10,($B30-K$227)/K$228)/(1+POWER(10,($B30-K$227)/K$228))</f>
        <v>8.9293602590049712E-4</v>
      </c>
      <c r="EB30" s="2">
        <f>POWER(10,($B30-L$227)/L$228)/(1+POWER(10,($B30-L$227)/L$228))</f>
        <v>9.8984595733340856E-4</v>
      </c>
      <c r="EC30" s="2">
        <f>POWER(10,($B30-M$227)/M$228)/(1+POWER(10,($B30-M$227)/M$228))</f>
        <v>9.1274157394509968E-4</v>
      </c>
      <c r="ED30" s="2">
        <f>POWER(10,($B30-N$227)/N$228)/(1+POWER(10,($B30-N$227)/N$228))</f>
        <v>8.9670238099704661E-4</v>
      </c>
      <c r="EE30" s="2">
        <f>POWER(10,($B30-O$227)/O$228)/(1+POWER(10,($B30-O$227)/O$228))</f>
        <v>8.7313065809350738E-4</v>
      </c>
    </row>
    <row r="31" spans="2:135" x14ac:dyDescent="0.25">
      <c r="B31" s="2">
        <v>25</v>
      </c>
      <c r="C31">
        <v>88.656000000000006</v>
      </c>
      <c r="D31">
        <v>92.454999999999998</v>
      </c>
      <c r="E31">
        <v>93.765000000000001</v>
      </c>
      <c r="F31">
        <v>91.385000000000005</v>
      </c>
      <c r="G31">
        <v>91.682000000000002</v>
      </c>
      <c r="H31">
        <v>93.537000000000006</v>
      </c>
      <c r="I31">
        <v>92.462999999999994</v>
      </c>
      <c r="J31">
        <v>91.388000000000005</v>
      </c>
      <c r="K31">
        <v>87.929000000000002</v>
      </c>
      <c r="L31">
        <v>84.656999999999996</v>
      </c>
      <c r="M31">
        <v>76.843000000000004</v>
      </c>
      <c r="N31">
        <v>67.242999999999995</v>
      </c>
      <c r="O31">
        <v>54.828600000000002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86.934206224556917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89.787603796664882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91.819193682116222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90.04122853154756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90.851387044168703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92.645531401127201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92.537658128413796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91.057330095172958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88.214968213363676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83.195496629787897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76.492195075679604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66.653938942575593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54.806944107149228</v>
      </c>
      <c r="AE31" s="5"/>
      <c r="AG31" s="5">
        <f t="shared" si="0"/>
        <v>1.7217937754430892</v>
      </c>
      <c r="AH31" s="5">
        <f t="shared" si="1"/>
        <v>2.667396203335116</v>
      </c>
      <c r="AI31" s="5">
        <f t="shared" si="2"/>
        <v>1.945806317883779</v>
      </c>
      <c r="AJ31" s="5">
        <f t="shared" si="3"/>
        <v>1.3437714684524451</v>
      </c>
      <c r="AK31" s="5">
        <f t="shared" si="4"/>
        <v>0.8306129558312989</v>
      </c>
      <c r="AL31" s="5">
        <f t="shared" si="5"/>
        <v>0.89146859887280527</v>
      </c>
      <c r="AM31" s="5">
        <f t="shared" si="6"/>
        <v>-7.4658128413801705E-2</v>
      </c>
      <c r="AN31" s="5">
        <f t="shared" si="7"/>
        <v>0.33066990482704739</v>
      </c>
      <c r="AO31" s="5">
        <f t="shared" si="8"/>
        <v>-0.28596821336367384</v>
      </c>
      <c r="AP31" s="5">
        <f t="shared" si="9"/>
        <v>1.4615033702120996</v>
      </c>
      <c r="AQ31" s="5">
        <f t="shared" si="10"/>
        <v>0.35080492432039989</v>
      </c>
      <c r="AR31" s="5">
        <f t="shared" si="11"/>
        <v>0.58906105742440218</v>
      </c>
      <c r="AS31" s="5">
        <f t="shared" si="12"/>
        <v>2.1655892850773739E-2</v>
      </c>
      <c r="AV31" s="2">
        <f t="shared" si="13"/>
        <v>86.933154551453512</v>
      </c>
      <c r="AW31" s="2">
        <f t="shared" si="14"/>
        <v>89.784638010820416</v>
      </c>
      <c r="AX31" s="2">
        <f t="shared" si="15"/>
        <v>91.817199275982929</v>
      </c>
      <c r="AY31" s="2">
        <f t="shared" si="16"/>
        <v>90.041109306946225</v>
      </c>
      <c r="AZ31" s="2">
        <f t="shared" si="17"/>
        <v>90.851314523087822</v>
      </c>
      <c r="BA31" s="2">
        <f t="shared" si="18"/>
        <v>92.645518467788548</v>
      </c>
      <c r="BB31" s="2">
        <f t="shared" si="19"/>
        <v>92.537638835576487</v>
      </c>
      <c r="BC31" s="2">
        <f t="shared" si="20"/>
        <v>91.057328514195291</v>
      </c>
      <c r="BD31" s="2">
        <f t="shared" si="21"/>
        <v>88.214967776287708</v>
      </c>
      <c r="BE31" s="2">
        <f t="shared" si="22"/>
        <v>83.195493274768126</v>
      </c>
      <c r="BF31" s="2">
        <f t="shared" si="23"/>
        <v>76.492190927939888</v>
      </c>
      <c r="BG31" s="2">
        <f t="shared" si="24"/>
        <v>66.653930663722932</v>
      </c>
      <c r="BH31" s="2">
        <f t="shared" si="25"/>
        <v>54.806931397362</v>
      </c>
      <c r="BK31" s="2">
        <f>IF(OR($B31&lt;C$229, AND($B31&gt;C$230, $B31&lt;C$231)), C31, "")</f>
        <v>88.656000000000006</v>
      </c>
      <c r="BL31" s="2">
        <f>IF(OR($B31&lt;D$229, AND($B31&gt;D$230, $B31&lt;D$231)), D31, "")</f>
        <v>92.454999999999998</v>
      </c>
      <c r="BM31" s="2">
        <f>IF(OR($B31&lt;E$229, AND($B31&gt;E$230, $B31&lt;E$231)), E31, "")</f>
        <v>93.765000000000001</v>
      </c>
      <c r="BN31" s="2">
        <f>IF(OR($B31&lt;F$229, AND($B31&gt;F$230, $B31&lt;F$231)), F31, "")</f>
        <v>91.385000000000005</v>
      </c>
      <c r="BO31" s="2">
        <f>IF(OR($B31&lt;G$229, AND($B31&gt;G$230, $B31&lt;G$231)), G31, "")</f>
        <v>91.682000000000002</v>
      </c>
      <c r="BP31" s="2">
        <f>IF(OR($B31&lt;H$229, AND($B31&gt;H$230, $B31&lt;H$231)), H31, "")</f>
        <v>93.537000000000006</v>
      </c>
      <c r="BQ31" s="2">
        <f>IF(OR($B31&lt;I$229, AND($B31&gt;I$230, $B31&lt;I$231)), I31, "")</f>
        <v>92.462999999999994</v>
      </c>
      <c r="BR31" s="2">
        <f>IF(OR($B31&lt;J$229, AND($B31&gt;J$230, $B31&lt;J$231)), J31, "")</f>
        <v>91.388000000000005</v>
      </c>
      <c r="BS31" s="2">
        <f>IF(OR($B31&lt;K$229, AND($B31&gt;K$230, $B31&lt;K$231)), K31, "")</f>
        <v>87.929000000000002</v>
      </c>
      <c r="BT31" s="2">
        <f>IF(OR($B31&lt;L$229, AND($B31&gt;L$230, $B31&lt;L$231)), L31, "")</f>
        <v>84.656999999999996</v>
      </c>
      <c r="BU31" s="2">
        <f>IF(OR($B31&lt;M$229, AND($B31&gt;M$230, $B31&lt;M$231)), M31, "")</f>
        <v>76.843000000000004</v>
      </c>
      <c r="BV31" s="2">
        <f>IF(OR($B31&lt;N$229, AND($B31&gt;N$230, $B31&lt;N$231)), N31, "")</f>
        <v>67.242999999999995</v>
      </c>
      <c r="BW31" s="2">
        <f>IF(OR($B31&lt;O$229, AND($B31&gt;O$230, $B31&lt;O$231)), O31, "")</f>
        <v>54.828600000000002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86.928282421931527</v>
      </c>
      <c r="CP31" s="2">
        <f>BL$207*$B31+BL$209</f>
        <v>89.78167747346653</v>
      </c>
      <c r="CQ31" s="2">
        <f>BM$207*$B31+BM$209</f>
        <v>91.816764683996084</v>
      </c>
      <c r="CR31" s="2">
        <f>BN$207*$B31+BN$209</f>
        <v>90.040389664877068</v>
      </c>
      <c r="CS31" s="2">
        <f>BO$207*$B31+BO$209</f>
        <v>90.847001924349513</v>
      </c>
      <c r="CT31" s="2">
        <f>BP$207*$B31+BP$209</f>
        <v>92.642861283514748</v>
      </c>
      <c r="CU31" s="2">
        <f>BQ$207*$B31+BQ$209</f>
        <v>92.534480847135029</v>
      </c>
      <c r="CV31" s="2">
        <f>BR$207*$B31+BR$209</f>
        <v>91.05436958133474</v>
      </c>
      <c r="CW31" s="2">
        <f>BS$207*$B31+BS$209</f>
        <v>88.211225735148219</v>
      </c>
      <c r="CX31" s="2">
        <f>BT$207*$B31+BT$209</f>
        <v>83.192592707386325</v>
      </c>
      <c r="CY31" s="2">
        <f>BU$207*$B31+BU$209</f>
        <v>76.490553186750816</v>
      </c>
      <c r="CZ31" s="2">
        <f>BV$207*$B31+BV$209</f>
        <v>66.652221660831643</v>
      </c>
      <c r="DA31" s="2">
        <f>BW$207*$B31+BW$209</f>
        <v>54.806110356148949</v>
      </c>
      <c r="DD31" s="2">
        <f>BZ$207*$B31+BZ$209</f>
        <v>91.125721195224742</v>
      </c>
      <c r="DE31" s="2">
        <f>CA$207*$B31+CA$209</f>
        <v>92.114181652676834</v>
      </c>
      <c r="DF31" s="2">
        <f>CB$207*$B31+CB$209</f>
        <v>92.160576978249452</v>
      </c>
      <c r="DG31" s="2">
        <f>CC$207*$B31+CC$209</f>
        <v>90.639171972362618</v>
      </c>
      <c r="DH31" s="2">
        <f>CD$207*$B31+CD$209</f>
        <v>94.298204750915289</v>
      </c>
      <c r="DI31" s="2">
        <f>CE$207*$B31+CE$209</f>
        <v>94.997368197658957</v>
      </c>
      <c r="DJ31" s="2">
        <f>CF$207*$B31+CF$209</f>
        <v>95.109435939493693</v>
      </c>
      <c r="DK31" s="2">
        <f>CG$207*$B31+CG$209</f>
        <v>93.853848035827028</v>
      </c>
      <c r="DL31" s="2">
        <f>CH$207*$B31+CH$209</f>
        <v>92.033533256417059</v>
      </c>
      <c r="DM31" s="2">
        <f>CI$207*$B31+CI$209</f>
        <v>85.865333349372904</v>
      </c>
      <c r="DN31" s="2">
        <f>CJ$207*$B31+CJ$209</f>
        <v>78.127127315025859</v>
      </c>
      <c r="DO31" s="2">
        <f>CK$207*$B31+CK$209</f>
        <v>68.390550938033556</v>
      </c>
      <c r="DP31" s="2">
        <f>CL$207*$B31+CL$209</f>
        <v>55.663784469701305</v>
      </c>
      <c r="DS31" s="2">
        <f>POWER(10,($B31-C$227)/C$228)/(1+POWER(10,($B31-C$227)/C$228))</f>
        <v>1.1607386754490443E-3</v>
      </c>
      <c r="DT31" s="2">
        <f>POWER(10,($B31-D$227)/D$228)/(1+POWER(10,($B31-D$227)/D$228))</f>
        <v>1.2692527543000196E-3</v>
      </c>
      <c r="DU31" s="2">
        <f>POWER(10,($B31-E$227)/E$228)/(1+POWER(10,($B31-E$227)/E$228))</f>
        <v>1.2640385295032814E-3</v>
      </c>
      <c r="DV31" s="2">
        <f>POWER(10,($B31-F$227)/F$228)/(1+POWER(10,($B31-F$227)/F$228))</f>
        <v>1.2018425730926511E-3</v>
      </c>
      <c r="DW31" s="2">
        <f>POWER(10,($B31-G$227)/G$228)/(1+POWER(10,($B31-G$227)/G$228))</f>
        <v>1.2495929549880028E-3</v>
      </c>
      <c r="DX31" s="2">
        <f>POWER(10,($B31-H$227)/H$228)/(1+POWER(10,($B31-H$227)/H$228))</f>
        <v>1.1285523341788828E-3</v>
      </c>
      <c r="DY31" s="2">
        <f>POWER(10,($B31-I$227)/I$228)/(1+POWER(10,($B31-I$227)/I$228))</f>
        <v>1.2264246669083897E-3</v>
      </c>
      <c r="DZ31" s="2">
        <f>POWER(10,($B31-J$227)/J$228)/(1+POWER(10,($B31-J$227)/J$228))</f>
        <v>1.0569586116312639E-3</v>
      </c>
      <c r="EA31" s="2">
        <f>POWER(10,($B31-K$227)/K$228)/(1+POWER(10,($B31-K$227)/K$228))</f>
        <v>9.7900054317279629E-4</v>
      </c>
      <c r="EB31" s="2">
        <f>POWER(10,($B31-L$227)/L$228)/(1+POWER(10,($B31-L$227)/L$228))</f>
        <v>1.0852408708243654E-3</v>
      </c>
      <c r="EC31" s="2">
        <f>POWER(10,($B31-M$227)/M$228)/(1+POWER(10,($B31-M$227)/M$228))</f>
        <v>1.0007131120872074E-3</v>
      </c>
      <c r="ED31" s="2">
        <f>POWER(10,($B31-N$227)/N$228)/(1+POWER(10,($B31-N$227)/N$228))</f>
        <v>9.8312955646440527E-4</v>
      </c>
      <c r="EE31" s="2">
        <f>POWER(10,($B31-O$227)/O$228)/(1+POWER(10,($B31-O$227)/O$228))</f>
        <v>9.5728808888178717E-4</v>
      </c>
    </row>
    <row r="32" spans="2:135" x14ac:dyDescent="0.25">
      <c r="B32" s="2">
        <v>26</v>
      </c>
      <c r="C32">
        <v>89.516000000000005</v>
      </c>
      <c r="D32">
        <v>91.954999999999998</v>
      </c>
      <c r="E32">
        <v>94.558999999999997</v>
      </c>
      <c r="F32">
        <v>90.584999999999994</v>
      </c>
      <c r="G32">
        <v>92.045000000000002</v>
      </c>
      <c r="H32">
        <v>92.805999999999997</v>
      </c>
      <c r="I32">
        <v>94.164000000000001</v>
      </c>
      <c r="J32">
        <v>91.239000000000004</v>
      </c>
      <c r="K32">
        <v>87.471000000000004</v>
      </c>
      <c r="L32">
        <v>84.186000000000007</v>
      </c>
      <c r="M32">
        <v>78.156999999999996</v>
      </c>
      <c r="N32">
        <v>66.629000000000005</v>
      </c>
      <c r="O32">
        <v>55.1143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86.934927831013709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89.781195894298151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91.804488412776067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90.045797086028898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90.886787315307458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92.664698686305925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92.556760501217056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91.07168938209972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88.234037265428256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83.21138695839646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76.50342530406202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66.669159404827127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54.828589859128734</v>
      </c>
      <c r="AE32" s="5"/>
      <c r="AG32" s="5">
        <f t="shared" si="0"/>
        <v>2.5810721689862959</v>
      </c>
      <c r="AH32" s="5">
        <f t="shared" si="1"/>
        <v>2.1738041057018478</v>
      </c>
      <c r="AI32" s="5">
        <f t="shared" si="2"/>
        <v>2.7545115872239307</v>
      </c>
      <c r="AJ32" s="5">
        <f t="shared" si="3"/>
        <v>0.53920291397109565</v>
      </c>
      <c r="AK32" s="5">
        <f t="shared" si="4"/>
        <v>1.1582126846925433</v>
      </c>
      <c r="AL32" s="5">
        <f t="shared" si="5"/>
        <v>0.14130131369407195</v>
      </c>
      <c r="AM32" s="5">
        <f t="shared" si="6"/>
        <v>1.6072394987829455</v>
      </c>
      <c r="AN32" s="5">
        <f t="shared" si="7"/>
        <v>0.16731061790028434</v>
      </c>
      <c r="AO32" s="5">
        <f t="shared" si="8"/>
        <v>-0.76303726542825245</v>
      </c>
      <c r="AP32" s="5">
        <f t="shared" si="9"/>
        <v>0.974613041603547</v>
      </c>
      <c r="AQ32" s="5">
        <f t="shared" si="10"/>
        <v>1.6535746959379765</v>
      </c>
      <c r="AR32" s="5">
        <f t="shared" si="11"/>
        <v>-4.0159404827122103E-2</v>
      </c>
      <c r="AS32" s="5">
        <f t="shared" si="12"/>
        <v>0.28571014087126656</v>
      </c>
      <c r="AV32" s="2">
        <f t="shared" si="13"/>
        <v>86.932280753792483</v>
      </c>
      <c r="AW32" s="2">
        <f t="shared" si="14"/>
        <v>89.774035929094751</v>
      </c>
      <c r="AX32" s="2">
        <f t="shared" si="15"/>
        <v>91.799596565364325</v>
      </c>
      <c r="AY32" s="2">
        <f t="shared" si="16"/>
        <v>90.04546373467106</v>
      </c>
      <c r="AZ32" s="2">
        <f t="shared" si="17"/>
        <v>90.886579512782617</v>
      </c>
      <c r="BA32" s="2">
        <f t="shared" si="18"/>
        <v>92.664658910741537</v>
      </c>
      <c r="BB32" s="2">
        <f t="shared" si="19"/>
        <v>92.556701614236829</v>
      </c>
      <c r="BC32" s="2">
        <f t="shared" si="20"/>
        <v>91.071684088430032</v>
      </c>
      <c r="BD32" s="2">
        <f t="shared" si="21"/>
        <v>88.234035735210824</v>
      </c>
      <c r="BE32" s="2">
        <f t="shared" si="22"/>
        <v>83.211376068190916</v>
      </c>
      <c r="BF32" s="2">
        <f t="shared" si="23"/>
        <v>76.503412107885509</v>
      </c>
      <c r="BG32" s="2">
        <f t="shared" si="24"/>
        <v>66.669134032583102</v>
      </c>
      <c r="BH32" s="2">
        <f t="shared" si="25"/>
        <v>54.828551996969409</v>
      </c>
      <c r="BK32" s="2">
        <f>IF(OR($B32&lt;C$229, AND($B32&gt;C$230, $B32&lt;C$231)), C32, "")</f>
        <v>89.516000000000005</v>
      </c>
      <c r="BL32" s="2">
        <f>IF(OR($B32&lt;D$229, AND($B32&gt;D$230, $B32&lt;D$231)), D32, "")</f>
        <v>91.954999999999998</v>
      </c>
      <c r="BM32" s="2">
        <f>IF(OR($B32&lt;E$229, AND($B32&gt;E$230, $B32&lt;E$231)), E32, "")</f>
        <v>94.558999999999997</v>
      </c>
      <c r="BN32" s="2">
        <f>IF(OR($B32&lt;F$229, AND($B32&gt;F$230, $B32&lt;F$231)), F32, "")</f>
        <v>90.584999999999994</v>
      </c>
      <c r="BO32" s="2">
        <f>IF(OR($B32&lt;G$229, AND($B32&gt;G$230, $B32&lt;G$231)), G32, "")</f>
        <v>92.045000000000002</v>
      </c>
      <c r="BP32" s="2">
        <f>IF(OR($B32&lt;H$229, AND($B32&gt;H$230, $B32&lt;H$231)), H32, "")</f>
        <v>92.805999999999997</v>
      </c>
      <c r="BQ32" s="2">
        <f>IF(OR($B32&lt;I$229, AND($B32&gt;I$230, $B32&lt;I$231)), I32, "")</f>
        <v>94.164000000000001</v>
      </c>
      <c r="BR32" s="2">
        <f>IF(OR($B32&lt;J$229, AND($B32&gt;J$230, $B32&lt;J$231)), J32, "")</f>
        <v>91.239000000000004</v>
      </c>
      <c r="BS32" s="2">
        <f>IF(OR($B32&lt;K$229, AND($B32&gt;K$230, $B32&lt;K$231)), K32, "")</f>
        <v>87.471000000000004</v>
      </c>
      <c r="BT32" s="2">
        <f>IF(OR($B32&lt;L$229, AND($B32&gt;L$230, $B32&lt;L$231)), L32, "")</f>
        <v>84.186000000000007</v>
      </c>
      <c r="BU32" s="2">
        <f>IF(OR($B32&lt;M$229, AND($B32&gt;M$230, $B32&lt;M$231)), M32, "")</f>
        <v>78.156999999999996</v>
      </c>
      <c r="BV32" s="2">
        <f>IF(OR($B32&lt;N$229, AND($B32&gt;N$230, $B32&lt;N$231)), N32, "")</f>
        <v>66.629000000000005</v>
      </c>
      <c r="BW32" s="2">
        <f>IF(OR($B32&lt;O$229, AND($B32&gt;O$230, $B32&lt;O$231)), O32, "")</f>
        <v>55.1143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86.927022940602384</v>
      </c>
      <c r="CP32" s="2">
        <f>BL$207*$B32+BL$209</f>
        <v>89.770845581061465</v>
      </c>
      <c r="CQ32" s="2">
        <f>BM$207*$B32+BM$209</f>
        <v>91.799140672405116</v>
      </c>
      <c r="CR32" s="2">
        <f>BN$207*$B32+BN$209</f>
        <v>90.044696357205197</v>
      </c>
      <c r="CS32" s="2">
        <f>BO$207*$B32+BO$209</f>
        <v>90.881928362778297</v>
      </c>
      <c r="CT32" s="2">
        <f>BP$207*$B32+BP$209</f>
        <v>92.661799328230401</v>
      </c>
      <c r="CU32" s="2">
        <f>BQ$207*$B32+BQ$209</f>
        <v>92.553301398143631</v>
      </c>
      <c r="CV32" s="2">
        <f>BR$207*$B32+BR$209</f>
        <v>91.068500306220344</v>
      </c>
      <c r="CW32" s="2">
        <f>BS$207*$B32+BS$209</f>
        <v>88.230002312776733</v>
      </c>
      <c r="CX32" s="2">
        <f>BT$207*$B32+BT$209</f>
        <v>83.208253594819766</v>
      </c>
      <c r="CY32" s="2">
        <f>BU$207*$B32+BU$209</f>
        <v>76.50165479402942</v>
      </c>
      <c r="CZ32" s="2">
        <f>BV$207*$B32+BV$209</f>
        <v>66.667293523129914</v>
      </c>
      <c r="DA32" s="2">
        <f>BW$207*$B32+BW$209</f>
        <v>54.827669837470424</v>
      </c>
      <c r="DD32" s="2">
        <f>BZ$207*$B32+BZ$209</f>
        <v>91.058633022451744</v>
      </c>
      <c r="DE32" s="2">
        <f>CA$207*$B32+CA$209</f>
        <v>92.063523912804712</v>
      </c>
      <c r="DF32" s="2">
        <f>CB$207*$B32+CB$209</f>
        <v>92.128110095302731</v>
      </c>
      <c r="DG32" s="2">
        <f>CC$207*$B32+CC$209</f>
        <v>90.627083544933242</v>
      </c>
      <c r="DH32" s="2">
        <f>CD$207*$B32+CD$209</f>
        <v>94.276962401155529</v>
      </c>
      <c r="DI32" s="2">
        <f>CE$207*$B32+CE$209</f>
        <v>94.97294975058567</v>
      </c>
      <c r="DJ32" s="2">
        <f>CF$207*$B32+CF$209</f>
        <v>95.082116205291513</v>
      </c>
      <c r="DK32" s="2">
        <f>CG$207*$B32+CG$209</f>
        <v>93.815949400302543</v>
      </c>
      <c r="DL32" s="2">
        <f>CH$207*$B32+CH$209</f>
        <v>91.987786156763377</v>
      </c>
      <c r="DM32" s="2">
        <f>CI$207*$B32+CI$209</f>
        <v>85.832581336128342</v>
      </c>
      <c r="DN32" s="2">
        <f>CJ$207*$B32+CJ$209</f>
        <v>78.10335662082889</v>
      </c>
      <c r="DO32" s="2">
        <f>CK$207*$B32+CK$209</f>
        <v>68.374824105446621</v>
      </c>
      <c r="DP32" s="2">
        <f>CL$207*$B32+CL$209</f>
        <v>55.668183095304592</v>
      </c>
      <c r="DS32" s="2">
        <f>POWER(10,($B32-C$227)/C$228)/(1+POWER(10,($B32-C$227)/C$228))</f>
        <v>1.2725821377003212E-3</v>
      </c>
      <c r="DT32" s="2">
        <f>POWER(10,($B32-D$227)/D$228)/(1+POWER(10,($B32-D$227)/D$228))</f>
        <v>1.3915375694507593E-3</v>
      </c>
      <c r="DU32" s="2">
        <f>POWER(10,($B32-E$227)/E$228)/(1+POWER(10,($B32-E$227)/E$228))</f>
        <v>1.3858216827415629E-3</v>
      </c>
      <c r="DV32" s="2">
        <f>POWER(10,($B32-F$227)/F$228)/(1+POWER(10,($B32-F$227)/F$228))</f>
        <v>1.317641393960246E-3</v>
      </c>
      <c r="DW32" s="2">
        <f>POWER(10,($B32-G$227)/G$228)/(1+POWER(10,($B32-G$227)/G$228))</f>
        <v>1.3699862657445899E-3</v>
      </c>
      <c r="DX32" s="2">
        <f>POWER(10,($B32-H$227)/H$228)/(1+POWER(10,($B32-H$227)/H$228))</f>
        <v>1.2372983097356687E-3</v>
      </c>
      <c r="DY32" s="2">
        <f>POWER(10,($B32-I$227)/I$228)/(1+POWER(10,($B32-I$227)/I$228))</f>
        <v>1.3445888103732859E-3</v>
      </c>
      <c r="DZ32" s="2">
        <f>POWER(10,($B32-J$227)/J$228)/(1+POWER(10,($B32-J$227)/J$228))</f>
        <v>1.1588139036159189E-3</v>
      </c>
      <c r="EA32" s="2">
        <f>POWER(10,($B32-K$227)/K$228)/(1+POWER(10,($B32-K$227)/K$228))</f>
        <v>1.073351369196212E-3</v>
      </c>
      <c r="EB32" s="2">
        <f>POWER(10,($B32-L$227)/L$228)/(1+POWER(10,($B32-L$227)/L$228))</f>
        <v>1.1898183759616718E-3</v>
      </c>
      <c r="EC32" s="2">
        <f>POWER(10,($B32-M$227)/M$228)/(1+POWER(10,($B32-M$227)/M$228))</f>
        <v>1.0971541810579812E-3</v>
      </c>
      <c r="ED32" s="2">
        <f>POWER(10,($B32-N$227)/N$228)/(1+POWER(10,($B32-N$227)/N$228))</f>
        <v>1.0778778853194418E-3</v>
      </c>
      <c r="EE32" s="2">
        <f>POWER(10,($B32-O$227)/O$228)/(1+POWER(10,($B32-O$227)/O$228))</f>
        <v>1.0495485832787417E-3</v>
      </c>
    </row>
    <row r="33" spans="2:135" x14ac:dyDescent="0.25">
      <c r="B33" s="2">
        <v>27</v>
      </c>
      <c r="C33">
        <v>91.203000000000003</v>
      </c>
      <c r="D33">
        <v>91.561000000000007</v>
      </c>
      <c r="E33">
        <v>95.206000000000003</v>
      </c>
      <c r="F33">
        <v>91.707999999999998</v>
      </c>
      <c r="G33">
        <v>92.742000000000004</v>
      </c>
      <c r="H33">
        <v>93.507000000000005</v>
      </c>
      <c r="I33">
        <v>93.343000000000004</v>
      </c>
      <c r="J33">
        <v>90.552000000000007</v>
      </c>
      <c r="K33">
        <v>88.557000000000002</v>
      </c>
      <c r="L33">
        <v>83.671000000000006</v>
      </c>
      <c r="M33">
        <v>78.186000000000007</v>
      </c>
      <c r="N33">
        <v>67.156999999999996</v>
      </c>
      <c r="O33">
        <v>54.871400000000001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86.937850578604682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89.780093466039361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91.793544200743696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90.050716529753458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90.922441639696942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92.683931122785282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92.575954241753777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91.086072494819533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88.253130201684868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83.227308588429864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76.514681433205496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66.68442159171974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54.850285203638727</v>
      </c>
      <c r="AE33" s="5"/>
      <c r="AG33" s="5">
        <f t="shared" si="0"/>
        <v>4.2651494213953214</v>
      </c>
      <c r="AH33" s="5">
        <f t="shared" si="1"/>
        <v>1.7809065339606462</v>
      </c>
      <c r="AI33" s="5">
        <f t="shared" si="2"/>
        <v>3.4124557992563069</v>
      </c>
      <c r="AJ33" s="5">
        <f t="shared" si="3"/>
        <v>1.65728347024654</v>
      </c>
      <c r="AK33" s="5">
        <f t="shared" si="4"/>
        <v>1.8195583603030627</v>
      </c>
      <c r="AL33" s="5">
        <f t="shared" si="5"/>
        <v>0.82306887721472322</v>
      </c>
      <c r="AM33" s="5">
        <f t="shared" si="6"/>
        <v>0.76704575824622623</v>
      </c>
      <c r="AN33" s="5">
        <f t="shared" si="7"/>
        <v>-0.5340724948195259</v>
      </c>
      <c r="AO33" s="5">
        <f t="shared" si="8"/>
        <v>0.30386979831513372</v>
      </c>
      <c r="AP33" s="5">
        <f t="shared" si="9"/>
        <v>0.44369141157014269</v>
      </c>
      <c r="AQ33" s="5">
        <f t="shared" si="10"/>
        <v>1.6713185667945112</v>
      </c>
      <c r="AR33" s="5">
        <f t="shared" si="11"/>
        <v>0.47257840828025621</v>
      </c>
      <c r="AS33" s="5">
        <f t="shared" si="12"/>
        <v>2.1114796361274557E-2</v>
      </c>
      <c r="AV33" s="2">
        <f t="shared" si="13"/>
        <v>86.931435985714501</v>
      </c>
      <c r="AW33" s="2">
        <f t="shared" si="14"/>
        <v>89.763450608392247</v>
      </c>
      <c r="AX33" s="2">
        <f t="shared" si="15"/>
        <v>91.781993919605171</v>
      </c>
      <c r="AY33" s="2">
        <f t="shared" si="16"/>
        <v>90.049820671157633</v>
      </c>
      <c r="AZ33" s="2">
        <f t="shared" si="17"/>
        <v>90.92186964843161</v>
      </c>
      <c r="BA33" s="2">
        <f t="shared" si="18"/>
        <v>92.683813655118115</v>
      </c>
      <c r="BB33" s="2">
        <f t="shared" si="19"/>
        <v>92.575781712012699</v>
      </c>
      <c r="BC33" s="2">
        <f t="shared" si="20"/>
        <v>91.086055486782001</v>
      </c>
      <c r="BD33" s="2">
        <f t="shared" si="21"/>
        <v>88.25312506176526</v>
      </c>
      <c r="BE33" s="2">
        <f t="shared" si="22"/>
        <v>83.227274660552865</v>
      </c>
      <c r="BF33" s="2">
        <f t="shared" si="23"/>
        <v>76.514641106560958</v>
      </c>
      <c r="BG33" s="2">
        <f t="shared" si="24"/>
        <v>66.684346857815513</v>
      </c>
      <c r="BH33" s="2">
        <f t="shared" si="25"/>
        <v>54.850176742678045</v>
      </c>
      <c r="BK33" s="2">
        <f>IF(OR($B33&lt;C$229, AND($B33&gt;C$230, $B33&lt;C$231)), C33, "")</f>
        <v>91.203000000000003</v>
      </c>
      <c r="BL33" s="2">
        <f>IF(OR($B33&lt;D$229, AND($B33&gt;D$230, $B33&lt;D$231)), D33, "")</f>
        <v>91.561000000000007</v>
      </c>
      <c r="BM33" s="2">
        <f>IF(OR($B33&lt;E$229, AND($B33&gt;E$230, $B33&lt;E$231)), E33, "")</f>
        <v>95.206000000000003</v>
      </c>
      <c r="BN33" s="2">
        <f>IF(OR($B33&lt;F$229, AND($B33&gt;F$230, $B33&lt;F$231)), F33, "")</f>
        <v>91.707999999999998</v>
      </c>
      <c r="BO33" s="2">
        <f>IF(OR($B33&lt;G$229, AND($B33&gt;G$230, $B33&lt;G$231)), G33, "")</f>
        <v>92.742000000000004</v>
      </c>
      <c r="BP33" s="2">
        <f>IF(OR($B33&lt;H$229, AND($B33&gt;H$230, $B33&lt;H$231)), H33, "")</f>
        <v>93.507000000000005</v>
      </c>
      <c r="BQ33" s="2">
        <f>IF(OR($B33&lt;I$229, AND($B33&gt;I$230, $B33&lt;I$231)), I33, "")</f>
        <v>93.343000000000004</v>
      </c>
      <c r="BR33" s="2">
        <f>IF(OR($B33&lt;J$229, AND($B33&gt;J$230, $B33&lt;J$231)), J33, "")</f>
        <v>90.552000000000007</v>
      </c>
      <c r="BS33" s="2">
        <f>IF(OR($B33&lt;K$229, AND($B33&gt;K$230, $B33&lt;K$231)), K33, "")</f>
        <v>88.557000000000002</v>
      </c>
      <c r="BT33" s="2">
        <f>IF(OR($B33&lt;L$229, AND($B33&gt;L$230, $B33&lt;L$231)), L33, "")</f>
        <v>83.671000000000006</v>
      </c>
      <c r="BU33" s="2">
        <f>IF(OR($B33&lt;M$229, AND($B33&gt;M$230, $B33&lt;M$231)), M33, "")</f>
        <v>78.186000000000007</v>
      </c>
      <c r="BV33" s="2">
        <f>IF(OR($B33&lt;N$229, AND($B33&gt;N$230, $B33&lt;N$231)), N33, "")</f>
        <v>67.156999999999996</v>
      </c>
      <c r="BW33" s="2">
        <f>IF(OR($B33&lt;O$229, AND($B33&gt;O$230, $B33&lt;O$231)), O33, "")</f>
        <v>54.871400000000001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86.925763459273242</v>
      </c>
      <c r="CP33" s="2">
        <f>BL$207*$B33+BL$209</f>
        <v>89.7600136886564</v>
      </c>
      <c r="CQ33" s="2">
        <f>BM$207*$B33+BM$209</f>
        <v>91.781516660814134</v>
      </c>
      <c r="CR33" s="2">
        <f>BN$207*$B33+BN$209</f>
        <v>90.049003049533326</v>
      </c>
      <c r="CS33" s="2">
        <f>BO$207*$B33+BO$209</f>
        <v>90.91685480120708</v>
      </c>
      <c r="CT33" s="2">
        <f>BP$207*$B33+BP$209</f>
        <v>92.680737372946041</v>
      </c>
      <c r="CU33" s="2">
        <f>BQ$207*$B33+BQ$209</f>
        <v>92.572121949152219</v>
      </c>
      <c r="CV33" s="2">
        <f>BR$207*$B33+BR$209</f>
        <v>91.082631031105933</v>
      </c>
      <c r="CW33" s="2">
        <f>BS$207*$B33+BS$209</f>
        <v>88.248778890405248</v>
      </c>
      <c r="CX33" s="2">
        <f>BT$207*$B33+BT$209</f>
        <v>83.223914482253207</v>
      </c>
      <c r="CY33" s="2">
        <f>BU$207*$B33+BU$209</f>
        <v>76.512756401308039</v>
      </c>
      <c r="CZ33" s="2">
        <f>BV$207*$B33+BV$209</f>
        <v>66.682365385428184</v>
      </c>
      <c r="DA33" s="2">
        <f>BW$207*$B33+BW$209</f>
        <v>54.849229318791906</v>
      </c>
      <c r="DD33" s="2">
        <f>BZ$207*$B33+BZ$209</f>
        <v>90.991544849678732</v>
      </c>
      <c r="DE33" s="2">
        <f>CA$207*$B33+CA$209</f>
        <v>92.01286617293259</v>
      </c>
      <c r="DF33" s="2">
        <f>CB$207*$B33+CB$209</f>
        <v>92.095643212356009</v>
      </c>
      <c r="DG33" s="2">
        <f>CC$207*$B33+CC$209</f>
        <v>90.614995117503852</v>
      </c>
      <c r="DH33" s="2">
        <f>CD$207*$B33+CD$209</f>
        <v>94.255720051395755</v>
      </c>
      <c r="DI33" s="2">
        <f>CE$207*$B33+CE$209</f>
        <v>94.948531303512382</v>
      </c>
      <c r="DJ33" s="2">
        <f>CF$207*$B33+CF$209</f>
        <v>95.054796471089332</v>
      </c>
      <c r="DK33" s="2">
        <f>CG$207*$B33+CG$209</f>
        <v>93.778050764778058</v>
      </c>
      <c r="DL33" s="2">
        <f>CH$207*$B33+CH$209</f>
        <v>91.94203905710971</v>
      </c>
      <c r="DM33" s="2">
        <f>CI$207*$B33+CI$209</f>
        <v>85.799829322883781</v>
      </c>
      <c r="DN33" s="2">
        <f>CJ$207*$B33+CJ$209</f>
        <v>78.079585926631921</v>
      </c>
      <c r="DO33" s="2">
        <f>CK$207*$B33+CK$209</f>
        <v>68.359097272859671</v>
      </c>
      <c r="DP33" s="2">
        <f>CL$207*$B33+CL$209</f>
        <v>55.672581720907885</v>
      </c>
      <c r="DS33" s="2">
        <f>POWER(10,($B33-C$227)/C$228)/(1+POWER(10,($B33-C$227)/C$228))</f>
        <v>1.3951872706786808E-3</v>
      </c>
      <c r="DT33" s="2">
        <f>POWER(10,($B33-D$227)/D$228)/(1+POWER(10,($B33-D$227)/D$228))</f>
        <v>1.5255857894951094E-3</v>
      </c>
      <c r="DU33" s="2">
        <f>POWER(10,($B33-E$227)/E$228)/(1+POWER(10,($B33-E$227)/E$228))</f>
        <v>1.5193201233734451E-3</v>
      </c>
      <c r="DV33" s="2">
        <f>POWER(10,($B33-F$227)/F$228)/(1+POWER(10,($B33-F$227)/F$228))</f>
        <v>1.4445814183290467E-3</v>
      </c>
      <c r="DW33" s="2">
        <f>POWER(10,($B33-G$227)/G$228)/(1+POWER(10,($B33-G$227)/G$228))</f>
        <v>1.5019615494336266E-3</v>
      </c>
      <c r="DX33" s="2">
        <f>POWER(10,($B33-H$227)/H$228)/(1+POWER(10,($B33-H$227)/H$228))</f>
        <v>1.3565086891755534E-3</v>
      </c>
      <c r="DY33" s="2">
        <f>POWER(10,($B33-I$227)/I$228)/(1+POWER(10,($B33-I$227)/I$228))</f>
        <v>1.4741210852014242E-3</v>
      </c>
      <c r="DZ33" s="2">
        <f>POWER(10,($B33-J$227)/J$228)/(1+POWER(10,($B33-J$227)/J$228))</f>
        <v>1.2704721395677314E-3</v>
      </c>
      <c r="EA33" s="2">
        <f>POWER(10,($B33-K$227)/K$228)/(1+POWER(10,($B33-K$227)/K$228))</f>
        <v>1.1767845111994011E-3</v>
      </c>
      <c r="EB33" s="2">
        <f>POWER(10,($B33-L$227)/L$228)/(1+POWER(10,($B33-L$227)/L$228))</f>
        <v>1.3044601656333815E-3</v>
      </c>
      <c r="EC33" s="2">
        <f>POWER(10,($B33-M$227)/M$228)/(1+POWER(10,($B33-M$227)/M$228))</f>
        <v>1.2028783109164721E-3</v>
      </c>
      <c r="ED33" s="2">
        <f>POWER(10,($B33-N$227)/N$228)/(1+POWER(10,($B33-N$227)/N$228))</f>
        <v>1.181746707492022E-3</v>
      </c>
      <c r="EE33" s="2">
        <f>POWER(10,($B33-O$227)/O$228)/(1+POWER(10,($B33-O$227)/O$228))</f>
        <v>1.150690620089727E-3</v>
      </c>
    </row>
    <row r="34" spans="2:135" x14ac:dyDescent="0.25">
      <c r="B34" s="2">
        <v>28</v>
      </c>
      <c r="C34">
        <v>87.358999999999995</v>
      </c>
      <c r="D34">
        <v>91.635999999999996</v>
      </c>
      <c r="E34">
        <v>95.765000000000001</v>
      </c>
      <c r="F34">
        <v>92.123000000000005</v>
      </c>
      <c r="G34">
        <v>92.015000000000001</v>
      </c>
      <c r="H34">
        <v>94</v>
      </c>
      <c r="I34">
        <v>93.775999999999996</v>
      </c>
      <c r="J34">
        <v>92.015000000000001</v>
      </c>
      <c r="K34">
        <v>89.385999999999996</v>
      </c>
      <c r="L34">
        <v>84.129000000000005</v>
      </c>
      <c r="M34">
        <v>77.757000000000005</v>
      </c>
      <c r="N34">
        <v>68.099999999999994</v>
      </c>
      <c r="O34">
        <v>55.557099999999998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86.945587648302791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89.790130092259488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91.790643767738189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90.056494231595849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90.958699070836687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92.703316705576981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92.595365422321137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91.100496101016077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88.272253726584026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83.243291482590806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76.525996688703259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66.699781304480794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54.87210463864325</v>
      </c>
      <c r="AE34" s="5"/>
      <c r="AG34" s="5">
        <f t="shared" si="0"/>
        <v>0.41341235169720392</v>
      </c>
      <c r="AH34" s="5">
        <f t="shared" si="1"/>
        <v>1.8458699077405072</v>
      </c>
      <c r="AI34" s="5">
        <f t="shared" si="2"/>
        <v>3.9743562322618118</v>
      </c>
      <c r="AJ34" s="5">
        <f t="shared" si="3"/>
        <v>2.0665057684041557</v>
      </c>
      <c r="AK34" s="5">
        <f t="shared" si="4"/>
        <v>1.0563009291633136</v>
      </c>
      <c r="AL34" s="5">
        <f t="shared" si="5"/>
        <v>1.2966832944230191</v>
      </c>
      <c r="AM34" s="5">
        <f t="shared" si="6"/>
        <v>1.1806345776788589</v>
      </c>
      <c r="AN34" s="5">
        <f t="shared" si="7"/>
        <v>0.91450389898392359</v>
      </c>
      <c r="AO34" s="5">
        <f t="shared" si="8"/>
        <v>1.1137462734159698</v>
      </c>
      <c r="AP34" s="5">
        <f t="shared" si="9"/>
        <v>0.8857085174091992</v>
      </c>
      <c r="AQ34" s="5">
        <f t="shared" si="10"/>
        <v>1.231003311296746</v>
      </c>
      <c r="AR34" s="5">
        <f t="shared" si="11"/>
        <v>1.4002186955192002</v>
      </c>
      <c r="AS34" s="5">
        <f t="shared" si="12"/>
        <v>0.68499536135674788</v>
      </c>
      <c r="AV34" s="2">
        <f t="shared" si="13"/>
        <v>86.930622251719498</v>
      </c>
      <c r="AW34" s="2">
        <f t="shared" si="14"/>
        <v>89.752883139473752</v>
      </c>
      <c r="AX34" s="2">
        <f t="shared" si="15"/>
        <v>91.764391153250088</v>
      </c>
      <c r="AY34" s="2">
        <f t="shared" si="16"/>
        <v>90.054180155751894</v>
      </c>
      <c r="AZ34" s="2">
        <f t="shared" si="17"/>
        <v>90.957186624413993</v>
      </c>
      <c r="BA34" s="2">
        <f t="shared" si="18"/>
        <v>92.702983573364449</v>
      </c>
      <c r="BB34" s="2">
        <f t="shared" si="19"/>
        <v>92.594880211853152</v>
      </c>
      <c r="BC34" s="2">
        <f t="shared" si="20"/>
        <v>91.100443666431346</v>
      </c>
      <c r="BD34" s="2">
        <f t="shared" si="21"/>
        <v>88.272237162536754</v>
      </c>
      <c r="BE34" s="2">
        <f t="shared" si="22"/>
        <v>83.243190031456038</v>
      </c>
      <c r="BF34" s="2">
        <f t="shared" si="23"/>
        <v>76.52587831822359</v>
      </c>
      <c r="BG34" s="2">
        <f t="shared" si="24"/>
        <v>66.699569738162793</v>
      </c>
      <c r="BH34" s="2">
        <f t="shared" si="25"/>
        <v>54.871805864861223</v>
      </c>
      <c r="BK34" s="2">
        <f>IF(OR($B34&lt;C$229, AND($B34&gt;C$230, $B34&lt;C$231)), C34, "")</f>
        <v>87.358999999999995</v>
      </c>
      <c r="BL34" s="2">
        <f>IF(OR($B34&lt;D$229, AND($B34&gt;D$230, $B34&lt;D$231)), D34, "")</f>
        <v>91.635999999999996</v>
      </c>
      <c r="BM34" s="2">
        <f>IF(OR($B34&lt;E$229, AND($B34&gt;E$230, $B34&lt;E$231)), E34, "")</f>
        <v>95.765000000000001</v>
      </c>
      <c r="BN34" s="2">
        <f>IF(OR($B34&lt;F$229, AND($B34&gt;F$230, $B34&lt;F$231)), F34, "")</f>
        <v>92.123000000000005</v>
      </c>
      <c r="BO34" s="2">
        <f>IF(OR($B34&lt;G$229, AND($B34&gt;G$230, $B34&lt;G$231)), G34, "")</f>
        <v>92.015000000000001</v>
      </c>
      <c r="BP34" s="2">
        <f>IF(OR($B34&lt;H$229, AND($B34&gt;H$230, $B34&lt;H$231)), H34, "")</f>
        <v>94</v>
      </c>
      <c r="BQ34" s="2">
        <f>IF(OR($B34&lt;I$229, AND($B34&gt;I$230, $B34&lt;I$231)), I34, "")</f>
        <v>93.775999999999996</v>
      </c>
      <c r="BR34" s="2">
        <f>IF(OR($B34&lt;J$229, AND($B34&gt;J$230, $B34&lt;J$231)), J34, "")</f>
        <v>92.015000000000001</v>
      </c>
      <c r="BS34" s="2">
        <f>IF(OR($B34&lt;K$229, AND($B34&gt;K$230, $B34&lt;K$231)), K34, "")</f>
        <v>89.385999999999996</v>
      </c>
      <c r="BT34" s="2">
        <f>IF(OR($B34&lt;L$229, AND($B34&gt;L$230, $B34&lt;L$231)), L34, "")</f>
        <v>84.129000000000005</v>
      </c>
      <c r="BU34" s="2">
        <f>IF(OR($B34&lt;M$229, AND($B34&gt;M$230, $B34&lt;M$231)), M34, "")</f>
        <v>77.757000000000005</v>
      </c>
      <c r="BV34" s="2">
        <f>IF(OR($B34&lt;N$229, AND($B34&gt;N$230, $B34&lt;N$231)), N34, "")</f>
        <v>68.099999999999994</v>
      </c>
      <c r="BW34" s="2">
        <f>IF(OR($B34&lt;O$229, AND($B34&gt;O$230, $B34&lt;O$231)), O34, "")</f>
        <v>55.557099999999998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86.924503977944099</v>
      </c>
      <c r="CP34" s="2">
        <f>BL$207*$B34+BL$209</f>
        <v>89.749181796251321</v>
      </c>
      <c r="CQ34" s="2">
        <f>BM$207*$B34+BM$209</f>
        <v>91.763892649223152</v>
      </c>
      <c r="CR34" s="2">
        <f>BN$207*$B34+BN$209</f>
        <v>90.05330974186144</v>
      </c>
      <c r="CS34" s="2">
        <f>BO$207*$B34+BO$209</f>
        <v>90.951781239635864</v>
      </c>
      <c r="CT34" s="2">
        <f>BP$207*$B34+BP$209</f>
        <v>92.699675417661695</v>
      </c>
      <c r="CU34" s="2">
        <f>BQ$207*$B34+BQ$209</f>
        <v>92.590942500160807</v>
      </c>
      <c r="CV34" s="2">
        <f>BR$207*$B34+BR$209</f>
        <v>91.096761755991537</v>
      </c>
      <c r="CW34" s="2">
        <f>BS$207*$B34+BS$209</f>
        <v>88.267555468033763</v>
      </c>
      <c r="CX34" s="2">
        <f>BT$207*$B34+BT$209</f>
        <v>83.239575369686648</v>
      </c>
      <c r="CY34" s="2">
        <f>BU$207*$B34+BU$209</f>
        <v>76.523858008586657</v>
      </c>
      <c r="CZ34" s="2">
        <f>BV$207*$B34+BV$209</f>
        <v>66.697437247726455</v>
      </c>
      <c r="DA34" s="2">
        <f>BW$207*$B34+BW$209</f>
        <v>54.870788800113381</v>
      </c>
      <c r="DD34" s="2">
        <f>BZ$207*$B34+BZ$209</f>
        <v>90.924456676905734</v>
      </c>
      <c r="DE34" s="2">
        <f>CA$207*$B34+CA$209</f>
        <v>91.962208433060454</v>
      </c>
      <c r="DF34" s="2">
        <f>CB$207*$B34+CB$209</f>
        <v>92.063176329409302</v>
      </c>
      <c r="DG34" s="2">
        <f>CC$207*$B34+CC$209</f>
        <v>90.602906690074477</v>
      </c>
      <c r="DH34" s="2">
        <f>CD$207*$B34+CD$209</f>
        <v>94.234477701635996</v>
      </c>
      <c r="DI34" s="2">
        <f>CE$207*$B34+CE$209</f>
        <v>94.924112856439095</v>
      </c>
      <c r="DJ34" s="2">
        <f>CF$207*$B34+CF$209</f>
        <v>95.027476736887152</v>
      </c>
      <c r="DK34" s="2">
        <f>CG$207*$B34+CG$209</f>
        <v>93.740152129253573</v>
      </c>
      <c r="DL34" s="2">
        <f>CH$207*$B34+CH$209</f>
        <v>91.896291957456029</v>
      </c>
      <c r="DM34" s="2">
        <f>CI$207*$B34+CI$209</f>
        <v>85.76707730963922</v>
      </c>
      <c r="DN34" s="2">
        <f>CJ$207*$B34+CJ$209</f>
        <v>78.055815232434952</v>
      </c>
      <c r="DO34" s="2">
        <f>CK$207*$B34+CK$209</f>
        <v>68.343370440272736</v>
      </c>
      <c r="DP34" s="2">
        <f>CL$207*$B34+CL$209</f>
        <v>55.676980346511172</v>
      </c>
      <c r="DS34" s="2">
        <f>POWER(10,($B34-C$227)/C$228)/(1+POWER(10,($B34-C$227)/C$228))</f>
        <v>1.5295865316093994E-3</v>
      </c>
      <c r="DT34" s="2">
        <f>POWER(10,($B34-D$227)/D$228)/(1+POWER(10,($B34-D$227)/D$228))</f>
        <v>1.6725253825993019E-3</v>
      </c>
      <c r="DU34" s="2">
        <f>POWER(10,($B34-E$227)/E$228)/(1+POWER(10,($B34-E$227)/E$228))</f>
        <v>1.6656572340963479E-3</v>
      </c>
      <c r="DV34" s="2">
        <f>POWER(10,($B34-F$227)/F$228)/(1+POWER(10,($B34-F$227)/F$228))</f>
        <v>1.5837313021546534E-3</v>
      </c>
      <c r="DW34" s="2">
        <f>POWER(10,($B34-G$227)/G$228)/(1+POWER(10,($B34-G$227)/G$228))</f>
        <v>1.6466294830167708E-3</v>
      </c>
      <c r="DX34" s="2">
        <f>POWER(10,($B34-H$227)/H$228)/(1+POWER(10,($B34-H$227)/H$228))</f>
        <v>1.4871875671007733E-3</v>
      </c>
      <c r="DY34" s="2">
        <f>POWER(10,($B34-I$227)/I$228)/(1+POWER(10,($B34-I$227)/I$228))</f>
        <v>1.6161117841024893E-3</v>
      </c>
      <c r="DZ34" s="2">
        <f>POWER(10,($B34-J$227)/J$228)/(1+POWER(10,($B34-J$227)/J$228))</f>
        <v>1.3928742712599671E-3</v>
      </c>
      <c r="EA34" s="2">
        <f>POWER(10,($B34-K$227)/K$228)/(1+POWER(10,($B34-K$227)/K$228))</f>
        <v>1.2901720796317728E-3</v>
      </c>
      <c r="EB34" s="2">
        <f>POWER(10,($B34-L$227)/L$228)/(1+POWER(10,($B34-L$227)/L$228))</f>
        <v>1.4301321444155763E-3</v>
      </c>
      <c r="EC34" s="2">
        <f>POWER(10,($B34-M$227)/M$228)/(1+POWER(10,($B34-M$227)/M$228))</f>
        <v>1.3187767944692322E-3</v>
      </c>
      <c r="ED34" s="2">
        <f>POWER(10,($B34-N$227)/N$228)/(1+POWER(10,($B34-N$227)/N$228))</f>
        <v>1.2956117818141728E-3</v>
      </c>
      <c r="EE34" s="2">
        <f>POWER(10,($B34-O$227)/O$228)/(1+POWER(10,($B34-O$227)/O$228))</f>
        <v>1.2615671205988019E-3</v>
      </c>
    </row>
    <row r="35" spans="2:135" x14ac:dyDescent="0.25">
      <c r="B35" s="2">
        <v>29</v>
      </c>
      <c r="C35">
        <v>88.391000000000005</v>
      </c>
      <c r="D35">
        <v>91.924000000000007</v>
      </c>
      <c r="E35">
        <v>94.765000000000001</v>
      </c>
      <c r="F35">
        <v>91.691999999999993</v>
      </c>
      <c r="G35">
        <v>92.182000000000002</v>
      </c>
      <c r="H35">
        <v>94.700999999999993</v>
      </c>
      <c r="I35">
        <v>93.954999999999998</v>
      </c>
      <c r="J35">
        <v>91.269000000000005</v>
      </c>
      <c r="K35">
        <v>89.929000000000002</v>
      </c>
      <c r="L35">
        <v>85.286000000000001</v>
      </c>
      <c r="M35">
        <v>78.343000000000004</v>
      </c>
      <c r="N35">
        <v>68.942999999999998</v>
      </c>
      <c r="O35">
        <v>55.328600000000002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86.963455966594509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89.822594723428537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91.8042278446366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90.064287563465712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90.996373919669182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92.723076789719855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92.615308082622676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91.115004734289087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88.291424729336541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83.259414365315706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76.537457875483028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66.715378932276423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54.894231029613451</v>
      </c>
      <c r="AE35" s="5"/>
      <c r="AG35" s="5">
        <f t="shared" si="0"/>
        <v>1.4275440334054963</v>
      </c>
      <c r="AH35" s="5">
        <f t="shared" si="1"/>
        <v>2.1014052765714695</v>
      </c>
      <c r="AI35" s="5">
        <f t="shared" si="2"/>
        <v>2.9607721553634008</v>
      </c>
      <c r="AJ35" s="5">
        <f t="shared" si="3"/>
        <v>1.6277124365342814</v>
      </c>
      <c r="AK35" s="5">
        <f t="shared" si="4"/>
        <v>1.1856260803308203</v>
      </c>
      <c r="AL35" s="5">
        <f t="shared" si="5"/>
        <v>1.9779232102801387</v>
      </c>
      <c r="AM35" s="5">
        <f t="shared" si="6"/>
        <v>1.3396919173773227</v>
      </c>
      <c r="AN35" s="5">
        <f t="shared" si="7"/>
        <v>0.15399526571091826</v>
      </c>
      <c r="AO35" s="5">
        <f t="shared" si="8"/>
        <v>1.6375752706634614</v>
      </c>
      <c r="AP35" s="5">
        <f t="shared" si="9"/>
        <v>2.0265856346842952</v>
      </c>
      <c r="AQ35" s="5">
        <f t="shared" si="10"/>
        <v>1.8055421245169754</v>
      </c>
      <c r="AR35" s="5">
        <f t="shared" si="11"/>
        <v>2.2276210677235753</v>
      </c>
      <c r="AS35" s="5">
        <f t="shared" si="12"/>
        <v>0.43436897038655076</v>
      </c>
      <c r="AV35" s="2">
        <f t="shared" si="13"/>
        <v>86.929841671716062</v>
      </c>
      <c r="AW35" s="2">
        <f t="shared" si="14"/>
        <v>89.742334666867436</v>
      </c>
      <c r="AX35" s="2">
        <f t="shared" si="15"/>
        <v>91.746788044580313</v>
      </c>
      <c r="AY35" s="2">
        <f t="shared" si="16"/>
        <v>90.05854221202182</v>
      </c>
      <c r="AZ35" s="2">
        <f t="shared" si="17"/>
        <v>90.99253222693325</v>
      </c>
      <c r="BA35" s="2">
        <f t="shared" si="18"/>
        <v>92.722169572664114</v>
      </c>
      <c r="BB35" s="2">
        <f t="shared" si="19"/>
        <v>92.613998243802286</v>
      </c>
      <c r="BC35" s="2">
        <f t="shared" si="20"/>
        <v>91.114849621459257</v>
      </c>
      <c r="BD35" s="2">
        <f t="shared" si="21"/>
        <v>88.291373515943249</v>
      </c>
      <c r="BE35" s="2">
        <f t="shared" si="22"/>
        <v>83.259123201937939</v>
      </c>
      <c r="BF35" s="2">
        <f t="shared" si="23"/>
        <v>76.537124140235562</v>
      </c>
      <c r="BG35" s="2">
        <f t="shared" si="24"/>
        <v>66.71480329958581</v>
      </c>
      <c r="BH35" s="2">
        <f t="shared" si="25"/>
        <v>54.893439599643614</v>
      </c>
      <c r="BK35" s="2">
        <f>IF(OR($B35&lt;C$229, AND($B35&gt;C$230, $B35&lt;C$231)), C35, "")</f>
        <v>88.391000000000005</v>
      </c>
      <c r="BL35" s="2">
        <f>IF(OR($B35&lt;D$229, AND($B35&gt;D$230, $B35&lt;D$231)), D35, "")</f>
        <v>91.924000000000007</v>
      </c>
      <c r="BM35" s="2">
        <f>IF(OR($B35&lt;E$229, AND($B35&gt;E$230, $B35&lt;E$231)), E35, "")</f>
        <v>94.765000000000001</v>
      </c>
      <c r="BN35" s="2">
        <f>IF(OR($B35&lt;F$229, AND($B35&gt;F$230, $B35&lt;F$231)), F35, "")</f>
        <v>91.691999999999993</v>
      </c>
      <c r="BO35" s="2">
        <f>IF(OR($B35&lt;G$229, AND($B35&gt;G$230, $B35&lt;G$231)), G35, "")</f>
        <v>92.182000000000002</v>
      </c>
      <c r="BP35" s="2">
        <f>IF(OR($B35&lt;H$229, AND($B35&gt;H$230, $B35&lt;H$231)), H35, "")</f>
        <v>94.700999999999993</v>
      </c>
      <c r="BQ35" s="2">
        <f>IF(OR($B35&lt;I$229, AND($B35&gt;I$230, $B35&lt;I$231)), I35, "")</f>
        <v>93.954999999999998</v>
      </c>
      <c r="BR35" s="2">
        <f>IF(OR($B35&lt;J$229, AND($B35&gt;J$230, $B35&lt;J$231)), J35, "")</f>
        <v>91.269000000000005</v>
      </c>
      <c r="BS35" s="2">
        <f>IF(OR($B35&lt;K$229, AND($B35&gt;K$230, $B35&lt;K$231)), K35, "")</f>
        <v>89.929000000000002</v>
      </c>
      <c r="BT35" s="2">
        <f>IF(OR($B35&lt;L$229, AND($B35&gt;L$230, $B35&lt;L$231)), L35, "")</f>
        <v>85.286000000000001</v>
      </c>
      <c r="BU35" s="2">
        <f>IF(OR($B35&lt;M$229, AND($B35&gt;M$230, $B35&lt;M$231)), M35, "")</f>
        <v>78.343000000000004</v>
      </c>
      <c r="BV35" s="2">
        <f>IF(OR($B35&lt;N$229, AND($B35&gt;N$230, $B35&lt;N$231)), N35, "")</f>
        <v>68.942999999999998</v>
      </c>
      <c r="BW35" s="2">
        <f>IF(OR($B35&lt;O$229, AND($B35&gt;O$230, $B35&lt;O$231)), O35, "")</f>
        <v>55.328600000000002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86.923244496614956</v>
      </c>
      <c r="CP35" s="2">
        <f>BL$207*$B35+BL$209</f>
        <v>89.738349903846256</v>
      </c>
      <c r="CQ35" s="2">
        <f>BM$207*$B35+BM$209</f>
        <v>91.74626863763217</v>
      </c>
      <c r="CR35" s="2">
        <f>BN$207*$B35+BN$209</f>
        <v>90.057616434189569</v>
      </c>
      <c r="CS35" s="2">
        <f>BO$207*$B35+BO$209</f>
        <v>90.986707678064647</v>
      </c>
      <c r="CT35" s="2">
        <f>BP$207*$B35+BP$209</f>
        <v>92.718613462377348</v>
      </c>
      <c r="CU35" s="2">
        <f>BQ$207*$B35+BQ$209</f>
        <v>92.609763051169409</v>
      </c>
      <c r="CV35" s="2">
        <f>BR$207*$B35+BR$209</f>
        <v>91.110892480877141</v>
      </c>
      <c r="CW35" s="2">
        <f>BS$207*$B35+BS$209</f>
        <v>88.286332045662277</v>
      </c>
      <c r="CX35" s="2">
        <f>BT$207*$B35+BT$209</f>
        <v>83.255236257120089</v>
      </c>
      <c r="CY35" s="2">
        <f>BU$207*$B35+BU$209</f>
        <v>76.534959615865276</v>
      </c>
      <c r="CZ35" s="2">
        <f>BV$207*$B35+BV$209</f>
        <v>66.712509110024726</v>
      </c>
      <c r="DA35" s="2">
        <f>BW$207*$B35+BW$209</f>
        <v>54.892348281434863</v>
      </c>
      <c r="DD35" s="2">
        <f>BZ$207*$B35+BZ$209</f>
        <v>90.857368504132722</v>
      </c>
      <c r="DE35" s="2">
        <f>CA$207*$B35+CA$209</f>
        <v>91.911550693188332</v>
      </c>
      <c r="DF35" s="2">
        <f>CB$207*$B35+CB$209</f>
        <v>92.030709446462581</v>
      </c>
      <c r="DG35" s="2">
        <f>CC$207*$B35+CC$209</f>
        <v>90.590818262645101</v>
      </c>
      <c r="DH35" s="2">
        <f>CD$207*$B35+CD$209</f>
        <v>94.213235351876222</v>
      </c>
      <c r="DI35" s="2">
        <f>CE$207*$B35+CE$209</f>
        <v>94.899694409365821</v>
      </c>
      <c r="DJ35" s="2">
        <f>CF$207*$B35+CF$209</f>
        <v>95.000157002684972</v>
      </c>
      <c r="DK35" s="2">
        <f>CG$207*$B35+CG$209</f>
        <v>93.702253493729089</v>
      </c>
      <c r="DL35" s="2">
        <f>CH$207*$B35+CH$209</f>
        <v>91.850544857802348</v>
      </c>
      <c r="DM35" s="2">
        <f>CI$207*$B35+CI$209</f>
        <v>85.734325296394658</v>
      </c>
      <c r="DN35" s="2">
        <f>CJ$207*$B35+CJ$209</f>
        <v>78.032044538237969</v>
      </c>
      <c r="DO35" s="2">
        <f>CK$207*$B35+CK$209</f>
        <v>68.327643607685786</v>
      </c>
      <c r="DP35" s="2">
        <f>CL$207*$B35+CL$209</f>
        <v>55.681378972114466</v>
      </c>
      <c r="DS35" s="2">
        <f>POWER(10,($B35-C$227)/C$228)/(1+POWER(10,($B35-C$227)/C$228))</f>
        <v>1.6769108163612015E-3</v>
      </c>
      <c r="DT35" s="2">
        <f>POWER(10,($B35-D$227)/D$228)/(1+POWER(10,($B35-D$227)/D$228))</f>
        <v>1.8335917420602486E-3</v>
      </c>
      <c r="DU35" s="2">
        <f>POWER(10,($B35-E$227)/E$228)/(1+POWER(10,($B35-E$227)/E$228))</f>
        <v>1.8260633917684295E-3</v>
      </c>
      <c r="DV35" s="2">
        <f>POWER(10,($B35-F$227)/F$228)/(1+POWER(10,($B35-F$227)/F$228))</f>
        <v>1.7362615483425491E-3</v>
      </c>
      <c r="DW35" s="2">
        <f>POWER(10,($B35-G$227)/G$228)/(1+POWER(10,($B35-G$227)/G$228))</f>
        <v>1.8052065432069273E-3</v>
      </c>
      <c r="DX35" s="2">
        <f>POWER(10,($B35-H$227)/H$228)/(1+POWER(10,($B35-H$227)/H$228))</f>
        <v>1.630434804201717E-3</v>
      </c>
      <c r="DY35" s="2">
        <f>POWER(10,($B35-I$227)/I$228)/(1+POWER(10,($B35-I$227)/I$228))</f>
        <v>1.7717550825438013E-3</v>
      </c>
      <c r="DZ35" s="2">
        <f>POWER(10,($B35-J$227)/J$228)/(1+POWER(10,($B35-J$227)/J$228))</f>
        <v>1.5270510602341642E-3</v>
      </c>
      <c r="EA35" s="2">
        <f>POWER(10,($B35-K$227)/K$228)/(1+POWER(10,($B35-K$227)/K$228))</f>
        <v>1.4144694906562255E-3</v>
      </c>
      <c r="EB35" s="2">
        <f>POWER(10,($B35-L$227)/L$228)/(1+POWER(10,($B35-L$227)/L$228))</f>
        <v>1.567892381542963E-3</v>
      </c>
      <c r="EC35" s="2">
        <f>POWER(10,($B35-M$227)/M$228)/(1+POWER(10,($B35-M$227)/M$228))</f>
        <v>1.4458260436319116E-3</v>
      </c>
      <c r="ED35" s="2">
        <f>POWER(10,($B35-N$227)/N$228)/(1+POWER(10,($B35-N$227)/N$228))</f>
        <v>1.4204325177930713E-3</v>
      </c>
      <c r="EE35" s="2">
        <f>POWER(10,($B35-O$227)/O$228)/(1+POWER(10,($B35-O$227)/O$228))</f>
        <v>1.3831124969403937E-3</v>
      </c>
    </row>
    <row r="36" spans="2:135" x14ac:dyDescent="0.25">
      <c r="B36" s="2">
        <v>30</v>
      </c>
      <c r="C36">
        <v>89.25</v>
      </c>
      <c r="D36">
        <v>92.667000000000002</v>
      </c>
      <c r="E36">
        <v>95.852999999999994</v>
      </c>
      <c r="F36">
        <v>91.462000000000003</v>
      </c>
      <c r="G36">
        <v>92.682000000000002</v>
      </c>
      <c r="H36">
        <v>94.91</v>
      </c>
      <c r="I36">
        <v>95.403000000000006</v>
      </c>
      <c r="J36">
        <v>93.299000000000007</v>
      </c>
      <c r="K36">
        <v>88.271000000000001</v>
      </c>
      <c r="L36">
        <v>85.186000000000007</v>
      </c>
      <c r="M36">
        <v>78.8</v>
      </c>
      <c r="N36">
        <v>68.856999999999999</v>
      </c>
      <c r="O36">
        <v>55.685699999999997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87.001786778354003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89.898321648130775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91.850164344363094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90.076617445520469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91.037282170246471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92.743745070805886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92.636531102860133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91.129714676108293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88.310687590326907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83.275877273599363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76.549282761148163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66.731553465007195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54.917094155087646</v>
      </c>
      <c r="AE36" s="5"/>
      <c r="AG36" s="5">
        <f t="shared" si="0"/>
        <v>2.2482132216459974</v>
      </c>
      <c r="AH36" s="5">
        <f t="shared" si="1"/>
        <v>2.7686783518692266</v>
      </c>
      <c r="AI36" s="5">
        <f t="shared" si="2"/>
        <v>4.0028356556369005</v>
      </c>
      <c r="AJ36" s="5">
        <f t="shared" si="3"/>
        <v>1.3853825544795342</v>
      </c>
      <c r="AK36" s="5">
        <f t="shared" si="4"/>
        <v>1.6447178297535316</v>
      </c>
      <c r="AL36" s="5">
        <f t="shared" si="5"/>
        <v>2.1662549291941104</v>
      </c>
      <c r="AM36" s="5">
        <f t="shared" si="6"/>
        <v>2.7664688971398732</v>
      </c>
      <c r="AN36" s="5">
        <f t="shared" si="7"/>
        <v>2.1692853238917138</v>
      </c>
      <c r="AO36" s="5">
        <f t="shared" si="8"/>
        <v>-3.9687590326906275E-2</v>
      </c>
      <c r="AP36" s="5">
        <f t="shared" si="9"/>
        <v>1.910122726400644</v>
      </c>
      <c r="AQ36" s="5">
        <f t="shared" si="10"/>
        <v>2.2507172388518342</v>
      </c>
      <c r="AR36" s="5">
        <f t="shared" si="11"/>
        <v>2.125446534992804</v>
      </c>
      <c r="AS36" s="5">
        <f t="shared" si="12"/>
        <v>0.76860584491235073</v>
      </c>
      <c r="AV36" s="2">
        <f t="shared" si="13"/>
        <v>86.929096484447612</v>
      </c>
      <c r="AW36" s="2">
        <f t="shared" si="14"/>
        <v>89.731806388987636</v>
      </c>
      <c r="AX36" s="2">
        <f t="shared" si="15"/>
        <v>91.729184330380832</v>
      </c>
      <c r="AY36" s="2">
        <f t="shared" si="16"/>
        <v>90.062906844356107</v>
      </c>
      <c r="AZ36" s="2">
        <f t="shared" si="17"/>
        <v>91.027908335800319</v>
      </c>
      <c r="BA36" s="2">
        <f t="shared" si="18"/>
        <v>92.741372593452795</v>
      </c>
      <c r="BB36" s="2">
        <f t="shared" si="19"/>
        <v>92.633136983912394</v>
      </c>
      <c r="BC36" s="2">
        <f t="shared" si="20"/>
        <v>91.129274380990253</v>
      </c>
      <c r="BD36" s="2">
        <f t="shared" si="21"/>
        <v>88.310535672899007</v>
      </c>
      <c r="BE36" s="2">
        <f t="shared" si="22"/>
        <v>83.275075233274009</v>
      </c>
      <c r="BF36" s="2">
        <f t="shared" si="23"/>
        <v>76.548378969973797</v>
      </c>
      <c r="BG36" s="2">
        <f t="shared" si="24"/>
        <v>66.730048194899979</v>
      </c>
      <c r="BH36" s="2">
        <f t="shared" si="25"/>
        <v>54.915078187853524</v>
      </c>
      <c r="BK36" s="2">
        <f>IF(OR($B36&lt;C$229, AND($B36&gt;C$230, $B36&lt;C$231)), C36, "")</f>
        <v>89.25</v>
      </c>
      <c r="BL36" s="2">
        <f>IF(OR($B36&lt;D$229, AND($B36&gt;D$230, $B36&lt;D$231)), D36, "")</f>
        <v>92.667000000000002</v>
      </c>
      <c r="BM36" s="2">
        <f>IF(OR($B36&lt;E$229, AND($B36&gt;E$230, $B36&lt;E$231)), E36, "")</f>
        <v>95.852999999999994</v>
      </c>
      <c r="BN36" s="2">
        <f>IF(OR($B36&lt;F$229, AND($B36&gt;F$230, $B36&lt;F$231)), F36, "")</f>
        <v>91.462000000000003</v>
      </c>
      <c r="BO36" s="2">
        <f>IF(OR($B36&lt;G$229, AND($B36&gt;G$230, $B36&lt;G$231)), G36, "")</f>
        <v>92.682000000000002</v>
      </c>
      <c r="BP36" s="2">
        <f>IF(OR($B36&lt;H$229, AND($B36&gt;H$230, $B36&lt;H$231)), H36, "")</f>
        <v>94.91</v>
      </c>
      <c r="BQ36" s="2">
        <f>IF(OR($B36&lt;I$229, AND($B36&gt;I$230, $B36&lt;I$231)), I36, "")</f>
        <v>95.403000000000006</v>
      </c>
      <c r="BR36" s="2">
        <f>IF(OR($B36&lt;J$229, AND($B36&gt;J$230, $B36&lt;J$231)), J36, "")</f>
        <v>93.299000000000007</v>
      </c>
      <c r="BS36" s="2">
        <f>IF(OR($B36&lt;K$229, AND($B36&gt;K$230, $B36&lt;K$231)), K36, "")</f>
        <v>88.271000000000001</v>
      </c>
      <c r="BT36" s="2">
        <f>IF(OR($B36&lt;L$229, AND($B36&gt;L$230, $B36&lt;L$231)), L36, "")</f>
        <v>85.186000000000007</v>
      </c>
      <c r="BU36" s="2">
        <f>IF(OR($B36&lt;M$229, AND($B36&gt;M$230, $B36&lt;M$231)), M36, "")</f>
        <v>78.8</v>
      </c>
      <c r="BV36" s="2">
        <f>IF(OR($B36&lt;N$229, AND($B36&gt;N$230, $B36&lt;N$231)), N36, "")</f>
        <v>68.856999999999999</v>
      </c>
      <c r="BW36" s="2">
        <f>IF(OR($B36&lt;O$229, AND($B36&gt;O$230, $B36&lt;O$231)), O36, "")</f>
        <v>55.685699999999997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86.921985015285813</v>
      </c>
      <c r="CP36" s="2">
        <f>BL$207*$B36+BL$209</f>
        <v>89.727518011441191</v>
      </c>
      <c r="CQ36" s="2">
        <f>BM$207*$B36+BM$209</f>
        <v>91.728644626041202</v>
      </c>
      <c r="CR36" s="2">
        <f>BN$207*$B36+BN$209</f>
        <v>90.061923126517698</v>
      </c>
      <c r="CS36" s="2">
        <f>BO$207*$B36+BO$209</f>
        <v>91.021634116493431</v>
      </c>
      <c r="CT36" s="2">
        <f>BP$207*$B36+BP$209</f>
        <v>92.737551507092988</v>
      </c>
      <c r="CU36" s="2">
        <f>BQ$207*$B36+BQ$209</f>
        <v>92.628583602177997</v>
      </c>
      <c r="CV36" s="2">
        <f>BR$207*$B36+BR$209</f>
        <v>91.125023205762744</v>
      </c>
      <c r="CW36" s="2">
        <f>BS$207*$B36+BS$209</f>
        <v>88.305108623290806</v>
      </c>
      <c r="CX36" s="2">
        <f>BT$207*$B36+BT$209</f>
        <v>83.270897144553516</v>
      </c>
      <c r="CY36" s="2">
        <f>BU$207*$B36+BU$209</f>
        <v>76.54606122314388</v>
      </c>
      <c r="CZ36" s="2">
        <f>BV$207*$B36+BV$209</f>
        <v>66.727580972322997</v>
      </c>
      <c r="DA36" s="2">
        <f>BW$207*$B36+BW$209</f>
        <v>54.913907762756338</v>
      </c>
      <c r="DD36" s="2">
        <f>BZ$207*$B36+BZ$209</f>
        <v>90.790280331359725</v>
      </c>
      <c r="DE36" s="2">
        <f>CA$207*$B36+CA$209</f>
        <v>91.86089295331621</v>
      </c>
      <c r="DF36" s="2">
        <f>CB$207*$B36+CB$209</f>
        <v>91.998242563515859</v>
      </c>
      <c r="DG36" s="2">
        <f>CC$207*$B36+CC$209</f>
        <v>90.578729835215711</v>
      </c>
      <c r="DH36" s="2">
        <f>CD$207*$B36+CD$209</f>
        <v>94.191993002116462</v>
      </c>
      <c r="DI36" s="2">
        <f>CE$207*$B36+CE$209</f>
        <v>94.875275962292534</v>
      </c>
      <c r="DJ36" s="2">
        <f>CF$207*$B36+CF$209</f>
        <v>94.972837268482778</v>
      </c>
      <c r="DK36" s="2">
        <f>CG$207*$B36+CG$209</f>
        <v>93.664354858204604</v>
      </c>
      <c r="DL36" s="2">
        <f>CH$207*$B36+CH$209</f>
        <v>91.804797758148666</v>
      </c>
      <c r="DM36" s="2">
        <f>CI$207*$B36+CI$209</f>
        <v>85.701573283150097</v>
      </c>
      <c r="DN36" s="2">
        <f>CJ$207*$B36+CJ$209</f>
        <v>78.008273844041</v>
      </c>
      <c r="DO36" s="2">
        <f>CK$207*$B36+CK$209</f>
        <v>68.311916775098837</v>
      </c>
      <c r="DP36" s="2">
        <f>CL$207*$B36+CL$209</f>
        <v>55.685777597717752</v>
      </c>
      <c r="DS36" s="2">
        <f>POWER(10,($B36-C$227)/C$228)/(1+POWER(10,($B36-C$227)/C$228))</f>
        <v>1.8383987210717617E-3</v>
      </c>
      <c r="DT36" s="2">
        <f>POWER(10,($B36-D$227)/D$228)/(1+POWER(10,($B36-D$227)/D$228))</f>
        <v>2.0101377691619632E-3</v>
      </c>
      <c r="DU36" s="2">
        <f>POWER(10,($B36-E$227)/E$228)/(1+POWER(10,($B36-E$227)/E$228))</f>
        <v>2.0018860109766398E-3</v>
      </c>
      <c r="DV36" s="2">
        <f>POWER(10,($B36-F$227)/F$228)/(1+POWER(10,($B36-F$227)/F$228))</f>
        <v>1.9034540803354275E-3</v>
      </c>
      <c r="DW36" s="2">
        <f>POWER(10,($B36-G$227)/G$228)/(1+POWER(10,($B36-G$227)/G$228))</f>
        <v>1.9790249411001698E-3</v>
      </c>
      <c r="DX36" s="2">
        <f>POWER(10,($B36-H$227)/H$228)/(1+POWER(10,($B36-H$227)/H$228))</f>
        <v>1.7874550438435326E-3</v>
      </c>
      <c r="DY36" s="2">
        <f>POWER(10,($B36-I$227)/I$228)/(1+POWER(10,($B36-I$227)/I$228))</f>
        <v>1.9423587983875316E-3</v>
      </c>
      <c r="DZ36" s="2">
        <f>POWER(10,($B36-J$227)/J$228)/(1+POWER(10,($B36-J$227)/J$228))</f>
        <v>1.674131546945179E-3</v>
      </c>
      <c r="EA36" s="2">
        <f>POWER(10,($B36-K$227)/K$228)/(1+POWER(10,($B36-K$227)/K$228))</f>
        <v>1.5507233354333163E-3</v>
      </c>
      <c r="EB36" s="2">
        <f>POWER(10,($B36-L$227)/L$228)/(1+POWER(10,($B36-L$227)/L$228))</f>
        <v>1.718899796708399E-3</v>
      </c>
      <c r="EC36" s="2">
        <f>POWER(10,($B36-M$227)/M$228)/(1+POWER(10,($B36-M$227)/M$228))</f>
        <v>1.5850956261779211E-3</v>
      </c>
      <c r="ED36" s="2">
        <f>POWER(10,($B36-N$227)/N$228)/(1+POWER(10,($B36-N$227)/N$228))</f>
        <v>1.557259876764847E-3</v>
      </c>
      <c r="EE36" s="2">
        <f>POWER(10,($B36-O$227)/O$228)/(1+POWER(10,($B36-O$227)/O$228))</f>
        <v>1.5163503536157123E-3</v>
      </c>
    </row>
    <row r="37" spans="2:135" x14ac:dyDescent="0.25">
      <c r="B37" s="2">
        <v>31</v>
      </c>
      <c r="C37">
        <v>89.438000000000002</v>
      </c>
      <c r="D37">
        <v>92.454999999999998</v>
      </c>
      <c r="E37">
        <v>99</v>
      </c>
      <c r="F37">
        <v>91.953999999999994</v>
      </c>
      <c r="G37">
        <v>93.317999999999998</v>
      </c>
      <c r="H37">
        <v>94.924999999999997</v>
      </c>
      <c r="I37">
        <v>94.866</v>
      </c>
      <c r="J37">
        <v>92.760999999999996</v>
      </c>
      <c r="K37">
        <v>89.771000000000001</v>
      </c>
      <c r="L37">
        <v>85.213999999999999</v>
      </c>
      <c r="M37">
        <v>79.429000000000002</v>
      </c>
      <c r="N37">
        <v>68.543000000000006</v>
      </c>
      <c r="O37">
        <v>55.428600000000003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87.079726178498547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90.053924243188405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91.956866791635605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90.098722341934888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91.085288640677618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92.766551452811385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92.660739893839562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91.144918247106219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88.330157610047877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83.293167710502274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76.561994140676632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66.749088252460894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54.941659922954962</v>
      </c>
      <c r="AE37" s="5"/>
      <c r="AG37" s="5">
        <f t="shared" si="0"/>
        <v>2.3582738215014558</v>
      </c>
      <c r="AH37" s="5">
        <f t="shared" si="1"/>
        <v>2.4010757568115935</v>
      </c>
      <c r="AI37" s="5">
        <f t="shared" si="2"/>
        <v>7.0431332083643952</v>
      </c>
      <c r="AJ37" s="5">
        <f t="shared" si="3"/>
        <v>1.8552776580651056</v>
      </c>
      <c r="AK37" s="5">
        <f t="shared" si="4"/>
        <v>2.23271135932238</v>
      </c>
      <c r="AL37" s="5">
        <f t="shared" si="5"/>
        <v>2.1584485471886126</v>
      </c>
      <c r="AM37" s="5">
        <f t="shared" si="6"/>
        <v>2.2052601061604378</v>
      </c>
      <c r="AN37" s="5">
        <f t="shared" si="7"/>
        <v>1.616081752893777</v>
      </c>
      <c r="AO37" s="5">
        <f t="shared" si="8"/>
        <v>1.4408423899521239</v>
      </c>
      <c r="AP37" s="5">
        <f t="shared" si="9"/>
        <v>1.9208322894977243</v>
      </c>
      <c r="AQ37" s="5">
        <f t="shared" si="10"/>
        <v>2.8670058593233705</v>
      </c>
      <c r="AR37" s="5">
        <f t="shared" si="11"/>
        <v>1.7939117475391129</v>
      </c>
      <c r="AS37" s="5">
        <f t="shared" si="12"/>
        <v>0.48694007704504116</v>
      </c>
      <c r="AV37" s="2">
        <f t="shared" si="13"/>
        <v>86.928389050478657</v>
      </c>
      <c r="AW37" s="2">
        <f t="shared" si="14"/>
        <v>89.721299557763203</v>
      </c>
      <c r="AX37" s="2">
        <f t="shared" si="15"/>
        <v>91.711579700045874</v>
      </c>
      <c r="AY37" s="2">
        <f t="shared" si="16"/>
        <v>90.067274034058045</v>
      </c>
      <c r="AZ37" s="2">
        <f t="shared" si="17"/>
        <v>91.063316925683267</v>
      </c>
      <c r="BA37" s="2">
        <f t="shared" si="18"/>
        <v>92.760593607315613</v>
      </c>
      <c r="BB37" s="2">
        <f t="shared" si="19"/>
        <v>92.652297652498149</v>
      </c>
      <c r="BC37" s="2">
        <f t="shared" si="20"/>
        <v>91.143719006625219</v>
      </c>
      <c r="BD37" s="2">
        <f t="shared" si="21"/>
        <v>88.329725256924235</v>
      </c>
      <c r="BE37" s="2">
        <f t="shared" si="22"/>
        <v>83.291047225155154</v>
      </c>
      <c r="BF37" s="2">
        <f t="shared" si="23"/>
        <v>76.559643201114824</v>
      </c>
      <c r="BG37" s="2">
        <f t="shared" si="24"/>
        <v>66.745305103083098</v>
      </c>
      <c r="BH37" s="2">
        <f t="shared" si="25"/>
        <v>54.936721873718689</v>
      </c>
      <c r="BK37" s="2">
        <f>IF(OR($B37&lt;C$229, AND($B37&gt;C$230, $B37&lt;C$231)), C37, "")</f>
        <v>89.438000000000002</v>
      </c>
      <c r="BL37" s="2">
        <f>IF(OR($B37&lt;D$229, AND($B37&gt;D$230, $B37&lt;D$231)), D37, "")</f>
        <v>92.454999999999998</v>
      </c>
      <c r="BM37" s="2">
        <f>IF(OR($B37&lt;E$229, AND($B37&gt;E$230, $B37&lt;E$231)), E37, "")</f>
        <v>99</v>
      </c>
      <c r="BN37" s="2">
        <f>IF(OR($B37&lt;F$229, AND($B37&gt;F$230, $B37&lt;F$231)), F37, "")</f>
        <v>91.953999999999994</v>
      </c>
      <c r="BO37" s="2">
        <f>IF(OR($B37&lt;G$229, AND($B37&gt;G$230, $B37&lt;G$231)), G37, "")</f>
        <v>93.317999999999998</v>
      </c>
      <c r="BP37" s="2">
        <f>IF(OR($B37&lt;H$229, AND($B37&gt;H$230, $B37&lt;H$231)), H37, "")</f>
        <v>94.924999999999997</v>
      </c>
      <c r="BQ37" s="2">
        <f>IF(OR($B37&lt;I$229, AND($B37&gt;I$230, $B37&lt;I$231)), I37, "")</f>
        <v>94.866</v>
      </c>
      <c r="BR37" s="2">
        <f>IF(OR($B37&lt;J$229, AND($B37&gt;J$230, $B37&lt;J$231)), J37, "")</f>
        <v>92.760999999999996</v>
      </c>
      <c r="BS37" s="2">
        <f>IF(OR($B37&lt;K$229, AND($B37&gt;K$230, $B37&lt;K$231)), K37, "")</f>
        <v>89.771000000000001</v>
      </c>
      <c r="BT37" s="2">
        <f>IF(OR($B37&lt;L$229, AND($B37&gt;L$230, $B37&lt;L$231)), L37, "")</f>
        <v>85.213999999999999</v>
      </c>
      <c r="BU37" s="2">
        <f>IF(OR($B37&lt;M$229, AND($B37&gt;M$230, $B37&lt;M$231)), M37, "")</f>
        <v>79.429000000000002</v>
      </c>
      <c r="BV37" s="2">
        <f>IF(OR($B37&lt;N$229, AND($B37&gt;N$230, $B37&lt;N$231)), N37, "")</f>
        <v>68.543000000000006</v>
      </c>
      <c r="BW37" s="2">
        <f>IF(OR($B37&lt;O$229, AND($B37&gt;O$230, $B37&lt;O$231)), O37, "")</f>
        <v>55.428600000000003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86.92072553395667</v>
      </c>
      <c r="CP37" s="2">
        <f>BL$207*$B37+BL$209</f>
        <v>89.716686119036112</v>
      </c>
      <c r="CQ37" s="2">
        <f>BM$207*$B37+BM$209</f>
        <v>91.71102061445022</v>
      </c>
      <c r="CR37" s="2">
        <f>BN$207*$B37+BN$209</f>
        <v>90.066229818845812</v>
      </c>
      <c r="CS37" s="2">
        <f>BO$207*$B37+BO$209</f>
        <v>91.056560554922228</v>
      </c>
      <c r="CT37" s="2">
        <f>BP$207*$B37+BP$209</f>
        <v>92.756489551808642</v>
      </c>
      <c r="CU37" s="2">
        <f>BQ$207*$B37+BQ$209</f>
        <v>92.647404153186599</v>
      </c>
      <c r="CV37" s="2">
        <f>BR$207*$B37+BR$209</f>
        <v>91.139153930648334</v>
      </c>
      <c r="CW37" s="2">
        <f>BS$207*$B37+BS$209</f>
        <v>88.323885200919321</v>
      </c>
      <c r="CX37" s="2">
        <f>BT$207*$B37+BT$209</f>
        <v>83.286558031986957</v>
      </c>
      <c r="CY37" s="2">
        <f>BU$207*$B37+BU$209</f>
        <v>76.557162830422499</v>
      </c>
      <c r="CZ37" s="2">
        <f>BV$207*$B37+BV$209</f>
        <v>66.742652834621254</v>
      </c>
      <c r="DA37" s="2">
        <f>BW$207*$B37+BW$209</f>
        <v>54.935467244077813</v>
      </c>
      <c r="DD37" s="2">
        <f>BZ$207*$B37+BZ$209</f>
        <v>90.723192158586713</v>
      </c>
      <c r="DE37" s="2">
        <f>CA$207*$B37+CA$209</f>
        <v>91.810235213444088</v>
      </c>
      <c r="DF37" s="2">
        <f>CB$207*$B37+CB$209</f>
        <v>91.965775680569138</v>
      </c>
      <c r="DG37" s="2">
        <f>CC$207*$B37+CC$209</f>
        <v>90.566641407786335</v>
      </c>
      <c r="DH37" s="2">
        <f>CD$207*$B37+CD$209</f>
        <v>94.170750652356702</v>
      </c>
      <c r="DI37" s="2">
        <f>CE$207*$B37+CE$209</f>
        <v>94.850857515219246</v>
      </c>
      <c r="DJ37" s="2">
        <f>CF$207*$B37+CF$209</f>
        <v>94.945517534280597</v>
      </c>
      <c r="DK37" s="2">
        <f>CG$207*$B37+CG$209</f>
        <v>93.626456222680133</v>
      </c>
      <c r="DL37" s="2">
        <f>CH$207*$B37+CH$209</f>
        <v>91.759050658494999</v>
      </c>
      <c r="DM37" s="2">
        <f>CI$207*$B37+CI$209</f>
        <v>85.668821269905536</v>
      </c>
      <c r="DN37" s="2">
        <f>CJ$207*$B37+CJ$209</f>
        <v>77.984503149844031</v>
      </c>
      <c r="DO37" s="2">
        <f>CK$207*$B37+CK$209</f>
        <v>68.296189942511901</v>
      </c>
      <c r="DP37" s="2">
        <f>CL$207*$B37+CL$209</f>
        <v>55.690176223321046</v>
      </c>
      <c r="DS37" s="2">
        <f>POWER(10,($B37-C$227)/C$228)/(1+POWER(10,($B37-C$227)/C$228))</f>
        <v>2.0154066500813641E-3</v>
      </c>
      <c r="DT37" s="2">
        <f>POWER(10,($B37-D$227)/D$228)/(1+POWER(10,($B37-D$227)/D$228))</f>
        <v>2.2036448724384729E-3</v>
      </c>
      <c r="DU37" s="2">
        <f>POWER(10,($B37-E$227)/E$228)/(1+POWER(10,($B37-E$227)/E$228))</f>
        <v>2.1946005006776466E-3</v>
      </c>
      <c r="DV37" s="2">
        <f>POWER(10,($B37-F$227)/F$228)/(1+POWER(10,($B37-F$227)/F$228))</f>
        <v>2.0867126887397112E-3</v>
      </c>
      <c r="DW37" s="2">
        <f>POWER(10,($B37-G$227)/G$228)/(1+POWER(10,($B37-G$227)/G$228))</f>
        <v>2.1695434606267333E-3</v>
      </c>
      <c r="DX37" s="2">
        <f>POWER(10,($B37-H$227)/H$228)/(1+POWER(10,($B37-H$227)/H$228))</f>
        <v>1.9595675538770178E-3</v>
      </c>
      <c r="DY37" s="2">
        <f>POWER(10,($B37-I$227)/I$228)/(1+POWER(10,($B37-I$227)/I$228))</f>
        <v>2.1293550404494059E-3</v>
      </c>
      <c r="DZ37" s="2">
        <f>POWER(10,($B37-J$227)/J$228)/(1+POWER(10,($B37-J$227)/J$228))</f>
        <v>1.8353522977518318E-3</v>
      </c>
      <c r="EA37" s="2">
        <f>POWER(10,($B37-K$227)/K$228)/(1+POWER(10,($B37-K$227)/K$228))</f>
        <v>1.7000799749047385E-3</v>
      </c>
      <c r="EB37" s="2">
        <f>POWER(10,($B37-L$227)/L$228)/(1+POWER(10,($B37-L$227)/L$228))</f>
        <v>1.884423642503712E-3</v>
      </c>
      <c r="EC37" s="2">
        <f>POWER(10,($B37-M$227)/M$228)/(1+POWER(10,($B37-M$227)/M$228))</f>
        <v>1.7377570426450252E-3</v>
      </c>
      <c r="ED37" s="2">
        <f>POWER(10,($B37-N$227)/N$228)/(1+POWER(10,($B37-N$227)/N$228))</f>
        <v>1.7072450013399891E-3</v>
      </c>
      <c r="EE37" s="2">
        <f>POWER(10,($B37-O$227)/O$228)/(1+POWER(10,($B37-O$227)/O$228))</f>
        <v>1.6624018997885635E-3</v>
      </c>
    </row>
    <row r="38" spans="2:135" x14ac:dyDescent="0.25">
      <c r="B38" s="2">
        <v>32</v>
      </c>
      <c r="C38">
        <v>90.625</v>
      </c>
      <c r="D38">
        <v>94.652000000000001</v>
      </c>
      <c r="E38">
        <v>98.734999999999999</v>
      </c>
      <c r="F38">
        <v>93.507999999999996</v>
      </c>
      <c r="G38">
        <v>93.167000000000002</v>
      </c>
      <c r="H38">
        <v>95.299000000000007</v>
      </c>
      <c r="I38">
        <v>95.596999999999994</v>
      </c>
      <c r="J38">
        <v>93.626999999999995</v>
      </c>
      <c r="K38">
        <v>90.313999999999993</v>
      </c>
      <c r="L38">
        <v>85.643000000000001</v>
      </c>
      <c r="M38">
        <v>79.570999999999998</v>
      </c>
      <c r="N38">
        <v>67.856999999999999</v>
      </c>
      <c r="O38">
        <v>56.214300000000001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87.23106291103521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90.350551460929637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92.172709814124033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90.140976569207922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91.148232430334673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92.794200832423684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92.691637772602178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91.161318848544141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88.350124492311053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83.312421201256257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76.576791060144771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66.769712969199844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54.970002205269935</v>
      </c>
      <c r="AE38" s="5"/>
      <c r="AG38" s="5">
        <f t="shared" si="0"/>
        <v>3.3939370889647904</v>
      </c>
      <c r="AH38" s="5">
        <f t="shared" si="1"/>
        <v>4.3014485390703641</v>
      </c>
      <c r="AI38" s="5">
        <f t="shared" si="2"/>
        <v>6.5622901858759661</v>
      </c>
      <c r="AJ38" s="5">
        <f t="shared" si="3"/>
        <v>3.3670234307920737</v>
      </c>
      <c r="AK38" s="5">
        <f t="shared" si="4"/>
        <v>2.0187675696653287</v>
      </c>
      <c r="AL38" s="5">
        <f t="shared" si="5"/>
        <v>2.5047991675763228</v>
      </c>
      <c r="AM38" s="5">
        <f t="shared" si="6"/>
        <v>2.9053622273978164</v>
      </c>
      <c r="AN38" s="5">
        <f t="shared" si="7"/>
        <v>2.4656811514558541</v>
      </c>
      <c r="AO38" s="5">
        <f t="shared" si="8"/>
        <v>1.9638755076889396</v>
      </c>
      <c r="AP38" s="5">
        <f t="shared" si="9"/>
        <v>2.3305787987437441</v>
      </c>
      <c r="AQ38" s="5">
        <f t="shared" si="10"/>
        <v>2.994208939855227</v>
      </c>
      <c r="AR38" s="5">
        <f t="shared" si="11"/>
        <v>1.0872870308001552</v>
      </c>
      <c r="AS38" s="5">
        <f t="shared" si="12"/>
        <v>1.2442977947300662</v>
      </c>
      <c r="AV38" s="2">
        <f t="shared" si="13"/>
        <v>86.92772185462097</v>
      </c>
      <c r="AW38" s="2">
        <f t="shared" si="14"/>
        <v>89.710815477677912</v>
      </c>
      <c r="AX38" s="2">
        <f t="shared" si="15"/>
        <v>91.693973788946067</v>
      </c>
      <c r="AY38" s="2">
        <f t="shared" si="16"/>
        <v>90.071643734870179</v>
      </c>
      <c r="AZ38" s="2">
        <f t="shared" si="17"/>
        <v>91.098760066701502</v>
      </c>
      <c r="BA38" s="2">
        <f t="shared" si="18"/>
        <v>92.779833614161731</v>
      </c>
      <c r="BB38" s="2">
        <f t="shared" si="19"/>
        <v>92.671481511614019</v>
      </c>
      <c r="BC38" s="2">
        <f t="shared" si="20"/>
        <v>91.158184589045874</v>
      </c>
      <c r="BD38" s="2">
        <f t="shared" si="21"/>
        <v>88.348943963586322</v>
      </c>
      <c r="BE38" s="2">
        <f t="shared" si="22"/>
        <v>83.307040313129818</v>
      </c>
      <c r="BF38" s="2">
        <f t="shared" si="23"/>
        <v>76.57091721920338</v>
      </c>
      <c r="BG38" s="2">
        <f t="shared" si="24"/>
        <v>66.760574728194129</v>
      </c>
      <c r="BH38" s="2">
        <f t="shared" si="25"/>
        <v>54.958370903265866</v>
      </c>
      <c r="BK38" s="2">
        <f>IF(OR($B38&lt;C$229, AND($B38&gt;C$230, $B38&lt;C$231)), C38, "")</f>
        <v>90.625</v>
      </c>
      <c r="BL38" s="2">
        <f>IF(OR($B38&lt;D$229, AND($B38&gt;D$230, $B38&lt;D$231)), D38, "")</f>
        <v>94.652000000000001</v>
      </c>
      <c r="BM38" s="2">
        <f>IF(OR($B38&lt;E$229, AND($B38&gt;E$230, $B38&lt;E$231)), E38, "")</f>
        <v>98.734999999999999</v>
      </c>
      <c r="BN38" s="2">
        <f>IF(OR($B38&lt;F$229, AND($B38&gt;F$230, $B38&lt;F$231)), F38, "")</f>
        <v>93.507999999999996</v>
      </c>
      <c r="BO38" s="2">
        <f>IF(OR($B38&lt;G$229, AND($B38&gt;G$230, $B38&lt;G$231)), G38, "")</f>
        <v>93.167000000000002</v>
      </c>
      <c r="BP38" s="2">
        <f>IF(OR($B38&lt;H$229, AND($B38&gt;H$230, $B38&lt;H$231)), H38, "")</f>
        <v>95.299000000000007</v>
      </c>
      <c r="BQ38" s="2">
        <f>IF(OR($B38&lt;I$229, AND($B38&gt;I$230, $B38&lt;I$231)), I38, "")</f>
        <v>95.596999999999994</v>
      </c>
      <c r="BR38" s="2">
        <f>IF(OR($B38&lt;J$229, AND($B38&gt;J$230, $B38&lt;J$231)), J38, "")</f>
        <v>93.626999999999995</v>
      </c>
      <c r="BS38" s="2">
        <f>IF(OR($B38&lt;K$229, AND($B38&gt;K$230, $B38&lt;K$231)), K38, "")</f>
        <v>90.313999999999993</v>
      </c>
      <c r="BT38" s="2">
        <f>IF(OR($B38&lt;L$229, AND($B38&gt;L$230, $B38&lt;L$231)), L38, "")</f>
        <v>85.643000000000001</v>
      </c>
      <c r="BU38" s="2">
        <f>IF(OR($B38&lt;M$229, AND($B38&gt;M$230, $B38&lt;M$231)), M38, "")</f>
        <v>79.570999999999998</v>
      </c>
      <c r="BV38" s="2">
        <f>IF(OR($B38&lt;N$229, AND($B38&gt;N$230, $B38&lt;N$231)), N38, "")</f>
        <v>67.856999999999999</v>
      </c>
      <c r="BW38" s="2">
        <f>IF(OR($B38&lt;O$229, AND($B38&gt;O$230, $B38&lt;O$231)), O38, "")</f>
        <v>56.214300000000001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86.919466052627527</v>
      </c>
      <c r="CP38" s="2">
        <f>BL$207*$B38+BL$209</f>
        <v>89.705854226631047</v>
      </c>
      <c r="CQ38" s="2">
        <f>BM$207*$B38+BM$209</f>
        <v>91.693396602859238</v>
      </c>
      <c r="CR38" s="2">
        <f>BN$207*$B38+BN$209</f>
        <v>90.070536511173941</v>
      </c>
      <c r="CS38" s="2">
        <f>BO$207*$B38+BO$209</f>
        <v>91.091486993351012</v>
      </c>
      <c r="CT38" s="2">
        <f>BP$207*$B38+BP$209</f>
        <v>92.775427596524281</v>
      </c>
      <c r="CU38" s="2">
        <f>BQ$207*$B38+BQ$209</f>
        <v>92.666224704195187</v>
      </c>
      <c r="CV38" s="2">
        <f>BR$207*$B38+BR$209</f>
        <v>91.153284655533938</v>
      </c>
      <c r="CW38" s="2">
        <f>BS$207*$B38+BS$209</f>
        <v>88.342661778547836</v>
      </c>
      <c r="CX38" s="2">
        <f>BT$207*$B38+BT$209</f>
        <v>83.302218919420397</v>
      </c>
      <c r="CY38" s="2">
        <f>BU$207*$B38+BU$209</f>
        <v>76.568264437701117</v>
      </c>
      <c r="CZ38" s="2">
        <f>BV$207*$B38+BV$209</f>
        <v>66.757724696919524</v>
      </c>
      <c r="DA38" s="2">
        <f>BW$207*$B38+BW$209</f>
        <v>54.957026725399295</v>
      </c>
      <c r="DD38" s="2">
        <f>BZ$207*$B38+BZ$209</f>
        <v>90.656103985813715</v>
      </c>
      <c r="DE38" s="2">
        <f>CA$207*$B38+CA$209</f>
        <v>91.759577473571966</v>
      </c>
      <c r="DF38" s="2">
        <f>CB$207*$B38+CB$209</f>
        <v>91.933308797622431</v>
      </c>
      <c r="DG38" s="2">
        <f>CC$207*$B38+CC$209</f>
        <v>90.554552980356959</v>
      </c>
      <c r="DH38" s="2">
        <f>CD$207*$B38+CD$209</f>
        <v>94.149508302596928</v>
      </c>
      <c r="DI38" s="2">
        <f>CE$207*$B38+CE$209</f>
        <v>94.826439068145959</v>
      </c>
      <c r="DJ38" s="2">
        <f>CF$207*$B38+CF$209</f>
        <v>94.918197800078417</v>
      </c>
      <c r="DK38" s="2">
        <f>CG$207*$B38+CG$209</f>
        <v>93.588557587155648</v>
      </c>
      <c r="DL38" s="2">
        <f>CH$207*$B38+CH$209</f>
        <v>91.713303558841318</v>
      </c>
      <c r="DM38" s="2">
        <f>CI$207*$B38+CI$209</f>
        <v>85.636069256660974</v>
      </c>
      <c r="DN38" s="2">
        <f>CJ$207*$B38+CJ$209</f>
        <v>77.960732455647062</v>
      </c>
      <c r="DO38" s="2">
        <f>CK$207*$B38+CK$209</f>
        <v>68.280463109924952</v>
      </c>
      <c r="DP38" s="2">
        <f>CL$207*$B38+CL$209</f>
        <v>55.694574848924333</v>
      </c>
      <c r="DS38" s="2">
        <f>POWER(10,($B38-C$227)/C$228)/(1+POWER(10,($B38-C$227)/C$228))</f>
        <v>2.2094198423998719E-3</v>
      </c>
      <c r="DT38" s="2">
        <f>POWER(10,($B38-D$227)/D$228)/(1+POWER(10,($B38-D$227)/D$228))</f>
        <v>2.4157349605236104E-3</v>
      </c>
      <c r="DU38" s="2">
        <f>POWER(10,($B38-E$227)/E$228)/(1+POWER(10,($B38-E$227)/E$228))</f>
        <v>2.4058222108607171E-3</v>
      </c>
      <c r="DV38" s="2">
        <f>POWER(10,($B38-F$227)/F$228)/(1+POWER(10,($B38-F$227)/F$228))</f>
        <v>2.2875744251284473E-3</v>
      </c>
      <c r="DW38" s="2">
        <f>POWER(10,($B38-G$227)/G$228)/(1+POWER(10,($B38-G$227)/G$228))</f>
        <v>2.3783592771258267E-3</v>
      </c>
      <c r="DX38" s="2">
        <f>POWER(10,($B38-H$227)/H$228)/(1+POWER(10,($B38-H$227)/H$228))</f>
        <v>2.1482169643714912E-3</v>
      </c>
      <c r="DY38" s="2">
        <f>POWER(10,($B38-I$227)/I$228)/(1+POWER(10,($B38-I$227)/I$228))</f>
        <v>2.3343118212391426E-3</v>
      </c>
      <c r="DZ38" s="2">
        <f>POWER(10,($B38-J$227)/J$228)/(1+POWER(10,($B38-J$227)/J$228))</f>
        <v>2.0120674969586966E-3</v>
      </c>
      <c r="EA38" s="2">
        <f>POWER(10,($B38-K$227)/K$228)/(1+POWER(10,($B38-K$227)/K$228))</f>
        <v>1.8637949233292525E-3</v>
      </c>
      <c r="EB38" s="2">
        <f>POWER(10,($B38-L$227)/L$228)/(1+POWER(10,($B38-L$227)/L$228))</f>
        <v>2.065853852102588E-3</v>
      </c>
      <c r="EC38" s="2">
        <f>POWER(10,($B38-M$227)/M$228)/(1+POWER(10,($B38-M$227)/M$228))</f>
        <v>1.905093307769494E-3</v>
      </c>
      <c r="ED38" s="2">
        <f>POWER(10,($B38-N$227)/N$228)/(1+POWER(10,($B38-N$227)/N$228))</f>
        <v>1.8716486366067903E-3</v>
      </c>
      <c r="EE38" s="2">
        <f>POWER(10,($B38-O$227)/O$228)/(1+POWER(10,($B38-O$227)/O$228))</f>
        <v>1.8224951344851525E-3</v>
      </c>
    </row>
    <row r="39" spans="2:135" x14ac:dyDescent="0.25">
      <c r="B39" s="2">
        <v>33</v>
      </c>
      <c r="C39">
        <v>91.828000000000003</v>
      </c>
      <c r="D39">
        <v>96.197000000000003</v>
      </c>
      <c r="E39">
        <v>99.471000000000004</v>
      </c>
      <c r="F39">
        <v>92.953999999999994</v>
      </c>
      <c r="G39">
        <v>93.379000000000005</v>
      </c>
      <c r="H39">
        <v>95.790999999999997</v>
      </c>
      <c r="I39">
        <v>95.149000000000001</v>
      </c>
      <c r="J39">
        <v>93</v>
      </c>
      <c r="K39">
        <v>90.286000000000001</v>
      </c>
      <c r="L39">
        <v>86.242999999999995</v>
      </c>
      <c r="M39">
        <v>78.828999999999994</v>
      </c>
      <c r="N39">
        <v>68.414000000000001</v>
      </c>
      <c r="O39">
        <v>55.7714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87.512471665133006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90.885013376091024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92.575817935320757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90.222936068819621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91.241247219874822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92.832363610479462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92.73688366137948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91.180532376428147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88.371286142910122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83.336161125073275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76.596297862428983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66.797072737004029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55.006370765955765</v>
      </c>
      <c r="AE39" s="5"/>
      <c r="AG39" s="5">
        <f t="shared" si="0"/>
        <v>4.3155283348669968</v>
      </c>
      <c r="AH39" s="5">
        <f t="shared" si="1"/>
        <v>5.3119866239089788</v>
      </c>
      <c r="AI39" s="5">
        <f t="shared" si="2"/>
        <v>6.895182064679247</v>
      </c>
      <c r="AJ39" s="5">
        <f t="shared" si="3"/>
        <v>2.7310639311803726</v>
      </c>
      <c r="AK39" s="5">
        <f t="shared" si="4"/>
        <v>2.137752780125183</v>
      </c>
      <c r="AL39" s="5">
        <f t="shared" si="5"/>
        <v>2.9586363895205352</v>
      </c>
      <c r="AM39" s="5">
        <f t="shared" si="6"/>
        <v>2.4121163386205211</v>
      </c>
      <c r="AN39" s="5">
        <f t="shared" si="7"/>
        <v>1.8194676235718532</v>
      </c>
      <c r="AO39" s="5">
        <f t="shared" si="8"/>
        <v>1.914713857089879</v>
      </c>
      <c r="AP39" s="5">
        <f t="shared" si="9"/>
        <v>2.90683887492672</v>
      </c>
      <c r="AQ39" s="5">
        <f t="shared" si="10"/>
        <v>2.2327021375710103</v>
      </c>
      <c r="AR39" s="5">
        <f t="shared" si="11"/>
        <v>1.6169272629959721</v>
      </c>
      <c r="AS39" s="5">
        <f t="shared" si="12"/>
        <v>0.76502923404423484</v>
      </c>
      <c r="AV39" s="2">
        <f t="shared" si="13"/>
        <v>86.927097507660108</v>
      </c>
      <c r="AW39" s="2">
        <f t="shared" si="14"/>
        <v>89.70035550411211</v>
      </c>
      <c r="AX39" s="2">
        <f t="shared" si="15"/>
        <v>91.676366170972798</v>
      </c>
      <c r="AY39" s="2">
        <f t="shared" si="16"/>
        <v>90.076015867858118</v>
      </c>
      <c r="AZ39" s="2">
        <f t="shared" si="17"/>
        <v>91.134239924223976</v>
      </c>
      <c r="BA39" s="2">
        <f t="shared" si="18"/>
        <v>92.799093638556485</v>
      </c>
      <c r="BB39" s="2">
        <f t="shared" si="19"/>
        <v>92.690689861621166</v>
      </c>
      <c r="BC39" s="2">
        <f t="shared" si="20"/>
        <v>91.172672243654418</v>
      </c>
      <c r="BD39" s="2">
        <f t="shared" si="21"/>
        <v>88.36819355914038</v>
      </c>
      <c r="BE39" s="2">
        <f t="shared" si="22"/>
        <v>83.323055665186189</v>
      </c>
      <c r="BF39" s="2">
        <f t="shared" si="23"/>
        <v>76.58220139640261</v>
      </c>
      <c r="BG39" s="2">
        <f t="shared" si="24"/>
        <v>66.77585779783405</v>
      </c>
      <c r="BH39" s="2">
        <f t="shared" si="25"/>
        <v>54.980025522379627</v>
      </c>
      <c r="BK39" s="2">
        <f>IF(OR($B39&lt;C$229, AND($B39&gt;C$230, $B39&lt;C$231)), C39, "")</f>
        <v>91.828000000000003</v>
      </c>
      <c r="BL39" s="2">
        <f>IF(OR($B39&lt;D$229, AND($B39&gt;D$230, $B39&lt;D$231)), D39, "")</f>
        <v>96.197000000000003</v>
      </c>
      <c r="BM39" s="2">
        <f>IF(OR($B39&lt;E$229, AND($B39&gt;E$230, $B39&lt;E$231)), E39, "")</f>
        <v>99.471000000000004</v>
      </c>
      <c r="BN39" s="2">
        <f>IF(OR($B39&lt;F$229, AND($B39&gt;F$230, $B39&lt;F$231)), F39, "")</f>
        <v>92.953999999999994</v>
      </c>
      <c r="BO39" s="2">
        <f>IF(OR($B39&lt;G$229, AND($B39&gt;G$230, $B39&lt;G$231)), G39, "")</f>
        <v>93.379000000000005</v>
      </c>
      <c r="BP39" s="2">
        <f>IF(OR($B39&lt;H$229, AND($B39&gt;H$230, $B39&lt;H$231)), H39, "")</f>
        <v>95.790999999999997</v>
      </c>
      <c r="BQ39" s="2">
        <f>IF(OR($B39&lt;I$229, AND($B39&gt;I$230, $B39&lt;I$231)), I39, "")</f>
        <v>95.149000000000001</v>
      </c>
      <c r="BR39" s="2">
        <f>IF(OR($B39&lt;J$229, AND($B39&gt;J$230, $B39&lt;J$231)), J39, "")</f>
        <v>93</v>
      </c>
      <c r="BS39" s="2">
        <f>IF(OR($B39&lt;K$229, AND($B39&gt;K$230, $B39&lt;K$231)), K39, "")</f>
        <v>90.286000000000001</v>
      </c>
      <c r="BT39" s="2">
        <f>IF(OR($B39&lt;L$229, AND($B39&gt;L$230, $B39&lt;L$231)), L39, "")</f>
        <v>86.242999999999995</v>
      </c>
      <c r="BU39" s="2">
        <f>IF(OR($B39&lt;M$229, AND($B39&gt;M$230, $B39&lt;M$231)), M39, "")</f>
        <v>78.828999999999994</v>
      </c>
      <c r="BV39" s="2">
        <f>IF(OR($B39&lt;N$229, AND($B39&gt;N$230, $B39&lt;N$231)), N39, "")</f>
        <v>68.414000000000001</v>
      </c>
      <c r="BW39" s="2">
        <f>IF(OR($B39&lt;O$229, AND($B39&gt;O$230, $B39&lt;O$231)), O39, "")</f>
        <v>55.7714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86.918206571298384</v>
      </c>
      <c r="CP39" s="2">
        <f>BL$207*$B39+BL$209</f>
        <v>89.695022334225982</v>
      </c>
      <c r="CQ39" s="2">
        <f>BM$207*$B39+BM$209</f>
        <v>91.67577259126827</v>
      </c>
      <c r="CR39" s="2">
        <f>BN$207*$B39+BN$209</f>
        <v>90.074843203502056</v>
      </c>
      <c r="CS39" s="2">
        <f>BO$207*$B39+BO$209</f>
        <v>91.126413431779795</v>
      </c>
      <c r="CT39" s="2">
        <f>BP$207*$B39+BP$209</f>
        <v>92.794365641239935</v>
      </c>
      <c r="CU39" s="2">
        <f>BQ$207*$B39+BQ$209</f>
        <v>92.685045255203775</v>
      </c>
      <c r="CV39" s="2">
        <f>BR$207*$B39+BR$209</f>
        <v>91.167415380419541</v>
      </c>
      <c r="CW39" s="2">
        <f>BS$207*$B39+BS$209</f>
        <v>88.36143835617635</v>
      </c>
      <c r="CX39" s="2">
        <f>BT$207*$B39+BT$209</f>
        <v>83.317879806853838</v>
      </c>
      <c r="CY39" s="2">
        <f>BU$207*$B39+BU$209</f>
        <v>76.579366044979722</v>
      </c>
      <c r="CZ39" s="2">
        <f>BV$207*$B39+BV$209</f>
        <v>66.772796559217795</v>
      </c>
      <c r="DA39" s="2">
        <f>BW$207*$B39+BW$209</f>
        <v>54.97858620672077</v>
      </c>
      <c r="DD39" s="2">
        <f>BZ$207*$B39+BZ$209</f>
        <v>90.589015813040703</v>
      </c>
      <c r="DE39" s="2">
        <f>CA$207*$B39+CA$209</f>
        <v>91.70891973369983</v>
      </c>
      <c r="DF39" s="2">
        <f>CB$207*$B39+CB$209</f>
        <v>91.900841914675709</v>
      </c>
      <c r="DG39" s="2">
        <f>CC$207*$B39+CC$209</f>
        <v>90.542464552927569</v>
      </c>
      <c r="DH39" s="2">
        <f>CD$207*$B39+CD$209</f>
        <v>94.128265952837168</v>
      </c>
      <c r="DI39" s="2">
        <f>CE$207*$B39+CE$209</f>
        <v>94.802020621072671</v>
      </c>
      <c r="DJ39" s="2">
        <f>CF$207*$B39+CF$209</f>
        <v>94.890878065876237</v>
      </c>
      <c r="DK39" s="2">
        <f>CG$207*$B39+CG$209</f>
        <v>93.550658951631164</v>
      </c>
      <c r="DL39" s="2">
        <f>CH$207*$B39+CH$209</f>
        <v>91.667556459187637</v>
      </c>
      <c r="DM39" s="2">
        <f>CI$207*$B39+CI$209</f>
        <v>85.603317243416427</v>
      </c>
      <c r="DN39" s="2">
        <f>CJ$207*$B39+CJ$209</f>
        <v>77.936961761450092</v>
      </c>
      <c r="DO39" s="2">
        <f>CK$207*$B39+CK$209</f>
        <v>68.264736277338017</v>
      </c>
      <c r="DP39" s="2">
        <f>CL$207*$B39+CL$209</f>
        <v>55.698973474527627</v>
      </c>
      <c r="DS39" s="2">
        <f>POWER(10,($B39-C$227)/C$228)/(1+POWER(10,($B39-C$227)/C$228))</f>
        <v>2.4220643940345834E-3</v>
      </c>
      <c r="DT39" s="2">
        <f>POWER(10,($B39-D$227)/D$228)/(1+POWER(10,($B39-D$227)/D$228))</f>
        <v>2.6481835109952493E-3</v>
      </c>
      <c r="DU39" s="2">
        <f>POWER(10,($B39-E$227)/E$228)/(1+POWER(10,($B39-E$227)/E$228))</f>
        <v>2.6373194514041991E-3</v>
      </c>
      <c r="DV39" s="2">
        <f>POWER(10,($B39-F$227)/F$228)/(1+POWER(10,($B39-F$227)/F$228))</f>
        <v>2.5077220223144606E-3</v>
      </c>
      <c r="DW39" s="2">
        <f>POWER(10,($B39-G$227)/G$228)/(1+POWER(10,($B39-G$227)/G$228))</f>
        <v>2.6072208375579201E-3</v>
      </c>
      <c r="DX39" s="2">
        <f>POWER(10,($B39-H$227)/H$228)/(1+POWER(10,($B39-H$227)/H$228))</f>
        <v>2.3549849770218884E-3</v>
      </c>
      <c r="DY39" s="2">
        <f>POWER(10,($B39-I$227)/I$228)/(1+POWER(10,($B39-I$227)/I$228))</f>
        <v>2.5589457143278919E-3</v>
      </c>
      <c r="DZ39" s="2">
        <f>POWER(10,($B39-J$227)/J$228)/(1+POWER(10,($B39-J$227)/J$228))</f>
        <v>2.2057599560434608E-3</v>
      </c>
      <c r="EA39" s="2">
        <f>POWER(10,($B39-K$227)/K$228)/(1+POWER(10,($B39-K$227)/K$228))</f>
        <v>2.0432430885878013E-3</v>
      </c>
      <c r="EB39" s="2">
        <f>POWER(10,($B39-L$227)/L$228)/(1+POWER(10,($B39-L$227)/L$228))</f>
        <v>2.264712325767828E-3</v>
      </c>
      <c r="EC39" s="2">
        <f>POWER(10,($B39-M$227)/M$228)/(1+POWER(10,($B39-M$227)/M$228))</f>
        <v>2.0885094056301836E-3</v>
      </c>
      <c r="ED39" s="2">
        <f>POWER(10,($B39-N$227)/N$228)/(1+POWER(10,($B39-N$227)/N$228))</f>
        <v>2.0518514113322785E-3</v>
      </c>
      <c r="EE39" s="2">
        <f>POWER(10,($B39-O$227)/O$228)/(1+POWER(10,($B39-O$227)/O$228))</f>
        <v>1.9979748715343499E-3</v>
      </c>
    </row>
    <row r="40" spans="2:135" x14ac:dyDescent="0.25">
      <c r="B40" s="2">
        <v>34</v>
      </c>
      <c r="C40">
        <v>93.046999999999997</v>
      </c>
      <c r="D40">
        <v>97.364000000000004</v>
      </c>
      <c r="E40">
        <v>101.91200000000001</v>
      </c>
      <c r="F40">
        <v>93.031000000000006</v>
      </c>
      <c r="G40">
        <v>94.045000000000002</v>
      </c>
      <c r="H40">
        <v>95.611999999999995</v>
      </c>
      <c r="I40">
        <v>96.745999999999995</v>
      </c>
      <c r="J40">
        <v>93.254000000000005</v>
      </c>
      <c r="K40">
        <v>91.085999999999999</v>
      </c>
      <c r="L40">
        <v>86.929000000000002</v>
      </c>
      <c r="M40">
        <v>80.643000000000001</v>
      </c>
      <c r="N40">
        <v>68.228999999999999</v>
      </c>
      <c r="O40">
        <v>55.957099999999997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88.014077030155249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91.802101270324115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93.285503291893932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90.379633976968421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91.39209801064581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92.892357134513176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92.811543970199381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91.206097440003219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88.395248603915476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83.369730344931781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76.625990271551032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66.838491004726038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55.059068158484507</v>
      </c>
      <c r="AE40" s="5"/>
      <c r="AG40" s="5">
        <f t="shared" si="0"/>
        <v>5.0329229698447477</v>
      </c>
      <c r="AH40" s="5">
        <f t="shared" si="1"/>
        <v>5.5618987296758888</v>
      </c>
      <c r="AI40" s="5">
        <f t="shared" si="2"/>
        <v>8.6264967081060746</v>
      </c>
      <c r="AJ40" s="5">
        <f t="shared" si="3"/>
        <v>2.651366023031585</v>
      </c>
      <c r="AK40" s="5">
        <f t="shared" si="4"/>
        <v>2.6529019893541914</v>
      </c>
      <c r="AL40" s="5">
        <f t="shared" si="5"/>
        <v>2.7196428654868186</v>
      </c>
      <c r="AM40" s="5">
        <f t="shared" si="6"/>
        <v>3.9344560298006144</v>
      </c>
      <c r="AN40" s="5">
        <f t="shared" si="7"/>
        <v>2.0479025599967855</v>
      </c>
      <c r="AO40" s="5">
        <f t="shared" si="8"/>
        <v>2.6907513960845222</v>
      </c>
      <c r="AP40" s="5">
        <f t="shared" si="9"/>
        <v>3.5592696550682206</v>
      </c>
      <c r="AQ40" s="5">
        <f t="shared" si="10"/>
        <v>4.0170097284489685</v>
      </c>
      <c r="AR40" s="5">
        <f t="shared" si="11"/>
        <v>1.3905089952739615</v>
      </c>
      <c r="AS40" s="5">
        <f t="shared" si="12"/>
        <v>0.89803184151548976</v>
      </c>
      <c r="AV40" s="2">
        <f t="shared" si="13"/>
        <v>86.926518747221181</v>
      </c>
      <c r="AW40" s="2">
        <f t="shared" si="14"/>
        <v>89.689921040858593</v>
      </c>
      <c r="AX40" s="2">
        <f t="shared" si="15"/>
        <v>91.658756350167266</v>
      </c>
      <c r="AY40" s="2">
        <f t="shared" si="16"/>
        <v>90.080390315573936</v>
      </c>
      <c r="AZ40" s="2">
        <f t="shared" si="17"/>
        <v>91.169758757709346</v>
      </c>
      <c r="BA40" s="2">
        <f t="shared" si="18"/>
        <v>92.818374725075032</v>
      </c>
      <c r="BB40" s="2">
        <f t="shared" si="19"/>
        <v>92.709924036691447</v>
      </c>
      <c r="BC40" s="2">
        <f t="shared" si="20"/>
        <v>91.187183105094675</v>
      </c>
      <c r="BD40" s="2">
        <f t="shared" si="21"/>
        <v>88.387475878219632</v>
      </c>
      <c r="BE40" s="2">
        <f t="shared" si="22"/>
        <v>83.339094477332139</v>
      </c>
      <c r="BF40" s="2">
        <f t="shared" si="23"/>
        <v>76.593496085310321</v>
      </c>
      <c r="BG40" s="2">
        <f t="shared" si="24"/>
        <v>66.791155061070299</v>
      </c>
      <c r="BH40" s="2">
        <f t="shared" si="25"/>
        <v>55.001685974469972</v>
      </c>
      <c r="BK40" s="2">
        <f>IF(OR($B40&lt;C$229, AND($B40&gt;C$230, $B40&lt;C$231)), C40, "")</f>
        <v>93.046999999999997</v>
      </c>
      <c r="BL40" s="2" t="str">
        <f>IF(OR($B40&lt;D$229, AND($B40&gt;D$230, $B40&lt;D$231)), D40, "")</f>
        <v/>
      </c>
      <c r="BM40" s="2" t="str">
        <f>IF(OR($B40&lt;E$229, AND($B40&gt;E$230, $B40&lt;E$231)), E40, "")</f>
        <v/>
      </c>
      <c r="BN40" s="2">
        <f>IF(OR($B40&lt;F$229, AND($B40&gt;F$230, $B40&lt;F$231)), F40, "")</f>
        <v>93.031000000000006</v>
      </c>
      <c r="BO40" s="2">
        <f>IF(OR($B40&lt;G$229, AND($B40&gt;G$230, $B40&lt;G$231)), G40, "")</f>
        <v>94.045000000000002</v>
      </c>
      <c r="BP40" s="2">
        <f>IF(OR($B40&lt;H$229, AND($B40&gt;H$230, $B40&lt;H$231)), H40, "")</f>
        <v>95.611999999999995</v>
      </c>
      <c r="BQ40" s="2">
        <f>IF(OR($B40&lt;I$229, AND($B40&gt;I$230, $B40&lt;I$231)), I40, "")</f>
        <v>96.745999999999995</v>
      </c>
      <c r="BR40" s="2">
        <f>IF(OR($B40&lt;J$229, AND($B40&gt;J$230, $B40&lt;J$231)), J40, "")</f>
        <v>93.254000000000005</v>
      </c>
      <c r="BS40" s="2">
        <f>IF(OR($B40&lt;K$229, AND($B40&gt;K$230, $B40&lt;K$231)), K40, "")</f>
        <v>91.085999999999999</v>
      </c>
      <c r="BT40" s="2">
        <f>IF(OR($B40&lt;L$229, AND($B40&gt;L$230, $B40&lt;L$231)), L40, "")</f>
        <v>86.929000000000002</v>
      </c>
      <c r="BU40" s="2">
        <f>IF(OR($B40&lt;M$229, AND($B40&gt;M$230, $B40&lt;M$231)), M40, "")</f>
        <v>80.643000000000001</v>
      </c>
      <c r="BV40" s="2">
        <f>IF(OR($B40&lt;N$229, AND($B40&gt;N$230, $B40&lt;N$231)), N40, "")</f>
        <v>68.228999999999999</v>
      </c>
      <c r="BW40" s="2">
        <f>IF(OR($B40&lt;O$229, AND($B40&gt;O$230, $B40&lt;O$231)), O40, "")</f>
        <v>55.957099999999997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86.916947089969241</v>
      </c>
      <c r="CP40" s="2">
        <f>BL$207*$B40+BL$209</f>
        <v>89.684190441820903</v>
      </c>
      <c r="CQ40" s="2">
        <f>BM$207*$B40+BM$209</f>
        <v>91.658148579677288</v>
      </c>
      <c r="CR40" s="2">
        <f>BN$207*$B40+BN$209</f>
        <v>90.079149895830184</v>
      </c>
      <c r="CS40" s="2">
        <f>BO$207*$B40+BO$209</f>
        <v>91.161339870208579</v>
      </c>
      <c r="CT40" s="2">
        <f>BP$207*$B40+BP$209</f>
        <v>92.813303685955589</v>
      </c>
      <c r="CU40" s="2">
        <f>BQ$207*$B40+BQ$209</f>
        <v>92.703865806212377</v>
      </c>
      <c r="CV40" s="2">
        <f>BR$207*$B40+BR$209</f>
        <v>91.181546105305145</v>
      </c>
      <c r="CW40" s="2">
        <f>BS$207*$B40+BS$209</f>
        <v>88.380214933804865</v>
      </c>
      <c r="CX40" s="2">
        <f>BT$207*$B40+BT$209</f>
        <v>83.333540694287265</v>
      </c>
      <c r="CY40" s="2">
        <f>BU$207*$B40+BU$209</f>
        <v>76.59046765225834</v>
      </c>
      <c r="CZ40" s="2">
        <f>BV$207*$B40+BV$209</f>
        <v>66.787868421516066</v>
      </c>
      <c r="DA40" s="2">
        <f>BW$207*$B40+BW$209</f>
        <v>55.000145688042252</v>
      </c>
      <c r="DD40" s="2">
        <f>BZ$207*$B40+BZ$209</f>
        <v>90.521927640267705</v>
      </c>
      <c r="DE40" s="2">
        <f>CA$207*$B40+CA$209</f>
        <v>91.658261993827708</v>
      </c>
      <c r="DF40" s="2">
        <f>CB$207*$B40+CB$209</f>
        <v>91.868375031728988</v>
      </c>
      <c r="DG40" s="2">
        <f>CC$207*$B40+CC$209</f>
        <v>90.530376125498194</v>
      </c>
      <c r="DH40" s="2">
        <f>CD$207*$B40+CD$209</f>
        <v>94.107023603077394</v>
      </c>
      <c r="DI40" s="2">
        <f>CE$207*$B40+CE$209</f>
        <v>94.777602173999384</v>
      </c>
      <c r="DJ40" s="2">
        <f>CF$207*$B40+CF$209</f>
        <v>94.863558331674056</v>
      </c>
      <c r="DK40" s="2">
        <f>CG$207*$B40+CG$209</f>
        <v>93.512760316106679</v>
      </c>
      <c r="DL40" s="2">
        <f>CH$207*$B40+CH$209</f>
        <v>91.621809359533955</v>
      </c>
      <c r="DM40" s="2">
        <f>CI$207*$B40+CI$209</f>
        <v>85.570565230171866</v>
      </c>
      <c r="DN40" s="2">
        <f>CJ$207*$B40+CJ$209</f>
        <v>77.913191067253123</v>
      </c>
      <c r="DO40" s="2">
        <f>CK$207*$B40+CK$209</f>
        <v>68.249009444751067</v>
      </c>
      <c r="DP40" s="2">
        <f>CL$207*$B40+CL$209</f>
        <v>55.703372100130913</v>
      </c>
      <c r="DS40" s="2">
        <f>POWER(10,($B40-C$227)/C$228)/(1+POWER(10,($B40-C$227)/C$228))</f>
        <v>2.6551203587369108E-3</v>
      </c>
      <c r="DT40" s="2">
        <f>POWER(10,($B40-D$227)/D$228)/(1+POWER(10,($B40-D$227)/D$228))</f>
        <v>2.9029338029213448E-3</v>
      </c>
      <c r="DU40" s="2">
        <f>POWER(10,($B40-E$227)/E$228)/(1+POWER(10,($B40-E$227)/E$228))</f>
        <v>2.8910276705951649E-3</v>
      </c>
      <c r="DV40" s="2">
        <f>POWER(10,($B40-F$227)/F$228)/(1+POWER(10,($B40-F$227)/F$228))</f>
        <v>2.748997425652096E-3</v>
      </c>
      <c r="DW40" s="2">
        <f>POWER(10,($B40-G$227)/G$228)/(1+POWER(10,($B40-G$227)/G$228))</f>
        <v>2.8580418891603681E-3</v>
      </c>
      <c r="DX40" s="2">
        <f>POWER(10,($B40-H$227)/H$228)/(1+POWER(10,($B40-H$227)/H$228))</f>
        <v>2.5816031271787047E-3</v>
      </c>
      <c r="DY40" s="2">
        <f>POWER(10,($B40-I$227)/I$228)/(1+POWER(10,($B40-I$227)/I$228))</f>
        <v>2.8051356420682686E-3</v>
      </c>
      <c r="DZ40" s="2">
        <f>POWER(10,($B40-J$227)/J$228)/(1+POWER(10,($B40-J$227)/J$228))</f>
        <v>2.4180531173042408E-3</v>
      </c>
      <c r="EA40" s="2">
        <f>POWER(10,($B40-K$227)/K$228)/(1+POWER(10,($B40-K$227)/K$228))</f>
        <v>2.2399299422344266E-3</v>
      </c>
      <c r="EB40" s="2">
        <f>POWER(10,($B40-L$227)/L$228)/(1+POWER(10,($B40-L$227)/L$228))</f>
        <v>2.4826652349069522E-3</v>
      </c>
      <c r="EC40" s="2">
        <f>POWER(10,($B40-M$227)/M$228)/(1+POWER(10,($B40-M$227)/M$228))</f>
        <v>2.2895436926873929E-3</v>
      </c>
      <c r="ED40" s="2">
        <f>POWER(10,($B40-N$227)/N$228)/(1+POWER(10,($B40-N$227)/N$228))</f>
        <v>2.249365052368447E-3</v>
      </c>
      <c r="EE40" s="2">
        <f>POWER(10,($B40-O$227)/O$228)/(1+POWER(10,($B40-O$227)/O$228))</f>
        <v>2.1903136759996106E-3</v>
      </c>
    </row>
    <row r="41" spans="2:135" x14ac:dyDescent="0.25">
      <c r="B41" s="2">
        <v>35</v>
      </c>
      <c r="C41">
        <v>94.953000000000003</v>
      </c>
      <c r="D41">
        <v>100.97</v>
      </c>
      <c r="E41">
        <v>105.14700000000001</v>
      </c>
      <c r="F41">
        <v>94.769000000000005</v>
      </c>
      <c r="G41">
        <v>95.561000000000007</v>
      </c>
      <c r="H41">
        <v>95.671999999999997</v>
      </c>
      <c r="I41">
        <v>96.924999999999997</v>
      </c>
      <c r="J41">
        <v>93.730999999999995</v>
      </c>
      <c r="K41">
        <v>92.043000000000006</v>
      </c>
      <c r="L41">
        <v>85.4</v>
      </c>
      <c r="M41">
        <v>79.456999999999994</v>
      </c>
      <c r="N41">
        <v>69.8</v>
      </c>
      <c r="O41">
        <v>57.042900000000003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88.871295568847316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93.305405542642234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94.473334320759193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90.670593793085146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91.649102183346855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92.995657456163869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92.943768555854533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91.245391873797018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88.425535520939476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83.423894516070732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76.676747906190727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66.907977642260121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55.143538225869754</v>
      </c>
      <c r="AE41" s="5"/>
      <c r="AG41" s="5">
        <f t="shared" si="0"/>
        <v>6.0817044311526871</v>
      </c>
      <c r="AH41" s="5">
        <f t="shared" si="1"/>
        <v>7.6645944573577651</v>
      </c>
      <c r="AI41" s="5">
        <f t="shared" si="2"/>
        <v>10.673665679240813</v>
      </c>
      <c r="AJ41" s="5">
        <f t="shared" si="3"/>
        <v>4.0984062069148592</v>
      </c>
      <c r="AK41" s="5">
        <f t="shared" si="4"/>
        <v>3.9118978166531519</v>
      </c>
      <c r="AL41" s="5">
        <f t="shared" si="5"/>
        <v>2.6763425438361281</v>
      </c>
      <c r="AM41" s="5">
        <f t="shared" si="6"/>
        <v>3.9812314441454646</v>
      </c>
      <c r="AN41" s="5">
        <f t="shared" si="7"/>
        <v>2.4856081262029761</v>
      </c>
      <c r="AO41" s="5">
        <f t="shared" si="8"/>
        <v>3.6174644790605299</v>
      </c>
      <c r="AP41" s="5">
        <f t="shared" si="9"/>
        <v>1.976105483929274</v>
      </c>
      <c r="AQ41" s="5">
        <f t="shared" si="10"/>
        <v>2.780252093809267</v>
      </c>
      <c r="AR41" s="5">
        <f t="shared" si="11"/>
        <v>2.8920223577398758</v>
      </c>
      <c r="AS41" s="5">
        <f t="shared" si="12"/>
        <v>1.8993617741302486</v>
      </c>
      <c r="AV41" s="2">
        <f t="shared" si="13"/>
        <v>86.925988437587932</v>
      </c>
      <c r="AW41" s="2">
        <f t="shared" si="14"/>
        <v>89.679513536668722</v>
      </c>
      <c r="AX41" s="2">
        <f t="shared" si="15"/>
        <v>91.641143751331214</v>
      </c>
      <c r="AY41" s="2">
        <f t="shared" si="16"/>
        <v>90.084766915410611</v>
      </c>
      <c r="AZ41" s="2">
        <f t="shared" si="17"/>
        <v>91.205318918403037</v>
      </c>
      <c r="BA41" s="2">
        <f t="shared" si="18"/>
        <v>92.837677932523931</v>
      </c>
      <c r="BB41" s="2">
        <f t="shared" si="19"/>
        <v>92.729185399075803</v>
      </c>
      <c r="BC41" s="2">
        <f t="shared" si="20"/>
        <v>91.201718320480396</v>
      </c>
      <c r="BD41" s="2">
        <f t="shared" si="21"/>
        <v>88.406792820403069</v>
      </c>
      <c r="BE41" s="2">
        <f t="shared" si="22"/>
        <v>83.355157968011923</v>
      </c>
      <c r="BF41" s="2">
        <f t="shared" si="23"/>
        <v>76.604801611712247</v>
      </c>
      <c r="BG41" s="2">
        <f t="shared" si="24"/>
        <v>66.806467285736019</v>
      </c>
      <c r="BH41" s="2">
        <f t="shared" si="25"/>
        <v>55.023352497691903</v>
      </c>
      <c r="BK41" s="2" t="str">
        <f>IF(OR($B41&lt;C$229, AND($B41&gt;C$230, $B41&lt;C$231)), C41, "")</f>
        <v/>
      </c>
      <c r="BL41" s="2" t="str">
        <f>IF(OR($B41&lt;D$229, AND($B41&gt;D$230, $B41&lt;D$231)), D41, "")</f>
        <v/>
      </c>
      <c r="BM41" s="2" t="str">
        <f>IF(OR($B41&lt;E$229, AND($B41&gt;E$230, $B41&lt;E$231)), E41, "")</f>
        <v/>
      </c>
      <c r="BN41" s="2">
        <f>IF(OR($B41&lt;F$229, AND($B41&gt;F$230, $B41&lt;F$231)), F41, "")</f>
        <v>94.769000000000005</v>
      </c>
      <c r="BO41" s="2">
        <f>IF(OR($B41&lt;G$229, AND($B41&gt;G$230, $B41&lt;G$231)), G41, "")</f>
        <v>95.561000000000007</v>
      </c>
      <c r="BP41" s="2">
        <f>IF(OR($B41&lt;H$229, AND($B41&gt;H$230, $B41&lt;H$231)), H41, "")</f>
        <v>95.671999999999997</v>
      </c>
      <c r="BQ41" s="2">
        <f>IF(OR($B41&lt;I$229, AND($B41&gt;I$230, $B41&lt;I$231)), I41, "")</f>
        <v>96.924999999999997</v>
      </c>
      <c r="BR41" s="2">
        <f>IF(OR($B41&lt;J$229, AND($B41&gt;J$230, $B41&lt;J$231)), J41, "")</f>
        <v>93.730999999999995</v>
      </c>
      <c r="BS41" s="2">
        <f>IF(OR($B41&lt;K$229, AND($B41&gt;K$230, $B41&lt;K$231)), K41, "")</f>
        <v>92.043000000000006</v>
      </c>
      <c r="BT41" s="2">
        <f>IF(OR($B41&lt;L$229, AND($B41&gt;L$230, $B41&lt;L$231)), L41, "")</f>
        <v>85.4</v>
      </c>
      <c r="BU41" s="2">
        <f>IF(OR($B41&lt;M$229, AND($B41&gt;M$230, $B41&lt;M$231)), M41, "")</f>
        <v>79.456999999999994</v>
      </c>
      <c r="BV41" s="2">
        <f>IF(OR($B41&lt;N$229, AND($B41&gt;N$230, $B41&lt;N$231)), N41, "")</f>
        <v>69.8</v>
      </c>
      <c r="BW41" s="2">
        <f>IF(OR($B41&lt;O$229, AND($B41&gt;O$230, $B41&lt;O$231)), O41, "")</f>
        <v>57.042900000000003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86.915687608640098</v>
      </c>
      <c r="CP41" s="2">
        <f>BL$207*$B41+BL$209</f>
        <v>89.673358549415838</v>
      </c>
      <c r="CQ41" s="2">
        <f>BM$207*$B41+BM$209</f>
        <v>91.640524568086306</v>
      </c>
      <c r="CR41" s="2">
        <f>BN$207*$B41+BN$209</f>
        <v>90.083456588158313</v>
      </c>
      <c r="CS41" s="2">
        <f>BO$207*$B41+BO$209</f>
        <v>91.196266308637362</v>
      </c>
      <c r="CT41" s="2">
        <f>BP$207*$B41+BP$209</f>
        <v>92.832241730671228</v>
      </c>
      <c r="CU41" s="2">
        <f>BQ$207*$B41+BQ$209</f>
        <v>92.722686357220965</v>
      </c>
      <c r="CV41" s="2">
        <f>BR$207*$B41+BR$209</f>
        <v>91.195676830190735</v>
      </c>
      <c r="CW41" s="2">
        <f>BS$207*$B41+BS$209</f>
        <v>88.39899151143338</v>
      </c>
      <c r="CX41" s="2">
        <f>BT$207*$B41+BT$209</f>
        <v>83.349201581720706</v>
      </c>
      <c r="CY41" s="2">
        <f>BU$207*$B41+BU$209</f>
        <v>76.601569259536959</v>
      </c>
      <c r="CZ41" s="2">
        <f>BV$207*$B41+BV$209</f>
        <v>66.802940283814337</v>
      </c>
      <c r="DA41" s="2">
        <f>BW$207*$B41+BW$209</f>
        <v>55.021705169363727</v>
      </c>
      <c r="DD41" s="2">
        <f>BZ$207*$B41+BZ$209</f>
        <v>90.454839467494693</v>
      </c>
      <c r="DE41" s="2">
        <f>CA$207*$B41+CA$209</f>
        <v>91.607604253955586</v>
      </c>
      <c r="DF41" s="2">
        <f>CB$207*$B41+CB$209</f>
        <v>91.835908148782266</v>
      </c>
      <c r="DG41" s="2">
        <f>CC$207*$B41+CC$209</f>
        <v>90.518287698068804</v>
      </c>
      <c r="DH41" s="2">
        <f>CD$207*$B41+CD$209</f>
        <v>94.085781253317634</v>
      </c>
      <c r="DI41" s="2">
        <f>CE$207*$B41+CE$209</f>
        <v>94.753183726926096</v>
      </c>
      <c r="DJ41" s="2">
        <f>CF$207*$B41+CF$209</f>
        <v>94.836238597471876</v>
      </c>
      <c r="DK41" s="2">
        <f>CG$207*$B41+CG$209</f>
        <v>93.474861680582194</v>
      </c>
      <c r="DL41" s="2">
        <f>CH$207*$B41+CH$209</f>
        <v>91.576062259880288</v>
      </c>
      <c r="DM41" s="2">
        <f>CI$207*$B41+CI$209</f>
        <v>85.537813216927304</v>
      </c>
      <c r="DN41" s="2">
        <f>CJ$207*$B41+CJ$209</f>
        <v>77.889420373056154</v>
      </c>
      <c r="DO41" s="2">
        <f>CK$207*$B41+CK$209</f>
        <v>68.233282612164132</v>
      </c>
      <c r="DP41" s="2">
        <f>CL$207*$B41+CL$209</f>
        <v>55.707770725734207</v>
      </c>
      <c r="DS41" s="2">
        <f>POWER(10,($B41-C$227)/C$228)/(1+POWER(10,($B41-C$227)/C$228))</f>
        <v>2.910536015026412E-3</v>
      </c>
      <c r="DT41" s="2">
        <f>POWER(10,($B41-D$227)/D$228)/(1+POWER(10,($B41-D$227)/D$228))</f>
        <v>3.1821124061115627E-3</v>
      </c>
      <c r="DU41" s="2">
        <f>POWER(10,($B41-E$227)/E$228)/(1+POWER(10,($B41-E$227)/E$228))</f>
        <v>3.1690648860803888E-3</v>
      </c>
      <c r="DV41" s="2">
        <f>POWER(10,($B41-F$227)/F$228)/(1+POWER(10,($B41-F$227)/F$228))</f>
        <v>3.0134165252345942E-3</v>
      </c>
      <c r="DW41" s="2">
        <f>POWER(10,($B41-G$227)/G$228)/(1+POWER(10,($B41-G$227)/G$228))</f>
        <v>3.1329167486553828E-3</v>
      </c>
      <c r="DX41" s="2">
        <f>POWER(10,($B41-H$227)/H$228)/(1+POWER(10,($B41-H$227)/H$228))</f>
        <v>2.8299666847358771E-3</v>
      </c>
      <c r="DY41" s="2">
        <f>POWER(10,($B41-I$227)/I$228)/(1+POWER(10,($B41-I$227)/I$228))</f>
        <v>3.0749378847004577E-3</v>
      </c>
      <c r="DZ41" s="2">
        <f>POWER(10,($B41-J$227)/J$228)/(1+POWER(10,($B41-J$227)/J$228))</f>
        <v>2.6507241343894988E-3</v>
      </c>
      <c r="EA41" s="2">
        <f>POWER(10,($B41-K$227)/K$228)/(1+POWER(10,($B41-K$227)/K$228))</f>
        <v>2.4555036973943197E-3</v>
      </c>
      <c r="EB41" s="2">
        <f>POWER(10,($B41-L$227)/L$228)/(1+POWER(10,($B41-L$227)/L$228))</f>
        <v>2.721536427655618E-3</v>
      </c>
      <c r="EC41" s="2">
        <f>POWER(10,($B41-M$227)/M$228)/(1+POWER(10,($B41-M$227)/M$228))</f>
        <v>2.5098803280592325E-3</v>
      </c>
      <c r="ED41" s="2">
        <f>POWER(10,($B41-N$227)/N$228)/(1+POWER(10,($B41-N$227)/N$228))</f>
        <v>2.4658446106026683E-3</v>
      </c>
      <c r="EE41" s="2">
        <f>POWER(10,($B41-O$227)/O$228)/(1+POWER(10,($B41-O$227)/O$228))</f>
        <v>2.401123788941641E-3</v>
      </c>
    </row>
    <row r="42" spans="2:135" x14ac:dyDescent="0.25">
      <c r="B42" s="2">
        <v>36</v>
      </c>
      <c r="C42">
        <v>96.891000000000005</v>
      </c>
      <c r="D42">
        <v>103.667</v>
      </c>
      <c r="E42">
        <v>109.765</v>
      </c>
      <c r="F42">
        <v>96.262</v>
      </c>
      <c r="G42">
        <v>97.105999999999995</v>
      </c>
      <c r="H42">
        <v>96.626999999999995</v>
      </c>
      <c r="I42">
        <v>99.103999999999999</v>
      </c>
      <c r="J42">
        <v>94.477999999999994</v>
      </c>
      <c r="K42">
        <v>90.343000000000004</v>
      </c>
      <c r="L42">
        <v>85.956999999999994</v>
      </c>
      <c r="M42">
        <v>80.885999999999996</v>
      </c>
      <c r="N42">
        <v>70.599999999999994</v>
      </c>
      <c r="O42">
        <v>56.9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90.275476046209974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95.662139199379894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96.370156818733477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91.191482778879646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92.091821281089636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93.180947939113295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93.183419846743845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91.313042691160234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88.469507211402615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83.519268894066528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76.769127818957884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67.031013585476487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55.287089036536628</v>
      </c>
      <c r="AE42" s="5"/>
      <c r="AG42" s="5">
        <f t="shared" si="0"/>
        <v>6.6155239537900314</v>
      </c>
      <c r="AH42" s="5">
        <f t="shared" si="1"/>
        <v>8.0048608006201079</v>
      </c>
      <c r="AI42" s="5">
        <f t="shared" si="2"/>
        <v>13.394843181266523</v>
      </c>
      <c r="AJ42" s="5">
        <f t="shared" si="3"/>
        <v>5.0705172211203546</v>
      </c>
      <c r="AK42" s="5">
        <f t="shared" si="4"/>
        <v>5.0141787189103582</v>
      </c>
      <c r="AL42" s="5">
        <f t="shared" si="5"/>
        <v>3.4460520608867</v>
      </c>
      <c r="AM42" s="5">
        <f t="shared" si="6"/>
        <v>5.9205801532561537</v>
      </c>
      <c r="AN42" s="5">
        <f t="shared" si="7"/>
        <v>3.1649573088397602</v>
      </c>
      <c r="AO42" s="5">
        <f t="shared" si="8"/>
        <v>1.8734927885973889</v>
      </c>
      <c r="AP42" s="5">
        <f t="shared" si="9"/>
        <v>2.4377311059334659</v>
      </c>
      <c r="AQ42" s="5">
        <f t="shared" si="10"/>
        <v>4.1168721810421118</v>
      </c>
      <c r="AR42" s="5">
        <f t="shared" si="11"/>
        <v>3.5689864145235077</v>
      </c>
      <c r="AS42" s="5">
        <f t="shared" si="12"/>
        <v>1.6129109634633707</v>
      </c>
      <c r="AV42" s="2">
        <f t="shared" si="13"/>
        <v>86.925509568260949</v>
      </c>
      <c r="AW42" s="2">
        <f t="shared" si="14"/>
        <v>89.669134480663431</v>
      </c>
      <c r="AX42" s="2">
        <f t="shared" si="15"/>
        <v>91.623527709507499</v>
      </c>
      <c r="AY42" s="2">
        <f t="shared" si="16"/>
        <v>90.089145452049607</v>
      </c>
      <c r="AZ42" s="2">
        <f t="shared" si="17"/>
        <v>91.240922845679094</v>
      </c>
      <c r="BA42" s="2">
        <f t="shared" si="18"/>
        <v>92.857004326856654</v>
      </c>
      <c r="BB42" s="2">
        <f t="shared" si="19"/>
        <v>92.748475331941719</v>
      </c>
      <c r="BC42" s="2">
        <f t="shared" si="20"/>
        <v>91.216279041134001</v>
      </c>
      <c r="BD42" s="2">
        <f t="shared" si="21"/>
        <v>88.426146345465156</v>
      </c>
      <c r="BE42" s="2">
        <f t="shared" si="22"/>
        <v>83.371247371177333</v>
      </c>
      <c r="BF42" s="2">
        <f t="shared" si="23"/>
        <v>76.616118266127827</v>
      </c>
      <c r="BG42" s="2">
        <f t="shared" si="24"/>
        <v>66.821795255002272</v>
      </c>
      <c r="BH42" s="2">
        <f t="shared" si="25"/>
        <v>55.045025321653114</v>
      </c>
      <c r="BK42" s="2" t="str">
        <f>IF(OR($B42&lt;C$229, AND($B42&gt;C$230, $B42&lt;C$231)), C42, "")</f>
        <v/>
      </c>
      <c r="BL42" s="2" t="str">
        <f>IF(OR($B42&lt;D$229, AND($B42&gt;D$230, $B42&lt;D$231)), D42, "")</f>
        <v/>
      </c>
      <c r="BM42" s="2" t="str">
        <f>IF(OR($B42&lt;E$229, AND($B42&gt;E$230, $B42&lt;E$231)), E42, "")</f>
        <v/>
      </c>
      <c r="BN42" s="2">
        <f>IF(OR($B42&lt;F$229, AND($B42&gt;F$230, $B42&lt;F$231)), F42, "")</f>
        <v>96.262</v>
      </c>
      <c r="BO42" s="2">
        <f>IF(OR($B42&lt;G$229, AND($B42&gt;G$230, $B42&lt;G$231)), G42, "")</f>
        <v>97.105999999999995</v>
      </c>
      <c r="BP42" s="2">
        <f>IF(OR($B42&lt;H$229, AND($B42&gt;H$230, $B42&lt;H$231)), H42, "")</f>
        <v>96.626999999999995</v>
      </c>
      <c r="BQ42" s="2">
        <f>IF(OR($B42&lt;I$229, AND($B42&gt;I$230, $B42&lt;I$231)), I42, "")</f>
        <v>99.103999999999999</v>
      </c>
      <c r="BR42" s="2">
        <f>IF(OR($B42&lt;J$229, AND($B42&gt;J$230, $B42&lt;J$231)), J42, "")</f>
        <v>94.477999999999994</v>
      </c>
      <c r="BS42" s="2">
        <f>IF(OR($B42&lt;K$229, AND($B42&gt;K$230, $B42&lt;K$231)), K42, "")</f>
        <v>90.343000000000004</v>
      </c>
      <c r="BT42" s="2">
        <f>IF(OR($B42&lt;L$229, AND($B42&gt;L$230, $B42&lt;L$231)), L42, "")</f>
        <v>85.956999999999994</v>
      </c>
      <c r="BU42" s="2">
        <f>IF(OR($B42&lt;M$229, AND($B42&gt;M$230, $B42&lt;M$231)), M42, "")</f>
        <v>80.885999999999996</v>
      </c>
      <c r="BV42" s="2">
        <f>IF(OR($B42&lt;N$229, AND($B42&gt;N$230, $B42&lt;N$231)), N42, "")</f>
        <v>70.599999999999994</v>
      </c>
      <c r="BW42" s="2">
        <f>IF(OR($B42&lt;O$229, AND($B42&gt;O$230, $B42&lt;O$231)), O42, "")</f>
        <v>56.9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86.914428127310956</v>
      </c>
      <c r="CP42" s="2">
        <f>BL$207*$B42+BL$209</f>
        <v>89.662526657010773</v>
      </c>
      <c r="CQ42" s="2">
        <f>BM$207*$B42+BM$209</f>
        <v>91.622900556495338</v>
      </c>
      <c r="CR42" s="2">
        <f>BN$207*$B42+BN$209</f>
        <v>90.087763280486428</v>
      </c>
      <c r="CS42" s="2">
        <f>BO$207*$B42+BO$209</f>
        <v>91.231192747066146</v>
      </c>
      <c r="CT42" s="2">
        <f>BP$207*$B42+BP$209</f>
        <v>92.851179775386882</v>
      </c>
      <c r="CU42" s="2">
        <f>BQ$207*$B42+BQ$209</f>
        <v>92.741506908229553</v>
      </c>
      <c r="CV42" s="2">
        <f>BR$207*$B42+BR$209</f>
        <v>91.209807555076338</v>
      </c>
      <c r="CW42" s="2">
        <f>BS$207*$B42+BS$209</f>
        <v>88.417768089061894</v>
      </c>
      <c r="CX42" s="2">
        <f>BT$207*$B42+BT$209</f>
        <v>83.364862469154147</v>
      </c>
      <c r="CY42" s="2">
        <f>BU$207*$B42+BU$209</f>
        <v>76.612670866815577</v>
      </c>
      <c r="CZ42" s="2">
        <f>BV$207*$B42+BV$209</f>
        <v>66.818012146112608</v>
      </c>
      <c r="DA42" s="2">
        <f>BW$207*$B42+BW$209</f>
        <v>55.043264650685202</v>
      </c>
      <c r="DD42" s="2">
        <f>BZ$207*$B42+BZ$209</f>
        <v>90.387751294721696</v>
      </c>
      <c r="DE42" s="2">
        <f>CA$207*$B42+CA$209</f>
        <v>91.556946514083464</v>
      </c>
      <c r="DF42" s="2">
        <f>CB$207*$B42+CB$209</f>
        <v>91.803441265835559</v>
      </c>
      <c r="DG42" s="2">
        <f>CC$207*$B42+CC$209</f>
        <v>90.506199270639428</v>
      </c>
      <c r="DH42" s="2">
        <f>CD$207*$B42+CD$209</f>
        <v>94.06453890355786</v>
      </c>
      <c r="DI42" s="2">
        <f>CE$207*$B42+CE$209</f>
        <v>94.728765279852809</v>
      </c>
      <c r="DJ42" s="2">
        <f>CF$207*$B42+CF$209</f>
        <v>94.808918863269682</v>
      </c>
      <c r="DK42" s="2">
        <f>CG$207*$B42+CG$209</f>
        <v>93.436963045057723</v>
      </c>
      <c r="DL42" s="2">
        <f>CH$207*$B42+CH$209</f>
        <v>91.530315160226607</v>
      </c>
      <c r="DM42" s="2">
        <f>CI$207*$B42+CI$209</f>
        <v>85.505061203682743</v>
      </c>
      <c r="DN42" s="2">
        <f>CJ$207*$B42+CJ$209</f>
        <v>77.865649678859185</v>
      </c>
      <c r="DO42" s="2">
        <f>CK$207*$B42+CK$209</f>
        <v>68.217555779577182</v>
      </c>
      <c r="DP42" s="2">
        <f>CL$207*$B42+CL$209</f>
        <v>55.712169351337501</v>
      </c>
      <c r="DS42" s="2">
        <f>POWER(10,($B42-C$227)/C$228)/(1+POWER(10,($B42-C$227)/C$228))</f>
        <v>3.1904433926459525E-3</v>
      </c>
      <c r="DT42" s="2">
        <f>POWER(10,($B42-D$227)/D$228)/(1+POWER(10,($B42-D$227)/D$228))</f>
        <v>3.4880460252746386E-3</v>
      </c>
      <c r="DU42" s="2">
        <f>POWER(10,($B42-E$227)/E$228)/(1+POWER(10,($B42-E$227)/E$228))</f>
        <v>3.4737484662199021E-3</v>
      </c>
      <c r="DV42" s="2">
        <f>POWER(10,($B42-F$227)/F$228)/(1+POWER(10,($B42-F$227)/F$228))</f>
        <v>3.303185184123003E-3</v>
      </c>
      <c r="DW42" s="2">
        <f>POWER(10,($B42-G$227)/G$228)/(1+POWER(10,($B42-G$227)/G$228))</f>
        <v>3.434136909340778E-3</v>
      </c>
      <c r="DX42" s="2">
        <f>POWER(10,($B42-H$227)/H$228)/(1+POWER(10,($B42-H$227)/H$228))</f>
        <v>3.1021497854176613E-3</v>
      </c>
      <c r="DY42" s="2">
        <f>POWER(10,($B42-I$227)/I$228)/(1+POWER(10,($B42-I$227)/I$228))</f>
        <v>3.3706024071244725E-3</v>
      </c>
      <c r="DZ42" s="2">
        <f>POWER(10,($B42-J$227)/J$228)/(1+POWER(10,($B42-J$227)/J$228))</f>
        <v>2.9057181174733408E-3</v>
      </c>
      <c r="EA42" s="2">
        <f>POWER(10,($B42-K$227)/K$228)/(1+POWER(10,($B42-K$227)/K$228))</f>
        <v>2.6917685778550448E-3</v>
      </c>
      <c r="EB42" s="2">
        <f>POWER(10,($B42-L$227)/L$228)/(1+POWER(10,($B42-L$227)/L$228))</f>
        <v>2.9833220252758635E-3</v>
      </c>
      <c r="EC42" s="2">
        <f>POWER(10,($B42-M$227)/M$228)/(1+POWER(10,($B42-M$227)/M$228))</f>
        <v>2.7513628156434662E-3</v>
      </c>
      <c r="ED42" s="2">
        <f>POWER(10,($B42-N$227)/N$228)/(1+POWER(10,($B42-N$227)/N$228))</f>
        <v>2.7031017820403165E-3</v>
      </c>
      <c r="EE42" s="2">
        <f>POWER(10,($B42-O$227)/O$228)/(1+POWER(10,($B42-O$227)/O$228))</f>
        <v>2.63217012257148E-3</v>
      </c>
    </row>
    <row r="43" spans="2:135" x14ac:dyDescent="0.25">
      <c r="B43" s="2">
        <v>37</v>
      </c>
      <c r="C43">
        <v>100.28100000000001</v>
      </c>
      <c r="D43">
        <v>108.318</v>
      </c>
      <c r="E43">
        <v>113.14700000000001</v>
      </c>
      <c r="F43">
        <v>97.646000000000001</v>
      </c>
      <c r="G43">
        <v>97.332999999999998</v>
      </c>
      <c r="H43">
        <v>98.775999999999996</v>
      </c>
      <c r="I43">
        <v>98.194000000000003</v>
      </c>
      <c r="J43">
        <v>95.254000000000005</v>
      </c>
      <c r="K43">
        <v>90.956999999999994</v>
      </c>
      <c r="L43">
        <v>86.742999999999995</v>
      </c>
      <c r="M43">
        <v>81.643000000000001</v>
      </c>
      <c r="N43">
        <v>71.186000000000007</v>
      </c>
      <c r="O43">
        <v>58.457099999999997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92.479130164478718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99.195971065690941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99.263786048904294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92.087229376976182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92.84381684022415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93.514228139485084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93.614035311169673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91.436584376412952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88.54178180632114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83.693307711686217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76.940008173856441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67.251577388400406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55.535526097108836</v>
      </c>
      <c r="AE43" s="5"/>
      <c r="AG43" s="5">
        <f t="shared" si="0"/>
        <v>7.8018698355212877</v>
      </c>
      <c r="AH43" s="5">
        <f t="shared" si="1"/>
        <v>9.122028934309057</v>
      </c>
      <c r="AI43" s="5">
        <f t="shared" si="2"/>
        <v>13.883213951095712</v>
      </c>
      <c r="AJ43" s="5">
        <f t="shared" si="3"/>
        <v>5.5587706230238183</v>
      </c>
      <c r="AK43" s="5">
        <f t="shared" si="4"/>
        <v>4.4891831597758483</v>
      </c>
      <c r="AL43" s="5">
        <f t="shared" si="5"/>
        <v>5.2617718605149122</v>
      </c>
      <c r="AM43" s="5">
        <f t="shared" si="6"/>
        <v>4.57996468883033</v>
      </c>
      <c r="AN43" s="5">
        <f t="shared" si="7"/>
        <v>3.8174156235870527</v>
      </c>
      <c r="AO43" s="5">
        <f t="shared" si="8"/>
        <v>2.4152181936788537</v>
      </c>
      <c r="AP43" s="5">
        <f t="shared" si="9"/>
        <v>3.0496922883137785</v>
      </c>
      <c r="AQ43" s="5">
        <f t="shared" si="10"/>
        <v>4.7029918261435597</v>
      </c>
      <c r="AR43" s="5">
        <f t="shared" si="11"/>
        <v>3.9344226115996008</v>
      </c>
      <c r="AS43" s="5">
        <f t="shared" si="12"/>
        <v>2.9215739028911614</v>
      </c>
      <c r="AV43" s="2">
        <f t="shared" si="13"/>
        <v>86.925085251010088</v>
      </c>
      <c r="AW43" s="2">
        <f t="shared" si="14"/>
        <v>89.658785396423994</v>
      </c>
      <c r="AX43" s="2">
        <f t="shared" si="15"/>
        <v>91.605907458206786</v>
      </c>
      <c r="AY43" s="2">
        <f t="shared" si="16"/>
        <v>90.093525648893149</v>
      </c>
      <c r="AZ43" s="2">
        <f t="shared" si="17"/>
        <v>91.276573061784831</v>
      </c>
      <c r="BA43" s="2">
        <f t="shared" si="18"/>
        <v>92.876354972587109</v>
      </c>
      <c r="BB43" s="2">
        <f t="shared" si="19"/>
        <v>92.767795230559031</v>
      </c>
      <c r="BC43" s="2">
        <f t="shared" si="20"/>
        <v>91.230866412613864</v>
      </c>
      <c r="BD43" s="2">
        <f t="shared" si="21"/>
        <v>88.44553846708456</v>
      </c>
      <c r="BE43" s="2">
        <f t="shared" si="22"/>
        <v>83.387363927807925</v>
      </c>
      <c r="BF43" s="2">
        <f t="shared" si="23"/>
        <v>76.627446293986054</v>
      </c>
      <c r="BG43" s="2">
        <f t="shared" si="24"/>
        <v>66.837139763109704</v>
      </c>
      <c r="BH43" s="2">
        <f t="shared" si="25"/>
        <v>55.066704663538218</v>
      </c>
      <c r="BK43" s="2" t="str">
        <f>IF(OR($B43&lt;C$229, AND($B43&gt;C$230, $B43&lt;C$231)), C43, "")</f>
        <v/>
      </c>
      <c r="BL43" s="2" t="str">
        <f>IF(OR($B43&lt;D$229, AND($B43&gt;D$230, $B43&lt;D$231)), D43, "")</f>
        <v/>
      </c>
      <c r="BM43" s="2" t="str">
        <f>IF(OR($B43&lt;E$229, AND($B43&gt;E$230, $B43&lt;E$231)), E43, "")</f>
        <v/>
      </c>
      <c r="BN43" s="2" t="str">
        <f>IF(OR($B43&lt;F$229, AND($B43&gt;F$230, $B43&lt;F$231)), F43, "")</f>
        <v/>
      </c>
      <c r="BO43" s="2" t="str">
        <f>IF(OR($B43&lt;G$229, AND($B43&gt;G$230, $B43&lt;G$231)), G43, "")</f>
        <v/>
      </c>
      <c r="BP43" s="2">
        <f>IF(OR($B43&lt;H$229, AND($B43&gt;H$230, $B43&lt;H$231)), H43, "")</f>
        <v>98.775999999999996</v>
      </c>
      <c r="BQ43" s="2">
        <f>IF(OR($B43&lt;I$229, AND($B43&gt;I$230, $B43&lt;I$231)), I43, "")</f>
        <v>98.194000000000003</v>
      </c>
      <c r="BR43" s="2">
        <f>IF(OR($B43&lt;J$229, AND($B43&gt;J$230, $B43&lt;J$231)), J43, "")</f>
        <v>95.254000000000005</v>
      </c>
      <c r="BS43" s="2">
        <f>IF(OR($B43&lt;K$229, AND($B43&gt;K$230, $B43&lt;K$231)), K43, "")</f>
        <v>90.956999999999994</v>
      </c>
      <c r="BT43" s="2">
        <f>IF(OR($B43&lt;L$229, AND($B43&gt;L$230, $B43&lt;L$231)), L43, "")</f>
        <v>86.742999999999995</v>
      </c>
      <c r="BU43" s="2">
        <f>IF(OR($B43&lt;M$229, AND($B43&gt;M$230, $B43&lt;M$231)), M43, "")</f>
        <v>81.643000000000001</v>
      </c>
      <c r="BV43" s="2">
        <f>IF(OR($B43&lt;N$229, AND($B43&gt;N$230, $B43&lt;N$231)), N43, "")</f>
        <v>71.186000000000007</v>
      </c>
      <c r="BW43" s="2">
        <f>IF(OR($B43&lt;O$229, AND($B43&gt;O$230, $B43&lt;O$231)), O43, "")</f>
        <v>58.457099999999997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86.913168645981813</v>
      </c>
      <c r="CP43" s="2">
        <f>BL$207*$B43+BL$209</f>
        <v>89.651694764605693</v>
      </c>
      <c r="CQ43" s="2">
        <f>BM$207*$B43+BM$209</f>
        <v>91.605276544904356</v>
      </c>
      <c r="CR43" s="2">
        <f>BN$207*$B43+BN$209</f>
        <v>90.092069972814556</v>
      </c>
      <c r="CS43" s="2">
        <f>BO$207*$B43+BO$209</f>
        <v>91.266119185494929</v>
      </c>
      <c r="CT43" s="2">
        <f>BP$207*$B43+BP$209</f>
        <v>92.870117820102521</v>
      </c>
      <c r="CU43" s="2">
        <f>BQ$207*$B43+BQ$209</f>
        <v>92.760327459238155</v>
      </c>
      <c r="CV43" s="2">
        <f>BR$207*$B43+BR$209</f>
        <v>91.223938279961942</v>
      </c>
      <c r="CW43" s="2">
        <f>BS$207*$B43+BS$209</f>
        <v>88.436544666690423</v>
      </c>
      <c r="CX43" s="2">
        <f>BT$207*$B43+BT$209</f>
        <v>83.380523356587588</v>
      </c>
      <c r="CY43" s="2">
        <f>BU$207*$B43+BU$209</f>
        <v>76.623772474094181</v>
      </c>
      <c r="CZ43" s="2">
        <f>BV$207*$B43+BV$209</f>
        <v>66.833084008410879</v>
      </c>
      <c r="DA43" s="2">
        <f>BW$207*$B43+BW$209</f>
        <v>55.064824132006684</v>
      </c>
      <c r="DD43" s="2">
        <f>BZ$207*$B43+BZ$209</f>
        <v>90.320663121948684</v>
      </c>
      <c r="DE43" s="2">
        <f>CA$207*$B43+CA$209</f>
        <v>91.506288774211328</v>
      </c>
      <c r="DF43" s="2">
        <f>CB$207*$B43+CB$209</f>
        <v>91.770974382888838</v>
      </c>
      <c r="DG43" s="2">
        <f>CC$207*$B43+CC$209</f>
        <v>90.494110843210052</v>
      </c>
      <c r="DH43" s="2">
        <f>CD$207*$B43+CD$209</f>
        <v>94.0432965537981</v>
      </c>
      <c r="DI43" s="2">
        <f>CE$207*$B43+CE$209</f>
        <v>94.704346832779535</v>
      </c>
      <c r="DJ43" s="2">
        <f>CF$207*$B43+CF$209</f>
        <v>94.781599129067502</v>
      </c>
      <c r="DK43" s="2">
        <f>CG$207*$B43+CG$209</f>
        <v>93.399064409533239</v>
      </c>
      <c r="DL43" s="2">
        <f>CH$207*$B43+CH$209</f>
        <v>91.484568060572926</v>
      </c>
      <c r="DM43" s="2">
        <f>CI$207*$B43+CI$209</f>
        <v>85.472309190438182</v>
      </c>
      <c r="DN43" s="2">
        <f>CJ$207*$B43+CJ$209</f>
        <v>77.841878984662216</v>
      </c>
      <c r="DO43" s="2">
        <f>CK$207*$B43+CK$209</f>
        <v>68.201828946990247</v>
      </c>
      <c r="DP43" s="2">
        <f>CL$207*$B43+CL$209</f>
        <v>55.716567976940787</v>
      </c>
      <c r="DS43" s="2">
        <f>POWER(10,($B43-C$227)/C$228)/(1+POWER(10,($B43-C$227)/C$228))</f>
        <v>3.497175156793376E-3</v>
      </c>
      <c r="DT43" s="2">
        <f>POWER(10,($B43-D$227)/D$228)/(1+POWER(10,($B43-D$227)/D$228))</f>
        <v>3.8232798022528251E-3</v>
      </c>
      <c r="DU43" s="2">
        <f>POWER(10,($B43-E$227)/E$228)/(1+POWER(10,($B43-E$227)/E$228))</f>
        <v>3.8076133647990422E-3</v>
      </c>
      <c r="DV43" s="2">
        <f>POWER(10,($B43-F$227)/F$228)/(1+POWER(10,($B43-F$227)/F$228))</f>
        <v>3.6207166628640431E-3</v>
      </c>
      <c r="DW43" s="2">
        <f>POWER(10,($B43-G$227)/G$228)/(1+POWER(10,($B43-G$227)/G$228))</f>
        <v>3.7642090884132855E-3</v>
      </c>
      <c r="DX43" s="2">
        <f>POWER(10,($B43-H$227)/H$228)/(1+POWER(10,($B43-H$227)/H$228))</f>
        <v>3.4004218892410005E-3</v>
      </c>
      <c r="DY43" s="2">
        <f>POWER(10,($B43-I$227)/I$228)/(1+POWER(10,($B43-I$227)/I$228))</f>
        <v>3.6945906046904602E-3</v>
      </c>
      <c r="DZ43" s="2">
        <f>POWER(10,($B43-J$227)/J$228)/(1+POWER(10,($B43-J$227)/J$228))</f>
        <v>3.1851636361349585E-3</v>
      </c>
      <c r="EA43" s="2">
        <f>POWER(10,($B43-K$227)/K$228)/(1+POWER(10,($B43-K$227)/K$228))</f>
        <v>2.9506992670022434E-3</v>
      </c>
      <c r="EB43" s="2">
        <f>POWER(10,($B43-L$227)/L$228)/(1+POWER(10,($B43-L$227)/L$228))</f>
        <v>3.270206303934208E-3</v>
      </c>
      <c r="EC43" s="2">
        <f>POWER(10,($B43-M$227)/M$228)/(1+POWER(10,($B43-M$227)/M$228))</f>
        <v>3.0160087480015489E-3</v>
      </c>
      <c r="ED43" s="2">
        <f>POWER(10,($B43-N$227)/N$228)/(1+POWER(10,($B43-N$227)/N$228))</f>
        <v>2.9631194129136887E-3</v>
      </c>
      <c r="EE43" s="2">
        <f>POWER(10,($B43-O$227)/O$228)/(1+POWER(10,($B43-O$227)/O$228))</f>
        <v>2.8853844131504001E-3</v>
      </c>
    </row>
    <row r="44" spans="2:135" x14ac:dyDescent="0.25">
      <c r="B44" s="2">
        <v>38</v>
      </c>
      <c r="C44">
        <v>105.46899999999999</v>
      </c>
      <c r="D44">
        <v>113.273</v>
      </c>
      <c r="E44">
        <v>116.35299999999999</v>
      </c>
      <c r="F44">
        <v>99.738</v>
      </c>
      <c r="G44">
        <v>100.53</v>
      </c>
      <c r="H44">
        <v>100.164</v>
      </c>
      <c r="I44">
        <v>100.97</v>
      </c>
      <c r="J44">
        <v>96.194000000000003</v>
      </c>
      <c r="K44">
        <v>92.3</v>
      </c>
      <c r="L44">
        <v>88.786000000000001</v>
      </c>
      <c r="M44">
        <v>82.429000000000002</v>
      </c>
      <c r="N44">
        <v>72.486000000000004</v>
      </c>
      <c r="O44">
        <v>59.042900000000003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95.790049759823532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104.26154637621627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103.48129823858865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93.563740022090784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94.085256454443666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94.101864860765531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94.367574903317319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91.665142409786498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88.669922401830263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84.010438051479269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77.252068739559348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67.641522835397069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55.961535364314237</v>
      </c>
      <c r="AE44" s="5"/>
      <c r="AG44" s="5">
        <f t="shared" si="0"/>
        <v>9.6789502401764622</v>
      </c>
      <c r="AH44" s="5">
        <f t="shared" si="1"/>
        <v>9.0114536237837228</v>
      </c>
      <c r="AI44" s="5">
        <f t="shared" si="2"/>
        <v>12.871701761411344</v>
      </c>
      <c r="AJ44" s="5">
        <f t="shared" si="3"/>
        <v>6.174259977909216</v>
      </c>
      <c r="AK44" s="5">
        <f t="shared" si="4"/>
        <v>6.4447435455563351</v>
      </c>
      <c r="AL44" s="5">
        <f t="shared" si="5"/>
        <v>6.0621351392344707</v>
      </c>
      <c r="AM44" s="5">
        <f t="shared" si="6"/>
        <v>6.6024250966826799</v>
      </c>
      <c r="AN44" s="5">
        <f t="shared" si="7"/>
        <v>4.5288575902135051</v>
      </c>
      <c r="AO44" s="5">
        <f t="shared" si="8"/>
        <v>3.6300775981697342</v>
      </c>
      <c r="AP44" s="5">
        <f t="shared" si="9"/>
        <v>4.7755619485207319</v>
      </c>
      <c r="AQ44" s="5">
        <f t="shared" si="10"/>
        <v>5.1769312604406537</v>
      </c>
      <c r="AR44" s="5">
        <f t="shared" si="11"/>
        <v>4.8444771646029352</v>
      </c>
      <c r="AS44" s="5">
        <f t="shared" si="12"/>
        <v>3.081364635685766</v>
      </c>
      <c r="AV44" s="2">
        <f t="shared" si="13"/>
        <v>86.924718715140571</v>
      </c>
      <c r="AW44" s="2">
        <f t="shared" si="14"/>
        <v>89.648467834550672</v>
      </c>
      <c r="AX44" s="2">
        <f t="shared" si="15"/>
        <v>91.588282116245892</v>
      </c>
      <c r="AY44" s="2">
        <f t="shared" si="16"/>
        <v>90.097907158361281</v>
      </c>
      <c r="AZ44" s="2">
        <f t="shared" si="17"/>
        <v>91.312272164713605</v>
      </c>
      <c r="BA44" s="2">
        <f t="shared" si="18"/>
        <v>92.895730922481007</v>
      </c>
      <c r="BB44" s="2">
        <f t="shared" si="19"/>
        <v>92.787146491585062</v>
      </c>
      <c r="BC44" s="2">
        <f t="shared" si="20"/>
        <v>91.24548156278091</v>
      </c>
      <c r="BD44" s="2">
        <f t="shared" si="21"/>
        <v>88.464971244759511</v>
      </c>
      <c r="BE44" s="2">
        <f t="shared" si="22"/>
        <v>83.403508875647915</v>
      </c>
      <c r="BF44" s="2">
        <f t="shared" si="23"/>
        <v>76.638785884251334</v>
      </c>
      <c r="BG44" s="2">
        <f t="shared" si="24"/>
        <v>66.852501610129707</v>
      </c>
      <c r="BH44" s="2">
        <f t="shared" si="25"/>
        <v>55.088390723569262</v>
      </c>
      <c r="BK44" s="2" t="str">
        <f>IF(OR($B44&lt;C$229, AND($B44&gt;C$230, $B44&lt;C$231)), C44, "")</f>
        <v/>
      </c>
      <c r="BL44" s="2" t="str">
        <f>IF(OR($B44&lt;D$229, AND($B44&gt;D$230, $B44&lt;D$231)), D44, "")</f>
        <v/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>
        <f>IF(OR($B44&lt;H$229, AND($B44&gt;H$230, $B44&lt;H$231)), H44, "")</f>
        <v>100.164</v>
      </c>
      <c r="BQ44" s="2" t="str">
        <f>IF(OR($B44&lt;I$229, AND($B44&gt;I$230, $B44&lt;I$231)), I44, "")</f>
        <v/>
      </c>
      <c r="BR44" s="2">
        <f>IF(OR($B44&lt;J$229, AND($B44&gt;J$230, $B44&lt;J$231)), J44, "")</f>
        <v>96.194000000000003</v>
      </c>
      <c r="BS44" s="2">
        <f>IF(OR($B44&lt;K$229, AND($B44&gt;K$230, $B44&lt;K$231)), K44, "")</f>
        <v>92.3</v>
      </c>
      <c r="BT44" s="2">
        <f>IF(OR($B44&lt;L$229, AND($B44&gt;L$230, $B44&lt;L$231)), L44, "")</f>
        <v>88.786000000000001</v>
      </c>
      <c r="BU44" s="2">
        <f>IF(OR($B44&lt;M$229, AND($B44&gt;M$230, $B44&lt;M$231)), M44, "")</f>
        <v>82.429000000000002</v>
      </c>
      <c r="BV44" s="2">
        <f>IF(OR($B44&lt;N$229, AND($B44&gt;N$230, $B44&lt;N$231)), N44, "")</f>
        <v>72.486000000000004</v>
      </c>
      <c r="BW44" s="2">
        <f>IF(OR($B44&lt;O$229, AND($B44&gt;O$230, $B44&lt;O$231)), O44, "")</f>
        <v>59.042900000000003</v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86.91190916465267</v>
      </c>
      <c r="CP44" s="2">
        <f>BL$207*$B44+BL$209</f>
        <v>89.640862872200628</v>
      </c>
      <c r="CQ44" s="2">
        <f>BM$207*$B44+BM$209</f>
        <v>91.587652533313374</v>
      </c>
      <c r="CR44" s="2">
        <f>BN$207*$B44+BN$209</f>
        <v>90.096376665142685</v>
      </c>
      <c r="CS44" s="2">
        <f>BO$207*$B44+BO$209</f>
        <v>91.301045623923713</v>
      </c>
      <c r="CT44" s="2">
        <f>BP$207*$B44+BP$209</f>
        <v>92.889055864818175</v>
      </c>
      <c r="CU44" s="2">
        <f>BQ$207*$B44+BQ$209</f>
        <v>92.779148010246743</v>
      </c>
      <c r="CV44" s="2">
        <f>BR$207*$B44+BR$209</f>
        <v>91.238069004847546</v>
      </c>
      <c r="CW44" s="2">
        <f>BS$207*$B44+BS$209</f>
        <v>88.455321244318938</v>
      </c>
      <c r="CX44" s="2">
        <f>BT$207*$B44+BT$209</f>
        <v>83.396184244021029</v>
      </c>
      <c r="CY44" s="2">
        <f>BU$207*$B44+BU$209</f>
        <v>76.6348740813728</v>
      </c>
      <c r="CZ44" s="2">
        <f>BV$207*$B44+BV$209</f>
        <v>66.848155870709149</v>
      </c>
      <c r="DA44" s="2">
        <f>BW$207*$B44+BW$209</f>
        <v>55.086383613328159</v>
      </c>
      <c r="DD44" s="2">
        <f>BZ$207*$B44+BZ$209</f>
        <v>90.253574949175686</v>
      </c>
      <c r="DE44" s="2">
        <f>CA$207*$B44+CA$209</f>
        <v>91.455631034339206</v>
      </c>
      <c r="DF44" s="2">
        <f>CB$207*$B44+CB$209</f>
        <v>91.738507499942116</v>
      </c>
      <c r="DG44" s="2">
        <f>CC$207*$B44+CC$209</f>
        <v>90.482022415780662</v>
      </c>
      <c r="DH44" s="2">
        <f>CD$207*$B44+CD$209</f>
        <v>94.022054204038326</v>
      </c>
      <c r="DI44" s="2">
        <f>CE$207*$B44+CE$209</f>
        <v>94.679928385706248</v>
      </c>
      <c r="DJ44" s="2">
        <f>CF$207*$B44+CF$209</f>
        <v>94.754279394865321</v>
      </c>
      <c r="DK44" s="2">
        <f>CG$207*$B44+CG$209</f>
        <v>93.361165774008754</v>
      </c>
      <c r="DL44" s="2">
        <f>CH$207*$B44+CH$209</f>
        <v>91.438820960919244</v>
      </c>
      <c r="DM44" s="2">
        <f>CI$207*$B44+CI$209</f>
        <v>85.43955717719362</v>
      </c>
      <c r="DN44" s="2">
        <f>CJ$207*$B44+CJ$209</f>
        <v>77.818108290465247</v>
      </c>
      <c r="DO44" s="2">
        <f>CK$207*$B44+CK$209</f>
        <v>68.186102114403297</v>
      </c>
      <c r="DP44" s="2">
        <f>CL$207*$B44+CL$209</f>
        <v>55.720966602544081</v>
      </c>
      <c r="DS44" s="2">
        <f>POWER(10,($B44-C$227)/C$228)/(1+POWER(10,($B44-C$227)/C$228))</f>
        <v>3.8332829534380225E-3</v>
      </c>
      <c r="DT44" s="2">
        <f>POWER(10,($B44-D$227)/D$228)/(1+POWER(10,($B44-D$227)/D$228))</f>
        <v>4.1905971840946188E-3</v>
      </c>
      <c r="DU44" s="2">
        <f>POWER(10,($B44-E$227)/E$228)/(1+POWER(10,($B44-E$227)/E$228))</f>
        <v>4.1734319166652958E-3</v>
      </c>
      <c r="DV44" s="2">
        <f>POWER(10,($B44-F$227)/F$228)/(1+POWER(10,($B44-F$227)/F$228))</f>
        <v>3.9686505453913647E-3</v>
      </c>
      <c r="DW44" s="2">
        <f>POWER(10,($B44-G$227)/G$228)/(1+POWER(10,($B44-G$227)/G$228))</f>
        <v>4.1258748215415352E-3</v>
      </c>
      <c r="DX44" s="2">
        <f>POWER(10,($B44-H$227)/H$228)/(1+POWER(10,($B44-H$227)/H$228))</f>
        <v>3.7272656679776003E-3</v>
      </c>
      <c r="DY44" s="2">
        <f>POWER(10,($B44-I$227)/I$228)/(1+POWER(10,($B44-I$227)/I$228))</f>
        <v>4.0495945741116082E-3</v>
      </c>
      <c r="DZ44" s="2">
        <f>POWER(10,($B44-J$227)/J$228)/(1+POWER(10,($B44-J$227)/J$228))</f>
        <v>3.4913895781956564E-3</v>
      </c>
      <c r="EA44" s="2">
        <f>POWER(10,($B44-K$227)/K$228)/(1+POWER(10,($B44-K$227)/K$228))</f>
        <v>3.2344566305376014E-3</v>
      </c>
      <c r="EB44" s="2">
        <f>POWER(10,($B44-L$227)/L$228)/(1+POWER(10,($B44-L$227)/L$228))</f>
        <v>3.5845789615682783E-3</v>
      </c>
      <c r="EC44" s="2">
        <f>POWER(10,($B44-M$227)/M$228)/(1+POWER(10,($B44-M$227)/M$228))</f>
        <v>3.3060258471895648E-3</v>
      </c>
      <c r="ED44" s="2">
        <f>POWER(10,($B44-N$227)/N$228)/(1+POWER(10,($B44-N$227)/N$228))</f>
        <v>3.2480672829949433E-3</v>
      </c>
      <c r="EE44" s="2">
        <f>POWER(10,($B44-O$227)/O$228)/(1+POWER(10,($B44-O$227)/O$228))</f>
        <v>3.1628806242927588E-3</v>
      </c>
    </row>
    <row r="45" spans="2:135" x14ac:dyDescent="0.25">
      <c r="B45" s="2">
        <v>39</v>
      </c>
      <c r="C45">
        <v>109.60899999999999</v>
      </c>
      <c r="D45">
        <v>120.667</v>
      </c>
      <c r="E45">
        <v>122.58799999999999</v>
      </c>
      <c r="F45">
        <v>103.67700000000001</v>
      </c>
      <c r="G45">
        <v>103.712</v>
      </c>
      <c r="H45">
        <v>102.134</v>
      </c>
      <c r="I45">
        <v>102.642</v>
      </c>
      <c r="J45">
        <v>98.805999999999997</v>
      </c>
      <c r="K45">
        <v>93.228999999999999</v>
      </c>
      <c r="L45">
        <v>90.629000000000005</v>
      </c>
      <c r="M45">
        <v>84.7</v>
      </c>
      <c r="N45">
        <v>74.242999999999995</v>
      </c>
      <c r="O45">
        <v>60.7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100.54817916559907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111.19621290036569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109.3508199370131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95.893315314402528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96.061162261713164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95.105178183774001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95.63973270148108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92.081594153558626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88.903179612884287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84.575300676762467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77.805964559645261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68.31161917567384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56.673828544477409</v>
      </c>
      <c r="AE45" s="5"/>
      <c r="AG45" s="5">
        <f t="shared" si="0"/>
        <v>9.0608208344009284</v>
      </c>
      <c r="AH45" s="5">
        <f t="shared" si="1"/>
        <v>9.4707870996343075</v>
      </c>
      <c r="AI45" s="5">
        <f t="shared" si="2"/>
        <v>13.237180062986894</v>
      </c>
      <c r="AJ45" s="5">
        <f t="shared" si="3"/>
        <v>7.7836846855974784</v>
      </c>
      <c r="AK45" s="5">
        <f t="shared" si="4"/>
        <v>7.6508377382868389</v>
      </c>
      <c r="AL45" s="5">
        <f t="shared" si="5"/>
        <v>7.0288218162259994</v>
      </c>
      <c r="AM45" s="5">
        <f t="shared" si="6"/>
        <v>7.002267298518916</v>
      </c>
      <c r="AN45" s="5">
        <f t="shared" si="7"/>
        <v>6.7244058464413712</v>
      </c>
      <c r="AO45" s="5">
        <f t="shared" si="8"/>
        <v>4.3258203871157122</v>
      </c>
      <c r="AP45" s="5">
        <f t="shared" si="9"/>
        <v>6.053699323237538</v>
      </c>
      <c r="AQ45" s="5">
        <f t="shared" si="10"/>
        <v>6.8940354403547417</v>
      </c>
      <c r="AR45" s="5">
        <f t="shared" si="11"/>
        <v>5.9313808243261548</v>
      </c>
      <c r="AS45" s="5">
        <f t="shared" si="12"/>
        <v>4.0261714555225936</v>
      </c>
      <c r="AV45" s="2">
        <f t="shared" si="13"/>
        <v>86.924413300652887</v>
      </c>
      <c r="AW45" s="2">
        <f t="shared" si="14"/>
        <v>89.638183363451461</v>
      </c>
      <c r="AX45" s="2">
        <f t="shared" si="15"/>
        <v>91.570650673050636</v>
      </c>
      <c r="AY45" s="2">
        <f t="shared" si="16"/>
        <v>90.102289550922137</v>
      </c>
      <c r="AZ45" s="2">
        <f t="shared" si="17"/>
        <v>91.348022818893185</v>
      </c>
      <c r="BA45" s="2">
        <f t="shared" si="18"/>
        <v>92.915133205277229</v>
      </c>
      <c r="BB45" s="2">
        <f t="shared" si="19"/>
        <v>92.806530500169856</v>
      </c>
      <c r="BC45" s="2">
        <f t="shared" si="20"/>
        <v>91.260125587624287</v>
      </c>
      <c r="BD45" s="2">
        <f t="shared" si="21"/>
        <v>88.484446773643597</v>
      </c>
      <c r="BE45" s="2">
        <f t="shared" si="22"/>
        <v>83.419683436899462</v>
      </c>
      <c r="BF45" s="2">
        <f t="shared" si="23"/>
        <v>76.650137156297347</v>
      </c>
      <c r="BG45" s="2">
        <f t="shared" si="24"/>
        <v>66.867881595609518</v>
      </c>
      <c r="BH45" s="2">
        <f t="shared" si="25"/>
        <v>55.110083679712524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>
        <f>IF(OR($B45&lt;J$229, AND($B45&gt;J$230, $B45&lt;J$231)), J45, "")</f>
        <v>98.805999999999997</v>
      </c>
      <c r="BS45" s="2">
        <f>IF(OR($B45&lt;K$229, AND($B45&gt;K$230, $B45&lt;K$231)), K45, "")</f>
        <v>93.228999999999999</v>
      </c>
      <c r="BT45" s="2">
        <f>IF(OR($B45&lt;L$229, AND($B45&gt;L$230, $B45&lt;L$231)), L45, "")</f>
        <v>90.629000000000005</v>
      </c>
      <c r="BU45" s="2">
        <f>IF(OR($B45&lt;M$229, AND($B45&gt;M$230, $B45&lt;M$231)), M45, "")</f>
        <v>84.7</v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86.910649683323527</v>
      </c>
      <c r="CP45" s="2">
        <f>BL$207*$B45+BL$209</f>
        <v>89.630030979795563</v>
      </c>
      <c r="CQ45" s="2">
        <f>BM$207*$B45+BM$209</f>
        <v>91.570028521722406</v>
      </c>
      <c r="CR45" s="2">
        <f>BN$207*$B45+BN$209</f>
        <v>90.1006833574708</v>
      </c>
      <c r="CS45" s="2">
        <f>BO$207*$B45+BO$209</f>
        <v>91.335972062352496</v>
      </c>
      <c r="CT45" s="2">
        <f>BP$207*$B45+BP$209</f>
        <v>92.907993909533815</v>
      </c>
      <c r="CU45" s="2">
        <f>BQ$207*$B45+BQ$209</f>
        <v>92.797968561255345</v>
      </c>
      <c r="CV45" s="2">
        <f>BR$207*$B45+BR$209</f>
        <v>91.252199729733135</v>
      </c>
      <c r="CW45" s="2">
        <f>BS$207*$B45+BS$209</f>
        <v>88.474097821947453</v>
      </c>
      <c r="CX45" s="2">
        <f>BT$207*$B45+BT$209</f>
        <v>83.411845131454456</v>
      </c>
      <c r="CY45" s="2">
        <f>BU$207*$B45+BU$209</f>
        <v>76.645975688651419</v>
      </c>
      <c r="CZ45" s="2">
        <f>BV$207*$B45+BV$209</f>
        <v>66.863227733007406</v>
      </c>
      <c r="DA45" s="2">
        <f>BW$207*$B45+BW$209</f>
        <v>55.107943094649642</v>
      </c>
      <c r="DD45" s="2">
        <f>BZ$207*$B45+BZ$209</f>
        <v>90.186486776402674</v>
      </c>
      <c r="DE45" s="2">
        <f>CA$207*$B45+CA$209</f>
        <v>91.404973294467084</v>
      </c>
      <c r="DF45" s="2">
        <f>CB$207*$B45+CB$209</f>
        <v>91.706040616995395</v>
      </c>
      <c r="DG45" s="2">
        <f>CC$207*$B45+CC$209</f>
        <v>90.469933988351286</v>
      </c>
      <c r="DH45" s="2">
        <f>CD$207*$B45+CD$209</f>
        <v>94.000811854278567</v>
      </c>
      <c r="DI45" s="2">
        <f>CE$207*$B45+CE$209</f>
        <v>94.65550993863296</v>
      </c>
      <c r="DJ45" s="2">
        <f>CF$207*$B45+CF$209</f>
        <v>94.726959660663141</v>
      </c>
      <c r="DK45" s="2">
        <f>CG$207*$B45+CG$209</f>
        <v>93.323267138484269</v>
      </c>
      <c r="DL45" s="2">
        <f>CH$207*$B45+CH$209</f>
        <v>91.393073861265577</v>
      </c>
      <c r="DM45" s="2">
        <f>CI$207*$B45+CI$209</f>
        <v>85.406805163949059</v>
      </c>
      <c r="DN45" s="2">
        <f>CJ$207*$B45+CJ$209</f>
        <v>77.794337596268278</v>
      </c>
      <c r="DO45" s="2">
        <f>CK$207*$B45+CK$209</f>
        <v>68.170375281816362</v>
      </c>
      <c r="DP45" s="2">
        <f>CL$207*$B45+CL$209</f>
        <v>55.725365228147368</v>
      </c>
      <c r="DS45" s="2">
        <f>POWER(10,($B45-C$227)/C$228)/(1+POWER(10,($B45-C$227)/C$228))</f>
        <v>4.2015573236063733E-3</v>
      </c>
      <c r="DT45" s="2">
        <f>POWER(10,($B45-D$227)/D$228)/(1+POWER(10,($B45-D$227)/D$228))</f>
        <v>4.5930414687391282E-3</v>
      </c>
      <c r="DU45" s="2">
        <f>POWER(10,($B45-E$227)/E$228)/(1+POWER(10,($B45-E$227)/E$228))</f>
        <v>4.5742353058995213E-3</v>
      </c>
      <c r="DV45" s="2">
        <f>POWER(10,($B45-F$227)/F$228)/(1+POWER(10,($B45-F$227)/F$228))</f>
        <v>4.3498732757856259E-3</v>
      </c>
      <c r="DW45" s="2">
        <f>POWER(10,($B45-G$227)/G$228)/(1+POWER(10,($B45-G$227)/G$228))</f>
        <v>4.5221317158315889E-3</v>
      </c>
      <c r="DX45" s="2">
        <f>POWER(10,($B45-H$227)/H$228)/(1+POWER(10,($B45-H$227)/H$228))</f>
        <v>4.0853964281534257E-3</v>
      </c>
      <c r="DY45" s="2">
        <f>POWER(10,($B45-I$227)/I$228)/(1+POWER(10,($B45-I$227)/I$228))</f>
        <v>4.43855801985776E-3</v>
      </c>
      <c r="DZ45" s="2">
        <f>POWER(10,($B45-J$227)/J$228)/(1+POWER(10,($B45-J$227)/J$228))</f>
        <v>3.8269434677349898E-3</v>
      </c>
      <c r="EA45" s="2">
        <f>POWER(10,($B45-K$227)/K$228)/(1+POWER(10,($B45-K$227)/K$228))</f>
        <v>3.5454048120831696E-3</v>
      </c>
      <c r="EB45" s="2">
        <f>POWER(10,($B45-L$227)/L$228)/(1+POWER(10,($B45-L$227)/L$228))</f>
        <v>3.9290538744265859E-3</v>
      </c>
      <c r="EC45" s="2">
        <f>POWER(10,($B45-M$227)/M$228)/(1+POWER(10,($B45-M$227)/M$228))</f>
        <v>3.6238294028403837E-3</v>
      </c>
      <c r="ED45" s="2">
        <f>POWER(10,($B45-N$227)/N$228)/(1+POWER(10,($B45-N$227)/N$228))</f>
        <v>3.5603192664484091E-3</v>
      </c>
      <c r="EE45" s="2">
        <f>POWER(10,($B45-O$227)/O$228)/(1+POWER(10,($B45-O$227)/O$228))</f>
        <v>3.46697169853412E-3</v>
      </c>
    </row>
    <row r="46" spans="2:135" x14ac:dyDescent="0.25">
      <c r="B46" s="2">
        <v>40</v>
      </c>
      <c r="C46">
        <v>116.40600000000001</v>
      </c>
      <c r="D46">
        <v>128.62100000000001</v>
      </c>
      <c r="E46">
        <v>129.70599999999999</v>
      </c>
      <c r="F46">
        <v>107.292</v>
      </c>
      <c r="G46">
        <v>106.97</v>
      </c>
      <c r="H46">
        <v>104.56699999999999</v>
      </c>
      <c r="I46">
        <v>106.627</v>
      </c>
      <c r="J46">
        <v>100.38800000000001</v>
      </c>
      <c r="K46">
        <v>96</v>
      </c>
      <c r="L46">
        <v>92.143000000000001</v>
      </c>
      <c r="M46">
        <v>86.143000000000001</v>
      </c>
      <c r="N46">
        <v>74.870999999999995</v>
      </c>
      <c r="O46">
        <v>61.942900000000002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107.08071450668419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120.24913805404802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117.1412349774601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99.407128800437178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99.079121341458375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96.753186151820543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97.701253915591934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92.817741911191391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89.324754466165928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85.547770688661458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78.753841308332113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69.422252452323093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57.824847033637305</v>
      </c>
      <c r="AE46" s="5"/>
      <c r="AG46" s="5">
        <f t="shared" si="0"/>
        <v>9.3252854933158176</v>
      </c>
      <c r="AH46" s="5">
        <f t="shared" si="1"/>
        <v>8.3718619459519914</v>
      </c>
      <c r="AI46" s="5">
        <f t="shared" si="2"/>
        <v>12.564765022539888</v>
      </c>
      <c r="AJ46" s="5">
        <f t="shared" si="3"/>
        <v>7.8848711995628236</v>
      </c>
      <c r="AK46" s="5">
        <f t="shared" si="4"/>
        <v>7.8908786585416237</v>
      </c>
      <c r="AL46" s="5">
        <f t="shared" si="5"/>
        <v>7.8138138481794499</v>
      </c>
      <c r="AM46" s="5">
        <f t="shared" si="6"/>
        <v>8.9257460844080612</v>
      </c>
      <c r="AN46" s="5">
        <f t="shared" si="7"/>
        <v>7.5702580888086146</v>
      </c>
      <c r="AO46" s="5">
        <f t="shared" si="8"/>
        <v>6.6752455338340724</v>
      </c>
      <c r="AP46" s="5">
        <f t="shared" si="9"/>
        <v>6.5952293113385423</v>
      </c>
      <c r="AQ46" s="5">
        <f t="shared" si="10"/>
        <v>7.3891586916678875</v>
      </c>
      <c r="AR46" s="5">
        <f t="shared" si="11"/>
        <v>5.4487475476769021</v>
      </c>
      <c r="AS46" s="5">
        <f t="shared" si="12"/>
        <v>4.118052966362697</v>
      </c>
      <c r="AV46" s="2">
        <f t="shared" si="13"/>
        <v>86.924172448932552</v>
      </c>
      <c r="AW46" s="2">
        <f t="shared" si="14"/>
        <v>89.627933558092906</v>
      </c>
      <c r="AX46" s="2">
        <f t="shared" si="15"/>
        <v>91.553011972263306</v>
      </c>
      <c r="AY46" s="2">
        <f t="shared" si="16"/>
        <v>90.106672302710308</v>
      </c>
      <c r="AZ46" s="2">
        <f t="shared" si="17"/>
        <v>91.383827743336468</v>
      </c>
      <c r="BA46" s="2">
        <f t="shared" si="18"/>
        <v>92.934562811162223</v>
      </c>
      <c r="BB46" s="2">
        <f t="shared" si="19"/>
        <v>92.825948614567295</v>
      </c>
      <c r="BC46" s="2">
        <f t="shared" si="20"/>
        <v>91.27479953453259</v>
      </c>
      <c r="BD46" s="2">
        <f t="shared" si="21"/>
        <v>88.503967171978999</v>
      </c>
      <c r="BE46" s="2">
        <f t="shared" si="22"/>
        <v>83.435888803579473</v>
      </c>
      <c r="BF46" s="2">
        <f t="shared" si="23"/>
        <v>76.66150014480526</v>
      </c>
      <c r="BG46" s="2">
        <f t="shared" si="24"/>
        <v>66.883280510937738</v>
      </c>
      <c r="BH46" s="2">
        <f t="shared" si="25"/>
        <v>55.131783681531751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>
        <f>IF(OR($B46&lt;J$229, AND($B46&gt;J$230, $B46&lt;J$231)), J46, "")</f>
        <v>100.38800000000001</v>
      </c>
      <c r="BS46" s="2">
        <f>IF(OR($B46&lt;K$229, AND($B46&gt;K$230, $B46&lt;K$231)), K46, "")</f>
        <v>96</v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86.909390201994384</v>
      </c>
      <c r="CP46" s="2">
        <f>BL$207*$B46+BL$209</f>
        <v>89.619199087390484</v>
      </c>
      <c r="CQ46" s="2">
        <f>BM$207*$B46+BM$209</f>
        <v>91.552404510131424</v>
      </c>
      <c r="CR46" s="2">
        <f>BN$207*$B46+BN$209</f>
        <v>90.104990049798928</v>
      </c>
      <c r="CS46" s="2">
        <f>BO$207*$B46+BO$209</f>
        <v>91.37089850078128</v>
      </c>
      <c r="CT46" s="2">
        <f>BP$207*$B46+BP$209</f>
        <v>92.926931954249469</v>
      </c>
      <c r="CU46" s="2">
        <f>BQ$207*$B46+BQ$209</f>
        <v>92.816789112263933</v>
      </c>
      <c r="CV46" s="2">
        <f>BR$207*$B46+BR$209</f>
        <v>91.266330454618739</v>
      </c>
      <c r="CW46" s="2">
        <f>BS$207*$B46+BS$209</f>
        <v>88.492874399575967</v>
      </c>
      <c r="CX46" s="2">
        <f>BT$207*$B46+BT$209</f>
        <v>83.427506018887897</v>
      </c>
      <c r="CY46" s="2">
        <f>BU$207*$B46+BU$209</f>
        <v>76.657077295930037</v>
      </c>
      <c r="CZ46" s="2">
        <f>BV$207*$B46+BV$209</f>
        <v>66.878299595305677</v>
      </c>
      <c r="DA46" s="2">
        <f>BW$207*$B46+BW$209</f>
        <v>55.129502575971117</v>
      </c>
      <c r="DD46" s="2">
        <f>BZ$207*$B46+BZ$209</f>
        <v>90.119398603629676</v>
      </c>
      <c r="DE46" s="2">
        <f>CA$207*$B46+CA$209</f>
        <v>91.354315554594962</v>
      </c>
      <c r="DF46" s="2">
        <f>CB$207*$B46+CB$209</f>
        <v>91.673573734048688</v>
      </c>
      <c r="DG46" s="2">
        <f>CC$207*$B46+CC$209</f>
        <v>90.457845560921911</v>
      </c>
      <c r="DH46" s="2">
        <f>CD$207*$B46+CD$209</f>
        <v>93.979569504518807</v>
      </c>
      <c r="DI46" s="2">
        <f>CE$207*$B46+CE$209</f>
        <v>94.631091491559673</v>
      </c>
      <c r="DJ46" s="2">
        <f>CF$207*$B46+CF$209</f>
        <v>94.699639926460961</v>
      </c>
      <c r="DK46" s="2">
        <f>CG$207*$B46+CG$209</f>
        <v>93.285368502959784</v>
      </c>
      <c r="DL46" s="2">
        <f>CH$207*$B46+CH$209</f>
        <v>91.347326761611896</v>
      </c>
      <c r="DM46" s="2">
        <f>CI$207*$B46+CI$209</f>
        <v>85.374053150704498</v>
      </c>
      <c r="DN46" s="2">
        <f>CJ$207*$B46+CJ$209</f>
        <v>77.770566902071295</v>
      </c>
      <c r="DO46" s="2">
        <f>CK$207*$B46+CK$209</f>
        <v>68.154648449229413</v>
      </c>
      <c r="DP46" s="2">
        <f>CL$207*$B46+CL$209</f>
        <v>55.729763853750661</v>
      </c>
      <c r="DS46" s="2">
        <f>POWER(10,($B46-C$227)/C$228)/(1+POWER(10,($B46-C$227)/C$228))</f>
        <v>4.6050492985139253E-3</v>
      </c>
      <c r="DT46" s="2">
        <f>POWER(10,($B46-D$227)/D$228)/(1+POWER(10,($B46-D$227)/D$228))</f>
        <v>5.0339391432785933E-3</v>
      </c>
      <c r="DU46" s="2">
        <f>POWER(10,($B46-E$227)/E$228)/(1+POWER(10,($B46-E$227)/E$228))</f>
        <v>5.0133368213663388E-3</v>
      </c>
      <c r="DV46" s="2">
        <f>POWER(10,($B46-F$227)/F$228)/(1+POWER(10,($B46-F$227)/F$228))</f>
        <v>4.7675404190798331E-3</v>
      </c>
      <c r="DW46" s="2">
        <f>POWER(10,($B46-G$227)/G$228)/(1+POWER(10,($B46-G$227)/G$228))</f>
        <v>4.9562564756794195E-3</v>
      </c>
      <c r="DX46" s="2">
        <f>POWER(10,($B46-H$227)/H$228)/(1+POWER(10,($B46-H$227)/H$228))</f>
        <v>4.4777831803176019E-3</v>
      </c>
      <c r="DY46" s="2">
        <f>POWER(10,($B46-I$227)/I$228)/(1+POWER(10,($B46-I$227)/I$228))</f>
        <v>4.8646989099179758E-3</v>
      </c>
      <c r="DZ46" s="2">
        <f>POWER(10,($B46-J$227)/J$228)/(1+POWER(10,($B46-J$227)/J$228))</f>
        <v>4.1946113500924819E-3</v>
      </c>
      <c r="EA46" s="2">
        <f>POWER(10,($B46-K$227)/K$228)/(1+POWER(10,($B46-K$227)/K$228))</f>
        <v>3.8861298056920004E-3</v>
      </c>
      <c r="EB46" s="2">
        <f>POWER(10,($B46-L$227)/L$228)/(1+POWER(10,($B46-L$227)/L$228))</f>
        <v>4.3064894523062308E-3</v>
      </c>
      <c r="EC46" s="2">
        <f>POWER(10,($B46-M$227)/M$228)/(1+POWER(10,($B46-M$227)/M$228))</f>
        <v>3.9720612126348679E-3</v>
      </c>
      <c r="ED46" s="2">
        <f>POWER(10,($B46-N$227)/N$228)/(1+POWER(10,($B46-N$227)/N$228))</f>
        <v>3.9024719744587813E-3</v>
      </c>
      <c r="EE46" s="2">
        <f>POWER(10,($B46-O$227)/O$228)/(1+POWER(10,($B46-O$227)/O$228))</f>
        <v>3.8001877600177441E-3</v>
      </c>
    </row>
    <row r="47" spans="2:135" x14ac:dyDescent="0.25">
      <c r="B47" s="2">
        <v>41</v>
      </c>
      <c r="C47">
        <v>124.688</v>
      </c>
      <c r="D47">
        <v>138.68199999999999</v>
      </c>
      <c r="E47">
        <v>137</v>
      </c>
      <c r="F47">
        <v>113.76900000000001</v>
      </c>
      <c r="G47">
        <v>111.485</v>
      </c>
      <c r="H47">
        <v>108.55200000000001</v>
      </c>
      <c r="I47">
        <v>110.045</v>
      </c>
      <c r="J47">
        <v>101.254</v>
      </c>
      <c r="K47">
        <v>96.671000000000006</v>
      </c>
      <c r="L47">
        <v>94.471000000000004</v>
      </c>
      <c r="M47">
        <v>88.828999999999994</v>
      </c>
      <c r="N47">
        <v>77.971000000000004</v>
      </c>
      <c r="O47">
        <v>63.985700000000001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115.6352119997475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131.49527715178635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126.98442403539741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104.4677315111028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103.48926877382821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99.347789108164719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100.89821430224853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94.070336209958342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90.067121819175398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87.156415048358923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80.311014394015899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71.190085396475254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59.613422595602714</v>
      </c>
      <c r="AE47" s="5"/>
      <c r="AG47" s="5">
        <f t="shared" si="0"/>
        <v>9.0527880002525052</v>
      </c>
      <c r="AH47" s="5">
        <f t="shared" si="1"/>
        <v>7.1867228482136341</v>
      </c>
      <c r="AI47" s="5">
        <f t="shared" si="2"/>
        <v>10.01557596460259</v>
      </c>
      <c r="AJ47" s="5">
        <f t="shared" si="3"/>
        <v>9.3012684888972075</v>
      </c>
      <c r="AK47" s="5">
        <f t="shared" si="4"/>
        <v>7.9957312261717846</v>
      </c>
      <c r="AL47" s="5">
        <f t="shared" si="5"/>
        <v>9.2042108918352881</v>
      </c>
      <c r="AM47" s="5">
        <f t="shared" si="6"/>
        <v>9.1467856977514685</v>
      </c>
      <c r="AN47" s="5">
        <f t="shared" si="7"/>
        <v>7.1836637900416633</v>
      </c>
      <c r="AO47" s="5">
        <f t="shared" si="8"/>
        <v>6.6038781808246085</v>
      </c>
      <c r="AP47" s="5">
        <f t="shared" si="9"/>
        <v>7.3145849516410806</v>
      </c>
      <c r="AQ47" s="5">
        <f t="shared" si="10"/>
        <v>8.5179856059840944</v>
      </c>
      <c r="AR47" s="5">
        <f t="shared" si="11"/>
        <v>6.7809146035247494</v>
      </c>
      <c r="AS47" s="5">
        <f t="shared" si="12"/>
        <v>4.3722774043972876</v>
      </c>
      <c r="AV47" s="2">
        <f t="shared" si="13"/>
        <v>86.923999690557039</v>
      </c>
      <c r="AW47" s="2">
        <f t="shared" si="14"/>
        <v>89.617719986411231</v>
      </c>
      <c r="AX47" s="2">
        <f t="shared" si="15"/>
        <v>91.535364693481696</v>
      </c>
      <c r="AY47" s="2">
        <f t="shared" si="16"/>
        <v>90.111054781574367</v>
      </c>
      <c r="AZ47" s="2">
        <f t="shared" si="17"/>
        <v>91.419689696855741</v>
      </c>
      <c r="BA47" s="2">
        <f t="shared" si="18"/>
        <v>92.954020674686859</v>
      </c>
      <c r="BB47" s="2">
        <f t="shared" si="19"/>
        <v>92.845402147901112</v>
      </c>
      <c r="BC47" s="2">
        <f t="shared" si="20"/>
        <v>91.289504382659175</v>
      </c>
      <c r="BD47" s="2">
        <f t="shared" si="21"/>
        <v>88.523534565762546</v>
      </c>
      <c r="BE47" s="2">
        <f t="shared" si="22"/>
        <v>83.452126120212441</v>
      </c>
      <c r="BF47" s="2">
        <f t="shared" si="23"/>
        <v>76.672874782437674</v>
      </c>
      <c r="BG47" s="2">
        <f t="shared" si="24"/>
        <v>66.898699130245447</v>
      </c>
      <c r="BH47" s="2">
        <f t="shared" si="25"/>
        <v>55.153490843075765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>
        <f>IF(OR($B47&lt;K$229, AND($B47&gt;K$230, $B47&lt;K$231)), K47, "")</f>
        <v>96.671000000000006</v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86.908130720665241</v>
      </c>
      <c r="CP47" s="2">
        <f>BL$207*$B47+BL$209</f>
        <v>89.608367194985419</v>
      </c>
      <c r="CQ47" s="2">
        <f>BM$207*$B47+BM$209</f>
        <v>91.534780498540442</v>
      </c>
      <c r="CR47" s="2">
        <f>BN$207*$B47+BN$209</f>
        <v>90.109296742127043</v>
      </c>
      <c r="CS47" s="2">
        <f>BO$207*$B47+BO$209</f>
        <v>91.405824939210063</v>
      </c>
      <c r="CT47" s="2">
        <f>BP$207*$B47+BP$209</f>
        <v>92.945869998965122</v>
      </c>
      <c r="CU47" s="2">
        <f>BQ$207*$B47+BQ$209</f>
        <v>92.835609663272521</v>
      </c>
      <c r="CV47" s="2">
        <f>BR$207*$B47+BR$209</f>
        <v>91.280461179504343</v>
      </c>
      <c r="CW47" s="2">
        <f>BS$207*$B47+BS$209</f>
        <v>88.511650977204482</v>
      </c>
      <c r="CX47" s="2">
        <f>BT$207*$B47+BT$209</f>
        <v>83.443166906321338</v>
      </c>
      <c r="CY47" s="2">
        <f>BU$207*$B47+BU$209</f>
        <v>76.668178903208641</v>
      </c>
      <c r="CZ47" s="2">
        <f>BV$207*$B47+BV$209</f>
        <v>66.893371457603948</v>
      </c>
      <c r="DA47" s="2">
        <f>BW$207*$B47+BW$209</f>
        <v>55.151062057292592</v>
      </c>
      <c r="DD47" s="2">
        <f>BZ$207*$B47+BZ$209</f>
        <v>90.052310430856664</v>
      </c>
      <c r="DE47" s="2">
        <f>CA$207*$B47+CA$209</f>
        <v>91.30365781472284</v>
      </c>
      <c r="DF47" s="2">
        <f>CB$207*$B47+CB$209</f>
        <v>91.641106851101966</v>
      </c>
      <c r="DG47" s="2">
        <f>CC$207*$B47+CC$209</f>
        <v>90.445757133492521</v>
      </c>
      <c r="DH47" s="2">
        <f>CD$207*$B47+CD$209</f>
        <v>93.958327154759033</v>
      </c>
      <c r="DI47" s="2">
        <f>CE$207*$B47+CE$209</f>
        <v>94.606673044486385</v>
      </c>
      <c r="DJ47" s="2">
        <f>CF$207*$B47+CF$209</f>
        <v>94.67232019225878</v>
      </c>
      <c r="DK47" s="2">
        <f>CG$207*$B47+CG$209</f>
        <v>93.247469867435314</v>
      </c>
      <c r="DL47" s="2">
        <f>CH$207*$B47+CH$209</f>
        <v>91.301579661958215</v>
      </c>
      <c r="DM47" s="2">
        <f>CI$207*$B47+CI$209</f>
        <v>85.341301137459936</v>
      </c>
      <c r="DN47" s="2">
        <f>CJ$207*$B47+CJ$209</f>
        <v>77.746796207874326</v>
      </c>
      <c r="DO47" s="2">
        <f>CK$207*$B47+CK$209</f>
        <v>68.138921616642463</v>
      </c>
      <c r="DP47" s="2">
        <f>CL$207*$B47+CL$209</f>
        <v>55.734162479353948</v>
      </c>
      <c r="DS47" s="2">
        <f>POWER(10,($B47-C$227)/C$228)/(1+POWER(10,($B47-C$227)/C$228))</f>
        <v>5.0470937905857868E-3</v>
      </c>
      <c r="DT47" s="2">
        <f>POWER(10,($B47-D$227)/D$228)/(1+POWER(10,($B47-D$227)/D$228))</f>
        <v>5.5169251318420908E-3</v>
      </c>
      <c r="DU47" s="2">
        <f>POWER(10,($B47-E$227)/E$228)/(1+POWER(10,($B47-E$227)/E$228))</f>
        <v>5.4943570166226469E-3</v>
      </c>
      <c r="DV47" s="2">
        <f>POWER(10,($B47-F$227)/F$228)/(1+POWER(10,($B47-F$227)/F$228))</f>
        <v>5.2251007620746958E-3</v>
      </c>
      <c r="DW47" s="2">
        <f>POWER(10,($B47-G$227)/G$228)/(1+POWER(10,($B47-G$227)/G$228))</f>
        <v>5.4318298182942076E-3</v>
      </c>
      <c r="DX47" s="2">
        <f>POWER(10,($B47-H$227)/H$228)/(1+POWER(10,($B47-H$227)/H$228))</f>
        <v>4.9076714687602682E-3</v>
      </c>
      <c r="DY47" s="2">
        <f>POWER(10,($B47-I$227)/I$228)/(1+POWER(10,($B47-I$227)/I$228))</f>
        <v>5.3315339973522991E-3</v>
      </c>
      <c r="DZ47" s="2">
        <f>POWER(10,($B47-J$227)/J$228)/(1+POWER(10,($B47-J$227)/J$228))</f>
        <v>4.5974393556662803E-3</v>
      </c>
      <c r="EA47" s="2">
        <f>POWER(10,($B47-K$227)/K$228)/(1+POWER(10,($B47-K$227)/K$228))</f>
        <v>4.259459613787828E-3</v>
      </c>
      <c r="EB47" s="2">
        <f>POWER(10,($B47-L$227)/L$228)/(1+POWER(10,($B47-L$227)/L$228))</f>
        <v>4.7200107053097223E-3</v>
      </c>
      <c r="EC47" s="2">
        <f>POWER(10,($B47-M$227)/M$228)/(1+POWER(10,($B47-M$227)/M$228))</f>
        <v>4.3536101346757982E-3</v>
      </c>
      <c r="ED47" s="2">
        <f>POWER(10,($B47-N$227)/N$228)/(1+POWER(10,($B47-N$227)/N$228))</f>
        <v>4.2773649883506631E-3</v>
      </c>
      <c r="EE47" s="2">
        <f>POWER(10,($B47-O$227)/O$228)/(1+POWER(10,($B47-O$227)/O$228))</f>
        <v>4.165295875772892E-3</v>
      </c>
    </row>
    <row r="48" spans="2:135" x14ac:dyDescent="0.25">
      <c r="B48" s="2">
        <v>42</v>
      </c>
      <c r="C48">
        <v>134.53100000000001</v>
      </c>
      <c r="D48">
        <v>149.53</v>
      </c>
      <c r="E48">
        <v>146.32400000000001</v>
      </c>
      <c r="F48">
        <v>119.523</v>
      </c>
      <c r="G48">
        <v>117.515</v>
      </c>
      <c r="H48">
        <v>113.58199999999999</v>
      </c>
      <c r="I48">
        <v>117.52200000000001</v>
      </c>
      <c r="J48">
        <v>105.851</v>
      </c>
      <c r="K48">
        <v>99.4</v>
      </c>
      <c r="L48">
        <v>97.885999999999996</v>
      </c>
      <c r="M48">
        <v>91.7</v>
      </c>
      <c r="N48">
        <v>81.171000000000006</v>
      </c>
      <c r="O48">
        <v>68.3857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126.29736727318398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144.75002155387241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138.79250256562875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111.41665556681517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109.64051828115271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103.25374816930704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105.63265569721392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96.113365345758424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91.328237632975643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89.704591623265841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82.760482027175541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73.88533555511556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62.27769842082494</v>
      </c>
      <c r="AE48" s="5"/>
      <c r="AG48" s="5">
        <f t="shared" si="0"/>
        <v>8.2336327268160261</v>
      </c>
      <c r="AH48" s="5">
        <f t="shared" si="1"/>
        <v>4.7799784461275863</v>
      </c>
      <c r="AI48" s="5">
        <f t="shared" si="2"/>
        <v>7.5314974343712606</v>
      </c>
      <c r="AJ48" s="5">
        <f t="shared" si="3"/>
        <v>8.1063444331848302</v>
      </c>
      <c r="AK48" s="5">
        <f t="shared" si="4"/>
        <v>7.8744817188472922</v>
      </c>
      <c r="AL48" s="5">
        <f t="shared" si="5"/>
        <v>10.328251830692949</v>
      </c>
      <c r="AM48" s="5">
        <f t="shared" si="6"/>
        <v>11.889344302786085</v>
      </c>
      <c r="AN48" s="5">
        <f t="shared" si="7"/>
        <v>9.7376346542415746</v>
      </c>
      <c r="AO48" s="5">
        <f t="shared" si="8"/>
        <v>8.0717623670243626</v>
      </c>
      <c r="AP48" s="5">
        <f t="shared" si="9"/>
        <v>8.1814083767341543</v>
      </c>
      <c r="AQ48" s="5">
        <f t="shared" si="10"/>
        <v>8.9395179728244614</v>
      </c>
      <c r="AR48" s="5">
        <f t="shared" si="11"/>
        <v>7.2856644448844463</v>
      </c>
      <c r="AS48" s="5">
        <f t="shared" si="12"/>
        <v>6.1080015791750597</v>
      </c>
      <c r="AV48" s="2">
        <f t="shared" si="13"/>
        <v>86.923898629752699</v>
      </c>
      <c r="AW48" s="2">
        <f t="shared" si="14"/>
        <v>89.607544193046678</v>
      </c>
      <c r="AX48" s="2">
        <f t="shared" si="15"/>
        <v>91.517707331942276</v>
      </c>
      <c r="AY48" s="2">
        <f t="shared" si="16"/>
        <v>90.115436231380372</v>
      </c>
      <c r="AZ48" s="2">
        <f t="shared" si="17"/>
        <v>91.455611459890832</v>
      </c>
      <c r="BA48" s="2">
        <f t="shared" si="18"/>
        <v>92.973507654780846</v>
      </c>
      <c r="BB48" s="2">
        <f t="shared" si="19"/>
        <v>92.864892346693708</v>
      </c>
      <c r="BC48" s="2">
        <f t="shared" si="20"/>
        <v>91.304241019991466</v>
      </c>
      <c r="BD48" s="2">
        <f t="shared" si="21"/>
        <v>88.543151070235268</v>
      </c>
      <c r="BE48" s="2">
        <f t="shared" si="22"/>
        <v>83.468396463493008</v>
      </c>
      <c r="BF48" s="2">
        <f t="shared" si="23"/>
        <v>76.684260880012758</v>
      </c>
      <c r="BG48" s="2">
        <f t="shared" si="24"/>
        <v>66.914138199637478</v>
      </c>
      <c r="BH48" s="2">
        <f t="shared" si="25"/>
        <v>55.17520523467671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86.906871239336098</v>
      </c>
      <c r="CP48" s="2">
        <f>BL$207*$B48+BL$209</f>
        <v>89.597535302580354</v>
      </c>
      <c r="CQ48" s="2">
        <f>BM$207*$B48+BM$209</f>
        <v>91.517156486949474</v>
      </c>
      <c r="CR48" s="2">
        <f>BN$207*$B48+BN$209</f>
        <v>90.113603434455172</v>
      </c>
      <c r="CS48" s="2">
        <f>BO$207*$B48+BO$209</f>
        <v>91.440751377638847</v>
      </c>
      <c r="CT48" s="2">
        <f>BP$207*$B48+BP$209</f>
        <v>92.964808043680762</v>
      </c>
      <c r="CU48" s="2">
        <f>BQ$207*$B48+BQ$209</f>
        <v>92.854430214281123</v>
      </c>
      <c r="CV48" s="2">
        <f>BR$207*$B48+BR$209</f>
        <v>91.294591904389947</v>
      </c>
      <c r="CW48" s="2">
        <f>BS$207*$B48+BS$209</f>
        <v>88.530427554832997</v>
      </c>
      <c r="CX48" s="2">
        <f>BT$207*$B48+BT$209</f>
        <v>83.458827793754779</v>
      </c>
      <c r="CY48" s="2">
        <f>BU$207*$B48+BU$209</f>
        <v>76.67928051048726</v>
      </c>
      <c r="CZ48" s="2">
        <f>BV$207*$B48+BV$209</f>
        <v>66.908443319902219</v>
      </c>
      <c r="DA48" s="2">
        <f>BW$207*$B48+BW$209</f>
        <v>55.172621538614074</v>
      </c>
      <c r="DD48" s="2">
        <f>BZ$207*$B48+BZ$209</f>
        <v>89.985222258083667</v>
      </c>
      <c r="DE48" s="2">
        <f>CA$207*$B48+CA$209</f>
        <v>91.253000074850704</v>
      </c>
      <c r="DF48" s="2">
        <f>CB$207*$B48+CB$209</f>
        <v>91.608639968155245</v>
      </c>
      <c r="DG48" s="2">
        <f>CC$207*$B48+CC$209</f>
        <v>90.433668706063145</v>
      </c>
      <c r="DH48" s="2">
        <f>CD$207*$B48+CD$209</f>
        <v>93.937084804999273</v>
      </c>
      <c r="DI48" s="2">
        <f>CE$207*$B48+CE$209</f>
        <v>94.582254597413097</v>
      </c>
      <c r="DJ48" s="2">
        <f>CF$207*$B48+CF$209</f>
        <v>94.6450004580566</v>
      </c>
      <c r="DK48" s="2">
        <f>CG$207*$B48+CG$209</f>
        <v>93.209571231910829</v>
      </c>
      <c r="DL48" s="2">
        <f>CH$207*$B48+CH$209</f>
        <v>91.255832562304533</v>
      </c>
      <c r="DM48" s="2">
        <f>CI$207*$B48+CI$209</f>
        <v>85.308549124215375</v>
      </c>
      <c r="DN48" s="2">
        <f>CJ$207*$B48+CJ$209</f>
        <v>77.723025513677356</v>
      </c>
      <c r="DO48" s="2">
        <f>CK$207*$B48+CK$209</f>
        <v>68.123194784055528</v>
      </c>
      <c r="DP48" s="2">
        <f>CL$207*$B48+CL$209</f>
        <v>55.738561104957242</v>
      </c>
      <c r="DS48" s="2">
        <f>POWER(10,($B48-C$227)/C$228)/(1+POWER(10,($B48-C$227)/C$228))</f>
        <v>5.5313348974484564E-3</v>
      </c>
      <c r="DT48" s="2">
        <f>POWER(10,($B48-D$227)/D$228)/(1+POWER(10,($B48-D$227)/D$228))</f>
        <v>6.0459700707422822E-3</v>
      </c>
      <c r="DU48" s="2">
        <f>POWER(10,($B48-E$227)/E$228)/(1+POWER(10,($B48-E$227)/E$228))</f>
        <v>6.0212508918365713E-3</v>
      </c>
      <c r="DV48" s="2">
        <f>POWER(10,($B48-F$227)/F$228)/(1+POWER(10,($B48-F$227)/F$228))</f>
        <v>5.7263223716518255E-3</v>
      </c>
      <c r="DW48" s="2">
        <f>POWER(10,($B48-G$227)/G$228)/(1+POWER(10,($B48-G$227)/G$228))</f>
        <v>5.952763396554729E-3</v>
      </c>
      <c r="DX48" s="2">
        <f>POWER(10,($B48-H$227)/H$228)/(1+POWER(10,($B48-H$227)/H$228))</f>
        <v>5.3786080782780455E-3</v>
      </c>
      <c r="DY48" s="2">
        <f>POWER(10,($B48-I$227)/I$228)/(1+POWER(10,($B48-I$227)/I$228))</f>
        <v>5.8429053252498546E-3</v>
      </c>
      <c r="DZ48" s="2">
        <f>POWER(10,($B48-J$227)/J$228)/(1+POWER(10,($B48-J$227)/J$228))</f>
        <v>5.0387570575032977E-3</v>
      </c>
      <c r="EA48" s="2">
        <f>POWER(10,($B48-K$227)/K$228)/(1+POWER(10,($B48-K$227)/K$228))</f>
        <v>4.6684861029422323E-3</v>
      </c>
      <c r="EB48" s="2">
        <f>POWER(10,($B48-L$227)/L$228)/(1+POWER(10,($B48-L$227)/L$228))</f>
        <v>5.1730331378366324E-3</v>
      </c>
      <c r="EC48" s="2">
        <f>POWER(10,($B48-M$227)/M$228)/(1+POWER(10,($B48-M$227)/M$228))</f>
        <v>4.7716343649817673E-3</v>
      </c>
      <c r="ED48" s="2">
        <f>POWER(10,($B48-N$227)/N$228)/(1+POWER(10,($B48-N$227)/N$228))</f>
        <v>4.6881027957671574E-3</v>
      </c>
      <c r="EE48" s="2">
        <f>POWER(10,($B48-O$227)/O$228)/(1+POWER(10,($B48-O$227)/O$228))</f>
        <v>4.5653214871158735E-3</v>
      </c>
    </row>
    <row r="49" spans="2:135" x14ac:dyDescent="0.25">
      <c r="B49" s="2">
        <v>43</v>
      </c>
      <c r="C49">
        <v>145.64099999999999</v>
      </c>
      <c r="D49">
        <v>161.864</v>
      </c>
      <c r="E49">
        <v>157.17599999999999</v>
      </c>
      <c r="F49">
        <v>127.354</v>
      </c>
      <c r="G49">
        <v>125.742</v>
      </c>
      <c r="H49">
        <v>120.687</v>
      </c>
      <c r="I49">
        <v>122.91</v>
      </c>
      <c r="J49">
        <v>109.40300000000001</v>
      </c>
      <c r="K49">
        <v>105.086</v>
      </c>
      <c r="L49">
        <v>103.1</v>
      </c>
      <c r="M49">
        <v>96.543000000000006</v>
      </c>
      <c r="N49">
        <v>84.757000000000005</v>
      </c>
      <c r="O49">
        <v>72.7714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138.90820464803758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159.50704838028193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152.18973247182842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120.49758607270304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117.81136406455624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108.86554658411295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112.31579768511193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99.299389723302269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93.383996787752878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93.561304036086796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86.443200486132014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77.813565365684468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66.073558203414237</v>
      </c>
      <c r="AE49" s="5"/>
      <c r="AG49" s="5">
        <f t="shared" si="0"/>
        <v>6.7327953519624089</v>
      </c>
      <c r="AH49" s="5">
        <f t="shared" si="1"/>
        <v>2.3569516197180747</v>
      </c>
      <c r="AI49" s="5">
        <f t="shared" si="2"/>
        <v>4.9862675281715667</v>
      </c>
      <c r="AJ49" s="5">
        <f t="shared" si="3"/>
        <v>6.8564139272969555</v>
      </c>
      <c r="AK49" s="5">
        <f t="shared" si="4"/>
        <v>7.9306359354437603</v>
      </c>
      <c r="AL49" s="5">
        <f t="shared" si="5"/>
        <v>11.821453415887049</v>
      </c>
      <c r="AM49" s="5">
        <f t="shared" si="6"/>
        <v>10.594202314888065</v>
      </c>
      <c r="AN49" s="5">
        <f t="shared" si="7"/>
        <v>10.103610276697736</v>
      </c>
      <c r="AO49" s="5">
        <f t="shared" si="8"/>
        <v>11.702003212247121</v>
      </c>
      <c r="AP49" s="5">
        <f t="shared" si="9"/>
        <v>9.5386959639131987</v>
      </c>
      <c r="AQ49" s="5">
        <f t="shared" si="10"/>
        <v>10.099799513867993</v>
      </c>
      <c r="AR49" s="5">
        <f t="shared" si="11"/>
        <v>6.9434346343155369</v>
      </c>
      <c r="AS49" s="5">
        <f t="shared" si="12"/>
        <v>6.6978417965857631</v>
      </c>
      <c r="AV49" s="2">
        <f t="shared" si="13"/>
        <v>86.923872924974589</v>
      </c>
      <c r="AW49" s="2">
        <f t="shared" si="14"/>
        <v>89.597407680023352</v>
      </c>
      <c r="AX49" s="2">
        <f t="shared" si="15"/>
        <v>91.500038175946585</v>
      </c>
      <c r="AY49" s="2">
        <f t="shared" si="16"/>
        <v>90.119815754381662</v>
      </c>
      <c r="AZ49" s="2">
        <f t="shared" si="17"/>
        <v>91.491595812447102</v>
      </c>
      <c r="BA49" s="2">
        <f t="shared" si="18"/>
        <v>92.993024511479518</v>
      </c>
      <c r="BB49" s="2">
        <f t="shared" si="19"/>
        <v>92.884420365721496</v>
      </c>
      <c r="BC49" s="2">
        <f t="shared" si="20"/>
        <v>91.3190102166879</v>
      </c>
      <c r="BD49" s="2">
        <f t="shared" si="21"/>
        <v>88.562818767735536</v>
      </c>
      <c r="BE49" s="2">
        <f t="shared" si="22"/>
        <v>83.4847008185112</v>
      </c>
      <c r="BF49" s="2">
        <f t="shared" si="23"/>
        <v>76.695658103874706</v>
      </c>
      <c r="BG49" s="2">
        <f t="shared" si="24"/>
        <v>66.929598424523093</v>
      </c>
      <c r="BH49" s="2">
        <f t="shared" si="25"/>
        <v>55.196926873520958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86.905611758006955</v>
      </c>
      <c r="CP49" s="2">
        <f>BL$207*$B49+BL$209</f>
        <v>89.586703410175289</v>
      </c>
      <c r="CQ49" s="2">
        <f>BM$207*$B49+BM$209</f>
        <v>91.499532475358492</v>
      </c>
      <c r="CR49" s="2">
        <f>BN$207*$B49+BN$209</f>
        <v>90.1179101267833</v>
      </c>
      <c r="CS49" s="2">
        <f>BO$207*$B49+BO$209</f>
        <v>91.47567781606763</v>
      </c>
      <c r="CT49" s="2">
        <f>BP$207*$B49+BP$209</f>
        <v>92.983746088396416</v>
      </c>
      <c r="CU49" s="2">
        <f>BQ$207*$B49+BQ$209</f>
        <v>92.873250765289711</v>
      </c>
      <c r="CV49" s="2">
        <f>BR$207*$B49+BR$209</f>
        <v>91.308722629275536</v>
      </c>
      <c r="CW49" s="2">
        <f>BS$207*$B49+BS$209</f>
        <v>88.549204132461512</v>
      </c>
      <c r="CX49" s="2">
        <f>BT$207*$B49+BT$209</f>
        <v>83.474488681188205</v>
      </c>
      <c r="CY49" s="2">
        <f>BU$207*$B49+BU$209</f>
        <v>76.690382117765878</v>
      </c>
      <c r="CZ49" s="2">
        <f>BV$207*$B49+BV$209</f>
        <v>66.923515182200489</v>
      </c>
      <c r="DA49" s="2">
        <f>BW$207*$B49+BW$209</f>
        <v>55.194181019935549</v>
      </c>
      <c r="DD49" s="2">
        <f>BZ$207*$B49+BZ$209</f>
        <v>89.918134085310669</v>
      </c>
      <c r="DE49" s="2">
        <f>CA$207*$B49+CA$209</f>
        <v>91.202342334978582</v>
      </c>
      <c r="DF49" s="2">
        <f>CB$207*$B49+CB$209</f>
        <v>91.576173085208538</v>
      </c>
      <c r="DG49" s="2">
        <f>CC$207*$B49+CC$209</f>
        <v>90.421580278633769</v>
      </c>
      <c r="DH49" s="2">
        <f>CD$207*$B49+CD$209</f>
        <v>93.915842455239499</v>
      </c>
      <c r="DI49" s="2">
        <f>CE$207*$B49+CE$209</f>
        <v>94.55783615033981</v>
      </c>
      <c r="DJ49" s="2">
        <f>CF$207*$B49+CF$209</f>
        <v>94.617680723854406</v>
      </c>
      <c r="DK49" s="2">
        <f>CG$207*$B49+CG$209</f>
        <v>93.171672596386344</v>
      </c>
      <c r="DL49" s="2">
        <f>CH$207*$B49+CH$209</f>
        <v>91.210085462650866</v>
      </c>
      <c r="DM49" s="2">
        <f>CI$207*$B49+CI$209</f>
        <v>85.275797110970828</v>
      </c>
      <c r="DN49" s="2">
        <f>CJ$207*$B49+CJ$209</f>
        <v>77.699254819480387</v>
      </c>
      <c r="DO49" s="2">
        <f>CK$207*$B49+CK$209</f>
        <v>68.107467951468578</v>
      </c>
      <c r="DP49" s="2">
        <f>CL$207*$B49+CL$209</f>
        <v>55.742959730560528</v>
      </c>
      <c r="DS49" s="2">
        <f>POWER(10,($B49-C$227)/C$228)/(1+POWER(10,($B49-C$227)/C$228))</f>
        <v>6.0617532365260223E-3</v>
      </c>
      <c r="DT49" s="2">
        <f>POWER(10,($B49-D$227)/D$228)/(1+POWER(10,($B49-D$227)/D$228))</f>
        <v>6.6254097272104E-3</v>
      </c>
      <c r="DU49" s="2">
        <f>POWER(10,($B49-E$227)/E$228)/(1+POWER(10,($B49-E$227)/E$228))</f>
        <v>6.5983372141489496E-3</v>
      </c>
      <c r="DV49" s="2">
        <f>POWER(10,($B49-F$227)/F$228)/(1+POWER(10,($B49-F$227)/F$228))</f>
        <v>6.2753207279498454E-3</v>
      </c>
      <c r="DW49" s="2">
        <f>POWER(10,($B49-G$227)/G$228)/(1+POWER(10,($B49-G$227)/G$228))</f>
        <v>6.5233288459035981E-3</v>
      </c>
      <c r="DX49" s="2">
        <f>POWER(10,($B49-H$227)/H$228)/(1+POWER(10,($B49-H$227)/H$228))</f>
        <v>5.8944677356348729E-3</v>
      </c>
      <c r="DY49" s="2">
        <f>POWER(10,($B49-I$227)/I$228)/(1+POWER(10,($B49-I$227)/I$228))</f>
        <v>6.4030088321651588E-3</v>
      </c>
      <c r="DZ49" s="2">
        <f>POWER(10,($B49-J$227)/J$228)/(1+POWER(10,($B49-J$227)/J$228))</f>
        <v>5.5222027397384228E-3</v>
      </c>
      <c r="EA49" s="2">
        <f>POWER(10,($B49-K$227)/K$228)/(1+POWER(10,($B49-K$227)/K$228))</f>
        <v>5.1165886729158212E-3</v>
      </c>
      <c r="EB49" s="2">
        <f>POWER(10,($B49-L$227)/L$228)/(1+POWER(10,($B49-L$227)/L$228))</f>
        <v>5.6692885872039476E-3</v>
      </c>
      <c r="EC49" s="2">
        <f>POWER(10,($B49-M$227)/M$228)/(1+POWER(10,($B49-M$227)/M$228))</f>
        <v>5.2295855560864296E-3</v>
      </c>
      <c r="ED49" s="2">
        <f>POWER(10,($B49-N$227)/N$228)/(1+POWER(10,($B49-N$227)/N$228))</f>
        <v>5.1380785454464171E-3</v>
      </c>
      <c r="EE49" s="2">
        <f>POWER(10,($B49-O$227)/O$228)/(1+POWER(10,($B49-O$227)/O$228))</f>
        <v>5.0035716259602099E-3</v>
      </c>
    </row>
    <row r="50" spans="2:135" x14ac:dyDescent="0.25">
      <c r="B50" s="2">
        <v>44</v>
      </c>
      <c r="C50">
        <v>155.51599999999999</v>
      </c>
      <c r="D50">
        <v>174.51499999999999</v>
      </c>
      <c r="E50">
        <v>166.971</v>
      </c>
      <c r="F50">
        <v>137.98500000000001</v>
      </c>
      <c r="G50">
        <v>134.273</v>
      </c>
      <c r="H50">
        <v>127.134</v>
      </c>
      <c r="I50">
        <v>130.358</v>
      </c>
      <c r="J50">
        <v>113.672</v>
      </c>
      <c r="K50">
        <v>109.386</v>
      </c>
      <c r="L50">
        <v>108.529</v>
      </c>
      <c r="M50">
        <v>100.54300000000001</v>
      </c>
      <c r="N50">
        <v>91.543000000000006</v>
      </c>
      <c r="O50">
        <v>77.485699999999994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153.00207976123701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174.92359633498575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166.48224000254379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131.76395166065859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128.12123965363742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116.54598375849494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121.29061809419309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104.0409388676114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96.589627534113177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99.128494208935194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91.72686221809262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83.276995623045522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71.235574004889983</v>
      </c>
      <c r="AE50" s="5"/>
      <c r="AG50" s="5">
        <f t="shared" si="0"/>
        <v>2.513920238762978</v>
      </c>
      <c r="AH50" s="5">
        <f t="shared" si="1"/>
        <v>-0.40859633498575931</v>
      </c>
      <c r="AI50" s="5">
        <f t="shared" si="2"/>
        <v>0.48875999745621357</v>
      </c>
      <c r="AJ50" s="5">
        <f t="shared" si="3"/>
        <v>6.2210483393414222</v>
      </c>
      <c r="AK50" s="5">
        <f t="shared" si="4"/>
        <v>6.151760346362579</v>
      </c>
      <c r="AL50" s="5">
        <f t="shared" si="5"/>
        <v>10.588016241505059</v>
      </c>
      <c r="AM50" s="5">
        <f t="shared" si="6"/>
        <v>9.0673819058069114</v>
      </c>
      <c r="AN50" s="5">
        <f t="shared" si="7"/>
        <v>9.6310611323885951</v>
      </c>
      <c r="AO50" s="5">
        <f t="shared" si="8"/>
        <v>12.796372465886819</v>
      </c>
      <c r="AP50" s="5">
        <f t="shared" si="9"/>
        <v>9.400505791064802</v>
      </c>
      <c r="AQ50" s="5">
        <f t="shared" si="10"/>
        <v>8.8161377819073863</v>
      </c>
      <c r="AR50" s="5">
        <f t="shared" si="11"/>
        <v>8.2660043769544842</v>
      </c>
      <c r="AS50" s="5">
        <f t="shared" si="12"/>
        <v>6.250125995110011</v>
      </c>
      <c r="AV50" s="2">
        <f t="shared" si="13"/>
        <v>86.923926265016021</v>
      </c>
      <c r="AW50" s="2">
        <f t="shared" si="14"/>
        <v>89.587311883954698</v>
      </c>
      <c r="AX50" s="2">
        <f t="shared" si="15"/>
        <v>91.482355281815586</v>
      </c>
      <c r="AY50" s="2">
        <f t="shared" si="16"/>
        <v>90.12419229145074</v>
      </c>
      <c r="AZ50" s="2">
        <f t="shared" si="17"/>
        <v>91.5276455075782</v>
      </c>
      <c r="BA50" s="2">
        <f t="shared" si="18"/>
        <v>93.012571878936825</v>
      </c>
      <c r="BB50" s="2">
        <f t="shared" si="19"/>
        <v>92.903987238712318</v>
      </c>
      <c r="BC50" s="2">
        <f t="shared" si="20"/>
        <v>91.333812594200452</v>
      </c>
      <c r="BD50" s="2">
        <f t="shared" si="21"/>
        <v>88.582539681401144</v>
      </c>
      <c r="BE50" s="2">
        <f t="shared" si="22"/>
        <v>83.501040051086321</v>
      </c>
      <c r="BF50" s="2">
        <f t="shared" si="23"/>
        <v>76.70706595012534</v>
      </c>
      <c r="BG50" s="2">
        <f t="shared" si="24"/>
        <v>66.945080454789391</v>
      </c>
      <c r="BH50" s="2">
        <f t="shared" si="25"/>
        <v>55.2186557128408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86.904352276677812</v>
      </c>
      <c r="CP50" s="2">
        <f>BL$207*$B50+BL$209</f>
        <v>89.57587151777021</v>
      </c>
      <c r="CQ50" s="2">
        <f>BM$207*$B50+BM$209</f>
        <v>91.48190846376751</v>
      </c>
      <c r="CR50" s="2">
        <f>BN$207*$B50+BN$209</f>
        <v>90.122216819111415</v>
      </c>
      <c r="CS50" s="2">
        <f>BO$207*$B50+BO$209</f>
        <v>91.510604254496428</v>
      </c>
      <c r="CT50" s="2">
        <f>BP$207*$B50+BP$209</f>
        <v>93.002684133112055</v>
      </c>
      <c r="CU50" s="2">
        <f>BQ$207*$B50+BQ$209</f>
        <v>92.892071316298299</v>
      </c>
      <c r="CV50" s="2">
        <f>BR$207*$B50+BR$209</f>
        <v>91.32285335416114</v>
      </c>
      <c r="CW50" s="2">
        <f>BS$207*$B50+BS$209</f>
        <v>88.56798071009004</v>
      </c>
      <c r="CX50" s="2">
        <f>BT$207*$B50+BT$209</f>
        <v>83.490149568621646</v>
      </c>
      <c r="CY50" s="2">
        <f>BU$207*$B50+BU$209</f>
        <v>76.701483725044497</v>
      </c>
      <c r="CZ50" s="2">
        <f>BV$207*$B50+BV$209</f>
        <v>66.93858704449876</v>
      </c>
      <c r="DA50" s="2">
        <f>BW$207*$B50+BW$209</f>
        <v>55.215740501257031</v>
      </c>
      <c r="DD50" s="2">
        <f>BZ$207*$B50+BZ$209</f>
        <v>89.851045912537657</v>
      </c>
      <c r="DE50" s="2">
        <f>CA$207*$B50+CA$209</f>
        <v>91.15168459510646</v>
      </c>
      <c r="DF50" s="2">
        <f>CB$207*$B50+CB$209</f>
        <v>91.543706202261816</v>
      </c>
      <c r="DG50" s="2">
        <f>CC$207*$B50+CC$209</f>
        <v>90.409491851204379</v>
      </c>
      <c r="DH50" s="2">
        <f>CD$207*$B50+CD$209</f>
        <v>93.894600105479739</v>
      </c>
      <c r="DI50" s="2">
        <f>CE$207*$B50+CE$209</f>
        <v>94.533417703266522</v>
      </c>
      <c r="DJ50" s="2">
        <f>CF$207*$B50+CF$209</f>
        <v>94.590360989652225</v>
      </c>
      <c r="DK50" s="2">
        <f>CG$207*$B50+CG$209</f>
        <v>93.133773960861859</v>
      </c>
      <c r="DL50" s="2">
        <f>CH$207*$B50+CH$209</f>
        <v>91.164338362997185</v>
      </c>
      <c r="DM50" s="2">
        <f>CI$207*$B50+CI$209</f>
        <v>85.243045097726267</v>
      </c>
      <c r="DN50" s="2">
        <f>CJ$207*$B50+CJ$209</f>
        <v>77.675484125283418</v>
      </c>
      <c r="DO50" s="2">
        <f>CK$207*$B50+CK$209</f>
        <v>68.091741118881643</v>
      </c>
      <c r="DP50" s="2">
        <f>CL$207*$B50+CL$209</f>
        <v>55.747358356163822</v>
      </c>
      <c r="DS50" s="2">
        <f>POWER(10,($B50-C$227)/C$228)/(1+POWER(10,($B50-C$227)/C$228))</f>
        <v>6.6426954264952294E-3</v>
      </c>
      <c r="DT50" s="2">
        <f>POWER(10,($B50-D$227)/D$228)/(1+POWER(10,($B50-D$227)/D$228))</f>
        <v>7.2599766742862159E-3</v>
      </c>
      <c r="DU50" s="2">
        <f>POWER(10,($B50-E$227)/E$228)/(1+POWER(10,($B50-E$227)/E$228))</f>
        <v>7.2303300892727733E-3</v>
      </c>
      <c r="DV50" s="2">
        <f>POWER(10,($B50-F$227)/F$228)/(1+POWER(10,($B50-F$227)/F$228))</f>
        <v>6.8765890475274011E-3</v>
      </c>
      <c r="DW50" s="2">
        <f>POWER(10,($B50-G$227)/G$228)/(1+POWER(10,($B50-G$227)/G$228))</f>
        <v>7.1481890686818138E-3</v>
      </c>
      <c r="DX50" s="2">
        <f>POWER(10,($B50-H$227)/H$228)/(1+POWER(10,($B50-H$227)/H$228))</f>
        <v>6.4594819226285573E-3</v>
      </c>
      <c r="DY50" s="2">
        <f>POWER(10,($B50-I$227)/I$228)/(1+POWER(10,($B50-I$227)/I$228))</f>
        <v>7.0164251723248286E-3</v>
      </c>
      <c r="DZ50" s="2">
        <f>POWER(10,($B50-J$227)/J$228)/(1+POWER(10,($B50-J$227)/J$228))</f>
        <v>6.0517506945216779E-3</v>
      </c>
      <c r="EA50" s="2">
        <f>POWER(10,($B50-K$227)/K$228)/(1+POWER(10,($B50-K$227)/K$228))</f>
        <v>5.6074598562323979E-3</v>
      </c>
      <c r="EB50" s="2">
        <f>POWER(10,($B50-L$227)/L$228)/(1+POWER(10,($B50-L$227)/L$228))</f>
        <v>6.2128531243673419E-3</v>
      </c>
      <c r="EC50" s="2">
        <f>POWER(10,($B50-M$227)/M$228)/(1+POWER(10,($B50-M$227)/M$228))</f>
        <v>5.7312348942380577E-3</v>
      </c>
      <c r="ED50" s="2">
        <f>POWER(10,($B50-N$227)/N$228)/(1+POWER(10,($B50-N$227)/N$228))</f>
        <v>5.6309997379156099E-3</v>
      </c>
      <c r="EE50" s="2">
        <f>POWER(10,($B50-O$227)/O$228)/(1+POWER(10,($B50-O$227)/O$228))</f>
        <v>5.4836600329831748E-3</v>
      </c>
    </row>
    <row r="51" spans="2:135" x14ac:dyDescent="0.25">
      <c r="B51" s="2">
        <v>45</v>
      </c>
      <c r="C51">
        <v>168.125</v>
      </c>
      <c r="D51">
        <v>185.34800000000001</v>
      </c>
      <c r="E51">
        <v>175.17599999999999</v>
      </c>
      <c r="F51">
        <v>148.185</v>
      </c>
      <c r="G51">
        <v>143.84800000000001</v>
      </c>
      <c r="H51">
        <v>134.821</v>
      </c>
      <c r="I51">
        <v>142.119</v>
      </c>
      <c r="J51">
        <v>122.254</v>
      </c>
      <c r="K51">
        <v>114.471</v>
      </c>
      <c r="L51">
        <v>116.386</v>
      </c>
      <c r="M51">
        <v>108.214</v>
      </c>
      <c r="N51">
        <v>97.713999999999999</v>
      </c>
      <c r="O51">
        <v>84.1571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167.78894774088027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189.87155835282877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180.6855553245062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144.98927349714441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140.43801239046965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126.53796197261788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132.72932632385263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110.76364914889942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101.36091436130292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106.77914029786731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98.948526616532973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90.514173305494069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77.921510866454724</v>
      </c>
      <c r="AE51" s="5"/>
      <c r="AG51" s="5">
        <f t="shared" si="0"/>
        <v>0.33605225911972525</v>
      </c>
      <c r="AH51" s="5">
        <f t="shared" si="1"/>
        <v>-4.5235583528287577</v>
      </c>
      <c r="AI51" s="5">
        <f t="shared" si="2"/>
        <v>-5.5095553245062092</v>
      </c>
      <c r="AJ51" s="5">
        <f t="shared" si="3"/>
        <v>3.1957265028555923</v>
      </c>
      <c r="AK51" s="5">
        <f t="shared" si="4"/>
        <v>3.4099876095303614</v>
      </c>
      <c r="AL51" s="5">
        <f t="shared" si="5"/>
        <v>8.2830380273821191</v>
      </c>
      <c r="AM51" s="5">
        <f t="shared" si="6"/>
        <v>9.3896736761473676</v>
      </c>
      <c r="AN51" s="5">
        <f t="shared" si="7"/>
        <v>11.490350851100587</v>
      </c>
      <c r="AO51" s="5">
        <f t="shared" si="8"/>
        <v>13.110085638697086</v>
      </c>
      <c r="AP51" s="5">
        <f t="shared" si="9"/>
        <v>9.6068597021326809</v>
      </c>
      <c r="AQ51" s="5">
        <f t="shared" si="10"/>
        <v>9.2654733834670253</v>
      </c>
      <c r="AR51" s="5">
        <f t="shared" si="11"/>
        <v>7.1998266945059299</v>
      </c>
      <c r="AS51" s="5">
        <f t="shared" si="12"/>
        <v>6.2355891335452753</v>
      </c>
      <c r="AV51" s="2">
        <f t="shared" si="13"/>
        <v>86.924062339982314</v>
      </c>
      <c r="AW51" s="2">
        <f t="shared" si="14"/>
        <v>89.577258149308065</v>
      </c>
      <c r="AX51" s="2">
        <f t="shared" si="15"/>
        <v>91.464656446143039</v>
      </c>
      <c r="AY51" s="2">
        <f t="shared" si="16"/>
        <v>90.128564599951005</v>
      </c>
      <c r="AZ51" s="2">
        <f t="shared" si="17"/>
        <v>91.563763239783512</v>
      </c>
      <c r="BA51" s="2">
        <f t="shared" si="18"/>
        <v>93.032150234253251</v>
      </c>
      <c r="BB51" s="2">
        <f t="shared" si="19"/>
        <v>92.923593844349341</v>
      </c>
      <c r="BC51" s="2">
        <f t="shared" si="20"/>
        <v>91.348648589647865</v>
      </c>
      <c r="BD51" s="2">
        <f t="shared" si="21"/>
        <v>88.602315744146225</v>
      </c>
      <c r="BE51" s="2">
        <f t="shared" si="22"/>
        <v>83.517414875708226</v>
      </c>
      <c r="BF51" s="2">
        <f t="shared" si="23"/>
        <v>76.718483715349308</v>
      </c>
      <c r="BG51" s="2">
        <f t="shared" si="24"/>
        <v>66.960584867531978</v>
      </c>
      <c r="BH51" s="2">
        <f t="shared" si="25"/>
        <v>55.240391629558587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86.90309279534867</v>
      </c>
      <c r="CP51" s="2">
        <f>BL$207*$B51+BL$209</f>
        <v>89.565039625365145</v>
      </c>
      <c r="CQ51" s="2">
        <f>BM$207*$B51+BM$209</f>
        <v>91.464284452176543</v>
      </c>
      <c r="CR51" s="2">
        <f>BN$207*$B51+BN$209</f>
        <v>90.126523511439544</v>
      </c>
      <c r="CS51" s="2">
        <f>BO$207*$B51+BO$209</f>
        <v>91.545530692925212</v>
      </c>
      <c r="CT51" s="2">
        <f>BP$207*$B51+BP$209</f>
        <v>93.021622177827709</v>
      </c>
      <c r="CU51" s="2">
        <f>BQ$207*$B51+BQ$209</f>
        <v>92.910891867306901</v>
      </c>
      <c r="CV51" s="2">
        <f>BR$207*$B51+BR$209</f>
        <v>91.336984079046744</v>
      </c>
      <c r="CW51" s="2">
        <f>BS$207*$B51+BS$209</f>
        <v>88.586757287718555</v>
      </c>
      <c r="CX51" s="2">
        <f>BT$207*$B51+BT$209</f>
        <v>83.505810456055087</v>
      </c>
      <c r="CY51" s="2">
        <f>BU$207*$B51+BU$209</f>
        <v>76.712585332323101</v>
      </c>
      <c r="CZ51" s="2">
        <f>BV$207*$B51+BV$209</f>
        <v>66.953658906797031</v>
      </c>
      <c r="DA51" s="2">
        <f>BW$207*$B51+BW$209</f>
        <v>55.237299982578506</v>
      </c>
      <c r="DD51" s="2">
        <f>BZ$207*$B51+BZ$209</f>
        <v>89.783957739764659</v>
      </c>
      <c r="DE51" s="2">
        <f>CA$207*$B51+CA$209</f>
        <v>91.101026855234338</v>
      </c>
      <c r="DF51" s="2">
        <f>CB$207*$B51+CB$209</f>
        <v>91.511239319315095</v>
      </c>
      <c r="DG51" s="2">
        <f>CC$207*$B51+CC$209</f>
        <v>90.397403423775003</v>
      </c>
      <c r="DH51" s="2">
        <f>CD$207*$B51+CD$209</f>
        <v>93.873357755719965</v>
      </c>
      <c r="DI51" s="2">
        <f>CE$207*$B51+CE$209</f>
        <v>94.508999256193249</v>
      </c>
      <c r="DJ51" s="2">
        <f>CF$207*$B51+CF$209</f>
        <v>94.563041255450045</v>
      </c>
      <c r="DK51" s="2">
        <f>CG$207*$B51+CG$209</f>
        <v>93.095875325337374</v>
      </c>
      <c r="DL51" s="2">
        <f>CH$207*$B51+CH$209</f>
        <v>91.118591263343504</v>
      </c>
      <c r="DM51" s="2">
        <f>CI$207*$B51+CI$209</f>
        <v>85.210293084481705</v>
      </c>
      <c r="DN51" s="2">
        <f>CJ$207*$B51+CJ$209</f>
        <v>77.651713431086449</v>
      </c>
      <c r="DO51" s="2">
        <f>CK$207*$B51+CK$209</f>
        <v>68.076014286294694</v>
      </c>
      <c r="DP51" s="2">
        <f>CL$207*$B51+CL$209</f>
        <v>55.751756981767109</v>
      </c>
      <c r="DS51" s="2">
        <f>POWER(10,($B51-C$227)/C$228)/(1+POWER(10,($B51-C$227)/C$228))</f>
        <v>7.2789058280176705E-3</v>
      </c>
      <c r="DT51" s="2">
        <f>POWER(10,($B51-D$227)/D$228)/(1+POWER(10,($B51-D$227)/D$228))</f>
        <v>7.954834327601577E-3</v>
      </c>
      <c r="DU51" s="2">
        <f>POWER(10,($B51-E$227)/E$228)/(1+POWER(10,($B51-E$227)/E$228))</f>
        <v>7.9223728904504031E-3</v>
      </c>
      <c r="DV51" s="2">
        <f>POWER(10,($B51-F$227)/F$228)/(1+POWER(10,($B51-F$227)/F$228))</f>
        <v>7.5350309067123804E-3</v>
      </c>
      <c r="DW51" s="2">
        <f>POWER(10,($B51-G$227)/G$228)/(1+POWER(10,($B51-G$227)/G$228))</f>
        <v>7.8324318630474659E-3</v>
      </c>
      <c r="DX51" s="2">
        <f>POWER(10,($B51-H$227)/H$228)/(1+POWER(10,($B51-H$227)/H$228))</f>
        <v>7.0782699146504984E-3</v>
      </c>
      <c r="DY51" s="2">
        <f>POWER(10,($B51-I$227)/I$228)/(1+POWER(10,($B51-I$227)/I$228))</f>
        <v>7.688152859294744E-3</v>
      </c>
      <c r="DZ51" s="2">
        <f>POWER(10,($B51-J$227)/J$228)/(1+POWER(10,($B51-J$227)/J$228))</f>
        <v>6.6317406637328834E-3</v>
      </c>
      <c r="EA51" s="2">
        <f>POWER(10,($B51-K$227)/K$228)/(1+POWER(10,($B51-K$227)/K$228))</f>
        <v>6.1451329658478515E-3</v>
      </c>
      <c r="EB51" s="2">
        <f>POWER(10,($B51-L$227)/L$228)/(1+POWER(10,($B51-L$227)/L$228))</f>
        <v>6.8081771322321145E-3</v>
      </c>
      <c r="EC51" s="2">
        <f>POWER(10,($B51-M$227)/M$228)/(1+POWER(10,($B51-M$227)/M$228))</f>
        <v>6.2807012525541881E-3</v>
      </c>
      <c r="ED51" s="2">
        <f>POWER(10,($B51-N$227)/N$228)/(1+POWER(10,($B51-N$227)/N$228))</f>
        <v>6.1709159696331202E-3</v>
      </c>
      <c r="EE51" s="2">
        <f>POWER(10,($B51-O$227)/O$228)/(1+POWER(10,($B51-O$227)/O$228))</f>
        <v>6.0095342953048816E-3</v>
      </c>
    </row>
    <row r="52" spans="2:135" x14ac:dyDescent="0.25">
      <c r="B52" s="2">
        <v>46</v>
      </c>
      <c r="C52">
        <v>178.03100000000001</v>
      </c>
      <c r="D52">
        <v>194.54499999999999</v>
      </c>
      <c r="E52">
        <v>184.14699999999999</v>
      </c>
      <c r="F52">
        <v>161.108</v>
      </c>
      <c r="G52">
        <v>154.833</v>
      </c>
      <c r="H52">
        <v>145.209</v>
      </c>
      <c r="I52">
        <v>152.22399999999999</v>
      </c>
      <c r="J52">
        <v>128.61199999999999</v>
      </c>
      <c r="K52">
        <v>121.443</v>
      </c>
      <c r="L52">
        <v>126.24299999999999</v>
      </c>
      <c r="M52">
        <v>116.229</v>
      </c>
      <c r="N52">
        <v>106.45699999999999</v>
      </c>
      <c r="O52">
        <v>91.8857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182.19922750090242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203.05908800662192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193.61918634337772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159.60584375650973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154.30567105660668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138.86085191031933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146.52277020992204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119.82737417792296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108.12680550870155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116.76726082656737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108.33259013885311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99.623400432730634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86.147373878547441</v>
      </c>
      <c r="AE52" s="5"/>
      <c r="AG52" s="5">
        <f t="shared" si="0"/>
        <v>-4.1682275009024181</v>
      </c>
      <c r="AH52" s="5">
        <f t="shared" si="1"/>
        <v>-8.5140880066219324</v>
      </c>
      <c r="AI52" s="5">
        <f t="shared" si="2"/>
        <v>-9.4721863433777287</v>
      </c>
      <c r="AJ52" s="5">
        <f t="shared" si="3"/>
        <v>1.5021562434902762</v>
      </c>
      <c r="AK52" s="5">
        <f t="shared" si="4"/>
        <v>0.52732894339331438</v>
      </c>
      <c r="AL52" s="5">
        <f t="shared" si="5"/>
        <v>6.3481480896806772</v>
      </c>
      <c r="AM52" s="5">
        <f t="shared" si="6"/>
        <v>5.7012297900779458</v>
      </c>
      <c r="AN52" s="5">
        <f t="shared" si="7"/>
        <v>8.7846258220770324</v>
      </c>
      <c r="AO52" s="5">
        <f t="shared" si="8"/>
        <v>13.316194491298447</v>
      </c>
      <c r="AP52" s="5">
        <f t="shared" si="9"/>
        <v>9.4757391734326291</v>
      </c>
      <c r="AQ52" s="5">
        <f t="shared" si="10"/>
        <v>7.8964098611468927</v>
      </c>
      <c r="AR52" s="5">
        <f t="shared" si="11"/>
        <v>6.8335995672693599</v>
      </c>
      <c r="AS52" s="5">
        <f t="shared" si="12"/>
        <v>5.7383261214525589</v>
      </c>
      <c r="AV52" s="2">
        <f t="shared" si="13"/>
        <v>86.924284806384918</v>
      </c>
      <c r="AW52" s="2">
        <f t="shared" si="14"/>
        <v>89.567247697211684</v>
      </c>
      <c r="AX52" s="2">
        <f t="shared" si="15"/>
        <v>91.446939175105811</v>
      </c>
      <c r="AY52" s="2">
        <f t="shared" si="16"/>
        <v>90.132931229010737</v>
      </c>
      <c r="AZ52" s="2">
        <f t="shared" si="17"/>
        <v>91.599951607618962</v>
      </c>
      <c r="BA52" s="2">
        <f t="shared" si="18"/>
        <v>93.05175986159874</v>
      </c>
      <c r="BB52" s="2">
        <f t="shared" si="19"/>
        <v>92.943240866990621</v>
      </c>
      <c r="BC52" s="2">
        <f t="shared" si="20"/>
        <v>91.363518414850901</v>
      </c>
      <c r="BD52" s="2">
        <f t="shared" si="21"/>
        <v>88.622148762273795</v>
      </c>
      <c r="BE52" s="2">
        <f t="shared" si="22"/>
        <v>83.533825818531298</v>
      </c>
      <c r="BF52" s="2">
        <f t="shared" si="23"/>
        <v>76.729910463429675</v>
      </c>
      <c r="BG52" s="2">
        <f t="shared" si="24"/>
        <v>66.976112147026498</v>
      </c>
      <c r="BH52" s="2">
        <f t="shared" si="25"/>
        <v>55.262134410199039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86.901833314019527</v>
      </c>
      <c r="CP52" s="2">
        <f>BL$207*$B52+BL$209</f>
        <v>89.55420773296008</v>
      </c>
      <c r="CQ52" s="2">
        <f>BM$207*$B52+BM$209</f>
        <v>91.446660440585561</v>
      </c>
      <c r="CR52" s="2">
        <f>BN$207*$B52+BN$209</f>
        <v>90.130830203767673</v>
      </c>
      <c r="CS52" s="2">
        <f>BO$207*$B52+BO$209</f>
        <v>91.580457131353995</v>
      </c>
      <c r="CT52" s="2">
        <f>BP$207*$B52+BP$209</f>
        <v>93.040560222543348</v>
      </c>
      <c r="CU52" s="2">
        <f>BQ$207*$B52+BQ$209</f>
        <v>92.929712418315489</v>
      </c>
      <c r="CV52" s="2">
        <f>BR$207*$B52+BR$209</f>
        <v>91.351114803932347</v>
      </c>
      <c r="CW52" s="2">
        <f>BS$207*$B52+BS$209</f>
        <v>88.60553386534707</v>
      </c>
      <c r="CX52" s="2">
        <f>BT$207*$B52+BT$209</f>
        <v>83.521471343488528</v>
      </c>
      <c r="CY52" s="2">
        <f>BU$207*$B52+BU$209</f>
        <v>76.72368693960172</v>
      </c>
      <c r="CZ52" s="2">
        <f>BV$207*$B52+BV$209</f>
        <v>66.968730769095302</v>
      </c>
      <c r="DA52" s="2">
        <f>BW$207*$B52+BW$209</f>
        <v>55.258859463899981</v>
      </c>
      <c r="DD52" s="2">
        <f>BZ$207*$B52+BZ$209</f>
        <v>89.716869566991647</v>
      </c>
      <c r="DE52" s="2">
        <f>CA$207*$B52+CA$209</f>
        <v>91.050369115362216</v>
      </c>
      <c r="DF52" s="2">
        <f>CB$207*$B52+CB$209</f>
        <v>91.478772436368374</v>
      </c>
      <c r="DG52" s="2">
        <f>CC$207*$B52+CC$209</f>
        <v>90.385314996345613</v>
      </c>
      <c r="DH52" s="2">
        <f>CD$207*$B52+CD$209</f>
        <v>93.852115405960205</v>
      </c>
      <c r="DI52" s="2">
        <f>CE$207*$B52+CE$209</f>
        <v>94.484580809119961</v>
      </c>
      <c r="DJ52" s="2">
        <f>CF$207*$B52+CF$209</f>
        <v>94.535721521247865</v>
      </c>
      <c r="DK52" s="2">
        <f>CG$207*$B52+CG$209</f>
        <v>93.05797668981289</v>
      </c>
      <c r="DL52" s="2">
        <f>CH$207*$B52+CH$209</f>
        <v>91.072844163689822</v>
      </c>
      <c r="DM52" s="2">
        <f>CI$207*$B52+CI$209</f>
        <v>85.177541071237144</v>
      </c>
      <c r="DN52" s="2">
        <f>CJ$207*$B52+CJ$209</f>
        <v>77.62794273688948</v>
      </c>
      <c r="DO52" s="2">
        <f>CK$207*$B52+CK$209</f>
        <v>68.060287453707758</v>
      </c>
      <c r="DP52" s="2">
        <f>CL$207*$B52+CL$209</f>
        <v>55.756155607370403</v>
      </c>
      <c r="DS52" s="2">
        <f>POWER(10,($B52-C$227)/C$228)/(1+POWER(10,($B52-C$227)/C$228))</f>
        <v>7.9755606492409419E-3</v>
      </c>
      <c r="DT52" s="2">
        <f>POWER(10,($B52-D$227)/D$228)/(1+POWER(10,($B52-D$227)/D$228))</f>
        <v>8.7156134391515629E-3</v>
      </c>
      <c r="DU52" s="2">
        <f>POWER(10,($B52-E$227)/E$228)/(1+POWER(10,($B52-E$227)/E$228))</f>
        <v>8.680074640432146E-3</v>
      </c>
      <c r="DV52" s="2">
        <f>POWER(10,($B52-F$227)/F$228)/(1+POWER(10,($B52-F$227)/F$228))</f>
        <v>8.2559952670531525E-3</v>
      </c>
      <c r="DW52" s="2">
        <f>POWER(10,($B52-G$227)/G$228)/(1+POWER(10,($B52-G$227)/G$228))</f>
        <v>8.5816059936841948E-3</v>
      </c>
      <c r="DX52" s="2">
        <f>POWER(10,($B52-H$227)/H$228)/(1+POWER(10,($B52-H$227)/H$228))</f>
        <v>7.7558721527178709E-3</v>
      </c>
      <c r="DY52" s="2">
        <f>POWER(10,($B52-I$227)/I$228)/(1+POWER(10,($B52-I$227)/I$228))</f>
        <v>8.4236438326728228E-3</v>
      </c>
      <c r="DZ52" s="2">
        <f>POWER(10,($B52-J$227)/J$228)/(1+POWER(10,($B52-J$227)/J$228))</f>
        <v>7.2669095379962788E-3</v>
      </c>
      <c r="EA52" s="2">
        <f>POWER(10,($B52-K$227)/K$228)/(1+POWER(10,($B52-K$227)/K$228))</f>
        <v>6.7340119067658523E-3</v>
      </c>
      <c r="EB52" s="2">
        <f>POWER(10,($B52-L$227)/L$228)/(1+POWER(10,($B52-L$227)/L$228))</f>
        <v>7.4601176724414979E-3</v>
      </c>
      <c r="EC52" s="2">
        <f>POWER(10,($B52-M$227)/M$228)/(1+POWER(10,($B52-M$227)/M$228))</f>
        <v>6.882481535222541E-3</v>
      </c>
      <c r="ED52" s="2">
        <f>POWER(10,($B52-N$227)/N$228)/(1+POWER(10,($B52-N$227)/N$228))</f>
        <v>6.7622488462967785E-3</v>
      </c>
      <c r="EE52" s="2">
        <f>POWER(10,($B52-O$227)/O$228)/(1+POWER(10,($B52-O$227)/O$228))</f>
        <v>6.5855051201608814E-3</v>
      </c>
    </row>
    <row r="53" spans="2:135" x14ac:dyDescent="0.25">
      <c r="B53" s="2">
        <v>47</v>
      </c>
      <c r="C53">
        <v>186.93799999999999</v>
      </c>
      <c r="D53">
        <v>203.167</v>
      </c>
      <c r="E53">
        <v>191.70599999999999</v>
      </c>
      <c r="F53">
        <v>171.108</v>
      </c>
      <c r="G53">
        <v>165.24199999999999</v>
      </c>
      <c r="H53">
        <v>156.98500000000001</v>
      </c>
      <c r="I53">
        <v>164.91</v>
      </c>
      <c r="J53">
        <v>139.61199999999999</v>
      </c>
      <c r="K53">
        <v>130.286</v>
      </c>
      <c r="L53">
        <v>136.25700000000001</v>
      </c>
      <c r="M53">
        <v>126.886</v>
      </c>
      <c r="N53">
        <v>115.843</v>
      </c>
      <c r="O53">
        <v>99.8429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194.9968142906971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213.20863870686762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204.06064381166789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174.69836336535377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168.91961605432766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153.21362926105951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162.18963573659053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131.42047292133918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117.24958633342109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129.12123083108773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119.89472987868085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110.48344556726909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95.726424682498759</v>
      </c>
      <c r="AE53" s="5"/>
      <c r="AG53" s="5">
        <f t="shared" si="0"/>
        <v>-8.0588142906971143</v>
      </c>
      <c r="AH53" s="5">
        <f t="shared" si="1"/>
        <v>-10.041638706867616</v>
      </c>
      <c r="AI53" s="5">
        <f t="shared" si="2"/>
        <v>-12.354643811667898</v>
      </c>
      <c r="AJ53" s="5">
        <f t="shared" si="3"/>
        <v>-3.5903633653537668</v>
      </c>
      <c r="AK53" s="5">
        <f t="shared" si="4"/>
        <v>-3.6776160543276717</v>
      </c>
      <c r="AL53" s="5">
        <f t="shared" si="5"/>
        <v>3.7713707389405045</v>
      </c>
      <c r="AM53" s="5">
        <f t="shared" si="6"/>
        <v>2.7203642634094649</v>
      </c>
      <c r="AN53" s="5">
        <f t="shared" si="7"/>
        <v>8.1915270786608119</v>
      </c>
      <c r="AO53" s="5">
        <f t="shared" si="8"/>
        <v>13.036413666578909</v>
      </c>
      <c r="AP53" s="5">
        <f t="shared" si="9"/>
        <v>7.135769168912276</v>
      </c>
      <c r="AQ53" s="5">
        <f t="shared" si="10"/>
        <v>6.9912701213191468</v>
      </c>
      <c r="AR53" s="5">
        <f t="shared" si="11"/>
        <v>5.359554432730917</v>
      </c>
      <c r="AS53" s="5">
        <f t="shared" si="12"/>
        <v>4.1164753175012407</v>
      </c>
      <c r="AV53" s="2">
        <f t="shared" si="13"/>
        <v>86.9245972455264</v>
      </c>
      <c r="AW53" s="2">
        <f t="shared" si="14"/>
        <v>89.557281589236027</v>
      </c>
      <c r="AX53" s="2">
        <f t="shared" si="15"/>
        <v>91.429200650578252</v>
      </c>
      <c r="AY53" s="2">
        <f t="shared" si="16"/>
        <v>90.137290491944782</v>
      </c>
      <c r="AZ53" s="2">
        <f t="shared" si="17"/>
        <v>91.636213069744755</v>
      </c>
      <c r="BA53" s="2">
        <f t="shared" si="18"/>
        <v>93.071400811060855</v>
      </c>
      <c r="BB53" s="2">
        <f t="shared" si="19"/>
        <v>92.962928751456488</v>
      </c>
      <c r="BC53" s="2">
        <f t="shared" si="20"/>
        <v>91.378422009382334</v>
      </c>
      <c r="BD53" s="2">
        <f t="shared" si="21"/>
        <v>88.642040373014495</v>
      </c>
      <c r="BE53" s="2">
        <f t="shared" si="22"/>
        <v>83.550273174811423</v>
      </c>
      <c r="BF53" s="2">
        <f t="shared" si="23"/>
        <v>76.741344988015186</v>
      </c>
      <c r="BG53" s="2">
        <f t="shared" si="24"/>
        <v>66.991662661591434</v>
      </c>
      <c r="BH53" s="2">
        <f t="shared" si="25"/>
        <v>55.283883734867068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86.900573832690384</v>
      </c>
      <c r="CP53" s="2">
        <f>BL$207*$B53+BL$209</f>
        <v>89.543375840555001</v>
      </c>
      <c r="CQ53" s="2">
        <f>BM$207*$B53+BM$209</f>
        <v>91.429036428994579</v>
      </c>
      <c r="CR53" s="2">
        <f>BN$207*$B53+BN$209</f>
        <v>90.135136896095787</v>
      </c>
      <c r="CS53" s="2">
        <f>BO$207*$B53+BO$209</f>
        <v>91.615383569782779</v>
      </c>
      <c r="CT53" s="2">
        <f>BP$207*$B53+BP$209</f>
        <v>93.059498267259002</v>
      </c>
      <c r="CU53" s="2">
        <f>BQ$207*$B53+BQ$209</f>
        <v>92.948532969324077</v>
      </c>
      <c r="CV53" s="2">
        <f>BR$207*$B53+BR$209</f>
        <v>91.365245528817937</v>
      </c>
      <c r="CW53" s="2">
        <f>BS$207*$B53+BS$209</f>
        <v>88.624310442975585</v>
      </c>
      <c r="CX53" s="2">
        <f>BT$207*$B53+BT$209</f>
        <v>83.537132230921969</v>
      </c>
      <c r="CY53" s="2">
        <f>BU$207*$B53+BU$209</f>
        <v>76.734788546880338</v>
      </c>
      <c r="CZ53" s="2">
        <f>BV$207*$B53+BV$209</f>
        <v>66.983802631393573</v>
      </c>
      <c r="DA53" s="2">
        <f>BW$207*$B53+BW$209</f>
        <v>55.280418945221463</v>
      </c>
      <c r="DD53" s="2">
        <f>BZ$207*$B53+BZ$209</f>
        <v>89.64978139421865</v>
      </c>
      <c r="DE53" s="2">
        <f>CA$207*$B53+CA$209</f>
        <v>90.999711375490079</v>
      </c>
      <c r="DF53" s="2">
        <f>CB$207*$B53+CB$209</f>
        <v>91.446305553421666</v>
      </c>
      <c r="DG53" s="2">
        <f>CC$207*$B53+CC$209</f>
        <v>90.373226568916238</v>
      </c>
      <c r="DH53" s="2">
        <f>CD$207*$B53+CD$209</f>
        <v>93.830873056200446</v>
      </c>
      <c r="DI53" s="2">
        <f>CE$207*$B53+CE$209</f>
        <v>94.460162362046674</v>
      </c>
      <c r="DJ53" s="2">
        <f>CF$207*$B53+CF$209</f>
        <v>94.508401787045685</v>
      </c>
      <c r="DK53" s="2">
        <f>CG$207*$B53+CG$209</f>
        <v>93.020078054288419</v>
      </c>
      <c r="DL53" s="2">
        <f>CH$207*$B53+CH$209</f>
        <v>91.027097064036155</v>
      </c>
      <c r="DM53" s="2">
        <f>CI$207*$B53+CI$209</f>
        <v>85.144789057992583</v>
      </c>
      <c r="DN53" s="2">
        <f>CJ$207*$B53+CJ$209</f>
        <v>77.604172042692511</v>
      </c>
      <c r="DO53" s="2">
        <f>CK$207*$B53+CK$209</f>
        <v>68.044560621120809</v>
      </c>
      <c r="DP53" s="2">
        <f>CL$207*$B53+CL$209</f>
        <v>55.760554232973689</v>
      </c>
      <c r="DS53" s="2">
        <f>POWER(10,($B53-C$227)/C$228)/(1+POWER(10,($B53-C$227)/C$228))</f>
        <v>8.7383045107956563E-3</v>
      </c>
      <c r="DT53" s="2">
        <f>POWER(10,($B53-D$227)/D$228)/(1+POWER(10,($B53-D$227)/D$228))</f>
        <v>9.5484511278065981E-3</v>
      </c>
      <c r="DU53" s="2">
        <f>POWER(10,($B53-E$227)/E$228)/(1+POWER(10,($B53-E$227)/E$228))</f>
        <v>9.5095489270303115E-3</v>
      </c>
      <c r="DV53" s="2">
        <f>POWER(10,($B53-F$227)/F$228)/(1+POWER(10,($B53-F$227)/F$228))</f>
        <v>9.045313992347339E-3</v>
      </c>
      <c r="DW53" s="2">
        <f>POWER(10,($B53-G$227)/G$228)/(1+POWER(10,($B53-G$227)/G$228))</f>
        <v>9.4017597870290175E-3</v>
      </c>
      <c r="DX53" s="2">
        <f>POWER(10,($B53-H$227)/H$228)/(1+POWER(10,($B53-H$227)/H$228))</f>
        <v>8.4977860474532898E-3</v>
      </c>
      <c r="DY53" s="2">
        <f>POWER(10,($B53-I$227)/I$228)/(1+POWER(10,($B53-I$227)/I$228))</f>
        <v>9.2288415338962013E-3</v>
      </c>
      <c r="DZ53" s="2">
        <f>POWER(10,($B53-J$227)/J$228)/(1+POWER(10,($B53-J$227)/J$228))</f>
        <v>7.9624254186437746E-3</v>
      </c>
      <c r="EA53" s="2">
        <f>POWER(10,($B53-K$227)/K$228)/(1+POWER(10,($B53-K$227)/K$228))</f>
        <v>7.3789032631979608E-3</v>
      </c>
      <c r="EB53" s="2">
        <f>POWER(10,($B53-L$227)/L$228)/(1+POWER(10,($B53-L$227)/L$228))</f>
        <v>8.1739732436505955E-3</v>
      </c>
      <c r="EC53" s="2">
        <f>POWER(10,($B53-M$227)/M$228)/(1+POWER(10,($B53-M$227)/M$228))</f>
        <v>7.5414833228868057E-3</v>
      </c>
      <c r="ED53" s="2">
        <f>POWER(10,($B53-N$227)/N$228)/(1+POWER(10,($B53-N$227)/N$228))</f>
        <v>7.4098241766497935E-3</v>
      </c>
      <c r="EE53" s="2">
        <f>POWER(10,($B53-O$227)/O$228)/(1+POWER(10,($B53-O$227)/O$228))</f>
        <v>7.2162778574706397E-3</v>
      </c>
    </row>
    <row r="54" spans="2:135" x14ac:dyDescent="0.25">
      <c r="B54" s="2">
        <v>48</v>
      </c>
      <c r="C54">
        <v>194.125</v>
      </c>
      <c r="D54">
        <v>208.48500000000001</v>
      </c>
      <c r="E54">
        <v>198.61799999999999</v>
      </c>
      <c r="F54">
        <v>183.04599999999999</v>
      </c>
      <c r="G54">
        <v>176.51499999999999</v>
      </c>
      <c r="H54">
        <v>168.149</v>
      </c>
      <c r="I54">
        <v>175.71600000000001</v>
      </c>
      <c r="J54">
        <v>151.73099999999999</v>
      </c>
      <c r="K54">
        <v>140.12899999999999</v>
      </c>
      <c r="L54">
        <v>148.22900000000001</v>
      </c>
      <c r="M54">
        <v>137.27099999999999</v>
      </c>
      <c r="N54">
        <v>126.514</v>
      </c>
      <c r="O54">
        <v>108.6857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204.94784541631864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219.25901531662095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210.9331220564242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189.07126244849167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183.17175981470916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168.91454009352313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178.83852044903182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145.44453628152084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128.91792091292558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143.54319833354808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133.35236125321816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122.69212767140102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106.2301498095153</v>
      </c>
      <c r="AE54" s="5"/>
      <c r="AG54" s="5">
        <f t="shared" si="0"/>
        <v>-10.822845416318643</v>
      </c>
      <c r="AH54" s="5">
        <f t="shared" si="1"/>
        <v>-10.774015316620932</v>
      </c>
      <c r="AI54" s="5">
        <f t="shared" si="2"/>
        <v>-12.315122056424201</v>
      </c>
      <c r="AJ54" s="5">
        <f t="shared" si="3"/>
        <v>-6.0252624484916737</v>
      </c>
      <c r="AK54" s="5">
        <f t="shared" si="4"/>
        <v>-6.6567598147091758</v>
      </c>
      <c r="AL54" s="5">
        <f t="shared" si="5"/>
        <v>-0.76554009352312846</v>
      </c>
      <c r="AM54" s="5">
        <f t="shared" si="6"/>
        <v>-3.1225204490318106</v>
      </c>
      <c r="AN54" s="5">
        <f t="shared" si="7"/>
        <v>6.2864637184791547</v>
      </c>
      <c r="AO54" s="5">
        <f t="shared" si="8"/>
        <v>11.21107908707441</v>
      </c>
      <c r="AP54" s="5">
        <f t="shared" si="9"/>
        <v>4.6858016664519369</v>
      </c>
      <c r="AQ54" s="5">
        <f t="shared" si="10"/>
        <v>3.9186387467818236</v>
      </c>
      <c r="AR54" s="5">
        <f t="shared" si="11"/>
        <v>3.8218723285989711</v>
      </c>
      <c r="AS54" s="5">
        <f t="shared" si="12"/>
        <v>2.4555501904847006</v>
      </c>
      <c r="AV54" s="2">
        <f t="shared" si="13"/>
        <v>86.925003114255645</v>
      </c>
      <c r="AW54" s="2">
        <f t="shared" si="14"/>
        <v>89.547360685524851</v>
      </c>
      <c r="AX54" s="2">
        <f t="shared" si="15"/>
        <v>91.411437692786805</v>
      </c>
      <c r="AY54" s="2">
        <f t="shared" si="16"/>
        <v>90.141640435554066</v>
      </c>
      <c r="AZ54" s="2">
        <f t="shared" si="17"/>
        <v>91.672549893552642</v>
      </c>
      <c r="BA54" s="2">
        <f t="shared" si="18"/>
        <v>93.091072851594376</v>
      </c>
      <c r="BB54" s="2">
        <f t="shared" si="19"/>
        <v>92.982657651175714</v>
      </c>
      <c r="BC54" s="2">
        <f t="shared" si="20"/>
        <v>91.393358986923005</v>
      </c>
      <c r="BD54" s="2">
        <f t="shared" si="21"/>
        <v>88.661991995207444</v>
      </c>
      <c r="BE54" s="2">
        <f t="shared" si="22"/>
        <v>83.566756960117175</v>
      </c>
      <c r="BF54" s="2">
        <f t="shared" si="23"/>
        <v>76.752785770162532</v>
      </c>
      <c r="BG54" s="2">
        <f t="shared" si="24"/>
        <v>67.007236636957472</v>
      </c>
      <c r="BH54" s="2">
        <f t="shared" si="25"/>
        <v>55.305639159070211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86.899314351361241</v>
      </c>
      <c r="CP54" s="2">
        <f>BL$207*$B54+BL$209</f>
        <v>89.532543948149936</v>
      </c>
      <c r="CQ54" s="2">
        <f>BM$207*$B54+BM$209</f>
        <v>91.411412417403611</v>
      </c>
      <c r="CR54" s="2">
        <f>BN$207*$B54+BN$209</f>
        <v>90.139443588423916</v>
      </c>
      <c r="CS54" s="2">
        <f>BO$207*$B54+BO$209</f>
        <v>91.650310008211562</v>
      </c>
      <c r="CT54" s="2">
        <f>BP$207*$B54+BP$209</f>
        <v>93.078436311974656</v>
      </c>
      <c r="CU54" s="2">
        <f>BQ$207*$B54+BQ$209</f>
        <v>92.967353520332679</v>
      </c>
      <c r="CV54" s="2">
        <f>BR$207*$B54+BR$209</f>
        <v>91.379376253703541</v>
      </c>
      <c r="CW54" s="2">
        <f>BS$207*$B54+BS$209</f>
        <v>88.643087020604099</v>
      </c>
      <c r="CX54" s="2">
        <f>BT$207*$B54+BT$209</f>
        <v>83.552793118355396</v>
      </c>
      <c r="CY54" s="2">
        <f>BU$207*$B54+BU$209</f>
        <v>76.745890154158957</v>
      </c>
      <c r="CZ54" s="2">
        <f>BV$207*$B54+BV$209</f>
        <v>66.998874493691829</v>
      </c>
      <c r="DA54" s="2">
        <f>BW$207*$B54+BW$209</f>
        <v>55.301978426542938</v>
      </c>
      <c r="DD54" s="2">
        <f>BZ$207*$B54+BZ$209</f>
        <v>89.582693221445638</v>
      </c>
      <c r="DE54" s="2">
        <f>CA$207*$B54+CA$209</f>
        <v>90.949053635617958</v>
      </c>
      <c r="DF54" s="2">
        <f>CB$207*$B54+CB$209</f>
        <v>91.413838670474945</v>
      </c>
      <c r="DG54" s="2">
        <f>CC$207*$B54+CC$209</f>
        <v>90.361138141486862</v>
      </c>
      <c r="DH54" s="2">
        <f>CD$207*$B54+CD$209</f>
        <v>93.809630706440672</v>
      </c>
      <c r="DI54" s="2">
        <f>CE$207*$B54+CE$209</f>
        <v>94.435743914973386</v>
      </c>
      <c r="DJ54" s="2">
        <f>CF$207*$B54+CF$209</f>
        <v>94.481082052843504</v>
      </c>
      <c r="DK54" s="2">
        <f>CG$207*$B54+CG$209</f>
        <v>92.982179418763934</v>
      </c>
      <c r="DL54" s="2">
        <f>CH$207*$B54+CH$209</f>
        <v>90.981349964382474</v>
      </c>
      <c r="DM54" s="2">
        <f>CI$207*$B54+CI$209</f>
        <v>85.112037044748021</v>
      </c>
      <c r="DN54" s="2">
        <f>CJ$207*$B54+CJ$209</f>
        <v>77.580401348495542</v>
      </c>
      <c r="DO54" s="2">
        <f>CK$207*$B54+CK$209</f>
        <v>68.028833788533873</v>
      </c>
      <c r="DP54" s="2">
        <f>CL$207*$B54+CL$209</f>
        <v>55.764952858576983</v>
      </c>
      <c r="DS54" s="2">
        <f>POWER(10,($B54-C$227)/C$228)/(1+POWER(10,($B54-C$227)/C$228))</f>
        <v>9.5732895495258766E-3</v>
      </c>
      <c r="DT54" s="2">
        <f>POWER(10,($B54-D$227)/D$228)/(1+POWER(10,($B54-D$227)/D$228))</f>
        <v>1.0460032505249859E-2</v>
      </c>
      <c r="DU54" s="2">
        <f>POWER(10,($B54-E$227)/E$228)/(1+POWER(10,($B54-E$227)/E$228))</f>
        <v>1.0417455412014411E-2</v>
      </c>
      <c r="DV54" s="2">
        <f>POWER(10,($B54-F$227)/F$228)/(1+POWER(10,($B54-F$227)/F$228))</f>
        <v>9.9093419291867279E-3</v>
      </c>
      <c r="DW54" s="2">
        <f>POWER(10,($B54-G$227)/G$228)/(1+POWER(10,($B54-G$227)/G$228))</f>
        <v>1.0299482313732433E-2</v>
      </c>
      <c r="DX54" s="2">
        <f>POWER(10,($B54-H$227)/H$228)/(1+POWER(10,($B54-H$227)/H$228))</f>
        <v>9.3100042995442854E-3</v>
      </c>
      <c r="DY54" s="2">
        <f>POWER(10,($B54-I$227)/I$228)/(1+POWER(10,($B54-I$227)/I$228))</f>
        <v>1.0110221558451142E-2</v>
      </c>
      <c r="DZ54" s="2">
        <f>POWER(10,($B54-J$227)/J$228)/(1+POWER(10,($B54-J$227)/J$228))</f>
        <v>8.7239241375866791E-3</v>
      </c>
      <c r="EA54" s="2">
        <f>POWER(10,($B54-K$227)/K$228)/(1+POWER(10,($B54-K$227)/K$228))</f>
        <v>8.0850507654170213E-3</v>
      </c>
      <c r="EB54" s="2">
        <f>POWER(10,($B54-L$227)/L$228)/(1+POWER(10,($B54-L$227)/L$228))</f>
        <v>8.9555210223510161E-3</v>
      </c>
      <c r="EC54" s="2">
        <f>POWER(10,($B54-M$227)/M$228)/(1+POWER(10,($B54-M$227)/M$228))</f>
        <v>8.2630599210370744E-3</v>
      </c>
      <c r="ED54" s="2">
        <f>POWER(10,($B54-N$227)/N$228)/(1+POWER(10,($B54-N$227)/N$228))</f>
        <v>8.1189065505045347E-3</v>
      </c>
      <c r="EE54" s="2">
        <f>POWER(10,($B54-O$227)/O$228)/(1+POWER(10,($B54-O$227)/O$228))</f>
        <v>7.9069863775998173E-3</v>
      </c>
    </row>
    <row r="55" spans="2:135" x14ac:dyDescent="0.25">
      <c r="B55" s="2">
        <v>49</v>
      </c>
      <c r="C55">
        <v>200.297</v>
      </c>
      <c r="D55">
        <v>213.60599999999999</v>
      </c>
      <c r="E55">
        <v>202.58799999999999</v>
      </c>
      <c r="F55">
        <v>193.369</v>
      </c>
      <c r="G55">
        <v>187.37899999999999</v>
      </c>
      <c r="H55">
        <v>179.62700000000001</v>
      </c>
      <c r="I55">
        <v>188.89599999999999</v>
      </c>
      <c r="J55">
        <v>163.92500000000001</v>
      </c>
      <c r="K55">
        <v>150.95699999999999</v>
      </c>
      <c r="L55">
        <v>161.386</v>
      </c>
      <c r="M55">
        <v>150.32900000000001</v>
      </c>
      <c r="N55">
        <v>136.44300000000001</v>
      </c>
      <c r="O55">
        <v>116.87139999999999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211.01491628372165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220.54764483917856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213.48758801483666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201.39164524415906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195.77295478603176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184.90683849931358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195.21109929572418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161.41835844974543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143.03031633851464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159.3455241201066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148.0690414536208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135.5460287571303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116.98920950853193</v>
      </c>
      <c r="AE55" s="5"/>
      <c r="AG55" s="5">
        <f t="shared" si="0"/>
        <v>-10.71791628372165</v>
      </c>
      <c r="AH55" s="5">
        <f t="shared" si="1"/>
        <v>-6.941644839178565</v>
      </c>
      <c r="AI55" s="5">
        <f t="shared" si="2"/>
        <v>-10.899588014836667</v>
      </c>
      <c r="AJ55" s="5">
        <f t="shared" si="3"/>
        <v>-8.0226452441590652</v>
      </c>
      <c r="AK55" s="5">
        <f t="shared" si="4"/>
        <v>-8.3939547860317703</v>
      </c>
      <c r="AL55" s="5">
        <f t="shared" si="5"/>
        <v>-5.2798384993135699</v>
      </c>
      <c r="AM55" s="5">
        <f t="shared" si="6"/>
        <v>-6.3150992957241954</v>
      </c>
      <c r="AN55" s="5">
        <f t="shared" si="7"/>
        <v>2.5066415502545851</v>
      </c>
      <c r="AO55" s="5">
        <f t="shared" si="8"/>
        <v>7.926683661485356</v>
      </c>
      <c r="AP55" s="5">
        <f t="shared" si="9"/>
        <v>2.0404758798933926</v>
      </c>
      <c r="AQ55" s="5">
        <f t="shared" si="10"/>
        <v>2.2599585463792096</v>
      </c>
      <c r="AR55" s="5">
        <f t="shared" si="11"/>
        <v>0.89697124286971075</v>
      </c>
      <c r="AS55" s="5">
        <f t="shared" si="12"/>
        <v>-0.11780950853193417</v>
      </c>
      <c r="AV55" s="2">
        <f t="shared" si="13"/>
        <v>86.92550568707523</v>
      </c>
      <c r="AW55" s="2">
        <f t="shared" si="14"/>
        <v>89.537485596594919</v>
      </c>
      <c r="AX55" s="2">
        <f t="shared" si="15"/>
        <v>91.393646719235491</v>
      </c>
      <c r="AY55" s="2">
        <f t="shared" si="16"/>
        <v>90.145978806018277</v>
      </c>
      <c r="AZ55" s="2">
        <f t="shared" si="17"/>
        <v>91.708964095431085</v>
      </c>
      <c r="BA55" s="2">
        <f t="shared" si="18"/>
        <v>93.110775417394436</v>
      </c>
      <c r="BB55" s="2">
        <f t="shared" si="19"/>
        <v>93.002427368920195</v>
      </c>
      <c r="BC55" s="2">
        <f t="shared" si="20"/>
        <v>91.408328574152208</v>
      </c>
      <c r="BD55" s="2">
        <f t="shared" si="21"/>
        <v>88.682004772259177</v>
      </c>
      <c r="BE55" s="2">
        <f t="shared" si="22"/>
        <v>83.583276854586387</v>
      </c>
      <c r="BF55" s="2">
        <f t="shared" si="23"/>
        <v>76.764230930637922</v>
      </c>
      <c r="BG55" s="2">
        <f t="shared" si="24"/>
        <v>67.022834125721374</v>
      </c>
      <c r="BH55" s="2">
        <f t="shared" si="25"/>
        <v>55.327400093145791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86.898054870032098</v>
      </c>
      <c r="CP55" s="2">
        <f>BL$207*$B55+BL$209</f>
        <v>89.521712055744871</v>
      </c>
      <c r="CQ55" s="2">
        <f>BM$207*$B55+BM$209</f>
        <v>91.393788405812629</v>
      </c>
      <c r="CR55" s="2">
        <f>BN$207*$B55+BN$209</f>
        <v>90.14375028075203</v>
      </c>
      <c r="CS55" s="2">
        <f>BO$207*$B55+BO$209</f>
        <v>91.685236446640346</v>
      </c>
      <c r="CT55" s="2">
        <f>BP$207*$B55+BP$209</f>
        <v>93.097374356690295</v>
      </c>
      <c r="CU55" s="2">
        <f>BQ$207*$B55+BQ$209</f>
        <v>92.986174071341267</v>
      </c>
      <c r="CV55" s="2">
        <f>BR$207*$B55+BR$209</f>
        <v>91.393506978589144</v>
      </c>
      <c r="CW55" s="2">
        <f>BS$207*$B55+BS$209</f>
        <v>88.661863598232614</v>
      </c>
      <c r="CX55" s="2">
        <f>BT$207*$B55+BT$209</f>
        <v>83.568454005788837</v>
      </c>
      <c r="CY55" s="2">
        <f>BU$207*$B55+BU$209</f>
        <v>76.756991761437561</v>
      </c>
      <c r="CZ55" s="2">
        <f>BV$207*$B55+BV$209</f>
        <v>67.0139463559901</v>
      </c>
      <c r="DA55" s="2">
        <f>BW$207*$B55+BW$209</f>
        <v>55.32353790786442</v>
      </c>
      <c r="DD55" s="2">
        <f>BZ$207*$B55+BZ$209</f>
        <v>89.51560504867264</v>
      </c>
      <c r="DE55" s="2">
        <f>CA$207*$B55+CA$209</f>
        <v>90.898395895745836</v>
      </c>
      <c r="DF55" s="2">
        <f>CB$207*$B55+CB$209</f>
        <v>91.381371787528224</v>
      </c>
      <c r="DG55" s="2">
        <f>CC$207*$B55+CC$209</f>
        <v>90.349049714057472</v>
      </c>
      <c r="DH55" s="2">
        <f>CD$207*$B55+CD$209</f>
        <v>93.788388356680912</v>
      </c>
      <c r="DI55" s="2">
        <f>CE$207*$B55+CE$209</f>
        <v>94.411325467900099</v>
      </c>
      <c r="DJ55" s="2">
        <f>CF$207*$B55+CF$209</f>
        <v>94.45376231864131</v>
      </c>
      <c r="DK55" s="2">
        <f>CG$207*$B55+CG$209</f>
        <v>92.944280783239449</v>
      </c>
      <c r="DL55" s="2">
        <f>CH$207*$B55+CH$209</f>
        <v>90.935602864728793</v>
      </c>
      <c r="DM55" s="2">
        <f>CI$207*$B55+CI$209</f>
        <v>85.07928503150346</v>
      </c>
      <c r="DN55" s="2">
        <f>CJ$207*$B55+CJ$209</f>
        <v>77.556630654298573</v>
      </c>
      <c r="DO55" s="2">
        <f>CK$207*$B55+CK$209</f>
        <v>68.013106955946924</v>
      </c>
      <c r="DP55" s="2">
        <f>CL$207*$B55+CL$209</f>
        <v>55.769351484180277</v>
      </c>
      <c r="DS55" s="2">
        <f>POWER(10,($B55-C$227)/C$228)/(1+POWER(10,($B55-C$227)/C$228))</f>
        <v>1.0487217118942304E-2</v>
      </c>
      <c r="DT55" s="2">
        <f>POWER(10,($B55-D$227)/D$228)/(1+POWER(10,($B55-D$227)/D$228))</f>
        <v>1.1457634928027562E-2</v>
      </c>
      <c r="DU55" s="2">
        <f>POWER(10,($B55-E$227)/E$228)/(1+POWER(10,($B55-E$227)/E$228))</f>
        <v>1.141104396545474E-2</v>
      </c>
      <c r="DV55" s="2">
        <f>POWER(10,($B55-F$227)/F$228)/(1+POWER(10,($B55-F$227)/F$228))</f>
        <v>1.0854999599224591E-2</v>
      </c>
      <c r="DW55" s="2">
        <f>POWER(10,($B55-G$227)/G$228)/(1+POWER(10,($B55-G$227)/G$228))</f>
        <v>1.1281947194334549E-2</v>
      </c>
      <c r="DX55" s="2">
        <f>POWER(10,($B55-H$227)/H$228)/(1+POWER(10,($B55-H$227)/H$228))</f>
        <v>1.0199055801846896E-2</v>
      </c>
      <c r="DY55" s="2">
        <f>POWER(10,($B55-I$227)/I$228)/(1+POWER(10,($B55-I$227)/I$228))</f>
        <v>1.1074834926514123E-2</v>
      </c>
      <c r="DZ55" s="2">
        <f>POWER(10,($B55-J$227)/J$228)/(1+POWER(10,($B55-J$227)/J$228))</f>
        <v>9.5575483146606247E-3</v>
      </c>
      <c r="EA55" s="2">
        <f>POWER(10,($B55-K$227)/K$228)/(1+POWER(10,($B55-K$227)/K$228))</f>
        <v>8.8581722290424821E-3</v>
      </c>
      <c r="EB55" s="2">
        <f>POWER(10,($B55-L$227)/L$228)/(1+POWER(10,($B55-L$227)/L$228))</f>
        <v>9.8110566603820532E-3</v>
      </c>
      <c r="EC55" s="2">
        <f>POWER(10,($B55-M$227)/M$228)/(1+POWER(10,($B55-M$227)/M$228))</f>
        <v>9.0530479007416877E-3</v>
      </c>
      <c r="ED55" s="2">
        <f>POWER(10,($B55-N$227)/N$228)/(1+POWER(10,($B55-N$227)/N$228))</f>
        <v>8.8952363930915167E-3</v>
      </c>
      <c r="EE55" s="2">
        <f>POWER(10,($B55-O$227)/O$228)/(1+POWER(10,($B55-O$227)/O$228))</f>
        <v>8.6632294002479959E-3</v>
      </c>
    </row>
    <row r="56" spans="2:135" x14ac:dyDescent="0.25">
      <c r="B56" s="2">
        <v>50</v>
      </c>
      <c r="C56">
        <v>204.28100000000001</v>
      </c>
      <c r="D56">
        <v>213.95500000000001</v>
      </c>
      <c r="E56">
        <v>207.26499999999999</v>
      </c>
      <c r="F56">
        <v>200.56899999999999</v>
      </c>
      <c r="G56">
        <v>196.24199999999999</v>
      </c>
      <c r="H56">
        <v>191.80600000000001</v>
      </c>
      <c r="I56">
        <v>200.761</v>
      </c>
      <c r="J56">
        <v>176.65700000000001</v>
      </c>
      <c r="K56">
        <v>162.529</v>
      </c>
      <c r="L56">
        <v>174.4</v>
      </c>
      <c r="M56">
        <v>161.69999999999999</v>
      </c>
      <c r="N56">
        <v>145.58600000000001</v>
      </c>
      <c r="O56">
        <v>123.4714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212.53489391982353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216.92982302054276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211.43680107492858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210.38802554320196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205.43895678682489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199.84926585451251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209.81798682047545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178.43582598161311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159.098279424667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175.45521641664496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163.05998924349527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148.08003418649292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127.14622141702607</v>
      </c>
      <c r="AE56" s="5"/>
      <c r="AG56" s="5">
        <f t="shared" si="0"/>
        <v>-8.2538939198235255</v>
      </c>
      <c r="AH56" s="5">
        <f t="shared" si="1"/>
        <v>-2.9748230205427433</v>
      </c>
      <c r="AI56" s="5">
        <f t="shared" si="2"/>
        <v>-4.1718010749285952</v>
      </c>
      <c r="AJ56" s="5">
        <f t="shared" si="3"/>
        <v>-9.819025543201974</v>
      </c>
      <c r="AK56" s="5">
        <f t="shared" si="4"/>
        <v>-9.1969567868248987</v>
      </c>
      <c r="AL56" s="5">
        <f t="shared" si="5"/>
        <v>-8.043265854512498</v>
      </c>
      <c r="AM56" s="5">
        <f t="shared" si="6"/>
        <v>-9.0569868204754584</v>
      </c>
      <c r="AN56" s="5">
        <f t="shared" si="7"/>
        <v>-1.778825981613096</v>
      </c>
      <c r="AO56" s="5">
        <f t="shared" si="8"/>
        <v>3.4307205753329981</v>
      </c>
      <c r="AP56" s="5">
        <f t="shared" si="9"/>
        <v>-1.0552164166449529</v>
      </c>
      <c r="AQ56" s="5">
        <f t="shared" si="10"/>
        <v>-1.3599892434952778</v>
      </c>
      <c r="AR56" s="5">
        <f t="shared" si="11"/>
        <v>-2.494034186492911</v>
      </c>
      <c r="AS56" s="5">
        <f t="shared" si="12"/>
        <v>-3.6748214170260667</v>
      </c>
      <c r="AV56" s="2">
        <f t="shared" si="13"/>
        <v>86.926107988480425</v>
      </c>
      <c r="AW56" s="2">
        <f t="shared" si="14"/>
        <v>89.527656628064577</v>
      </c>
      <c r="AX56" s="2">
        <f t="shared" si="15"/>
        <v>91.375823699629464</v>
      </c>
      <c r="AY56" s="2">
        <f t="shared" si="16"/>
        <v>90.15030301108591</v>
      </c>
      <c r="AZ56" s="2">
        <f t="shared" si="17"/>
        <v>91.745457371639617</v>
      </c>
      <c r="BA56" s="2">
        <f t="shared" si="18"/>
        <v>93.130507546959535</v>
      </c>
      <c r="BB56" s="2">
        <f t="shared" si="19"/>
        <v>93.022237289295617</v>
      </c>
      <c r="BC56" s="2">
        <f t="shared" si="20"/>
        <v>91.423329541336045</v>
      </c>
      <c r="BD56" s="2">
        <f t="shared" si="21"/>
        <v>88.702079506432923</v>
      </c>
      <c r="BE56" s="2">
        <f t="shared" si="22"/>
        <v>83.599832139435804</v>
      </c>
      <c r="BF56" s="2">
        <f t="shared" si="23"/>
        <v>76.775678176325187</v>
      </c>
      <c r="BG56" s="2">
        <f t="shared" si="24"/>
        <v>67.038454972423509</v>
      </c>
      <c r="BH56" s="2">
        <f t="shared" si="25"/>
        <v>55.349165779032575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86.896795388702955</v>
      </c>
      <c r="CP56" s="2">
        <f>BL$207*$B56+BL$209</f>
        <v>89.510880163339792</v>
      </c>
      <c r="CQ56" s="2">
        <f>BM$207*$B56+BM$209</f>
        <v>91.376164394221647</v>
      </c>
      <c r="CR56" s="2">
        <f>BN$207*$B56+BN$209</f>
        <v>90.148056973080159</v>
      </c>
      <c r="CS56" s="2">
        <f>BO$207*$B56+BO$209</f>
        <v>91.720162885069129</v>
      </c>
      <c r="CT56" s="2">
        <f>BP$207*$B56+BP$209</f>
        <v>93.116312401405949</v>
      </c>
      <c r="CU56" s="2">
        <f>BQ$207*$B56+BQ$209</f>
        <v>93.004994622349869</v>
      </c>
      <c r="CV56" s="2">
        <f>BR$207*$B56+BR$209</f>
        <v>91.407637703474748</v>
      </c>
      <c r="CW56" s="2">
        <f>BS$207*$B56+BS$209</f>
        <v>88.680640175861143</v>
      </c>
      <c r="CX56" s="2">
        <f>BT$207*$B56+BT$209</f>
        <v>83.584114893222278</v>
      </c>
      <c r="CY56" s="2">
        <f>BU$207*$B56+BU$209</f>
        <v>76.76809336871618</v>
      </c>
      <c r="CZ56" s="2">
        <f>BV$207*$B56+BV$209</f>
        <v>67.029018218288371</v>
      </c>
      <c r="DA56" s="2">
        <f>BW$207*$B56+BW$209</f>
        <v>55.345097389185895</v>
      </c>
      <c r="DD56" s="2">
        <f>BZ$207*$B56+BZ$209</f>
        <v>89.448516875899628</v>
      </c>
      <c r="DE56" s="2">
        <f>CA$207*$B56+CA$209</f>
        <v>90.847738155873714</v>
      </c>
      <c r="DF56" s="2">
        <f>CB$207*$B56+CB$209</f>
        <v>91.348904904581502</v>
      </c>
      <c r="DG56" s="2">
        <f>CC$207*$B56+CC$209</f>
        <v>90.336961286628096</v>
      </c>
      <c r="DH56" s="2">
        <f>CD$207*$B56+CD$209</f>
        <v>93.767146006921138</v>
      </c>
      <c r="DI56" s="2">
        <f>CE$207*$B56+CE$209</f>
        <v>94.386907020826811</v>
      </c>
      <c r="DJ56" s="2">
        <f>CF$207*$B56+CF$209</f>
        <v>94.42644258443913</v>
      </c>
      <c r="DK56" s="2">
        <f>CG$207*$B56+CG$209</f>
        <v>92.906382147714965</v>
      </c>
      <c r="DL56" s="2">
        <f>CH$207*$B56+CH$209</f>
        <v>90.889855765075112</v>
      </c>
      <c r="DM56" s="2">
        <f>CI$207*$B56+CI$209</f>
        <v>85.046533018258899</v>
      </c>
      <c r="DN56" s="2">
        <f>CJ$207*$B56+CJ$209</f>
        <v>77.532859960101604</v>
      </c>
      <c r="DO56" s="2">
        <f>CK$207*$B56+CK$209</f>
        <v>67.997380123359974</v>
      </c>
      <c r="DP56" s="2">
        <f>CL$207*$B56+CL$209</f>
        <v>55.773750109783563</v>
      </c>
      <c r="DS56" s="2">
        <f>POWER(10,($B56-C$227)/C$228)/(1+POWER(10,($B56-C$227)/C$228))</f>
        <v>1.1487382116173317E-2</v>
      </c>
      <c r="DT56" s="2">
        <f>POWER(10,($B56-D$227)/D$228)/(1+POWER(10,($B56-D$227)/D$228))</f>
        <v>1.2549174870087736E-2</v>
      </c>
      <c r="DU56" s="2">
        <f>POWER(10,($B56-E$227)/E$228)/(1+POWER(10,($B56-E$227)/E$228))</f>
        <v>1.2498201421713973E-2</v>
      </c>
      <c r="DV56" s="2">
        <f>POWER(10,($B56-F$227)/F$228)/(1+POWER(10,($B56-F$227)/F$228))</f>
        <v>1.1889818520171526E-2</v>
      </c>
      <c r="DW56" s="2">
        <f>POWER(10,($B56-G$227)/G$228)/(1+POWER(10,($B56-G$227)/G$228))</f>
        <v>1.2356959029346708E-2</v>
      </c>
      <c r="DX56" s="2">
        <f>POWER(10,($B56-H$227)/H$228)/(1+POWER(10,($B56-H$227)/H$228))</f>
        <v>1.1172049162351236E-2</v>
      </c>
      <c r="DY56" s="2">
        <f>POWER(10,($B56-I$227)/I$228)/(1+POWER(10,($B56-I$227)/I$228))</f>
        <v>1.2130353981018043E-2</v>
      </c>
      <c r="DZ56" s="2">
        <f>POWER(10,($B56-J$227)/J$228)/(1+POWER(10,($B56-J$227)/J$228))</f>
        <v>1.0469989010874092E-2</v>
      </c>
      <c r="EA56" s="2">
        <f>POWER(10,($B56-K$227)/K$228)/(1+POWER(10,($B56-K$227)/K$228))</f>
        <v>9.7044990432171973E-3</v>
      </c>
      <c r="EB56" s="2">
        <f>POWER(10,($B56-L$227)/L$228)/(1+POWER(10,($B56-L$227)/L$228))</f>
        <v>1.0747436690267773E-2</v>
      </c>
      <c r="EC56" s="2">
        <f>POWER(10,($B56-M$227)/M$228)/(1+POWER(10,($B56-M$227)/M$228))</f>
        <v>9.9178072034671119E-3</v>
      </c>
      <c r="ED56" s="2">
        <f>POWER(10,($B56-N$227)/N$228)/(1+POWER(10,($B56-N$227)/N$228))</f>
        <v>9.7450695713157936E-3</v>
      </c>
      <c r="EE56" s="2">
        <f>POWER(10,($B56-O$227)/O$228)/(1+POWER(10,($B56-O$227)/O$228))</f>
        <v>9.4911093553921508E-3</v>
      </c>
    </row>
    <row r="57" spans="2:135" x14ac:dyDescent="0.25">
      <c r="B57" s="2">
        <v>51</v>
      </c>
      <c r="C57">
        <v>205.53100000000001</v>
      </c>
      <c r="D57">
        <v>213.45500000000001</v>
      </c>
      <c r="E57">
        <v>207.41200000000001</v>
      </c>
      <c r="F57">
        <v>205.95400000000001</v>
      </c>
      <c r="G57">
        <v>203.81800000000001</v>
      </c>
      <c r="H57">
        <v>202.38800000000001</v>
      </c>
      <c r="I57">
        <v>211.38800000000001</v>
      </c>
      <c r="J57">
        <v>189.358</v>
      </c>
      <c r="K57">
        <v>176.24299999999999</v>
      </c>
      <c r="L57">
        <v>184.8</v>
      </c>
      <c r="M57">
        <v>172.87100000000001</v>
      </c>
      <c r="N57">
        <v>152.971</v>
      </c>
      <c r="O57">
        <v>130.5429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209.33823899674874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208.80525790351481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205.00810764328631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215.06520247928805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211.10466095421927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212.28921643695728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221.15350352411303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195.20774823543087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176.20434306360835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190.50615757387951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177.07586840459251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159.17289493249089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135.76018470251253</v>
      </c>
      <c r="AE57" s="5"/>
      <c r="AG57" s="5">
        <f t="shared" si="0"/>
        <v>-3.8072389967487368</v>
      </c>
      <c r="AH57" s="5">
        <f t="shared" si="1"/>
        <v>4.6497420964851983</v>
      </c>
      <c r="AI57" s="5">
        <f t="shared" si="2"/>
        <v>2.4038923567136976</v>
      </c>
      <c r="AJ57" s="5">
        <f t="shared" si="3"/>
        <v>-9.1112024792880391</v>
      </c>
      <c r="AK57" s="5">
        <f t="shared" si="4"/>
        <v>-7.2866609542192577</v>
      </c>
      <c r="AL57" s="5">
        <f t="shared" si="5"/>
        <v>-9.9012164369572702</v>
      </c>
      <c r="AM57" s="5">
        <f t="shared" si="6"/>
        <v>-9.7655035241130292</v>
      </c>
      <c r="AN57" s="5">
        <f t="shared" si="7"/>
        <v>-5.8497482354308659</v>
      </c>
      <c r="AO57" s="5">
        <f t="shared" si="8"/>
        <v>3.8656936391646468E-2</v>
      </c>
      <c r="AP57" s="5">
        <f t="shared" si="9"/>
        <v>-5.7061575738794943</v>
      </c>
      <c r="AQ57" s="5">
        <f t="shared" si="10"/>
        <v>-4.2048684045925029</v>
      </c>
      <c r="AR57" s="5">
        <f t="shared" si="11"/>
        <v>-6.2018949324908874</v>
      </c>
      <c r="AS57" s="5">
        <f t="shared" si="12"/>
        <v>-5.2172847025125293</v>
      </c>
      <c r="AV57" s="2">
        <f t="shared" si="13"/>
        <v>86.926812714302557</v>
      </c>
      <c r="AW57" s="2">
        <f t="shared" si="14"/>
        <v>89.517873717513737</v>
      </c>
      <c r="AX57" s="2">
        <f t="shared" si="15"/>
        <v>91.357964106526339</v>
      </c>
      <c r="AY57" s="2">
        <f t="shared" si="16"/>
        <v>90.154610078255061</v>
      </c>
      <c r="AZ57" s="2">
        <f t="shared" si="17"/>
        <v>91.78203101867426</v>
      </c>
      <c r="BA57" s="2">
        <f t="shared" si="18"/>
        <v>93.150267814055553</v>
      </c>
      <c r="BB57" s="2">
        <f t="shared" si="19"/>
        <v>93.042086302092741</v>
      </c>
      <c r="BC57" s="2">
        <f t="shared" si="20"/>
        <v>91.438360123712144</v>
      </c>
      <c r="BD57" s="2">
        <f t="shared" si="21"/>
        <v>88.722216583433237</v>
      </c>
      <c r="BE57" s="2">
        <f t="shared" si="22"/>
        <v>83.616421624870242</v>
      </c>
      <c r="BF57" s="2">
        <f t="shared" si="23"/>
        <v>76.787124740148784</v>
      </c>
      <c r="BG57" s="2">
        <f t="shared" si="24"/>
        <v>67.054098773748947</v>
      </c>
      <c r="BH57" s="2">
        <f t="shared" si="25"/>
        <v>55.370935264108041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86.895535907373812</v>
      </c>
      <c r="CP57" s="2">
        <f>BL$207*$B57+BL$209</f>
        <v>89.500048270934727</v>
      </c>
      <c r="CQ57" s="2">
        <f>BM$207*$B57+BM$209</f>
        <v>91.358540382630679</v>
      </c>
      <c r="CR57" s="2">
        <f>BN$207*$B57+BN$209</f>
        <v>90.152363665408288</v>
      </c>
      <c r="CS57" s="2">
        <f>BO$207*$B57+BO$209</f>
        <v>91.755089323497913</v>
      </c>
      <c r="CT57" s="2">
        <f>BP$207*$B57+BP$209</f>
        <v>93.135250446121589</v>
      </c>
      <c r="CU57" s="2">
        <f>BQ$207*$B57+BQ$209</f>
        <v>93.023815173358457</v>
      </c>
      <c r="CV57" s="2">
        <f>BR$207*$B57+BR$209</f>
        <v>91.421768428360338</v>
      </c>
      <c r="CW57" s="2">
        <f>BS$207*$B57+BS$209</f>
        <v>88.699416753489658</v>
      </c>
      <c r="CX57" s="2">
        <f>BT$207*$B57+BT$209</f>
        <v>83.599775780655719</v>
      </c>
      <c r="CY57" s="2">
        <f>BU$207*$B57+BU$209</f>
        <v>76.779194975994798</v>
      </c>
      <c r="CZ57" s="2">
        <f>BV$207*$B57+BV$209</f>
        <v>67.044090080586642</v>
      </c>
      <c r="DA57" s="2">
        <f>BW$207*$B57+BW$209</f>
        <v>55.36665687050737</v>
      </c>
      <c r="DD57" s="2">
        <f>BZ$207*$B57+BZ$209</f>
        <v>89.38142870312663</v>
      </c>
      <c r="DE57" s="2">
        <f>CA$207*$B57+CA$209</f>
        <v>90.797080416001592</v>
      </c>
      <c r="DF57" s="2">
        <f>CB$207*$B57+CB$209</f>
        <v>91.316438021634795</v>
      </c>
      <c r="DG57" s="2">
        <f>CC$207*$B57+CC$209</f>
        <v>90.32487285919872</v>
      </c>
      <c r="DH57" s="2">
        <f>CD$207*$B57+CD$209</f>
        <v>93.745903657161378</v>
      </c>
      <c r="DI57" s="2">
        <f>CE$207*$B57+CE$209</f>
        <v>94.362488573753524</v>
      </c>
      <c r="DJ57" s="2">
        <f>CF$207*$B57+CF$209</f>
        <v>94.399122850236949</v>
      </c>
      <c r="DK57" s="2">
        <f>CG$207*$B57+CG$209</f>
        <v>92.86848351219048</v>
      </c>
      <c r="DL57" s="2">
        <f>CH$207*$B57+CH$209</f>
        <v>90.844108665421444</v>
      </c>
      <c r="DM57" s="2">
        <f>CI$207*$B57+CI$209</f>
        <v>85.013781005014337</v>
      </c>
      <c r="DN57" s="2">
        <f>CJ$207*$B57+CJ$209</f>
        <v>77.509089265904635</v>
      </c>
      <c r="DO57" s="2">
        <f>CK$207*$B57+CK$209</f>
        <v>67.981653290773039</v>
      </c>
      <c r="DP57" s="2">
        <f>CL$207*$B57+CL$209</f>
        <v>55.778148735386857</v>
      </c>
      <c r="DS57" s="2">
        <f>POWER(10,($B57-C$227)/C$228)/(1+POWER(10,($B57-C$227)/C$228))</f>
        <v>1.2581719928618836E-2</v>
      </c>
      <c r="DT57" s="2">
        <f>POWER(10,($B57-D$227)/D$228)/(1+POWER(10,($B57-D$227)/D$228))</f>
        <v>1.3743257363970239E-2</v>
      </c>
      <c r="DU57" s="2">
        <f>POWER(10,($B57-E$227)/E$228)/(1+POWER(10,($B57-E$227)/E$228))</f>
        <v>1.3687500907553538E-2</v>
      </c>
      <c r="DV57" s="2">
        <f>POWER(10,($B57-F$227)/F$228)/(1+POWER(10,($B57-F$227)/F$228))</f>
        <v>1.3021989132389628E-2</v>
      </c>
      <c r="DW57" s="2">
        <f>POWER(10,($B57-G$227)/G$228)/(1+POWER(10,($B57-G$227)/G$228))</f>
        <v>1.3533002410515646E-2</v>
      </c>
      <c r="DX57" s="2">
        <f>POWER(10,($B57-H$227)/H$228)/(1+POWER(10,($B57-H$227)/H$228))</f>
        <v>1.2236718853370812E-2</v>
      </c>
      <c r="DY57" s="2">
        <f>POWER(10,($B57-I$227)/I$228)/(1+POWER(10,($B57-I$227)/I$228))</f>
        <v>1.3285120879817727E-2</v>
      </c>
      <c r="DZ57" s="2">
        <f>POWER(10,($B57-J$227)/J$228)/(1+POWER(10,($B57-J$227)/J$228))</f>
        <v>1.1468530007914323E-2</v>
      </c>
      <c r="EA57" s="2">
        <f>POWER(10,($B57-K$227)/K$228)/(1+POWER(10,($B57-K$227)/K$228))</f>
        <v>1.0630818261928073E-2</v>
      </c>
      <c r="EB57" s="2">
        <f>POWER(10,($B57-L$227)/L$228)/(1+POWER(10,($B57-L$227)/L$228))</f>
        <v>1.1772123559203242E-2</v>
      </c>
      <c r="EC57" s="2">
        <f>POWER(10,($B57-M$227)/M$228)/(1+POWER(10,($B57-M$227)/M$228))</f>
        <v>1.086426385793714E-2</v>
      </c>
      <c r="ED57" s="2">
        <f>POWER(10,($B57-N$227)/N$228)/(1+POWER(10,($B57-N$227)/N$228))</f>
        <v>1.0675219604996048E-2</v>
      </c>
      <c r="EE57" s="2">
        <f>POWER(10,($B57-O$227)/O$228)/(1+POWER(10,($B57-O$227)/O$228))</f>
        <v>1.0397273836561303E-2</v>
      </c>
    </row>
    <row r="58" spans="2:135" x14ac:dyDescent="0.25">
      <c r="B58" s="2">
        <v>52</v>
      </c>
      <c r="C58">
        <v>205.56200000000001</v>
      </c>
      <c r="D58">
        <v>210.227</v>
      </c>
      <c r="E58">
        <v>207.20599999999999</v>
      </c>
      <c r="F58">
        <v>210.27699999999999</v>
      </c>
      <c r="G58">
        <v>208.51499999999999</v>
      </c>
      <c r="H58">
        <v>211.10400000000001</v>
      </c>
      <c r="I58">
        <v>218.52199999999999</v>
      </c>
      <c r="J58">
        <v>201.58199999999999</v>
      </c>
      <c r="K58">
        <v>188.1</v>
      </c>
      <c r="L58">
        <v>194.571</v>
      </c>
      <c r="M58">
        <v>181.31399999999999</v>
      </c>
      <c r="N58">
        <v>158.929</v>
      </c>
      <c r="O58">
        <v>134.80000000000001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201.78014592316697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197.04517779127562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194.90159273422748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214.88538114419279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212.11768802257956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220.89127324495436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227.9489857564165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210.20055384910202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193.0453203082817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203.01728542673524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188.76295135094162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167.70699556203377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141.94733313167345</v>
      </c>
      <c r="AE58" s="5"/>
      <c r="AG58" s="5">
        <f t="shared" si="0"/>
        <v>3.7818540768330422</v>
      </c>
      <c r="AH58" s="5">
        <f t="shared" si="1"/>
        <v>13.181822208724384</v>
      </c>
      <c r="AI58" s="5">
        <f t="shared" si="2"/>
        <v>12.304407265772511</v>
      </c>
      <c r="AJ58" s="5">
        <f t="shared" si="3"/>
        <v>-4.6083811441928049</v>
      </c>
      <c r="AK58" s="5">
        <f t="shared" si="4"/>
        <v>-3.6026880225795708</v>
      </c>
      <c r="AL58" s="5">
        <f t="shared" si="5"/>
        <v>-9.7872732449543491</v>
      </c>
      <c r="AM58" s="5">
        <f t="shared" si="6"/>
        <v>-9.4269857564165136</v>
      </c>
      <c r="AN58" s="5">
        <f t="shared" si="7"/>
        <v>-8.6185538491020282</v>
      </c>
      <c r="AO58" s="5">
        <f t="shared" si="8"/>
        <v>-4.9453203082817083</v>
      </c>
      <c r="AP58" s="5">
        <f t="shared" si="9"/>
        <v>-8.4462854267352441</v>
      </c>
      <c r="AQ58" s="5">
        <f t="shared" si="10"/>
        <v>-7.448951350941627</v>
      </c>
      <c r="AR58" s="5">
        <f t="shared" si="11"/>
        <v>-8.777995562033766</v>
      </c>
      <c r="AS58" s="5">
        <f t="shared" si="12"/>
        <v>-7.1473331316734345</v>
      </c>
      <c r="AV58" s="2">
        <f t="shared" si="13"/>
        <v>86.927622140720416</v>
      </c>
      <c r="AW58" s="2">
        <f t="shared" si="14"/>
        <v>89.508136362620689</v>
      </c>
      <c r="AX58" s="2">
        <f t="shared" si="15"/>
        <v>91.340062861453873</v>
      </c>
      <c r="AY58" s="2">
        <f t="shared" si="16"/>
        <v>90.158896608635146</v>
      </c>
      <c r="AZ58" s="2">
        <f t="shared" si="17"/>
        <v>91.81868584191767</v>
      </c>
      <c r="BA58" s="2">
        <f t="shared" si="18"/>
        <v>93.170054249738712</v>
      </c>
      <c r="BB58" s="2">
        <f t="shared" si="19"/>
        <v>93.061972715547441</v>
      </c>
      <c r="BC58" s="2">
        <f t="shared" si="20"/>
        <v>91.45341793270552</v>
      </c>
      <c r="BD58" s="2">
        <f t="shared" si="21"/>
        <v>88.742415886162036</v>
      </c>
      <c r="BE58" s="2">
        <f t="shared" si="22"/>
        <v>83.633043568474775</v>
      </c>
      <c r="BF58" s="2">
        <f t="shared" si="23"/>
        <v>76.798567313886167</v>
      </c>
      <c r="BG58" s="2">
        <f t="shared" si="24"/>
        <v>67.069764833311538</v>
      </c>
      <c r="BH58" s="2">
        <f t="shared" si="25"/>
        <v>55.392707371792454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86.894276426044669</v>
      </c>
      <c r="CP58" s="2">
        <f>BL$207*$B58+BL$209</f>
        <v>89.489216378529662</v>
      </c>
      <c r="CQ58" s="2">
        <f>BM$207*$B58+BM$209</f>
        <v>91.340916371039697</v>
      </c>
      <c r="CR58" s="2">
        <f>BN$207*$B58+BN$209</f>
        <v>90.156670357736402</v>
      </c>
      <c r="CS58" s="2">
        <f>BO$207*$B58+BO$209</f>
        <v>91.790015761926696</v>
      </c>
      <c r="CT58" s="2">
        <f>BP$207*$B58+BP$209</f>
        <v>93.154188490837242</v>
      </c>
      <c r="CU58" s="2">
        <f>BQ$207*$B58+BQ$209</f>
        <v>93.042635724367045</v>
      </c>
      <c r="CV58" s="2">
        <f>BR$207*$B58+BR$209</f>
        <v>91.435899153245941</v>
      </c>
      <c r="CW58" s="2">
        <f>BS$207*$B58+BS$209</f>
        <v>88.718193331118172</v>
      </c>
      <c r="CX58" s="2">
        <f>BT$207*$B58+BT$209</f>
        <v>83.61543666808916</v>
      </c>
      <c r="CY58" s="2">
        <f>BU$207*$B58+BU$209</f>
        <v>76.790296583273417</v>
      </c>
      <c r="CZ58" s="2">
        <f>BV$207*$B58+BV$209</f>
        <v>67.059161942884913</v>
      </c>
      <c r="DA58" s="2">
        <f>BW$207*$B58+BW$209</f>
        <v>55.388216351828852</v>
      </c>
      <c r="DD58" s="2">
        <f>BZ$207*$B58+BZ$209</f>
        <v>89.314340530353618</v>
      </c>
      <c r="DE58" s="2">
        <f>CA$207*$B58+CA$209</f>
        <v>90.746422676129455</v>
      </c>
      <c r="DF58" s="2">
        <f>CB$207*$B58+CB$209</f>
        <v>91.283971138688074</v>
      </c>
      <c r="DG58" s="2">
        <f>CC$207*$B58+CC$209</f>
        <v>90.31278443176933</v>
      </c>
      <c r="DH58" s="2">
        <f>CD$207*$B58+CD$209</f>
        <v>93.724661307401604</v>
      </c>
      <c r="DI58" s="2">
        <f>CE$207*$B58+CE$209</f>
        <v>94.338070126680236</v>
      </c>
      <c r="DJ58" s="2">
        <f>CF$207*$B58+CF$209</f>
        <v>94.371803116034769</v>
      </c>
      <c r="DK58" s="2">
        <f>CG$207*$B58+CG$209</f>
        <v>92.830584876666009</v>
      </c>
      <c r="DL58" s="2">
        <f>CH$207*$B58+CH$209</f>
        <v>90.798361565767763</v>
      </c>
      <c r="DM58" s="2">
        <f>CI$207*$B58+CI$209</f>
        <v>84.98102899176979</v>
      </c>
      <c r="DN58" s="2">
        <f>CJ$207*$B58+CJ$209</f>
        <v>77.485318571707651</v>
      </c>
      <c r="DO58" s="2">
        <f>CK$207*$B58+CK$209</f>
        <v>67.96592645818609</v>
      </c>
      <c r="DP58" s="2">
        <f>CL$207*$B58+CL$209</f>
        <v>55.782547360990144</v>
      </c>
      <c r="DS58" s="2">
        <f>POWER(10,($B58-C$227)/C$228)/(1+POWER(10,($B58-C$227)/C$228))</f>
        <v>1.3778855946990996E-2</v>
      </c>
      <c r="DT58" s="2">
        <f>POWER(10,($B58-D$227)/D$228)/(1+POWER(10,($B58-D$227)/D$228))</f>
        <v>1.5049227900894793E-2</v>
      </c>
      <c r="DU58" s="2">
        <f>POWER(10,($B58-E$227)/E$228)/(1+POWER(10,($B58-E$227)/E$228))</f>
        <v>1.4988253635471084E-2</v>
      </c>
      <c r="DV58" s="2">
        <f>POWER(10,($B58-F$227)/F$228)/(1+POWER(10,($B58-F$227)/F$228))</f>
        <v>1.4260411257211388E-2</v>
      </c>
      <c r="DW58" s="2">
        <f>POWER(10,($B58-G$227)/G$228)/(1+POWER(10,($B58-G$227)/G$228))</f>
        <v>1.4819293414254406E-2</v>
      </c>
      <c r="DX58" s="2">
        <f>POWER(10,($B58-H$227)/H$228)/(1+POWER(10,($B58-H$227)/H$228))</f>
        <v>1.34014739490191E-2</v>
      </c>
      <c r="DY58" s="2">
        <f>POWER(10,($B58-I$227)/I$228)/(1+POWER(10,($B58-I$227)/I$228))</f>
        <v>1.4548198595304917E-2</v>
      </c>
      <c r="DZ58" s="2">
        <f>POWER(10,($B58-J$227)/J$228)/(1+POWER(10,($B58-J$227)/J$228))</f>
        <v>1.2561094707858069E-2</v>
      </c>
      <c r="EA58" s="2">
        <f>POWER(10,($B58-K$227)/K$228)/(1+POWER(10,($B58-K$227)/K$228))</f>
        <v>1.1644517323355344E-2</v>
      </c>
      <c r="EB58" s="2">
        <f>POWER(10,($B58-L$227)/L$228)/(1+POWER(10,($B58-L$227)/L$228))</f>
        <v>1.2893233273431141E-2</v>
      </c>
      <c r="EC58" s="2">
        <f>POWER(10,($B58-M$227)/M$228)/(1+POWER(10,($B58-M$227)/M$228))</f>
        <v>1.1899955325705229E-2</v>
      </c>
      <c r="ED58" s="2">
        <f>POWER(10,($B58-N$227)/N$228)/(1+POWER(10,($B58-N$227)/N$228))</f>
        <v>1.1693102506434124E-2</v>
      </c>
      <c r="EE58" s="2">
        <f>POWER(10,($B58-O$227)/O$228)/(1+POWER(10,($B58-O$227)/O$228))</f>
        <v>1.1388959679218163E-2</v>
      </c>
    </row>
    <row r="59" spans="2:135" x14ac:dyDescent="0.25">
      <c r="B59" s="2">
        <v>53</v>
      </c>
      <c r="C59">
        <v>202.68799999999999</v>
      </c>
      <c r="D59">
        <v>201.95500000000001</v>
      </c>
      <c r="E59">
        <v>200.17599999999999</v>
      </c>
      <c r="F59">
        <v>212.35400000000001</v>
      </c>
      <c r="G59">
        <v>211.803</v>
      </c>
      <c r="H59">
        <v>216.642</v>
      </c>
      <c r="I59">
        <v>222.53700000000001</v>
      </c>
      <c r="J59">
        <v>211.94</v>
      </c>
      <c r="K59">
        <v>200.386</v>
      </c>
      <c r="L59">
        <v>201.071</v>
      </c>
      <c r="M59">
        <v>186.714</v>
      </c>
      <c r="N59">
        <v>164.15700000000001</v>
      </c>
      <c r="O59">
        <v>137.75710000000001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190.67559235745489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182.83838682293242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182.16424043511131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209.87000329601176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208.36275457930492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224.67257175186157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229.40640390887478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221.85820167760232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208.07366095664275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211.6283746041706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196.87459383323323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172.75240082977535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145.03006928263272</v>
      </c>
      <c r="AE59" s="5"/>
      <c r="AG59" s="5">
        <f t="shared" si="0"/>
        <v>12.012407642545099</v>
      </c>
      <c r="AH59" s="5">
        <f t="shared" si="1"/>
        <v>19.116613177067592</v>
      </c>
      <c r="AI59" s="5">
        <f t="shared" si="2"/>
        <v>18.011759564888678</v>
      </c>
      <c r="AJ59" s="5">
        <f t="shared" si="3"/>
        <v>2.4839967039882538</v>
      </c>
      <c r="AK59" s="5">
        <f t="shared" si="4"/>
        <v>3.4402454206950779</v>
      </c>
      <c r="AL59" s="5">
        <f t="shared" si="5"/>
        <v>-8.0305717518615722</v>
      </c>
      <c r="AM59" s="5">
        <f t="shared" si="6"/>
        <v>-6.8694039088747729</v>
      </c>
      <c r="AN59" s="5">
        <f t="shared" si="7"/>
        <v>-9.9182016776023261</v>
      </c>
      <c r="AO59" s="5">
        <f t="shared" si="8"/>
        <v>-7.6876609566427589</v>
      </c>
      <c r="AP59" s="5">
        <f t="shared" si="9"/>
        <v>-10.557374604170604</v>
      </c>
      <c r="AQ59" s="5">
        <f t="shared" si="10"/>
        <v>-10.160593833233236</v>
      </c>
      <c r="AR59" s="5">
        <f t="shared" si="11"/>
        <v>-8.5954008297753433</v>
      </c>
      <c r="AS59" s="5">
        <f t="shared" si="12"/>
        <v>-7.2729692826327152</v>
      </c>
      <c r="AV59" s="2">
        <f t="shared" si="13"/>
        <v>86.928538019494965</v>
      </c>
      <c r="AW59" s="2">
        <f t="shared" si="14"/>
        <v>89.498443539670006</v>
      </c>
      <c r="AX59" s="2">
        <f t="shared" si="15"/>
        <v>91.322114276251284</v>
      </c>
      <c r="AY59" s="2">
        <f t="shared" si="16"/>
        <v>90.163158726179645</v>
      </c>
      <c r="AZ59" s="2">
        <f t="shared" si="17"/>
        <v>91.855422051282019</v>
      </c>
      <c r="BA59" s="2">
        <f t="shared" si="18"/>
        <v>93.18986425454662</v>
      </c>
      <c r="BB59" s="2">
        <f t="shared" si="19"/>
        <v>93.081894158502465</v>
      </c>
      <c r="BC59" s="2">
        <f t="shared" si="20"/>
        <v>91.468499855951279</v>
      </c>
      <c r="BD59" s="2">
        <f t="shared" si="21"/>
        <v>88.762676696432891</v>
      </c>
      <c r="BE59" s="2">
        <f t="shared" si="22"/>
        <v>83.649695583116809</v>
      </c>
      <c r="BF59" s="2">
        <f t="shared" si="23"/>
        <v>76.810001973212152</v>
      </c>
      <c r="BG59" s="2">
        <f t="shared" si="24"/>
        <v>67.085452110440968</v>
      </c>
      <c r="BH59" s="2">
        <f t="shared" si="25"/>
        <v>55.414480668603439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86.893016944715527</v>
      </c>
      <c r="CP59" s="2">
        <f>BL$207*$B59+BL$209</f>
        <v>89.478384486124583</v>
      </c>
      <c r="CQ59" s="2">
        <f>BM$207*$B59+BM$209</f>
        <v>91.323292359448715</v>
      </c>
      <c r="CR59" s="2">
        <f>BN$207*$B59+BN$209</f>
        <v>90.160977050064531</v>
      </c>
      <c r="CS59" s="2">
        <f>BO$207*$B59+BO$209</f>
        <v>91.82494220035548</v>
      </c>
      <c r="CT59" s="2">
        <f>BP$207*$B59+BP$209</f>
        <v>93.173126535552882</v>
      </c>
      <c r="CU59" s="2">
        <f>BQ$207*$B59+BQ$209</f>
        <v>93.061456275375647</v>
      </c>
      <c r="CV59" s="2">
        <f>BR$207*$B59+BR$209</f>
        <v>91.450029878131545</v>
      </c>
      <c r="CW59" s="2">
        <f>BS$207*$B59+BS$209</f>
        <v>88.736969908746687</v>
      </c>
      <c r="CX59" s="2">
        <f>BT$207*$B59+BT$209</f>
        <v>83.631097555522587</v>
      </c>
      <c r="CY59" s="2">
        <f>BU$207*$B59+BU$209</f>
        <v>76.801398190552021</v>
      </c>
      <c r="CZ59" s="2">
        <f>BV$207*$B59+BV$209</f>
        <v>67.074233805183184</v>
      </c>
      <c r="DA59" s="2">
        <f>BW$207*$B59+BW$209</f>
        <v>55.409775833150327</v>
      </c>
      <c r="DD59" s="2">
        <f>BZ$207*$B59+BZ$209</f>
        <v>89.247252357580621</v>
      </c>
      <c r="DE59" s="2">
        <f>CA$207*$B59+CA$209</f>
        <v>90.695764936257333</v>
      </c>
      <c r="DF59" s="2">
        <f>CB$207*$B59+CB$209</f>
        <v>91.251504255741352</v>
      </c>
      <c r="DG59" s="2">
        <f>CC$207*$B59+CC$209</f>
        <v>90.300696004339954</v>
      </c>
      <c r="DH59" s="2">
        <f>CD$207*$B59+CD$209</f>
        <v>93.703418957641844</v>
      </c>
      <c r="DI59" s="2">
        <f>CE$207*$B59+CE$209</f>
        <v>94.313651679606963</v>
      </c>
      <c r="DJ59" s="2">
        <f>CF$207*$B59+CF$209</f>
        <v>94.344483381832589</v>
      </c>
      <c r="DK59" s="2">
        <f>CG$207*$B59+CG$209</f>
        <v>92.792686241141524</v>
      </c>
      <c r="DL59" s="2">
        <f>CH$207*$B59+CH$209</f>
        <v>90.752614466114082</v>
      </c>
      <c r="DM59" s="2">
        <f>CI$207*$B59+CI$209</f>
        <v>84.948276978525229</v>
      </c>
      <c r="DN59" s="2">
        <f>CJ$207*$B59+CJ$209</f>
        <v>77.461547877510682</v>
      </c>
      <c r="DO59" s="2">
        <f>CK$207*$B59+CK$209</f>
        <v>67.950199625599154</v>
      </c>
      <c r="DP59" s="2">
        <f>CL$207*$B59+CL$209</f>
        <v>55.786945986593437</v>
      </c>
      <c r="DS59" s="2">
        <f>POWER(10,($B59-C$227)/C$228)/(1+POWER(10,($B59-C$227)/C$228))</f>
        <v>1.5088157533148454E-2</v>
      </c>
      <c r="DT59" s="2">
        <f>POWER(10,($B59-D$227)/D$228)/(1+POWER(10,($B59-D$227)/D$228))</f>
        <v>1.6477226608357147E-2</v>
      </c>
      <c r="DU59" s="2">
        <f>POWER(10,($B59-E$227)/E$228)/(1+POWER(10,($B59-E$227)/E$228))</f>
        <v>1.6410562984408326E-2</v>
      </c>
      <c r="DV59" s="2">
        <f>POWER(10,($B59-F$227)/F$228)/(1+POWER(10,($B59-F$227)/F$228))</f>
        <v>1.5614746949868958E-2</v>
      </c>
      <c r="DW59" s="2">
        <f>POWER(10,($B59-G$227)/G$228)/(1+POWER(10,($B59-G$227)/G$228))</f>
        <v>1.622583340906672E-2</v>
      </c>
      <c r="DX59" s="2">
        <f>POWER(10,($B59-H$227)/H$228)/(1+POWER(10,($B59-H$227)/H$228))</f>
        <v>1.4675449358558744E-2</v>
      </c>
      <c r="DY59" s="2">
        <f>POWER(10,($B59-I$227)/I$228)/(1+POWER(10,($B59-I$227)/I$228))</f>
        <v>1.5929424268555474E-2</v>
      </c>
      <c r="DZ59" s="2">
        <f>POWER(10,($B59-J$227)/J$228)/(1+POWER(10,($B59-J$227)/J$228))</f>
        <v>1.3756295600708989E-2</v>
      </c>
      <c r="EA59" s="2">
        <f>POWER(10,($B59-K$227)/K$228)/(1+POWER(10,($B59-K$227)/K$228))</f>
        <v>1.2753631384185615E-2</v>
      </c>
      <c r="EB59" s="2">
        <f>POWER(10,($B59-L$227)/L$228)/(1+POWER(10,($B59-L$227)/L$228))</f>
        <v>1.4119585585254077E-2</v>
      </c>
      <c r="EC59" s="2">
        <f>POWER(10,($B59-M$227)/M$228)/(1+POWER(10,($B59-M$227)/M$228))</f>
        <v>1.3033078451886717E-2</v>
      </c>
      <c r="ED59" s="2">
        <f>POWER(10,($B59-N$227)/N$228)/(1+POWER(10,($B59-N$227)/N$228))</f>
        <v>1.2806784233283585E-2</v>
      </c>
      <c r="EE59" s="2">
        <f>POWER(10,($B59-O$227)/O$228)/(1+POWER(10,($B59-O$227)/O$228))</f>
        <v>1.2474039661308252E-2</v>
      </c>
    </row>
    <row r="60" spans="2:135" x14ac:dyDescent="0.25">
      <c r="B60" s="2">
        <v>54</v>
      </c>
      <c r="C60">
        <v>193.60900000000001</v>
      </c>
      <c r="D60">
        <v>187.53</v>
      </c>
      <c r="E60">
        <v>186.82400000000001</v>
      </c>
      <c r="F60">
        <v>210.56899999999999</v>
      </c>
      <c r="G60">
        <v>211.25800000000001</v>
      </c>
      <c r="H60">
        <v>221.73099999999999</v>
      </c>
      <c r="I60">
        <v>225.80600000000001</v>
      </c>
      <c r="J60">
        <v>219.01499999999999</v>
      </c>
      <c r="K60">
        <v>208.929</v>
      </c>
      <c r="L60">
        <v>205.67099999999999</v>
      </c>
      <c r="M60">
        <v>191.25700000000001</v>
      </c>
      <c r="N60">
        <v>166.3</v>
      </c>
      <c r="O60">
        <v>139.5857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177.15472269941333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167.49388052719311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168.0113827491902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200.59563810940907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200.2840622007059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223.18789329479631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225.35293641300291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228.86555990480804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219.72271839151378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215.34274776208147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200.48942826883928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173.73369104477391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144.65945649123293</v>
      </c>
      <c r="AE60" s="5"/>
      <c r="AG60" s="5">
        <f t="shared" si="0"/>
        <v>16.454277300586682</v>
      </c>
      <c r="AH60" s="5">
        <f t="shared" si="1"/>
        <v>20.036119472806888</v>
      </c>
      <c r="AI60" s="5">
        <f t="shared" si="2"/>
        <v>18.812617250809808</v>
      </c>
      <c r="AJ60" s="5">
        <f t="shared" si="3"/>
        <v>9.9733618905909225</v>
      </c>
      <c r="AK60" s="5">
        <f t="shared" si="4"/>
        <v>10.973937799294106</v>
      </c>
      <c r="AL60" s="5">
        <f t="shared" si="5"/>
        <v>-1.4568932947963162</v>
      </c>
      <c r="AM60" s="5">
        <f t="shared" si="6"/>
        <v>0.45306358699710358</v>
      </c>
      <c r="AN60" s="5">
        <f t="shared" si="7"/>
        <v>-9.8505599048080512</v>
      </c>
      <c r="AO60" s="5">
        <f t="shared" si="8"/>
        <v>-10.793718391513778</v>
      </c>
      <c r="AP60" s="5">
        <f t="shared" si="9"/>
        <v>-9.6717477620814805</v>
      </c>
      <c r="AQ60" s="5">
        <f t="shared" si="10"/>
        <v>-9.2324282688392714</v>
      </c>
      <c r="AR60" s="5">
        <f t="shared" si="11"/>
        <v>-7.4336910447738944</v>
      </c>
      <c r="AS60" s="5">
        <f t="shared" si="12"/>
        <v>-5.0737564912329276</v>
      </c>
      <c r="AV60" s="2">
        <f t="shared" si="13"/>
        <v>86.929561457874897</v>
      </c>
      <c r="AW60" s="2">
        <f t="shared" si="14"/>
        <v>89.488793611479437</v>
      </c>
      <c r="AX60" s="2">
        <f t="shared" si="15"/>
        <v>91.304111989418715</v>
      </c>
      <c r="AY60" s="2">
        <f t="shared" si="16"/>
        <v>90.167392021988164</v>
      </c>
      <c r="AZ60" s="2">
        <f t="shared" si="17"/>
        <v>91.892239142474182</v>
      </c>
      <c r="BA60" s="2">
        <f t="shared" si="18"/>
        <v>93.209694499924439</v>
      </c>
      <c r="BB60" s="2">
        <f t="shared" si="19"/>
        <v>93.10184747042112</v>
      </c>
      <c r="BC60" s="2">
        <f t="shared" si="20"/>
        <v>91.483601945046388</v>
      </c>
      <c r="BD60" s="2">
        <f t="shared" si="21"/>
        <v>88.782997583342606</v>
      </c>
      <c r="BE60" s="2">
        <f t="shared" si="22"/>
        <v>83.666374533331236</v>
      </c>
      <c r="BF60" s="2">
        <f t="shared" si="23"/>
        <v>76.821424094292681</v>
      </c>
      <c r="BG60" s="2">
        <f t="shared" si="24"/>
        <v>67.101159162356069</v>
      </c>
      <c r="BH60" s="2">
        <f t="shared" si="25"/>
        <v>55.436253427328609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86.891757463386384</v>
      </c>
      <c r="CP60" s="2">
        <f>BL$207*$B60+BL$209</f>
        <v>89.467552593719518</v>
      </c>
      <c r="CQ60" s="2">
        <f>BM$207*$B60+BM$209</f>
        <v>91.305668347857747</v>
      </c>
      <c r="CR60" s="2">
        <f>BN$207*$B60+BN$209</f>
        <v>90.165283742392646</v>
      </c>
      <c r="CS60" s="2">
        <f>BO$207*$B60+BO$209</f>
        <v>91.859868638784263</v>
      </c>
      <c r="CT60" s="2">
        <f>BP$207*$B60+BP$209</f>
        <v>93.192064580268536</v>
      </c>
      <c r="CU60" s="2">
        <f>BQ$207*$B60+BQ$209</f>
        <v>93.080276826384235</v>
      </c>
      <c r="CV60" s="2">
        <f>BR$207*$B60+BR$209</f>
        <v>91.464160603017149</v>
      </c>
      <c r="CW60" s="2">
        <f>BS$207*$B60+BS$209</f>
        <v>88.755746486375202</v>
      </c>
      <c r="CX60" s="2">
        <f>BT$207*$B60+BT$209</f>
        <v>83.646758442956028</v>
      </c>
      <c r="CY60" s="2">
        <f>BU$207*$B60+BU$209</f>
        <v>76.81249979783064</v>
      </c>
      <c r="CZ60" s="2">
        <f>BV$207*$B60+BV$209</f>
        <v>67.089305667481455</v>
      </c>
      <c r="DA60" s="2">
        <f>BW$207*$B60+BW$209</f>
        <v>55.431335314471809</v>
      </c>
      <c r="DD60" s="2">
        <f>BZ$207*$B60+BZ$209</f>
        <v>89.180164184807609</v>
      </c>
      <c r="DE60" s="2">
        <f>CA$207*$B60+CA$209</f>
        <v>90.645107196385212</v>
      </c>
      <c r="DF60" s="2">
        <f>CB$207*$B60+CB$209</f>
        <v>91.219037372794645</v>
      </c>
      <c r="DG60" s="2">
        <f>CC$207*$B60+CC$209</f>
        <v>90.288607576910579</v>
      </c>
      <c r="DH60" s="2">
        <f>CD$207*$B60+CD$209</f>
        <v>93.68217660788207</v>
      </c>
      <c r="DI60" s="2">
        <f>CE$207*$B60+CE$209</f>
        <v>94.289233232533675</v>
      </c>
      <c r="DJ60" s="2">
        <f>CF$207*$B60+CF$209</f>
        <v>94.317163647630409</v>
      </c>
      <c r="DK60" s="2">
        <f>CG$207*$B60+CG$209</f>
        <v>92.75478760561704</v>
      </c>
      <c r="DL60" s="2">
        <f>CH$207*$B60+CH$209</f>
        <v>90.706867366460401</v>
      </c>
      <c r="DM60" s="2">
        <f>CI$207*$B60+CI$209</f>
        <v>84.915524965280667</v>
      </c>
      <c r="DN60" s="2">
        <f>CJ$207*$B60+CJ$209</f>
        <v>77.437777183313713</v>
      </c>
      <c r="DO60" s="2">
        <f>CK$207*$B60+CK$209</f>
        <v>67.934472793012205</v>
      </c>
      <c r="DP60" s="2">
        <f>CL$207*$B60+CL$209</f>
        <v>55.791344612196724</v>
      </c>
      <c r="DS60" s="2">
        <f>POWER(10,($B60-C$227)/C$228)/(1+POWER(10,($B60-C$227)/C$228))</f>
        <v>1.651978825907132E-2</v>
      </c>
      <c r="DT60" s="2">
        <f>POWER(10,($B60-D$227)/D$228)/(1+POWER(10,($B60-D$227)/D$228))</f>
        <v>1.8038244436246402E-2</v>
      </c>
      <c r="DU60" s="2">
        <f>POWER(10,($B60-E$227)/E$228)/(1+POWER(10,($B60-E$227)/E$228))</f>
        <v>1.7965380603137123E-2</v>
      </c>
      <c r="DV60" s="2">
        <f>POWER(10,($B60-F$227)/F$228)/(1+POWER(10,($B60-F$227)/F$228))</f>
        <v>1.7095475532072777E-2</v>
      </c>
      <c r="DW60" s="2">
        <f>POWER(10,($B60-G$227)/G$228)/(1+POWER(10,($B60-G$227)/G$228))</f>
        <v>1.7763464924070646E-2</v>
      </c>
      <c r="DX60" s="2">
        <f>POWER(10,($B60-H$227)/H$228)/(1+POWER(10,($B60-H$227)/H$228))</f>
        <v>1.6068559395589588E-2</v>
      </c>
      <c r="DY60" s="2">
        <f>POWER(10,($B60-I$227)/I$228)/(1+POWER(10,($B60-I$227)/I$228))</f>
        <v>1.7439464683725894E-2</v>
      </c>
      <c r="DZ60" s="2">
        <f>POWER(10,($B60-J$227)/J$228)/(1+POWER(10,($B60-J$227)/J$228))</f>
        <v>1.5063486189335418E-2</v>
      </c>
      <c r="EA60" s="2">
        <f>POWER(10,($B60-K$227)/K$228)/(1+POWER(10,($B60-K$227)/K$228))</f>
        <v>1.3966893207668751E-2</v>
      </c>
      <c r="EB60" s="2">
        <f>POWER(10,($B60-L$227)/L$228)/(1+POWER(10,($B60-L$227)/L$228))</f>
        <v>1.5460756593151992E-2</v>
      </c>
      <c r="EC60" s="2">
        <f>POWER(10,($B60-M$227)/M$228)/(1+POWER(10,($B60-M$227)/M$228))</f>
        <v>1.4272539946646361E-2</v>
      </c>
      <c r="ED60" s="2">
        <f>POWER(10,($B60-N$227)/N$228)/(1+POWER(10,($B60-N$227)/N$228))</f>
        <v>1.402503069102156E-2</v>
      </c>
      <c r="EE60" s="2">
        <f>POWER(10,($B60-O$227)/O$228)/(1+POWER(10,($B60-O$227)/O$228))</f>
        <v>1.3661071777530027E-2</v>
      </c>
    </row>
    <row r="61" spans="2:135" x14ac:dyDescent="0.25">
      <c r="B61" s="2">
        <v>55</v>
      </c>
      <c r="C61">
        <v>180.875</v>
      </c>
      <c r="D61">
        <v>162.48500000000001</v>
      </c>
      <c r="E61">
        <v>168.29400000000001</v>
      </c>
      <c r="F61">
        <v>205.631</v>
      </c>
      <c r="G61">
        <v>205.803</v>
      </c>
      <c r="H61">
        <v>221.19399999999999</v>
      </c>
      <c r="I61">
        <v>225.95500000000001</v>
      </c>
      <c r="J61">
        <v>224.642</v>
      </c>
      <c r="K61">
        <v>216</v>
      </c>
      <c r="L61">
        <v>207.95699999999999</v>
      </c>
      <c r="M61">
        <v>193.34299999999999</v>
      </c>
      <c r="N61">
        <v>167.9</v>
      </c>
      <c r="O61">
        <v>139.71430000000001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162.47404998860233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152.24519927213456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153.63747382123444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188.08502205388331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188.79969802929523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216.6163357874309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216.27513509480747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230.39236325512718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226.67324065700714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213.71731092219366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199.18371028977089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170.53826713041806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140.88067132464104</v>
      </c>
      <c r="AE61" s="5"/>
      <c r="AG61" s="5">
        <f t="shared" si="0"/>
        <v>18.400950011397669</v>
      </c>
      <c r="AH61" s="5">
        <f t="shared" si="1"/>
        <v>10.239800727865457</v>
      </c>
      <c r="AI61" s="5">
        <f t="shared" si="2"/>
        <v>14.656526178765574</v>
      </c>
      <c r="AJ61" s="5">
        <f t="shared" si="3"/>
        <v>17.545977946116693</v>
      </c>
      <c r="AK61" s="5">
        <f t="shared" si="4"/>
        <v>17.003301970704769</v>
      </c>
      <c r="AL61" s="5">
        <f t="shared" si="5"/>
        <v>4.5776642125690898</v>
      </c>
      <c r="AM61" s="5">
        <f t="shared" si="6"/>
        <v>9.6798649051925452</v>
      </c>
      <c r="AN61" s="5">
        <f t="shared" si="7"/>
        <v>-5.7503632551271835</v>
      </c>
      <c r="AO61" s="5">
        <f t="shared" si="8"/>
        <v>-10.673240657007142</v>
      </c>
      <c r="AP61" s="5">
        <f t="shared" si="9"/>
        <v>-5.7603109221936677</v>
      </c>
      <c r="AQ61" s="5">
        <f t="shared" si="10"/>
        <v>-5.8407102897708967</v>
      </c>
      <c r="AR61" s="5">
        <f t="shared" si="11"/>
        <v>-2.6382671304180576</v>
      </c>
      <c r="AS61" s="5">
        <f t="shared" si="12"/>
        <v>-1.1663713246410339</v>
      </c>
      <c r="AV61" s="2">
        <f t="shared" si="13"/>
        <v>86.930692781523774</v>
      </c>
      <c r="AW61" s="2">
        <f t="shared" si="14"/>
        <v>89.479184223759262</v>
      </c>
      <c r="AX61" s="2">
        <f t="shared" si="15"/>
        <v>91.286048897302649</v>
      </c>
      <c r="AY61" s="2">
        <f t="shared" si="16"/>
        <v>90.171591493395255</v>
      </c>
      <c r="AZ61" s="2">
        <f t="shared" si="17"/>
        <v>91.929135762444673</v>
      </c>
      <c r="BA61" s="2">
        <f t="shared" si="18"/>
        <v>93.229540817921034</v>
      </c>
      <c r="BB61" s="2">
        <f t="shared" si="19"/>
        <v>93.121828578171531</v>
      </c>
      <c r="BC61" s="2">
        <f t="shared" si="20"/>
        <v>91.498719289909658</v>
      </c>
      <c r="BD61" s="2">
        <f t="shared" si="21"/>
        <v>88.803376276918101</v>
      </c>
      <c r="BE61" s="2">
        <f t="shared" si="22"/>
        <v>83.683076419120496</v>
      </c>
      <c r="BF61" s="2">
        <f t="shared" si="23"/>
        <v>76.832828261229082</v>
      </c>
      <c r="BG61" s="2">
        <f t="shared" si="24"/>
        <v>67.116884079072506</v>
      </c>
      <c r="BH61" s="2">
        <f t="shared" si="25"/>
        <v>55.458023585970828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86.890497982057241</v>
      </c>
      <c r="CP61" s="2">
        <f>BL$207*$B61+BL$209</f>
        <v>89.456720701314453</v>
      </c>
      <c r="CQ61" s="2">
        <f>BM$207*$B61+BM$209</f>
        <v>91.288044336266765</v>
      </c>
      <c r="CR61" s="2">
        <f>BN$207*$B61+BN$209</f>
        <v>90.169590434720774</v>
      </c>
      <c r="CS61" s="2">
        <f>BO$207*$B61+BO$209</f>
        <v>91.894795077213047</v>
      </c>
      <c r="CT61" s="2">
        <f>BP$207*$B61+BP$209</f>
        <v>93.211002624984189</v>
      </c>
      <c r="CU61" s="2">
        <f>BQ$207*$B61+BQ$209</f>
        <v>93.099097377392823</v>
      </c>
      <c r="CV61" s="2">
        <f>BR$207*$B61+BR$209</f>
        <v>91.478291327902753</v>
      </c>
      <c r="CW61" s="2">
        <f>BS$207*$B61+BS$209</f>
        <v>88.774523064003716</v>
      </c>
      <c r="CX61" s="2">
        <f>BT$207*$B61+BT$209</f>
        <v>83.662419330389469</v>
      </c>
      <c r="CY61" s="2">
        <f>BU$207*$B61+BU$209</f>
        <v>76.823601405109258</v>
      </c>
      <c r="CZ61" s="2">
        <f>BV$207*$B61+BV$209</f>
        <v>67.104377529779725</v>
      </c>
      <c r="DA61" s="2">
        <f>BW$207*$B61+BW$209</f>
        <v>55.452894795793284</v>
      </c>
      <c r="DD61" s="2">
        <f>BZ$207*$B61+BZ$209</f>
        <v>89.113076012034611</v>
      </c>
      <c r="DE61" s="2">
        <f>CA$207*$B61+CA$209</f>
        <v>90.59444945651309</v>
      </c>
      <c r="DF61" s="2">
        <f>CB$207*$B61+CB$209</f>
        <v>91.186570489847924</v>
      </c>
      <c r="DG61" s="2">
        <f>CC$207*$B61+CC$209</f>
        <v>90.276519149481189</v>
      </c>
      <c r="DH61" s="2">
        <f>CD$207*$B61+CD$209</f>
        <v>93.66093425812231</v>
      </c>
      <c r="DI61" s="2">
        <f>CE$207*$B61+CE$209</f>
        <v>94.264814785460388</v>
      </c>
      <c r="DJ61" s="2">
        <f>CF$207*$B61+CF$209</f>
        <v>94.289843913428228</v>
      </c>
      <c r="DK61" s="2">
        <f>CG$207*$B61+CG$209</f>
        <v>92.716888970092555</v>
      </c>
      <c r="DL61" s="2">
        <f>CH$207*$B61+CH$209</f>
        <v>90.661120266806734</v>
      </c>
      <c r="DM61" s="2">
        <f>CI$207*$B61+CI$209</f>
        <v>84.882772952036106</v>
      </c>
      <c r="DN61" s="2">
        <f>CJ$207*$B61+CJ$209</f>
        <v>77.414006489116744</v>
      </c>
      <c r="DO61" s="2">
        <f>CK$207*$B61+CK$209</f>
        <v>67.918745960425269</v>
      </c>
      <c r="DP61" s="2">
        <f>CL$207*$B61+CL$209</f>
        <v>55.795743237800018</v>
      </c>
      <c r="DS61" s="2">
        <f>POWER(10,($B61-C$227)/C$228)/(1+POWER(10,($B61-C$227)/C$228))</f>
        <v>1.8084764145238207E-2</v>
      </c>
      <c r="DT61" s="2">
        <f>POWER(10,($B61-D$227)/D$228)/(1+POWER(10,($B61-D$227)/D$228))</f>
        <v>1.9744180976501314E-2</v>
      </c>
      <c r="DU61" s="2">
        <f>POWER(10,($B61-E$227)/E$228)/(1+POWER(10,($B61-E$227)/E$228))</f>
        <v>1.9664564166514322E-2</v>
      </c>
      <c r="DV61" s="2">
        <f>POWER(10,($B61-F$227)/F$228)/(1+POWER(10,($B61-F$227)/F$228))</f>
        <v>1.8713950494502682E-2</v>
      </c>
      <c r="DW61" s="2">
        <f>POWER(10,($B61-G$227)/G$228)/(1+POWER(10,($B61-G$227)/G$228))</f>
        <v>1.9443929223033361E-2</v>
      </c>
      <c r="DX61" s="2">
        <f>POWER(10,($B61-H$227)/H$228)/(1+POWER(10,($B61-H$227)/H$228))</f>
        <v>1.7591553440105299E-2</v>
      </c>
      <c r="DY61" s="2">
        <f>POWER(10,($B61-I$227)/I$228)/(1+POWER(10,($B61-I$227)/I$228))</f>
        <v>1.9089873529582701E-2</v>
      </c>
      <c r="DZ61" s="2">
        <f>POWER(10,($B61-J$227)/J$228)/(1+POWER(10,($B61-J$227)/J$228))</f>
        <v>1.6492815189590306E-2</v>
      </c>
      <c r="EA61" s="2">
        <f>POWER(10,($B61-K$227)/K$228)/(1+POWER(10,($B61-K$227)/K$228))</f>
        <v>1.5293785483998843E-2</v>
      </c>
      <c r="EB61" s="2">
        <f>POWER(10,($B61-L$227)/L$228)/(1+POWER(10,($B61-L$227)/L$228))</f>
        <v>1.692713354933276E-2</v>
      </c>
      <c r="EC61" s="2">
        <f>POWER(10,($B61-M$227)/M$228)/(1+POWER(10,($B61-M$227)/M$228))</f>
        <v>1.5628009259668892E-2</v>
      </c>
      <c r="ED61" s="2">
        <f>POWER(10,($B61-N$227)/N$228)/(1+POWER(10,($B61-N$227)/N$228))</f>
        <v>1.53573601605293E-2</v>
      </c>
      <c r="EE61" s="2">
        <f>POWER(10,($B61-O$227)/O$228)/(1+POWER(10,($B61-O$227)/O$228))</f>
        <v>1.4959350981797124E-2</v>
      </c>
    </row>
    <row r="62" spans="2:135" x14ac:dyDescent="0.25">
      <c r="B62" s="2">
        <v>56</v>
      </c>
      <c r="C62">
        <v>159.39099999999999</v>
      </c>
      <c r="D62">
        <v>130.09100000000001</v>
      </c>
      <c r="E62">
        <v>139.85300000000001</v>
      </c>
      <c r="F62">
        <v>195.477</v>
      </c>
      <c r="G62">
        <v>193.90899999999999</v>
      </c>
      <c r="H62">
        <v>219.70099999999999</v>
      </c>
      <c r="I62">
        <v>219.672</v>
      </c>
      <c r="J62">
        <v>226.80600000000001</v>
      </c>
      <c r="K62">
        <v>218.62899999999999</v>
      </c>
      <c r="L62">
        <v>207.67099999999999</v>
      </c>
      <c r="M62">
        <v>193.08600000000001</v>
      </c>
      <c r="N62">
        <v>167.286</v>
      </c>
      <c r="O62">
        <v>138.30000000000001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147.82696942350236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138.09619594445385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140.05645150201923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173.62171162989165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175.1308444473411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205.72624957799255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203.22335227833358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226.25532299801213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228.09915422384435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206.94986546264357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193.11328050271749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163.53795055097956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134.12444497402714</v>
      </c>
      <c r="AE62" s="5"/>
      <c r="AG62" s="5">
        <f t="shared" si="0"/>
        <v>11.564030576497629</v>
      </c>
      <c r="AH62" s="5">
        <f t="shared" si="1"/>
        <v>-8.0051959444538454</v>
      </c>
      <c r="AI62" s="5">
        <f t="shared" si="2"/>
        <v>-0.20345150201922024</v>
      </c>
      <c r="AJ62" s="5">
        <f t="shared" si="3"/>
        <v>21.855288370108354</v>
      </c>
      <c r="AK62" s="5">
        <f t="shared" si="4"/>
        <v>18.778155552658887</v>
      </c>
      <c r="AL62" s="5">
        <f t="shared" si="5"/>
        <v>13.974750422007446</v>
      </c>
      <c r="AM62" s="5">
        <f t="shared" si="6"/>
        <v>16.448647721666418</v>
      </c>
      <c r="AN62" s="5">
        <f t="shared" si="7"/>
        <v>0.55067700198787861</v>
      </c>
      <c r="AO62" s="5">
        <f t="shared" si="8"/>
        <v>-9.4701542238443608</v>
      </c>
      <c r="AP62" s="5">
        <f t="shared" si="9"/>
        <v>0.72113453735641997</v>
      </c>
      <c r="AQ62" s="5">
        <f t="shared" si="10"/>
        <v>-2.7280502717474064E-2</v>
      </c>
      <c r="AR62" s="5">
        <f t="shared" si="11"/>
        <v>3.7480494490204421</v>
      </c>
      <c r="AS62" s="5">
        <f t="shared" si="12"/>
        <v>4.1755550259728693</v>
      </c>
      <c r="AV62" s="2">
        <f t="shared" si="13"/>
        <v>86.931931378730354</v>
      </c>
      <c r="AW62" s="2">
        <f t="shared" si="14"/>
        <v>89.469612188897926</v>
      </c>
      <c r="AX62" s="2">
        <f t="shared" si="15"/>
        <v>91.26791708000323</v>
      </c>
      <c r="AY62" s="2">
        <f t="shared" si="16"/>
        <v>90.175751477592129</v>
      </c>
      <c r="AZ62" s="2">
        <f t="shared" si="17"/>
        <v>91.966109557530856</v>
      </c>
      <c r="BA62" s="2">
        <f t="shared" si="18"/>
        <v>93.249398078172803</v>
      </c>
      <c r="BB62" s="2">
        <f t="shared" si="19"/>
        <v>93.141832358486482</v>
      </c>
      <c r="BC62" s="2">
        <f t="shared" si="20"/>
        <v>91.513845878600989</v>
      </c>
      <c r="BD62" s="2">
        <f t="shared" si="21"/>
        <v>88.823809525582973</v>
      </c>
      <c r="BE62" s="2">
        <f t="shared" si="22"/>
        <v>83.6997962460715</v>
      </c>
      <c r="BF62" s="2">
        <f t="shared" si="23"/>
        <v>76.844208163648631</v>
      </c>
      <c r="BG62" s="2">
        <f t="shared" si="24"/>
        <v>67.132624410366716</v>
      </c>
      <c r="BH62" s="2">
        <f t="shared" si="25"/>
        <v>55.479788702112344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86.889238500728098</v>
      </c>
      <c r="CP62" s="2">
        <f>BL$207*$B62+BL$209</f>
        <v>89.445888808909373</v>
      </c>
      <c r="CQ62" s="2">
        <f>BM$207*$B62+BM$209</f>
        <v>91.270420324675783</v>
      </c>
      <c r="CR62" s="2">
        <f>BN$207*$B62+BN$209</f>
        <v>90.173897127048903</v>
      </c>
      <c r="CS62" s="2">
        <f>BO$207*$B62+BO$209</f>
        <v>91.929721515641845</v>
      </c>
      <c r="CT62" s="2">
        <f>BP$207*$B62+BP$209</f>
        <v>93.229940669699829</v>
      </c>
      <c r="CU62" s="2">
        <f>BQ$207*$B62+BQ$209</f>
        <v>93.117917928401425</v>
      </c>
      <c r="CV62" s="2">
        <f>BR$207*$B62+BR$209</f>
        <v>91.492422052788342</v>
      </c>
      <c r="CW62" s="2">
        <f>BS$207*$B62+BS$209</f>
        <v>88.793299641632231</v>
      </c>
      <c r="CX62" s="2">
        <f>BT$207*$B62+BT$209</f>
        <v>83.67808021782291</v>
      </c>
      <c r="CY62" s="2">
        <f>BU$207*$B62+BU$209</f>
        <v>76.834703012387877</v>
      </c>
      <c r="CZ62" s="2">
        <f>BV$207*$B62+BV$209</f>
        <v>67.119449392077982</v>
      </c>
      <c r="DA62" s="2">
        <f>BW$207*$B62+BW$209</f>
        <v>55.474454277114759</v>
      </c>
      <c r="DD62" s="2">
        <f>BZ$207*$B62+BZ$209</f>
        <v>89.045987839261599</v>
      </c>
      <c r="DE62" s="2">
        <f>CA$207*$B62+CA$209</f>
        <v>90.543791716640968</v>
      </c>
      <c r="DF62" s="2">
        <f>CB$207*$B62+CB$209</f>
        <v>91.154103606901202</v>
      </c>
      <c r="DG62" s="2">
        <f>CC$207*$B62+CC$209</f>
        <v>90.264430722051813</v>
      </c>
      <c r="DH62" s="2">
        <f>CD$207*$B62+CD$209</f>
        <v>93.639691908362551</v>
      </c>
      <c r="DI62" s="2">
        <f>CE$207*$B62+CE$209</f>
        <v>94.2403963383871</v>
      </c>
      <c r="DJ62" s="2">
        <f>CF$207*$B62+CF$209</f>
        <v>94.262524179226034</v>
      </c>
      <c r="DK62" s="2">
        <f>CG$207*$B62+CG$209</f>
        <v>92.67899033456807</v>
      </c>
      <c r="DL62" s="2">
        <f>CH$207*$B62+CH$209</f>
        <v>90.615373167153052</v>
      </c>
      <c r="DM62" s="2">
        <f>CI$207*$B62+CI$209</f>
        <v>84.850020938791545</v>
      </c>
      <c r="DN62" s="2">
        <f>CJ$207*$B62+CJ$209</f>
        <v>77.390235794919775</v>
      </c>
      <c r="DO62" s="2">
        <f>CK$207*$B62+CK$209</f>
        <v>67.90301912783832</v>
      </c>
      <c r="DP62" s="2">
        <f>CL$207*$B62+CL$209</f>
        <v>55.800141863403304</v>
      </c>
      <c r="DS62" s="2">
        <f>POWER(10,($B62-C$227)/C$228)/(1+POWER(10,($B62-C$227)/C$228))</f>
        <v>1.9795011520109068E-2</v>
      </c>
      <c r="DT62" s="2">
        <f>POWER(10,($B62-D$227)/D$228)/(1+POWER(10,($B62-D$227)/D$228))</f>
        <v>2.1607903414316808E-2</v>
      </c>
      <c r="DU62" s="2">
        <f>POWER(10,($B62-E$227)/E$228)/(1+POWER(10,($B62-E$227)/E$228))</f>
        <v>2.1520936288786676E-2</v>
      </c>
      <c r="DV62" s="2">
        <f>POWER(10,($B62-F$227)/F$228)/(1+POWER(10,($B62-F$227)/F$228))</f>
        <v>2.0482457845256659E-2</v>
      </c>
      <c r="DW62" s="2">
        <f>POWER(10,($B62-G$227)/G$228)/(1+POWER(10,($B62-G$227)/G$228))</f>
        <v>2.1279925105078184E-2</v>
      </c>
      <c r="DX62" s="2">
        <f>POWER(10,($B62-H$227)/H$228)/(1+POWER(10,($B62-H$227)/H$228))</f>
        <v>1.9256073349807924E-2</v>
      </c>
      <c r="DY62" s="2">
        <f>POWER(10,($B62-I$227)/I$228)/(1+POWER(10,($B62-I$227)/I$228))</f>
        <v>2.0893149996196656E-2</v>
      </c>
      <c r="DZ62" s="2">
        <f>POWER(10,($B62-J$227)/J$228)/(1+POWER(10,($B62-J$227)/J$228))</f>
        <v>1.8055282735619922E-2</v>
      </c>
      <c r="EA62" s="2">
        <f>POWER(10,($B62-K$227)/K$228)/(1+POWER(10,($B62-K$227)/K$228))</f>
        <v>1.6744595387294982E-2</v>
      </c>
      <c r="EB62" s="2">
        <f>POWER(10,($B62-L$227)/L$228)/(1+POWER(10,($B62-L$227)/L$228))</f>
        <v>1.8529971576238462E-2</v>
      </c>
      <c r="EC62" s="2">
        <f>POWER(10,($B62-M$227)/M$228)/(1+POWER(10,($B62-M$227)/M$228))</f>
        <v>1.710997363184635E-2</v>
      </c>
      <c r="ED62" s="2">
        <f>POWER(10,($B62-N$227)/N$228)/(1+POWER(10,($B62-N$227)/N$228))</f>
        <v>1.6814097951285537E-2</v>
      </c>
      <c r="EE62" s="2">
        <f>POWER(10,($B62-O$227)/O$228)/(1+POWER(10,($B62-O$227)/O$228))</f>
        <v>1.637896322169877E-2</v>
      </c>
    </row>
    <row r="63" spans="2:135" x14ac:dyDescent="0.25">
      <c r="B63" s="2">
        <v>57</v>
      </c>
      <c r="C63">
        <v>131.23400000000001</v>
      </c>
      <c r="D63">
        <v>105.379</v>
      </c>
      <c r="E63">
        <v>114.14700000000001</v>
      </c>
      <c r="F63">
        <v>173.13800000000001</v>
      </c>
      <c r="G63">
        <v>172.97</v>
      </c>
      <c r="H63">
        <v>211.71600000000001</v>
      </c>
      <c r="I63">
        <v>209.34299999999999</v>
      </c>
      <c r="J63">
        <v>224.49299999999999</v>
      </c>
      <c r="K63">
        <v>219.95699999999999</v>
      </c>
      <c r="L63">
        <v>204.77099999999999</v>
      </c>
      <c r="M63">
        <v>190.071</v>
      </c>
      <c r="N63">
        <v>164.37100000000001</v>
      </c>
      <c r="O63">
        <v>135.57140000000001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134.19241854779003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125.73248126588932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127.99949201282529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158.53475410530478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160.58969995238613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191.7279249973536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187.61236988296457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216.95466491443821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223.82947356727499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195.83992877575051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182.98323506659378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153.51815207061708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125.12673504672368</v>
      </c>
      <c r="AE63" s="5"/>
      <c r="AG63" s="5">
        <f t="shared" si="0"/>
        <v>-2.9584185477900178</v>
      </c>
      <c r="AH63" s="5">
        <f t="shared" si="1"/>
        <v>-20.353481265889314</v>
      </c>
      <c r="AI63" s="5">
        <f t="shared" si="2"/>
        <v>-13.85249201282528</v>
      </c>
      <c r="AJ63" s="5">
        <f t="shared" si="3"/>
        <v>14.60324589469522</v>
      </c>
      <c r="AK63" s="5">
        <f t="shared" si="4"/>
        <v>12.380300047613872</v>
      </c>
      <c r="AL63" s="5">
        <f t="shared" si="5"/>
        <v>19.988075002646411</v>
      </c>
      <c r="AM63" s="5">
        <f t="shared" si="6"/>
        <v>21.730630117035417</v>
      </c>
      <c r="AN63" s="5">
        <f t="shared" si="7"/>
        <v>7.5383350855617834</v>
      </c>
      <c r="AO63" s="5">
        <f t="shared" si="8"/>
        <v>-3.8724735672749944</v>
      </c>
      <c r="AP63" s="5">
        <f t="shared" si="9"/>
        <v>8.9310712242494787</v>
      </c>
      <c r="AQ63" s="5">
        <f t="shared" si="10"/>
        <v>7.0877649334062198</v>
      </c>
      <c r="AR63" s="5">
        <f t="shared" si="11"/>
        <v>10.852847929382932</v>
      </c>
      <c r="AS63" s="5">
        <f t="shared" si="12"/>
        <v>10.44466495327633</v>
      </c>
      <c r="AV63" s="2">
        <f t="shared" si="13"/>
        <v>86.933275524098121</v>
      </c>
      <c r="AW63" s="2">
        <f t="shared" si="14"/>
        <v>89.460073356167456</v>
      </c>
      <c r="AX63" s="2">
        <f t="shared" si="15"/>
        <v>91.249707721967823</v>
      </c>
      <c r="AY63" s="2">
        <f t="shared" si="16"/>
        <v>90.179865579574738</v>
      </c>
      <c r="AZ63" s="2">
        <f t="shared" si="17"/>
        <v>92.003157002778053</v>
      </c>
      <c r="BA63" s="2">
        <f t="shared" si="18"/>
        <v>93.269260051195076</v>
      </c>
      <c r="BB63" s="2">
        <f t="shared" si="19"/>
        <v>93.161852485016141</v>
      </c>
      <c r="BC63" s="2">
        <f t="shared" si="20"/>
        <v>91.528974441443097</v>
      </c>
      <c r="BD63" s="2">
        <f t="shared" si="21"/>
        <v>88.84429293593044</v>
      </c>
      <c r="BE63" s="2">
        <f t="shared" si="22"/>
        <v>83.716527880681156</v>
      </c>
      <c r="BF63" s="2">
        <f t="shared" si="23"/>
        <v>76.855556483748273</v>
      </c>
      <c r="BG63" s="2">
        <f t="shared" si="24"/>
        <v>67.148377084096325</v>
      </c>
      <c r="BH63" s="2">
        <f t="shared" si="25"/>
        <v>55.50154590234132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86.887979019398955</v>
      </c>
      <c r="CP63" s="2">
        <f>BL$207*$B63+BL$209</f>
        <v>89.435056916504308</v>
      </c>
      <c r="CQ63" s="2">
        <f>BM$207*$B63+BM$209</f>
        <v>91.252796313084815</v>
      </c>
      <c r="CR63" s="2">
        <f>BN$207*$B63+BN$209</f>
        <v>90.178203819377018</v>
      </c>
      <c r="CS63" s="2">
        <f>BO$207*$B63+BO$209</f>
        <v>91.964647954070628</v>
      </c>
      <c r="CT63" s="2">
        <f>BP$207*$B63+BP$209</f>
        <v>93.248878714415483</v>
      </c>
      <c r="CU63" s="2">
        <f>BQ$207*$B63+BQ$209</f>
        <v>93.136738479410013</v>
      </c>
      <c r="CV63" s="2">
        <f>BR$207*$B63+BR$209</f>
        <v>91.506552777673946</v>
      </c>
      <c r="CW63" s="2">
        <f>BS$207*$B63+BS$209</f>
        <v>88.81207621926076</v>
      </c>
      <c r="CX63" s="2">
        <f>BT$207*$B63+BT$209</f>
        <v>83.693741105256336</v>
      </c>
      <c r="CY63" s="2">
        <f>BU$207*$B63+BU$209</f>
        <v>76.845804619666481</v>
      </c>
      <c r="CZ63" s="2">
        <f>BV$207*$B63+BV$209</f>
        <v>67.134521254376253</v>
      </c>
      <c r="DA63" s="2">
        <f>BW$207*$B63+BW$209</f>
        <v>55.496013758436241</v>
      </c>
      <c r="DD63" s="2">
        <f>BZ$207*$B63+BZ$209</f>
        <v>88.978899666488601</v>
      </c>
      <c r="DE63" s="2">
        <f>CA$207*$B63+CA$209</f>
        <v>90.493133976768831</v>
      </c>
      <c r="DF63" s="2">
        <f>CB$207*$B63+CB$209</f>
        <v>91.121636723954481</v>
      </c>
      <c r="DG63" s="2">
        <f>CC$207*$B63+CC$209</f>
        <v>90.252342294622437</v>
      </c>
      <c r="DH63" s="2">
        <f>CD$207*$B63+CD$209</f>
        <v>93.618449558602777</v>
      </c>
      <c r="DI63" s="2">
        <f>CE$207*$B63+CE$209</f>
        <v>94.215977891313813</v>
      </c>
      <c r="DJ63" s="2">
        <f>CF$207*$B63+CF$209</f>
        <v>94.235204445023854</v>
      </c>
      <c r="DK63" s="2">
        <f>CG$207*$B63+CG$209</f>
        <v>92.641091699043585</v>
      </c>
      <c r="DL63" s="2">
        <f>CH$207*$B63+CH$209</f>
        <v>90.569626067499371</v>
      </c>
      <c r="DM63" s="2">
        <f>CI$207*$B63+CI$209</f>
        <v>84.817268925546983</v>
      </c>
      <c r="DN63" s="2">
        <f>CJ$207*$B63+CJ$209</f>
        <v>77.366465100722806</v>
      </c>
      <c r="DO63" s="2">
        <f>CK$207*$B63+CK$209</f>
        <v>67.887292295251385</v>
      </c>
      <c r="DP63" s="2">
        <f>CL$207*$B63+CL$209</f>
        <v>55.804540489006598</v>
      </c>
      <c r="DS63" s="2">
        <f>POWER(10,($B63-C$227)/C$228)/(1+POWER(10,($B63-C$227)/C$228))</f>
        <v>2.1663425994773781E-2</v>
      </c>
      <c r="DT63" s="2">
        <f>POWER(10,($B63-D$227)/D$228)/(1+POWER(10,($B63-D$227)/D$228))</f>
        <v>2.3643305958166626E-2</v>
      </c>
      <c r="DU63" s="2">
        <f>POWER(10,($B63-E$227)/E$228)/(1+POWER(10,($B63-E$227)/E$228))</f>
        <v>2.3548343948504483E-2</v>
      </c>
      <c r="DV63" s="2">
        <f>POWER(10,($B63-F$227)/F$228)/(1+POWER(10,($B63-F$227)/F$228))</f>
        <v>2.2414275343972535E-2</v>
      </c>
      <c r="DW63" s="2">
        <f>POWER(10,($B63-G$227)/G$228)/(1+POWER(10,($B63-G$227)/G$228))</f>
        <v>2.3285168306703095E-2</v>
      </c>
      <c r="DX63" s="2">
        <f>POWER(10,($B63-H$227)/H$228)/(1+POWER(10,($B63-H$227)/H$228))</f>
        <v>2.1074712156157003E-2</v>
      </c>
      <c r="DY63" s="2">
        <f>POWER(10,($B63-I$227)/I$228)/(1+POWER(10,($B63-I$227)/I$228))</f>
        <v>2.2862798113269762E-2</v>
      </c>
      <c r="DZ63" s="2">
        <f>POWER(10,($B63-J$227)/J$228)/(1+POWER(10,($B63-J$227)/J$228))</f>
        <v>1.9762798214165885E-2</v>
      </c>
      <c r="EA63" s="2">
        <f>POWER(10,($B63-K$227)/K$228)/(1+POWER(10,($B63-K$227)/K$228))</f>
        <v>1.8330471082775728E-2</v>
      </c>
      <c r="EB63" s="2">
        <f>POWER(10,($B63-L$227)/L$228)/(1+POWER(10,($B63-L$227)/L$228))</f>
        <v>2.0281451881564029E-2</v>
      </c>
      <c r="EC63" s="2">
        <f>POWER(10,($B63-M$227)/M$228)/(1+POWER(10,($B63-M$227)/M$228))</f>
        <v>1.8729795013470437E-2</v>
      </c>
      <c r="ED63" s="2">
        <f>POWER(10,($B63-N$227)/N$228)/(1+POWER(10,($B63-N$227)/N$228))</f>
        <v>1.8406432989186844E-2</v>
      </c>
      <c r="EE63" s="2">
        <f>POWER(10,($B63-O$227)/O$228)/(1+POWER(10,($B63-O$227)/O$228))</f>
        <v>1.7930841502295101E-2</v>
      </c>
    </row>
    <row r="64" spans="2:135" x14ac:dyDescent="0.25">
      <c r="B64" s="2">
        <v>58</v>
      </c>
      <c r="C64">
        <v>108.10899999999999</v>
      </c>
      <c r="D64">
        <v>97.015000000000001</v>
      </c>
      <c r="E64">
        <v>102.176</v>
      </c>
      <c r="F64">
        <v>138.93799999999999</v>
      </c>
      <c r="G64">
        <v>141.197</v>
      </c>
      <c r="H64">
        <v>196.239</v>
      </c>
      <c r="I64">
        <v>187.86600000000001</v>
      </c>
      <c r="J64">
        <v>219.209</v>
      </c>
      <c r="K64">
        <v>218.5</v>
      </c>
      <c r="L64">
        <v>198.571</v>
      </c>
      <c r="M64">
        <v>185.15700000000001</v>
      </c>
      <c r="N64">
        <v>157</v>
      </c>
      <c r="O64">
        <v>129.0429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122.24603061217869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115.50354714885685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117.88005326362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144.00300188856173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146.37681535646129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176.05306387628207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170.97051472998979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203.57503525400139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214.38250032333926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181.63378609026626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169.91346211885647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141.53325981401917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114.79733797263449</v>
      </c>
      <c r="AE64" s="5"/>
      <c r="AG64" s="5">
        <f t="shared" si="0"/>
        <v>-14.137030612178691</v>
      </c>
      <c r="AH64" s="5">
        <f t="shared" si="1"/>
        <v>-18.488547148856853</v>
      </c>
      <c r="AI64" s="5">
        <f t="shared" si="2"/>
        <v>-15.704053263619997</v>
      </c>
      <c r="AJ64" s="5">
        <f t="shared" si="3"/>
        <v>-5.0650018885617385</v>
      </c>
      <c r="AK64" s="5">
        <f t="shared" si="4"/>
        <v>-5.1798153564612903</v>
      </c>
      <c r="AL64" s="5">
        <f t="shared" si="5"/>
        <v>20.185936123717937</v>
      </c>
      <c r="AM64" s="5">
        <f t="shared" si="6"/>
        <v>16.895485270010226</v>
      </c>
      <c r="AN64" s="5">
        <f t="shared" si="7"/>
        <v>15.633964745998611</v>
      </c>
      <c r="AO64" s="5">
        <f t="shared" si="8"/>
        <v>4.1174996766607421</v>
      </c>
      <c r="AP64" s="5">
        <f t="shared" si="9"/>
        <v>16.937213909733742</v>
      </c>
      <c r="AQ64" s="5">
        <f t="shared" si="10"/>
        <v>15.243537881143538</v>
      </c>
      <c r="AR64" s="5">
        <f t="shared" si="11"/>
        <v>15.466740185980825</v>
      </c>
      <c r="AS64" s="5">
        <f t="shared" si="12"/>
        <v>14.245562027365509</v>
      </c>
      <c r="AV64" s="2">
        <f t="shared" si="13"/>
        <v>86.934722179868302</v>
      </c>
      <c r="AW64" s="2">
        <f t="shared" si="14"/>
        <v>89.450562467370133</v>
      </c>
      <c r="AX64" s="2">
        <f t="shared" si="15"/>
        <v>91.231411027337344</v>
      </c>
      <c r="AY64" s="2">
        <f t="shared" si="16"/>
        <v>90.183926594274155</v>
      </c>
      <c r="AZ64" s="2">
        <f t="shared" si="17"/>
        <v>92.040273210927552</v>
      </c>
      <c r="BA64" s="2">
        <f t="shared" si="18"/>
        <v>93.289119257029085</v>
      </c>
      <c r="BB64" s="2">
        <f t="shared" si="19"/>
        <v>93.181881258933416</v>
      </c>
      <c r="BC64" s="2">
        <f t="shared" si="20"/>
        <v>91.544096278306711</v>
      </c>
      <c r="BD64" s="2">
        <f t="shared" si="21"/>
        <v>88.864820793251127</v>
      </c>
      <c r="BE64" s="2">
        <f t="shared" si="22"/>
        <v>83.733263889797939</v>
      </c>
      <c r="BF64" s="2">
        <f t="shared" si="23"/>
        <v>76.866864772129517</v>
      </c>
      <c r="BG64" s="2">
        <f t="shared" si="24"/>
        <v>67.16413831517059</v>
      </c>
      <c r="BH64" s="2">
        <f t="shared" si="25"/>
        <v>55.523291826389965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86.886719538069812</v>
      </c>
      <c r="CP64" s="2">
        <f>BL$207*$B64+BL$209</f>
        <v>89.424225024099243</v>
      </c>
      <c r="CQ64" s="2">
        <f>BM$207*$B64+BM$209</f>
        <v>91.235172301493833</v>
      </c>
      <c r="CR64" s="2">
        <f>BN$207*$B64+BN$209</f>
        <v>90.182510511705146</v>
      </c>
      <c r="CS64" s="2">
        <f>BO$207*$B64+BO$209</f>
        <v>91.999574392499412</v>
      </c>
      <c r="CT64" s="2">
        <f>BP$207*$B64+BP$209</f>
        <v>93.267816759131122</v>
      </c>
      <c r="CU64" s="2">
        <f>BQ$207*$B64+BQ$209</f>
        <v>93.155559030418615</v>
      </c>
      <c r="CV64" s="2">
        <f>BR$207*$B64+BR$209</f>
        <v>91.52068350255955</v>
      </c>
      <c r="CW64" s="2">
        <f>BS$207*$B64+BS$209</f>
        <v>88.830852796889275</v>
      </c>
      <c r="CX64" s="2">
        <f>BT$207*$B64+BT$209</f>
        <v>83.709401992689777</v>
      </c>
      <c r="CY64" s="2">
        <f>BU$207*$B64+BU$209</f>
        <v>76.8569062269451</v>
      </c>
      <c r="CZ64" s="2">
        <f>BV$207*$B64+BV$209</f>
        <v>67.149593116674524</v>
      </c>
      <c r="DA64" s="2">
        <f>BW$207*$B64+BW$209</f>
        <v>55.517573239757716</v>
      </c>
      <c r="DD64" s="2">
        <f>BZ$207*$B64+BZ$209</f>
        <v>88.911811493715589</v>
      </c>
      <c r="DE64" s="2">
        <f>CA$207*$B64+CA$209</f>
        <v>90.442476236896709</v>
      </c>
      <c r="DF64" s="2">
        <f>CB$207*$B64+CB$209</f>
        <v>91.089169841007774</v>
      </c>
      <c r="DG64" s="2">
        <f>CC$207*$B64+CC$209</f>
        <v>90.240253867193047</v>
      </c>
      <c r="DH64" s="2">
        <f>CD$207*$B64+CD$209</f>
        <v>93.597207208843017</v>
      </c>
      <c r="DI64" s="2">
        <f>CE$207*$B64+CE$209</f>
        <v>94.191559444240525</v>
      </c>
      <c r="DJ64" s="2">
        <f>CF$207*$B64+CF$209</f>
        <v>94.207884710821673</v>
      </c>
      <c r="DK64" s="2">
        <f>CG$207*$B64+CG$209</f>
        <v>92.603193063519115</v>
      </c>
      <c r="DL64" s="2">
        <f>CH$207*$B64+CH$209</f>
        <v>90.52387896784569</v>
      </c>
      <c r="DM64" s="2">
        <f>CI$207*$B64+CI$209</f>
        <v>84.784516912302422</v>
      </c>
      <c r="DN64" s="2">
        <f>CJ$207*$B64+CJ$209</f>
        <v>77.342694406525837</v>
      </c>
      <c r="DO64" s="2">
        <f>CK$207*$B64+CK$209</f>
        <v>67.871565462664435</v>
      </c>
      <c r="DP64" s="2">
        <f>CL$207*$B64+CL$209</f>
        <v>55.808939114609885</v>
      </c>
      <c r="DS64" s="2">
        <f>POWER(10,($B64-C$227)/C$228)/(1+POWER(10,($B64-C$227)/C$228))</f>
        <v>2.370393189536437E-2</v>
      </c>
      <c r="DT64" s="2">
        <f>POWER(10,($B64-D$227)/D$228)/(1+POWER(10,($B64-D$227)/D$228))</f>
        <v>2.5865368918666531E-2</v>
      </c>
      <c r="DU64" s="2">
        <f>POWER(10,($B64-E$227)/E$228)/(1+POWER(10,($B64-E$227)/E$228))</f>
        <v>2.5761717603603872E-2</v>
      </c>
      <c r="DV64" s="2">
        <f>POWER(10,($B64-F$227)/F$228)/(1+POWER(10,($B64-F$227)/F$228))</f>
        <v>2.45237319001466E-2</v>
      </c>
      <c r="DW64" s="2">
        <f>POWER(10,($B64-G$227)/G$228)/(1+POWER(10,($B64-G$227)/G$228))</f>
        <v>2.5474450707196904E-2</v>
      </c>
      <c r="DX64" s="2">
        <f>POWER(10,($B64-H$227)/H$228)/(1+POWER(10,($B64-H$227)/H$228))</f>
        <v>2.3061073436741172E-2</v>
      </c>
      <c r="DY64" s="2">
        <f>POWER(10,($B64-I$227)/I$228)/(1+POWER(10,($B64-I$227)/I$228))</f>
        <v>2.5013386069527913E-2</v>
      </c>
      <c r="DZ64" s="2">
        <f>POWER(10,($B64-J$227)/J$228)/(1+POWER(10,($B64-J$227)/J$228))</f>
        <v>2.1628239224425926E-2</v>
      </c>
      <c r="EA64" s="2">
        <f>POWER(10,($B64-K$227)/K$228)/(1+POWER(10,($B64-K$227)/K$228))</f>
        <v>2.0063479788185914E-2</v>
      </c>
      <c r="EB64" s="2">
        <f>POWER(10,($B64-L$227)/L$228)/(1+POWER(10,($B64-L$227)/L$228))</f>
        <v>2.2194740927565369E-2</v>
      </c>
      <c r="EC64" s="2">
        <f>POWER(10,($B64-M$227)/M$228)/(1+POWER(10,($B64-M$227)/M$228))</f>
        <v>2.0499768423804632E-2</v>
      </c>
      <c r="ED64" s="2">
        <f>POWER(10,($B64-N$227)/N$228)/(1+POWER(10,($B64-N$227)/N$228))</f>
        <v>2.0146475937550274E-2</v>
      </c>
      <c r="EE64" s="2">
        <f>POWER(10,($B64-O$227)/O$228)/(1+POWER(10,($B64-O$227)/O$228))</f>
        <v>1.9626823611882317E-2</v>
      </c>
    </row>
    <row r="65" spans="2:135" x14ac:dyDescent="0.25">
      <c r="B65" s="2">
        <v>59</v>
      </c>
      <c r="C65">
        <v>96.125</v>
      </c>
      <c r="D65">
        <v>91.182000000000002</v>
      </c>
      <c r="E65">
        <v>95.058999999999997</v>
      </c>
      <c r="F65">
        <v>110.2</v>
      </c>
      <c r="G65">
        <v>112.288</v>
      </c>
      <c r="H65">
        <v>168.09</v>
      </c>
      <c r="I65">
        <v>154.09</v>
      </c>
      <c r="J65">
        <v>207.59700000000001</v>
      </c>
      <c r="K65">
        <v>212.614</v>
      </c>
      <c r="L65">
        <v>185.12899999999999</v>
      </c>
      <c r="M65">
        <v>173.25700000000001</v>
      </c>
      <c r="N65">
        <v>145.071</v>
      </c>
      <c r="O65">
        <v>116.3571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112.33957735028707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107.46383705473704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109.81899882294431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130.91755792490676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133.43008553497941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160.11650002518914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154.69851730907655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187.57789639350693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200.86286527635238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165.79526794312903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155.23548325364609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128.72504292462173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104.06984455320388</v>
      </c>
      <c r="AE65" s="5"/>
      <c r="AG65" s="5">
        <f t="shared" si="0"/>
        <v>-16.214577350287072</v>
      </c>
      <c r="AH65" s="5">
        <f t="shared" si="1"/>
        <v>-16.281837054737039</v>
      </c>
      <c r="AI65" s="5">
        <f t="shared" si="2"/>
        <v>-14.759998822944311</v>
      </c>
      <c r="AJ65" s="5">
        <f t="shared" si="3"/>
        <v>-20.717557924906757</v>
      </c>
      <c r="AK65" s="5">
        <f t="shared" si="4"/>
        <v>-21.142085534979415</v>
      </c>
      <c r="AL65" s="5">
        <f t="shared" si="5"/>
        <v>7.9734999748108635</v>
      </c>
      <c r="AM65" s="5">
        <f t="shared" si="6"/>
        <v>-0.60851730907654655</v>
      </c>
      <c r="AN65" s="5">
        <f t="shared" si="7"/>
        <v>20.019103606493076</v>
      </c>
      <c r="AO65" s="5">
        <f t="shared" si="8"/>
        <v>11.751134723647624</v>
      </c>
      <c r="AP65" s="5">
        <f t="shared" si="9"/>
        <v>19.333732056870957</v>
      </c>
      <c r="AQ65" s="5">
        <f t="shared" si="10"/>
        <v>18.02151674635391</v>
      </c>
      <c r="AR65" s="5">
        <f t="shared" si="11"/>
        <v>16.345957075378266</v>
      </c>
      <c r="AS65" s="5">
        <f t="shared" si="12"/>
        <v>12.287255446796124</v>
      </c>
      <c r="AV65" s="2">
        <f t="shared" si="13"/>
        <v>86.936266773028763</v>
      </c>
      <c r="AW65" s="2">
        <f t="shared" si="14"/>
        <v>89.441072997010522</v>
      </c>
      <c r="AX65" s="2">
        <f t="shared" si="15"/>
        <v>91.21301613024329</v>
      </c>
      <c r="AY65" s="2">
        <f t="shared" si="16"/>
        <v>90.187926422812936</v>
      </c>
      <c r="AZ65" s="2">
        <f t="shared" si="17"/>
        <v>92.077451719607993</v>
      </c>
      <c r="BA65" s="2">
        <f t="shared" si="18"/>
        <v>93.308966798354462</v>
      </c>
      <c r="BB65" s="2">
        <f t="shared" si="19"/>
        <v>93.201909422136481</v>
      </c>
      <c r="BC65" s="2">
        <f t="shared" si="20"/>
        <v>91.559201067975849</v>
      </c>
      <c r="BD65" s="2">
        <f t="shared" si="21"/>
        <v>88.885385861256168</v>
      </c>
      <c r="BE65" s="2">
        <f t="shared" si="22"/>
        <v>83.749995363134261</v>
      </c>
      <c r="BF65" s="2">
        <f t="shared" si="23"/>
        <v>76.878123311818868</v>
      </c>
      <c r="BG65" s="2">
        <f t="shared" si="24"/>
        <v>67.179903504471554</v>
      </c>
      <c r="BH65" s="2">
        <f t="shared" si="25"/>
        <v>55.54502256564956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86.885460056740669</v>
      </c>
      <c r="CP65" s="2">
        <f>BL$207*$B65+BL$209</f>
        <v>89.413393131694164</v>
      </c>
      <c r="CQ65" s="2">
        <f>BM$207*$B65+BM$209</f>
        <v>91.217548289902851</v>
      </c>
      <c r="CR65" s="2">
        <f>BN$207*$B65+BN$209</f>
        <v>90.186817204033275</v>
      </c>
      <c r="CS65" s="2">
        <f>BO$207*$B65+BO$209</f>
        <v>92.034500830928195</v>
      </c>
      <c r="CT65" s="2">
        <f>BP$207*$B65+BP$209</f>
        <v>93.286754803846776</v>
      </c>
      <c r="CU65" s="2">
        <f>BQ$207*$B65+BQ$209</f>
        <v>93.174379581427203</v>
      </c>
      <c r="CV65" s="2">
        <f>BR$207*$B65+BR$209</f>
        <v>91.534814227445153</v>
      </c>
      <c r="CW65" s="2">
        <f>BS$207*$B65+BS$209</f>
        <v>88.849629374517789</v>
      </c>
      <c r="CX65" s="2">
        <f>BT$207*$B65+BT$209</f>
        <v>83.725062880123218</v>
      </c>
      <c r="CY65" s="2">
        <f>BU$207*$B65+BU$209</f>
        <v>76.868007834223718</v>
      </c>
      <c r="CZ65" s="2">
        <f>BV$207*$B65+BV$209</f>
        <v>67.164664978972795</v>
      </c>
      <c r="DA65" s="2">
        <f>BW$207*$B65+BW$209</f>
        <v>55.539132721079199</v>
      </c>
      <c r="DD65" s="2">
        <f>BZ$207*$B65+BZ$209</f>
        <v>88.844723320942592</v>
      </c>
      <c r="DE65" s="2">
        <f>CA$207*$B65+CA$209</f>
        <v>90.391818497024587</v>
      </c>
      <c r="DF65" s="2">
        <f>CB$207*$B65+CB$209</f>
        <v>91.056702958061052</v>
      </c>
      <c r="DG65" s="2">
        <f>CC$207*$B65+CC$209</f>
        <v>90.228165439763671</v>
      </c>
      <c r="DH65" s="2">
        <f>CD$207*$B65+CD$209</f>
        <v>93.575964859083243</v>
      </c>
      <c r="DI65" s="2">
        <f>CE$207*$B65+CE$209</f>
        <v>94.167140997167238</v>
      </c>
      <c r="DJ65" s="2">
        <f>CF$207*$B65+CF$209</f>
        <v>94.180564976619493</v>
      </c>
      <c r="DK65" s="2">
        <f>CG$207*$B65+CG$209</f>
        <v>92.56529442799463</v>
      </c>
      <c r="DL65" s="2">
        <f>CH$207*$B65+CH$209</f>
        <v>90.478131868192023</v>
      </c>
      <c r="DM65" s="2">
        <f>CI$207*$B65+CI$209</f>
        <v>84.751764899057861</v>
      </c>
      <c r="DN65" s="2">
        <f>CJ$207*$B65+CJ$209</f>
        <v>77.318923712328868</v>
      </c>
      <c r="DO65" s="2">
        <f>CK$207*$B65+CK$209</f>
        <v>67.8558386300775</v>
      </c>
      <c r="DP65" s="2">
        <f>CL$207*$B65+CL$209</f>
        <v>55.813337740213179</v>
      </c>
      <c r="DS65" s="2">
        <f>POWER(10,($B65-C$227)/C$228)/(1+POWER(10,($B65-C$227)/C$228))</f>
        <v>2.5931541317792423E-2</v>
      </c>
      <c r="DT65" s="2">
        <f>POWER(10,($B65-D$227)/D$228)/(1+POWER(10,($B65-D$227)/D$228))</f>
        <v>2.829021639990038E-2</v>
      </c>
      <c r="DU65" s="2">
        <f>POWER(10,($B65-E$227)/E$228)/(1+POWER(10,($B65-E$227)/E$228))</f>
        <v>2.8177128970175297E-2</v>
      </c>
      <c r="DV65" s="2">
        <f>POWER(10,($B65-F$227)/F$228)/(1+POWER(10,($B65-F$227)/F$228))</f>
        <v>2.6826266225380112E-2</v>
      </c>
      <c r="DW65" s="2">
        <f>POWER(10,($B65-G$227)/G$228)/(1+POWER(10,($B65-G$227)/G$228))</f>
        <v>2.7863698338264502E-2</v>
      </c>
      <c r="DX65" s="2">
        <f>POWER(10,($B65-H$227)/H$228)/(1+POWER(10,($B65-H$227)/H$228))</f>
        <v>2.5229830585937457E-2</v>
      </c>
      <c r="DY65" s="2">
        <f>POWER(10,($B65-I$227)/I$228)/(1+POWER(10,($B65-I$227)/I$228))</f>
        <v>2.736060455739045E-2</v>
      </c>
      <c r="DZ65" s="2">
        <f>POWER(10,($B65-J$227)/J$228)/(1+POWER(10,($B65-J$227)/J$228))</f>
        <v>2.3665511009030547E-2</v>
      </c>
      <c r="EA65" s="2">
        <f>POWER(10,($B65-K$227)/K$228)/(1+POWER(10,($B65-K$227)/K$228))</f>
        <v>2.1956666862511232E-2</v>
      </c>
      <c r="EB65" s="2">
        <f>POWER(10,($B65-L$227)/L$228)/(1+POWER(10,($B65-L$227)/L$228))</f>
        <v>2.4284049852094643E-2</v>
      </c>
      <c r="EC65" s="2">
        <f>POWER(10,($B65-M$227)/M$228)/(1+POWER(10,($B65-M$227)/M$228))</f>
        <v>2.2433181190362167E-2</v>
      </c>
      <c r="ED65" s="2">
        <f>POWER(10,($B65-N$227)/N$228)/(1+POWER(10,($B65-N$227)/N$228))</f>
        <v>2.2047318317782297E-2</v>
      </c>
      <c r="EE65" s="2">
        <f>POWER(10,($B65-O$227)/O$228)/(1+POWER(10,($B65-O$227)/O$228))</f>
        <v>2.1479711016826053E-2</v>
      </c>
    </row>
    <row r="66" spans="2:135" x14ac:dyDescent="0.25">
      <c r="B66" s="2">
        <v>60</v>
      </c>
      <c r="C66">
        <v>89.233999999999995</v>
      </c>
      <c r="D66">
        <v>90.135999999999996</v>
      </c>
      <c r="E66">
        <v>94.147000000000006</v>
      </c>
      <c r="F66">
        <v>96.8</v>
      </c>
      <c r="G66">
        <v>100.273</v>
      </c>
      <c r="H66">
        <v>133</v>
      </c>
      <c r="I66">
        <v>121.73099999999999</v>
      </c>
      <c r="J66">
        <v>186.10400000000001</v>
      </c>
      <c r="K66">
        <v>204.471</v>
      </c>
      <c r="L66">
        <v>164.55699999999999</v>
      </c>
      <c r="M66">
        <v>155.45699999999999</v>
      </c>
      <c r="N66">
        <v>124.629</v>
      </c>
      <c r="O66">
        <v>96.571399999999997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104.53810173906811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101.45122399448238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103.71119087049732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119.82070551304412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122.34849207249034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145.11442307163381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139.88951339373114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170.54030649637858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184.74966945706447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149.76043418101597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140.27147555934286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116.14714029571864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93.766905202792628</v>
      </c>
      <c r="AE66" s="5"/>
      <c r="AG66" s="5">
        <f t="shared" si="0"/>
        <v>-15.304101739068116</v>
      </c>
      <c r="AH66" s="5">
        <f t="shared" si="1"/>
        <v>-11.31522399448238</v>
      </c>
      <c r="AI66" s="5">
        <f t="shared" si="2"/>
        <v>-9.5641908704973133</v>
      </c>
      <c r="AJ66" s="5">
        <f t="shared" si="3"/>
        <v>-23.02070551304412</v>
      </c>
      <c r="AK66" s="5">
        <f t="shared" si="4"/>
        <v>-22.075492072490349</v>
      </c>
      <c r="AL66" s="5">
        <f t="shared" si="5"/>
        <v>-12.114423071633809</v>
      </c>
      <c r="AM66" s="5">
        <f t="shared" si="6"/>
        <v>-18.158513393731141</v>
      </c>
      <c r="AN66" s="5">
        <f t="shared" si="7"/>
        <v>15.563693503621437</v>
      </c>
      <c r="AO66" s="5">
        <f t="shared" si="8"/>
        <v>19.721330542935533</v>
      </c>
      <c r="AP66" s="5">
        <f t="shared" si="9"/>
        <v>14.796565818984021</v>
      </c>
      <c r="AQ66" s="5">
        <f t="shared" si="10"/>
        <v>15.185524440657133</v>
      </c>
      <c r="AR66" s="5">
        <f t="shared" si="11"/>
        <v>8.4818597042813622</v>
      </c>
      <c r="AS66" s="5">
        <f t="shared" si="12"/>
        <v>2.8044947972073686</v>
      </c>
      <c r="AV66" s="2">
        <f t="shared" si="13"/>
        <v>86.937902946408698</v>
      </c>
      <c r="AW66" s="2">
        <f t="shared" si="14"/>
        <v>89.4315969761834</v>
      </c>
      <c r="AX66" s="2">
        <f t="shared" si="15"/>
        <v>91.19451100041546</v>
      </c>
      <c r="AY66" s="2">
        <f t="shared" si="16"/>
        <v>90.191855982945384</v>
      </c>
      <c r="AZ66" s="2">
        <f t="shared" si="17"/>
        <v>92.114684255371571</v>
      </c>
      <c r="BA66" s="2">
        <f t="shared" si="18"/>
        <v>93.32879217728069</v>
      </c>
      <c r="BB66" s="2">
        <f t="shared" si="19"/>
        <v>93.221925952228872</v>
      </c>
      <c r="BC66" s="2">
        <f t="shared" si="20"/>
        <v>91.574276658606735</v>
      </c>
      <c r="BD66" s="2">
        <f t="shared" si="21"/>
        <v>88.905979159463854</v>
      </c>
      <c r="BE66" s="2">
        <f t="shared" si="22"/>
        <v>83.766711717896044</v>
      </c>
      <c r="BF66" s="2">
        <f t="shared" si="23"/>
        <v>76.889320969958789</v>
      </c>
      <c r="BG66" s="2">
        <f t="shared" si="24"/>
        <v>67.195667127054676</v>
      </c>
      <c r="BH66" s="2">
        <f t="shared" si="25"/>
        <v>55.56673359575678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86.884200575411526</v>
      </c>
      <c r="CP66" s="2">
        <f>BL$207*$B66+BL$209</f>
        <v>89.402561239289099</v>
      </c>
      <c r="CQ66" s="2">
        <f>BM$207*$B66+BM$209</f>
        <v>91.199924278311883</v>
      </c>
      <c r="CR66" s="2">
        <f>BN$207*$B66+BN$209</f>
        <v>90.19112389636139</v>
      </c>
      <c r="CS66" s="2">
        <f>BO$207*$B66+BO$209</f>
        <v>92.069427269356979</v>
      </c>
      <c r="CT66" s="2">
        <f>BP$207*$B66+BP$209</f>
        <v>93.305692848562416</v>
      </c>
      <c r="CU66" s="2">
        <f>BQ$207*$B66+BQ$209</f>
        <v>93.193200132435791</v>
      </c>
      <c r="CV66" s="2">
        <f>BR$207*$B66+BR$209</f>
        <v>91.548944952330743</v>
      </c>
      <c r="CW66" s="2">
        <f>BS$207*$B66+BS$209</f>
        <v>88.868405952146304</v>
      </c>
      <c r="CX66" s="2">
        <f>BT$207*$B66+BT$209</f>
        <v>83.740723767556659</v>
      </c>
      <c r="CY66" s="2">
        <f>BU$207*$B66+BU$209</f>
        <v>76.879109441502337</v>
      </c>
      <c r="CZ66" s="2">
        <f>BV$207*$B66+BV$209</f>
        <v>67.179736841271065</v>
      </c>
      <c r="DA66" s="2">
        <f>BW$207*$B66+BW$209</f>
        <v>55.560692202400674</v>
      </c>
      <c r="DD66" s="2">
        <f>BZ$207*$B66+BZ$209</f>
        <v>88.77763514816958</v>
      </c>
      <c r="DE66" s="2">
        <f>CA$207*$B66+CA$209</f>
        <v>90.341160757152466</v>
      </c>
      <c r="DF66" s="2">
        <f>CB$207*$B66+CB$209</f>
        <v>91.024236075114331</v>
      </c>
      <c r="DG66" s="2">
        <f>CC$207*$B66+CC$209</f>
        <v>90.216077012334281</v>
      </c>
      <c r="DH66" s="2">
        <f>CD$207*$B66+CD$209</f>
        <v>93.554722509323483</v>
      </c>
      <c r="DI66" s="2">
        <f>CE$207*$B66+CE$209</f>
        <v>94.14272255009395</v>
      </c>
      <c r="DJ66" s="2">
        <f>CF$207*$B66+CF$209</f>
        <v>94.153245242417313</v>
      </c>
      <c r="DK66" s="2">
        <f>CG$207*$B66+CG$209</f>
        <v>92.527395792470145</v>
      </c>
      <c r="DL66" s="2">
        <f>CH$207*$B66+CH$209</f>
        <v>90.432384768538341</v>
      </c>
      <c r="DM66" s="2">
        <f>CI$207*$B66+CI$209</f>
        <v>84.719012885813299</v>
      </c>
      <c r="DN66" s="2">
        <f>CJ$207*$B66+CJ$209</f>
        <v>77.295153018131899</v>
      </c>
      <c r="DO66" s="2">
        <f>CK$207*$B66+CK$209</f>
        <v>67.84011179749055</v>
      </c>
      <c r="DP66" s="2">
        <f>CL$207*$B66+CL$209</f>
        <v>55.817736365816472</v>
      </c>
      <c r="DS66" s="2">
        <f>POWER(10,($B66-C$227)/C$228)/(1+POWER(10,($B66-C$227)/C$228))</f>
        <v>2.836241176210462E-2</v>
      </c>
      <c r="DT66" s="2">
        <f>POWER(10,($B66-D$227)/D$228)/(1+POWER(10,($B66-D$227)/D$228))</f>
        <v>3.0935171328878353E-2</v>
      </c>
      <c r="DU66" s="2">
        <f>POWER(10,($B66-E$227)/E$228)/(1+POWER(10,($B66-E$227)/E$228))</f>
        <v>3.0811846201938997E-2</v>
      </c>
      <c r="DV66" s="2">
        <f>POWER(10,($B66-F$227)/F$228)/(1+POWER(10,($B66-F$227)/F$228))</f>
        <v>2.9338483610316098E-2</v>
      </c>
      <c r="DW66" s="2">
        <f>POWER(10,($B66-G$227)/G$228)/(1+POWER(10,($B66-G$227)/G$228))</f>
        <v>3.0470026966223675E-2</v>
      </c>
      <c r="DX66" s="2">
        <f>POWER(10,($B66-H$227)/H$228)/(1+POWER(10,($B66-H$227)/H$228))</f>
        <v>2.7596785007758778E-2</v>
      </c>
      <c r="DY66" s="2">
        <f>POWER(10,($B66-I$227)/I$228)/(1+POWER(10,($B66-I$227)/I$228))</f>
        <v>2.9921322961200803E-2</v>
      </c>
      <c r="DZ66" s="2">
        <f>POWER(10,($B66-J$227)/J$228)/(1+POWER(10,($B66-J$227)/J$228))</f>
        <v>2.5889605524160558E-2</v>
      </c>
      <c r="EA66" s="2">
        <f>POWER(10,($B66-K$227)/K$228)/(1+POWER(10,($B66-K$227)/K$228))</f>
        <v>2.4024115239762427E-2</v>
      </c>
      <c r="EB66" s="2">
        <f>POWER(10,($B66-L$227)/L$228)/(1+POWER(10,($B66-L$227)/L$228))</f>
        <v>2.6564693253154546E-2</v>
      </c>
      <c r="EC66" s="2">
        <f>POWER(10,($B66-M$227)/M$228)/(1+POWER(10,($B66-M$227)/M$228))</f>
        <v>2.4544372344777847E-2</v>
      </c>
      <c r="ED66" s="2">
        <f>POWER(10,($B66-N$227)/N$228)/(1+POWER(10,($B66-N$227)/N$228))</f>
        <v>2.4123091939769883E-2</v>
      </c>
      <c r="EE66" s="2">
        <f>POWER(10,($B66-O$227)/O$228)/(1+POWER(10,($B66-O$227)/O$228))</f>
        <v>2.3503328283469738E-2</v>
      </c>
    </row>
    <row r="67" spans="2:135" x14ac:dyDescent="0.25">
      <c r="B67" s="2">
        <v>61</v>
      </c>
      <c r="C67">
        <v>88.671999999999997</v>
      </c>
      <c r="D67">
        <v>91.742000000000004</v>
      </c>
      <c r="E67">
        <v>92.852999999999994</v>
      </c>
      <c r="F67">
        <v>91.569000000000003</v>
      </c>
      <c r="G67">
        <v>94.167000000000002</v>
      </c>
      <c r="H67">
        <v>108.627</v>
      </c>
      <c r="I67">
        <v>103.776</v>
      </c>
      <c r="J67">
        <v>154.642</v>
      </c>
      <c r="K67">
        <v>188.01400000000001</v>
      </c>
      <c r="L67">
        <v>132.32900000000001</v>
      </c>
      <c r="M67">
        <v>127.25700000000001</v>
      </c>
      <c r="N67">
        <v>97.057000000000002</v>
      </c>
      <c r="O67">
        <v>74.814300000000003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98.694285761293671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97.179714010799742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99.311289170776774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110.91826281671406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113.39158399384233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131.89676667597223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127.23843150028306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153.90436436569971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167.63185506271716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134.7323640512503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126.14566414880258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104.63209469857271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84.506681814873573</v>
      </c>
      <c r="AE67" s="5"/>
      <c r="AG67" s="5">
        <f t="shared" si="0"/>
        <v>-10.022285761293674</v>
      </c>
      <c r="AH67" s="5">
        <f t="shared" si="1"/>
        <v>-5.4377140107997377</v>
      </c>
      <c r="AI67" s="5">
        <f t="shared" si="2"/>
        <v>-6.45828917077678</v>
      </c>
      <c r="AJ67" s="5">
        <f t="shared" si="3"/>
        <v>-19.349262816714059</v>
      </c>
      <c r="AK67" s="5">
        <f t="shared" si="4"/>
        <v>-19.22458399384233</v>
      </c>
      <c r="AL67" s="5">
        <f t="shared" si="5"/>
        <v>-23.269766675972235</v>
      </c>
      <c r="AM67" s="5">
        <f t="shared" si="6"/>
        <v>-23.46243150028306</v>
      </c>
      <c r="AN67" s="5">
        <f t="shared" si="7"/>
        <v>0.73763563430028967</v>
      </c>
      <c r="AO67" s="5">
        <f t="shared" si="8"/>
        <v>20.382144937282845</v>
      </c>
      <c r="AP67" s="5">
        <f t="shared" si="9"/>
        <v>-2.4033640512502927</v>
      </c>
      <c r="AQ67" s="5">
        <f t="shared" si="10"/>
        <v>1.1113358511974241</v>
      </c>
      <c r="AR67" s="5">
        <f t="shared" si="11"/>
        <v>-7.5750946985727126</v>
      </c>
      <c r="AS67" s="5">
        <f t="shared" si="12"/>
        <v>-9.6923818148735705</v>
      </c>
      <c r="AV67" s="2">
        <f t="shared" si="13"/>
        <v>86.939622282071028</v>
      </c>
      <c r="AW67" s="2">
        <f t="shared" si="14"/>
        <v>89.422124799530408</v>
      </c>
      <c r="AX67" s="2">
        <f t="shared" si="15"/>
        <v>91.17588234466308</v>
      </c>
      <c r="AY67" s="2">
        <f t="shared" si="16"/>
        <v>90.195705113884557</v>
      </c>
      <c r="AZ67" s="2">
        <f t="shared" si="17"/>
        <v>92.151960473389366</v>
      </c>
      <c r="BA67" s="2">
        <f t="shared" si="18"/>
        <v>93.348583095188857</v>
      </c>
      <c r="BB67" s="2">
        <f t="shared" si="19"/>
        <v>93.241917838657002</v>
      </c>
      <c r="BC67" s="2">
        <f t="shared" si="20"/>
        <v>91.589308838450123</v>
      </c>
      <c r="BD67" s="2">
        <f t="shared" si="21"/>
        <v>88.92658971679846</v>
      </c>
      <c r="BE67" s="2">
        <f t="shared" si="22"/>
        <v>83.7834004847182</v>
      </c>
      <c r="BF67" s="2">
        <f t="shared" si="23"/>
        <v>76.90044503678304</v>
      </c>
      <c r="BG67" s="2">
        <f t="shared" si="24"/>
        <v>67.211422609012075</v>
      </c>
      <c r="BH67" s="2">
        <f t="shared" si="25"/>
        <v>55.588419702992063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86.882941094082383</v>
      </c>
      <c r="CP67" s="2">
        <f>BL$207*$B67+BL$209</f>
        <v>89.391729346884034</v>
      </c>
      <c r="CQ67" s="2">
        <f>BM$207*$B67+BM$209</f>
        <v>91.182300266720901</v>
      </c>
      <c r="CR67" s="2">
        <f>BN$207*$B67+BN$209</f>
        <v>90.195430588689518</v>
      </c>
      <c r="CS67" s="2">
        <f>BO$207*$B67+BO$209</f>
        <v>92.104353707785762</v>
      </c>
      <c r="CT67" s="2">
        <f>BP$207*$B67+BP$209</f>
        <v>93.324630893278069</v>
      </c>
      <c r="CU67" s="2">
        <f>BQ$207*$B67+BQ$209</f>
        <v>93.212020683444393</v>
      </c>
      <c r="CV67" s="2">
        <f>BR$207*$B67+BR$209</f>
        <v>91.563075677216347</v>
      </c>
      <c r="CW67" s="2">
        <f>BS$207*$B67+BS$209</f>
        <v>88.887182529774819</v>
      </c>
      <c r="CX67" s="2">
        <f>BT$207*$B67+BT$209</f>
        <v>83.7563846549901</v>
      </c>
      <c r="CY67" s="2">
        <f>BU$207*$B67+BU$209</f>
        <v>76.890211048780941</v>
      </c>
      <c r="CZ67" s="2">
        <f>BV$207*$B67+BV$209</f>
        <v>67.194808703569336</v>
      </c>
      <c r="DA67" s="2">
        <f>BW$207*$B67+BW$209</f>
        <v>55.582251683722149</v>
      </c>
      <c r="DD67" s="2">
        <f>BZ$207*$B67+BZ$209</f>
        <v>88.710546975396582</v>
      </c>
      <c r="DE67" s="2">
        <f>CA$207*$B67+CA$209</f>
        <v>90.290503017280344</v>
      </c>
      <c r="DF67" s="2">
        <f>CB$207*$B67+CB$209</f>
        <v>90.99176919216761</v>
      </c>
      <c r="DG67" s="2">
        <f>CC$207*$B67+CC$209</f>
        <v>90.203988584904906</v>
      </c>
      <c r="DH67" s="2">
        <f>CD$207*$B67+CD$209</f>
        <v>93.533480159563709</v>
      </c>
      <c r="DI67" s="2">
        <f>CE$207*$B67+CE$209</f>
        <v>94.118304103020677</v>
      </c>
      <c r="DJ67" s="2">
        <f>CF$207*$B67+CF$209</f>
        <v>94.125925508215133</v>
      </c>
      <c r="DK67" s="2">
        <f>CG$207*$B67+CG$209</f>
        <v>92.48949715694566</v>
      </c>
      <c r="DL67" s="2">
        <f>CH$207*$B67+CH$209</f>
        <v>90.38663766888466</v>
      </c>
      <c r="DM67" s="2">
        <f>CI$207*$B67+CI$209</f>
        <v>84.686260872568738</v>
      </c>
      <c r="DN67" s="2">
        <f>CJ$207*$B67+CJ$209</f>
        <v>77.27138232393493</v>
      </c>
      <c r="DO67" s="2">
        <f>CK$207*$B67+CK$209</f>
        <v>67.824384964903601</v>
      </c>
      <c r="DP67" s="2">
        <f>CL$207*$B67+CL$209</f>
        <v>55.822134991419759</v>
      </c>
      <c r="DS67" s="2">
        <f>POWER(10,($B67-C$227)/C$228)/(1+POWER(10,($B67-C$227)/C$228))</f>
        <v>3.1013901064866341E-2</v>
      </c>
      <c r="DT67" s="2">
        <f>POWER(10,($B67-D$227)/D$228)/(1+POWER(10,($B67-D$227)/D$228))</f>
        <v>3.3818806277407402E-2</v>
      </c>
      <c r="DU67" s="2">
        <f>POWER(10,($B67-E$227)/E$228)/(1+POWER(10,($B67-E$227)/E$228))</f>
        <v>3.368438493758652E-2</v>
      </c>
      <c r="DV67" s="2">
        <f>POWER(10,($B67-F$227)/F$228)/(1+POWER(10,($B67-F$227)/F$228))</f>
        <v>3.2078209445663086E-2</v>
      </c>
      <c r="DW67" s="2">
        <f>POWER(10,($B67-G$227)/G$228)/(1+POWER(10,($B67-G$227)/G$228))</f>
        <v>3.3311793749523498E-2</v>
      </c>
      <c r="DX67" s="2">
        <f>POWER(10,($B67-H$227)/H$228)/(1+POWER(10,($B67-H$227)/H$228))</f>
        <v>3.0178922025798423E-2</v>
      </c>
      <c r="DY67" s="2">
        <f>POWER(10,($B67-I$227)/I$228)/(1+POWER(10,($B67-I$227)/I$228))</f>
        <v>3.2713641948565943E-2</v>
      </c>
      <c r="DZ67" s="2">
        <f>POWER(10,($B67-J$227)/J$228)/(1+POWER(10,($B67-J$227)/J$228))</f>
        <v>2.8316659110110335E-2</v>
      </c>
      <c r="EA67" s="2">
        <f>POWER(10,($B67-K$227)/K$228)/(1+POWER(10,($B67-K$227)/K$228))</f>
        <v>2.6281004343376706E-2</v>
      </c>
      <c r="EB67" s="2">
        <f>POWER(10,($B67-L$227)/L$228)/(1+POWER(10,($B67-L$227)/L$228))</f>
        <v>2.9053146233208791E-2</v>
      </c>
      <c r="EC67" s="2">
        <f>POWER(10,($B67-M$227)/M$228)/(1+POWER(10,($B67-M$227)/M$228))</f>
        <v>2.6848791263098311E-2</v>
      </c>
      <c r="ED67" s="2">
        <f>POWER(10,($B67-N$227)/N$228)/(1+POWER(10,($B67-N$227)/N$228))</f>
        <v>2.6389027768516645E-2</v>
      </c>
      <c r="EE67" s="2">
        <f>POWER(10,($B67-O$227)/O$228)/(1+POWER(10,($B67-O$227)/O$228))</f>
        <v>2.5712582209715621E-2</v>
      </c>
    </row>
    <row r="68" spans="2:135" x14ac:dyDescent="0.25">
      <c r="B68" s="2">
        <v>62</v>
      </c>
      <c r="C68">
        <v>88.453000000000003</v>
      </c>
      <c r="D68">
        <v>92.182000000000002</v>
      </c>
      <c r="E68">
        <v>95.587999999999994</v>
      </c>
      <c r="F68">
        <v>91.185000000000002</v>
      </c>
      <c r="G68">
        <v>93.257999999999996</v>
      </c>
      <c r="H68">
        <v>99.403000000000006</v>
      </c>
      <c r="I68">
        <v>97.358000000000004</v>
      </c>
      <c r="J68">
        <v>120.94</v>
      </c>
      <c r="K68">
        <v>160.55699999999999</v>
      </c>
      <c r="L68">
        <v>103.18600000000001</v>
      </c>
      <c r="M68">
        <v>98.370999999999995</v>
      </c>
      <c r="N68">
        <v>77.757000000000005</v>
      </c>
      <c r="O68">
        <v>61.928600000000003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94.537643696282771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94.327997188815786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96.319645478100028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104.14643918956592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106.53806782259846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120.92692813352508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117.04208868082492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138.79107834472146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150.95597726409417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121.55426802575016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113.6633696703724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94.721537805900581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76.662387059571515</v>
      </c>
      <c r="AE68" s="5"/>
      <c r="AG68" s="5">
        <f t="shared" si="0"/>
        <v>-6.0846436962827681</v>
      </c>
      <c r="AH68" s="5">
        <f t="shared" si="1"/>
        <v>-2.1459971888157838</v>
      </c>
      <c r="AI68" s="5">
        <f t="shared" si="2"/>
        <v>-0.73164547810003455</v>
      </c>
      <c r="AJ68" s="5">
        <f t="shared" si="3"/>
        <v>-12.961439189565922</v>
      </c>
      <c r="AK68" s="5">
        <f t="shared" si="4"/>
        <v>-13.280067822598468</v>
      </c>
      <c r="AL68" s="5">
        <f t="shared" si="5"/>
        <v>-21.523928133525075</v>
      </c>
      <c r="AM68" s="5">
        <f t="shared" si="6"/>
        <v>-19.684088680824914</v>
      </c>
      <c r="AN68" s="5">
        <f t="shared" si="7"/>
        <v>-17.851078344721458</v>
      </c>
      <c r="AO68" s="5">
        <f t="shared" si="8"/>
        <v>9.6010227359058149</v>
      </c>
      <c r="AP68" s="5">
        <f t="shared" si="9"/>
        <v>-18.368268025750154</v>
      </c>
      <c r="AQ68" s="5">
        <f t="shared" si="10"/>
        <v>-15.292369670372409</v>
      </c>
      <c r="AR68" s="5">
        <f t="shared" si="11"/>
        <v>-16.964537805900576</v>
      </c>
      <c r="AS68" s="5">
        <f t="shared" si="12"/>
        <v>-14.733787059571512</v>
      </c>
      <c r="AV68" s="2">
        <f t="shared" si="13"/>
        <v>86.941413995510146</v>
      </c>
      <c r="AW68" s="2">
        <f t="shared" si="14"/>
        <v>89.412645014847939</v>
      </c>
      <c r="AX68" s="2">
        <f t="shared" si="15"/>
        <v>91.157115505035634</v>
      </c>
      <c r="AY68" s="2">
        <f t="shared" si="16"/>
        <v>90.199462475902777</v>
      </c>
      <c r="AZ68" s="2">
        <f t="shared" si="17"/>
        <v>92.189267671881638</v>
      </c>
      <c r="BA68" s="2">
        <f t="shared" si="18"/>
        <v>93.368325235214954</v>
      </c>
      <c r="BB68" s="2">
        <f t="shared" si="19"/>
        <v>93.261869839662836</v>
      </c>
      <c r="BC68" s="2">
        <f t="shared" si="20"/>
        <v>91.604281086229648</v>
      </c>
      <c r="BD68" s="2">
        <f t="shared" si="21"/>
        <v>88.947204300090988</v>
      </c>
      <c r="BE68" s="2">
        <f t="shared" si="22"/>
        <v>83.80004707430497</v>
      </c>
      <c r="BF68" s="2">
        <f t="shared" si="23"/>
        <v>76.911481051668943</v>
      </c>
      <c r="BG68" s="2">
        <f t="shared" si="24"/>
        <v>67.227162192469791</v>
      </c>
      <c r="BH68" s="2">
        <f t="shared" si="25"/>
        <v>55.610074904297143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86.881681612753241</v>
      </c>
      <c r="CP68" s="2">
        <f>BL$207*$B68+BL$209</f>
        <v>89.380897454478969</v>
      </c>
      <c r="CQ68" s="2">
        <f>BM$207*$B68+BM$209</f>
        <v>91.164676255129919</v>
      </c>
      <c r="CR68" s="2">
        <f>BN$207*$B68+BN$209</f>
        <v>90.199737281017633</v>
      </c>
      <c r="CS68" s="2">
        <f>BO$207*$B68+BO$209</f>
        <v>92.139280146214546</v>
      </c>
      <c r="CT68" s="2">
        <f>BP$207*$B68+BP$209</f>
        <v>93.343568937993723</v>
      </c>
      <c r="CU68" s="2">
        <f>BQ$207*$B68+BQ$209</f>
        <v>93.230841234452981</v>
      </c>
      <c r="CV68" s="2">
        <f>BR$207*$B68+BR$209</f>
        <v>91.57720640210195</v>
      </c>
      <c r="CW68" s="2">
        <f>BS$207*$B68+BS$209</f>
        <v>88.905959107403334</v>
      </c>
      <c r="CX68" s="2">
        <f>BT$207*$B68+BT$209</f>
        <v>83.772045542423527</v>
      </c>
      <c r="CY68" s="2">
        <f>BU$207*$B68+BU$209</f>
        <v>76.901312656059559</v>
      </c>
      <c r="CZ68" s="2">
        <f>BV$207*$B68+BV$209</f>
        <v>67.209880565867607</v>
      </c>
      <c r="DA68" s="2">
        <f>BW$207*$B68+BW$209</f>
        <v>55.603811165043631</v>
      </c>
      <c r="DD68" s="2">
        <f>BZ$207*$B68+BZ$209</f>
        <v>88.64345880262357</v>
      </c>
      <c r="DE68" s="2">
        <f>CA$207*$B68+CA$209</f>
        <v>90.239845277408207</v>
      </c>
      <c r="DF68" s="2">
        <f>CB$207*$B68+CB$209</f>
        <v>90.959302309220902</v>
      </c>
      <c r="DG68" s="2">
        <f>CC$207*$B68+CC$209</f>
        <v>90.19190015747553</v>
      </c>
      <c r="DH68" s="2">
        <f>CD$207*$B68+CD$209</f>
        <v>93.512237809803949</v>
      </c>
      <c r="DI68" s="2">
        <f>CE$207*$B68+CE$209</f>
        <v>94.093885655947389</v>
      </c>
      <c r="DJ68" s="2">
        <f>CF$207*$B68+CF$209</f>
        <v>94.098605774012938</v>
      </c>
      <c r="DK68" s="2">
        <f>CG$207*$B68+CG$209</f>
        <v>92.451598521421175</v>
      </c>
      <c r="DL68" s="2">
        <f>CH$207*$B68+CH$209</f>
        <v>90.340890569230979</v>
      </c>
      <c r="DM68" s="2">
        <f>CI$207*$B68+CI$209</f>
        <v>84.653508859324191</v>
      </c>
      <c r="DN68" s="2">
        <f>CJ$207*$B68+CJ$209</f>
        <v>77.24761162973796</v>
      </c>
      <c r="DO68" s="2">
        <f>CK$207*$B68+CK$209</f>
        <v>67.808658132316666</v>
      </c>
      <c r="DP68" s="2">
        <f>CL$207*$B68+CL$209</f>
        <v>55.826533617023053</v>
      </c>
      <c r="DS68" s="2">
        <f>POWER(10,($B68-C$227)/C$228)/(1+POWER(10,($B68-C$227)/C$228))</f>
        <v>3.3904618075622103E-2</v>
      </c>
      <c r="DT68" s="2">
        <f>POWER(10,($B68-D$227)/D$228)/(1+POWER(10,($B68-D$227)/D$228))</f>
        <v>3.6960988224768718E-2</v>
      </c>
      <c r="DU68" s="2">
        <f>POWER(10,($B68-E$227)/E$228)/(1+POWER(10,($B68-E$227)/E$228))</f>
        <v>3.6814553378811982E-2</v>
      </c>
      <c r="DV68" s="2">
        <f>POWER(10,($B68-F$227)/F$228)/(1+POWER(10,($B68-F$227)/F$228))</f>
        <v>3.5064537821351896E-2</v>
      </c>
      <c r="DW68" s="2">
        <f>POWER(10,($B68-G$227)/G$228)/(1+POWER(10,($B68-G$227)/G$228))</f>
        <v>3.6408643174330367E-2</v>
      </c>
      <c r="DX68" s="2">
        <f>POWER(10,($B68-H$227)/H$228)/(1+POWER(10,($B68-H$227)/H$228))</f>
        <v>3.299446304320712E-2</v>
      </c>
      <c r="DY68" s="2">
        <f>POWER(10,($B68-I$227)/I$228)/(1+POWER(10,($B68-I$227)/I$228))</f>
        <v>3.5756940731396396E-2</v>
      </c>
      <c r="DZ68" s="2">
        <f>POWER(10,($B68-J$227)/J$228)/(1+POWER(10,($B68-J$227)/J$228))</f>
        <v>3.0964007485308667E-2</v>
      </c>
      <c r="EA68" s="2">
        <f>POWER(10,($B68-K$227)/K$228)/(1+POWER(10,($B68-K$227)/K$228))</f>
        <v>2.874366740493807E-2</v>
      </c>
      <c r="EB68" s="2">
        <f>POWER(10,($B68-L$227)/L$228)/(1+POWER(10,($B68-L$227)/L$228))</f>
        <v>3.1767098351753627E-2</v>
      </c>
      <c r="EC68" s="2">
        <f>POWER(10,($B68-M$227)/M$228)/(1+POWER(10,($B68-M$227)/M$228))</f>
        <v>2.9363054419052313E-2</v>
      </c>
      <c r="ED68" s="2">
        <f>POWER(10,($B68-N$227)/N$228)/(1+POWER(10,($B68-N$227)/N$228))</f>
        <v>2.8861513140288442E-2</v>
      </c>
      <c r="EE68" s="2">
        <f>POWER(10,($B68-O$227)/O$228)/(1+POWER(10,($B68-O$227)/O$228))</f>
        <v>2.8123519644478064E-2</v>
      </c>
    </row>
    <row r="69" spans="2:135" x14ac:dyDescent="0.25">
      <c r="B69" s="2">
        <v>63</v>
      </c>
      <c r="C69">
        <v>88.578000000000003</v>
      </c>
      <c r="D69">
        <v>92.712000000000003</v>
      </c>
      <c r="E69">
        <v>94.087999999999994</v>
      </c>
      <c r="F69">
        <v>91.477000000000004</v>
      </c>
      <c r="G69">
        <v>92.652000000000001</v>
      </c>
      <c r="H69">
        <v>96.313000000000002</v>
      </c>
      <c r="I69">
        <v>95.388000000000005</v>
      </c>
      <c r="J69">
        <v>103.47799999999999</v>
      </c>
      <c r="K69">
        <v>126.914</v>
      </c>
      <c r="L69">
        <v>90.1</v>
      </c>
      <c r="M69">
        <v>84.085999999999999</v>
      </c>
      <c r="N69">
        <v>70.085999999999999</v>
      </c>
      <c r="O69">
        <v>56.928600000000003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91.760531912351837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92.613169382920432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94.456085502874174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99.267527197052374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101.57818327934001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112.31871228590454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109.26988131782727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125.90791106384961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135.84039848230694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110.67326327794676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103.27059272372161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86.661392522166238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70.372187480457427</v>
      </c>
      <c r="AE69" s="5"/>
      <c r="AG69" s="5">
        <f t="shared" si="0"/>
        <v>-3.1825319123518341</v>
      </c>
      <c r="AH69" s="5">
        <f t="shared" si="1"/>
        <v>9.883061707957097E-2</v>
      </c>
      <c r="AI69" s="5">
        <f t="shared" si="2"/>
        <v>-0.36808550287418029</v>
      </c>
      <c r="AJ69" s="5">
        <f t="shared" si="3"/>
        <v>-7.79052719705237</v>
      </c>
      <c r="AK69" s="5">
        <f t="shared" si="4"/>
        <v>-8.9261832793400089</v>
      </c>
      <c r="AL69" s="5">
        <f t="shared" si="5"/>
        <v>-16.005712285904536</v>
      </c>
      <c r="AM69" s="5">
        <f t="shared" si="6"/>
        <v>-13.881881317827265</v>
      </c>
      <c r="AN69" s="5">
        <f t="shared" si="7"/>
        <v>-22.429911063849616</v>
      </c>
      <c r="AO69" s="5">
        <f t="shared" si="8"/>
        <v>-8.9263984823069364</v>
      </c>
      <c r="AP69" s="5">
        <f t="shared" si="9"/>
        <v>-20.573263277946765</v>
      </c>
      <c r="AQ69" s="5">
        <f t="shared" si="10"/>
        <v>-19.184592723721607</v>
      </c>
      <c r="AR69" s="5">
        <f t="shared" si="11"/>
        <v>-16.57539252216624</v>
      </c>
      <c r="AS69" s="5">
        <f t="shared" si="12"/>
        <v>-13.443587480457424</v>
      </c>
      <c r="AV69" s="2">
        <f t="shared" si="13"/>
        <v>86.943264599460093</v>
      </c>
      <c r="AW69" s="2">
        <f t="shared" si="14"/>
        <v>89.403144095240435</v>
      </c>
      <c r="AX69" s="2">
        <f t="shared" si="15"/>
        <v>91.138194354762945</v>
      </c>
      <c r="AY69" s="2">
        <f t="shared" si="16"/>
        <v>90.203115445319213</v>
      </c>
      <c r="AZ69" s="2">
        <f t="shared" si="17"/>
        <v>92.226590480725264</v>
      </c>
      <c r="BA69" s="2">
        <f t="shared" si="18"/>
        <v>93.388002027266907</v>
      </c>
      <c r="BB69" s="2">
        <f t="shared" si="19"/>
        <v>93.281764220079864</v>
      </c>
      <c r="BC69" s="2">
        <f t="shared" si="20"/>
        <v>91.619174300877802</v>
      </c>
      <c r="BD69" s="2">
        <f t="shared" si="21"/>
        <v>88.967807116393686</v>
      </c>
      <c r="BE69" s="2">
        <f t="shared" si="22"/>
        <v>83.816634524462259</v>
      </c>
      <c r="BF69" s="2">
        <f t="shared" si="23"/>
        <v>76.922412616296469</v>
      </c>
      <c r="BG69" s="2">
        <f t="shared" si="24"/>
        <v>67.24287678831746</v>
      </c>
      <c r="BH69" s="2">
        <f t="shared" si="25"/>
        <v>55.631692360811037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86.880422131424098</v>
      </c>
      <c r="CP69" s="2">
        <f>BL$207*$B69+BL$209</f>
        <v>89.37006556207389</v>
      </c>
      <c r="CQ69" s="2">
        <f>BM$207*$B69+BM$209</f>
        <v>91.147052243538951</v>
      </c>
      <c r="CR69" s="2">
        <f>BN$207*$B69+BN$209</f>
        <v>90.204043973345762</v>
      </c>
      <c r="CS69" s="2">
        <f>BO$207*$B69+BO$209</f>
        <v>92.174206584643329</v>
      </c>
      <c r="CT69" s="2">
        <f>BP$207*$B69+BP$209</f>
        <v>93.362506982709363</v>
      </c>
      <c r="CU69" s="2">
        <f>BQ$207*$B69+BQ$209</f>
        <v>93.249661785461569</v>
      </c>
      <c r="CV69" s="2">
        <f>BR$207*$B69+BR$209</f>
        <v>91.591337126987554</v>
      </c>
      <c r="CW69" s="2">
        <f>BS$207*$B69+BS$209</f>
        <v>88.924735685031848</v>
      </c>
      <c r="CX69" s="2">
        <f>BT$207*$B69+BT$209</f>
        <v>83.787706429856968</v>
      </c>
      <c r="CY69" s="2">
        <f>BU$207*$B69+BU$209</f>
        <v>76.912414263338178</v>
      </c>
      <c r="CZ69" s="2">
        <f>BV$207*$B69+BV$209</f>
        <v>67.224952428165878</v>
      </c>
      <c r="DA69" s="2">
        <f>BW$207*$B69+BW$209</f>
        <v>55.625370646365106</v>
      </c>
      <c r="DD69" s="2">
        <f>BZ$207*$B69+BZ$209</f>
        <v>88.576370629850572</v>
      </c>
      <c r="DE69" s="2">
        <f>CA$207*$B69+CA$209</f>
        <v>90.189187537536085</v>
      </c>
      <c r="DF69" s="2">
        <f>CB$207*$B69+CB$209</f>
        <v>90.926835426274181</v>
      </c>
      <c r="DG69" s="2">
        <f>CC$207*$B69+CC$209</f>
        <v>90.17981173004614</v>
      </c>
      <c r="DH69" s="2">
        <f>CD$207*$B69+CD$209</f>
        <v>93.490995460044189</v>
      </c>
      <c r="DI69" s="2">
        <f>CE$207*$B69+CE$209</f>
        <v>94.069467208874102</v>
      </c>
      <c r="DJ69" s="2">
        <f>CF$207*$B69+CF$209</f>
        <v>94.071286039810758</v>
      </c>
      <c r="DK69" s="2">
        <f>CG$207*$B69+CG$209</f>
        <v>92.413699885896705</v>
      </c>
      <c r="DL69" s="2">
        <f>CH$207*$B69+CH$209</f>
        <v>90.295143469577312</v>
      </c>
      <c r="DM69" s="2">
        <f>CI$207*$B69+CI$209</f>
        <v>84.62075684607963</v>
      </c>
      <c r="DN69" s="2">
        <f>CJ$207*$B69+CJ$209</f>
        <v>77.223840935540977</v>
      </c>
      <c r="DO69" s="2">
        <f>CK$207*$B69+CK$209</f>
        <v>67.792931299729716</v>
      </c>
      <c r="DP69" s="2">
        <f>CL$207*$B69+CL$209</f>
        <v>55.830932242626339</v>
      </c>
      <c r="DS69" s="2">
        <f>POWER(10,($B69-C$227)/C$228)/(1+POWER(10,($B69-C$227)/C$228))</f>
        <v>3.7054467216608843E-2</v>
      </c>
      <c r="DT69" s="2">
        <f>POWER(10,($B69-D$227)/D$228)/(1+POWER(10,($B69-D$227)/D$228))</f>
        <v>4.038291506936912E-2</v>
      </c>
      <c r="DU69" s="2">
        <f>POWER(10,($B69-E$227)/E$228)/(1+POWER(10,($B69-E$227)/E$228))</f>
        <v>4.0223489223141472E-2</v>
      </c>
      <c r="DV69" s="2">
        <f>POWER(10,($B69-F$227)/F$228)/(1+POWER(10,($B69-F$227)/F$228))</f>
        <v>3.8317873217913093E-2</v>
      </c>
      <c r="DW69" s="2">
        <f>POWER(10,($B69-G$227)/G$228)/(1+POWER(10,($B69-G$227)/G$228))</f>
        <v>3.9781545136450845E-2</v>
      </c>
      <c r="DX69" s="2">
        <f>POWER(10,($B69-H$227)/H$228)/(1+POWER(10,($B69-H$227)/H$228))</f>
        <v>3.6062912189359787E-2</v>
      </c>
      <c r="DY69" s="2">
        <f>POWER(10,($B69-I$227)/I$228)/(1+POWER(10,($B69-I$227)/I$228))</f>
        <v>3.9071916935709224E-2</v>
      </c>
      <c r="DZ69" s="2">
        <f>POWER(10,($B69-J$227)/J$228)/(1+POWER(10,($B69-J$227)/J$228))</f>
        <v>3.385023651506322E-2</v>
      </c>
      <c r="EA69" s="2">
        <f>POWER(10,($B69-K$227)/K$228)/(1+POWER(10,($B69-K$227)/K$228))</f>
        <v>3.142964586714217E-2</v>
      </c>
      <c r="EB69" s="2">
        <f>POWER(10,($B69-L$227)/L$228)/(1+POWER(10,($B69-L$227)/L$228))</f>
        <v>3.4725502853069863E-2</v>
      </c>
      <c r="EC69" s="2">
        <f>POWER(10,($B69-M$227)/M$228)/(1+POWER(10,($B69-M$227)/M$228))</f>
        <v>3.2104998867185507E-2</v>
      </c>
      <c r="ED69" s="2">
        <f>POWER(10,($B69-N$227)/N$228)/(1+POWER(10,($B69-N$227)/N$228))</f>
        <v>3.1558145996247927E-2</v>
      </c>
      <c r="EE69" s="2">
        <f>POWER(10,($B69-O$227)/O$228)/(1+POWER(10,($B69-O$227)/O$228))</f>
        <v>3.0753382737403273E-2</v>
      </c>
    </row>
    <row r="70" spans="2:135" x14ac:dyDescent="0.25">
      <c r="B70" s="2">
        <v>64</v>
      </c>
      <c r="C70">
        <v>90.328000000000003</v>
      </c>
      <c r="D70">
        <v>93.817999999999998</v>
      </c>
      <c r="E70">
        <v>97.028999999999996</v>
      </c>
      <c r="F70">
        <v>92</v>
      </c>
      <c r="G70">
        <v>93.742000000000004</v>
      </c>
      <c r="H70">
        <v>94.552000000000007</v>
      </c>
      <c r="I70">
        <v>94.373000000000005</v>
      </c>
      <c r="J70">
        <v>95.388000000000005</v>
      </c>
      <c r="K70">
        <v>103.4</v>
      </c>
      <c r="L70">
        <v>85.870999999999995</v>
      </c>
      <c r="M70">
        <v>79.129000000000005</v>
      </c>
      <c r="N70">
        <v>66.929000000000002</v>
      </c>
      <c r="O70">
        <v>55.7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90.090327898424931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91.845619880970503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93.516241406438894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95.970744984004767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98.215065303268389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105.9253509840086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103.67445658419672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115.55090983180007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122.98478660948659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102.18304684753886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95.085444293107088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80.448636846931933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65.586025767277334</v>
      </c>
      <c r="AE70" s="5"/>
      <c r="AG70" s="5">
        <f t="shared" ref="AG70:AG133" si="26">C70-R70</f>
        <v>0.23767210157507179</v>
      </c>
      <c r="AH70" s="5">
        <f t="shared" ref="AH70:AH133" si="27">D70-S70</f>
        <v>1.9723801190294949</v>
      </c>
      <c r="AI70" s="5">
        <f t="shared" ref="AI70:AI133" si="28">E70-T70</f>
        <v>3.5127585935611023</v>
      </c>
      <c r="AJ70" s="5">
        <f t="shared" ref="AJ70:AJ133" si="29">F70-U70</f>
        <v>-3.9707449840047673</v>
      </c>
      <c r="AK70" s="5">
        <f t="shared" ref="AK70:AK133" si="30">G70-V70</f>
        <v>-4.4730653032683847</v>
      </c>
      <c r="AL70" s="5">
        <f t="shared" ref="AL70:AL133" si="31">H70-W70</f>
        <v>-11.373350984008596</v>
      </c>
      <c r="AM70" s="5">
        <f t="shared" ref="AM70:AM133" si="32">I70-X70</f>
        <v>-9.3014565841967141</v>
      </c>
      <c r="AN70" s="5">
        <f t="shared" ref="AN70:AN133" si="33">J70-Y70</f>
        <v>-20.162909831800064</v>
      </c>
      <c r="AO70" s="5">
        <f t="shared" ref="AO70:AO133" si="34">K70-Z70</f>
        <v>-19.584786609486585</v>
      </c>
      <c r="AP70" s="5">
        <f t="shared" ref="AP70:AP133" si="35">L70-AA70</f>
        <v>-16.312046847538866</v>
      </c>
      <c r="AQ70" s="5">
        <f t="shared" ref="AQ70:AQ133" si="36">M70-AB70</f>
        <v>-15.956444293107083</v>
      </c>
      <c r="AR70" s="5">
        <f t="shared" ref="AR70:AR133" si="37">N70-AC70</f>
        <v>-13.519636846931931</v>
      </c>
      <c r="AS70" s="5">
        <f t="shared" ref="AS70:AS133" si="38">O70-AD70</f>
        <v>-9.8860257672773315</v>
      </c>
      <c r="AV70" s="2">
        <f t="shared" ref="AV70:AV133" si="39">((1-DS70)*CO70) + (DS70*DD70)</f>
        <v>86.945157536542524</v>
      </c>
      <c r="AW70" s="2">
        <f t="shared" ref="AW70:AW133" si="40">((1-DT70)*CP70) + (DT70*DE70)</f>
        <v>89.393606194120196</v>
      </c>
      <c r="AX70" s="2">
        <f t="shared" ref="AX70:AX133" si="41">((1-DU70)*CQ70) + (DU70*DF70)</f>
        <v>91.11910119341934</v>
      </c>
      <c r="AY70" s="2">
        <f t="shared" ref="AY70:AY133" si="42">((1-DV70)*CR70) + (DV70*DG70)</f>
        <v>90.206650005761546</v>
      </c>
      <c r="AZ70" s="2">
        <f t="shared" ref="AZ70:AZ133" si="43">((1-DW70)*CS70) + (DW70*DH70)</f>
        <v>92.263910524176566</v>
      </c>
      <c r="BA70" s="2">
        <f t="shared" ref="BA70:BA133" si="44">((1-DX70)*CT70) + (DX70*DI70)</f>
        <v>93.407594395858723</v>
      </c>
      <c r="BB70" s="2">
        <f t="shared" ref="BB70:BB133" si="45">((1-DY70)*CU70) + (DY70*DJ70)</f>
        <v>93.301580470481639</v>
      </c>
      <c r="BC70" s="2">
        <f t="shared" ref="BC70:BC133" si="46">((1-DZ70)*CV70) + (DZ70*DK70)</f>
        <v>91.633966510739299</v>
      </c>
      <c r="BD70" s="2">
        <f t="shared" ref="BD70:BD133" si="47">((1-EA70)*CW70) + (EA70*DL70)</f>
        <v>88.988379488339092</v>
      </c>
      <c r="BE70" s="2">
        <f t="shared" ref="BE70:BE133" si="48">((1-EB70)*CX70) + (EB70*DM70)</f>
        <v>83.833143227593453</v>
      </c>
      <c r="BF70" s="2">
        <f t="shared" ref="BF70:BF133" si="49">((1-EC70)*CY70) + (EC70*DN70)</f>
        <v>76.933221195251079</v>
      </c>
      <c r="BG70" s="2">
        <f t="shared" ref="BG70:BG133" si="50">((1-ED70)*CZ70) + (ED70*DO70)</f>
        <v>67.258555816448975</v>
      </c>
      <c r="BH70" s="2">
        <f t="shared" ref="BH70:BH133" si="51">((1-EE70)*DA70) + (EE70*DP70)</f>
        <v>55.653264284945486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86.879162650094955</v>
      </c>
      <c r="CP70" s="2">
        <f>BL$207*$B70+BL$209</f>
        <v>89.359233669668825</v>
      </c>
      <c r="CQ70" s="2">
        <f>BM$207*$B70+BM$209</f>
        <v>91.129428231947969</v>
      </c>
      <c r="CR70" s="2">
        <f>BN$207*$B70+BN$209</f>
        <v>90.20835066567389</v>
      </c>
      <c r="CS70" s="2">
        <f>BO$207*$B70+BO$209</f>
        <v>92.209133023072113</v>
      </c>
      <c r="CT70" s="2">
        <f>BP$207*$B70+BP$209</f>
        <v>93.381445027425016</v>
      </c>
      <c r="CU70" s="2">
        <f>BQ$207*$B70+BQ$209</f>
        <v>93.268482336470171</v>
      </c>
      <c r="CV70" s="2">
        <f>BR$207*$B70+BR$209</f>
        <v>91.605467851873144</v>
      </c>
      <c r="CW70" s="2">
        <f>BS$207*$B70+BS$209</f>
        <v>88.943512262660377</v>
      </c>
      <c r="CX70" s="2">
        <f>BT$207*$B70+BT$209</f>
        <v>83.803367317290409</v>
      </c>
      <c r="CY70" s="2">
        <f>BU$207*$B70+BU$209</f>
        <v>76.923515870616797</v>
      </c>
      <c r="CZ70" s="2">
        <f>BV$207*$B70+BV$209</f>
        <v>67.240024290464149</v>
      </c>
      <c r="DA70" s="2">
        <f>BW$207*$B70+BW$209</f>
        <v>55.646930127686588</v>
      </c>
      <c r="DD70" s="2">
        <f>BZ$207*$B70+BZ$209</f>
        <v>88.509282457077575</v>
      </c>
      <c r="DE70" s="2">
        <f>CA$207*$B70+CA$209</f>
        <v>90.138529797663963</v>
      </c>
      <c r="DF70" s="2">
        <f>CB$207*$B70+CB$209</f>
        <v>90.89436854332746</v>
      </c>
      <c r="DG70" s="2">
        <f>CC$207*$B70+CC$209</f>
        <v>90.167723302616764</v>
      </c>
      <c r="DH70" s="2">
        <f>CD$207*$B70+CD$209</f>
        <v>93.469753110284415</v>
      </c>
      <c r="DI70" s="2">
        <f>CE$207*$B70+CE$209</f>
        <v>94.045048761800814</v>
      </c>
      <c r="DJ70" s="2">
        <f>CF$207*$B70+CF$209</f>
        <v>94.043966305608578</v>
      </c>
      <c r="DK70" s="2">
        <f>CG$207*$B70+CG$209</f>
        <v>92.37580125037222</v>
      </c>
      <c r="DL70" s="2">
        <f>CH$207*$B70+CH$209</f>
        <v>90.24939636992363</v>
      </c>
      <c r="DM70" s="2">
        <f>CI$207*$B70+CI$209</f>
        <v>84.588004832835068</v>
      </c>
      <c r="DN70" s="2">
        <f>CJ$207*$B70+CJ$209</f>
        <v>77.200070241344008</v>
      </c>
      <c r="DO70" s="2">
        <f>CK$207*$B70+CK$209</f>
        <v>67.777204467142781</v>
      </c>
      <c r="DP70" s="2">
        <f>CL$207*$B70+CL$209</f>
        <v>55.835330868229633</v>
      </c>
      <c r="DS70" s="2">
        <f>POWER(10,($B70-C$227)/C$228)/(1+POWER(10,($B70-C$227)/C$228))</f>
        <v>4.0484684723710522E-2</v>
      </c>
      <c r="DT70" s="2">
        <f>POWER(10,($B70-D$227)/D$228)/(1+POWER(10,($B70-D$227)/D$228))</f>
        <v>4.4107141324838596E-2</v>
      </c>
      <c r="DU70" s="2">
        <f>POWER(10,($B70-E$227)/E$228)/(1+POWER(10,($B70-E$227)/E$228))</f>
        <v>4.3933685904357103E-2</v>
      </c>
      <c r="DV70" s="2">
        <f>POWER(10,($B70-F$227)/F$228)/(1+POWER(10,($B70-F$227)/F$228))</f>
        <v>4.1859962950386895E-2</v>
      </c>
      <c r="DW70" s="2">
        <f>POWER(10,($B70-G$227)/G$228)/(1+POWER(10,($B70-G$227)/G$228))</f>
        <v>4.3452822670451814E-2</v>
      </c>
      <c r="DX70" s="2">
        <f>POWER(10,($B70-H$227)/H$228)/(1+POWER(10,($B70-H$227)/H$228))</f>
        <v>3.9405095359055863E-2</v>
      </c>
      <c r="DY70" s="2">
        <f>POWER(10,($B70-I$227)/I$228)/(1+POWER(10,($B70-I$227)/I$228))</f>
        <v>4.2680616658326023E-2</v>
      </c>
      <c r="DZ70" s="2">
        <f>POWER(10,($B70-J$227)/J$228)/(1+POWER(10,($B70-J$227)/J$228))</f>
        <v>3.6995226900047341E-2</v>
      </c>
      <c r="EA70" s="2">
        <f>POWER(10,($B70-K$227)/K$228)/(1+POWER(10,($B70-K$227)/K$228))</f>
        <v>3.4357739273459878E-2</v>
      </c>
      <c r="EB70" s="2">
        <f>POWER(10,($B70-L$227)/L$228)/(1+POWER(10,($B70-L$227)/L$228))</f>
        <v>3.7948619219890456E-2</v>
      </c>
      <c r="EC70" s="2">
        <f>POWER(10,($B70-M$227)/M$228)/(1+POWER(10,($B70-M$227)/M$228))</f>
        <v>3.5093730787069913E-2</v>
      </c>
      <c r="ED70" s="2">
        <f>POWER(10,($B70-N$227)/N$228)/(1+POWER(10,($B70-N$227)/N$228))</f>
        <v>3.4497784522516409E-2</v>
      </c>
      <c r="EE70" s="2">
        <f>POWER(10,($B70-O$227)/O$228)/(1+POWER(10,($B70-O$227)/O$228))</f>
        <v>3.362066009211271E-2</v>
      </c>
    </row>
    <row r="71" spans="2:135" x14ac:dyDescent="0.25">
      <c r="B71" s="2">
        <v>65</v>
      </c>
      <c r="C71">
        <v>92.296999999999997</v>
      </c>
      <c r="D71">
        <v>95.212000000000003</v>
      </c>
      <c r="E71">
        <v>97.441000000000003</v>
      </c>
      <c r="F71">
        <v>92.938000000000002</v>
      </c>
      <c r="G71">
        <v>94.954999999999998</v>
      </c>
      <c r="H71">
        <v>95.06</v>
      </c>
      <c r="I71">
        <v>94.850999999999999</v>
      </c>
      <c r="J71">
        <v>94.522000000000006</v>
      </c>
      <c r="K71">
        <v>95.085999999999999</v>
      </c>
      <c r="L71">
        <v>85.143000000000001</v>
      </c>
      <c r="M71">
        <v>77.456999999999994</v>
      </c>
      <c r="N71">
        <v>67.900000000000006</v>
      </c>
      <c r="O71">
        <v>54.871400000000001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89.343623298680896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91.963781854270664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93.408795672417043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93.961755289039658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96.156853603407029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101.45125808417845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99.912441105813372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107.67993263139904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112.67506343143663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95.918571279346509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88.978506700031915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75.908184183780591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62.131432966249548</v>
      </c>
      <c r="AE71" s="5"/>
      <c r="AG71" s="5">
        <f t="shared" si="26"/>
        <v>2.953376701319101</v>
      </c>
      <c r="AH71" s="5">
        <f t="shared" si="27"/>
        <v>3.2482181457293393</v>
      </c>
      <c r="AI71" s="5">
        <f t="shared" si="28"/>
        <v>4.03220432758296</v>
      </c>
      <c r="AJ71" s="5">
        <f t="shared" si="29"/>
        <v>-1.0237552890396557</v>
      </c>
      <c r="AK71" s="5">
        <f t="shared" si="30"/>
        <v>-1.2018536034070308</v>
      </c>
      <c r="AL71" s="5">
        <f t="shared" si="31"/>
        <v>-6.3912580841784461</v>
      </c>
      <c r="AM71" s="5">
        <f t="shared" si="32"/>
        <v>-5.0614411058133726</v>
      </c>
      <c r="AN71" s="5">
        <f t="shared" si="33"/>
        <v>-13.157932631399035</v>
      </c>
      <c r="AO71" s="5">
        <f t="shared" si="34"/>
        <v>-17.589063431436628</v>
      </c>
      <c r="AP71" s="5">
        <f t="shared" si="35"/>
        <v>-10.775571279346508</v>
      </c>
      <c r="AQ71" s="5">
        <f t="shared" si="36"/>
        <v>-11.521506700031921</v>
      </c>
      <c r="AR71" s="5">
        <f t="shared" si="37"/>
        <v>-8.0081841837805854</v>
      </c>
      <c r="AS71" s="5">
        <f t="shared" si="38"/>
        <v>-7.2600329662495469</v>
      </c>
      <c r="AV71" s="2">
        <f t="shared" si="39"/>
        <v>86.947072780558273</v>
      </c>
      <c r="AW71" s="2">
        <f t="shared" si="40"/>
        <v>89.384012883876551</v>
      </c>
      <c r="AX71" s="2">
        <f t="shared" si="41"/>
        <v>91.099816643159613</v>
      </c>
      <c r="AY71" s="2">
        <f t="shared" si="42"/>
        <v>90.210050636918965</v>
      </c>
      <c r="AZ71" s="2">
        <f t="shared" si="43"/>
        <v>92.301206058291498</v>
      </c>
      <c r="BA71" s="2">
        <f t="shared" si="44"/>
        <v>93.427080491545482</v>
      </c>
      <c r="BB71" s="2">
        <f t="shared" si="45"/>
        <v>93.321295008800476</v>
      </c>
      <c r="BC71" s="2">
        <f t="shared" si="46"/>
        <v>91.648632562879115</v>
      </c>
      <c r="BD71" s="2">
        <f t="shared" si="47"/>
        <v>89.00889950221142</v>
      </c>
      <c r="BE71" s="2">
        <f t="shared" si="48"/>
        <v>83.849550639228113</v>
      </c>
      <c r="BF71" s="2">
        <f t="shared" si="49"/>
        <v>76.943885904795124</v>
      </c>
      <c r="BG71" s="2">
        <f t="shared" si="50"/>
        <v>67.274187033528818</v>
      </c>
      <c r="BH71" s="2">
        <f t="shared" si="51"/>
        <v>55.674781841178351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86.877903168765812</v>
      </c>
      <c r="CP71" s="2">
        <f>BL$207*$B71+BL$209</f>
        <v>89.34840177726376</v>
      </c>
      <c r="CQ71" s="2">
        <f>BM$207*$B71+BM$209</f>
        <v>91.111804220356987</v>
      </c>
      <c r="CR71" s="2">
        <f>BN$207*$B71+BN$209</f>
        <v>90.212657358002005</v>
      </c>
      <c r="CS71" s="2">
        <f>BO$207*$B71+BO$209</f>
        <v>92.244059461500896</v>
      </c>
      <c r="CT71" s="2">
        <f>BP$207*$B71+BP$209</f>
        <v>93.400383072140656</v>
      </c>
      <c r="CU71" s="2">
        <f>BQ$207*$B71+BQ$209</f>
        <v>93.287302887478759</v>
      </c>
      <c r="CV71" s="2">
        <f>BR$207*$B71+BR$209</f>
        <v>91.619598576758747</v>
      </c>
      <c r="CW71" s="2">
        <f>BS$207*$B71+BS$209</f>
        <v>88.962288840288892</v>
      </c>
      <c r="CX71" s="2">
        <f>BT$207*$B71+BT$209</f>
        <v>83.81902820472385</v>
      </c>
      <c r="CY71" s="2">
        <f>BU$207*$B71+BU$209</f>
        <v>76.934617477895401</v>
      </c>
      <c r="CZ71" s="2">
        <f>BV$207*$B71+BV$209</f>
        <v>67.255096152762405</v>
      </c>
      <c r="DA71" s="2">
        <f>BW$207*$B71+BW$209</f>
        <v>55.668489609008063</v>
      </c>
      <c r="DD71" s="2">
        <f>BZ$207*$B71+BZ$209</f>
        <v>88.442194284304563</v>
      </c>
      <c r="DE71" s="2">
        <f>CA$207*$B71+CA$209</f>
        <v>90.087872057791841</v>
      </c>
      <c r="DF71" s="2">
        <f>CB$207*$B71+CB$209</f>
        <v>90.861901660380738</v>
      </c>
      <c r="DG71" s="2">
        <f>CC$207*$B71+CC$209</f>
        <v>90.155634875187388</v>
      </c>
      <c r="DH71" s="2">
        <f>CD$207*$B71+CD$209</f>
        <v>93.448510760524655</v>
      </c>
      <c r="DI71" s="2">
        <f>CE$207*$B71+CE$209</f>
        <v>94.020630314727526</v>
      </c>
      <c r="DJ71" s="2">
        <f>CF$207*$B71+CF$209</f>
        <v>94.016646571406397</v>
      </c>
      <c r="DK71" s="2">
        <f>CG$207*$B71+CG$209</f>
        <v>92.337902614847735</v>
      </c>
      <c r="DL71" s="2">
        <f>CH$207*$B71+CH$209</f>
        <v>90.203649270269949</v>
      </c>
      <c r="DM71" s="2">
        <f>CI$207*$B71+CI$209</f>
        <v>84.555252819590507</v>
      </c>
      <c r="DN71" s="2">
        <f>CJ$207*$B71+CJ$209</f>
        <v>77.176299547147039</v>
      </c>
      <c r="DO71" s="2">
        <f>CK$207*$B71+CK$209</f>
        <v>67.761477634555831</v>
      </c>
      <c r="DP71" s="2">
        <f>CL$207*$B71+CL$209</f>
        <v>55.83972949383292</v>
      </c>
      <c r="DS71" s="2">
        <f>POWER(10,($B71-C$227)/C$228)/(1+POWER(10,($B71-C$227)/C$228))</f>
        <v>4.4217863993071559E-2</v>
      </c>
      <c r="DT71" s="2">
        <f>POWER(10,($B71-D$227)/D$228)/(1+POWER(10,($B71-D$227)/D$228))</f>
        <v>4.8157590035074228E-2</v>
      </c>
      <c r="DU71" s="2">
        <f>POWER(10,($B71-E$227)/E$228)/(1+POWER(10,($B71-E$227)/E$228))</f>
        <v>4.796900519347648E-2</v>
      </c>
      <c r="DV71" s="2">
        <f>POWER(10,($B71-F$227)/F$228)/(1+POWER(10,($B71-F$227)/F$228))</f>
        <v>4.5713917640220224E-2</v>
      </c>
      <c r="DW71" s="2">
        <f>POWER(10,($B71-G$227)/G$228)/(1+POWER(10,($B71-G$227)/G$228))</f>
        <v>4.7446166430249417E-2</v>
      </c>
      <c r="DX71" s="2">
        <f>POWER(10,($B71-H$227)/H$228)/(1+POWER(10,($B71-H$227)/H$228))</f>
        <v>4.3043189186093588E-2</v>
      </c>
      <c r="DY71" s="2">
        <f>POWER(10,($B71-I$227)/I$228)/(1+POWER(10,($B71-I$227)/I$228))</f>
        <v>4.6606451897511066E-2</v>
      </c>
      <c r="DZ71" s="2">
        <f>POWER(10,($B71-J$227)/J$228)/(1+POWER(10,($B71-J$227)/J$228))</f>
        <v>4.0420190588968348E-2</v>
      </c>
      <c r="EA71" s="2">
        <f>POWER(10,($B71-K$227)/K$228)/(1+POWER(10,($B71-K$227)/K$228))</f>
        <v>3.7548048734911188E-2</v>
      </c>
      <c r="EB71" s="2">
        <f>POWER(10,($B71-L$227)/L$228)/(1+POWER(10,($B71-L$227)/L$228))</f>
        <v>4.1458046753546057E-2</v>
      </c>
      <c r="EC71" s="2">
        <f>POWER(10,($B71-M$227)/M$228)/(1+POWER(10,($B71-M$227)/M$228))</f>
        <v>3.8349667099517627E-2</v>
      </c>
      <c r="ED71" s="2">
        <f>POWER(10,($B71-N$227)/N$228)/(1+POWER(10,($B71-N$227)/N$228))</f>
        <v>3.7700590271975365E-2</v>
      </c>
      <c r="EE71" s="2">
        <f>POWER(10,($B71-O$227)/O$228)/(1+POWER(10,($B71-O$227)/O$228))</f>
        <v>3.6745131992629805E-2</v>
      </c>
    </row>
    <row r="72" spans="2:135" x14ac:dyDescent="0.25">
      <c r="B72" s="2">
        <v>66</v>
      </c>
      <c r="C72">
        <v>94.703000000000003</v>
      </c>
      <c r="D72">
        <v>98.212000000000003</v>
      </c>
      <c r="E72">
        <v>99.293999999999997</v>
      </c>
      <c r="F72">
        <v>93.537999999999997</v>
      </c>
      <c r="G72">
        <v>94.712000000000003</v>
      </c>
      <c r="H72">
        <v>95.896000000000001</v>
      </c>
      <c r="I72">
        <v>95.805999999999997</v>
      </c>
      <c r="J72">
        <v>92.418000000000006</v>
      </c>
      <c r="K72">
        <v>90.986000000000004</v>
      </c>
      <c r="L72">
        <v>84.442999999999998</v>
      </c>
      <c r="M72">
        <v>77.313999999999993</v>
      </c>
      <c r="N72">
        <v>66.885999999999996</v>
      </c>
      <c r="O72">
        <v>55.814300000000003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89.460972504476018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93.045360690308925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94.171189554448205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93.032036541519318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95.189048379066605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98.561886785330614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97.653118637930092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102.03468929612109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104.86150376994662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91.57210989521171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84.674920503908439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72.778323715527776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59.781861115734394</v>
      </c>
      <c r="AE72" s="5"/>
      <c r="AG72" s="5">
        <f t="shared" si="26"/>
        <v>5.2420274955239847</v>
      </c>
      <c r="AH72" s="5">
        <f t="shared" si="27"/>
        <v>5.1666393096910781</v>
      </c>
      <c r="AI72" s="5">
        <f t="shared" si="28"/>
        <v>5.1228104455517922</v>
      </c>
      <c r="AJ72" s="5">
        <f t="shared" si="29"/>
        <v>0.5059634584806787</v>
      </c>
      <c r="AK72" s="5">
        <f t="shared" si="30"/>
        <v>-0.47704837906660202</v>
      </c>
      <c r="AL72" s="5">
        <f t="shared" si="31"/>
        <v>-2.6658867853306134</v>
      </c>
      <c r="AM72" s="5">
        <f t="shared" si="32"/>
        <v>-1.8471186379300946</v>
      </c>
      <c r="AN72" s="5">
        <f t="shared" si="33"/>
        <v>-9.6166892961210806</v>
      </c>
      <c r="AO72" s="5">
        <f t="shared" si="34"/>
        <v>-13.875503769946619</v>
      </c>
      <c r="AP72" s="5">
        <f t="shared" si="35"/>
        <v>-7.1291098952117125</v>
      </c>
      <c r="AQ72" s="5">
        <f t="shared" si="36"/>
        <v>-7.3609205039084458</v>
      </c>
      <c r="AR72" s="5">
        <f t="shared" si="37"/>
        <v>-5.8923237155277803</v>
      </c>
      <c r="AS72" s="5">
        <f t="shared" si="38"/>
        <v>-3.9675611157343909</v>
      </c>
      <c r="AV72" s="2">
        <f t="shared" si="39"/>
        <v>86.94898640698193</v>
      </c>
      <c r="AW72" s="2">
        <f t="shared" si="40"/>
        <v>89.374342879685756</v>
      </c>
      <c r="AX72" s="2">
        <f t="shared" si="41"/>
        <v>91.080319548335467</v>
      </c>
      <c r="AY72" s="2">
        <f t="shared" si="42"/>
        <v>90.213300202390599</v>
      </c>
      <c r="AZ72" s="2">
        <f t="shared" si="43"/>
        <v>92.33845158444656</v>
      </c>
      <c r="BA72" s="2">
        <f t="shared" si="44"/>
        <v>93.446435407369606</v>
      </c>
      <c r="BB72" s="2">
        <f t="shared" si="45"/>
        <v>93.340880866289154</v>
      </c>
      <c r="BC72" s="2">
        <f t="shared" si="46"/>
        <v>91.663143793798113</v>
      </c>
      <c r="BD72" s="2">
        <f t="shared" si="47"/>
        <v>89.029341628976994</v>
      </c>
      <c r="BE72" s="2">
        <f t="shared" si="48"/>
        <v>83.86583096877996</v>
      </c>
      <c r="BF72" s="2">
        <f t="shared" si="49"/>
        <v>76.954383291014224</v>
      </c>
      <c r="BG72" s="2">
        <f t="shared" si="50"/>
        <v>67.2897563486096</v>
      </c>
      <c r="BH72" s="2">
        <f t="shared" si="51"/>
        <v>55.696235040943137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86.876643687436669</v>
      </c>
      <c r="CP72" s="2">
        <f>BL$207*$B72+BL$209</f>
        <v>89.337569884858681</v>
      </c>
      <c r="CQ72" s="2">
        <f>BM$207*$B72+BM$209</f>
        <v>91.094180208766019</v>
      </c>
      <c r="CR72" s="2">
        <f>BN$207*$B72+BN$209</f>
        <v>90.216964050330134</v>
      </c>
      <c r="CS72" s="2">
        <f>BO$207*$B72+BO$209</f>
        <v>92.27898589992968</v>
      </c>
      <c r="CT72" s="2">
        <f>BP$207*$B72+BP$209</f>
        <v>93.41932111685631</v>
      </c>
      <c r="CU72" s="2">
        <f>BQ$207*$B72+BQ$209</f>
        <v>93.306123438487361</v>
      </c>
      <c r="CV72" s="2">
        <f>BR$207*$B72+BR$209</f>
        <v>91.633729301644351</v>
      </c>
      <c r="CW72" s="2">
        <f>BS$207*$B72+BS$209</f>
        <v>88.981065417917407</v>
      </c>
      <c r="CX72" s="2">
        <f>BT$207*$B72+BT$209</f>
        <v>83.834689092157276</v>
      </c>
      <c r="CY72" s="2">
        <f>BU$207*$B72+BU$209</f>
        <v>76.945719085174019</v>
      </c>
      <c r="CZ72" s="2">
        <f>BV$207*$B72+BV$209</f>
        <v>67.270168015060676</v>
      </c>
      <c r="DA72" s="2">
        <f>BW$207*$B72+BW$209</f>
        <v>55.690049090329538</v>
      </c>
      <c r="DD72" s="2">
        <f>BZ$207*$B72+BZ$209</f>
        <v>88.375106111531565</v>
      </c>
      <c r="DE72" s="2">
        <f>CA$207*$B72+CA$209</f>
        <v>90.03721431791972</v>
      </c>
      <c r="DF72" s="2">
        <f>CB$207*$B72+CB$209</f>
        <v>90.829434777434031</v>
      </c>
      <c r="DG72" s="2">
        <f>CC$207*$B72+CC$209</f>
        <v>90.143546447757998</v>
      </c>
      <c r="DH72" s="2">
        <f>CD$207*$B72+CD$209</f>
        <v>93.427268410764881</v>
      </c>
      <c r="DI72" s="2">
        <f>CE$207*$B72+CE$209</f>
        <v>93.996211867654239</v>
      </c>
      <c r="DJ72" s="2">
        <f>CF$207*$B72+CF$209</f>
        <v>93.989326837204217</v>
      </c>
      <c r="DK72" s="2">
        <f>CG$207*$B72+CG$209</f>
        <v>92.30000397932325</v>
      </c>
      <c r="DL72" s="2">
        <f>CH$207*$B72+CH$209</f>
        <v>90.157902170616268</v>
      </c>
      <c r="DM72" s="2">
        <f>CI$207*$B72+CI$209</f>
        <v>84.522500806345946</v>
      </c>
      <c r="DN72" s="2">
        <f>CJ$207*$B72+CJ$209</f>
        <v>77.15252885295007</v>
      </c>
      <c r="DO72" s="2">
        <f>CK$207*$B72+CK$209</f>
        <v>67.745750801968896</v>
      </c>
      <c r="DP72" s="2">
        <f>CL$207*$B72+CL$209</f>
        <v>55.844128119436213</v>
      </c>
      <c r="DS72" s="2">
        <f>POWER(10,($B72-C$227)/C$228)/(1+POWER(10,($B72-C$227)/C$228))</f>
        <v>4.8277967056099359E-2</v>
      </c>
      <c r="DT72" s="2">
        <f>POWER(10,($B72-D$227)/D$228)/(1+POWER(10,($B72-D$227)/D$228))</f>
        <v>5.2559547520703895E-2</v>
      </c>
      <c r="DU72" s="2">
        <f>POWER(10,($B72-E$227)/E$228)/(1+POWER(10,($B72-E$227)/E$228))</f>
        <v>5.2354672791959107E-2</v>
      </c>
      <c r="DV72" s="2">
        <f>POWER(10,($B72-F$227)/F$228)/(1+POWER(10,($B72-F$227)/F$228))</f>
        <v>4.9904216580000826E-2</v>
      </c>
      <c r="DW72" s="2">
        <f>POWER(10,($B72-G$227)/G$228)/(1+POWER(10,($B72-G$227)/G$228))</f>
        <v>5.1786632606321534E-2</v>
      </c>
      <c r="DX72" s="2">
        <f>POWER(10,($B72-H$227)/H$228)/(1+POWER(10,($B72-H$227)/H$228))</f>
        <v>4.7000737099344297E-2</v>
      </c>
      <c r="DY72" s="2">
        <f>POWER(10,($B72-I$227)/I$228)/(1+POWER(10,($B72-I$227)/I$228))</f>
        <v>5.0874202129355485E-2</v>
      </c>
      <c r="DZ72" s="2">
        <f>POWER(10,($B72-J$227)/J$228)/(1+POWER(10,($B72-J$227)/J$228))</f>
        <v>4.4147696346840105E-2</v>
      </c>
      <c r="EA72" s="2">
        <f>POWER(10,($B72-K$227)/K$228)/(1+POWER(10,($B72-K$227)/K$228))</f>
        <v>4.1022011718169452E-2</v>
      </c>
      <c r="EB72" s="2">
        <f>POWER(10,($B72-L$227)/L$228)/(1+POWER(10,($B72-L$227)/L$228))</f>
        <v>4.5276746499484745E-2</v>
      </c>
      <c r="EC72" s="2">
        <f>POWER(10,($B72-M$227)/M$228)/(1+POWER(10,($B72-M$227)/M$228))</f>
        <v>4.1894567811644252E-2</v>
      </c>
      <c r="ED72" s="2">
        <f>POWER(10,($B72-N$227)/N$228)/(1+POWER(10,($B72-N$227)/N$228))</f>
        <v>4.1188062495404076E-2</v>
      </c>
      <c r="EE72" s="2">
        <f>POWER(10,($B72-O$227)/O$228)/(1+POWER(10,($B72-O$227)/O$228))</f>
        <v>4.0147907534653894E-2</v>
      </c>
    </row>
    <row r="73" spans="2:135" x14ac:dyDescent="0.25">
      <c r="B73" s="2">
        <v>67</v>
      </c>
      <c r="C73">
        <v>96.875</v>
      </c>
      <c r="D73">
        <v>101.53</v>
      </c>
      <c r="E73">
        <v>103.61799999999999</v>
      </c>
      <c r="F73">
        <v>96.861999999999995</v>
      </c>
      <c r="G73">
        <v>96.635999999999996</v>
      </c>
      <c r="H73">
        <v>96.537000000000006</v>
      </c>
      <c r="I73">
        <v>96.134</v>
      </c>
      <c r="J73">
        <v>93.075000000000003</v>
      </c>
      <c r="K73">
        <v>89.757000000000005</v>
      </c>
      <c r="L73">
        <v>85.385999999999996</v>
      </c>
      <c r="M73">
        <v>76.771000000000001</v>
      </c>
      <c r="N73">
        <v>68.414000000000001</v>
      </c>
      <c r="O73">
        <v>56.642899999999997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90.518766274669602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95.286918369432769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95.957379698971678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93.103324397090319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95.221207106511272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96.975710643139081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96.661881961451471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98.260256523716905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99.277131850566533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88.805408671578391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81.855078748393922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70.788567131173565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58.316180553806355</v>
      </c>
      <c r="AE73" s="5"/>
      <c r="AG73" s="5">
        <f t="shared" si="26"/>
        <v>6.356233725330398</v>
      </c>
      <c r="AH73" s="5">
        <f t="shared" si="27"/>
        <v>6.2430816305672323</v>
      </c>
      <c r="AI73" s="5">
        <f t="shared" si="28"/>
        <v>7.6606203010283167</v>
      </c>
      <c r="AJ73" s="5">
        <f t="shared" si="29"/>
        <v>3.7586756029096762</v>
      </c>
      <c r="AK73" s="5">
        <f t="shared" si="30"/>
        <v>1.4147928934887233</v>
      </c>
      <c r="AL73" s="5">
        <f t="shared" si="31"/>
        <v>-0.43871064313907482</v>
      </c>
      <c r="AM73" s="5">
        <f t="shared" si="32"/>
        <v>-0.52788196145147026</v>
      </c>
      <c r="AN73" s="5">
        <f t="shared" si="33"/>
        <v>-5.1852565237169017</v>
      </c>
      <c r="AO73" s="5">
        <f t="shared" si="34"/>
        <v>-9.5201318505665284</v>
      </c>
      <c r="AP73" s="5">
        <f t="shared" si="35"/>
        <v>-3.4194086715783953</v>
      </c>
      <c r="AQ73" s="5">
        <f t="shared" si="36"/>
        <v>-5.0840787483939209</v>
      </c>
      <c r="AR73" s="5">
        <f t="shared" si="37"/>
        <v>-2.3745671311735634</v>
      </c>
      <c r="AS73" s="5">
        <f t="shared" si="38"/>
        <v>-1.6732805538063573</v>
      </c>
      <c r="AV73" s="2">
        <f t="shared" si="39"/>
        <v>86.950870134180335</v>
      </c>
      <c r="AW73" s="2">
        <f t="shared" si="40"/>
        <v>89.364571750728103</v>
      </c>
      <c r="AX73" s="2">
        <f t="shared" si="41"/>
        <v>91.060586881321896</v>
      </c>
      <c r="AY73" s="2">
        <f t="shared" si="42"/>
        <v>90.216379838682599</v>
      </c>
      <c r="AZ73" s="2">
        <f t="shared" si="43"/>
        <v>92.375617441381038</v>
      </c>
      <c r="BA73" s="2">
        <f t="shared" si="44"/>
        <v>93.465630882493983</v>
      </c>
      <c r="BB73" s="2">
        <f t="shared" si="45"/>
        <v>93.360307360615323</v>
      </c>
      <c r="BC73" s="2">
        <f t="shared" si="46"/>
        <v>91.677467683681371</v>
      </c>
      <c r="BD73" s="2">
        <f t="shared" si="47"/>
        <v>89.04967631926344</v>
      </c>
      <c r="BE73" s="2">
        <f t="shared" si="48"/>
        <v>83.881954854509132</v>
      </c>
      <c r="BF73" s="2">
        <f t="shared" si="49"/>
        <v>76.964687099132902</v>
      </c>
      <c r="BG73" s="2">
        <f t="shared" si="50"/>
        <v>67.305247627315623</v>
      </c>
      <c r="BH73" s="2">
        <f t="shared" si="51"/>
        <v>55.717612632239167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86.875384206107526</v>
      </c>
      <c r="CP73" s="2">
        <f>BL$207*$B73+BL$209</f>
        <v>89.326737992453616</v>
      </c>
      <c r="CQ73" s="2">
        <f>BM$207*$B73+BM$209</f>
        <v>91.076556197175037</v>
      </c>
      <c r="CR73" s="2">
        <f>BN$207*$B73+BN$209</f>
        <v>90.221270742658263</v>
      </c>
      <c r="CS73" s="2">
        <f>BO$207*$B73+BO$209</f>
        <v>92.313912338358463</v>
      </c>
      <c r="CT73" s="2">
        <f>BP$207*$B73+BP$209</f>
        <v>93.438259161571949</v>
      </c>
      <c r="CU73" s="2">
        <f>BQ$207*$B73+BQ$209</f>
        <v>93.324943989495949</v>
      </c>
      <c r="CV73" s="2">
        <f>BR$207*$B73+BR$209</f>
        <v>91.647860026529955</v>
      </c>
      <c r="CW73" s="2">
        <f>BS$207*$B73+BS$209</f>
        <v>88.999841995545921</v>
      </c>
      <c r="CX73" s="2">
        <f>BT$207*$B73+BT$209</f>
        <v>83.850349979590717</v>
      </c>
      <c r="CY73" s="2">
        <f>BU$207*$B73+BU$209</f>
        <v>76.956820692452638</v>
      </c>
      <c r="CZ73" s="2">
        <f>BV$207*$B73+BV$209</f>
        <v>67.285239877358947</v>
      </c>
      <c r="DA73" s="2">
        <f>BW$207*$B73+BW$209</f>
        <v>55.71160857165102</v>
      </c>
      <c r="DD73" s="2">
        <f>BZ$207*$B73+BZ$209</f>
        <v>88.308017938758553</v>
      </c>
      <c r="DE73" s="2">
        <f>CA$207*$B73+CA$209</f>
        <v>89.986556578047583</v>
      </c>
      <c r="DF73" s="2">
        <f>CB$207*$B73+CB$209</f>
        <v>90.79696789448731</v>
      </c>
      <c r="DG73" s="2">
        <f>CC$207*$B73+CC$209</f>
        <v>90.131458020328623</v>
      </c>
      <c r="DH73" s="2">
        <f>CD$207*$B73+CD$209</f>
        <v>93.406026061005122</v>
      </c>
      <c r="DI73" s="2">
        <f>CE$207*$B73+CE$209</f>
        <v>93.971793420580951</v>
      </c>
      <c r="DJ73" s="2">
        <f>CF$207*$B73+CF$209</f>
        <v>93.962007103002037</v>
      </c>
      <c r="DK73" s="2">
        <f>CG$207*$B73+CG$209</f>
        <v>92.262105343798765</v>
      </c>
      <c r="DL73" s="2">
        <f>CH$207*$B73+CH$209</f>
        <v>90.112155070962601</v>
      </c>
      <c r="DM73" s="2">
        <f>CI$207*$B73+CI$209</f>
        <v>84.489748793101384</v>
      </c>
      <c r="DN73" s="2">
        <f>CJ$207*$B73+CJ$209</f>
        <v>77.128758158753101</v>
      </c>
      <c r="DO73" s="2">
        <f>CK$207*$B73+CK$209</f>
        <v>67.730023969381946</v>
      </c>
      <c r="DP73" s="2">
        <f>CL$207*$B73+CL$209</f>
        <v>55.8485267450395</v>
      </c>
      <c r="DS73" s="2">
        <f>POWER(10,($B73-C$227)/C$228)/(1+POWER(10,($B73-C$227)/C$228))</f>
        <v>5.2690318783100737E-2</v>
      </c>
      <c r="DT73" s="2">
        <f>POWER(10,($B73-D$227)/D$228)/(1+POWER(10,($B73-D$227)/D$228))</f>
        <v>5.7339637137422107E-2</v>
      </c>
      <c r="DU73" s="2">
        <f>POWER(10,($B73-E$227)/E$228)/(1+POWER(10,($B73-E$227)/E$228))</f>
        <v>5.7117253116939104E-2</v>
      </c>
      <c r="DV73" s="2">
        <f>POWER(10,($B73-F$227)/F$228)/(1+POWER(10,($B73-F$227)/F$228))</f>
        <v>5.4456694428204382E-2</v>
      </c>
      <c r="DW73" s="2">
        <f>POWER(10,($B73-G$227)/G$228)/(1+POWER(10,($B73-G$227)/G$228))</f>
        <v>5.650062053340249E-2</v>
      </c>
      <c r="DX73" s="2">
        <f>POWER(10,($B73-H$227)/H$228)/(1+POWER(10,($B73-H$227)/H$228))</f>
        <v>5.1302649192333898E-2</v>
      </c>
      <c r="DY73" s="2">
        <f>POWER(10,($B73-I$227)/I$228)/(1+POWER(10,($B73-I$227)/I$228))</f>
        <v>5.550999637184751E-2</v>
      </c>
      <c r="DZ73" s="2">
        <f>POWER(10,($B73-J$227)/J$228)/(1+POWER(10,($B73-J$227)/J$228))</f>
        <v>4.8201681509047807E-2</v>
      </c>
      <c r="EA73" s="2">
        <f>POWER(10,($B73-K$227)/K$228)/(1+POWER(10,($B73-K$227)/K$228))</f>
        <v>4.4802425521111654E-2</v>
      </c>
      <c r="EB73" s="2">
        <f>POWER(10,($B73-L$227)/L$228)/(1+POWER(10,($B73-L$227)/L$228))</f>
        <v>4.9429048428915726E-2</v>
      </c>
      <c r="EC73" s="2">
        <f>POWER(10,($B73-M$227)/M$228)/(1+POWER(10,($B73-M$227)/M$228))</f>
        <v>4.5751556362501285E-2</v>
      </c>
      <c r="ED73" s="2">
        <f>POWER(10,($B73-N$227)/N$228)/(1+POWER(10,($B73-N$227)/N$228))</f>
        <v>4.4983061030076203E-2</v>
      </c>
      <c r="EE73" s="2">
        <f>POWER(10,($B73-O$227)/O$228)/(1+POWER(10,($B73-O$227)/O$228))</f>
        <v>4.3851451122693931E-2</v>
      </c>
    </row>
    <row r="74" spans="2:135" x14ac:dyDescent="0.25">
      <c r="B74" s="2">
        <v>68</v>
      </c>
      <c r="C74">
        <v>99.688000000000002</v>
      </c>
      <c r="D74">
        <v>106.07599999999999</v>
      </c>
      <c r="E74">
        <v>105.971</v>
      </c>
      <c r="F74">
        <v>98.245999999999995</v>
      </c>
      <c r="G74">
        <v>99.152000000000001</v>
      </c>
      <c r="H74">
        <v>97.209000000000003</v>
      </c>
      <c r="I74">
        <v>98.566999999999993</v>
      </c>
      <c r="J74">
        <v>93.254000000000005</v>
      </c>
      <c r="K74">
        <v>90.513999999999996</v>
      </c>
      <c r="L74">
        <v>85.3</v>
      </c>
      <c r="M74">
        <v>79.971000000000004</v>
      </c>
      <c r="N74">
        <v>68.585999999999999</v>
      </c>
      <c r="O74">
        <v>56.914299999999997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92.710169620200631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98.941328217010522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98.988286963371991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94.241346193604286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96.301818845697127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96.529473378041914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96.850318201465015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96.018970766699866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95.564826555848853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87.341586256820449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80.23893276711074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69.720803611157493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57.563654952302834</v>
      </c>
      <c r="AE74" s="5"/>
      <c r="AG74" s="5">
        <f t="shared" si="26"/>
        <v>6.9778303797993715</v>
      </c>
      <c r="AH74" s="5">
        <f t="shared" si="27"/>
        <v>7.1346717829894715</v>
      </c>
      <c r="AI74" s="5">
        <f t="shared" si="28"/>
        <v>6.982713036628013</v>
      </c>
      <c r="AJ74" s="5">
        <f t="shared" si="29"/>
        <v>4.0046538063957087</v>
      </c>
      <c r="AK74" s="5">
        <f t="shared" si="30"/>
        <v>2.8501811543028737</v>
      </c>
      <c r="AL74" s="5">
        <f t="shared" si="31"/>
        <v>0.67952662195808955</v>
      </c>
      <c r="AM74" s="5">
        <f t="shared" si="32"/>
        <v>1.716681798534978</v>
      </c>
      <c r="AN74" s="5">
        <f t="shared" si="33"/>
        <v>-2.7649707666998609</v>
      </c>
      <c r="AO74" s="5">
        <f t="shared" si="34"/>
        <v>-5.0508265558488574</v>
      </c>
      <c r="AP74" s="5">
        <f t="shared" si="35"/>
        <v>-2.0415862568204517</v>
      </c>
      <c r="AQ74" s="5">
        <f t="shared" si="36"/>
        <v>-0.26793276711073588</v>
      </c>
      <c r="AR74" s="5">
        <f t="shared" si="37"/>
        <v>-1.1348036111574942</v>
      </c>
      <c r="AS74" s="5">
        <f t="shared" si="38"/>
        <v>-0.64935495230283635</v>
      </c>
      <c r="AV74" s="2">
        <f t="shared" si="39"/>
        <v>86.952690838076649</v>
      </c>
      <c r="AW74" s="2">
        <f t="shared" si="40"/>
        <v>89.354671622030622</v>
      </c>
      <c r="AX74" s="2">
        <f t="shared" si="41"/>
        <v>91.040593657960528</v>
      </c>
      <c r="AY74" s="2">
        <f t="shared" si="42"/>
        <v>90.219268847921711</v>
      </c>
      <c r="AZ74" s="2">
        <f t="shared" si="43"/>
        <v>92.4126693794217</v>
      </c>
      <c r="BA74" s="2">
        <f t="shared" si="44"/>
        <v>93.484634996121429</v>
      </c>
      <c r="BB74" s="2">
        <f t="shared" si="45"/>
        <v>93.379539759975373</v>
      </c>
      <c r="BC74" s="2">
        <f t="shared" si="46"/>
        <v>91.691567497303851</v>
      </c>
      <c r="BD74" s="2">
        <f t="shared" si="47"/>
        <v>89.069869574212902</v>
      </c>
      <c r="BE74" s="2">
        <f t="shared" si="48"/>
        <v>83.897889025606659</v>
      </c>
      <c r="BF74" s="2">
        <f t="shared" si="49"/>
        <v>76.97476803649829</v>
      </c>
      <c r="BG74" s="2">
        <f t="shared" si="50"/>
        <v>67.320642485793996</v>
      </c>
      <c r="BH74" s="2">
        <f t="shared" si="51"/>
        <v>55.738901984888116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86.874124724778383</v>
      </c>
      <c r="CP74" s="2">
        <f>BL$207*$B74+BL$209</f>
        <v>89.315906100048551</v>
      </c>
      <c r="CQ74" s="2">
        <f>BM$207*$B74+BM$209</f>
        <v>91.058932185584055</v>
      </c>
      <c r="CR74" s="2">
        <f>BN$207*$B74+BN$209</f>
        <v>90.225577434986377</v>
      </c>
      <c r="CS74" s="2">
        <f>BO$207*$B74+BO$209</f>
        <v>92.348838776787261</v>
      </c>
      <c r="CT74" s="2">
        <f>BP$207*$B74+BP$209</f>
        <v>93.457197206287603</v>
      </c>
      <c r="CU74" s="2">
        <f>BQ$207*$B74+BQ$209</f>
        <v>93.343764540504537</v>
      </c>
      <c r="CV74" s="2">
        <f>BR$207*$B74+BR$209</f>
        <v>91.661990751415544</v>
      </c>
      <c r="CW74" s="2">
        <f>BS$207*$B74+BS$209</f>
        <v>89.018618573174436</v>
      </c>
      <c r="CX74" s="2">
        <f>BT$207*$B74+BT$209</f>
        <v>83.866010867024158</v>
      </c>
      <c r="CY74" s="2">
        <f>BU$207*$B74+BU$209</f>
        <v>76.967922299731242</v>
      </c>
      <c r="CZ74" s="2">
        <f>BV$207*$B74+BV$209</f>
        <v>67.300311739657218</v>
      </c>
      <c r="DA74" s="2">
        <f>BW$207*$B74+BW$209</f>
        <v>55.733168052972495</v>
      </c>
      <c r="DD74" s="2">
        <f>BZ$207*$B74+BZ$209</f>
        <v>88.240929765985555</v>
      </c>
      <c r="DE74" s="2">
        <f>CA$207*$B74+CA$209</f>
        <v>89.935898838175461</v>
      </c>
      <c r="DF74" s="2">
        <f>CB$207*$B74+CB$209</f>
        <v>90.764501011540588</v>
      </c>
      <c r="DG74" s="2">
        <f>CC$207*$B74+CC$209</f>
        <v>90.119369592899247</v>
      </c>
      <c r="DH74" s="2">
        <f>CD$207*$B74+CD$209</f>
        <v>93.384783711245348</v>
      </c>
      <c r="DI74" s="2">
        <f>CE$207*$B74+CE$209</f>
        <v>93.947374973507664</v>
      </c>
      <c r="DJ74" s="2">
        <f>CF$207*$B74+CF$209</f>
        <v>93.934687368799857</v>
      </c>
      <c r="DK74" s="2">
        <f>CG$207*$B74+CG$209</f>
        <v>92.224206708274295</v>
      </c>
      <c r="DL74" s="2">
        <f>CH$207*$B74+CH$209</f>
        <v>90.066407971308919</v>
      </c>
      <c r="DM74" s="2">
        <f>CI$207*$B74+CI$209</f>
        <v>84.456996779856823</v>
      </c>
      <c r="DN74" s="2">
        <f>CJ$207*$B74+CJ$209</f>
        <v>77.104987464556132</v>
      </c>
      <c r="DO74" s="2">
        <f>CK$207*$B74+CK$209</f>
        <v>67.714297136795011</v>
      </c>
      <c r="DP74" s="2">
        <f>CL$207*$B74+CL$209</f>
        <v>55.852925370642794</v>
      </c>
      <c r="DS74" s="2">
        <f>POWER(10,($B74-C$227)/C$228)/(1+POWER(10,($B74-C$227)/C$228))</f>
        <v>5.7481579983698877E-2</v>
      </c>
      <c r="DT74" s="2">
        <f>POWER(10,($B74-D$227)/D$228)/(1+POWER(10,($B74-D$227)/D$228))</f>
        <v>6.2525767800427734E-2</v>
      </c>
      <c r="DU74" s="2">
        <f>POWER(10,($B74-E$227)/E$228)/(1+POWER(10,($B74-E$227)/E$228))</f>
        <v>6.2284599051387446E-2</v>
      </c>
      <c r="DV74" s="2">
        <f>POWER(10,($B74-F$227)/F$228)/(1+POWER(10,($B74-F$227)/F$228))</f>
        <v>5.9398505239263752E-2</v>
      </c>
      <c r="DW74" s="2">
        <f>POWER(10,($B74-G$227)/G$228)/(1+POWER(10,($B74-G$227)/G$228))</f>
        <v>6.1615825813968128E-2</v>
      </c>
      <c r="DX74" s="2">
        <f>POWER(10,($B74-H$227)/H$228)/(1+POWER(10,($B74-H$227)/H$228))</f>
        <v>5.597518220672433E-2</v>
      </c>
      <c r="DY74" s="2">
        <f>POWER(10,($B74-I$227)/I$228)/(1+POWER(10,($B74-I$227)/I$228))</f>
        <v>6.0541271647997864E-2</v>
      </c>
      <c r="DZ74" s="2">
        <f>POWER(10,($B74-J$227)/J$228)/(1+POWER(10,($B74-J$227)/J$228))</f>
        <v>5.260744652919664E-2</v>
      </c>
      <c r="EA74" s="2">
        <f>POWER(10,($B74-K$227)/K$228)/(1+POWER(10,($B74-K$227)/K$228))</f>
        <v>4.8913456396590629E-2</v>
      </c>
      <c r="EB74" s="2">
        <f>POWER(10,($B74-L$227)/L$228)/(1+POWER(10,($B74-L$227)/L$228))</f>
        <v>5.3940640360974935E-2</v>
      </c>
      <c r="EC74" s="2">
        <f>POWER(10,($B74-M$227)/M$228)/(1+POWER(10,($B74-M$227)/M$228))</f>
        <v>4.9945124830184491E-2</v>
      </c>
      <c r="ED74" s="2">
        <f>POWER(10,($B74-N$227)/N$228)/(1+POWER(10,($B74-N$227)/N$228))</f>
        <v>4.9109814687513346E-2</v>
      </c>
      <c r="EE74" s="2">
        <f>POWER(10,($B74-O$227)/O$228)/(1+POWER(10,($B74-O$227)/O$228))</f>
        <v>4.7879595394783897E-2</v>
      </c>
    </row>
    <row r="75" spans="2:135" x14ac:dyDescent="0.25">
      <c r="B75" s="2">
        <v>69</v>
      </c>
      <c r="C75">
        <v>104.73399999999999</v>
      </c>
      <c r="D75">
        <v>110.303</v>
      </c>
      <c r="E75">
        <v>109.235</v>
      </c>
      <c r="F75">
        <v>101.8</v>
      </c>
      <c r="G75">
        <v>103.621</v>
      </c>
      <c r="H75">
        <v>100.373</v>
      </c>
      <c r="I75">
        <v>100.627</v>
      </c>
      <c r="J75">
        <v>94.239000000000004</v>
      </c>
      <c r="K75">
        <v>91.456999999999994</v>
      </c>
      <c r="L75">
        <v>87.742999999999995</v>
      </c>
      <c r="M75">
        <v>79.629000000000005</v>
      </c>
      <c r="N75">
        <v>69.471000000000004</v>
      </c>
      <c r="O75">
        <v>57.3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96.284671714115376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104.20875143837964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103.45938891260867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96.62944709331677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98.592324057165442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97.210014796540463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98.284519403518232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95.074817775204053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93.389985299977127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87.027453315775489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79.646122108721102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69.449724805597285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57.432289017203502</v>
      </c>
      <c r="AE75" s="5"/>
      <c r="AG75" s="5">
        <f t="shared" si="26"/>
        <v>8.4493282858846186</v>
      </c>
      <c r="AH75" s="5">
        <f t="shared" si="27"/>
        <v>6.0942485616203612</v>
      </c>
      <c r="AI75" s="5">
        <f t="shared" si="28"/>
        <v>5.7756110873913258</v>
      </c>
      <c r="AJ75" s="5">
        <f t="shared" si="29"/>
        <v>5.170552906683227</v>
      </c>
      <c r="AK75" s="5">
        <f t="shared" si="30"/>
        <v>5.0286759428345533</v>
      </c>
      <c r="AL75" s="5">
        <f t="shared" si="31"/>
        <v>3.1629852034595416</v>
      </c>
      <c r="AM75" s="5">
        <f t="shared" si="32"/>
        <v>2.3424805964817637</v>
      </c>
      <c r="AN75" s="5">
        <f t="shared" si="33"/>
        <v>-0.83581777520404898</v>
      </c>
      <c r="AO75" s="5">
        <f t="shared" si="34"/>
        <v>-1.9329852999771333</v>
      </c>
      <c r="AP75" s="5">
        <f t="shared" si="35"/>
        <v>0.71554668422450618</v>
      </c>
      <c r="AQ75" s="5">
        <f t="shared" si="36"/>
        <v>-1.7122108721096652E-2</v>
      </c>
      <c r="AR75" s="5">
        <f t="shared" si="37"/>
        <v>2.1275194402718967E-2</v>
      </c>
      <c r="AS75" s="5">
        <f t="shared" si="38"/>
        <v>-0.1322890172035045</v>
      </c>
      <c r="AV75" s="2">
        <f t="shared" si="39"/>
        <v>86.954410044445083</v>
      </c>
      <c r="AW75" s="2">
        <f t="shared" si="40"/>
        <v>89.344610871275577</v>
      </c>
      <c r="AX75" s="2">
        <f t="shared" si="41"/>
        <v>91.020312866651906</v>
      </c>
      <c r="AY75" s="2">
        <f t="shared" si="42"/>
        <v>90.221944597426756</v>
      </c>
      <c r="AZ75" s="2">
        <f t="shared" si="43"/>
        <v>92.449568122028751</v>
      </c>
      <c r="BA75" s="2">
        <f t="shared" si="44"/>
        <v>93.503411855890576</v>
      </c>
      <c r="BB75" s="2">
        <f t="shared" si="45"/>
        <v>93.398538943397895</v>
      </c>
      <c r="BC75" s="2">
        <f t="shared" si="46"/>
        <v>91.705401915908524</v>
      </c>
      <c r="BD75" s="2">
        <f t="shared" si="47"/>
        <v>89.089882495285536</v>
      </c>
      <c r="BE75" s="2">
        <f t="shared" si="48"/>
        <v>83.913595955448415</v>
      </c>
      <c r="BF75" s="2">
        <f t="shared" si="49"/>
        <v>76.984593532562712</v>
      </c>
      <c r="BG75" s="2">
        <f t="shared" si="50"/>
        <v>67.335920076224042</v>
      </c>
      <c r="BH75" s="2">
        <f t="shared" si="51"/>
        <v>55.76008897272262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86.87286524344924</v>
      </c>
      <c r="CP75" s="2">
        <f>BL$207*$B75+BL$209</f>
        <v>89.305074207643472</v>
      </c>
      <c r="CQ75" s="2">
        <f>BM$207*$B75+BM$209</f>
        <v>91.041308173993087</v>
      </c>
      <c r="CR75" s="2">
        <f>BN$207*$B75+BN$209</f>
        <v>90.229884127314506</v>
      </c>
      <c r="CS75" s="2">
        <f>BO$207*$B75+BO$209</f>
        <v>92.383765215216044</v>
      </c>
      <c r="CT75" s="2">
        <f>BP$207*$B75+BP$209</f>
        <v>93.476135251003257</v>
      </c>
      <c r="CU75" s="2">
        <f>BQ$207*$B75+BQ$209</f>
        <v>93.362585091513139</v>
      </c>
      <c r="CV75" s="2">
        <f>BR$207*$B75+BR$209</f>
        <v>91.676121476301148</v>
      </c>
      <c r="CW75" s="2">
        <f>BS$207*$B75+BS$209</f>
        <v>89.037395150802951</v>
      </c>
      <c r="CX75" s="2">
        <f>BT$207*$B75+BT$209</f>
        <v>83.881671754457599</v>
      </c>
      <c r="CY75" s="2">
        <f>BU$207*$B75+BU$209</f>
        <v>76.979023907009861</v>
      </c>
      <c r="CZ75" s="2">
        <f>BV$207*$B75+BV$209</f>
        <v>67.315383601955489</v>
      </c>
      <c r="DA75" s="2">
        <f>BW$207*$B75+BW$209</f>
        <v>55.754727534293977</v>
      </c>
      <c r="DD75" s="2">
        <f>BZ$207*$B75+BZ$209</f>
        <v>88.173841593212543</v>
      </c>
      <c r="DE75" s="2">
        <f>CA$207*$B75+CA$209</f>
        <v>89.885241098303339</v>
      </c>
      <c r="DF75" s="2">
        <f>CB$207*$B75+CB$209</f>
        <v>90.732034128593881</v>
      </c>
      <c r="DG75" s="2">
        <f>CC$207*$B75+CC$209</f>
        <v>90.107281165469857</v>
      </c>
      <c r="DH75" s="2">
        <f>CD$207*$B75+CD$209</f>
        <v>93.363541361485588</v>
      </c>
      <c r="DI75" s="2">
        <f>CE$207*$B75+CE$209</f>
        <v>93.92295652643439</v>
      </c>
      <c r="DJ75" s="2">
        <f>CF$207*$B75+CF$209</f>
        <v>93.907367634597662</v>
      </c>
      <c r="DK75" s="2">
        <f>CG$207*$B75+CG$209</f>
        <v>92.18630807274981</v>
      </c>
      <c r="DL75" s="2">
        <f>CH$207*$B75+CH$209</f>
        <v>90.020660871655238</v>
      </c>
      <c r="DM75" s="2">
        <f>CI$207*$B75+CI$209</f>
        <v>84.424244766612262</v>
      </c>
      <c r="DN75" s="2">
        <f>CJ$207*$B75+CJ$209</f>
        <v>77.081216770359163</v>
      </c>
      <c r="DO75" s="2">
        <f>CK$207*$B75+CK$209</f>
        <v>67.698570304208062</v>
      </c>
      <c r="DP75" s="2">
        <f>CL$207*$B75+CL$209</f>
        <v>55.85732399624608</v>
      </c>
      <c r="DS75" s="2">
        <f>POWER(10,($B75-C$227)/C$228)/(1+POWER(10,($B75-C$227)/C$228))</f>
        <v>6.2679695146404105E-2</v>
      </c>
      <c r="DT75" s="2">
        <f>POWER(10,($B75-D$227)/D$228)/(1+POWER(10,($B75-D$227)/D$228))</f>
        <v>6.8147052630211966E-2</v>
      </c>
      <c r="DU75" s="2">
        <f>POWER(10,($B75-E$227)/E$228)/(1+POWER(10,($B75-E$227)/E$228))</f>
        <v>6.7885772031360994E-2</v>
      </c>
      <c r="DV75" s="2">
        <f>POWER(10,($B75-F$227)/F$228)/(1+POWER(10,($B75-F$227)/F$228))</f>
        <v>6.4758059416189478E-2</v>
      </c>
      <c r="DW75" s="2">
        <f>POWER(10,($B75-G$227)/G$228)/(1+POWER(10,($B75-G$227)/G$228))</f>
        <v>6.7161164377433705E-2</v>
      </c>
      <c r="DX75" s="2">
        <f>POWER(10,($B75-H$227)/H$228)/(1+POWER(10,($B75-H$227)/H$228))</f>
        <v>6.1045895500367896E-2</v>
      </c>
      <c r="DY75" s="2">
        <f>POWER(10,($B75-I$227)/I$228)/(1+POWER(10,($B75-I$227)/I$228))</f>
        <v>6.5996703347337912E-2</v>
      </c>
      <c r="DZ75" s="2">
        <f>POWER(10,($B75-J$227)/J$228)/(1+POWER(10,($B75-J$227)/J$228))</f>
        <v>5.739162849668588E-2</v>
      </c>
      <c r="EA75" s="2">
        <f>POWER(10,($B75-K$227)/K$228)/(1+POWER(10,($B75-K$227)/K$228))</f>
        <v>5.3380630860470006E-2</v>
      </c>
      <c r="EB75" s="2">
        <f>POWER(10,($B75-L$227)/L$228)/(1+POWER(10,($B75-L$227)/L$228))</f>
        <v>5.8838534677627577E-2</v>
      </c>
      <c r="EC75" s="2">
        <f>POWER(10,($B75-M$227)/M$228)/(1+POWER(10,($B75-M$227)/M$228))</f>
        <v>5.4501120433546331E-2</v>
      </c>
      <c r="ED75" s="2">
        <f>POWER(10,($B75-N$227)/N$228)/(1+POWER(10,($B75-N$227)/N$228))</f>
        <v>5.3593911656720332E-2</v>
      </c>
      <c r="EE75" s="2">
        <f>POWER(10,($B75-O$227)/O$228)/(1+POWER(10,($B75-O$227)/O$228))</f>
        <v>5.2257537215571304E-2</v>
      </c>
    </row>
    <row r="76" spans="2:135" x14ac:dyDescent="0.25">
      <c r="B76" s="2">
        <v>70</v>
      </c>
      <c r="C76">
        <v>109.422</v>
      </c>
      <c r="D76">
        <v>116.56100000000001</v>
      </c>
      <c r="E76">
        <v>113.971</v>
      </c>
      <c r="F76">
        <v>105.04600000000001</v>
      </c>
      <c r="G76">
        <v>104.92400000000001</v>
      </c>
      <c r="H76">
        <v>102.44799999999999</v>
      </c>
      <c r="I76">
        <v>104.328</v>
      </c>
      <c r="J76">
        <v>96.03</v>
      </c>
      <c r="K76">
        <v>93.414000000000001</v>
      </c>
      <c r="L76">
        <v>90.614000000000004</v>
      </c>
      <c r="M76">
        <v>81.856999999999999</v>
      </c>
      <c r="N76">
        <v>71.570999999999998</v>
      </c>
      <c r="O76">
        <v>58.928600000000003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101.44169516990131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111.09470448870663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109.41435297528344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100.49246791205246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102.29170422261936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99.14381217607631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101.14125925166873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95.341547899680009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92.524734480137681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87.858901093347058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80.027092583592676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69.959644622157782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57.918804588569039</v>
      </c>
      <c r="AE76" s="5"/>
      <c r="AG76" s="5">
        <f t="shared" si="26"/>
        <v>7.9803048300986887</v>
      </c>
      <c r="AH76" s="5">
        <f t="shared" si="27"/>
        <v>5.4662955112933815</v>
      </c>
      <c r="AI76" s="5">
        <f t="shared" si="28"/>
        <v>4.5566470247165682</v>
      </c>
      <c r="AJ76" s="5">
        <f t="shared" si="29"/>
        <v>4.5535320879475449</v>
      </c>
      <c r="AK76" s="5">
        <f t="shared" si="30"/>
        <v>2.6322957773806479</v>
      </c>
      <c r="AL76" s="5">
        <f t="shared" si="31"/>
        <v>3.3041878239236837</v>
      </c>
      <c r="AM76" s="5">
        <f t="shared" si="32"/>
        <v>3.1867407483312746</v>
      </c>
      <c r="AN76" s="5">
        <f t="shared" si="33"/>
        <v>0.68845210031999216</v>
      </c>
      <c r="AO76" s="5">
        <f t="shared" si="34"/>
        <v>0.88926551986232028</v>
      </c>
      <c r="AP76" s="5">
        <f t="shared" si="35"/>
        <v>2.7550989066529468</v>
      </c>
      <c r="AQ76" s="5">
        <f t="shared" si="36"/>
        <v>1.8299074164073232</v>
      </c>
      <c r="AR76" s="5">
        <f t="shared" si="37"/>
        <v>1.6113553778422158</v>
      </c>
      <c r="AS76" s="5">
        <f t="shared" si="38"/>
        <v>1.0097954114309644</v>
      </c>
      <c r="AV76" s="2">
        <f t="shared" si="39"/>
        <v>86.955983404772411</v>
      </c>
      <c r="AW76" s="2">
        <f t="shared" si="40"/>
        <v>89.33435382620884</v>
      </c>
      <c r="AX76" s="2">
        <f t="shared" si="41"/>
        <v>90.999715415791073</v>
      </c>
      <c r="AY76" s="2">
        <f t="shared" si="42"/>
        <v>90.224382429912055</v>
      </c>
      <c r="AZ76" s="2">
        <f t="shared" si="43"/>
        <v>92.486268921532613</v>
      </c>
      <c r="BA76" s="2">
        <f t="shared" si="44"/>
        <v>93.521921286205668</v>
      </c>
      <c r="BB76" s="2">
        <f t="shared" si="45"/>
        <v>93.417261063885576</v>
      </c>
      <c r="BC76" s="2">
        <f t="shared" si="46"/>
        <v>91.718924665769237</v>
      </c>
      <c r="BD76" s="2">
        <f t="shared" si="47"/>
        <v>89.109670817480207</v>
      </c>
      <c r="BE76" s="2">
        <f t="shared" si="48"/>
        <v>83.929033511384404</v>
      </c>
      <c r="BF76" s="2">
        <f t="shared" si="49"/>
        <v>76.994127500162108</v>
      </c>
      <c r="BG76" s="2">
        <f t="shared" si="50"/>
        <v>67.351056866382905</v>
      </c>
      <c r="BH76" s="2">
        <f t="shared" si="51"/>
        <v>55.781157854417053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86.871605762120097</v>
      </c>
      <c r="CP76" s="2">
        <f>BL$207*$B76+BL$209</f>
        <v>89.294242315238407</v>
      </c>
      <c r="CQ76" s="2">
        <f>BM$207*$B76+BM$209</f>
        <v>91.023684162402105</v>
      </c>
      <c r="CR76" s="2">
        <f>BN$207*$B76+BN$209</f>
        <v>90.23419081964262</v>
      </c>
      <c r="CS76" s="2">
        <f>BO$207*$B76+BO$209</f>
        <v>92.418691653644828</v>
      </c>
      <c r="CT76" s="2">
        <f>BP$207*$B76+BP$209</f>
        <v>93.495073295718896</v>
      </c>
      <c r="CU76" s="2">
        <f>BQ$207*$B76+BQ$209</f>
        <v>93.381405642521727</v>
      </c>
      <c r="CV76" s="2">
        <f>BR$207*$B76+BR$209</f>
        <v>91.690252201186752</v>
      </c>
      <c r="CW76" s="2">
        <f>BS$207*$B76+BS$209</f>
        <v>89.05617172843148</v>
      </c>
      <c r="CX76" s="2">
        <f>BT$207*$B76+BT$209</f>
        <v>83.89733264189104</v>
      </c>
      <c r="CY76" s="2">
        <f>BU$207*$B76+BU$209</f>
        <v>76.990125514288479</v>
      </c>
      <c r="CZ76" s="2">
        <f>BV$207*$B76+BV$209</f>
        <v>67.33045546425376</v>
      </c>
      <c r="DA76" s="2">
        <f>BW$207*$B76+BW$209</f>
        <v>55.776287015615452</v>
      </c>
      <c r="DD76" s="2">
        <f>BZ$207*$B76+BZ$209</f>
        <v>88.106753420439546</v>
      </c>
      <c r="DE76" s="2">
        <f>CA$207*$B76+CA$209</f>
        <v>89.834583358431217</v>
      </c>
      <c r="DF76" s="2">
        <f>CB$207*$B76+CB$209</f>
        <v>90.69956724564716</v>
      </c>
      <c r="DG76" s="2">
        <f>CC$207*$B76+CC$209</f>
        <v>90.095192738040481</v>
      </c>
      <c r="DH76" s="2">
        <f>CD$207*$B76+CD$209</f>
        <v>93.342299011725828</v>
      </c>
      <c r="DI76" s="2">
        <f>CE$207*$B76+CE$209</f>
        <v>93.898538079361103</v>
      </c>
      <c r="DJ76" s="2">
        <f>CF$207*$B76+CF$209</f>
        <v>93.880047900395482</v>
      </c>
      <c r="DK76" s="2">
        <f>CG$207*$B76+CG$209</f>
        <v>92.148409437225325</v>
      </c>
      <c r="DL76" s="2">
        <f>CH$207*$B76+CH$209</f>
        <v>89.974913772001557</v>
      </c>
      <c r="DM76" s="2">
        <f>CI$207*$B76+CI$209</f>
        <v>84.3914927533677</v>
      </c>
      <c r="DN76" s="2">
        <f>CJ$207*$B76+CJ$209</f>
        <v>77.057446076162194</v>
      </c>
      <c r="DO76" s="2">
        <f>CK$207*$B76+CK$209</f>
        <v>67.682843471621112</v>
      </c>
      <c r="DP76" s="2">
        <f>CL$207*$B76+CL$209</f>
        <v>55.861722621849374</v>
      </c>
      <c r="DS76" s="2">
        <f>POWER(10,($B76-C$227)/C$228)/(1+POWER(10,($B76-C$227)/C$228))</f>
        <v>6.8313810161883814E-2</v>
      </c>
      <c r="DT76" s="2">
        <f>POWER(10,($B76-D$227)/D$228)/(1+POWER(10,($B76-D$227)/D$228))</f>
        <v>7.4233692731191417E-2</v>
      </c>
      <c r="DU76" s="2">
        <f>POWER(10,($B76-E$227)/E$228)/(1+POWER(10,($B76-E$227)/E$228))</f>
        <v>7.3950927495572763E-2</v>
      </c>
      <c r="DV76" s="2">
        <f>POWER(10,($B76-F$227)/F$228)/(1+POWER(10,($B76-F$227)/F$228))</f>
        <v>7.0564928792678658E-2</v>
      </c>
      <c r="DW76" s="2">
        <f>POWER(10,($B76-G$227)/G$228)/(1+POWER(10,($B76-G$227)/G$228))</f>
        <v>7.3166662539583788E-2</v>
      </c>
      <c r="DX76" s="2">
        <f>POWER(10,($B76-H$227)/H$228)/(1+POWER(10,($B76-H$227)/H$228))</f>
        <v>6.6543578461565847E-2</v>
      </c>
      <c r="DY76" s="2">
        <f>POWER(10,($B76-I$227)/I$228)/(1+POWER(10,($B76-I$227)/I$228))</f>
        <v>7.1906102617025083E-2</v>
      </c>
      <c r="DZ76" s="2">
        <f>POWER(10,($B76-J$227)/J$228)/(1+POWER(10,($B76-J$227)/J$228))</f>
        <v>6.2582149373889256E-2</v>
      </c>
      <c r="EA76" s="2">
        <f>POWER(10,($B76-K$227)/K$228)/(1+POWER(10,($B76-K$227)/K$228))</f>
        <v>5.8230805287668448E-2</v>
      </c>
      <c r="EB76" s="2">
        <f>POWER(10,($B76-L$227)/L$228)/(1+POWER(10,($B76-L$227)/L$228))</f>
        <v>6.4151008462881562E-2</v>
      </c>
      <c r="EC76" s="2">
        <f>POWER(10,($B76-M$227)/M$228)/(1+POWER(10,($B76-M$227)/M$228))</f>
        <v>5.9446709329810249E-2</v>
      </c>
      <c r="ED76" s="2">
        <f>POWER(10,($B76-N$227)/N$228)/(1+POWER(10,($B76-N$227)/N$228))</f>
        <v>5.8462268006945921E-2</v>
      </c>
      <c r="EE76" s="2">
        <f>POWER(10,($B76-O$227)/O$228)/(1+POWER(10,($B76-O$227)/O$228))</f>
        <v>5.7011812946778241E-2</v>
      </c>
    </row>
    <row r="77" spans="2:135" x14ac:dyDescent="0.25">
      <c r="B77" s="2">
        <v>71</v>
      </c>
      <c r="C77">
        <v>113.5</v>
      </c>
      <c r="D77">
        <v>121.07599999999999</v>
      </c>
      <c r="E77">
        <v>118.64700000000001</v>
      </c>
      <c r="F77">
        <v>109.95399999999999</v>
      </c>
      <c r="G77">
        <v>108.545</v>
      </c>
      <c r="H77">
        <v>106.224</v>
      </c>
      <c r="I77">
        <v>108.119</v>
      </c>
      <c r="J77">
        <v>98.820999999999998</v>
      </c>
      <c r="K77">
        <v>94.786000000000001</v>
      </c>
      <c r="L77">
        <v>93.570999999999998</v>
      </c>
      <c r="M77">
        <v>83.213999999999999</v>
      </c>
      <c r="N77">
        <v>73.570999999999998</v>
      </c>
      <c r="O77">
        <v>60.028599999999997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108.1912371157182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119.27430569700326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116.61637140211968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105.97121850107516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107.51353839859311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102.53411204195501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105.60558216092916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96.885691882537728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92.894500472213906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89.960370716935131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81.459059884255183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71.332991522195584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59.096665472307762</v>
      </c>
      <c r="AE77" s="5"/>
      <c r="AG77" s="5">
        <f t="shared" si="26"/>
        <v>5.3087628842818049</v>
      </c>
      <c r="AH77" s="5">
        <f t="shared" si="27"/>
        <v>1.8016943029967365</v>
      </c>
      <c r="AI77" s="5">
        <f t="shared" si="28"/>
        <v>2.0306285978803231</v>
      </c>
      <c r="AJ77" s="5">
        <f t="shared" si="29"/>
        <v>3.9827814989248367</v>
      </c>
      <c r="AK77" s="5">
        <f t="shared" si="30"/>
        <v>1.0314616014068889</v>
      </c>
      <c r="AL77" s="5">
        <f t="shared" si="31"/>
        <v>3.6898879580449915</v>
      </c>
      <c r="AM77" s="5">
        <f t="shared" si="32"/>
        <v>2.5134178390708399</v>
      </c>
      <c r="AN77" s="5">
        <f t="shared" si="33"/>
        <v>1.9353081174622702</v>
      </c>
      <c r="AO77" s="5">
        <f t="shared" si="34"/>
        <v>1.8914995277860953</v>
      </c>
      <c r="AP77" s="5">
        <f t="shared" si="35"/>
        <v>3.610629283064867</v>
      </c>
      <c r="AQ77" s="5">
        <f t="shared" si="36"/>
        <v>1.7549401157448159</v>
      </c>
      <c r="AR77" s="5">
        <f t="shared" si="37"/>
        <v>2.2380084778044136</v>
      </c>
      <c r="AS77" s="5">
        <f t="shared" si="38"/>
        <v>0.93193452769223484</v>
      </c>
      <c r="AV77" s="2">
        <f t="shared" si="39"/>
        <v>86.957360163674807</v>
      </c>
      <c r="AW77" s="2">
        <f t="shared" si="40"/>
        <v>89.32386046974473</v>
      </c>
      <c r="AX77" s="2">
        <f t="shared" si="41"/>
        <v>90.97877010491959</v>
      </c>
      <c r="AY77" s="2">
        <f t="shared" si="42"/>
        <v>90.226555588773721</v>
      </c>
      <c r="AZ77" s="2">
        <f t="shared" si="43"/>
        <v>92.522721117912553</v>
      </c>
      <c r="BA77" s="2">
        <f t="shared" si="44"/>
        <v>93.540118523401773</v>
      </c>
      <c r="BB77" s="2">
        <f t="shared" si="45"/>
        <v>93.435657222709409</v>
      </c>
      <c r="BC77" s="2">
        <f t="shared" si="46"/>
        <v>91.732084150757927</v>
      </c>
      <c r="BD77" s="2">
        <f t="shared" si="47"/>
        <v>89.129184432089474</v>
      </c>
      <c r="BE77" s="2">
        <f t="shared" si="48"/>
        <v>83.944154607951461</v>
      </c>
      <c r="BF77" s="2">
        <f t="shared" si="49"/>
        <v>77.003330103489276</v>
      </c>
      <c r="BG77" s="2">
        <f t="shared" si="50"/>
        <v>67.366026416593328</v>
      </c>
      <c r="BH77" s="2">
        <f t="shared" si="51"/>
        <v>55.802091155161662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86.870346280790955</v>
      </c>
      <c r="CP77" s="2">
        <f>BL$207*$B77+BL$209</f>
        <v>89.283410422833342</v>
      </c>
      <c r="CQ77" s="2">
        <f>BM$207*$B77+BM$209</f>
        <v>91.006060150811123</v>
      </c>
      <c r="CR77" s="2">
        <f>BN$207*$B77+BN$209</f>
        <v>90.238497511970749</v>
      </c>
      <c r="CS77" s="2">
        <f>BO$207*$B77+BO$209</f>
        <v>92.453618092073611</v>
      </c>
      <c r="CT77" s="2">
        <f>BP$207*$B77+BP$209</f>
        <v>93.51401134043455</v>
      </c>
      <c r="CU77" s="2">
        <f>BQ$207*$B77+BQ$209</f>
        <v>93.400226193530315</v>
      </c>
      <c r="CV77" s="2">
        <f>BR$207*$B77+BR$209</f>
        <v>91.704382926072356</v>
      </c>
      <c r="CW77" s="2">
        <f>BS$207*$B77+BS$209</f>
        <v>89.074948306059994</v>
      </c>
      <c r="CX77" s="2">
        <f>BT$207*$B77+BT$209</f>
        <v>83.912993529324467</v>
      </c>
      <c r="CY77" s="2">
        <f>BU$207*$B77+BU$209</f>
        <v>77.001227121567098</v>
      </c>
      <c r="CZ77" s="2">
        <f>BV$207*$B77+BV$209</f>
        <v>67.34552732655203</v>
      </c>
      <c r="DA77" s="2">
        <f>BW$207*$B77+BW$209</f>
        <v>55.797846496936927</v>
      </c>
      <c r="DD77" s="2">
        <f>BZ$207*$B77+BZ$209</f>
        <v>88.039665247666534</v>
      </c>
      <c r="DE77" s="2">
        <f>CA$207*$B77+CA$209</f>
        <v>89.783925618559095</v>
      </c>
      <c r="DF77" s="2">
        <f>CB$207*$B77+CB$209</f>
        <v>90.667100362700438</v>
      </c>
      <c r="DG77" s="2">
        <f>CC$207*$B77+CC$209</f>
        <v>90.083104310611105</v>
      </c>
      <c r="DH77" s="2">
        <f>CD$207*$B77+CD$209</f>
        <v>93.321056661966054</v>
      </c>
      <c r="DI77" s="2">
        <f>CE$207*$B77+CE$209</f>
        <v>93.874119632287815</v>
      </c>
      <c r="DJ77" s="2">
        <f>CF$207*$B77+CF$209</f>
        <v>93.852728166193302</v>
      </c>
      <c r="DK77" s="2">
        <f>CG$207*$B77+CG$209</f>
        <v>92.11051080170084</v>
      </c>
      <c r="DL77" s="2">
        <f>CH$207*$B77+CH$209</f>
        <v>89.92916667234789</v>
      </c>
      <c r="DM77" s="2">
        <f>CI$207*$B77+CI$209</f>
        <v>84.358740740123153</v>
      </c>
      <c r="DN77" s="2">
        <f>CJ$207*$B77+CJ$209</f>
        <v>77.033675381965224</v>
      </c>
      <c r="DO77" s="2">
        <f>CK$207*$B77+CK$209</f>
        <v>67.667116639034177</v>
      </c>
      <c r="DP77" s="2">
        <f>CL$207*$B77+CL$209</f>
        <v>55.866121247452661</v>
      </c>
      <c r="DS77" s="2">
        <f>POWER(10,($B77-C$227)/C$228)/(1+POWER(10,($B77-C$227)/C$228))</f>
        <v>7.4414155032776083E-2</v>
      </c>
      <c r="DT77" s="2">
        <f>POWER(10,($B77-D$227)/D$228)/(1+POWER(10,($B77-D$227)/D$228))</f>
        <v>8.0816820861431105E-2</v>
      </c>
      <c r="DU77" s="2">
        <f>POWER(10,($B77-E$227)/E$228)/(1+POWER(10,($B77-E$227)/E$228))</f>
        <v>8.0511160464355691E-2</v>
      </c>
      <c r="DV77" s="2">
        <f>POWER(10,($B77-F$227)/F$228)/(1+POWER(10,($B77-F$227)/F$228))</f>
        <v>7.6849714740019601E-2</v>
      </c>
      <c r="DW77" s="2">
        <f>POWER(10,($B77-G$227)/G$228)/(1+POWER(10,($B77-G$227)/G$228))</f>
        <v>7.9663307855329935E-2</v>
      </c>
      <c r="DX77" s="2">
        <f>POWER(10,($B77-H$227)/H$228)/(1+POWER(10,($B77-H$227)/H$228))</f>
        <v>7.2498144468889025E-2</v>
      </c>
      <c r="DY77" s="2">
        <f>POWER(10,($B77-I$227)/I$228)/(1+POWER(10,($B77-I$227)/I$228))</f>
        <v>7.8300275622157731E-2</v>
      </c>
      <c r="DZ77" s="2">
        <f>POWER(10,($B77-J$227)/J$228)/(1+POWER(10,($B77-J$227)/J$228))</f>
        <v>6.8208134304261689E-2</v>
      </c>
      <c r="EA77" s="2">
        <f>POWER(10,($B77-K$227)/K$228)/(1+POWER(10,($B77-K$227)/K$228))</f>
        <v>6.349210947683441E-2</v>
      </c>
      <c r="EB77" s="2">
        <f>POWER(10,($B77-L$227)/L$228)/(1+POWER(10,($B77-L$227)/L$228))</f>
        <v>6.9907512312092246E-2</v>
      </c>
      <c r="EC77" s="2">
        <f>POWER(10,($B77-M$227)/M$228)/(1+POWER(10,($B77-M$227)/M$228))</f>
        <v>6.4810313291536581E-2</v>
      </c>
      <c r="ED77" s="2">
        <f>POWER(10,($B77-N$227)/N$228)/(1+POWER(10,($B77-N$227)/N$228))</f>
        <v>6.374306995179907E-2</v>
      </c>
      <c r="EE77" s="2">
        <f>POWER(10,($B77-O$227)/O$228)/(1+POWER(10,($B77-O$227)/O$228))</f>
        <v>6.2170248776835135E-2</v>
      </c>
    </row>
    <row r="78" spans="2:135" x14ac:dyDescent="0.25">
      <c r="B78" s="2">
        <v>72</v>
      </c>
      <c r="C78">
        <v>120.328</v>
      </c>
      <c r="D78">
        <v>127.727</v>
      </c>
      <c r="E78">
        <v>124.85299999999999</v>
      </c>
      <c r="F78">
        <v>114.831</v>
      </c>
      <c r="G78">
        <v>114.773</v>
      </c>
      <c r="H78">
        <v>110.97</v>
      </c>
      <c r="I78">
        <v>113.328</v>
      </c>
      <c r="J78">
        <v>101.881</v>
      </c>
      <c r="K78">
        <v>97.9</v>
      </c>
      <c r="L78">
        <v>96.242999999999995</v>
      </c>
      <c r="M78">
        <v>87.513999999999996</v>
      </c>
      <c r="N78">
        <v>76.271000000000001</v>
      </c>
      <c r="O78">
        <v>62.3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116.21969505793447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128.02167132727524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124.46911597835511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112.9704439368997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114.13989938551254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107.54283656075245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111.71998088971452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99.874630849931151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94.577518372963553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93.510114599339346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84.099040646026751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73.704639079368235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61.077643261963743</v>
      </c>
      <c r="AE78" s="5"/>
      <c r="AG78" s="5">
        <f t="shared" si="26"/>
        <v>4.10830494206553</v>
      </c>
      <c r="AH78" s="5">
        <f t="shared" si="27"/>
        <v>-0.29467132727523904</v>
      </c>
      <c r="AI78" s="5">
        <f t="shared" si="28"/>
        <v>0.38388402164488866</v>
      </c>
      <c r="AJ78" s="5">
        <f t="shared" si="29"/>
        <v>1.8605560631003044</v>
      </c>
      <c r="AK78" s="5">
        <f t="shared" si="30"/>
        <v>0.63310061448746069</v>
      </c>
      <c r="AL78" s="5">
        <f t="shared" si="31"/>
        <v>3.4271634392475505</v>
      </c>
      <c r="AM78" s="5">
        <f t="shared" si="32"/>
        <v>1.6080191102854826</v>
      </c>
      <c r="AN78" s="5">
        <f t="shared" si="33"/>
        <v>2.0063691500688492</v>
      </c>
      <c r="AO78" s="5">
        <f t="shared" si="34"/>
        <v>3.3224816270364528</v>
      </c>
      <c r="AP78" s="5">
        <f t="shared" si="35"/>
        <v>2.7328854006606491</v>
      </c>
      <c r="AQ78" s="5">
        <f t="shared" si="36"/>
        <v>3.414959353973245</v>
      </c>
      <c r="AR78" s="5">
        <f t="shared" si="37"/>
        <v>2.5663609206317659</v>
      </c>
      <c r="AS78" s="5">
        <f t="shared" si="38"/>
        <v>1.2223567380362539</v>
      </c>
      <c r="AV78" s="2">
        <f t="shared" si="39"/>
        <v>86.958482628213417</v>
      </c>
      <c r="AW78" s="2">
        <f t="shared" si="40"/>
        <v>89.31308616147922</v>
      </c>
      <c r="AX78" s="2">
        <f t="shared" si="41"/>
        <v>90.957443625632095</v>
      </c>
      <c r="AY78" s="2">
        <f t="shared" si="42"/>
        <v>90.228435163614478</v>
      </c>
      <c r="AZ78" s="2">
        <f t="shared" si="43"/>
        <v>92.55886771169007</v>
      </c>
      <c r="BA78" s="2">
        <f t="shared" si="44"/>
        <v>93.557953926256303</v>
      </c>
      <c r="BB78" s="2">
        <f t="shared" si="45"/>
        <v>93.453673165002272</v>
      </c>
      <c r="BC78" s="2">
        <f t="shared" si="46"/>
        <v>91.744823098048357</v>
      </c>
      <c r="BD78" s="2">
        <f t="shared" si="47"/>
        <v>89.148366907026031</v>
      </c>
      <c r="BE78" s="2">
        <f t="shared" si="48"/>
        <v>83.958906872109623</v>
      </c>
      <c r="BF78" s="2">
        <f t="shared" si="49"/>
        <v>77.012157539393684</v>
      </c>
      <c r="BG78" s="2">
        <f t="shared" si="50"/>
        <v>67.38079915833606</v>
      </c>
      <c r="BH78" s="2">
        <f t="shared" si="51"/>
        <v>55.822869551940173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86.869086799461812</v>
      </c>
      <c r="CP78" s="2">
        <f>BL$207*$B78+BL$209</f>
        <v>89.272578530428262</v>
      </c>
      <c r="CQ78" s="2">
        <f>BM$207*$B78+BM$209</f>
        <v>90.988436139220155</v>
      </c>
      <c r="CR78" s="2">
        <f>BN$207*$B78+BN$209</f>
        <v>90.242804204298878</v>
      </c>
      <c r="CS78" s="2">
        <f>BO$207*$B78+BO$209</f>
        <v>92.488544530502395</v>
      </c>
      <c r="CT78" s="2">
        <f>BP$207*$B78+BP$209</f>
        <v>93.532949385150189</v>
      </c>
      <c r="CU78" s="2">
        <f>BQ$207*$B78+BQ$209</f>
        <v>93.419046744538917</v>
      </c>
      <c r="CV78" s="2">
        <f>BR$207*$B78+BR$209</f>
        <v>91.718513650957945</v>
      </c>
      <c r="CW78" s="2">
        <f>BS$207*$B78+BS$209</f>
        <v>89.093724883688509</v>
      </c>
      <c r="CX78" s="2">
        <f>BT$207*$B78+BT$209</f>
        <v>83.928654416757908</v>
      </c>
      <c r="CY78" s="2">
        <f>BU$207*$B78+BU$209</f>
        <v>77.012328728845702</v>
      </c>
      <c r="CZ78" s="2">
        <f>BV$207*$B78+BV$209</f>
        <v>67.360599188850301</v>
      </c>
      <c r="DA78" s="2">
        <f>BW$207*$B78+BW$209</f>
        <v>55.819405978258409</v>
      </c>
      <c r="DD78" s="2">
        <f>BZ$207*$B78+BZ$209</f>
        <v>87.972577074893536</v>
      </c>
      <c r="DE78" s="2">
        <f>CA$207*$B78+CA$209</f>
        <v>89.733267878686959</v>
      </c>
      <c r="DF78" s="2">
        <f>CB$207*$B78+CB$209</f>
        <v>90.634633479753717</v>
      </c>
      <c r="DG78" s="2">
        <f>CC$207*$B78+CC$209</f>
        <v>90.071015883181715</v>
      </c>
      <c r="DH78" s="2">
        <f>CD$207*$B78+CD$209</f>
        <v>93.299814312206294</v>
      </c>
      <c r="DI78" s="2">
        <f>CE$207*$B78+CE$209</f>
        <v>93.849701185214528</v>
      </c>
      <c r="DJ78" s="2">
        <f>CF$207*$B78+CF$209</f>
        <v>93.825408431991121</v>
      </c>
      <c r="DK78" s="2">
        <f>CG$207*$B78+CG$209</f>
        <v>92.072612166176356</v>
      </c>
      <c r="DL78" s="2">
        <f>CH$207*$B78+CH$209</f>
        <v>89.883419572694208</v>
      </c>
      <c r="DM78" s="2">
        <f>CI$207*$B78+CI$209</f>
        <v>84.325988726878592</v>
      </c>
      <c r="DN78" s="2">
        <f>CJ$207*$B78+CJ$209</f>
        <v>77.009904687768255</v>
      </c>
      <c r="DO78" s="2">
        <f>CK$207*$B78+CK$209</f>
        <v>67.651389806447227</v>
      </c>
      <c r="DP78" s="2">
        <f>CL$207*$B78+CL$209</f>
        <v>55.870519873055954</v>
      </c>
      <c r="DS78" s="2">
        <f>POWER(10,($B78-C$227)/C$228)/(1+POWER(10,($B78-C$227)/C$228))</f>
        <v>8.1011886322812254E-2</v>
      </c>
      <c r="DT78" s="2">
        <f>POWER(10,($B78-D$227)/D$228)/(1+POWER(10,($B78-D$227)/D$228))</f>
        <v>8.792829963198194E-2</v>
      </c>
      <c r="DU78" s="2">
        <f>POWER(10,($B78-E$227)/E$228)/(1+POWER(10,($B78-E$227)/E$228))</f>
        <v>8.7598305888369352E-2</v>
      </c>
      <c r="DV78" s="2">
        <f>POWER(10,($B78-F$227)/F$228)/(1+POWER(10,($B78-F$227)/F$228))</f>
        <v>8.3643873989528841E-2</v>
      </c>
      <c r="DW78" s="2">
        <f>POWER(10,($B78-G$227)/G$228)/(1+POWER(10,($B78-G$227)/G$228))</f>
        <v>8.6682855412141727E-2</v>
      </c>
      <c r="DX78" s="2">
        <f>POWER(10,($B78-H$227)/H$228)/(1+POWER(10,($B78-H$227)/H$228))</f>
        <v>7.8940486213606456E-2</v>
      </c>
      <c r="DY78" s="2">
        <f>POWER(10,($B78-I$227)/I$228)/(1+POWER(10,($B78-I$227)/I$228))</f>
        <v>8.5210839339824304E-2</v>
      </c>
      <c r="DZ78" s="2">
        <f>POWER(10,($B78-J$227)/J$228)/(1+POWER(10,($B78-J$227)/J$228))</f>
        <v>7.429979499968796E-2</v>
      </c>
      <c r="EA78" s="2">
        <f>POWER(10,($B78-K$227)/K$228)/(1+POWER(10,($B78-K$227)/K$228))</f>
        <v>6.919385947286158E-2</v>
      </c>
      <c r="EB78" s="2">
        <f>POWER(10,($B78-L$227)/L$228)/(1+POWER(10,($B78-L$227)/L$228))</f>
        <v>7.6138542736274295E-2</v>
      </c>
      <c r="EC78" s="2">
        <f>POWER(10,($B78-M$227)/M$228)/(1+POWER(10,($B78-M$227)/M$228))</f>
        <v>7.0621514466587099E-2</v>
      </c>
      <c r="ED78" s="2">
        <f>POWER(10,($B78-N$227)/N$228)/(1+POWER(10,($B78-N$227)/N$228))</f>
        <v>6.946568514723428E-2</v>
      </c>
      <c r="EE78" s="2">
        <f>POWER(10,($B78-O$227)/O$228)/(1+POWER(10,($B78-O$227)/O$228))</f>
        <v>6.7761881489920059E-2</v>
      </c>
    </row>
    <row r="79" spans="2:135" x14ac:dyDescent="0.25">
      <c r="B79" s="2">
        <v>73</v>
      </c>
      <c r="C79">
        <v>124.562</v>
      </c>
      <c r="D79">
        <v>133.06100000000001</v>
      </c>
      <c r="E79">
        <v>130.441</v>
      </c>
      <c r="F79">
        <v>121.38500000000001</v>
      </c>
      <c r="G79">
        <v>120.06100000000001</v>
      </c>
      <c r="H79">
        <v>115.209</v>
      </c>
      <c r="I79">
        <v>119.985</v>
      </c>
      <c r="J79">
        <v>106.627</v>
      </c>
      <c r="K79">
        <v>102.571</v>
      </c>
      <c r="L79">
        <v>101.071</v>
      </c>
      <c r="M79">
        <v>91.385999999999996</v>
      </c>
      <c r="N79">
        <v>77.986000000000004</v>
      </c>
      <c r="O79">
        <v>65.5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124.81890837958952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136.26045554799822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132.04111328286689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121.03092764654355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121.70308057566457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114.13507419216334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119.22391769354891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104.46572364943543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97.747212744629962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98.613456759961394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88.090576836793815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77.180892962961195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63.94626864522958</v>
      </c>
      <c r="AE79" s="5"/>
      <c r="AG79" s="5">
        <f t="shared" si="26"/>
        <v>-0.25690837958951818</v>
      </c>
      <c r="AH79" s="5">
        <f t="shared" si="27"/>
        <v>-3.1994555479982125</v>
      </c>
      <c r="AI79" s="5">
        <f t="shared" si="28"/>
        <v>-1.6001132828668858</v>
      </c>
      <c r="AJ79" s="5">
        <f t="shared" si="29"/>
        <v>0.35407235345645915</v>
      </c>
      <c r="AK79" s="5">
        <f t="shared" si="30"/>
        <v>-1.6420805756645649</v>
      </c>
      <c r="AL79" s="5">
        <f t="shared" si="31"/>
        <v>1.0739258078366589</v>
      </c>
      <c r="AM79" s="5">
        <f t="shared" si="32"/>
        <v>0.76108230645108677</v>
      </c>
      <c r="AN79" s="5">
        <f t="shared" si="33"/>
        <v>2.1612763505645631</v>
      </c>
      <c r="AO79" s="5">
        <f t="shared" si="34"/>
        <v>4.8237872553700356</v>
      </c>
      <c r="AP79" s="5">
        <f t="shared" si="35"/>
        <v>2.4575432400386035</v>
      </c>
      <c r="AQ79" s="5">
        <f t="shared" si="36"/>
        <v>3.2954231632061806</v>
      </c>
      <c r="AR79" s="5">
        <f t="shared" si="37"/>
        <v>0.80510703703880893</v>
      </c>
      <c r="AS79" s="5">
        <f t="shared" si="38"/>
        <v>1.5537313547704201</v>
      </c>
      <c r="AV79" s="2">
        <f t="shared" si="39"/>
        <v>86.959285652097179</v>
      </c>
      <c r="AW79" s="2">
        <f t="shared" si="40"/>
        <v>89.301981386058159</v>
      </c>
      <c r="AX79" s="2">
        <f t="shared" si="41"/>
        <v>90.935700598892907</v>
      </c>
      <c r="AY79" s="2">
        <f t="shared" si="42"/>
        <v>90.22999006186825</v>
      </c>
      <c r="AZ79" s="2">
        <f t="shared" si="43"/>
        <v>92.594644964437833</v>
      </c>
      <c r="BA79" s="2">
        <f t="shared" si="44"/>
        <v>93.575372712112781</v>
      </c>
      <c r="BB79" s="2">
        <f t="shared" si="45"/>
        <v>93.471249008765369</v>
      </c>
      <c r="BC79" s="2">
        <f t="shared" si="46"/>
        <v>91.757078228091473</v>
      </c>
      <c r="BD79" s="2">
        <f t="shared" si="47"/>
        <v>89.167155014950254</v>
      </c>
      <c r="BE79" s="2">
        <f t="shared" si="48"/>
        <v>83.973232330992673</v>
      </c>
      <c r="BF79" s="2">
        <f t="shared" si="49"/>
        <v>77.020561839989796</v>
      </c>
      <c r="BG79" s="2">
        <f t="shared" si="50"/>
        <v>67.395342179888544</v>
      </c>
      <c r="BH79" s="2">
        <f t="shared" si="51"/>
        <v>55.843471765792906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86.867827318132669</v>
      </c>
      <c r="CP79" s="2">
        <f>BL$207*$B79+BL$209</f>
        <v>89.261746638023197</v>
      </c>
      <c r="CQ79" s="2">
        <f>BM$207*$B79+BM$209</f>
        <v>90.970812127629173</v>
      </c>
      <c r="CR79" s="2">
        <f>BN$207*$B79+BN$209</f>
        <v>90.247110896626992</v>
      </c>
      <c r="CS79" s="2">
        <f>BO$207*$B79+BO$209</f>
        <v>92.523470968931179</v>
      </c>
      <c r="CT79" s="2">
        <f>BP$207*$B79+BP$209</f>
        <v>93.551887429865843</v>
      </c>
      <c r="CU79" s="2">
        <f>BQ$207*$B79+BQ$209</f>
        <v>93.437867295547505</v>
      </c>
      <c r="CV79" s="2">
        <f>BR$207*$B79+BR$209</f>
        <v>91.732644375843549</v>
      </c>
      <c r="CW79" s="2">
        <f>BS$207*$B79+BS$209</f>
        <v>89.112501461317024</v>
      </c>
      <c r="CX79" s="2">
        <f>BT$207*$B79+BT$209</f>
        <v>83.944315304191349</v>
      </c>
      <c r="CY79" s="2">
        <f>BU$207*$B79+BU$209</f>
        <v>77.023430336124321</v>
      </c>
      <c r="CZ79" s="2">
        <f>BV$207*$B79+BV$209</f>
        <v>67.375671051148572</v>
      </c>
      <c r="DA79" s="2">
        <f>BW$207*$B79+BW$209</f>
        <v>55.840965459579884</v>
      </c>
      <c r="DD79" s="2">
        <f>BZ$207*$B79+BZ$209</f>
        <v>87.905488902120524</v>
      </c>
      <c r="DE79" s="2">
        <f>CA$207*$B79+CA$209</f>
        <v>89.682610138814837</v>
      </c>
      <c r="DF79" s="2">
        <f>CB$207*$B79+CB$209</f>
        <v>90.60216659680701</v>
      </c>
      <c r="DG79" s="2">
        <f>CC$207*$B79+CC$209</f>
        <v>90.05892745575234</v>
      </c>
      <c r="DH79" s="2">
        <f>CD$207*$B79+CD$209</f>
        <v>93.27857196244652</v>
      </c>
      <c r="DI79" s="2">
        <f>CE$207*$B79+CE$209</f>
        <v>93.82528273814124</v>
      </c>
      <c r="DJ79" s="2">
        <f>CF$207*$B79+CF$209</f>
        <v>93.798088697788941</v>
      </c>
      <c r="DK79" s="2">
        <f>CG$207*$B79+CG$209</f>
        <v>92.034713530651871</v>
      </c>
      <c r="DL79" s="2">
        <f>CH$207*$B79+CH$209</f>
        <v>89.837672473040527</v>
      </c>
      <c r="DM79" s="2">
        <f>CI$207*$B79+CI$209</f>
        <v>84.29323671363403</v>
      </c>
      <c r="DN79" s="2">
        <f>CJ$207*$B79+CJ$209</f>
        <v>76.986133993571286</v>
      </c>
      <c r="DO79" s="2">
        <f>CK$207*$B79+CK$209</f>
        <v>67.635662973860292</v>
      </c>
      <c r="DP79" s="2">
        <f>CL$207*$B79+CL$209</f>
        <v>55.874918498659248</v>
      </c>
      <c r="DS79" s="2">
        <f>POWER(10,($B79-C$227)/C$228)/(1+POWER(10,($B79-C$227)/C$228))</f>
        <v>8.8138883982803812E-2</v>
      </c>
      <c r="DT79" s="2">
        <f>POWER(10,($B79-D$227)/D$228)/(1+POWER(10,($B79-D$227)/D$228))</f>
        <v>9.5600468938933258E-2</v>
      </c>
      <c r="DU79" s="2">
        <f>POWER(10,($B79-E$227)/E$228)/(1+POWER(10,($B79-E$227)/E$228))</f>
        <v>9.5244688462536989E-2</v>
      </c>
      <c r="DV79" s="2">
        <f>POWER(10,($B79-F$227)/F$228)/(1+POWER(10,($B79-F$227)/F$228))</f>
        <v>9.0979496809950891E-2</v>
      </c>
      <c r="DW79" s="2">
        <f>POWER(10,($B79-G$227)/G$228)/(1+POWER(10,($B79-G$227)/G$228))</f>
        <v>9.4257584240905232E-2</v>
      </c>
      <c r="DX79" s="2">
        <f>POWER(10,($B79-H$227)/H$228)/(1+POWER(10,($B79-H$227)/H$228))</f>
        <v>8.5902287040272321E-2</v>
      </c>
      <c r="DY79" s="2">
        <f>POWER(10,($B79-I$227)/I$228)/(1+POWER(10,($B79-I$227)/I$228))</f>
        <v>9.2669988540810877E-2</v>
      </c>
      <c r="DZ79" s="2">
        <f>POWER(10,($B79-J$227)/J$228)/(1+POWER(10,($B79-J$227)/J$228))</f>
        <v>8.0888272963296939E-2</v>
      </c>
      <c r="EA79" s="2">
        <f>POWER(10,($B79-K$227)/K$228)/(1+POWER(10,($B79-K$227)/K$228))</f>
        <v>7.5366434605989061E-2</v>
      </c>
      <c r="EB79" s="2">
        <f>POWER(10,($B79-L$227)/L$228)/(1+POWER(10,($B79-L$227)/L$228))</f>
        <v>8.287547286795395E-2</v>
      </c>
      <c r="EC79" s="2">
        <f>POWER(10,($B79-M$227)/M$228)/(1+POWER(10,($B79-M$227)/M$228))</f>
        <v>7.6910923113917617E-2</v>
      </c>
      <c r="ED79" s="2">
        <f>POWER(10,($B79-N$227)/N$228)/(1+POWER(10,($B79-N$227)/N$228))</f>
        <v>7.5660537969060027E-2</v>
      </c>
      <c r="EE79" s="2">
        <f>POWER(10,($B79-O$227)/O$228)/(1+POWER(10,($B79-O$227)/O$228))</f>
        <v>7.3816844706232024E-2</v>
      </c>
    </row>
    <row r="80" spans="2:135" x14ac:dyDescent="0.25">
      <c r="B80" s="2">
        <v>74</v>
      </c>
      <c r="C80">
        <v>130.85900000000001</v>
      </c>
      <c r="D80">
        <v>137.60599999999999</v>
      </c>
      <c r="E80">
        <v>134.85300000000001</v>
      </c>
      <c r="F80">
        <v>127.169</v>
      </c>
      <c r="G80">
        <v>127.015</v>
      </c>
      <c r="H80">
        <v>121.46299999999999</v>
      </c>
      <c r="I80">
        <v>125.806</v>
      </c>
      <c r="J80">
        <v>112.672</v>
      </c>
      <c r="K80">
        <v>106.414</v>
      </c>
      <c r="L80">
        <v>107.5</v>
      </c>
      <c r="M80">
        <v>96.085999999999999</v>
      </c>
      <c r="N80">
        <v>83.771000000000001</v>
      </c>
      <c r="O80">
        <v>68.714299999999994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132.93397581784785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142.75589510202002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138.2197627560389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129.2920466877558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129.35949171995753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121.93325933290055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127.44980365458085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110.65142533510408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102.55445853067661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105.14944551972049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93.435927669152335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81.73524575583258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67.677132228882613</v>
      </c>
      <c r="AE80" s="5"/>
      <c r="AG80" s="5">
        <f t="shared" si="26"/>
        <v>-2.074975817847843</v>
      </c>
      <c r="AH80" s="5">
        <f t="shared" si="27"/>
        <v>-5.1498951020200252</v>
      </c>
      <c r="AI80" s="5">
        <f t="shared" si="28"/>
        <v>-3.3667627560388951</v>
      </c>
      <c r="AJ80" s="5">
        <f t="shared" si="29"/>
        <v>-2.123046687755803</v>
      </c>
      <c r="AK80" s="5">
        <f t="shared" si="30"/>
        <v>-2.3444917199575315</v>
      </c>
      <c r="AL80" s="5">
        <f t="shared" si="31"/>
        <v>-0.47025933290055377</v>
      </c>
      <c r="AM80" s="5">
        <f t="shared" si="32"/>
        <v>-1.6438036545808501</v>
      </c>
      <c r="AN80" s="5">
        <f t="shared" si="33"/>
        <v>2.0205746648959177</v>
      </c>
      <c r="AO80" s="5">
        <f t="shared" si="34"/>
        <v>3.8595414693233892</v>
      </c>
      <c r="AP80" s="5">
        <f t="shared" si="35"/>
        <v>2.3505544802795129</v>
      </c>
      <c r="AQ80" s="5">
        <f t="shared" si="36"/>
        <v>2.6500723308476637</v>
      </c>
      <c r="AR80" s="5">
        <f t="shared" si="37"/>
        <v>2.0357542441674212</v>
      </c>
      <c r="AS80" s="5">
        <f t="shared" si="38"/>
        <v>1.0371677711173817</v>
      </c>
      <c r="AV80" s="2">
        <f t="shared" si="39"/>
        <v>86.959696150652604</v>
      </c>
      <c r="AW80" s="2">
        <f t="shared" si="40"/>
        <v>89.290491540652283</v>
      </c>
      <c r="AX80" s="2">
        <f t="shared" si="41"/>
        <v>90.913503655934178</v>
      </c>
      <c r="AY80" s="2">
        <f t="shared" si="42"/>
        <v>90.23118701305772</v>
      </c>
      <c r="AZ80" s="2">
        <f t="shared" si="43"/>
        <v>92.629982042978369</v>
      </c>
      <c r="BA80" s="2">
        <f t="shared" si="44"/>
        <v>93.592314730736817</v>
      </c>
      <c r="BB80" s="2">
        <f t="shared" si="45"/>
        <v>93.488319021439338</v>
      </c>
      <c r="BC80" s="2">
        <f t="shared" si="46"/>
        <v>91.76877996214904</v>
      </c>
      <c r="BD80" s="2">
        <f t="shared" si="47"/>
        <v>89.185478281876286</v>
      </c>
      <c r="BE80" s="2">
        <f t="shared" si="48"/>
        <v>83.987067134692211</v>
      </c>
      <c r="BF80" s="2">
        <f t="shared" si="49"/>
        <v>77.028490705994457</v>
      </c>
      <c r="BG80" s="2">
        <f t="shared" si="50"/>
        <v>67.409619025545268</v>
      </c>
      <c r="BH80" s="2">
        <f t="shared" si="51"/>
        <v>55.863874465125818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86.866567836803526</v>
      </c>
      <c r="CP80" s="2">
        <f>BL$207*$B80+BL$209</f>
        <v>89.250914745618132</v>
      </c>
      <c r="CQ80" s="2">
        <f>BM$207*$B80+BM$209</f>
        <v>90.953188116038191</v>
      </c>
      <c r="CR80" s="2">
        <f>BN$207*$B80+BN$209</f>
        <v>90.251417588955121</v>
      </c>
      <c r="CS80" s="2">
        <f>BO$207*$B80+BO$209</f>
        <v>92.558397407359962</v>
      </c>
      <c r="CT80" s="2">
        <f>BP$207*$B80+BP$209</f>
        <v>93.570825474581483</v>
      </c>
      <c r="CU80" s="2">
        <f>BQ$207*$B80+BQ$209</f>
        <v>93.456687846556108</v>
      </c>
      <c r="CV80" s="2">
        <f>BR$207*$B80+BR$209</f>
        <v>91.746775100729153</v>
      </c>
      <c r="CW80" s="2">
        <f>BS$207*$B80+BS$209</f>
        <v>89.131278038945538</v>
      </c>
      <c r="CX80" s="2">
        <f>BT$207*$B80+BT$209</f>
        <v>83.95997619162479</v>
      </c>
      <c r="CY80" s="2">
        <f>BU$207*$B80+BU$209</f>
        <v>77.034531943402939</v>
      </c>
      <c r="CZ80" s="2">
        <f>BV$207*$B80+BV$209</f>
        <v>67.390742913446829</v>
      </c>
      <c r="DA80" s="2">
        <f>BW$207*$B80+BW$209</f>
        <v>55.862524940901366</v>
      </c>
      <c r="DD80" s="2">
        <f>BZ$207*$B80+BZ$209</f>
        <v>87.838400729347526</v>
      </c>
      <c r="DE80" s="2">
        <f>CA$207*$B80+CA$209</f>
        <v>89.631952398942715</v>
      </c>
      <c r="DF80" s="2">
        <f>CB$207*$B80+CB$209</f>
        <v>90.569699713860288</v>
      </c>
      <c r="DG80" s="2">
        <f>CC$207*$B80+CC$209</f>
        <v>90.04683902832295</v>
      </c>
      <c r="DH80" s="2">
        <f>CD$207*$B80+CD$209</f>
        <v>93.25732961268676</v>
      </c>
      <c r="DI80" s="2">
        <f>CE$207*$B80+CE$209</f>
        <v>93.800864291067953</v>
      </c>
      <c r="DJ80" s="2">
        <f>CF$207*$B80+CF$209</f>
        <v>93.770768963586761</v>
      </c>
      <c r="DK80" s="2">
        <f>CG$207*$B80+CG$209</f>
        <v>91.9968148951274</v>
      </c>
      <c r="DL80" s="2">
        <f>CH$207*$B80+CH$209</f>
        <v>89.791925373386846</v>
      </c>
      <c r="DM80" s="2">
        <f>CI$207*$B80+CI$209</f>
        <v>84.260484700389469</v>
      </c>
      <c r="DN80" s="2">
        <f>CJ$207*$B80+CJ$209</f>
        <v>76.962363299374317</v>
      </c>
      <c r="DO80" s="2">
        <f>CK$207*$B80+CK$209</f>
        <v>67.619936141273342</v>
      </c>
      <c r="DP80" s="2">
        <f>CL$207*$B80+CL$209</f>
        <v>55.879317124262535</v>
      </c>
      <c r="DS80" s="2">
        <f>POWER(10,($B80-C$227)/C$228)/(1+POWER(10,($B80-C$227)/C$228))</f>
        <v>9.5827497261689418E-2</v>
      </c>
      <c r="DT80" s="2">
        <f>POWER(10,($B80-D$227)/D$228)/(1+POWER(10,($B80-D$227)/D$228))</f>
        <v>0.10386583763793265</v>
      </c>
      <c r="DU80" s="2">
        <f>POWER(10,($B80-E$227)/E$228)/(1+POWER(10,($B80-E$227)/E$228))</f>
        <v>0.10348281689520489</v>
      </c>
      <c r="DV80" s="2">
        <f>POWER(10,($B80-F$227)/F$228)/(1+POWER(10,($B80-F$227)/F$228))</f>
        <v>9.8889032334971483E-2</v>
      </c>
      <c r="DW80" s="2">
        <f>POWER(10,($B80-G$227)/G$228)/(1+POWER(10,($B80-G$227)/G$228))</f>
        <v>0.10241999878220387</v>
      </c>
      <c r="DX80" s="2">
        <f>POWER(10,($B80-H$227)/H$228)/(1+POWER(10,($B80-H$227)/H$228))</f>
        <v>9.3415782969002312E-2</v>
      </c>
      <c r="DY80" s="2">
        <f>POWER(10,($B80-I$227)/I$228)/(1+POWER(10,($B80-I$227)/I$228))</f>
        <v>0.10071020882206866</v>
      </c>
      <c r="DZ80" s="2">
        <f>POWER(10,($B80-J$227)/J$228)/(1+POWER(10,($B80-J$227)/J$228))</f>
        <v>8.8005437185893196E-2</v>
      </c>
      <c r="EA80" s="2">
        <f>POWER(10,($B80-K$227)/K$228)/(1+POWER(10,($B80-K$227)/K$228))</f>
        <v>8.2041113473341365E-2</v>
      </c>
      <c r="EB80" s="2">
        <f>POWER(10,($B80-L$227)/L$228)/(1+POWER(10,($B80-L$227)/L$228))</f>
        <v>9.0150336104552253E-2</v>
      </c>
      <c r="EC80" s="2">
        <f>POWER(10,($B80-M$227)/M$228)/(1+POWER(10,($B80-M$227)/M$228))</f>
        <v>8.371000300466476E-2</v>
      </c>
      <c r="ED80" s="2">
        <f>POWER(10,($B80-N$227)/N$228)/(1+POWER(10,($B80-N$227)/N$228))</f>
        <v>8.2358943488199957E-2</v>
      </c>
      <c r="EE80" s="2">
        <f>POWER(10,($B80-O$227)/O$228)/(1+POWER(10,($B80-O$227)/O$228))</f>
        <v>8.0366215364860244E-2</v>
      </c>
    </row>
    <row r="81" spans="2:135" x14ac:dyDescent="0.25">
      <c r="B81" s="2">
        <v>75</v>
      </c>
      <c r="C81">
        <v>134.71899999999999</v>
      </c>
      <c r="D81">
        <v>142.01499999999999</v>
      </c>
      <c r="E81">
        <v>137.23500000000001</v>
      </c>
      <c r="F81">
        <v>132.369</v>
      </c>
      <c r="G81">
        <v>131.65199999999999</v>
      </c>
      <c r="H81">
        <v>128.44800000000001</v>
      </c>
      <c r="I81">
        <v>132</v>
      </c>
      <c r="J81">
        <v>118.43300000000001</v>
      </c>
      <c r="K81">
        <v>111.914</v>
      </c>
      <c r="L81">
        <v>113.414</v>
      </c>
      <c r="M81">
        <v>100.2</v>
      </c>
      <c r="N81">
        <v>87.557000000000002</v>
      </c>
      <c r="O81">
        <v>72.1143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139.35068470472541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146.4090543543636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141.96879124690395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136.59611235383989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136.00235012992167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130.14973443421152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135.34579330880169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118.10474636776374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108.96740312361999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112.64448824234888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99.869056842561577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87.111735911220265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72.059582179857586</v>
      </c>
      <c r="AE81" s="5"/>
      <c r="AG81" s="5">
        <f t="shared" si="26"/>
        <v>-4.6316847047254157</v>
      </c>
      <c r="AH81" s="5">
        <f t="shared" si="27"/>
        <v>-4.3940543543636181</v>
      </c>
      <c r="AI81" s="5">
        <f t="shared" si="28"/>
        <v>-4.7337912469039338</v>
      </c>
      <c r="AJ81" s="5">
        <f t="shared" si="29"/>
        <v>-4.2271123538398854</v>
      </c>
      <c r="AK81" s="5">
        <f t="shared" si="30"/>
        <v>-4.3503501299216794</v>
      </c>
      <c r="AL81" s="5">
        <f t="shared" si="31"/>
        <v>-1.7017344342115166</v>
      </c>
      <c r="AM81" s="5">
        <f t="shared" si="32"/>
        <v>-3.3457933088016887</v>
      </c>
      <c r="AN81" s="5">
        <f t="shared" si="33"/>
        <v>0.3282536322362688</v>
      </c>
      <c r="AO81" s="5">
        <f t="shared" si="34"/>
        <v>2.9465968763800134</v>
      </c>
      <c r="AP81" s="5">
        <f t="shared" si="35"/>
        <v>0.76951175765111657</v>
      </c>
      <c r="AQ81" s="5">
        <f t="shared" si="36"/>
        <v>0.33094315743842628</v>
      </c>
      <c r="AR81" s="5">
        <f t="shared" si="37"/>
        <v>0.44526408877973722</v>
      </c>
      <c r="AS81" s="5">
        <f t="shared" si="38"/>
        <v>5.4717820142414553E-2</v>
      </c>
      <c r="AV81" s="2">
        <f t="shared" si="39"/>
        <v>86.959632665513013</v>
      </c>
      <c r="AW81" s="2">
        <f t="shared" si="40"/>
        <v>89.278556775588996</v>
      </c>
      <c r="AX81" s="2">
        <f t="shared" si="41"/>
        <v>90.890813570264768</v>
      </c>
      <c r="AY81" s="2">
        <f t="shared" si="42"/>
        <v>90.231990612806612</v>
      </c>
      <c r="AZ81" s="2">
        <f t="shared" si="43"/>
        <v>92.664800725979575</v>
      </c>
      <c r="BA81" s="2">
        <f t="shared" si="44"/>
        <v>93.608714289920187</v>
      </c>
      <c r="BB81" s="2">
        <f t="shared" si="45"/>
        <v>93.504811460219543</v>
      </c>
      <c r="BC81" s="2">
        <f t="shared" si="46"/>
        <v>91.779852182918773</v>
      </c>
      <c r="BD81" s="2">
        <f t="shared" si="47"/>
        <v>89.203258571603357</v>
      </c>
      <c r="BE81" s="2">
        <f t="shared" si="48"/>
        <v>84.000341328704764</v>
      </c>
      <c r="BF81" s="2">
        <f t="shared" si="49"/>
        <v>77.035887381701897</v>
      </c>
      <c r="BG81" s="2">
        <f t="shared" si="50"/>
        <v>67.423589516259582</v>
      </c>
      <c r="BH81" s="2">
        <f t="shared" si="51"/>
        <v>55.884052184842773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86.865308355474383</v>
      </c>
      <c r="CP81" s="2">
        <f>BL$207*$B81+BL$209</f>
        <v>89.240082853213053</v>
      </c>
      <c r="CQ81" s="2">
        <f>BM$207*$B81+BM$209</f>
        <v>90.935564104447224</v>
      </c>
      <c r="CR81" s="2">
        <f>BN$207*$B81+BN$209</f>
        <v>90.255724281283236</v>
      </c>
      <c r="CS81" s="2">
        <f>BO$207*$B81+BO$209</f>
        <v>92.593323845788746</v>
      </c>
      <c r="CT81" s="2">
        <f>BP$207*$B81+BP$209</f>
        <v>93.589763519297136</v>
      </c>
      <c r="CU81" s="2">
        <f>BQ$207*$B81+BQ$209</f>
        <v>93.475508397564695</v>
      </c>
      <c r="CV81" s="2">
        <f>BR$207*$B81+BR$209</f>
        <v>91.760905825614756</v>
      </c>
      <c r="CW81" s="2">
        <f>BS$207*$B81+BS$209</f>
        <v>89.150054616574053</v>
      </c>
      <c r="CX81" s="2">
        <f>BT$207*$B81+BT$209</f>
        <v>83.975637079058217</v>
      </c>
      <c r="CY81" s="2">
        <f>BU$207*$B81+BU$209</f>
        <v>77.045633550681558</v>
      </c>
      <c r="CZ81" s="2">
        <f>BV$207*$B81+BV$209</f>
        <v>67.4058147757451</v>
      </c>
      <c r="DA81" s="2">
        <f>BW$207*$B81+BW$209</f>
        <v>55.884084422222841</v>
      </c>
      <c r="DD81" s="2">
        <f>BZ$207*$B81+BZ$209</f>
        <v>87.771312556574514</v>
      </c>
      <c r="DE81" s="2">
        <f>CA$207*$B81+CA$209</f>
        <v>89.581294659070593</v>
      </c>
      <c r="DF81" s="2">
        <f>CB$207*$B81+CB$209</f>
        <v>90.537232830913567</v>
      </c>
      <c r="DG81" s="2">
        <f>CC$207*$B81+CC$209</f>
        <v>90.034750600893574</v>
      </c>
      <c r="DH81" s="2">
        <f>CD$207*$B81+CD$209</f>
        <v>93.236087262926986</v>
      </c>
      <c r="DI81" s="2">
        <f>CE$207*$B81+CE$209</f>
        <v>93.776445843994665</v>
      </c>
      <c r="DJ81" s="2">
        <f>CF$207*$B81+CF$209</f>
        <v>93.743449229384566</v>
      </c>
      <c r="DK81" s="2">
        <f>CG$207*$B81+CG$209</f>
        <v>91.958916259602915</v>
      </c>
      <c r="DL81" s="2">
        <f>CH$207*$B81+CH$209</f>
        <v>89.746178273733179</v>
      </c>
      <c r="DM81" s="2">
        <f>CI$207*$B81+CI$209</f>
        <v>84.227732687144908</v>
      </c>
      <c r="DN81" s="2">
        <f>CJ$207*$B81+CJ$209</f>
        <v>76.938592605177334</v>
      </c>
      <c r="DO81" s="2">
        <f>CK$207*$B81+CK$209</f>
        <v>67.604209308686407</v>
      </c>
      <c r="DP81" s="2">
        <f>CL$207*$B81+CL$209</f>
        <v>55.883715749865829</v>
      </c>
      <c r="DS81" s="2">
        <f>POWER(10,($B81-C$227)/C$228)/(1+POWER(10,($B81-C$227)/C$228))</f>
        <v>0.10411023472528821</v>
      </c>
      <c r="DT81" s="2">
        <f>POWER(10,($B81-D$227)/D$228)/(1+POWER(10,($B81-D$227)/D$228))</f>
        <v>0.11275671508272901</v>
      </c>
      <c r="DU81" s="2">
        <f>POWER(10,($B81-E$227)/E$228)/(1+POWER(10,($B81-E$227)/E$228))</f>
        <v>0.11234501821926519</v>
      </c>
      <c r="DV81" s="2">
        <f>POWER(10,($B81-F$227)/F$228)/(1+POWER(10,($B81-F$227)/F$228))</f>
        <v>0.10740495625894313</v>
      </c>
      <c r="DW81" s="2">
        <f>POWER(10,($B81-G$227)/G$228)/(1+POWER(10,($B81-G$227)/G$228))</f>
        <v>0.11120247090144558</v>
      </c>
      <c r="DX81" s="2">
        <f>POWER(10,($B81-H$227)/H$228)/(1+POWER(10,($B81-H$227)/H$228))</f>
        <v>0.10151347029638372</v>
      </c>
      <c r="DY81" s="2">
        <f>POWER(10,($B81-I$227)/I$228)/(1+POWER(10,($B81-I$227)/I$228))</f>
        <v>0.10936393104337437</v>
      </c>
      <c r="DZ81" s="2">
        <f>POWER(10,($B81-J$227)/J$228)/(1+POWER(10,($B81-J$227)/J$228))</f>
        <v>9.5683631020951856E-2</v>
      </c>
      <c r="EA81" s="2">
        <f>POWER(10,($B81-K$227)/K$228)/(1+POWER(10,($B81-K$227)/K$228))</f>
        <v>8.9249863497870757E-2</v>
      </c>
      <c r="EB81" s="2">
        <f>POWER(10,($B81-L$227)/L$228)/(1+POWER(10,($B81-L$227)/L$228))</f>
        <v>9.7995557455548665E-2</v>
      </c>
      <c r="EC81" s="2">
        <f>POWER(10,($B81-M$227)/M$228)/(1+POWER(10,($B81-M$227)/M$228))</f>
        <v>9.105084912836707E-2</v>
      </c>
      <c r="ED81" s="2">
        <f>POWER(10,($B81-N$227)/N$228)/(1+POWER(10,($B81-N$227)/N$228))</f>
        <v>8.9592894778729337E-2</v>
      </c>
      <c r="EE81" s="2">
        <f>POWER(10,($B81-O$227)/O$228)/(1+POWER(10,($B81-O$227)/O$228))</f>
        <v>8.7441815090592387E-2</v>
      </c>
    </row>
    <row r="82" spans="2:135" x14ac:dyDescent="0.25">
      <c r="B82" s="2">
        <v>76</v>
      </c>
      <c r="C82">
        <v>137.51599999999999</v>
      </c>
      <c r="D82">
        <v>143.364</v>
      </c>
      <c r="E82">
        <v>139.20599999999999</v>
      </c>
      <c r="F82">
        <v>136.53800000000001</v>
      </c>
      <c r="G82">
        <v>137.03</v>
      </c>
      <c r="H82">
        <v>134.04499999999999</v>
      </c>
      <c r="I82">
        <v>137.71600000000001</v>
      </c>
      <c r="J82">
        <v>124.47799999999999</v>
      </c>
      <c r="K82">
        <v>117.9</v>
      </c>
      <c r="L82">
        <v>118.857</v>
      </c>
      <c r="M82">
        <v>106.114</v>
      </c>
      <c r="N82">
        <v>91.5</v>
      </c>
      <c r="O82">
        <v>75.099999999999994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142.98463184773246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146.55815530029201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142.60890483082545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141.73493048315819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140.50757258488332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137.65911902989995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141.66027411051772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126.09406883782123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116.6170689147872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120.24129366533128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106.78459508878991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92.780370869065052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76.664589243004087</v>
      </c>
      <c r="AE82" s="5"/>
      <c r="AG82" s="5">
        <f t="shared" si="26"/>
        <v>-5.4686318477324676</v>
      </c>
      <c r="AH82" s="5">
        <f t="shared" si="27"/>
        <v>-3.1941553002920102</v>
      </c>
      <c r="AI82" s="5">
        <f t="shared" si="28"/>
        <v>-3.402904830825463</v>
      </c>
      <c r="AJ82" s="5">
        <f t="shared" si="29"/>
        <v>-5.1969304831581837</v>
      </c>
      <c r="AK82" s="5">
        <f t="shared" si="30"/>
        <v>-3.477572584883319</v>
      </c>
      <c r="AL82" s="5">
        <f t="shared" si="31"/>
        <v>-3.6141190298999675</v>
      </c>
      <c r="AM82" s="5">
        <f t="shared" si="32"/>
        <v>-3.9442741105177106</v>
      </c>
      <c r="AN82" s="5">
        <f t="shared" si="33"/>
        <v>-1.6160688378212313</v>
      </c>
      <c r="AO82" s="5">
        <f t="shared" si="34"/>
        <v>1.2829310852128089</v>
      </c>
      <c r="AP82" s="5">
        <f t="shared" si="35"/>
        <v>-1.3842936653312847</v>
      </c>
      <c r="AQ82" s="5">
        <f t="shared" si="36"/>
        <v>-0.67059508878990925</v>
      </c>
      <c r="AR82" s="5">
        <f t="shared" si="37"/>
        <v>-1.2803708690650524</v>
      </c>
      <c r="AS82" s="5">
        <f t="shared" si="38"/>
        <v>-1.5645892430040931</v>
      </c>
      <c r="AV82" s="2">
        <f t="shared" si="39"/>
        <v>86.959005001122804</v>
      </c>
      <c r="AW82" s="2">
        <f t="shared" si="40"/>
        <v>89.266111903882319</v>
      </c>
      <c r="AX82" s="2">
        <f t="shared" si="41"/>
        <v>90.867589448444463</v>
      </c>
      <c r="AY82" s="2">
        <f t="shared" si="42"/>
        <v>90.232363414176987</v>
      </c>
      <c r="AZ82" s="2">
        <f t="shared" si="43"/>
        <v>92.699015194215065</v>
      </c>
      <c r="BA82" s="2">
        <f t="shared" si="44"/>
        <v>93.624500048692099</v>
      </c>
      <c r="BB82" s="2">
        <f t="shared" si="45"/>
        <v>93.52064849419645</v>
      </c>
      <c r="BC82" s="2">
        <f t="shared" si="46"/>
        <v>91.790212066032169</v>
      </c>
      <c r="BD82" s="2">
        <f t="shared" si="47"/>
        <v>89.220409724141717</v>
      </c>
      <c r="BE82" s="2">
        <f t="shared" si="48"/>
        <v>84.012978692778248</v>
      </c>
      <c r="BF82" s="2">
        <f t="shared" si="49"/>
        <v>77.042690583976679</v>
      </c>
      <c r="BG82" s="2">
        <f t="shared" si="50"/>
        <v>67.437209600887954</v>
      </c>
      <c r="BH82" s="2">
        <f t="shared" si="51"/>
        <v>55.903977266814294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86.86404887414524</v>
      </c>
      <c r="CP82" s="2">
        <f>BL$207*$B82+BL$209</f>
        <v>89.229250960807988</v>
      </c>
      <c r="CQ82" s="2">
        <f>BM$207*$B82+BM$209</f>
        <v>90.917940092856242</v>
      </c>
      <c r="CR82" s="2">
        <f>BN$207*$B82+BN$209</f>
        <v>90.260030973611364</v>
      </c>
      <c r="CS82" s="2">
        <f>BO$207*$B82+BO$209</f>
        <v>92.628250284217529</v>
      </c>
      <c r="CT82" s="2">
        <f>BP$207*$B82+BP$209</f>
        <v>93.60870156401279</v>
      </c>
      <c r="CU82" s="2">
        <f>BQ$207*$B82+BQ$209</f>
        <v>93.494328948573283</v>
      </c>
      <c r="CV82" s="2">
        <f>BR$207*$B82+BR$209</f>
        <v>91.775036550500346</v>
      </c>
      <c r="CW82" s="2">
        <f>BS$207*$B82+BS$209</f>
        <v>89.168831194202568</v>
      </c>
      <c r="CX82" s="2">
        <f>BT$207*$B82+BT$209</f>
        <v>83.991297966491658</v>
      </c>
      <c r="CY82" s="2">
        <f>BU$207*$B82+BU$209</f>
        <v>77.056735157960162</v>
      </c>
      <c r="CZ82" s="2">
        <f>BV$207*$B82+BV$209</f>
        <v>67.42088663804337</v>
      </c>
      <c r="DA82" s="2">
        <f>BW$207*$B82+BW$209</f>
        <v>55.905643903544316</v>
      </c>
      <c r="DD82" s="2">
        <f>BZ$207*$B82+BZ$209</f>
        <v>87.704224383801517</v>
      </c>
      <c r="DE82" s="2">
        <f>CA$207*$B82+CA$209</f>
        <v>89.530636919198471</v>
      </c>
      <c r="DF82" s="2">
        <f>CB$207*$B82+CB$209</f>
        <v>90.504765947966845</v>
      </c>
      <c r="DG82" s="2">
        <f>CC$207*$B82+CC$209</f>
        <v>90.022662173464198</v>
      </c>
      <c r="DH82" s="2">
        <f>CD$207*$B82+CD$209</f>
        <v>93.214844913167227</v>
      </c>
      <c r="DI82" s="2">
        <f>CE$207*$B82+CE$209</f>
        <v>93.752027396921378</v>
      </c>
      <c r="DJ82" s="2">
        <f>CF$207*$B82+CF$209</f>
        <v>93.716129495182386</v>
      </c>
      <c r="DK82" s="2">
        <f>CG$207*$B82+CG$209</f>
        <v>91.921017624078431</v>
      </c>
      <c r="DL82" s="2">
        <f>CH$207*$B82+CH$209</f>
        <v>89.700431174079498</v>
      </c>
      <c r="DM82" s="2">
        <f>CI$207*$B82+CI$209</f>
        <v>84.194980673900346</v>
      </c>
      <c r="DN82" s="2">
        <f>CJ$207*$B82+CJ$209</f>
        <v>76.914821910980365</v>
      </c>
      <c r="DO82" s="2">
        <f>CK$207*$B82+CK$209</f>
        <v>67.588482476099458</v>
      </c>
      <c r="DP82" s="2">
        <f>CL$207*$B82+CL$209</f>
        <v>55.888114375469115</v>
      </c>
      <c r="DS82" s="2">
        <f>POWER(10,($B82-C$227)/C$228)/(1+POWER(10,($B82-C$227)/C$228))</f>
        <v>0.11301939402685539</v>
      </c>
      <c r="DT82" s="2">
        <f>POWER(10,($B82-D$227)/D$228)/(1+POWER(10,($B82-D$227)/D$228))</f>
        <v>0.12230477913165369</v>
      </c>
      <c r="DU82" s="2">
        <f>POWER(10,($B82-E$227)/E$228)/(1+POWER(10,($B82-E$227)/E$228))</f>
        <v>0.12186300869637577</v>
      </c>
      <c r="DV82" s="2">
        <f>POWER(10,($B82-F$227)/F$228)/(1+POWER(10,($B82-F$227)/F$228))</f>
        <v>0.11655937687356531</v>
      </c>
      <c r="DW82" s="2">
        <f>POWER(10,($B82-G$227)/G$228)/(1+POWER(10,($B82-G$227)/G$228))</f>
        <v>0.12063681886115234</v>
      </c>
      <c r="DX82" s="2">
        <f>POWER(10,($B82-H$227)/H$228)/(1+POWER(10,($B82-H$227)/H$228))</f>
        <v>0.11022775419266155</v>
      </c>
      <c r="DY82" s="2">
        <f>POWER(10,($B82-I$227)/I$228)/(1+POWER(10,($B82-I$227)/I$228))</f>
        <v>0.11866312335807817</v>
      </c>
      <c r="DZ82" s="2">
        <f>POWER(10,($B82-J$227)/J$228)/(1+POWER(10,($B82-J$227)/J$228))</f>
        <v>0.10395536325262583</v>
      </c>
      <c r="EA82" s="2">
        <f>POWER(10,($B82-K$227)/K$228)/(1+POWER(10,($B82-K$227)/K$228))</f>
        <v>9.7025078802858766E-2</v>
      </c>
      <c r="EB82" s="2">
        <f>POWER(10,($B82-L$227)/L$228)/(1+POWER(10,($B82-L$227)/L$228))</f>
        <v>0.10644362775033181</v>
      </c>
      <c r="EC82" s="2">
        <f>POWER(10,($B82-M$227)/M$228)/(1+POWER(10,($B82-M$227)/M$228))</f>
        <v>9.8965912502093065E-2</v>
      </c>
      <c r="ED82" s="2">
        <f>POWER(10,($B82-N$227)/N$228)/(1+POWER(10,($B82-N$227)/N$228))</f>
        <v>9.7394798307142996E-2</v>
      </c>
      <c r="EE82" s="2">
        <f>POWER(10,($B82-O$227)/O$228)/(1+POWER(10,($B82-O$227)/O$228))</f>
        <v>9.5075961136700221E-2</v>
      </c>
    </row>
    <row r="83" spans="2:135" x14ac:dyDescent="0.25">
      <c r="B83" s="2">
        <v>77</v>
      </c>
      <c r="C83">
        <v>138.56200000000001</v>
      </c>
      <c r="D83">
        <v>143.56100000000001</v>
      </c>
      <c r="E83">
        <v>141.17599999999999</v>
      </c>
      <c r="F83">
        <v>141.369</v>
      </c>
      <c r="G83">
        <v>140.75800000000001</v>
      </c>
      <c r="H83">
        <v>138.83600000000001</v>
      </c>
      <c r="I83">
        <v>141.672</v>
      </c>
      <c r="J83">
        <v>129.58199999999999</v>
      </c>
      <c r="K83">
        <v>123.229</v>
      </c>
      <c r="L83">
        <v>122.586</v>
      </c>
      <c r="M83">
        <v>110.843</v>
      </c>
      <c r="N83">
        <v>95.356999999999999</v>
      </c>
      <c r="O83">
        <v>78.599999999999994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143.17871151964579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143.17310921038739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140.01689902948257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143.7705728886425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142.04079147999755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143.22527690376049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145.253263218314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133.53398326968571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124.72067446989297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126.81321259352856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113.27663989649821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97.984246464615154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80.884212965359396</v>
      </c>
      <c r="AE83" s="5"/>
      <c r="AG83" s="5">
        <f t="shared" si="26"/>
        <v>-4.6167115196457758</v>
      </c>
      <c r="AH83" s="5">
        <f t="shared" si="27"/>
        <v>0.38789078961261225</v>
      </c>
      <c r="AI83" s="5">
        <f t="shared" si="28"/>
        <v>1.1591009705174145</v>
      </c>
      <c r="AJ83" s="5">
        <f t="shared" si="29"/>
        <v>-2.4015728886425052</v>
      </c>
      <c r="AK83" s="5">
        <f t="shared" si="30"/>
        <v>-1.2827914799975417</v>
      </c>
      <c r="AL83" s="5">
        <f t="shared" si="31"/>
        <v>-4.3892769037604751</v>
      </c>
      <c r="AM83" s="5">
        <f t="shared" si="32"/>
        <v>-3.5812632183140067</v>
      </c>
      <c r="AN83" s="5">
        <f t="shared" si="33"/>
        <v>-3.9519832696857122</v>
      </c>
      <c r="AO83" s="5">
        <f t="shared" si="34"/>
        <v>-1.4916744698929705</v>
      </c>
      <c r="AP83" s="5">
        <f t="shared" si="35"/>
        <v>-4.2272125935285629</v>
      </c>
      <c r="AQ83" s="5">
        <f t="shared" si="36"/>
        <v>-2.4336398964982067</v>
      </c>
      <c r="AR83" s="5">
        <f t="shared" si="37"/>
        <v>-2.6272464646151548</v>
      </c>
      <c r="AS83" s="5">
        <f t="shared" si="38"/>
        <v>-2.2842129653594014</v>
      </c>
      <c r="AV83" s="2">
        <f t="shared" si="39"/>
        <v>86.957713958215464</v>
      </c>
      <c r="AW83" s="2">
        <f t="shared" si="40"/>
        <v>89.253086396854385</v>
      </c>
      <c r="AX83" s="2">
        <f t="shared" si="41"/>
        <v>90.843788987090392</v>
      </c>
      <c r="AY83" s="2">
        <f t="shared" si="42"/>
        <v>90.23226607413757</v>
      </c>
      <c r="AZ83" s="2">
        <f t="shared" si="43"/>
        <v>92.732531928081414</v>
      </c>
      <c r="BA83" s="2">
        <f t="shared" si="44"/>
        <v>93.639594995675125</v>
      </c>
      <c r="BB83" s="2">
        <f t="shared" si="45"/>
        <v>93.535746228026056</v>
      </c>
      <c r="BC83" s="2">
        <f t="shared" si="46"/>
        <v>91.799770002339784</v>
      </c>
      <c r="BD83" s="2">
        <f t="shared" si="47"/>
        <v>89.236837269186992</v>
      </c>
      <c r="BE83" s="2">
        <f t="shared" si="48"/>
        <v>84.024896664880529</v>
      </c>
      <c r="BF83" s="2">
        <f t="shared" si="49"/>
        <v>77.048834499021893</v>
      </c>
      <c r="BG83" s="2">
        <f t="shared" si="50"/>
        <v>67.450431248562069</v>
      </c>
      <c r="BH83" s="2">
        <f t="shared" si="51"/>
        <v>55.923619827913726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86.862789392816097</v>
      </c>
      <c r="CP83" s="2">
        <f>BL$207*$B83+BL$209</f>
        <v>89.218419068402923</v>
      </c>
      <c r="CQ83" s="2">
        <f>BM$207*$B83+BM$209</f>
        <v>90.90031608126526</v>
      </c>
      <c r="CR83" s="2">
        <f>BN$207*$B83+BN$209</f>
        <v>90.264337665939493</v>
      </c>
      <c r="CS83" s="2">
        <f>BO$207*$B83+BO$209</f>
        <v>92.663176722646313</v>
      </c>
      <c r="CT83" s="2">
        <f>BP$207*$B83+BP$209</f>
        <v>93.62763960872843</v>
      </c>
      <c r="CU83" s="2">
        <f>BQ$207*$B83+BQ$209</f>
        <v>93.513149499581885</v>
      </c>
      <c r="CV83" s="2">
        <f>BR$207*$B83+BR$209</f>
        <v>91.78916727538595</v>
      </c>
      <c r="CW83" s="2">
        <f>BS$207*$B83+BS$209</f>
        <v>89.187607771831097</v>
      </c>
      <c r="CX83" s="2">
        <f>BT$207*$B83+BT$209</f>
        <v>84.006958853925099</v>
      </c>
      <c r="CY83" s="2">
        <f>BU$207*$B83+BU$209</f>
        <v>77.067836765238781</v>
      </c>
      <c r="CZ83" s="2">
        <f>BV$207*$B83+BV$209</f>
        <v>67.435958500341641</v>
      </c>
      <c r="DA83" s="2">
        <f>BW$207*$B83+BW$209</f>
        <v>55.927203384865798</v>
      </c>
      <c r="DD83" s="2">
        <f>BZ$207*$B83+BZ$209</f>
        <v>87.637136211028505</v>
      </c>
      <c r="DE83" s="2">
        <f>CA$207*$B83+CA$209</f>
        <v>89.479979179326335</v>
      </c>
      <c r="DF83" s="2">
        <f>CB$207*$B83+CB$209</f>
        <v>90.472299065020138</v>
      </c>
      <c r="DG83" s="2">
        <f>CC$207*$B83+CC$209</f>
        <v>90.010573746034808</v>
      </c>
      <c r="DH83" s="2">
        <f>CD$207*$B83+CD$209</f>
        <v>93.193602563407467</v>
      </c>
      <c r="DI83" s="2">
        <f>CE$207*$B83+CE$209</f>
        <v>93.727608949848104</v>
      </c>
      <c r="DJ83" s="2">
        <f>CF$207*$B83+CF$209</f>
        <v>93.688809760980206</v>
      </c>
      <c r="DK83" s="2">
        <f>CG$207*$B83+CG$209</f>
        <v>91.883118988553946</v>
      </c>
      <c r="DL83" s="2">
        <f>CH$207*$B83+CH$209</f>
        <v>89.654684074425816</v>
      </c>
      <c r="DM83" s="2">
        <f>CI$207*$B83+CI$209</f>
        <v>84.162228660655785</v>
      </c>
      <c r="DN83" s="2">
        <f>CJ$207*$B83+CJ$209</f>
        <v>76.891051216783396</v>
      </c>
      <c r="DO83" s="2">
        <f>CK$207*$B83+CK$209</f>
        <v>67.572755643512522</v>
      </c>
      <c r="DP83" s="2">
        <f>CL$207*$B83+CL$209</f>
        <v>55.892513001072409</v>
      </c>
      <c r="DS83" s="2">
        <f>POWER(10,($B83-C$227)/C$228)/(1+POWER(10,($B83-C$227)/C$228))</f>
        <v>0.12258662806739772</v>
      </c>
      <c r="DT83" s="2">
        <f>POWER(10,($B83-D$227)/D$228)/(1+POWER(10,($B83-D$227)/D$228))</f>
        <v>0.13254057864204283</v>
      </c>
      <c r="DU83" s="2">
        <f>POWER(10,($B83-E$227)/E$228)/(1+POWER(10,($B83-E$227)/E$228))</f>
        <v>0.13206739926082636</v>
      </c>
      <c r="DV83" s="2">
        <f>POWER(10,($B83-F$227)/F$228)/(1+POWER(10,($B83-F$227)/F$228))</f>
        <v>0.12638357656973828</v>
      </c>
      <c r="DW83" s="2">
        <f>POWER(10,($B83-G$227)/G$228)/(1+POWER(10,($B83-G$227)/G$228))</f>
        <v>0.1307538209970345</v>
      </c>
      <c r="DX83" s="2">
        <f>POWER(10,($B83-H$227)/H$228)/(1+POWER(10,($B83-H$227)/H$228))</f>
        <v>0.11959053458596346</v>
      </c>
      <c r="DY83" s="2">
        <f>POWER(10,($B83-I$227)/I$228)/(1+POWER(10,($B83-I$227)/I$228))</f>
        <v>0.12863881827506965</v>
      </c>
      <c r="DZ83" s="2">
        <f>POWER(10,($B83-J$227)/J$228)/(1+POWER(10,($B83-J$227)/J$228))</f>
        <v>0.11285293898654916</v>
      </c>
      <c r="EA83" s="2">
        <f>POWER(10,($B83-K$227)/K$228)/(1+POWER(10,($B83-K$227)/K$228))</f>
        <v>0.10539926149629163</v>
      </c>
      <c r="EB83" s="2">
        <f>POWER(10,($B83-L$227)/L$228)/(1+POWER(10,($B83-L$227)/L$228))</f>
        <v>0.11552671657883143</v>
      </c>
      <c r="EC83" s="2">
        <f>POWER(10,($B83-M$227)/M$228)/(1+POWER(10,($B83-M$227)/M$228))</f>
        <v>0.10748766730600114</v>
      </c>
      <c r="ED83" s="2">
        <f>POWER(10,($B83-N$227)/N$228)/(1+POWER(10,($B83-N$227)/N$228))</f>
        <v>0.10579715252053773</v>
      </c>
      <c r="EE83" s="2">
        <f>POWER(10,($B83-O$227)/O$228)/(1+POWER(10,($B83-O$227)/O$228))</f>
        <v>0.10330116188451002</v>
      </c>
    </row>
    <row r="84" spans="2:135" x14ac:dyDescent="0.25">
      <c r="B84" s="2">
        <v>78</v>
      </c>
      <c r="C84">
        <v>139.31200000000001</v>
      </c>
      <c r="D84">
        <v>141.90899999999999</v>
      </c>
      <c r="E84">
        <v>138.58799999999999</v>
      </c>
      <c r="F84">
        <v>142.03100000000001</v>
      </c>
      <c r="G84">
        <v>141.40899999999999</v>
      </c>
      <c r="H84">
        <v>142.821</v>
      </c>
      <c r="I84">
        <v>145.328</v>
      </c>
      <c r="J84">
        <v>134.73099999999999</v>
      </c>
      <c r="K84">
        <v>128.55699999999999</v>
      </c>
      <c r="L84">
        <v>126.5</v>
      </c>
      <c r="M84">
        <v>114.786</v>
      </c>
      <c r="N84">
        <v>99.614000000000004</v>
      </c>
      <c r="O84">
        <v>80.785700000000006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139.89649615193068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136.86437240462391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134.66270280021661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142.31316648938221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140.30973615781886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145.82570499631254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145.42885373818001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139.19570566320812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132.14866324873287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131.21859589620874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118.3078182631515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101.88814781240957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84.050481431746746</v>
      </c>
      <c r="AE84" s="5"/>
      <c r="AG84" s="5">
        <f t="shared" si="26"/>
        <v>-0.58449615193066506</v>
      </c>
      <c r="AH84" s="5">
        <f t="shared" si="27"/>
        <v>5.0446275953760846</v>
      </c>
      <c r="AI84" s="5">
        <f t="shared" si="28"/>
        <v>3.9252971997833868</v>
      </c>
      <c r="AJ84" s="5">
        <f t="shared" si="29"/>
        <v>-0.28216648938220601</v>
      </c>
      <c r="AK84" s="5">
        <f t="shared" si="30"/>
        <v>1.0992638421811307</v>
      </c>
      <c r="AL84" s="5">
        <f t="shared" si="31"/>
        <v>-3.0047049963125403</v>
      </c>
      <c r="AM84" s="5">
        <f t="shared" si="32"/>
        <v>-0.10085373818000676</v>
      </c>
      <c r="AN84" s="5">
        <f t="shared" si="33"/>
        <v>-4.4647056632081217</v>
      </c>
      <c r="AO84" s="5">
        <f t="shared" si="34"/>
        <v>-3.5916632487328854</v>
      </c>
      <c r="AP84" s="5">
        <f t="shared" si="35"/>
        <v>-4.7185958962087398</v>
      </c>
      <c r="AQ84" s="5">
        <f t="shared" si="36"/>
        <v>-3.521818263151502</v>
      </c>
      <c r="AR84" s="5">
        <f t="shared" si="37"/>
        <v>-2.2741478124095664</v>
      </c>
      <c r="AS84" s="5">
        <f t="shared" si="38"/>
        <v>-3.2647814317467407</v>
      </c>
      <c r="AV84" s="2">
        <f t="shared" si="39"/>
        <v>86.955651192208023</v>
      </c>
      <c r="AW84" s="2">
        <f t="shared" si="40"/>
        <v>89.239404484095587</v>
      </c>
      <c r="AX84" s="2">
        <f t="shared" si="41"/>
        <v>90.819368802993125</v>
      </c>
      <c r="AY84" s="2">
        <f t="shared" si="42"/>
        <v>90.231657562911863</v>
      </c>
      <c r="AZ84" s="2">
        <f t="shared" si="43"/>
        <v>92.765249737839198</v>
      </c>
      <c r="BA84" s="2">
        <f t="shared" si="44"/>
        <v>93.653916531481215</v>
      </c>
      <c r="BB84" s="2">
        <f t="shared" si="45"/>
        <v>93.550014848005191</v>
      </c>
      <c r="BC84" s="2">
        <f t="shared" si="46"/>
        <v>91.808429632759001</v>
      </c>
      <c r="BD84" s="2">
        <f t="shared" si="47"/>
        <v>89.252438238497902</v>
      </c>
      <c r="BE84" s="2">
        <f t="shared" si="48"/>
        <v>84.036006370730377</v>
      </c>
      <c r="BF84" s="2">
        <f t="shared" si="49"/>
        <v>77.054248861851363</v>
      </c>
      <c r="BG84" s="2">
        <f t="shared" si="50"/>
        <v>67.463202393989874</v>
      </c>
      <c r="BH84" s="2">
        <f t="shared" si="51"/>
        <v>55.942947762510776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86.861529911486954</v>
      </c>
      <c r="CP84" s="2">
        <f>BL$207*$B84+BL$209</f>
        <v>89.207587175997858</v>
      </c>
      <c r="CQ84" s="2">
        <f>BM$207*$B84+BM$209</f>
        <v>90.882692069674292</v>
      </c>
      <c r="CR84" s="2">
        <f>BN$207*$B84+BN$209</f>
        <v>90.268644358267608</v>
      </c>
      <c r="CS84" s="2">
        <f>BO$207*$B84+BO$209</f>
        <v>92.698103161075096</v>
      </c>
      <c r="CT84" s="2">
        <f>BP$207*$B84+BP$209</f>
        <v>93.646577653444083</v>
      </c>
      <c r="CU84" s="2">
        <f>BQ$207*$B84+BQ$209</f>
        <v>93.531970050590473</v>
      </c>
      <c r="CV84" s="2">
        <f>BR$207*$B84+BR$209</f>
        <v>91.803298000271553</v>
      </c>
      <c r="CW84" s="2">
        <f>BS$207*$B84+BS$209</f>
        <v>89.206384349459611</v>
      </c>
      <c r="CX84" s="2">
        <f>BT$207*$B84+BT$209</f>
        <v>84.02261974135854</v>
      </c>
      <c r="CY84" s="2">
        <f>BU$207*$B84+BU$209</f>
        <v>77.078938372517399</v>
      </c>
      <c r="CZ84" s="2">
        <f>BV$207*$B84+BV$209</f>
        <v>67.451030362639912</v>
      </c>
      <c r="DA84" s="2">
        <f>BW$207*$B84+BW$209</f>
        <v>55.948762866187273</v>
      </c>
      <c r="DD84" s="2">
        <f>BZ$207*$B84+BZ$209</f>
        <v>87.570048038255507</v>
      </c>
      <c r="DE84" s="2">
        <f>CA$207*$B84+CA$209</f>
        <v>89.429321439454213</v>
      </c>
      <c r="DF84" s="2">
        <f>CB$207*$B84+CB$209</f>
        <v>90.439832182073417</v>
      </c>
      <c r="DG84" s="2">
        <f>CC$207*$B84+CC$209</f>
        <v>89.998485318605432</v>
      </c>
      <c r="DH84" s="2">
        <f>CD$207*$B84+CD$209</f>
        <v>93.172360213647693</v>
      </c>
      <c r="DI84" s="2">
        <f>CE$207*$B84+CE$209</f>
        <v>93.703190502774817</v>
      </c>
      <c r="DJ84" s="2">
        <f>CF$207*$B84+CF$209</f>
        <v>93.661490026778026</v>
      </c>
      <c r="DK84" s="2">
        <f>CG$207*$B84+CG$209</f>
        <v>91.845220353029461</v>
      </c>
      <c r="DL84" s="2">
        <f>CH$207*$B84+CH$209</f>
        <v>89.608936974772135</v>
      </c>
      <c r="DM84" s="2">
        <f>CI$207*$B84+CI$209</f>
        <v>84.129476647411224</v>
      </c>
      <c r="DN84" s="2">
        <f>CJ$207*$B84+CJ$209</f>
        <v>76.867280522586427</v>
      </c>
      <c r="DO84" s="2">
        <f>CK$207*$B84+CK$209</f>
        <v>67.557028810925573</v>
      </c>
      <c r="DP84" s="2">
        <f>CL$207*$B84+CL$209</f>
        <v>55.896911626675696</v>
      </c>
      <c r="DS84" s="2">
        <f>POWER(10,($B84-C$227)/C$228)/(1+POWER(10,($B84-C$227)/C$228))</f>
        <v>0.13284244561300501</v>
      </c>
      <c r="DT84" s="2">
        <f>POWER(10,($B84-D$227)/D$228)/(1+POWER(10,($B84-D$227)/D$228))</f>
        <v>0.14349297037708586</v>
      </c>
      <c r="DU84" s="2">
        <f>POWER(10,($B84-E$227)/E$228)/(1+POWER(10,($B84-E$227)/E$228))</f>
        <v>0.14298713533125948</v>
      </c>
      <c r="DV84" s="2">
        <f>POWER(10,($B84-F$227)/F$228)/(1+POWER(10,($B84-F$227)/F$228))</f>
        <v>0.13690748753769819</v>
      </c>
      <c r="DW84" s="2">
        <f>POWER(10,($B84-G$227)/G$228)/(1+POWER(10,($B84-G$227)/G$228))</f>
        <v>0.14158266366282318</v>
      </c>
      <c r="DX84" s="2">
        <f>POWER(10,($B84-H$227)/H$228)/(1+POWER(10,($B84-H$227)/H$228))</f>
        <v>0.12963272691421457</v>
      </c>
      <c r="DY84" s="2">
        <f>POWER(10,($B84-I$227)/I$228)/(1+POWER(10,($B84-I$227)/I$228))</f>
        <v>0.13932057390579791</v>
      </c>
      <c r="DZ84" s="2">
        <f>POWER(10,($B84-J$227)/J$228)/(1+POWER(10,($B84-J$227)/J$228))</f>
        <v>0.12240802697978824</v>
      </c>
      <c r="EA84" s="2">
        <f>POWER(10,($B84-K$227)/K$228)/(1+POWER(10,($B84-K$227)/K$228))</f>
        <v>0.1144046421323008</v>
      </c>
      <c r="EB84" s="2">
        <f>POWER(10,($B84-L$227)/L$228)/(1+POWER(10,($B84-L$227)/L$228))</f>
        <v>0.12527622094204513</v>
      </c>
      <c r="EC84" s="2">
        <f>POWER(10,($B84-M$227)/M$228)/(1+POWER(10,($B84-M$227)/M$228))</f>
        <v>0.11664821632691516</v>
      </c>
      <c r="ED84" s="2">
        <f>POWER(10,($B84-N$227)/N$228)/(1+POWER(10,($B84-N$227)/N$228))</f>
        <v>0.11483216544032168</v>
      </c>
      <c r="EE84" s="2">
        <f>POWER(10,($B84-O$227)/O$228)/(1+POWER(10,($B84-O$227)/O$228))</f>
        <v>0.11214975247020892</v>
      </c>
    </row>
    <row r="85" spans="2:135" x14ac:dyDescent="0.25">
      <c r="B85" s="2">
        <v>79</v>
      </c>
      <c r="C85">
        <v>136.73400000000001</v>
      </c>
      <c r="D85">
        <v>136.10599999999999</v>
      </c>
      <c r="E85">
        <v>133.059</v>
      </c>
      <c r="F85">
        <v>142.43100000000001</v>
      </c>
      <c r="G85">
        <v>141.40899999999999</v>
      </c>
      <c r="H85">
        <v>145.91</v>
      </c>
      <c r="I85">
        <v>145.328</v>
      </c>
      <c r="J85">
        <v>138.62700000000001</v>
      </c>
      <c r="K85">
        <v>133.471</v>
      </c>
      <c r="L85">
        <v>129.81399999999999</v>
      </c>
      <c r="M85">
        <v>117.32899999999999</v>
      </c>
      <c r="N85">
        <v>101.586</v>
      </c>
      <c r="O85">
        <v>83.414299999999997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133.73301034464004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128.70233601413295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127.46884287820004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137.64200020526116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135.6563526093318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144.95617341066657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142.15426940129589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142.02763902405849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137.65344914301335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132.61875565667265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120.97136951550044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103.79232057164455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85.604670608060474</v>
      </c>
      <c r="AE85" s="5"/>
      <c r="AG85" s="5">
        <f t="shared" si="26"/>
        <v>3.0009896553599731</v>
      </c>
      <c r="AH85" s="5">
        <f t="shared" si="27"/>
        <v>7.4036639858670412</v>
      </c>
      <c r="AI85" s="5">
        <f t="shared" si="28"/>
        <v>5.5901571217999617</v>
      </c>
      <c r="AJ85" s="5">
        <f t="shared" si="29"/>
        <v>4.7889997947388565</v>
      </c>
      <c r="AK85" s="5">
        <f t="shared" si="30"/>
        <v>5.7526473906681872</v>
      </c>
      <c r="AL85" s="5">
        <f t="shared" si="31"/>
        <v>0.95382658933343123</v>
      </c>
      <c r="AM85" s="5">
        <f t="shared" si="32"/>
        <v>3.1737305987041111</v>
      </c>
      <c r="AN85" s="5">
        <f t="shared" si="33"/>
        <v>-3.4006390240584778</v>
      </c>
      <c r="AO85" s="5">
        <f t="shared" si="34"/>
        <v>-4.1824491430133435</v>
      </c>
      <c r="AP85" s="5">
        <f t="shared" si="35"/>
        <v>-2.8047556566726541</v>
      </c>
      <c r="AQ85" s="5">
        <f t="shared" si="36"/>
        <v>-3.6423695155004481</v>
      </c>
      <c r="AR85" s="5">
        <f t="shared" si="37"/>
        <v>-2.2063205716445538</v>
      </c>
      <c r="AS85" s="5">
        <f t="shared" si="38"/>
        <v>-2.1903706080604763</v>
      </c>
      <c r="AV85" s="2">
        <f t="shared" si="39"/>
        <v>86.95269922670488</v>
      </c>
      <c r="AW85" s="2">
        <f t="shared" si="40"/>
        <v>89.224985376476056</v>
      </c>
      <c r="AX85" s="2">
        <f t="shared" si="41"/>
        <v>90.794284842138552</v>
      </c>
      <c r="AY85" s="2">
        <f t="shared" si="42"/>
        <v>90.230495443514513</v>
      </c>
      <c r="AZ85" s="2">
        <f t="shared" si="43"/>
        <v>92.797059953218778</v>
      </c>
      <c r="BA85" s="2">
        <f t="shared" si="44"/>
        <v>93.667376674906507</v>
      </c>
      <c r="BB85" s="2">
        <f t="shared" si="45"/>
        <v>93.563358911923956</v>
      </c>
      <c r="BC85" s="2">
        <f t="shared" si="46"/>
        <v>91.81608801885335</v>
      </c>
      <c r="BD85" s="2">
        <f t="shared" si="47"/>
        <v>89.267101103575541</v>
      </c>
      <c r="BE85" s="2">
        <f t="shared" si="48"/>
        <v>84.046212780592072</v>
      </c>
      <c r="BF85" s="2">
        <f t="shared" si="49"/>
        <v>77.058859134231042</v>
      </c>
      <c r="BG85" s="2">
        <f t="shared" si="50"/>
        <v>67.475466948601095</v>
      </c>
      <c r="BH85" s="2">
        <f t="shared" si="51"/>
        <v>55.961926786854626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86.860270430157811</v>
      </c>
      <c r="CP85" s="2">
        <f>BL$207*$B85+BL$209</f>
        <v>89.196755283592779</v>
      </c>
      <c r="CQ85" s="2">
        <f>BM$207*$B85+BM$209</f>
        <v>90.86506805808331</v>
      </c>
      <c r="CR85" s="2">
        <f>BN$207*$B85+BN$209</f>
        <v>90.272951050595736</v>
      </c>
      <c r="CS85" s="2">
        <f>BO$207*$B85+BO$209</f>
        <v>92.73302959950388</v>
      </c>
      <c r="CT85" s="2">
        <f>BP$207*$B85+BP$209</f>
        <v>93.665515698159723</v>
      </c>
      <c r="CU85" s="2">
        <f>BQ$207*$B85+BQ$209</f>
        <v>93.550790601599061</v>
      </c>
      <c r="CV85" s="2">
        <f>BR$207*$B85+BR$209</f>
        <v>91.817428725157157</v>
      </c>
      <c r="CW85" s="2">
        <f>BS$207*$B85+BS$209</f>
        <v>89.225160927088126</v>
      </c>
      <c r="CX85" s="2">
        <f>BT$207*$B85+BT$209</f>
        <v>84.038280628791981</v>
      </c>
      <c r="CY85" s="2">
        <f>BU$207*$B85+BU$209</f>
        <v>77.090039979796018</v>
      </c>
      <c r="CZ85" s="2">
        <f>BV$207*$B85+BV$209</f>
        <v>67.466102224938183</v>
      </c>
      <c r="DA85" s="2">
        <f>BW$207*$B85+BW$209</f>
        <v>55.970322347508755</v>
      </c>
      <c r="DD85" s="2">
        <f>BZ$207*$B85+BZ$209</f>
        <v>87.502959865482495</v>
      </c>
      <c r="DE85" s="2">
        <f>CA$207*$B85+CA$209</f>
        <v>89.378663699582091</v>
      </c>
      <c r="DF85" s="2">
        <f>CB$207*$B85+CB$209</f>
        <v>90.407365299126695</v>
      </c>
      <c r="DG85" s="2">
        <f>CC$207*$B85+CC$209</f>
        <v>89.986396891176057</v>
      </c>
      <c r="DH85" s="2">
        <f>CD$207*$B85+CD$209</f>
        <v>93.151117863887933</v>
      </c>
      <c r="DI85" s="2">
        <f>CE$207*$B85+CE$209</f>
        <v>93.678772055701529</v>
      </c>
      <c r="DJ85" s="2">
        <f>CF$207*$B85+CF$209</f>
        <v>93.634170292575845</v>
      </c>
      <c r="DK85" s="2">
        <f>CG$207*$B85+CG$209</f>
        <v>91.807321717504976</v>
      </c>
      <c r="DL85" s="2">
        <f>CH$207*$B85+CH$209</f>
        <v>89.563189875118468</v>
      </c>
      <c r="DM85" s="2">
        <f>CI$207*$B85+CI$209</f>
        <v>84.096724634166662</v>
      </c>
      <c r="DN85" s="2">
        <f>CJ$207*$B85+CJ$209</f>
        <v>76.843509828389458</v>
      </c>
      <c r="DO85" s="2">
        <f>CK$207*$B85+CK$209</f>
        <v>67.541301978338623</v>
      </c>
      <c r="DP85" s="2">
        <f>CL$207*$B85+CL$209</f>
        <v>55.901310252278989</v>
      </c>
      <c r="DS85" s="2">
        <f>POWER(10,($B85-C$227)/C$228)/(1+POWER(10,($B85-C$227)/C$228))</f>
        <v>0.14381564635550362</v>
      </c>
      <c r="DT85" s="2">
        <f>POWER(10,($B85-D$227)/D$228)/(1+POWER(10,($B85-D$227)/D$228))</f>
        <v>0.15518849268049359</v>
      </c>
      <c r="DU85" s="2">
        <f>POWER(10,($B85-E$227)/E$228)/(1+POWER(10,($B85-E$227)/E$228))</f>
        <v>0.15464887322531892</v>
      </c>
      <c r="DV85" s="2">
        <f>POWER(10,($B85-F$227)/F$228)/(1+POWER(10,($B85-F$227)/F$228))</f>
        <v>0.14815910251381814</v>
      </c>
      <c r="DW85" s="2">
        <f>POWER(10,($B85-G$227)/G$228)/(1+POWER(10,($B85-G$227)/G$228))</f>
        <v>0.15315032534872733</v>
      </c>
      <c r="DX85" s="2">
        <f>POWER(10,($B85-H$227)/H$228)/(1+POWER(10,($B85-H$227)/H$228))</f>
        <v>0.14038371708981409</v>
      </c>
      <c r="DY85" s="2">
        <f>POWER(10,($B85-I$227)/I$228)/(1+POWER(10,($B85-I$227)/I$228))</f>
        <v>0.15073587078165318</v>
      </c>
      <c r="DZ85" s="2">
        <f>POWER(10,($B85-J$227)/J$228)/(1+POWER(10,($B85-J$227)/J$228))</f>
        <v>0.13265116144721886</v>
      </c>
      <c r="EA85" s="2">
        <f>POWER(10,($B85-K$227)/K$228)/(1+POWER(10,($B85-K$227)/K$228))</f>
        <v>0.12407273617183059</v>
      </c>
      <c r="EB85" s="2">
        <f>POWER(10,($B85-L$227)/L$228)/(1+POWER(10,($B85-L$227)/L$228))</f>
        <v>0.13572224814580153</v>
      </c>
      <c r="EC85" s="2">
        <f>POWER(10,($B85-M$227)/M$228)/(1+POWER(10,($B85-M$227)/M$228))</f>
        <v>0.12647883184699149</v>
      </c>
      <c r="ED85" s="2">
        <f>POWER(10,($B85-N$227)/N$228)/(1+POWER(10,($B85-N$227)/N$228))</f>
        <v>0.12453130814204806</v>
      </c>
      <c r="EE85" s="2">
        <f>POWER(10,($B85-O$227)/O$228)/(1+POWER(10,($B85-O$227)/O$228))</f>
        <v>0.12165346706522899</v>
      </c>
    </row>
    <row r="86" spans="2:135" x14ac:dyDescent="0.25">
      <c r="B86" s="2">
        <v>80</v>
      </c>
      <c r="C86">
        <v>132.46899999999999</v>
      </c>
      <c r="D86">
        <v>124.39400000000001</v>
      </c>
      <c r="E86">
        <v>122.58799999999999</v>
      </c>
      <c r="F86">
        <v>136.24600000000001</v>
      </c>
      <c r="G86">
        <v>134.75800000000001</v>
      </c>
      <c r="H86">
        <v>144.22399999999999</v>
      </c>
      <c r="I86">
        <v>142.01499999999999</v>
      </c>
      <c r="J86">
        <v>140.50700000000001</v>
      </c>
      <c r="K86">
        <v>136.19999999999999</v>
      </c>
      <c r="L86">
        <v>131.01400000000001</v>
      </c>
      <c r="M86">
        <v>119.229</v>
      </c>
      <c r="N86">
        <v>102.843</v>
      </c>
      <c r="O86">
        <v>84.457099999999997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125.7383098442838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119.92045702523068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119.54986766813801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130.61786830767301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128.94832321724462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140.78990608467191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136.06993168842928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141.47072324921515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140.2018143949704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130.73678647689223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120.75536668248731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103.33612179957588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85.258001622070765</v>
      </c>
      <c r="AE86" s="5"/>
      <c r="AG86" s="5">
        <f t="shared" si="26"/>
        <v>6.7306901557161893</v>
      </c>
      <c r="AH86" s="5">
        <f t="shared" si="27"/>
        <v>4.4735429747693303</v>
      </c>
      <c r="AI86" s="5">
        <f t="shared" si="28"/>
        <v>3.0381323318619877</v>
      </c>
      <c r="AJ86" s="5">
        <f t="shared" si="29"/>
        <v>5.6281316923270026</v>
      </c>
      <c r="AK86" s="5">
        <f t="shared" si="30"/>
        <v>5.809676782755389</v>
      </c>
      <c r="AL86" s="5">
        <f t="shared" si="31"/>
        <v>3.4340939153280772</v>
      </c>
      <c r="AM86" s="5">
        <f t="shared" si="32"/>
        <v>5.9450683115707079</v>
      </c>
      <c r="AN86" s="5">
        <f t="shared" si="33"/>
        <v>-0.96372324921514974</v>
      </c>
      <c r="AO86" s="5">
        <f t="shared" si="34"/>
        <v>-4.0018143949704097</v>
      </c>
      <c r="AP86" s="5">
        <f t="shared" si="35"/>
        <v>0.27721352310777547</v>
      </c>
      <c r="AQ86" s="5">
        <f t="shared" si="36"/>
        <v>-1.526366682487307</v>
      </c>
      <c r="AR86" s="5">
        <f t="shared" si="37"/>
        <v>-0.49312179957587432</v>
      </c>
      <c r="AS86" s="5">
        <f t="shared" si="38"/>
        <v>-0.80090162207076787</v>
      </c>
      <c r="AV86" s="2">
        <f t="shared" si="39"/>
        <v>86.9487316537233</v>
      </c>
      <c r="AW86" s="2">
        <f t="shared" si="40"/>
        <v>89.20974363059328</v>
      </c>
      <c r="AX86" s="2">
        <f t="shared" si="41"/>
        <v>90.768492871774782</v>
      </c>
      <c r="AY86" s="2">
        <f t="shared" si="42"/>
        <v>90.228736227870797</v>
      </c>
      <c r="AZ86" s="2">
        <f t="shared" si="43"/>
        <v>92.827846799216786</v>
      </c>
      <c r="BA86" s="2">
        <f t="shared" si="44"/>
        <v>93.679882412842801</v>
      </c>
      <c r="BB86" s="2">
        <f t="shared" si="45"/>
        <v>93.575677803659588</v>
      </c>
      <c r="BC86" s="2">
        <f t="shared" si="46"/>
        <v>91.822635973010591</v>
      </c>
      <c r="BD86" s="2">
        <f t="shared" si="47"/>
        <v>89.28070586709147</v>
      </c>
      <c r="BE86" s="2">
        <f t="shared" si="48"/>
        <v>84.05541501562395</v>
      </c>
      <c r="BF86" s="2">
        <f t="shared" si="49"/>
        <v>77.062586797199771</v>
      </c>
      <c r="BG86" s="2">
        <f t="shared" si="50"/>
        <v>67.48716489128843</v>
      </c>
      <c r="BH86" s="2">
        <f t="shared" si="51"/>
        <v>55.980520533135682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86.859010948828669</v>
      </c>
      <c r="CP86" s="2">
        <f>BL$207*$B86+BL$209</f>
        <v>89.185923391187714</v>
      </c>
      <c r="CQ86" s="2">
        <f>BM$207*$B86+BM$209</f>
        <v>90.847444046492328</v>
      </c>
      <c r="CR86" s="2">
        <f>BN$207*$B86+BN$209</f>
        <v>90.277257742923865</v>
      </c>
      <c r="CS86" s="2">
        <f>BO$207*$B86+BO$209</f>
        <v>92.767956037932663</v>
      </c>
      <c r="CT86" s="2">
        <f>BP$207*$B86+BP$209</f>
        <v>93.684453742875377</v>
      </c>
      <c r="CU86" s="2">
        <f>BQ$207*$B86+BQ$209</f>
        <v>93.569611152607663</v>
      </c>
      <c r="CV86" s="2">
        <f>BR$207*$B86+BR$209</f>
        <v>91.831559450042747</v>
      </c>
      <c r="CW86" s="2">
        <f>BS$207*$B86+BS$209</f>
        <v>89.243937504716641</v>
      </c>
      <c r="CX86" s="2">
        <f>BT$207*$B86+BT$209</f>
        <v>84.053941516225407</v>
      </c>
      <c r="CY86" s="2">
        <f>BU$207*$B86+BU$209</f>
        <v>77.101141587074622</v>
      </c>
      <c r="CZ86" s="2">
        <f>BV$207*$B86+BV$209</f>
        <v>67.481174087236454</v>
      </c>
      <c r="DA86" s="2">
        <f>BW$207*$B86+BW$209</f>
        <v>55.99188182883023</v>
      </c>
      <c r="DD86" s="2">
        <f>BZ$207*$B86+BZ$209</f>
        <v>87.435871692709497</v>
      </c>
      <c r="DE86" s="2">
        <f>CA$207*$B86+CA$209</f>
        <v>89.328005959709969</v>
      </c>
      <c r="DF86" s="2">
        <f>CB$207*$B86+CB$209</f>
        <v>90.374898416179974</v>
      </c>
      <c r="DG86" s="2">
        <f>CC$207*$B86+CC$209</f>
        <v>89.974308463746667</v>
      </c>
      <c r="DH86" s="2">
        <f>CD$207*$B86+CD$209</f>
        <v>93.129875514128159</v>
      </c>
      <c r="DI86" s="2">
        <f>CE$207*$B86+CE$209</f>
        <v>93.654353608628242</v>
      </c>
      <c r="DJ86" s="2">
        <f>CF$207*$B86+CF$209</f>
        <v>93.606850558373665</v>
      </c>
      <c r="DK86" s="2">
        <f>CG$207*$B86+CG$209</f>
        <v>91.769423081980506</v>
      </c>
      <c r="DL86" s="2">
        <f>CH$207*$B86+CH$209</f>
        <v>89.517442775464787</v>
      </c>
      <c r="DM86" s="2">
        <f>CI$207*$B86+CI$209</f>
        <v>84.063972620922101</v>
      </c>
      <c r="DN86" s="2">
        <f>CJ$207*$B86+CJ$209</f>
        <v>76.819739134192488</v>
      </c>
      <c r="DO86" s="2">
        <f>CK$207*$B86+CK$209</f>
        <v>67.525575145751688</v>
      </c>
      <c r="DP86" s="2">
        <f>CL$207*$B86+CL$209</f>
        <v>55.905708877882276</v>
      </c>
      <c r="DS86" s="2">
        <f>POWER(10,($B86-C$227)/C$228)/(1+POWER(10,($B86-C$227)/C$228))</f>
        <v>0.15553269284895754</v>
      </c>
      <c r="DT86" s="2">
        <f>POWER(10,($B86-D$227)/D$228)/(1+POWER(10,($B86-D$227)/D$228))</f>
        <v>0.1676506812433001</v>
      </c>
      <c r="DU86" s="2">
        <f>POWER(10,($B86-E$227)/E$228)/(1+POWER(10,($B86-E$227)/E$228))</f>
        <v>0.167076298357373</v>
      </c>
      <c r="DV86" s="2">
        <f>POWER(10,($B86-F$227)/F$228)/(1+POWER(10,($B86-F$227)/F$228))</f>
        <v>0.16016382407267096</v>
      </c>
      <c r="DW86" s="2">
        <f>POWER(10,($B86-G$227)/G$228)/(1+POWER(10,($B86-G$227)/G$228))</f>
        <v>0.16548090175665284</v>
      </c>
      <c r="DX86" s="2">
        <f>POWER(10,($B86-H$227)/H$228)/(1+POWER(10,($B86-H$227)/H$228))</f>
        <v>0.15187075230464722</v>
      </c>
      <c r="DY86" s="2">
        <f>POWER(10,($B86-I$227)/I$228)/(1+POWER(10,($B86-I$227)/I$228))</f>
        <v>0.16290944839595184</v>
      </c>
      <c r="DZ86" s="2">
        <f>POWER(10,($B86-J$227)/J$228)/(1+POWER(10,($B86-J$227)/J$228))</f>
        <v>0.14361117829142514</v>
      </c>
      <c r="EA86" s="2">
        <f>POWER(10,($B86-K$227)/K$228)/(1+POWER(10,($B86-K$227)/K$228))</f>
        <v>0.13443383476394791</v>
      </c>
      <c r="EB86" s="2">
        <f>POWER(10,($B86-L$227)/L$228)/(1+POWER(10,($B86-L$227)/L$228))</f>
        <v>0.14689303352919056</v>
      </c>
      <c r="EC86" s="2">
        <f>POWER(10,($B86-M$227)/M$228)/(1+POWER(10,($B86-M$227)/M$228))</f>
        <v>0.13700943072797944</v>
      </c>
      <c r="ED86" s="2">
        <f>POWER(10,($B86-N$227)/N$228)/(1+POWER(10,($B86-N$227)/N$228))</f>
        <v>0.13492480252290068</v>
      </c>
      <c r="EE86" s="2">
        <f>POWER(10,($B86-O$227)/O$228)/(1+POWER(10,($B86-O$227)/O$228))</f>
        <v>0.13184294572218203</v>
      </c>
    </row>
    <row r="87" spans="2:135" x14ac:dyDescent="0.25">
      <c r="B87" s="2">
        <v>81</v>
      </c>
      <c r="C87">
        <v>122.188</v>
      </c>
      <c r="D87">
        <v>109.652</v>
      </c>
      <c r="E87">
        <v>111.324</v>
      </c>
      <c r="F87">
        <v>127.831</v>
      </c>
      <c r="G87">
        <v>125.212</v>
      </c>
      <c r="H87">
        <v>140.80600000000001</v>
      </c>
      <c r="I87">
        <v>134.65700000000001</v>
      </c>
      <c r="J87">
        <v>140.83600000000001</v>
      </c>
      <c r="K87">
        <v>137.87100000000001</v>
      </c>
      <c r="L87">
        <v>129.32900000000001</v>
      </c>
      <c r="M87">
        <v>119.886</v>
      </c>
      <c r="N87">
        <v>101.971</v>
      </c>
      <c r="O87">
        <v>83.8429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117.1255187238413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111.6148689431899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111.9325599388354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122.42409687887272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121.31686044921901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134.12164246673422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128.28572026797852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137.63722353007802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139.28850712767328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125.94644479808839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117.70234836859083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100.60944341113233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83.07976898340462</v>
      </c>
      <c r="AE87" s="5"/>
      <c r="AG87" s="5">
        <f t="shared" si="26"/>
        <v>5.0624812761587066</v>
      </c>
      <c r="AH87" s="5">
        <f t="shared" si="27"/>
        <v>-1.9628689431899033</v>
      </c>
      <c r="AI87" s="5">
        <f t="shared" si="28"/>
        <v>-0.60855993883539838</v>
      </c>
      <c r="AJ87" s="5">
        <f t="shared" si="29"/>
        <v>5.4069031211272858</v>
      </c>
      <c r="AK87" s="5">
        <f t="shared" si="30"/>
        <v>3.8951395507809963</v>
      </c>
      <c r="AL87" s="5">
        <f t="shared" si="31"/>
        <v>6.6843575332657963</v>
      </c>
      <c r="AM87" s="5">
        <f t="shared" si="32"/>
        <v>6.3712797320214918</v>
      </c>
      <c r="AN87" s="5">
        <f t="shared" si="33"/>
        <v>3.1987764699219952</v>
      </c>
      <c r="AO87" s="5">
        <f t="shared" si="34"/>
        <v>-1.4175071276732751</v>
      </c>
      <c r="AP87" s="5">
        <f t="shared" si="35"/>
        <v>3.3825552019116145</v>
      </c>
      <c r="AQ87" s="5">
        <f t="shared" si="36"/>
        <v>2.1836516314091625</v>
      </c>
      <c r="AR87" s="5">
        <f t="shared" si="37"/>
        <v>1.3615565888676713</v>
      </c>
      <c r="AS87" s="5">
        <f t="shared" si="38"/>
        <v>0.76313101659538063</v>
      </c>
      <c r="AV87" s="2">
        <f t="shared" si="39"/>
        <v>86.94361355249606</v>
      </c>
      <c r="AW87" s="2">
        <f t="shared" si="40"/>
        <v>89.193589671699371</v>
      </c>
      <c r="AX87" s="2">
        <f t="shared" si="41"/>
        <v>90.74194905736185</v>
      </c>
      <c r="AY87" s="2">
        <f t="shared" si="42"/>
        <v>90.226335814438045</v>
      </c>
      <c r="AZ87" s="2">
        <f t="shared" si="43"/>
        <v>92.857487983800041</v>
      </c>
      <c r="BA87" s="2">
        <f t="shared" si="44"/>
        <v>93.691336213049951</v>
      </c>
      <c r="BB87" s="2">
        <f t="shared" si="45"/>
        <v>93.586866371913416</v>
      </c>
      <c r="BC87" s="2">
        <f t="shared" si="46"/>
        <v>91.827958571831005</v>
      </c>
      <c r="BD87" s="2">
        <f t="shared" si="47"/>
        <v>89.293124337796527</v>
      </c>
      <c r="BE87" s="2">
        <f t="shared" si="48"/>
        <v>84.063506825742792</v>
      </c>
      <c r="BF87" s="2">
        <f t="shared" si="49"/>
        <v>77.065349773956854</v>
      </c>
      <c r="BG87" s="2">
        <f t="shared" si="50"/>
        <v>67.498232452917094</v>
      </c>
      <c r="BH87" s="2">
        <f t="shared" si="51"/>
        <v>55.998690701109304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86.857751467499526</v>
      </c>
      <c r="CP87" s="2">
        <f>BL$207*$B87+BL$209</f>
        <v>89.175091498782649</v>
      </c>
      <c r="CQ87" s="2">
        <f>BM$207*$B87+BM$209</f>
        <v>90.82982003490136</v>
      </c>
      <c r="CR87" s="2">
        <f>BN$207*$B87+BN$209</f>
        <v>90.28156443525198</v>
      </c>
      <c r="CS87" s="2">
        <f>BO$207*$B87+BO$209</f>
        <v>92.802882476361461</v>
      </c>
      <c r="CT87" s="2">
        <f>BP$207*$B87+BP$209</f>
        <v>93.703391787591016</v>
      </c>
      <c r="CU87" s="2">
        <f>BQ$207*$B87+BQ$209</f>
        <v>93.588431703616251</v>
      </c>
      <c r="CV87" s="2">
        <f>BR$207*$B87+BR$209</f>
        <v>91.84569017492835</v>
      </c>
      <c r="CW87" s="2">
        <f>BS$207*$B87+BS$209</f>
        <v>89.262714082345155</v>
      </c>
      <c r="CX87" s="2">
        <f>BT$207*$B87+BT$209</f>
        <v>84.069602403658848</v>
      </c>
      <c r="CY87" s="2">
        <f>BU$207*$B87+BU$209</f>
        <v>77.11224319435324</v>
      </c>
      <c r="CZ87" s="2">
        <f>BV$207*$B87+BV$209</f>
        <v>67.496245949534725</v>
      </c>
      <c r="DA87" s="2">
        <f>BW$207*$B87+BW$209</f>
        <v>56.013441310151705</v>
      </c>
      <c r="DD87" s="2">
        <f>BZ$207*$B87+BZ$209</f>
        <v>87.3687835199365</v>
      </c>
      <c r="DE87" s="2">
        <f>CA$207*$B87+CA$209</f>
        <v>89.277348219837847</v>
      </c>
      <c r="DF87" s="2">
        <f>CB$207*$B87+CB$209</f>
        <v>90.342431533233267</v>
      </c>
      <c r="DG87" s="2">
        <f>CC$207*$B87+CC$209</f>
        <v>89.962220036317291</v>
      </c>
      <c r="DH87" s="2">
        <f>CD$207*$B87+CD$209</f>
        <v>93.108633164368399</v>
      </c>
      <c r="DI87" s="2">
        <f>CE$207*$B87+CE$209</f>
        <v>93.629935161554954</v>
      </c>
      <c r="DJ87" s="2">
        <f>CF$207*$B87+CF$209</f>
        <v>93.579530824171485</v>
      </c>
      <c r="DK87" s="2">
        <f>CG$207*$B87+CG$209</f>
        <v>91.731524446456021</v>
      </c>
      <c r="DL87" s="2">
        <f>CH$207*$B87+CH$209</f>
        <v>89.471695675811105</v>
      </c>
      <c r="DM87" s="2">
        <f>CI$207*$B87+CI$209</f>
        <v>84.031220607677554</v>
      </c>
      <c r="DN87" s="2">
        <f>CJ$207*$B87+CJ$209</f>
        <v>76.795968439995519</v>
      </c>
      <c r="DO87" s="2">
        <f>CK$207*$B87+CK$209</f>
        <v>67.509848313164738</v>
      </c>
      <c r="DP87" s="2">
        <f>CL$207*$B87+CL$209</f>
        <v>55.91010750348557</v>
      </c>
      <c r="DS87" s="2">
        <f>POWER(10,($B87-C$227)/C$228)/(1+POWER(10,($B87-C$227)/C$228))</f>
        <v>0.16801702473861302</v>
      </c>
      <c r="DT87" s="2">
        <f>POWER(10,($B87-D$227)/D$228)/(1+POWER(10,($B87-D$227)/D$228))</f>
        <v>0.18089933576822351</v>
      </c>
      <c r="DU87" s="2">
        <f>POWER(10,($B87-E$227)/E$228)/(1+POWER(10,($B87-E$227)/E$228))</f>
        <v>0.18028939385884521</v>
      </c>
      <c r="DV87" s="2">
        <f>POWER(10,($B87-F$227)/F$228)/(1+POWER(10,($B87-F$227)/F$228))</f>
        <v>0.17294375914582527</v>
      </c>
      <c r="DW87" s="2">
        <f>POWER(10,($B87-G$227)/G$228)/(1+POWER(10,($B87-G$227)/G$228))</f>
        <v>0.17859488001328394</v>
      </c>
      <c r="DX87" s="2">
        <f>POWER(10,($B87-H$227)/H$228)/(1+POWER(10,($B87-H$227)/H$228))</f>
        <v>0.16411827212358066</v>
      </c>
      <c r="DY87" s="2">
        <f>POWER(10,($B87-I$227)/I$228)/(1+POWER(10,($B87-I$227)/I$228))</f>
        <v>0.17586258892062404</v>
      </c>
      <c r="DZ87" s="2">
        <f>POWER(10,($B87-J$227)/J$228)/(1+POWER(10,($B87-J$227)/J$228))</f>
        <v>0.15531458813973567</v>
      </c>
      <c r="EA87" s="2">
        <f>POWER(10,($B87-K$227)/K$228)/(1+POWER(10,($B87-K$227)/K$228))</f>
        <v>0.14551643016508817</v>
      </c>
      <c r="EB87" s="2">
        <f>POWER(10,($B87-L$227)/L$228)/(1+POWER(10,($B87-L$227)/L$228))</f>
        <v>0.1588142962102915</v>
      </c>
      <c r="EC87" s="2">
        <f>POWER(10,($B87-M$227)/M$228)/(1+POWER(10,($B87-M$227)/M$228))</f>
        <v>0.14826798456177312</v>
      </c>
      <c r="ED87" s="2">
        <f>POWER(10,($B87-N$227)/N$228)/(1+POWER(10,($B87-N$227)/N$228))</f>
        <v>0.14604104377794266</v>
      </c>
      <c r="EE87" s="2">
        <f>POWER(10,($B87-O$227)/O$228)/(1+POWER(10,($B87-O$227)/O$228))</f>
        <v>0.1427471755691512</v>
      </c>
    </row>
    <row r="88" spans="2:135" x14ac:dyDescent="0.25">
      <c r="B88" s="2">
        <v>82</v>
      </c>
      <c r="C88">
        <v>110.01600000000001</v>
      </c>
      <c r="D88">
        <v>99.635999999999996</v>
      </c>
      <c r="E88">
        <v>99</v>
      </c>
      <c r="F88">
        <v>114.86199999999999</v>
      </c>
      <c r="G88">
        <v>113</v>
      </c>
      <c r="H88">
        <v>132.62700000000001</v>
      </c>
      <c r="I88">
        <v>122.776</v>
      </c>
      <c r="J88">
        <v>137.89599999999999</v>
      </c>
      <c r="K88">
        <v>137.69999999999999</v>
      </c>
      <c r="L88">
        <v>124.471</v>
      </c>
      <c r="M88">
        <v>116.271</v>
      </c>
      <c r="N88">
        <v>101.1</v>
      </c>
      <c r="O88">
        <v>83.671400000000006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108.97447555027532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104.5388435737828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105.35190143918435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114.24292431916138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113.84919450946204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126.12090752720938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120.05192620118551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131.27351750862934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135.09882346090711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119.15125339663244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112.39536016506273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96.124197195268124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79.475651889100106</v>
      </c>
      <c r="AE88" s="5"/>
      <c r="AG88" s="5">
        <f t="shared" si="26"/>
        <v>1.0415244497246903</v>
      </c>
      <c r="AH88" s="5">
        <f t="shared" si="27"/>
        <v>-4.9028435737828033</v>
      </c>
      <c r="AI88" s="5">
        <f t="shared" si="28"/>
        <v>-6.3519014391843456</v>
      </c>
      <c r="AJ88" s="5">
        <f t="shared" si="29"/>
        <v>0.61907568083861975</v>
      </c>
      <c r="AK88" s="5">
        <f t="shared" si="30"/>
        <v>-0.84919450946203767</v>
      </c>
      <c r="AL88" s="5">
        <f t="shared" si="31"/>
        <v>6.5060924727906269</v>
      </c>
      <c r="AM88" s="5">
        <f t="shared" si="32"/>
        <v>2.7240737988144872</v>
      </c>
      <c r="AN88" s="5">
        <f t="shared" si="33"/>
        <v>6.622482491370647</v>
      </c>
      <c r="AO88" s="5">
        <f t="shared" si="34"/>
        <v>2.6011765390928758</v>
      </c>
      <c r="AP88" s="5">
        <f t="shared" si="35"/>
        <v>5.3197466033675624</v>
      </c>
      <c r="AQ88" s="5">
        <f t="shared" si="36"/>
        <v>3.8756398349372745</v>
      </c>
      <c r="AR88" s="5">
        <f t="shared" si="37"/>
        <v>4.9758028047318703</v>
      </c>
      <c r="AS88" s="5">
        <f t="shared" si="38"/>
        <v>4.1957481108998991</v>
      </c>
      <c r="AV88" s="2">
        <f t="shared" si="39"/>
        <v>86.93720215741024</v>
      </c>
      <c r="AW88" s="2">
        <f t="shared" si="40"/>
        <v>89.176430489591823</v>
      </c>
      <c r="AX88" s="2">
        <f t="shared" si="41"/>
        <v>90.71461062325676</v>
      </c>
      <c r="AY88" s="2">
        <f t="shared" si="42"/>
        <v>90.223250010139793</v>
      </c>
      <c r="AZ88" s="2">
        <f t="shared" si="43"/>
        <v>92.885855520517666</v>
      </c>
      <c r="BA88" s="2">
        <f t="shared" si="44"/>
        <v>93.701636717002302</v>
      </c>
      <c r="BB88" s="2">
        <f t="shared" si="45"/>
        <v>93.596815769535041</v>
      </c>
      <c r="BC88" s="2">
        <f t="shared" si="46"/>
        <v>91.831935874850259</v>
      </c>
      <c r="BD88" s="2">
        <f t="shared" si="47"/>
        <v>89.304220618842663</v>
      </c>
      <c r="BE88" s="2">
        <f t="shared" si="48"/>
        <v>84.070377259461608</v>
      </c>
      <c r="BF88" s="2">
        <f t="shared" si="49"/>
        <v>77.067062997729209</v>
      </c>
      <c r="BG88" s="2">
        <f t="shared" si="50"/>
        <v>67.508602408628064</v>
      </c>
      <c r="BH88" s="2">
        <f t="shared" si="51"/>
        <v>56.016397274905046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86.856491986170383</v>
      </c>
      <c r="CP88" s="2">
        <f>BL$207*$B88+BL$209</f>
        <v>89.16425960637757</v>
      </c>
      <c r="CQ88" s="2">
        <f>BM$207*$B88+BM$209</f>
        <v>90.812196023310378</v>
      </c>
      <c r="CR88" s="2">
        <f>BN$207*$B88+BN$209</f>
        <v>90.285871127580108</v>
      </c>
      <c r="CS88" s="2">
        <f>BO$207*$B88+BO$209</f>
        <v>92.837808914790244</v>
      </c>
      <c r="CT88" s="2">
        <f>BP$207*$B88+BP$209</f>
        <v>93.72232983230667</v>
      </c>
      <c r="CU88" s="2">
        <f>BQ$207*$B88+BQ$209</f>
        <v>93.607252254624839</v>
      </c>
      <c r="CV88" s="2">
        <f>BR$207*$B88+BR$209</f>
        <v>91.859820899813954</v>
      </c>
      <c r="CW88" s="2">
        <f>BS$207*$B88+BS$209</f>
        <v>89.28149065997367</v>
      </c>
      <c r="CX88" s="2">
        <f>BT$207*$B88+BT$209</f>
        <v>84.085263291092289</v>
      </c>
      <c r="CY88" s="2">
        <f>BU$207*$B88+BU$209</f>
        <v>77.123344801631859</v>
      </c>
      <c r="CZ88" s="2">
        <f>BV$207*$B88+BV$209</f>
        <v>67.511317811832981</v>
      </c>
      <c r="DA88" s="2">
        <f>BW$207*$B88+BW$209</f>
        <v>56.035000791473188</v>
      </c>
      <c r="DD88" s="2">
        <f>BZ$207*$B88+BZ$209</f>
        <v>87.301695347163488</v>
      </c>
      <c r="DE88" s="2">
        <f>CA$207*$B88+CA$209</f>
        <v>89.226690479965711</v>
      </c>
      <c r="DF88" s="2">
        <f>CB$207*$B88+CB$209</f>
        <v>90.309964650286545</v>
      </c>
      <c r="DG88" s="2">
        <f>CC$207*$B88+CC$209</f>
        <v>89.950131608887915</v>
      </c>
      <c r="DH88" s="2">
        <f>CD$207*$B88+CD$209</f>
        <v>93.087390814608625</v>
      </c>
      <c r="DI88" s="2">
        <f>CE$207*$B88+CE$209</f>
        <v>93.605516714481666</v>
      </c>
      <c r="DJ88" s="2">
        <f>CF$207*$B88+CF$209</f>
        <v>93.55221108996929</v>
      </c>
      <c r="DK88" s="2">
        <f>CG$207*$B88+CG$209</f>
        <v>91.693625810931536</v>
      </c>
      <c r="DL88" s="2">
        <f>CH$207*$B88+CH$209</f>
        <v>89.425948576157424</v>
      </c>
      <c r="DM88" s="2">
        <f>CI$207*$B88+CI$209</f>
        <v>83.998468594432993</v>
      </c>
      <c r="DN88" s="2">
        <f>CJ$207*$B88+CJ$209</f>
        <v>76.77219774579855</v>
      </c>
      <c r="DO88" s="2">
        <f>CK$207*$B88+CK$209</f>
        <v>67.494121480577803</v>
      </c>
      <c r="DP88" s="2">
        <f>CL$207*$B88+CL$209</f>
        <v>55.914506129088856</v>
      </c>
      <c r="DS88" s="2">
        <f>POWER(10,($B88-C$227)/C$228)/(1+POWER(10,($B88-C$227)/C$228))</f>
        <v>0.18128832419374763</v>
      </c>
      <c r="DT88" s="2">
        <f>POWER(10,($B88-D$227)/D$228)/(1+POWER(10,($B88-D$227)/D$228))</f>
        <v>0.19494975025577671</v>
      </c>
      <c r="DU88" s="2">
        <f>POWER(10,($B88-E$227)/E$228)/(1+POWER(10,($B88-E$227)/E$228))</f>
        <v>0.19430367216223987</v>
      </c>
      <c r="DV88" s="2">
        <f>POWER(10,($B88-F$227)/F$228)/(1+POWER(10,($B88-F$227)/F$228))</f>
        <v>0.18651696912009599</v>
      </c>
      <c r="DW88" s="2">
        <f>POWER(10,($B88-G$227)/G$228)/(1+POWER(10,($B88-G$227)/G$228))</f>
        <v>0.19250837405429491</v>
      </c>
      <c r="DX88" s="2">
        <f>POWER(10,($B88-H$227)/H$228)/(1+POWER(10,($B88-H$227)/H$228))</f>
        <v>0.17714718765891146</v>
      </c>
      <c r="DY88" s="2">
        <f>POWER(10,($B88-I$227)/I$228)/(1+POWER(10,($B88-I$227)/I$228))</f>
        <v>0.18961235931541559</v>
      </c>
      <c r="DZ88" s="2">
        <f>POWER(10,($B88-J$227)/J$228)/(1+POWER(10,($B88-J$227)/J$228))</f>
        <v>0.16778489154648829</v>
      </c>
      <c r="EA88" s="2">
        <f>POWER(10,($B88-K$227)/K$228)/(1+POWER(10,($B88-K$227)/K$228))</f>
        <v>0.15734657864012827</v>
      </c>
      <c r="EB88" s="2">
        <f>POWER(10,($B88-L$227)/L$228)/(1+POWER(10,($B88-L$227)/L$228))</f>
        <v>0.17150853915778644</v>
      </c>
      <c r="EC88" s="2">
        <f>POWER(10,($B88-M$227)/M$228)/(1+POWER(10,($B88-M$227)/M$228))</f>
        <v>0.1602798684132147</v>
      </c>
      <c r="ED88" s="2">
        <f>POWER(10,($B88-N$227)/N$228)/(1+POWER(10,($B88-N$227)/N$228))</f>
        <v>0.15790596055751308</v>
      </c>
      <c r="EE88" s="2">
        <f>POWER(10,($B88-O$227)/O$228)/(1+POWER(10,($B88-O$227)/O$228))</f>
        <v>0.1543928685305907</v>
      </c>
    </row>
    <row r="89" spans="2:135" x14ac:dyDescent="0.25">
      <c r="B89" s="2">
        <v>83</v>
      </c>
      <c r="C89">
        <v>99.766000000000005</v>
      </c>
      <c r="D89">
        <v>94.075999999999993</v>
      </c>
      <c r="E89">
        <v>93.734999999999999</v>
      </c>
      <c r="F89">
        <v>102.985</v>
      </c>
      <c r="G89">
        <v>103.621</v>
      </c>
      <c r="H89">
        <v>119.26900000000001</v>
      </c>
      <c r="I89">
        <v>110.925</v>
      </c>
      <c r="J89">
        <v>129.98500000000001</v>
      </c>
      <c r="K89">
        <v>133.62899999999999</v>
      </c>
      <c r="L89">
        <v>117.086</v>
      </c>
      <c r="M89">
        <v>111.514</v>
      </c>
      <c r="N89">
        <v>95.656999999999996</v>
      </c>
      <c r="O89">
        <v>79.957099999999997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102.0283648349331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99.036580651881323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100.17200160056071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106.98772658617439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107.34921488128697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117.99924229409001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112.43815283355923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123.52318017216311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128.44742043202245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111.50700574368162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105.77626681554221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90.657988100077191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75.065323937246916</v>
      </c>
      <c r="AE89" s="5"/>
      <c r="AG89" s="5">
        <f t="shared" si="26"/>
        <v>-2.2623648349330949</v>
      </c>
      <c r="AH89" s="5">
        <f t="shared" si="27"/>
        <v>-4.9605806518813296</v>
      </c>
      <c r="AI89" s="5">
        <f t="shared" si="28"/>
        <v>-6.4370016005607056</v>
      </c>
      <c r="AJ89" s="5">
        <f t="shared" si="29"/>
        <v>-4.0027265861743899</v>
      </c>
      <c r="AK89" s="5">
        <f t="shared" si="30"/>
        <v>-3.7282148812869735</v>
      </c>
      <c r="AL89" s="5">
        <f t="shared" si="31"/>
        <v>1.2697577059099956</v>
      </c>
      <c r="AM89" s="5">
        <f t="shared" si="32"/>
        <v>-1.5131528335592321</v>
      </c>
      <c r="AN89" s="5">
        <f t="shared" si="33"/>
        <v>6.461819827836905</v>
      </c>
      <c r="AO89" s="5">
        <f t="shared" si="34"/>
        <v>5.1815795679775363</v>
      </c>
      <c r="AP89" s="5">
        <f t="shared" si="35"/>
        <v>5.5789942563183814</v>
      </c>
      <c r="AQ89" s="5">
        <f t="shared" si="36"/>
        <v>5.737733184457781</v>
      </c>
      <c r="AR89" s="5">
        <f t="shared" si="37"/>
        <v>4.9990118999228059</v>
      </c>
      <c r="AS89" s="5">
        <f t="shared" si="38"/>
        <v>4.8917760627530811</v>
      </c>
      <c r="AV89" s="2">
        <f t="shared" si="39"/>
        <v>86.929347802439409</v>
      </c>
      <c r="AW89" s="2">
        <f t="shared" si="40"/>
        <v>89.158170517991863</v>
      </c>
      <c r="AX89" s="2">
        <f t="shared" si="41"/>
        <v>90.686436592319183</v>
      </c>
      <c r="AY89" s="2">
        <f t="shared" si="42"/>
        <v>90.219435136633905</v>
      </c>
      <c r="AZ89" s="2">
        <f t="shared" si="43"/>
        <v>92.912816804425205</v>
      </c>
      <c r="BA89" s="2">
        <f t="shared" si="44"/>
        <v>93.710679626707261</v>
      </c>
      <c r="BB89" s="2">
        <f t="shared" si="45"/>
        <v>93.605414505319303</v>
      </c>
      <c r="BC89" s="2">
        <f t="shared" si="46"/>
        <v>91.834443867730855</v>
      </c>
      <c r="BD89" s="2">
        <f t="shared" si="47"/>
        <v>89.313851838227365</v>
      </c>
      <c r="BE89" s="2">
        <f t="shared" si="48"/>
        <v>84.075911543225899</v>
      </c>
      <c r="BF89" s="2">
        <f t="shared" si="49"/>
        <v>77.067639137016727</v>
      </c>
      <c r="BG89" s="2">
        <f t="shared" si="50"/>
        <v>67.518204491079274</v>
      </c>
      <c r="BH89" s="2">
        <f t="shared" si="51"/>
        <v>56.033598811942767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86.85523250484124</v>
      </c>
      <c r="CP89" s="2">
        <f>BL$207*$B89+BL$209</f>
        <v>89.153427713972505</v>
      </c>
      <c r="CQ89" s="2">
        <f>BM$207*$B89+BM$209</f>
        <v>90.794572011719396</v>
      </c>
      <c r="CR89" s="2">
        <f>BN$207*$B89+BN$209</f>
        <v>90.290177819908223</v>
      </c>
      <c r="CS89" s="2">
        <f>BO$207*$B89+BO$209</f>
        <v>92.872735353219028</v>
      </c>
      <c r="CT89" s="2">
        <f>BP$207*$B89+BP$209</f>
        <v>93.741267877022324</v>
      </c>
      <c r="CU89" s="2">
        <f>BQ$207*$B89+BQ$209</f>
        <v>93.626072805633441</v>
      </c>
      <c r="CV89" s="2">
        <f>BR$207*$B89+BR$209</f>
        <v>91.873951624699558</v>
      </c>
      <c r="CW89" s="2">
        <f>BS$207*$B89+BS$209</f>
        <v>89.300267237602185</v>
      </c>
      <c r="CX89" s="2">
        <f>BT$207*$B89+BT$209</f>
        <v>84.10092417852573</v>
      </c>
      <c r="CY89" s="2">
        <f>BU$207*$B89+BU$209</f>
        <v>77.134446408910478</v>
      </c>
      <c r="CZ89" s="2">
        <f>BV$207*$B89+BV$209</f>
        <v>67.526389674131252</v>
      </c>
      <c r="DA89" s="2">
        <f>BW$207*$B89+BW$209</f>
        <v>56.056560272794663</v>
      </c>
      <c r="DD89" s="2">
        <f>BZ$207*$B89+BZ$209</f>
        <v>87.234607174390476</v>
      </c>
      <c r="DE89" s="2">
        <f>CA$207*$B89+CA$209</f>
        <v>89.176032740093589</v>
      </c>
      <c r="DF89" s="2">
        <f>CB$207*$B89+CB$209</f>
        <v>90.277497767339824</v>
      </c>
      <c r="DG89" s="2">
        <f>CC$207*$B89+CC$209</f>
        <v>89.938043181458525</v>
      </c>
      <c r="DH89" s="2">
        <f>CD$207*$B89+CD$209</f>
        <v>93.066148464848865</v>
      </c>
      <c r="DI89" s="2">
        <f>CE$207*$B89+CE$209</f>
        <v>93.581098267408379</v>
      </c>
      <c r="DJ89" s="2">
        <f>CF$207*$B89+CF$209</f>
        <v>93.52489135576711</v>
      </c>
      <c r="DK89" s="2">
        <f>CG$207*$B89+CG$209</f>
        <v>91.655727175407051</v>
      </c>
      <c r="DL89" s="2">
        <f>CH$207*$B89+CH$209</f>
        <v>89.380201476503743</v>
      </c>
      <c r="DM89" s="2">
        <f>CI$207*$B89+CI$209</f>
        <v>83.965716581188431</v>
      </c>
      <c r="DN89" s="2">
        <f>CJ$207*$B89+CJ$209</f>
        <v>76.748427051601581</v>
      </c>
      <c r="DO89" s="2">
        <f>CK$207*$B89+CK$209</f>
        <v>67.478394647990854</v>
      </c>
      <c r="DP89" s="2">
        <f>CL$207*$B89+CL$209</f>
        <v>55.91890475469215</v>
      </c>
      <c r="DS89" s="2">
        <f>POWER(10,($B89-C$227)/C$228)/(1+POWER(10,($B89-C$227)/C$228))</f>
        <v>0.19536174538545645</v>
      </c>
      <c r="DT89" s="2">
        <f>POWER(10,($B89-D$227)/D$228)/(1+POWER(10,($B89-D$227)/D$228))</f>
        <v>0.20981192385926883</v>
      </c>
      <c r="DU89" s="2">
        <f>POWER(10,($B89-E$227)/E$228)/(1+POWER(10,($B89-E$227)/E$228))</f>
        <v>0.20912938630305111</v>
      </c>
      <c r="DV89" s="2">
        <f>POWER(10,($B89-F$227)/F$228)/(1+POWER(10,($B89-F$227)/F$228))</f>
        <v>0.20089668993019189</v>
      </c>
      <c r="DW89" s="2">
        <f>POWER(10,($B89-G$227)/G$228)/(1+POWER(10,($B89-G$227)/G$228))</f>
        <v>0.2072323373964757</v>
      </c>
      <c r="DX89" s="2">
        <f>POWER(10,($B89-H$227)/H$228)/(1+POWER(10,($B89-H$227)/H$228))</f>
        <v>0.1909741204263829</v>
      </c>
      <c r="DY89" s="2">
        <f>POWER(10,($B89-I$227)/I$228)/(1+POWER(10,($B89-I$227)/I$228))</f>
        <v>0.20417082717655971</v>
      </c>
      <c r="DZ89" s="2">
        <f>POWER(10,($B89-J$227)/J$228)/(1+POWER(10,($B89-J$227)/J$228))</f>
        <v>0.18104184520477584</v>
      </c>
      <c r="EA89" s="2">
        <f>POWER(10,($B89-K$227)/K$228)/(1+POWER(10,($B89-K$227)/K$228))</f>
        <v>0.1699472067522648</v>
      </c>
      <c r="EB89" s="2">
        <f>POWER(10,($B89-L$227)/L$228)/(1+POWER(10,($B89-L$227)/L$228))</f>
        <v>0.18499430351861434</v>
      </c>
      <c r="EC89" s="2">
        <f>POWER(10,($B89-M$227)/M$228)/(1+POWER(10,($B89-M$227)/M$228))</f>
        <v>0.17306715486884405</v>
      </c>
      <c r="ED89" s="2">
        <f>POWER(10,($B89-N$227)/N$228)/(1+POWER(10,($B89-N$227)/N$228))</f>
        <v>0.17054231886531579</v>
      </c>
      <c r="EE89" s="2">
        <f>POWER(10,($B89-O$227)/O$228)/(1+POWER(10,($B89-O$227)/O$228))</f>
        <v>0.16680378068680751</v>
      </c>
    </row>
    <row r="90" spans="2:135" x14ac:dyDescent="0.25">
      <c r="B90" s="2">
        <v>84</v>
      </c>
      <c r="C90">
        <v>92.171999999999997</v>
      </c>
      <c r="D90">
        <v>91.864000000000004</v>
      </c>
      <c r="E90">
        <v>91.941000000000003</v>
      </c>
      <c r="F90">
        <v>96.462000000000003</v>
      </c>
      <c r="G90">
        <v>97.394000000000005</v>
      </c>
      <c r="H90">
        <v>106.41800000000001</v>
      </c>
      <c r="I90">
        <v>101</v>
      </c>
      <c r="J90">
        <v>120.642</v>
      </c>
      <c r="K90">
        <v>127.157</v>
      </c>
      <c r="L90">
        <v>106.5</v>
      </c>
      <c r="M90">
        <v>103.32899999999999</v>
      </c>
      <c r="N90">
        <v>87.385999999999996</v>
      </c>
      <c r="O90">
        <v>73.5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96.627656552027716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95.100043617337221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96.424402314126468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101.16930332755423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102.23261718893866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110.72046395834727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106.13031430488687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115.59308362328876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120.5204479608625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104.10418932137986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98.873723939265787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85.035286125687676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70.509899477748888</v>
      </c>
      <c r="AE90" s="5"/>
      <c r="AG90" s="5">
        <f t="shared" si="26"/>
        <v>-4.4556565520277189</v>
      </c>
      <c r="AH90" s="5">
        <f t="shared" si="27"/>
        <v>-3.2360436173372165</v>
      </c>
      <c r="AI90" s="5">
        <f t="shared" si="28"/>
        <v>-4.4834023141264652</v>
      </c>
      <c r="AJ90" s="5">
        <f t="shared" si="29"/>
        <v>-4.7073033275542286</v>
      </c>
      <c r="AK90" s="5">
        <f t="shared" si="30"/>
        <v>-4.838617188938656</v>
      </c>
      <c r="AL90" s="5">
        <f t="shared" si="31"/>
        <v>-4.3024639583472606</v>
      </c>
      <c r="AM90" s="5">
        <f t="shared" si="32"/>
        <v>-5.1303143048868662</v>
      </c>
      <c r="AN90" s="5">
        <f t="shared" si="33"/>
        <v>5.0489163767112331</v>
      </c>
      <c r="AO90" s="5">
        <f t="shared" si="34"/>
        <v>6.6365520391374986</v>
      </c>
      <c r="AP90" s="5">
        <f t="shared" si="35"/>
        <v>2.395810678620137</v>
      </c>
      <c r="AQ90" s="5">
        <f t="shared" si="36"/>
        <v>4.4552760607342066</v>
      </c>
      <c r="AR90" s="5">
        <f t="shared" si="37"/>
        <v>2.3507138743123193</v>
      </c>
      <c r="AS90" s="5">
        <f t="shared" si="38"/>
        <v>2.9901005222511117</v>
      </c>
      <c r="AV90" s="2">
        <f t="shared" si="39"/>
        <v>86.919895163988969</v>
      </c>
      <c r="AW90" s="2">
        <f t="shared" si="40"/>
        <v>89.13871270246122</v>
      </c>
      <c r="AX90" s="2">
        <f t="shared" si="41"/>
        <v>90.657388595330517</v>
      </c>
      <c r="AY90" s="2">
        <f t="shared" si="42"/>
        <v>90.21484871746452</v>
      </c>
      <c r="AZ90" s="2">
        <f t="shared" si="43"/>
        <v>92.938235953030485</v>
      </c>
      <c r="BA90" s="2">
        <f t="shared" si="44"/>
        <v>93.718358794526367</v>
      </c>
      <c r="BB90" s="2">
        <f t="shared" si="45"/>
        <v>93.612549713861142</v>
      </c>
      <c r="BC90" s="2">
        <f t="shared" si="46"/>
        <v>91.835355644314191</v>
      </c>
      <c r="BD90" s="2">
        <f t="shared" si="47"/>
        <v>89.321869147076157</v>
      </c>
      <c r="BE90" s="2">
        <f t="shared" si="48"/>
        <v>84.079992183187571</v>
      </c>
      <c r="BF90" s="2">
        <f t="shared" si="49"/>
        <v>77.066989487193837</v>
      </c>
      <c r="BG90" s="2">
        <f t="shared" si="50"/>
        <v>67.526965935993729</v>
      </c>
      <c r="BH90" s="2">
        <f t="shared" si="51"/>
        <v>56.050252809640973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86.853973023512097</v>
      </c>
      <c r="CP90" s="2">
        <f>BL$207*$B90+BL$209</f>
        <v>89.14259582156744</v>
      </c>
      <c r="CQ90" s="2">
        <f>BM$207*$B90+BM$209</f>
        <v>90.776948000128414</v>
      </c>
      <c r="CR90" s="2">
        <f>BN$207*$B90+BN$209</f>
        <v>90.294484512236352</v>
      </c>
      <c r="CS90" s="2">
        <f>BO$207*$B90+BO$209</f>
        <v>92.907661791647811</v>
      </c>
      <c r="CT90" s="2">
        <f>BP$207*$B90+BP$209</f>
        <v>93.760205921737963</v>
      </c>
      <c r="CU90" s="2">
        <f>BQ$207*$B90+BQ$209</f>
        <v>93.644893356642029</v>
      </c>
      <c r="CV90" s="2">
        <f>BR$207*$B90+BR$209</f>
        <v>91.888082349585147</v>
      </c>
      <c r="CW90" s="2">
        <f>BS$207*$B90+BS$209</f>
        <v>89.319043815230714</v>
      </c>
      <c r="CX90" s="2">
        <f>BT$207*$B90+BT$209</f>
        <v>84.116585065959157</v>
      </c>
      <c r="CY90" s="2">
        <f>BU$207*$B90+BU$209</f>
        <v>77.145548016189082</v>
      </c>
      <c r="CZ90" s="2">
        <f>BV$207*$B90+BV$209</f>
        <v>67.541461536429523</v>
      </c>
      <c r="DA90" s="2">
        <f>BW$207*$B90+BW$209</f>
        <v>56.078119754116145</v>
      </c>
      <c r="DD90" s="2">
        <f>BZ$207*$B90+BZ$209</f>
        <v>87.167519001617478</v>
      </c>
      <c r="DE90" s="2">
        <f>CA$207*$B90+CA$209</f>
        <v>89.125375000221467</v>
      </c>
      <c r="DF90" s="2">
        <f>CB$207*$B90+CB$209</f>
        <v>90.245030884393117</v>
      </c>
      <c r="DG90" s="2">
        <f>CC$207*$B90+CC$209</f>
        <v>89.925954754029149</v>
      </c>
      <c r="DH90" s="2">
        <f>CD$207*$B90+CD$209</f>
        <v>93.044906115089091</v>
      </c>
      <c r="DI90" s="2">
        <f>CE$207*$B90+CE$209</f>
        <v>93.556679820335091</v>
      </c>
      <c r="DJ90" s="2">
        <f>CF$207*$B90+CF$209</f>
        <v>93.49757162156493</v>
      </c>
      <c r="DK90" s="2">
        <f>CG$207*$B90+CG$209</f>
        <v>91.617828539882566</v>
      </c>
      <c r="DL90" s="2">
        <f>CH$207*$B90+CH$209</f>
        <v>89.334454376850076</v>
      </c>
      <c r="DM90" s="2">
        <f>CI$207*$B90+CI$209</f>
        <v>83.93296456794387</v>
      </c>
      <c r="DN90" s="2">
        <f>CJ$207*$B90+CJ$209</f>
        <v>76.724656357404612</v>
      </c>
      <c r="DO90" s="2">
        <f>CK$207*$B90+CK$209</f>
        <v>67.462667815403918</v>
      </c>
      <c r="DP90" s="2">
        <f>CL$207*$B90+CL$209</f>
        <v>55.923303380295444</v>
      </c>
      <c r="DS90" s="2">
        <f>POWER(10,($B90-C$227)/C$228)/(1+POWER(10,($B90-C$227)/C$228))</f>
        <v>0.21024712507942631</v>
      </c>
      <c r="DT90" s="2">
        <f>POWER(10,($B90-D$227)/D$228)/(1+POWER(10,($B90-D$227)/D$228))</f>
        <v>0.22548977358328326</v>
      </c>
      <c r="DU90" s="2">
        <f>POWER(10,($B90-E$227)/E$228)/(1+POWER(10,($B90-E$227)/E$228))</f>
        <v>0.2247707420217368</v>
      </c>
      <c r="DV90" s="2">
        <f>POWER(10,($B90-F$227)/F$228)/(1+POWER(10,($B90-F$227)/F$228))</f>
        <v>0.21609054085414428</v>
      </c>
      <c r="DW90" s="2">
        <f>POWER(10,($B90-G$227)/G$228)/(1+POWER(10,($B90-G$227)/G$228))</f>
        <v>0.22277177384129879</v>
      </c>
      <c r="DX90" s="2">
        <f>POWER(10,($B90-H$227)/H$228)/(1+POWER(10,($B90-H$227)/H$228))</f>
        <v>0.20561061663910238</v>
      </c>
      <c r="DY90" s="2">
        <f>POWER(10,($B90-I$227)/I$228)/(1+POWER(10,($B90-I$227)/I$228))</f>
        <v>0.21954426998804893</v>
      </c>
      <c r="DZ90" s="2">
        <f>POWER(10,($B90-J$227)/J$228)/(1+POWER(10,($B90-J$227)/J$228))</f>
        <v>0.19510069193466248</v>
      </c>
      <c r="EA90" s="2">
        <f>POWER(10,($B90-K$227)/K$228)/(1+POWER(10,($B90-K$227)/K$228))</f>
        <v>0.18333737051457621</v>
      </c>
      <c r="EB90" s="2">
        <f>POWER(10,($B90-L$227)/L$228)/(1+POWER(10,($B90-L$227)/L$228))</f>
        <v>0.19928539115789409</v>
      </c>
      <c r="EC90" s="2">
        <f>POWER(10,($B90-M$227)/M$228)/(1+POWER(10,($B90-M$227)/M$228))</f>
        <v>0.1866478637807362</v>
      </c>
      <c r="ED90" s="2">
        <f>POWER(10,($B90-N$227)/N$228)/(1+POWER(10,($B90-N$227)/N$228))</f>
        <v>0.18396897934405915</v>
      </c>
      <c r="EE90" s="2">
        <f>POWER(10,($B90-O$227)/O$228)/(1+POWER(10,($B90-O$227)/O$228))</f>
        <v>0.17999998183299962</v>
      </c>
    </row>
    <row r="91" spans="2:135" x14ac:dyDescent="0.25">
      <c r="B91" s="2">
        <v>85</v>
      </c>
      <c r="C91">
        <v>89.766000000000005</v>
      </c>
      <c r="D91">
        <v>90.5</v>
      </c>
      <c r="E91">
        <v>90.028999999999996</v>
      </c>
      <c r="F91">
        <v>93.153999999999996</v>
      </c>
      <c r="G91">
        <v>94.317999999999998</v>
      </c>
      <c r="H91">
        <v>98.745999999999995</v>
      </c>
      <c r="I91">
        <v>95.835999999999999</v>
      </c>
      <c r="J91">
        <v>107.91</v>
      </c>
      <c r="K91">
        <v>117.586</v>
      </c>
      <c r="L91">
        <v>96.156999999999996</v>
      </c>
      <c r="M91">
        <v>92.442999999999998</v>
      </c>
      <c r="N91">
        <v>78.971000000000004</v>
      </c>
      <c r="O91">
        <v>67.428600000000003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92.765602390356293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92.494158227766093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93.916887421716893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96.906336900517601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98.556270263596673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104.84459528394295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101.3868290280267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108.45542990417513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112.53250987675962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97.728530438407276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92.548101112815431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79.930147776842531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66.354832205530371</v>
      </c>
      <c r="AE91" s="5"/>
      <c r="AG91" s="5">
        <f t="shared" si="26"/>
        <v>-2.9996023903562872</v>
      </c>
      <c r="AH91" s="5">
        <f t="shared" si="27"/>
        <v>-1.9941582277660928</v>
      </c>
      <c r="AI91" s="5">
        <f t="shared" si="28"/>
        <v>-3.8878874217168971</v>
      </c>
      <c r="AJ91" s="5">
        <f t="shared" si="29"/>
        <v>-3.752336900517605</v>
      </c>
      <c r="AK91" s="5">
        <f t="shared" si="30"/>
        <v>-4.2382702635966751</v>
      </c>
      <c r="AL91" s="5">
        <f t="shared" si="31"/>
        <v>-6.0985952839429558</v>
      </c>
      <c r="AM91" s="5">
        <f t="shared" si="32"/>
        <v>-5.5508290280266976</v>
      </c>
      <c r="AN91" s="5">
        <f t="shared" si="33"/>
        <v>-0.54542990417513693</v>
      </c>
      <c r="AO91" s="5">
        <f t="shared" si="34"/>
        <v>5.0534901232403797</v>
      </c>
      <c r="AP91" s="5">
        <f t="shared" si="35"/>
        <v>-1.5715304384072795</v>
      </c>
      <c r="AQ91" s="5">
        <f t="shared" si="36"/>
        <v>-0.10510111281543288</v>
      </c>
      <c r="AR91" s="5">
        <f t="shared" si="37"/>
        <v>-0.95914777684252783</v>
      </c>
      <c r="AS91" s="5">
        <f t="shared" si="38"/>
        <v>1.0737677944696316</v>
      </c>
      <c r="AV91" s="2">
        <f t="shared" si="39"/>
        <v>86.908684816157873</v>
      </c>
      <c r="AW91" s="2">
        <f t="shared" si="40"/>
        <v>89.117959754892468</v>
      </c>
      <c r="AX91" s="2">
        <f t="shared" si="41"/>
        <v>90.627431736332653</v>
      </c>
      <c r="AY91" s="2">
        <f t="shared" si="42"/>
        <v>90.209450238538196</v>
      </c>
      <c r="AZ91" s="2">
        <f t="shared" si="43"/>
        <v>92.961975415081909</v>
      </c>
      <c r="BA91" s="2">
        <f t="shared" si="44"/>
        <v>93.724567518495888</v>
      </c>
      <c r="BB91" s="2">
        <f t="shared" si="45"/>
        <v>93.618108640970604</v>
      </c>
      <c r="BC91" s="2">
        <f t="shared" si="46"/>
        <v>91.834542835250147</v>
      </c>
      <c r="BD91" s="2">
        <f t="shared" si="47"/>
        <v>89.328119006392669</v>
      </c>
      <c r="BE91" s="2">
        <f t="shared" si="48"/>
        <v>84.082500295958553</v>
      </c>
      <c r="BF91" s="2">
        <f t="shared" si="49"/>
        <v>77.065025032694948</v>
      </c>
      <c r="BG91" s="2">
        <f t="shared" si="50"/>
        <v>67.534812168568266</v>
      </c>
      <c r="BH91" s="2">
        <f t="shared" si="51"/>
        <v>56.066316153757711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86.852713542182954</v>
      </c>
      <c r="CP91" s="2">
        <f>BL$207*$B91+BL$209</f>
        <v>89.131763929162361</v>
      </c>
      <c r="CQ91" s="2">
        <f>BM$207*$B91+BM$209</f>
        <v>90.759323988537446</v>
      </c>
      <c r="CR91" s="2">
        <f>BN$207*$B91+BN$209</f>
        <v>90.29879120456448</v>
      </c>
      <c r="CS91" s="2">
        <f>BO$207*$B91+BO$209</f>
        <v>92.942588230076595</v>
      </c>
      <c r="CT91" s="2">
        <f>BP$207*$B91+BP$209</f>
        <v>93.779143966453617</v>
      </c>
      <c r="CU91" s="2">
        <f>BQ$207*$B91+BQ$209</f>
        <v>93.663713907650632</v>
      </c>
      <c r="CV91" s="2">
        <f>BR$207*$B91+BR$209</f>
        <v>91.902213074470751</v>
      </c>
      <c r="CW91" s="2">
        <f>BS$207*$B91+BS$209</f>
        <v>89.337820392859228</v>
      </c>
      <c r="CX91" s="2">
        <f>BT$207*$B91+BT$209</f>
        <v>84.132245953392598</v>
      </c>
      <c r="CY91" s="2">
        <f>BU$207*$B91+BU$209</f>
        <v>77.1566496234677</v>
      </c>
      <c r="CZ91" s="2">
        <f>BV$207*$B91+BV$209</f>
        <v>67.556533398727794</v>
      </c>
      <c r="DA91" s="2">
        <f>BW$207*$B91+BW$209</f>
        <v>56.09967923543762</v>
      </c>
      <c r="DD91" s="2">
        <f>BZ$207*$B91+BZ$209</f>
        <v>87.10043082884448</v>
      </c>
      <c r="DE91" s="2">
        <f>CA$207*$B91+CA$209</f>
        <v>89.074717260349345</v>
      </c>
      <c r="DF91" s="2">
        <f>CB$207*$B91+CB$209</f>
        <v>90.212564001446395</v>
      </c>
      <c r="DG91" s="2">
        <f>CC$207*$B91+CC$209</f>
        <v>89.913866326599759</v>
      </c>
      <c r="DH91" s="2">
        <f>CD$207*$B91+CD$209</f>
        <v>93.023663765329331</v>
      </c>
      <c r="DI91" s="2">
        <f>CE$207*$B91+CE$209</f>
        <v>93.532261373261818</v>
      </c>
      <c r="DJ91" s="2">
        <f>CF$207*$B91+CF$209</f>
        <v>93.47025188736275</v>
      </c>
      <c r="DK91" s="2">
        <f>CG$207*$B91+CG$209</f>
        <v>91.579929904358096</v>
      </c>
      <c r="DL91" s="2">
        <f>CH$207*$B91+CH$209</f>
        <v>89.288707277196394</v>
      </c>
      <c r="DM91" s="2">
        <f>CI$207*$B91+CI$209</f>
        <v>83.900212554699308</v>
      </c>
      <c r="DN91" s="2">
        <f>CJ$207*$B91+CJ$209</f>
        <v>76.700885663207643</v>
      </c>
      <c r="DO91" s="2">
        <f>CK$207*$B91+CK$209</f>
        <v>67.446940982816969</v>
      </c>
      <c r="DP91" s="2">
        <f>CL$207*$B91+CL$209</f>
        <v>55.92770200589873</v>
      </c>
      <c r="DS91" s="2">
        <f>POWER(10,($B91-C$227)/C$228)/(1+POWER(10,($B91-C$227)/C$228))</f>
        <v>0.22594819574056069</v>
      </c>
      <c r="DT91" s="2">
        <f>POWER(10,($B91-D$227)/D$228)/(1+POWER(10,($B91-D$227)/D$228))</f>
        <v>0.24198037426402896</v>
      </c>
      <c r="DU91" s="2">
        <f>POWER(10,($B91-E$227)/E$228)/(1+POWER(10,($B91-E$227)/E$228))</f>
        <v>0.24122513592572312</v>
      </c>
      <c r="DV91" s="2">
        <f>POWER(10,($B91-F$227)/F$228)/(1+POWER(10,($B91-F$227)/F$228))</f>
        <v>0.23209974501692313</v>
      </c>
      <c r="DW91" s="2">
        <f>POWER(10,($B91-G$227)/G$228)/(1+POWER(10,($B91-G$227)/G$228))</f>
        <v>0.23912497086676643</v>
      </c>
      <c r="DX91" s="2">
        <f>POWER(10,($B91-H$227)/H$228)/(1+POWER(10,($B91-H$227)/H$228))</f>
        <v>0.22106235701814458</v>
      </c>
      <c r="DY91" s="2">
        <f>POWER(10,($B91-I$227)/I$228)/(1+POWER(10,($B91-I$227)/I$228))</f>
        <v>0.23573240169908691</v>
      </c>
      <c r="DZ91" s="2">
        <f>POWER(10,($B91-J$227)/J$228)/(1+POWER(10,($B91-J$227)/J$228))</f>
        <v>0.20997137144005543</v>
      </c>
      <c r="EA91" s="2">
        <f>POWER(10,($B91-K$227)/K$228)/(1+POWER(10,($B91-K$227)/K$228))</f>
        <v>0.19753148086055103</v>
      </c>
      <c r="EB91" s="2">
        <f>POWER(10,($B91-L$227)/L$228)/(1+POWER(10,($B91-L$227)/L$228))</f>
        <v>0.21439007364535495</v>
      </c>
      <c r="EC91" s="2">
        <f>POWER(10,($B91-M$227)/M$228)/(1+POWER(10,($B91-M$227)/M$228))</f>
        <v>0.20103518215980429</v>
      </c>
      <c r="ED91" s="2">
        <f>POWER(10,($B91-N$227)/N$228)/(1+POWER(10,($B91-N$227)/N$228))</f>
        <v>0.19820012159607728</v>
      </c>
      <c r="EE91" s="2">
        <f>POWER(10,($B91-O$227)/O$228)/(1+POWER(10,($B91-O$227)/O$228))</f>
        <v>0.19399708769211396</v>
      </c>
    </row>
    <row r="92" spans="2:135" x14ac:dyDescent="0.25">
      <c r="B92" s="2">
        <v>86</v>
      </c>
      <c r="C92">
        <v>86.718999999999994</v>
      </c>
      <c r="D92">
        <v>88.802999999999997</v>
      </c>
      <c r="E92">
        <v>91.293999999999997</v>
      </c>
      <c r="F92">
        <v>91.153999999999996</v>
      </c>
      <c r="G92">
        <v>93.03</v>
      </c>
      <c r="H92">
        <v>95.641999999999996</v>
      </c>
      <c r="I92">
        <v>93.581999999999994</v>
      </c>
      <c r="J92">
        <v>97.581999999999994</v>
      </c>
      <c r="K92">
        <v>105.571</v>
      </c>
      <c r="L92">
        <v>87.614000000000004</v>
      </c>
      <c r="M92">
        <v>83.471000000000004</v>
      </c>
      <c r="N92">
        <v>72.2</v>
      </c>
      <c r="O92">
        <v>62.2714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90.211434540375265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90.890306522117825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92.356817993723723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94.034406861099384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96.131888654919877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100.52454218121773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98.123732675569414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102.68245272682729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105.43354169125473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92.764856868441512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87.33737734058208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75.752755587307689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62.937627377512321</v>
      </c>
      <c r="AE92" s="5"/>
      <c r="AG92" s="5">
        <f t="shared" si="26"/>
        <v>-3.492434540375271</v>
      </c>
      <c r="AH92" s="5">
        <f t="shared" si="27"/>
        <v>-2.087306522117828</v>
      </c>
      <c r="AI92" s="5">
        <f t="shared" si="28"/>
        <v>-1.0628179937237263</v>
      </c>
      <c r="AJ92" s="5">
        <f t="shared" si="29"/>
        <v>-2.880406861099388</v>
      </c>
      <c r="AK92" s="5">
        <f t="shared" si="30"/>
        <v>-3.1018886549198754</v>
      </c>
      <c r="AL92" s="5">
        <f t="shared" si="31"/>
        <v>-4.8825421812177296</v>
      </c>
      <c r="AM92" s="5">
        <f t="shared" si="32"/>
        <v>-4.5417326755694205</v>
      </c>
      <c r="AN92" s="5">
        <f t="shared" si="33"/>
        <v>-5.1004527268272994</v>
      </c>
      <c r="AO92" s="5">
        <f t="shared" si="34"/>
        <v>0.13745830874526632</v>
      </c>
      <c r="AP92" s="5">
        <f t="shared" si="35"/>
        <v>-5.1508568684415081</v>
      </c>
      <c r="AQ92" s="5">
        <f t="shared" si="36"/>
        <v>-3.8663773405820763</v>
      </c>
      <c r="AR92" s="5">
        <f t="shared" si="37"/>
        <v>-3.5527555873076864</v>
      </c>
      <c r="AS92" s="5">
        <f t="shared" si="38"/>
        <v>-0.66622737751232108</v>
      </c>
      <c r="AV92" s="2">
        <f t="shared" si="39"/>
        <v>86.895555101906339</v>
      </c>
      <c r="AW92" s="2">
        <f t="shared" si="40"/>
        <v>89.095815584147246</v>
      </c>
      <c r="AX92" s="2">
        <f t="shared" si="41"/>
        <v>90.596535494914903</v>
      </c>
      <c r="AY92" s="2">
        <f t="shared" si="42"/>
        <v>90.203201969741286</v>
      </c>
      <c r="AZ92" s="2">
        <f t="shared" si="43"/>
        <v>92.983897838989435</v>
      </c>
      <c r="BA92" s="2">
        <f t="shared" si="44"/>
        <v>93.729200037449402</v>
      </c>
      <c r="BB92" s="2">
        <f t="shared" si="45"/>
        <v>93.621980332386457</v>
      </c>
      <c r="BC92" s="2">
        <f t="shared" si="46"/>
        <v>91.83187728222758</v>
      </c>
      <c r="BD92" s="2">
        <f t="shared" si="47"/>
        <v>89.332444775476191</v>
      </c>
      <c r="BE92" s="2">
        <f t="shared" si="48"/>
        <v>84.083317166614336</v>
      </c>
      <c r="BF92" s="2">
        <f t="shared" si="49"/>
        <v>77.061657677871352</v>
      </c>
      <c r="BG92" s="2">
        <f t="shared" si="50"/>
        <v>67.54166763533479</v>
      </c>
      <c r="BH92" s="2">
        <f t="shared" si="51"/>
        <v>56.081745649698973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86.851454060853811</v>
      </c>
      <c r="CP92" s="2">
        <f>BL$207*$B92+BL$209</f>
        <v>89.120932036757296</v>
      </c>
      <c r="CQ92" s="2">
        <f>BM$207*$B92+BM$209</f>
        <v>90.741699976946464</v>
      </c>
      <c r="CR92" s="2">
        <f>BN$207*$B92+BN$209</f>
        <v>90.303097896892595</v>
      </c>
      <c r="CS92" s="2">
        <f>BO$207*$B92+BO$209</f>
        <v>92.977514668505378</v>
      </c>
      <c r="CT92" s="2">
        <f>BP$207*$B92+BP$209</f>
        <v>93.798082011169257</v>
      </c>
      <c r="CU92" s="2">
        <f>BQ$207*$B92+BQ$209</f>
        <v>93.682534458659219</v>
      </c>
      <c r="CV92" s="2">
        <f>BR$207*$B92+BR$209</f>
        <v>91.916343799356355</v>
      </c>
      <c r="CW92" s="2">
        <f>BS$207*$B92+BS$209</f>
        <v>89.356596970487743</v>
      </c>
      <c r="CX92" s="2">
        <f>BT$207*$B92+BT$209</f>
        <v>84.147906840826039</v>
      </c>
      <c r="CY92" s="2">
        <f>BU$207*$B92+BU$209</f>
        <v>77.167751230746319</v>
      </c>
      <c r="CZ92" s="2">
        <f>BV$207*$B92+BV$209</f>
        <v>67.571605261026065</v>
      </c>
      <c r="DA92" s="2">
        <f>BW$207*$B92+BW$209</f>
        <v>56.121238716759095</v>
      </c>
      <c r="DD92" s="2">
        <f>BZ$207*$B92+BZ$209</f>
        <v>87.033342656071468</v>
      </c>
      <c r="DE92" s="2">
        <f>CA$207*$B92+CA$209</f>
        <v>89.024059520477209</v>
      </c>
      <c r="DF92" s="2">
        <f>CB$207*$B92+CB$209</f>
        <v>90.180097118499674</v>
      </c>
      <c r="DG92" s="2">
        <f>CC$207*$B92+CC$209</f>
        <v>89.901777899170384</v>
      </c>
      <c r="DH92" s="2">
        <f>CD$207*$B92+CD$209</f>
        <v>93.002421415569572</v>
      </c>
      <c r="DI92" s="2">
        <f>CE$207*$B92+CE$209</f>
        <v>93.50784292618853</v>
      </c>
      <c r="DJ92" s="2">
        <f>CF$207*$B92+CF$209</f>
        <v>93.442932153160569</v>
      </c>
      <c r="DK92" s="2">
        <f>CG$207*$B92+CG$209</f>
        <v>91.542031268833611</v>
      </c>
      <c r="DL92" s="2">
        <f>CH$207*$B92+CH$209</f>
        <v>89.242960177542713</v>
      </c>
      <c r="DM92" s="2">
        <f>CI$207*$B92+CI$209</f>
        <v>83.867460541454747</v>
      </c>
      <c r="DN92" s="2">
        <f>CJ$207*$B92+CJ$209</f>
        <v>76.67711496901066</v>
      </c>
      <c r="DO92" s="2">
        <f>CK$207*$B92+CK$209</f>
        <v>67.431214150230034</v>
      </c>
      <c r="DP92" s="2">
        <f>CL$207*$B92+CL$209</f>
        <v>55.932100631502024</v>
      </c>
      <c r="DS92" s="2">
        <f>POWER(10,($B92-C$227)/C$228)/(1+POWER(10,($B92-C$227)/C$228))</f>
        <v>0.24246182670088995</v>
      </c>
      <c r="DT92" s="2">
        <f>POWER(10,($B92-D$227)/D$228)/(1+POWER(10,($B92-D$227)/D$228))</f>
        <v>0.259273254938862</v>
      </c>
      <c r="DU92" s="2">
        <f>POWER(10,($B92-E$227)/E$228)/(1+POWER(10,($B92-E$227)/E$228))</f>
        <v>0.25848244867028636</v>
      </c>
      <c r="DV92" s="2">
        <f>POWER(10,($B92-F$227)/F$228)/(1+POWER(10,($B92-F$227)/F$228))</f>
        <v>0.24891838861330101</v>
      </c>
      <c r="DW92" s="2">
        <f>POWER(10,($B92-G$227)/G$228)/(1+POWER(10,($B92-G$227)/G$228))</f>
        <v>0.25628278424294387</v>
      </c>
      <c r="DX92" s="2">
        <f>POWER(10,($B92-H$227)/H$228)/(1+POWER(10,($B92-H$227)/H$228))</f>
        <v>0.23732838643846849</v>
      </c>
      <c r="DY92" s="2">
        <f>POWER(10,($B92-I$227)/I$228)/(1+POWER(10,($B92-I$227)/I$228))</f>
        <v>0.25272764444712875</v>
      </c>
      <c r="DZ92" s="2">
        <f>POWER(10,($B92-J$227)/J$228)/(1+POWER(10,($B92-J$227)/J$228))</f>
        <v>0.2256577331536532</v>
      </c>
      <c r="EA92" s="2">
        <f>POWER(10,($B92-K$227)/K$228)/(1+POWER(10,($B92-K$227)/K$228))</f>
        <v>0.21253851314894642</v>
      </c>
      <c r="EB92" s="2">
        <f>POWER(10,($B92-L$227)/L$228)/(1+POWER(10,($B92-L$227)/L$228))</f>
        <v>0.2303103102323284</v>
      </c>
      <c r="EC92" s="2">
        <f>POWER(10,($B92-M$227)/M$228)/(1+POWER(10,($B92-M$227)/M$228))</f>
        <v>0.21623667296758203</v>
      </c>
      <c r="ED92" s="2">
        <f>POWER(10,($B92-N$227)/N$228)/(1+POWER(10,($B92-N$227)/N$228))</f>
        <v>0.21324445345242321</v>
      </c>
      <c r="EE92" s="2">
        <f>POWER(10,($B92-O$227)/O$228)/(1+POWER(10,($B92-O$227)/O$228))</f>
        <v>0.2088054714440615</v>
      </c>
    </row>
    <row r="93" spans="2:135" x14ac:dyDescent="0.25">
      <c r="B93" s="2">
        <v>87</v>
      </c>
      <c r="C93">
        <v>86</v>
      </c>
      <c r="D93">
        <v>90.727000000000004</v>
      </c>
      <c r="E93">
        <v>89.912000000000006</v>
      </c>
      <c r="F93">
        <v>90.061999999999998</v>
      </c>
      <c r="G93">
        <v>94.061000000000007</v>
      </c>
      <c r="H93">
        <v>93.97</v>
      </c>
      <c r="I93">
        <v>93.566999999999993</v>
      </c>
      <c r="J93">
        <v>93.103999999999999</v>
      </c>
      <c r="K93">
        <v>95.143000000000001</v>
      </c>
      <c r="L93">
        <v>85.129000000000005</v>
      </c>
      <c r="M93">
        <v>79.171000000000006</v>
      </c>
      <c r="N93">
        <v>69.143000000000001</v>
      </c>
      <c r="O93">
        <v>58.528599999999997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88.641946946837635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89.967310738323462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91.448417622493366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92.247128333208394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94.659961459598392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97.612040101691861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96.059753622845875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98.437220032665053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99.757638710224739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89.238486118888773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83.431441073378735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72.636916900514521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60.374977656758347</v>
      </c>
      <c r="AE93" s="5"/>
      <c r="AG93" s="5">
        <f t="shared" si="26"/>
        <v>-2.6419469468376349</v>
      </c>
      <c r="AH93" s="5">
        <f t="shared" si="27"/>
        <v>0.75968926167654161</v>
      </c>
      <c r="AI93" s="5">
        <f t="shared" si="28"/>
        <v>-1.5364176224933601</v>
      </c>
      <c r="AJ93" s="5">
        <f t="shared" si="29"/>
        <v>-2.1851283332083966</v>
      </c>
      <c r="AK93" s="5">
        <f t="shared" si="30"/>
        <v>-0.5989614595983852</v>
      </c>
      <c r="AL93" s="5">
        <f t="shared" si="31"/>
        <v>-3.6420401016918618</v>
      </c>
      <c r="AM93" s="5">
        <f t="shared" si="32"/>
        <v>-2.492753622845882</v>
      </c>
      <c r="AN93" s="5">
        <f t="shared" si="33"/>
        <v>-5.3332200326650536</v>
      </c>
      <c r="AO93" s="5">
        <f t="shared" si="34"/>
        <v>-4.6146387102247388</v>
      </c>
      <c r="AP93" s="5">
        <f t="shared" si="35"/>
        <v>-4.1094861188887677</v>
      </c>
      <c r="AQ93" s="5">
        <f t="shared" si="36"/>
        <v>-4.260441073378729</v>
      </c>
      <c r="AR93" s="5">
        <f t="shared" si="37"/>
        <v>-3.4939169005145203</v>
      </c>
      <c r="AS93" s="5">
        <f t="shared" si="38"/>
        <v>-1.8463776567583494</v>
      </c>
      <c r="AV93" s="2">
        <f t="shared" si="39"/>
        <v>86.880344310587262</v>
      </c>
      <c r="AW93" s="2">
        <f t="shared" si="40"/>
        <v>89.072186882761244</v>
      </c>
      <c r="AX93" s="2">
        <f t="shared" si="41"/>
        <v>90.564674641401623</v>
      </c>
      <c r="AY93" s="2">
        <f t="shared" si="42"/>
        <v>90.196069830567254</v>
      </c>
      <c r="AZ93" s="2">
        <f t="shared" si="43"/>
        <v>93.003868179752601</v>
      </c>
      <c r="BA93" s="2">
        <f t="shared" si="44"/>
        <v>93.732153210528281</v>
      </c>
      <c r="BB93" s="2">
        <f t="shared" si="45"/>
        <v>93.624057502353111</v>
      </c>
      <c r="BC93" s="2">
        <f t="shared" si="46"/>
        <v>91.827232946182875</v>
      </c>
      <c r="BD93" s="2">
        <f t="shared" si="47"/>
        <v>89.334688605291547</v>
      </c>
      <c r="BE93" s="2">
        <f t="shared" si="48"/>
        <v>84.082326022154064</v>
      </c>
      <c r="BF93" s="2">
        <f t="shared" si="49"/>
        <v>77.056801637119349</v>
      </c>
      <c r="BG93" s="2">
        <f t="shared" si="50"/>
        <v>67.547456780913521</v>
      </c>
      <c r="BH93" s="2">
        <f t="shared" si="51"/>
        <v>56.096498634948524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86.850194579524668</v>
      </c>
      <c r="CP93" s="2">
        <f>BL$207*$B93+BL$209</f>
        <v>89.110100144352231</v>
      </c>
      <c r="CQ93" s="2">
        <f>BM$207*$B93+BM$209</f>
        <v>90.724075965355482</v>
      </c>
      <c r="CR93" s="2">
        <f>BN$207*$B93+BN$209</f>
        <v>90.307404589220724</v>
      </c>
      <c r="CS93" s="2">
        <f>BO$207*$B93+BO$209</f>
        <v>93.012441106934162</v>
      </c>
      <c r="CT93" s="2">
        <f>BP$207*$B93+BP$209</f>
        <v>93.81702005588491</v>
      </c>
      <c r="CU93" s="2">
        <f>BQ$207*$B93+BQ$209</f>
        <v>93.701355009667807</v>
      </c>
      <c r="CV93" s="2">
        <f>BR$207*$B93+BR$209</f>
        <v>91.930474524241959</v>
      </c>
      <c r="CW93" s="2">
        <f>BS$207*$B93+BS$209</f>
        <v>89.375373548116258</v>
      </c>
      <c r="CX93" s="2">
        <f>BT$207*$B93+BT$209</f>
        <v>84.16356772825948</v>
      </c>
      <c r="CY93" s="2">
        <f>BU$207*$B93+BU$209</f>
        <v>77.178852838024937</v>
      </c>
      <c r="CZ93" s="2">
        <f>BV$207*$B93+BV$209</f>
        <v>67.586677123324336</v>
      </c>
      <c r="DA93" s="2">
        <f>BW$207*$B93+BW$209</f>
        <v>56.142798198080577</v>
      </c>
      <c r="DD93" s="2">
        <f>BZ$207*$B93+BZ$209</f>
        <v>86.966254483298471</v>
      </c>
      <c r="DE93" s="2">
        <f>CA$207*$B93+CA$209</f>
        <v>88.973401780605087</v>
      </c>
      <c r="DF93" s="2">
        <f>CB$207*$B93+CB$209</f>
        <v>90.147630235552953</v>
      </c>
      <c r="DG93" s="2">
        <f>CC$207*$B93+CC$209</f>
        <v>89.889689471741008</v>
      </c>
      <c r="DH93" s="2">
        <f>CD$207*$B93+CD$209</f>
        <v>92.981179065809798</v>
      </c>
      <c r="DI93" s="2">
        <f>CE$207*$B93+CE$209</f>
        <v>93.483424479115243</v>
      </c>
      <c r="DJ93" s="2">
        <f>CF$207*$B93+CF$209</f>
        <v>93.415612418958389</v>
      </c>
      <c r="DK93" s="2">
        <f>CG$207*$B93+CG$209</f>
        <v>91.504132633309126</v>
      </c>
      <c r="DL93" s="2">
        <f>CH$207*$B93+CH$209</f>
        <v>89.197213077889046</v>
      </c>
      <c r="DM93" s="2">
        <f>CI$207*$B93+CI$209</f>
        <v>83.834708528210186</v>
      </c>
      <c r="DN93" s="2">
        <f>CJ$207*$B93+CJ$209</f>
        <v>76.653344274813691</v>
      </c>
      <c r="DO93" s="2">
        <f>CK$207*$B93+CK$209</f>
        <v>67.415487317643084</v>
      </c>
      <c r="DP93" s="2">
        <f>CL$207*$B93+CL$209</f>
        <v>55.936499257105311</v>
      </c>
      <c r="DS93" s="2">
        <f>POWER(10,($B93-C$227)/C$228)/(1+POWER(10,($B93-C$227)/C$228))</f>
        <v>0.25977732259162928</v>
      </c>
      <c r="DT93" s="2">
        <f>POWER(10,($B93-D$227)/D$228)/(1+POWER(10,($B93-D$227)/D$228))</f>
        <v>0.27734978350669071</v>
      </c>
      <c r="DU93" s="2">
        <f>POWER(10,($B93-E$227)/E$228)/(1+POWER(10,($B93-E$227)/E$228))</f>
        <v>0.27652442495925111</v>
      </c>
      <c r="DV93" s="2">
        <f>POWER(10,($B93-F$227)/F$228)/(1+POWER(10,($B93-F$227)/F$228))</f>
        <v>0.2665327492220041</v>
      </c>
      <c r="DW93" s="2">
        <f>POWER(10,($B93-G$227)/G$228)/(1+POWER(10,($B93-G$227)/G$228))</f>
        <v>0.27422800537751818</v>
      </c>
      <c r="DX93" s="2">
        <f>POWER(10,($B93-H$227)/H$228)/(1+POWER(10,($B93-H$227)/H$228))</f>
        <v>0.25440039157120842</v>
      </c>
      <c r="DY93" s="2">
        <f>POWER(10,($B93-I$227)/I$228)/(1+POWER(10,($B93-I$227)/I$228))</f>
        <v>0.27051447641315485</v>
      </c>
      <c r="DZ93" s="2">
        <f>POWER(10,($B93-J$227)/J$228)/(1+POWER(10,($B93-J$227)/J$228))</f>
        <v>0.24215677664984928</v>
      </c>
      <c r="EA93" s="2">
        <f>POWER(10,($B93-K$227)/K$228)/(1+POWER(10,($B93-K$227)/K$228))</f>
        <v>0.22836122273822737</v>
      </c>
      <c r="EB93" s="2">
        <f>POWER(10,($B93-L$227)/L$228)/(1+POWER(10,($B93-L$227)/L$228))</f>
        <v>0.24704100141713256</v>
      </c>
      <c r="EC93" s="2">
        <f>POWER(10,($B93-M$227)/M$228)/(1+POWER(10,($B93-M$227)/M$228))</f>
        <v>0.23225349585126159</v>
      </c>
      <c r="ED93" s="2">
        <f>POWER(10,($B93-N$227)/N$228)/(1+POWER(10,($B93-N$227)/N$228))</f>
        <v>0.2291044274204439</v>
      </c>
      <c r="EE93" s="2">
        <f>POWER(10,($B93-O$227)/O$228)/(1+POWER(10,($B93-O$227)/O$228))</f>
        <v>0.22442947556189655</v>
      </c>
    </row>
    <row r="94" spans="2:135" x14ac:dyDescent="0.25">
      <c r="B94" s="2">
        <v>88</v>
      </c>
      <c r="C94">
        <v>86.375</v>
      </c>
      <c r="D94">
        <v>89.787999999999997</v>
      </c>
      <c r="E94">
        <v>90.706000000000003</v>
      </c>
      <c r="F94">
        <v>89.462000000000003</v>
      </c>
      <c r="G94">
        <v>93.045000000000002</v>
      </c>
      <c r="H94">
        <v>93.656999999999996</v>
      </c>
      <c r="I94">
        <v>91.924999999999997</v>
      </c>
      <c r="J94">
        <v>91.94</v>
      </c>
      <c r="K94">
        <v>91.429000000000002</v>
      </c>
      <c r="L94">
        <v>83.313999999999993</v>
      </c>
      <c r="M94">
        <v>77.057000000000002</v>
      </c>
      <c r="N94">
        <v>67.813999999999993</v>
      </c>
      <c r="O94">
        <v>55.428600000000003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87.741099888519997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89.466022980793369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90.948080723518174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91.215569530489049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93.836271534192434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95.803131681343558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94.854716977064243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95.577976995405407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95.629403903460044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86.938289459467285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80.746846593242935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70.503799091319948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58.611057551290038</v>
      </c>
      <c r="AE94" s="5"/>
      <c r="AG94" s="5">
        <f t="shared" si="26"/>
        <v>-1.3660998885199973</v>
      </c>
      <c r="AH94" s="5">
        <f t="shared" si="27"/>
        <v>0.3219770192066278</v>
      </c>
      <c r="AI94" s="5">
        <f t="shared" si="28"/>
        <v>-0.24208072351817123</v>
      </c>
      <c r="AJ94" s="5">
        <f t="shared" si="29"/>
        <v>-1.7535695304890453</v>
      </c>
      <c r="AK94" s="5">
        <f t="shared" si="30"/>
        <v>-0.79127153419243257</v>
      </c>
      <c r="AL94" s="5">
        <f t="shared" si="31"/>
        <v>-2.1461316813435616</v>
      </c>
      <c r="AM94" s="5">
        <f t="shared" si="32"/>
        <v>-2.9297169770642455</v>
      </c>
      <c r="AN94" s="5">
        <f t="shared" si="33"/>
        <v>-3.6379769954054098</v>
      </c>
      <c r="AO94" s="5">
        <f t="shared" si="34"/>
        <v>-4.2004039034600424</v>
      </c>
      <c r="AP94" s="5">
        <f t="shared" si="35"/>
        <v>-3.6242894594672919</v>
      </c>
      <c r="AQ94" s="5">
        <f t="shared" si="36"/>
        <v>-3.6898465932429332</v>
      </c>
      <c r="AR94" s="5">
        <f t="shared" si="37"/>
        <v>-2.689799091319955</v>
      </c>
      <c r="AS94" s="5">
        <f t="shared" si="38"/>
        <v>-3.1824575512900353</v>
      </c>
      <c r="AV94" s="2">
        <f t="shared" si="39"/>
        <v>86.862893137059416</v>
      </c>
      <c r="AW94" s="2">
        <f t="shared" si="40"/>
        <v>89.046984839203077</v>
      </c>
      <c r="AX94" s="2">
        <f t="shared" si="41"/>
        <v>90.531830136179693</v>
      </c>
      <c r="AY94" s="2">
        <f t="shared" si="42"/>
        <v>90.188024277631555</v>
      </c>
      <c r="AZ94" s="2">
        <f t="shared" si="43"/>
        <v>93.021756008959628</v>
      </c>
      <c r="BA94" s="2">
        <f t="shared" si="44"/>
        <v>93.73332835473785</v>
      </c>
      <c r="BB94" s="2">
        <f t="shared" si="45"/>
        <v>93.624238546510114</v>
      </c>
      <c r="BC94" s="2">
        <f t="shared" si="46"/>
        <v>91.820488025504886</v>
      </c>
      <c r="BD94" s="2">
        <f t="shared" si="47"/>
        <v>89.334693627707253</v>
      </c>
      <c r="BE94" s="2">
        <f t="shared" si="48"/>
        <v>84.079413997020424</v>
      </c>
      <c r="BF94" s="2">
        <f t="shared" si="49"/>
        <v>77.050374966208082</v>
      </c>
      <c r="BG94" s="2">
        <f t="shared" si="50"/>
        <v>67.552105162795513</v>
      </c>
      <c r="BH94" s="2">
        <f t="shared" si="51"/>
        <v>56.110533666957281</v>
      </c>
      <c r="BK94" s="2" t="str">
        <f>IF(OR($B94&lt;C$229, AND($B94&gt;C$230, $B94&lt;C$231)), C94, "")</f>
        <v/>
      </c>
      <c r="BL94" s="2">
        <f>IF(OR($B94&lt;D$229, AND($B94&gt;D$230, $B94&lt;D$231)), D94, "")</f>
        <v>89.787999999999997</v>
      </c>
      <c r="BM94" s="2">
        <f>IF(OR($B94&lt;E$229, AND($B94&gt;E$230, $B94&lt;E$231)), E94, "")</f>
        <v>90.706000000000003</v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>
        <f>IF(OR(AND($B94&gt;D$230, $B94&lt;D$231), $B94&gt;D$232), D94, "")</f>
        <v>89.787999999999997</v>
      </c>
      <c r="CB94" s="2">
        <f>IF(OR(AND($B94&gt;E$230, $B94&lt;E$231), $B94&gt;E$232), E94, "")</f>
        <v>90.706000000000003</v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86.848935098195525</v>
      </c>
      <c r="CP94" s="2">
        <f>BL$207*$B94+BL$209</f>
        <v>89.099268251947151</v>
      </c>
      <c r="CQ94" s="2">
        <f>BM$207*$B94+BM$209</f>
        <v>90.706451953764514</v>
      </c>
      <c r="CR94" s="2">
        <f>BN$207*$B94+BN$209</f>
        <v>90.311711281548853</v>
      </c>
      <c r="CS94" s="2">
        <f>BO$207*$B94+BO$209</f>
        <v>93.047367545362945</v>
      </c>
      <c r="CT94" s="2">
        <f>BP$207*$B94+BP$209</f>
        <v>93.83595810060055</v>
      </c>
      <c r="CU94" s="2">
        <f>BQ$207*$B94+BQ$209</f>
        <v>93.72017556067641</v>
      </c>
      <c r="CV94" s="2">
        <f>BR$207*$B94+BR$209</f>
        <v>91.944605249127548</v>
      </c>
      <c r="CW94" s="2">
        <f>BS$207*$B94+BS$209</f>
        <v>89.394150125744773</v>
      </c>
      <c r="CX94" s="2">
        <f>BT$207*$B94+BT$209</f>
        <v>84.179228615692921</v>
      </c>
      <c r="CY94" s="2">
        <f>BU$207*$B94+BU$209</f>
        <v>77.189954445303542</v>
      </c>
      <c r="CZ94" s="2">
        <f>BV$207*$B94+BV$209</f>
        <v>67.601748985622606</v>
      </c>
      <c r="DA94" s="2">
        <f>BW$207*$B94+BW$209</f>
        <v>56.164357679402052</v>
      </c>
      <c r="DD94" s="2">
        <f>BZ$207*$B94+BZ$209</f>
        <v>86.899166310525459</v>
      </c>
      <c r="DE94" s="2">
        <f>CA$207*$B94+CA$209</f>
        <v>88.922744040732965</v>
      </c>
      <c r="DF94" s="2">
        <f>CB$207*$B94+CB$209</f>
        <v>90.115163352606245</v>
      </c>
      <c r="DG94" s="2">
        <f>CC$207*$B94+CC$209</f>
        <v>89.877601044311618</v>
      </c>
      <c r="DH94" s="2">
        <f>CD$207*$B94+CD$209</f>
        <v>92.959936716050038</v>
      </c>
      <c r="DI94" s="2">
        <f>CE$207*$B94+CE$209</f>
        <v>93.459006032041955</v>
      </c>
      <c r="DJ94" s="2">
        <f>CF$207*$B94+CF$209</f>
        <v>93.388292684756195</v>
      </c>
      <c r="DK94" s="2">
        <f>CG$207*$B94+CG$209</f>
        <v>91.466233997784641</v>
      </c>
      <c r="DL94" s="2">
        <f>CH$207*$B94+CH$209</f>
        <v>89.151465978235365</v>
      </c>
      <c r="DM94" s="2">
        <f>CI$207*$B94+CI$209</f>
        <v>83.801956514965624</v>
      </c>
      <c r="DN94" s="2">
        <f>CJ$207*$B94+CJ$209</f>
        <v>76.629573580616722</v>
      </c>
      <c r="DO94" s="2">
        <f>CK$207*$B94+CK$209</f>
        <v>67.399760485056149</v>
      </c>
      <c r="DP94" s="2">
        <f>CL$207*$B94+CL$209</f>
        <v>55.940897882708605</v>
      </c>
      <c r="DS94" s="2">
        <f>POWER(10,($B94-C$227)/C$228)/(1+POWER(10,($B94-C$227)/C$228))</f>
        <v>0.2778758110038963</v>
      </c>
      <c r="DT94" s="2">
        <f>POWER(10,($B94-D$227)/D$228)/(1+POWER(10,($B94-D$227)/D$228))</f>
        <v>0.29618267309878771</v>
      </c>
      <c r="DU94" s="2">
        <f>POWER(10,($B94-E$227)/E$228)/(1+POWER(10,($B94-E$227)/E$228))</f>
        <v>0.29532417374993997</v>
      </c>
      <c r="DV94" s="2">
        <f>POWER(10,($B94-F$227)/F$228)/(1+POWER(10,($B94-F$227)/F$228))</f>
        <v>0.28492072590699202</v>
      </c>
      <c r="DW94" s="2">
        <f>POWER(10,($B94-G$227)/G$228)/(1+POWER(10,($B94-G$227)/G$228))</f>
        <v>0.29293484466042674</v>
      </c>
      <c r="DX94" s="2">
        <f>POWER(10,($B94-H$227)/H$228)/(1+POWER(10,($B94-H$227)/H$228))</f>
        <v>0.27226205776011964</v>
      </c>
      <c r="DY94" s="2">
        <f>POWER(10,($B94-I$227)/I$228)/(1+POWER(10,($B94-I$227)/I$228))</f>
        <v>0.28906888883704368</v>
      </c>
      <c r="DZ94" s="2">
        <f>POWER(10,($B94-J$227)/J$228)/(1+POWER(10,($B94-J$227)/J$228))</f>
        <v>0.25945794876726613</v>
      </c>
      <c r="EA94" s="2">
        <f>POWER(10,($B94-K$227)/K$228)/(1+POWER(10,($B94-K$227)/K$228))</f>
        <v>0.24499539276753618</v>
      </c>
      <c r="EB94" s="2">
        <f>POWER(10,($B94-L$227)/L$228)/(1+POWER(10,($B94-L$227)/L$228))</f>
        <v>0.26456930814673973</v>
      </c>
      <c r="EC94" s="2">
        <f>POWER(10,($B94-M$227)/M$228)/(1+POWER(10,($B94-M$227)/M$228))</f>
        <v>0.2490796668681011</v>
      </c>
      <c r="ED94" s="2">
        <f>POWER(10,($B94-N$227)/N$228)/(1+POWER(10,($B94-N$227)/N$228))</f>
        <v>0.24577549062382434</v>
      </c>
      <c r="EE94" s="2">
        <f>POWER(10,($B94-O$227)/O$228)/(1+POWER(10,($B94-O$227)/O$228))</f>
        <v>0.24086664912976216</v>
      </c>
    </row>
    <row r="95" spans="2:135" x14ac:dyDescent="0.25">
      <c r="B95" s="2">
        <v>89</v>
      </c>
      <c r="C95">
        <v>85.046999999999997</v>
      </c>
      <c r="D95">
        <v>88.120999999999995</v>
      </c>
      <c r="E95">
        <v>90.852999999999994</v>
      </c>
      <c r="F95">
        <v>90.923000000000002</v>
      </c>
      <c r="G95">
        <v>91.894000000000005</v>
      </c>
      <c r="H95">
        <v>93.269000000000005</v>
      </c>
      <c r="I95">
        <v>92</v>
      </c>
      <c r="J95">
        <v>91.119</v>
      </c>
      <c r="K95">
        <v>87.971000000000004</v>
      </c>
      <c r="L95">
        <v>82.713999999999999</v>
      </c>
      <c r="M95">
        <v>76.343000000000004</v>
      </c>
      <c r="N95">
        <v>66.114000000000004</v>
      </c>
      <c r="O95">
        <v>54.957099999999997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87.253880258574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89.204226405762029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90.681926945697569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90.660771645693899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93.411959838979939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94.764304563703021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94.202838871375604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93.804696041768182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92.878894259056736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85.554275148729801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79.045884962250966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69.157308353762176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57.492447772556893</v>
      </c>
      <c r="AE95" s="5"/>
      <c r="AG95" s="5">
        <f t="shared" si="26"/>
        <v>-2.2068802585740031</v>
      </c>
      <c r="AH95" s="5">
        <f t="shared" si="27"/>
        <v>-1.0832264057620336</v>
      </c>
      <c r="AI95" s="5">
        <f t="shared" si="28"/>
        <v>0.17107305430242548</v>
      </c>
      <c r="AJ95" s="5">
        <f t="shared" si="29"/>
        <v>0.26222835430610303</v>
      </c>
      <c r="AK95" s="5">
        <f t="shared" si="30"/>
        <v>-1.5179598389799338</v>
      </c>
      <c r="AL95" s="5">
        <f t="shared" si="31"/>
        <v>-1.4953045637030158</v>
      </c>
      <c r="AM95" s="5">
        <f t="shared" si="32"/>
        <v>-2.2028388713756044</v>
      </c>
      <c r="AN95" s="5">
        <f t="shared" si="33"/>
        <v>-2.6856960417681819</v>
      </c>
      <c r="AO95" s="5">
        <f t="shared" si="34"/>
        <v>-4.9078942590567323</v>
      </c>
      <c r="AP95" s="5">
        <f t="shared" si="35"/>
        <v>-2.8402751487298019</v>
      </c>
      <c r="AQ95" s="5">
        <f t="shared" si="36"/>
        <v>-2.7028849622509625</v>
      </c>
      <c r="AR95" s="5">
        <f t="shared" si="37"/>
        <v>-3.0433083537621712</v>
      </c>
      <c r="AS95" s="5">
        <f t="shared" si="38"/>
        <v>-2.5353477725568965</v>
      </c>
      <c r="AV95" s="2">
        <f t="shared" si="39"/>
        <v>86.843047380744309</v>
      </c>
      <c r="AW95" s="2">
        <f t="shared" si="40"/>
        <v>89.020126934557638</v>
      </c>
      <c r="AX95" s="2">
        <f t="shared" si="41"/>
        <v>90.497989980480583</v>
      </c>
      <c r="AY95" s="2">
        <f t="shared" si="42"/>
        <v>90.179041187263707</v>
      </c>
      <c r="AZ95" s="2">
        <f t="shared" si="43"/>
        <v>93.037437977447723</v>
      </c>
      <c r="BA95" s="2">
        <f t="shared" si="44"/>
        <v>93.732633202569346</v>
      </c>
      <c r="BB95" s="2">
        <f t="shared" si="45"/>
        <v>93.622429651156367</v>
      </c>
      <c r="BC95" s="2">
        <f t="shared" si="46"/>
        <v>91.811527246650073</v>
      </c>
      <c r="BD95" s="2">
        <f t="shared" si="47"/>
        <v>89.332306416937371</v>
      </c>
      <c r="BE95" s="2">
        <f t="shared" si="48"/>
        <v>84.07447425459867</v>
      </c>
      <c r="BF95" s="2">
        <f t="shared" si="49"/>
        <v>77.042301207194271</v>
      </c>
      <c r="BG95" s="2">
        <f t="shared" si="50"/>
        <v>67.555540689991673</v>
      </c>
      <c r="BH95" s="2">
        <f t="shared" si="51"/>
        <v>56.123811276479721</v>
      </c>
      <c r="BK95" s="2">
        <f>IF(OR($B95&lt;C$229, AND($B95&gt;C$230, $B95&lt;C$231)), C95, "")</f>
        <v>85.046999999999997</v>
      </c>
      <c r="BL95" s="2">
        <f>IF(OR($B95&lt;D$229, AND($B95&gt;D$230, $B95&lt;D$231)), D95, "")</f>
        <v>88.120999999999995</v>
      </c>
      <c r="BM95" s="2">
        <f>IF(OR($B95&lt;E$229, AND($B95&gt;E$230, $B95&lt;E$231)), E95, "")</f>
        <v>90.852999999999994</v>
      </c>
      <c r="BN95" s="2">
        <f>IF(OR($B95&lt;F$229, AND($B95&gt;F$230, $B95&lt;F$231)), F95, "")</f>
        <v>90.923000000000002</v>
      </c>
      <c r="BO95" s="2">
        <f>IF(OR($B95&lt;G$229, AND($B95&gt;G$230, $B95&lt;G$231)), G95, "")</f>
        <v>91.894000000000005</v>
      </c>
      <c r="BP95" s="2" t="str">
        <f>IF(OR($B95&lt;H$229, AND($B95&gt;H$230, $B95&lt;H$231)), H95, "")</f>
        <v/>
      </c>
      <c r="BQ95" s="2">
        <f>IF(OR($B95&lt;I$229, AND($B95&gt;I$230, $B95&lt;I$231)), I95, "")</f>
        <v>92</v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>
        <f>IF(OR(AND($B95&gt;C$230, $B95&lt;C$231), $B95&gt;C$232), C95, "")</f>
        <v>85.046999999999997</v>
      </c>
      <c r="CA95" s="2">
        <f>IF(OR(AND($B95&gt;D$230, $B95&lt;D$231), $B95&gt;D$232), D95, "")</f>
        <v>88.120999999999995</v>
      </c>
      <c r="CB95" s="2">
        <f>IF(OR(AND($B95&gt;E$230, $B95&lt;E$231), $B95&gt;E$232), E95, "")</f>
        <v>90.852999999999994</v>
      </c>
      <c r="CC95" s="2">
        <f>IF(OR(AND($B95&gt;F$230, $B95&lt;F$231), $B95&gt;F$232), F95, "")</f>
        <v>90.923000000000002</v>
      </c>
      <c r="CD95" s="2">
        <f>IF(OR(AND($B95&gt;G$230, $B95&lt;G$231), $B95&gt;G$232), G95, "")</f>
        <v>91.894000000000005</v>
      </c>
      <c r="CE95" s="2" t="str">
        <f>IF(OR(AND($B95&gt;H$230, $B95&lt;H$231), $B95&gt;H$232), H95, "")</f>
        <v/>
      </c>
      <c r="CF95" s="2">
        <f>IF(OR(AND($B95&gt;I$230, $B95&lt;I$231), $B95&gt;I$232), I95, "")</f>
        <v>92</v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>BK$207*$B95+BK$209</f>
        <v>86.847675616866383</v>
      </c>
      <c r="CP95" s="2">
        <f>BL$207*$B95+BL$209</f>
        <v>89.088436359542087</v>
      </c>
      <c r="CQ95" s="2">
        <f>BM$207*$B95+BM$209</f>
        <v>90.688827942173532</v>
      </c>
      <c r="CR95" s="2">
        <f>BN$207*$B95+BN$209</f>
        <v>90.316017973876967</v>
      </c>
      <c r="CS95" s="2">
        <f>BO$207*$B95+BO$209</f>
        <v>93.082293983791729</v>
      </c>
      <c r="CT95" s="2">
        <f>BP$207*$B95+BP$209</f>
        <v>93.854896145316204</v>
      </c>
      <c r="CU95" s="2">
        <f>BQ$207*$B95+BQ$209</f>
        <v>93.738996111684997</v>
      </c>
      <c r="CV95" s="2">
        <f>BR$207*$B95+BR$209</f>
        <v>91.958735974013152</v>
      </c>
      <c r="CW95" s="2">
        <f>BS$207*$B95+BS$209</f>
        <v>89.412926703373287</v>
      </c>
      <c r="CX95" s="2">
        <f>BT$207*$B95+BT$209</f>
        <v>84.194889503126348</v>
      </c>
      <c r="CY95" s="2">
        <f>BU$207*$B95+BU$209</f>
        <v>77.20105605258216</v>
      </c>
      <c r="CZ95" s="2">
        <f>BV$207*$B95+BV$209</f>
        <v>67.616820847920877</v>
      </c>
      <c r="DA95" s="2">
        <f>BW$207*$B95+BW$209</f>
        <v>56.185917160723534</v>
      </c>
      <c r="DD95" s="2">
        <f>BZ$207*$B95+BZ$209</f>
        <v>86.832078137752461</v>
      </c>
      <c r="DE95" s="2">
        <f>CA$207*$B95+CA$209</f>
        <v>88.872086300860843</v>
      </c>
      <c r="DF95" s="2">
        <f>CB$207*$B95+CB$209</f>
        <v>90.082696469659524</v>
      </c>
      <c r="DG95" s="2">
        <f>CC$207*$B95+CC$209</f>
        <v>89.865512616882242</v>
      </c>
      <c r="DH95" s="2">
        <f>CD$207*$B95+CD$209</f>
        <v>92.938694366290264</v>
      </c>
      <c r="DI95" s="2">
        <f>CE$207*$B95+CE$209</f>
        <v>93.434587584968668</v>
      </c>
      <c r="DJ95" s="2">
        <f>CF$207*$B95+CF$209</f>
        <v>93.360972950554014</v>
      </c>
      <c r="DK95" s="2">
        <f>CG$207*$B95+CG$209</f>
        <v>91.428335362260157</v>
      </c>
      <c r="DL95" s="2">
        <f>CH$207*$B95+CH$209</f>
        <v>89.105718878581683</v>
      </c>
      <c r="DM95" s="2">
        <f>CI$207*$B95+CI$209</f>
        <v>83.769204501721063</v>
      </c>
      <c r="DN95" s="2">
        <f>CJ$207*$B95+CJ$209</f>
        <v>76.605802886419752</v>
      </c>
      <c r="DO95" s="2">
        <f>CK$207*$B95+CK$209</f>
        <v>67.384033652469199</v>
      </c>
      <c r="DP95" s="2">
        <f>CL$207*$B95+CL$209</f>
        <v>55.945296508311891</v>
      </c>
      <c r="DS95" s="2">
        <f>POWER(10,($B95-C$227)/C$228)/(1+POWER(10,($B95-C$227)/C$228))</f>
        <v>0.29672975281820063</v>
      </c>
      <c r="DT95" s="2">
        <f>POWER(10,($B95-D$227)/D$228)/(1+POWER(10,($B95-D$227)/D$228))</f>
        <v>0.31573564343277977</v>
      </c>
      <c r="DU95" s="2">
        <f>POWER(10,($B95-E$227)/E$228)/(1+POWER(10,($B95-E$227)/E$228))</f>
        <v>0.31484582198218947</v>
      </c>
      <c r="DV95" s="2">
        <f>POWER(10,($B95-F$227)/F$228)/(1+POWER(10,($B95-F$227)/F$228))</f>
        <v>0.30405140468697878</v>
      </c>
      <c r="DW95" s="2">
        <f>POWER(10,($B95-G$227)/G$228)/(1+POWER(10,($B95-G$227)/G$228))</f>
        <v>0.31236856423771325</v>
      </c>
      <c r="DX95" s="2">
        <f>POWER(10,($B95-H$227)/H$228)/(1+POWER(10,($B95-H$227)/H$228))</f>
        <v>0.29088853828187555</v>
      </c>
      <c r="DY95" s="2">
        <f>POWER(10,($B95-I$227)/I$228)/(1+POWER(10,($B95-I$227)/I$228))</f>
        <v>0.30835798573793205</v>
      </c>
      <c r="DZ95" s="2">
        <f>POWER(10,($B95-J$227)/J$228)/(1+POWER(10,($B95-J$227)/J$228))</f>
        <v>0.2775425293657745</v>
      </c>
      <c r="EA95" s="2">
        <f>POWER(10,($B95-K$227)/K$228)/(1+POWER(10,($B95-K$227)/K$228))</f>
        <v>0.26242914382341803</v>
      </c>
      <c r="EB95" s="2">
        <f>POWER(10,($B95-L$227)/L$228)/(1+POWER(10,($B95-L$227)/L$228))</f>
        <v>0.28287406915947855</v>
      </c>
      <c r="EC95" s="2">
        <f>POWER(10,($B95-M$227)/M$228)/(1+POWER(10,($B95-M$227)/M$228))</f>
        <v>0.26670138759844025</v>
      </c>
      <c r="ED95" s="2">
        <f>POWER(10,($B95-N$227)/N$228)/(1+POWER(10,($B95-N$227)/N$228))</f>
        <v>0.26324539805679714</v>
      </c>
      <c r="EE95" s="2">
        <f>POWER(10,($B95-O$227)/O$228)/(1+POWER(10,($B95-O$227)/O$228))</f>
        <v>0.25810703953026909</v>
      </c>
    </row>
    <row r="96" spans="2:135" x14ac:dyDescent="0.25">
      <c r="B96" s="2">
        <v>90</v>
      </c>
      <c r="C96">
        <v>86.358999999999995</v>
      </c>
      <c r="D96">
        <v>88.182000000000002</v>
      </c>
      <c r="E96">
        <v>89.234999999999999</v>
      </c>
      <c r="F96">
        <v>87.6</v>
      </c>
      <c r="G96">
        <v>92.438999999999993</v>
      </c>
      <c r="H96">
        <v>92.03</v>
      </c>
      <c r="I96">
        <v>91.790999999999997</v>
      </c>
      <c r="J96">
        <v>90.418000000000006</v>
      </c>
      <c r="K96">
        <v>87.686000000000007</v>
      </c>
      <c r="L96">
        <v>83.143000000000001</v>
      </c>
      <c r="M96">
        <v>76</v>
      </c>
      <c r="N96">
        <v>66.856999999999999</v>
      </c>
      <c r="O96">
        <v>55.171399999999998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87.001009607022198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89.067445470374849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90.539405005726437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90.380445522921818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93.211797530722222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94.210442504944069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93.874172343153631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92.786841081688053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91.191592899695422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84.782481476708909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78.047627871135859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68.371005343600956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56.837848174046144</v>
      </c>
      <c r="AE96" s="5"/>
      <c r="AG96" s="5">
        <f t="shared" si="26"/>
        <v>-0.642009607022203</v>
      </c>
      <c r="AH96" s="5">
        <f t="shared" si="27"/>
        <v>-0.88544547037484733</v>
      </c>
      <c r="AI96" s="5">
        <f t="shared" si="28"/>
        <v>-1.3044050057264371</v>
      </c>
      <c r="AJ96" s="5">
        <f t="shared" si="29"/>
        <v>-2.7804455229218235</v>
      </c>
      <c r="AK96" s="5">
        <f t="shared" si="30"/>
        <v>-0.77279753072222945</v>
      </c>
      <c r="AL96" s="5">
        <f t="shared" si="31"/>
        <v>-2.1804425049440681</v>
      </c>
      <c r="AM96" s="5">
        <f t="shared" si="32"/>
        <v>-2.0831723431536346</v>
      </c>
      <c r="AN96" s="5">
        <f t="shared" si="33"/>
        <v>-2.3688410816880463</v>
      </c>
      <c r="AO96" s="5">
        <f t="shared" si="34"/>
        <v>-3.5055928996954151</v>
      </c>
      <c r="AP96" s="5">
        <f t="shared" si="35"/>
        <v>-1.6394814767089088</v>
      </c>
      <c r="AQ96" s="5">
        <f t="shared" si="36"/>
        <v>-2.0476278711358589</v>
      </c>
      <c r="AR96" s="5">
        <f t="shared" si="37"/>
        <v>-1.5140053436009566</v>
      </c>
      <c r="AS96" s="5">
        <f t="shared" si="38"/>
        <v>-1.6664481740461454</v>
      </c>
      <c r="AV96" s="2">
        <f t="shared" si="39"/>
        <v>86.820660825394256</v>
      </c>
      <c r="AW96" s="2">
        <f t="shared" si="40"/>
        <v>88.991538772452003</v>
      </c>
      <c r="AX96" s="2">
        <f t="shared" si="41"/>
        <v>90.463149983244818</v>
      </c>
      <c r="AY96" s="2">
        <f t="shared" si="42"/>
        <v>90.169102702392763</v>
      </c>
      <c r="AZ96" s="2">
        <f t="shared" si="43"/>
        <v>93.050800365549748</v>
      </c>
      <c r="BA96" s="2">
        <f t="shared" si="44"/>
        <v>93.729983930046245</v>
      </c>
      <c r="BB96" s="2">
        <f t="shared" si="45"/>
        <v>93.618546939148246</v>
      </c>
      <c r="BC96" s="2">
        <f t="shared" si="46"/>
        <v>91.800244275416787</v>
      </c>
      <c r="BD96" s="2">
        <f t="shared" si="47"/>
        <v>89.327379683237595</v>
      </c>
      <c r="BE96" s="2">
        <f t="shared" si="48"/>
        <v>84.067408215522448</v>
      </c>
      <c r="BF96" s="2">
        <f t="shared" si="49"/>
        <v>77.032511109373289</v>
      </c>
      <c r="BG96" s="2">
        <f t="shared" si="50"/>
        <v>67.557694963367069</v>
      </c>
      <c r="BH96" s="2">
        <f t="shared" si="51"/>
        <v>56.13629477164131</v>
      </c>
      <c r="BK96" s="2">
        <f>IF(OR($B96&lt;C$229, AND($B96&gt;C$230, $B96&lt;C$231)), C96, "")</f>
        <v>86.358999999999995</v>
      </c>
      <c r="BL96" s="2">
        <f>IF(OR($B96&lt;D$229, AND($B96&gt;D$230, $B96&lt;D$231)), D96, "")</f>
        <v>88.182000000000002</v>
      </c>
      <c r="BM96" s="2">
        <f>IF(OR($B96&lt;E$229, AND($B96&gt;E$230, $B96&lt;E$231)), E96, "")</f>
        <v>89.234999999999999</v>
      </c>
      <c r="BN96" s="2">
        <f>IF(OR($B96&lt;F$229, AND($B96&gt;F$230, $B96&lt;F$231)), F96, "")</f>
        <v>87.6</v>
      </c>
      <c r="BO96" s="2">
        <f>IF(OR($B96&lt;G$229, AND($B96&gt;G$230, $B96&lt;G$231)), G96, "")</f>
        <v>92.438999999999993</v>
      </c>
      <c r="BP96" s="2">
        <f>IF(OR($B96&lt;H$229, AND($B96&gt;H$230, $B96&lt;H$231)), H96, "")</f>
        <v>92.03</v>
      </c>
      <c r="BQ96" s="2">
        <f>IF(OR($B96&lt;I$229, AND($B96&gt;I$230, $B96&lt;I$231)), I96, "")</f>
        <v>91.790999999999997</v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 t="str">
        <f>IF(OR($B96&lt;L$229, AND($B96&gt;L$230, $B96&lt;L$231)), L96, "")</f>
        <v/>
      </c>
      <c r="BU96" s="2" t="str">
        <f>IF(OR($B96&lt;M$229, AND($B96&gt;M$230, $B96&lt;M$231)), M96, "")</f>
        <v/>
      </c>
      <c r="BV96" s="2" t="str">
        <f>IF(OR($B96&lt;N$229, AND($B96&gt;N$230, $B96&lt;N$231)), N96, "")</f>
        <v/>
      </c>
      <c r="BW96" s="2" t="str">
        <f>IF(OR($B96&lt;O$229, AND($B96&gt;O$230, $B96&lt;O$231)), O96, "")</f>
        <v/>
      </c>
      <c r="BZ96" s="2">
        <f>IF(OR(AND($B96&gt;C$230, $B96&lt;C$231), $B96&gt;C$232), C96, "")</f>
        <v>86.358999999999995</v>
      </c>
      <c r="CA96" s="2">
        <f>IF(OR(AND($B96&gt;D$230, $B96&lt;D$231), $B96&gt;D$232), D96, "")</f>
        <v>88.182000000000002</v>
      </c>
      <c r="CB96" s="2">
        <f>IF(OR(AND($B96&gt;E$230, $B96&lt;E$231), $B96&gt;E$232), E96, "")</f>
        <v>89.234999999999999</v>
      </c>
      <c r="CC96" s="2">
        <f>IF(OR(AND($B96&gt;F$230, $B96&lt;F$231), $B96&gt;F$232), F96, "")</f>
        <v>87.6</v>
      </c>
      <c r="CD96" s="2">
        <f>IF(OR(AND($B96&gt;G$230, $B96&lt;G$231), $B96&gt;G$232), G96, "")</f>
        <v>92.438999999999993</v>
      </c>
      <c r="CE96" s="2">
        <f>IF(OR(AND($B96&gt;H$230, $B96&lt;H$231), $B96&gt;H$232), H96, "")</f>
        <v>92.03</v>
      </c>
      <c r="CF96" s="2">
        <f>IF(OR(AND($B96&gt;I$230, $B96&lt;I$231), $B96&gt;I$232), I96, "")</f>
        <v>91.790999999999997</v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 t="str">
        <f>IF(OR(AND($B96&gt;L$230, $B96&lt;L$231), $B96&gt;L$232), L96, "")</f>
        <v/>
      </c>
      <c r="CJ96" s="2" t="str">
        <f>IF(OR(AND($B96&gt;M$230, $B96&lt;M$231), $B96&gt;M$232), M96, "")</f>
        <v/>
      </c>
      <c r="CK96" s="2" t="str">
        <f>IF(OR(AND($B96&gt;N$230, $B96&lt;N$231), $B96&gt;N$232), N96, "")</f>
        <v/>
      </c>
      <c r="CL96" s="2" t="str">
        <f>IF(OR(AND($B96&gt;O$230, $B96&lt;O$231), $B96&gt;O$232), O96, "")</f>
        <v/>
      </c>
      <c r="CO96" s="2">
        <f>BK$207*$B96+BK$209</f>
        <v>86.84641613553724</v>
      </c>
      <c r="CP96" s="2">
        <f>BL$207*$B96+BL$209</f>
        <v>89.077604467137022</v>
      </c>
      <c r="CQ96" s="2">
        <f>BM$207*$B96+BM$209</f>
        <v>90.67120393058255</v>
      </c>
      <c r="CR96" s="2">
        <f>BN$207*$B96+BN$209</f>
        <v>90.320324666205096</v>
      </c>
      <c r="CS96" s="2">
        <f>BO$207*$B96+BO$209</f>
        <v>93.117220422220512</v>
      </c>
      <c r="CT96" s="2">
        <f>BP$207*$B96+BP$209</f>
        <v>93.873834190031857</v>
      </c>
      <c r="CU96" s="2">
        <f>BQ$207*$B96+BQ$209</f>
        <v>93.757816662693585</v>
      </c>
      <c r="CV96" s="2">
        <f>BR$207*$B96+BR$209</f>
        <v>91.972866698898756</v>
      </c>
      <c r="CW96" s="2">
        <f>BS$207*$B96+BS$209</f>
        <v>89.431703281001816</v>
      </c>
      <c r="CX96" s="2">
        <f>BT$207*$B96+BT$209</f>
        <v>84.210550390559789</v>
      </c>
      <c r="CY96" s="2">
        <f>BU$207*$B96+BU$209</f>
        <v>77.212157659860779</v>
      </c>
      <c r="CZ96" s="2">
        <f>BV$207*$B96+BV$209</f>
        <v>67.631892710219148</v>
      </c>
      <c r="DA96" s="2">
        <f>BW$207*$B96+BW$209</f>
        <v>56.207476642045009</v>
      </c>
      <c r="DD96" s="2">
        <f>BZ$207*$B96+BZ$209</f>
        <v>86.764989964979449</v>
      </c>
      <c r="DE96" s="2">
        <f>CA$207*$B96+CA$209</f>
        <v>88.821428560988721</v>
      </c>
      <c r="DF96" s="2">
        <f>CB$207*$B96+CB$209</f>
        <v>90.050229586712803</v>
      </c>
      <c r="DG96" s="2">
        <f>CC$207*$B96+CC$209</f>
        <v>89.853424189452866</v>
      </c>
      <c r="DH96" s="2">
        <f>CD$207*$B96+CD$209</f>
        <v>92.917452016530504</v>
      </c>
      <c r="DI96" s="2">
        <f>CE$207*$B96+CE$209</f>
        <v>93.41016913789538</v>
      </c>
      <c r="DJ96" s="2">
        <f>CF$207*$B96+CF$209</f>
        <v>93.333653216351834</v>
      </c>
      <c r="DK96" s="2">
        <f>CG$207*$B96+CG$209</f>
        <v>91.390436726735686</v>
      </c>
      <c r="DL96" s="2">
        <f>CH$207*$B96+CH$209</f>
        <v>89.059971778928002</v>
      </c>
      <c r="DM96" s="2">
        <f>CI$207*$B96+CI$209</f>
        <v>83.736452488476516</v>
      </c>
      <c r="DN96" s="2">
        <f>CJ$207*$B96+CJ$209</f>
        <v>76.582032192222783</v>
      </c>
      <c r="DO96" s="2">
        <f>CK$207*$B96+CK$209</f>
        <v>67.36830681988225</v>
      </c>
      <c r="DP96" s="2">
        <f>CL$207*$B96+CL$209</f>
        <v>55.949695133915185</v>
      </c>
      <c r="DS96" s="2">
        <f>POWER(10,($B96-C$227)/C$228)/(1+POWER(10,($B96-C$227)/C$228))</f>
        <v>0.31630260844345687</v>
      </c>
      <c r="DT96" s="2">
        <f>POWER(10,($B96-D$227)/D$228)/(1+POWER(10,($B96-D$227)/D$228))</f>
        <v>0.33596326828327555</v>
      </c>
      <c r="DU96" s="2">
        <f>POWER(10,($B96-E$227)/E$228)/(1+POWER(10,($B96-E$227)/E$228))</f>
        <v>0.33504435310675768</v>
      </c>
      <c r="DV96" s="2">
        <f>POWER(10,($B96-F$227)/F$228)/(1+POWER(10,($B96-F$227)/F$228))</f>
        <v>0.32388479203155079</v>
      </c>
      <c r="DW96" s="2">
        <f>POWER(10,($B96-G$227)/G$228)/(1+POWER(10,($B96-G$227)/G$228))</f>
        <v>0.33248529186259118</v>
      </c>
      <c r="DX96" s="2">
        <f>POWER(10,($B96-H$227)/H$228)/(1+POWER(10,($B96-H$227)/H$228))</f>
        <v>0.31024606949089067</v>
      </c>
      <c r="DY96" s="2">
        <f>POWER(10,($B96-I$227)/I$228)/(1+POWER(10,($B96-I$227)/I$228))</f>
        <v>0.32833975852111713</v>
      </c>
      <c r="DZ96" s="2">
        <f>POWER(10,($B96-J$227)/J$228)/(1+POWER(10,($B96-J$227)/J$228))</f>
        <v>0.29638313914522352</v>
      </c>
      <c r="EA96" s="2">
        <f>POWER(10,($B96-K$227)/K$228)/(1+POWER(10,($B96-K$227)/K$228))</f>
        <v>0.28064233776858405</v>
      </c>
      <c r="EB96" s="2">
        <f>POWER(10,($B96-L$227)/L$228)/(1+POWER(10,($B96-L$227)/L$228))</f>
        <v>0.30192535003498144</v>
      </c>
      <c r="EC96" s="2">
        <f>POWER(10,($B96-M$227)/M$228)/(1+POWER(10,($B96-M$227)/M$228))</f>
        <v>0.28509647635874563</v>
      </c>
      <c r="ED96" s="2">
        <f>POWER(10,($B96-N$227)/N$228)/(1+POWER(10,($B96-N$227)/N$228))</f>
        <v>0.28149362151839741</v>
      </c>
      <c r="EE96" s="2">
        <f>POWER(10,($B96-O$227)/O$228)/(1+POWER(10,($B96-O$227)/O$228))</f>
        <v>0.27613257025345278</v>
      </c>
    </row>
    <row r="97" spans="2:135" x14ac:dyDescent="0.25">
      <c r="B97" s="2">
        <v>91</v>
      </c>
      <c r="C97">
        <v>85.968999999999994</v>
      </c>
      <c r="D97">
        <v>87.97</v>
      </c>
      <c r="E97">
        <v>90.647000000000006</v>
      </c>
      <c r="F97">
        <v>90.091999999999999</v>
      </c>
      <c r="G97">
        <v>92.605999999999995</v>
      </c>
      <c r="H97">
        <v>92.611999999999995</v>
      </c>
      <c r="I97">
        <v>91.179000000000002</v>
      </c>
      <c r="J97">
        <v>91.045000000000002</v>
      </c>
      <c r="K97">
        <v>87.629000000000005</v>
      </c>
      <c r="L97">
        <v>82.557000000000002</v>
      </c>
      <c r="M97">
        <v>75.557000000000002</v>
      </c>
      <c r="N97">
        <v>67.156999999999996</v>
      </c>
      <c r="O97">
        <v>54.371400000000001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86.869890016400262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88.990528072375952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90.456973182444671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90.244964328957053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93.12644438361184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93.934368094897607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93.71763808033586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92.242250024478537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90.233952226088505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84.380707510318203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77.501687268836747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67.944908766407252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56.484733066596348</v>
      </c>
      <c r="AE97" s="5"/>
      <c r="AG97" s="5">
        <f t="shared" si="26"/>
        <v>-0.90089001640026822</v>
      </c>
      <c r="AH97" s="5">
        <f t="shared" si="27"/>
        <v>-1.0205280723759529</v>
      </c>
      <c r="AI97" s="5">
        <f t="shared" si="28"/>
        <v>0.19002681755533501</v>
      </c>
      <c r="AJ97" s="5">
        <f t="shared" si="29"/>
        <v>-0.15296432895705436</v>
      </c>
      <c r="AK97" s="5">
        <f t="shared" si="30"/>
        <v>-0.52044438361184575</v>
      </c>
      <c r="AL97" s="5">
        <f t="shared" si="31"/>
        <v>-1.3223680948976124</v>
      </c>
      <c r="AM97" s="5">
        <f t="shared" si="32"/>
        <v>-2.5386380803358577</v>
      </c>
      <c r="AN97" s="5">
        <f t="shared" si="33"/>
        <v>-1.1972500244785351</v>
      </c>
      <c r="AO97" s="5">
        <f t="shared" si="34"/>
        <v>-2.6049522260884999</v>
      </c>
      <c r="AP97" s="5">
        <f t="shared" si="35"/>
        <v>-1.8237075103182008</v>
      </c>
      <c r="AQ97" s="5">
        <f t="shared" si="36"/>
        <v>-1.9446872688367449</v>
      </c>
      <c r="AR97" s="5">
        <f t="shared" si="37"/>
        <v>-0.78790876640725571</v>
      </c>
      <c r="AS97" s="5">
        <f t="shared" si="38"/>
        <v>-2.113333066596347</v>
      </c>
      <c r="AV97" s="2">
        <f t="shared" si="39"/>
        <v>86.795598223157114</v>
      </c>
      <c r="AW97" s="2">
        <f t="shared" si="40"/>
        <v>88.961155882410026</v>
      </c>
      <c r="AX97" s="2">
        <f t="shared" si="41"/>
        <v>90.427314407683212</v>
      </c>
      <c r="AY97" s="2">
        <f t="shared" si="42"/>
        <v>90.158198010118284</v>
      </c>
      <c r="AZ97" s="2">
        <f t="shared" si="43"/>
        <v>93.06174164264624</v>
      </c>
      <c r="BA97" s="2">
        <f t="shared" si="44"/>
        <v>93.725307194724962</v>
      </c>
      <c r="BB97" s="2">
        <f t="shared" si="45"/>
        <v>93.612518582460908</v>
      </c>
      <c r="BC97" s="2">
        <f t="shared" si="46"/>
        <v>91.786544183321155</v>
      </c>
      <c r="BD97" s="2">
        <f t="shared" si="47"/>
        <v>89.319775141699722</v>
      </c>
      <c r="BE97" s="2">
        <f t="shared" si="48"/>
        <v>84.058127830983693</v>
      </c>
      <c r="BF97" s="2">
        <f t="shared" si="49"/>
        <v>77.020944379011866</v>
      </c>
      <c r="BG97" s="2">
        <f t="shared" si="50"/>
        <v>67.558504687157978</v>
      </c>
      <c r="BH97" s="2">
        <f t="shared" si="51"/>
        <v>56.147951073217584</v>
      </c>
      <c r="BK97" s="2">
        <f>IF(OR($B97&lt;C$229, AND($B97&gt;C$230, $B97&lt;C$231)), C97, "")</f>
        <v>85.968999999999994</v>
      </c>
      <c r="BL97" s="2">
        <f>IF(OR($B97&lt;D$229, AND($B97&gt;D$230, $B97&lt;D$231)), D97, "")</f>
        <v>87.97</v>
      </c>
      <c r="BM97" s="2">
        <f>IF(OR($B97&lt;E$229, AND($B97&gt;E$230, $B97&lt;E$231)), E97, "")</f>
        <v>90.647000000000006</v>
      </c>
      <c r="BN97" s="2">
        <f>IF(OR($B97&lt;F$229, AND($B97&gt;F$230, $B97&lt;F$231)), F97, "")</f>
        <v>90.091999999999999</v>
      </c>
      <c r="BO97" s="2">
        <f>IF(OR($B97&lt;G$229, AND($B97&gt;G$230, $B97&lt;G$231)), G97, "")</f>
        <v>92.605999999999995</v>
      </c>
      <c r="BP97" s="2">
        <f>IF(OR($B97&lt;H$229, AND($B97&gt;H$230, $B97&lt;H$231)), H97, "")</f>
        <v>92.611999999999995</v>
      </c>
      <c r="BQ97" s="2">
        <f>IF(OR($B97&lt;I$229, AND($B97&gt;I$230, $B97&lt;I$231)), I97, "")</f>
        <v>91.179000000000002</v>
      </c>
      <c r="BR97" s="2">
        <f>IF(OR($B97&lt;J$229, AND($B97&gt;J$230, $B97&lt;J$231)), J97, "")</f>
        <v>91.045000000000002</v>
      </c>
      <c r="BS97" s="2" t="str">
        <f>IF(OR($B97&lt;K$229, AND($B97&gt;K$230, $B97&lt;K$231)), K97, "")</f>
        <v/>
      </c>
      <c r="BT97" s="2">
        <f>IF(OR($B97&lt;L$229, AND($B97&gt;L$230, $B97&lt;L$231)), L97, "")</f>
        <v>82.557000000000002</v>
      </c>
      <c r="BU97" s="2">
        <f>IF(OR($B97&lt;M$229, AND($B97&gt;M$230, $B97&lt;M$231)), M97, "")</f>
        <v>75.557000000000002</v>
      </c>
      <c r="BV97" s="2">
        <f>IF(OR($B97&lt;N$229, AND($B97&gt;N$230, $B97&lt;N$231)), N97, "")</f>
        <v>67.156999999999996</v>
      </c>
      <c r="BW97" s="2" t="str">
        <f>IF(OR($B97&lt;O$229, AND($B97&gt;O$230, $B97&lt;O$231)), O97, "")</f>
        <v/>
      </c>
      <c r="BZ97" s="2">
        <f>IF(OR(AND($B97&gt;C$230, $B97&lt;C$231), $B97&gt;C$232), C97, "")</f>
        <v>85.968999999999994</v>
      </c>
      <c r="CA97" s="2">
        <f>IF(OR(AND($B97&gt;D$230, $B97&lt;D$231), $B97&gt;D$232), D97, "")</f>
        <v>87.97</v>
      </c>
      <c r="CB97" s="2">
        <f>IF(OR(AND($B97&gt;E$230, $B97&lt;E$231), $B97&gt;E$232), E97, "")</f>
        <v>90.647000000000006</v>
      </c>
      <c r="CC97" s="2">
        <f>IF(OR(AND($B97&gt;F$230, $B97&lt;F$231), $B97&gt;F$232), F97, "")</f>
        <v>90.091999999999999</v>
      </c>
      <c r="CD97" s="2">
        <f>IF(OR(AND($B97&gt;G$230, $B97&lt;G$231), $B97&gt;G$232), G97, "")</f>
        <v>92.605999999999995</v>
      </c>
      <c r="CE97" s="2">
        <f>IF(OR(AND($B97&gt;H$230, $B97&lt;H$231), $B97&gt;H$232), H97, "")</f>
        <v>92.611999999999995</v>
      </c>
      <c r="CF97" s="2">
        <f>IF(OR(AND($B97&gt;I$230, $B97&lt;I$231), $B97&gt;I$232), I97, "")</f>
        <v>91.179000000000002</v>
      </c>
      <c r="CG97" s="2">
        <f>IF(OR(AND($B97&gt;J$230, $B97&lt;J$231), $B97&gt;J$232), J97, "")</f>
        <v>91.045000000000002</v>
      </c>
      <c r="CH97" s="2" t="str">
        <f>IF(OR(AND($B97&gt;K$230, $B97&lt;K$231), $B97&gt;K$232), K97, "")</f>
        <v/>
      </c>
      <c r="CI97" s="2">
        <f>IF(OR(AND($B97&gt;L$230, $B97&lt;L$231), $B97&gt;L$232), L97, "")</f>
        <v>82.557000000000002</v>
      </c>
      <c r="CJ97" s="2">
        <f>IF(OR(AND($B97&gt;M$230, $B97&lt;M$231), $B97&gt;M$232), M97, "")</f>
        <v>75.557000000000002</v>
      </c>
      <c r="CK97" s="2">
        <f>IF(OR(AND($B97&gt;N$230, $B97&lt;N$231), $B97&gt;N$232), N97, "")</f>
        <v>67.156999999999996</v>
      </c>
      <c r="CL97" s="2" t="str">
        <f>IF(OR(AND($B97&gt;O$230, $B97&lt;O$231), $B97&gt;O$232), O97, "")</f>
        <v/>
      </c>
      <c r="CO97" s="2">
        <f>BK$207*$B97+BK$209</f>
        <v>86.845156654208097</v>
      </c>
      <c r="CP97" s="2">
        <f>BL$207*$B97+BL$209</f>
        <v>89.066772574731942</v>
      </c>
      <c r="CQ97" s="2">
        <f>BM$207*$B97+BM$209</f>
        <v>90.653579918991582</v>
      </c>
      <c r="CR97" s="2">
        <f>BN$207*$B97+BN$209</f>
        <v>90.32463135853321</v>
      </c>
      <c r="CS97" s="2">
        <f>BO$207*$B97+BO$209</f>
        <v>93.152146860649296</v>
      </c>
      <c r="CT97" s="2">
        <f>BP$207*$B97+BP$209</f>
        <v>93.892772234747497</v>
      </c>
      <c r="CU97" s="2">
        <f>BQ$207*$B97+BQ$209</f>
        <v>93.776637213702188</v>
      </c>
      <c r="CV97" s="2">
        <f>BR$207*$B97+BR$209</f>
        <v>91.986997423784359</v>
      </c>
      <c r="CW97" s="2">
        <f>BS$207*$B97+BS$209</f>
        <v>89.450479858630331</v>
      </c>
      <c r="CX97" s="2">
        <f>BT$207*$B97+BT$209</f>
        <v>84.226211277993229</v>
      </c>
      <c r="CY97" s="2">
        <f>BU$207*$B97+BU$209</f>
        <v>77.223259267139397</v>
      </c>
      <c r="CZ97" s="2">
        <f>BV$207*$B97+BV$209</f>
        <v>67.646964572517405</v>
      </c>
      <c r="DA97" s="2">
        <f>BW$207*$B97+BW$209</f>
        <v>56.229036123366484</v>
      </c>
      <c r="DD97" s="2">
        <f>BZ$207*$B97+BZ$209</f>
        <v>86.697901792206451</v>
      </c>
      <c r="DE97" s="2">
        <f>CA$207*$B97+CA$209</f>
        <v>88.770770821116599</v>
      </c>
      <c r="DF97" s="2">
        <f>CB$207*$B97+CB$209</f>
        <v>90.017762703766081</v>
      </c>
      <c r="DG97" s="2">
        <f>CC$207*$B97+CC$209</f>
        <v>89.841335762023476</v>
      </c>
      <c r="DH97" s="2">
        <f>CD$207*$B97+CD$209</f>
        <v>92.89620966677073</v>
      </c>
      <c r="DI97" s="2">
        <f>CE$207*$B97+CE$209</f>
        <v>93.385750690822093</v>
      </c>
      <c r="DJ97" s="2">
        <f>CF$207*$B97+CF$209</f>
        <v>93.306333482149654</v>
      </c>
      <c r="DK97" s="2">
        <f>CG$207*$B97+CG$209</f>
        <v>91.352538091211201</v>
      </c>
      <c r="DL97" s="2">
        <f>CH$207*$B97+CH$209</f>
        <v>89.014224679274321</v>
      </c>
      <c r="DM97" s="2">
        <f>CI$207*$B97+CI$209</f>
        <v>83.703700475231955</v>
      </c>
      <c r="DN97" s="2">
        <f>CJ$207*$B97+CJ$209</f>
        <v>76.558261498025814</v>
      </c>
      <c r="DO97" s="2">
        <f>CK$207*$B97+CK$209</f>
        <v>67.352579987295314</v>
      </c>
      <c r="DP97" s="2">
        <f>CL$207*$B97+CL$209</f>
        <v>55.954093759518472</v>
      </c>
      <c r="DS97" s="2">
        <f>POWER(10,($B97-C$227)/C$228)/(1+POWER(10,($B97-C$227)/C$228))</f>
        <v>0.33654869100637952</v>
      </c>
      <c r="DT97" s="2">
        <f>POWER(10,($B97-D$227)/D$228)/(1+POWER(10,($B97-D$227)/D$228))</f>
        <v>0.35681103585340257</v>
      </c>
      <c r="DU97" s="2">
        <f>POWER(10,($B97-E$227)/E$228)/(1+POWER(10,($B97-E$227)/E$228))</f>
        <v>0.35586565744074206</v>
      </c>
      <c r="DV97" s="2">
        <f>POWER(10,($B97-F$227)/F$228)/(1+POWER(10,($B97-F$227)/F$228))</f>
        <v>0.34437174602225812</v>
      </c>
      <c r="DW97" s="2">
        <f>POWER(10,($B97-G$227)/G$228)/(1+POWER(10,($B97-G$227)/G$228))</f>
        <v>0.35323204350653653</v>
      </c>
      <c r="DX97" s="2">
        <f>POWER(10,($B97-H$227)/H$228)/(1+POWER(10,($B97-H$227)/H$228))</f>
        <v>0.33029176378978237</v>
      </c>
      <c r="DY97" s="2">
        <f>POWER(10,($B97-I$227)/I$228)/(1+POWER(10,($B97-I$227)/I$228))</f>
        <v>0.34896306414474426</v>
      </c>
      <c r="DZ97" s="2">
        <f>POWER(10,($B97-J$227)/J$228)/(1+POWER(10,($B97-J$227)/J$228))</f>
        <v>0.31594340278710753</v>
      </c>
      <c r="EA97" s="2">
        <f>POWER(10,($B97-K$227)/K$228)/(1+POWER(10,($B97-K$227)/K$228))</f>
        <v>0.29960610925825054</v>
      </c>
      <c r="EB97" s="2">
        <f>POWER(10,($B97-L$227)/L$228)/(1+POWER(10,($B97-L$227)/L$228))</f>
        <v>0.32168415680841261</v>
      </c>
      <c r="EC97" s="2">
        <f>POWER(10,($B97-M$227)/M$228)/(1+POWER(10,($B97-M$227)/M$228))</f>
        <v>0.30423393509607105</v>
      </c>
      <c r="ED97" s="2">
        <f>POWER(10,($B97-N$227)/N$228)/(1+POWER(10,($B97-N$227)/N$228))</f>
        <v>0.30049088777080912</v>
      </c>
      <c r="EE97" s="2">
        <f>POWER(10,($B97-O$227)/O$228)/(1+POWER(10,($B97-O$227)/O$228))</f>
        <v>0.29491653819389907</v>
      </c>
    </row>
    <row r="98" spans="2:135" x14ac:dyDescent="0.25">
      <c r="B98" s="2">
        <v>92</v>
      </c>
      <c r="C98">
        <v>86.171999999999997</v>
      </c>
      <c r="D98">
        <v>89.167000000000002</v>
      </c>
      <c r="E98">
        <v>90.382000000000005</v>
      </c>
      <c r="F98">
        <v>89.938000000000002</v>
      </c>
      <c r="G98">
        <v>91.515000000000001</v>
      </c>
      <c r="H98">
        <v>92.522000000000006</v>
      </c>
      <c r="I98">
        <v>92.164000000000001</v>
      </c>
      <c r="J98">
        <v>89.954999999999998</v>
      </c>
      <c r="K98">
        <v>88.343000000000004</v>
      </c>
      <c r="L98">
        <v>82.656999999999996</v>
      </c>
      <c r="M98">
        <v>75.543000000000006</v>
      </c>
      <c r="N98">
        <v>66.813999999999993</v>
      </c>
      <c r="O98">
        <v>55.071399999999997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86.796455891506696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88.93959193838846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90.401318863984059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90.17965863495867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93.094485342632083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93.803536867001043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93.64464888985114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91.966762759383883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89.727596278631765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84.182408808384494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77.220364389375746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67.729686426969636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56.31016084145471</v>
      </c>
      <c r="AE98" s="5"/>
      <c r="AG98" s="5">
        <f t="shared" si="26"/>
        <v>-0.62445589150669889</v>
      </c>
      <c r="AH98" s="5">
        <f t="shared" si="27"/>
        <v>0.22740806161154126</v>
      </c>
      <c r="AI98" s="5">
        <f t="shared" si="28"/>
        <v>-1.9318863984054246E-2</v>
      </c>
      <c r="AJ98" s="5">
        <f t="shared" si="29"/>
        <v>-0.24165863495866802</v>
      </c>
      <c r="AK98" s="5">
        <f t="shared" si="30"/>
        <v>-1.5794853426320827</v>
      </c>
      <c r="AL98" s="5">
        <f t="shared" si="31"/>
        <v>-1.2815368670010372</v>
      </c>
      <c r="AM98" s="5">
        <f t="shared" si="32"/>
        <v>-1.480648889851139</v>
      </c>
      <c r="AN98" s="5">
        <f t="shared" si="33"/>
        <v>-2.0117627593838847</v>
      </c>
      <c r="AO98" s="5">
        <f t="shared" si="34"/>
        <v>-1.3845962786317614</v>
      </c>
      <c r="AP98" s="5">
        <f t="shared" si="35"/>
        <v>-1.5254088083844977</v>
      </c>
      <c r="AQ98" s="5">
        <f t="shared" si="36"/>
        <v>-1.6773643893757395</v>
      </c>
      <c r="AR98" s="5">
        <f t="shared" si="37"/>
        <v>-0.91568642696964275</v>
      </c>
      <c r="AS98" s="5">
        <f t="shared" si="38"/>
        <v>-1.2387608414547131</v>
      </c>
      <c r="AV98" s="2">
        <f t="shared" si="39"/>
        <v>86.767738291117666</v>
      </c>
      <c r="AW98" s="2">
        <f t="shared" si="40"/>
        <v>88.928925430509878</v>
      </c>
      <c r="AX98" s="2">
        <f t="shared" si="41"/>
        <v>90.39049646218038</v>
      </c>
      <c r="AY98" s="2">
        <f t="shared" si="42"/>
        <v>90.146324015107638</v>
      </c>
      <c r="AZ98" s="2">
        <f t="shared" si="43"/>
        <v>93.070174947247921</v>
      </c>
      <c r="BA98" s="2">
        <f t="shared" si="44"/>
        <v>93.718542114150452</v>
      </c>
      <c r="BB98" s="2">
        <f t="shared" si="45"/>
        <v>93.604286803841262</v>
      </c>
      <c r="BC98" s="2">
        <f t="shared" si="46"/>
        <v>91.770345891154733</v>
      </c>
      <c r="BD98" s="2">
        <f t="shared" si="47"/>
        <v>89.309366481924002</v>
      </c>
      <c r="BE98" s="2">
        <f t="shared" si="48"/>
        <v>84.046557828106046</v>
      </c>
      <c r="BF98" s="2">
        <f t="shared" si="49"/>
        <v>77.007551401898041</v>
      </c>
      <c r="BG98" s="2">
        <f t="shared" si="50"/>
        <v>67.557913113088546</v>
      </c>
      <c r="BH98" s="2">
        <f t="shared" si="51"/>
        <v>56.158751557032247</v>
      </c>
      <c r="BK98" s="2">
        <f>IF(OR($B98&lt;C$229, AND($B98&gt;C$230, $B98&lt;C$231)), C98, "")</f>
        <v>86.171999999999997</v>
      </c>
      <c r="BL98" s="2">
        <f>IF(OR($B98&lt;D$229, AND($B98&gt;D$230, $B98&lt;D$231)), D98, "")</f>
        <v>89.167000000000002</v>
      </c>
      <c r="BM98" s="2">
        <f>IF(OR($B98&lt;E$229, AND($B98&gt;E$230, $B98&lt;E$231)), E98, "")</f>
        <v>90.382000000000005</v>
      </c>
      <c r="BN98" s="2">
        <f>IF(OR($B98&lt;F$229, AND($B98&gt;F$230, $B98&lt;F$231)), F98, "")</f>
        <v>89.938000000000002</v>
      </c>
      <c r="BO98" s="2">
        <f>IF(OR($B98&lt;G$229, AND($B98&gt;G$230, $B98&lt;G$231)), G98, "")</f>
        <v>91.515000000000001</v>
      </c>
      <c r="BP98" s="2">
        <f>IF(OR($B98&lt;H$229, AND($B98&gt;H$230, $B98&lt;H$231)), H98, "")</f>
        <v>92.522000000000006</v>
      </c>
      <c r="BQ98" s="2">
        <f>IF(OR($B98&lt;I$229, AND($B98&gt;I$230, $B98&lt;I$231)), I98, "")</f>
        <v>92.164000000000001</v>
      </c>
      <c r="BR98" s="2">
        <f>IF(OR($B98&lt;J$229, AND($B98&gt;J$230, $B98&lt;J$231)), J98, "")</f>
        <v>89.954999999999998</v>
      </c>
      <c r="BS98" s="2">
        <f>IF(OR($B98&lt;K$229, AND($B98&gt;K$230, $B98&lt;K$231)), K98, "")</f>
        <v>88.343000000000004</v>
      </c>
      <c r="BT98" s="2">
        <f>IF(OR($B98&lt;L$229, AND($B98&gt;L$230, $B98&lt;L$231)), L98, "")</f>
        <v>82.656999999999996</v>
      </c>
      <c r="BU98" s="2">
        <f>IF(OR($B98&lt;M$229, AND($B98&gt;M$230, $B98&lt;M$231)), M98, "")</f>
        <v>75.543000000000006</v>
      </c>
      <c r="BV98" s="2">
        <f>IF(OR($B98&lt;N$229, AND($B98&gt;N$230, $B98&lt;N$231)), N98, "")</f>
        <v>66.813999999999993</v>
      </c>
      <c r="BW98" s="2">
        <f>IF(OR($B98&lt;O$229, AND($B98&gt;O$230, $B98&lt;O$231)), O98, "")</f>
        <v>55.071399999999997</v>
      </c>
      <c r="BZ98" s="2">
        <f>IF(OR(AND($B98&gt;C$230, $B98&lt;C$231), $B98&gt;C$232), C98, "")</f>
        <v>86.171999999999997</v>
      </c>
      <c r="CA98" s="2">
        <f>IF(OR(AND($B98&gt;D$230, $B98&lt;D$231), $B98&gt;D$232), D98, "")</f>
        <v>89.167000000000002</v>
      </c>
      <c r="CB98" s="2">
        <f>IF(OR(AND($B98&gt;E$230, $B98&lt;E$231), $B98&gt;E$232), E98, "")</f>
        <v>90.382000000000005</v>
      </c>
      <c r="CC98" s="2">
        <f>IF(OR(AND($B98&gt;F$230, $B98&lt;F$231), $B98&gt;F$232), F98, "")</f>
        <v>89.938000000000002</v>
      </c>
      <c r="CD98" s="2">
        <f>IF(OR(AND($B98&gt;G$230, $B98&lt;G$231), $B98&gt;G$232), G98, "")</f>
        <v>91.515000000000001</v>
      </c>
      <c r="CE98" s="2">
        <f>IF(OR(AND($B98&gt;H$230, $B98&lt;H$231), $B98&gt;H$232), H98, "")</f>
        <v>92.522000000000006</v>
      </c>
      <c r="CF98" s="2">
        <f>IF(OR(AND($B98&gt;I$230, $B98&lt;I$231), $B98&gt;I$232), I98, "")</f>
        <v>92.164000000000001</v>
      </c>
      <c r="CG98" s="2">
        <f>IF(OR(AND($B98&gt;J$230, $B98&lt;J$231), $B98&gt;J$232), J98, "")</f>
        <v>89.954999999999998</v>
      </c>
      <c r="CH98" s="2">
        <f>IF(OR(AND($B98&gt;K$230, $B98&lt;K$231), $B98&gt;K$232), K98, "")</f>
        <v>88.343000000000004</v>
      </c>
      <c r="CI98" s="2">
        <f>IF(OR(AND($B98&gt;L$230, $B98&lt;L$231), $B98&gt;L$232), L98, "")</f>
        <v>82.656999999999996</v>
      </c>
      <c r="CJ98" s="2">
        <f>IF(OR(AND($B98&gt;M$230, $B98&lt;M$231), $B98&gt;M$232), M98, "")</f>
        <v>75.543000000000006</v>
      </c>
      <c r="CK98" s="2">
        <f>IF(OR(AND($B98&gt;N$230, $B98&lt;N$231), $B98&gt;N$232), N98, "")</f>
        <v>66.813999999999993</v>
      </c>
      <c r="CL98" s="2">
        <f>IF(OR(AND($B98&gt;O$230, $B98&lt;O$231), $B98&gt;O$232), O98, "")</f>
        <v>55.071399999999997</v>
      </c>
      <c r="CO98" s="2">
        <f>BK$207*$B98+BK$209</f>
        <v>86.843897172878954</v>
      </c>
      <c r="CP98" s="2">
        <f>BL$207*$B98+BL$209</f>
        <v>89.055940682326877</v>
      </c>
      <c r="CQ98" s="2">
        <f>BM$207*$B98+BM$209</f>
        <v>90.6359559074006</v>
      </c>
      <c r="CR98" s="2">
        <f>BN$207*$B98+BN$209</f>
        <v>90.328938050861339</v>
      </c>
      <c r="CS98" s="2">
        <f>BO$207*$B98+BO$209</f>
        <v>93.187073299078079</v>
      </c>
      <c r="CT98" s="2">
        <f>BP$207*$B98+BP$209</f>
        <v>93.911710279463151</v>
      </c>
      <c r="CU98" s="2">
        <f>BQ$207*$B98+BQ$209</f>
        <v>93.795457764710775</v>
      </c>
      <c r="CV98" s="2">
        <f>BR$207*$B98+BR$209</f>
        <v>92.001128148669949</v>
      </c>
      <c r="CW98" s="2">
        <f>BS$207*$B98+BS$209</f>
        <v>89.469256436258846</v>
      </c>
      <c r="CX98" s="2">
        <f>BT$207*$B98+BT$209</f>
        <v>84.24187216542667</v>
      </c>
      <c r="CY98" s="2">
        <f>BU$207*$B98+BU$209</f>
        <v>77.234360874418002</v>
      </c>
      <c r="CZ98" s="2">
        <f>BV$207*$B98+BV$209</f>
        <v>67.662036434815676</v>
      </c>
      <c r="DA98" s="2">
        <f>BW$207*$B98+BW$209</f>
        <v>56.250595604687966</v>
      </c>
      <c r="DD98" s="2">
        <f>BZ$207*$B98+BZ$209</f>
        <v>86.630813619433439</v>
      </c>
      <c r="DE98" s="2">
        <f>CA$207*$B98+CA$209</f>
        <v>88.720113081244463</v>
      </c>
      <c r="DF98" s="2">
        <f>CB$207*$B98+CB$209</f>
        <v>89.985295820819374</v>
      </c>
      <c r="DG98" s="2">
        <f>CC$207*$B98+CC$209</f>
        <v>89.8292473345941</v>
      </c>
      <c r="DH98" s="2">
        <f>CD$207*$B98+CD$209</f>
        <v>92.87496731701097</v>
      </c>
      <c r="DI98" s="2">
        <f>CE$207*$B98+CE$209</f>
        <v>93.361332243748805</v>
      </c>
      <c r="DJ98" s="2">
        <f>CF$207*$B98+CF$209</f>
        <v>93.279013747947474</v>
      </c>
      <c r="DK98" s="2">
        <f>CG$207*$B98+CG$209</f>
        <v>91.314639455686716</v>
      </c>
      <c r="DL98" s="2">
        <f>CH$207*$B98+CH$209</f>
        <v>88.968477579620654</v>
      </c>
      <c r="DM98" s="2">
        <f>CI$207*$B98+CI$209</f>
        <v>83.670948461987393</v>
      </c>
      <c r="DN98" s="2">
        <f>CJ$207*$B98+CJ$209</f>
        <v>76.534490803828845</v>
      </c>
      <c r="DO98" s="2">
        <f>CK$207*$B98+CK$209</f>
        <v>67.336853154708365</v>
      </c>
      <c r="DP98" s="2">
        <f>CL$207*$B98+CL$209</f>
        <v>55.958492385121765</v>
      </c>
      <c r="DS98" s="2">
        <f>POWER(10,($B98-C$227)/C$228)/(1+POWER(10,($B98-C$227)/C$228))</f>
        <v>0.35741323311829332</v>
      </c>
      <c r="DT98" s="2">
        <f>POWER(10,($B98-D$227)/D$228)/(1+POWER(10,($B98-D$227)/D$228))</f>
        <v>0.37821564221531317</v>
      </c>
      <c r="DU98" s="2">
        <f>POWER(10,($B98-E$227)/E$228)/(1+POWER(10,($B98-E$227)/E$228))</f>
        <v>0.3772468148614081</v>
      </c>
      <c r="DV98" s="2">
        <f>POWER(10,($B98-F$227)/F$228)/(1+POWER(10,($B98-F$227)/F$228))</f>
        <v>0.36545412954206496</v>
      </c>
      <c r="DW98" s="2">
        <f>POWER(10,($B98-G$227)/G$228)/(1+POWER(10,($B98-G$227)/G$228))</f>
        <v>0.37454697617755334</v>
      </c>
      <c r="DX98" s="2">
        <f>POWER(10,($B98-H$227)/H$228)/(1+POWER(10,($B98-H$227)/H$228))</f>
        <v>0.3509736086433593</v>
      </c>
      <c r="DY98" s="2">
        <f>POWER(10,($B98-I$227)/I$228)/(1+POWER(10,($B98-I$227)/I$228))</f>
        <v>0.37016782974393214</v>
      </c>
      <c r="DZ98" s="2">
        <f>POWER(10,($B98-J$227)/J$228)/(1+POWER(10,($B98-J$227)/J$228))</f>
        <v>0.33617779851889329</v>
      </c>
      <c r="EA98" s="2">
        <f>POWER(10,($B98-K$227)/K$228)/(1+POWER(10,($B98-K$227)/K$228))</f>
        <v>0.31928255799020211</v>
      </c>
      <c r="EB98" s="2">
        <f>POWER(10,($B98-L$227)/L$228)/(1+POWER(10,($B98-L$227)/L$228))</f>
        <v>0.3421023442257401</v>
      </c>
      <c r="EC98" s="2">
        <f>POWER(10,($B98-M$227)/M$228)/(1+POWER(10,($B98-M$227)/M$228))</f>
        <v>0.32407368460410096</v>
      </c>
      <c r="ED98" s="2">
        <f>POWER(10,($B98-N$227)/N$228)/(1+POWER(10,($B98-N$227)/N$228))</f>
        <v>0.32019887889919985</v>
      </c>
      <c r="EE98" s="2">
        <f>POWER(10,($B98-O$227)/O$228)/(1+POWER(10,($B98-O$227)/O$228))</f>
        <v>0.31442326377681656</v>
      </c>
    </row>
    <row r="99" spans="2:135" x14ac:dyDescent="0.25">
      <c r="B99" s="2">
        <v>93</v>
      </c>
      <c r="C99">
        <v>86.906000000000006</v>
      </c>
      <c r="D99">
        <v>87.47</v>
      </c>
      <c r="E99">
        <v>89.441000000000003</v>
      </c>
      <c r="F99">
        <v>89.492000000000004</v>
      </c>
      <c r="G99">
        <v>92.242000000000004</v>
      </c>
      <c r="H99">
        <v>92.134</v>
      </c>
      <c r="I99">
        <v>92.700999999999993</v>
      </c>
      <c r="J99">
        <v>89.715999999999994</v>
      </c>
      <c r="K99">
        <v>86.643000000000001</v>
      </c>
      <c r="L99">
        <v>82.313999999999993</v>
      </c>
      <c r="M99">
        <v>75.171000000000006</v>
      </c>
      <c r="N99">
        <v>66.2</v>
      </c>
      <c r="O99">
        <v>54.428600000000003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86.747393453229208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88.898443139570887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90.356423566014769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90.145470500500224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93.084570080747099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93.741928186053784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93.608280425048974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91.830583685036743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89.474547010772554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84.086048607392144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77.080353504964691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67.627320839540076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56.232421633960321</v>
      </c>
      <c r="AE99" s="5"/>
      <c r="AG99" s="5">
        <f t="shared" si="26"/>
        <v>0.15860654677079822</v>
      </c>
      <c r="AH99" s="5">
        <f t="shared" si="27"/>
        <v>-1.4284431395708879</v>
      </c>
      <c r="AI99" s="5">
        <f t="shared" si="28"/>
        <v>-0.91542356601476627</v>
      </c>
      <c r="AJ99" s="5">
        <f t="shared" si="29"/>
        <v>-0.65347050050021949</v>
      </c>
      <c r="AK99" s="5">
        <f t="shared" si="30"/>
        <v>-0.84257008074709461</v>
      </c>
      <c r="AL99" s="5">
        <f t="shared" si="31"/>
        <v>-1.6079281860537833</v>
      </c>
      <c r="AM99" s="5">
        <f t="shared" si="32"/>
        <v>-0.90728042504898099</v>
      </c>
      <c r="AN99" s="5">
        <f t="shared" si="33"/>
        <v>-2.1145836850367488</v>
      </c>
      <c r="AO99" s="5">
        <f t="shared" si="34"/>
        <v>-2.8315470107725531</v>
      </c>
      <c r="AP99" s="5">
        <f t="shared" si="35"/>
        <v>-1.7720486073921506</v>
      </c>
      <c r="AQ99" s="5">
        <f t="shared" si="36"/>
        <v>-1.9093535049646846</v>
      </c>
      <c r="AR99" s="5">
        <f t="shared" si="37"/>
        <v>-1.4273208395400729</v>
      </c>
      <c r="AS99" s="5">
        <f t="shared" si="38"/>
        <v>-1.8038216339603181</v>
      </c>
      <c r="AV99" s="2">
        <f t="shared" si="39"/>
        <v>86.736976616334687</v>
      </c>
      <c r="AW99" s="2">
        <f t="shared" si="40"/>
        <v>88.89480776807622</v>
      </c>
      <c r="AX99" s="2">
        <f t="shared" si="41"/>
        <v>90.352718603507356</v>
      </c>
      <c r="AY99" s="2">
        <f t="shared" si="42"/>
        <v>90.133485874640229</v>
      </c>
      <c r="AZ99" s="2">
        <f t="shared" si="43"/>
        <v>93.07603039229059</v>
      </c>
      <c r="BA99" s="2">
        <f t="shared" si="44"/>
        <v>93.70964210903702</v>
      </c>
      <c r="BB99" s="2">
        <f t="shared" si="45"/>
        <v>93.593809686017863</v>
      </c>
      <c r="BC99" s="2">
        <f t="shared" si="46"/>
        <v>91.751584502090097</v>
      </c>
      <c r="BD99" s="2">
        <f t="shared" si="47"/>
        <v>89.296042348714678</v>
      </c>
      <c r="BE99" s="2">
        <f t="shared" si="48"/>
        <v>84.032637845904844</v>
      </c>
      <c r="BF99" s="2">
        <f t="shared" si="49"/>
        <v>76.992294875871622</v>
      </c>
      <c r="BG99" s="2">
        <f t="shared" si="50"/>
        <v>67.555871471310667</v>
      </c>
      <c r="BH99" s="2">
        <f t="shared" si="51"/>
        <v>56.168672875422843</v>
      </c>
      <c r="BK99" s="2">
        <f>IF(OR($B99&lt;C$229, AND($B99&gt;C$230, $B99&lt;C$231)), C99, "")</f>
        <v>86.906000000000006</v>
      </c>
      <c r="BL99" s="2">
        <f>IF(OR($B99&lt;D$229, AND($B99&gt;D$230, $B99&lt;D$231)), D99, "")</f>
        <v>87.47</v>
      </c>
      <c r="BM99" s="2">
        <f>IF(OR($B99&lt;E$229, AND($B99&gt;E$230, $B99&lt;E$231)), E99, "")</f>
        <v>89.441000000000003</v>
      </c>
      <c r="BN99" s="2">
        <f>IF(OR($B99&lt;F$229, AND($B99&gt;F$230, $B99&lt;F$231)), F99, "")</f>
        <v>89.492000000000004</v>
      </c>
      <c r="BO99" s="2">
        <f>IF(OR($B99&lt;G$229, AND($B99&gt;G$230, $B99&lt;G$231)), G99, "")</f>
        <v>92.242000000000004</v>
      </c>
      <c r="BP99" s="2">
        <f>IF(OR($B99&lt;H$229, AND($B99&gt;H$230, $B99&lt;H$231)), H99, "")</f>
        <v>92.134</v>
      </c>
      <c r="BQ99" s="2">
        <f>IF(OR($B99&lt;I$229, AND($B99&gt;I$230, $B99&lt;I$231)), I99, "")</f>
        <v>92.700999999999993</v>
      </c>
      <c r="BR99" s="2">
        <f>IF(OR($B99&lt;J$229, AND($B99&gt;J$230, $B99&lt;J$231)), J99, "")</f>
        <v>89.715999999999994</v>
      </c>
      <c r="BS99" s="2">
        <f>IF(OR($B99&lt;K$229, AND($B99&gt;K$230, $B99&lt;K$231)), K99, "")</f>
        <v>86.643000000000001</v>
      </c>
      <c r="BT99" s="2">
        <f>IF(OR($B99&lt;L$229, AND($B99&gt;L$230, $B99&lt;L$231)), L99, "")</f>
        <v>82.313999999999993</v>
      </c>
      <c r="BU99" s="2">
        <f>IF(OR($B99&lt;M$229, AND($B99&gt;M$230, $B99&lt;M$231)), M99, "")</f>
        <v>75.171000000000006</v>
      </c>
      <c r="BV99" s="2">
        <f>IF(OR($B99&lt;N$229, AND($B99&gt;N$230, $B99&lt;N$231)), N99, "")</f>
        <v>66.2</v>
      </c>
      <c r="BW99" s="2">
        <f>IF(OR($B99&lt;O$229, AND($B99&gt;O$230, $B99&lt;O$231)), O99, "")</f>
        <v>54.428600000000003</v>
      </c>
      <c r="BZ99" s="2">
        <f>IF(OR(AND($B99&gt;C$230, $B99&lt;C$231), $B99&gt;C$232), C99, "")</f>
        <v>86.906000000000006</v>
      </c>
      <c r="CA99" s="2">
        <f>IF(OR(AND($B99&gt;D$230, $B99&lt;D$231), $B99&gt;D$232), D99, "")</f>
        <v>87.47</v>
      </c>
      <c r="CB99" s="2">
        <f>IF(OR(AND($B99&gt;E$230, $B99&lt;E$231), $B99&gt;E$232), E99, "")</f>
        <v>89.441000000000003</v>
      </c>
      <c r="CC99" s="2">
        <f>IF(OR(AND($B99&gt;F$230, $B99&lt;F$231), $B99&gt;F$232), F99, "")</f>
        <v>89.492000000000004</v>
      </c>
      <c r="CD99" s="2">
        <f>IF(OR(AND($B99&gt;G$230, $B99&lt;G$231), $B99&gt;G$232), G99, "")</f>
        <v>92.242000000000004</v>
      </c>
      <c r="CE99" s="2">
        <f>IF(OR(AND($B99&gt;H$230, $B99&lt;H$231), $B99&gt;H$232), H99, "")</f>
        <v>92.134</v>
      </c>
      <c r="CF99" s="2">
        <f>IF(OR(AND($B99&gt;I$230, $B99&lt;I$231), $B99&gt;I$232), I99, "")</f>
        <v>92.700999999999993</v>
      </c>
      <c r="CG99" s="2">
        <f>IF(OR(AND($B99&gt;J$230, $B99&lt;J$231), $B99&gt;J$232), J99, "")</f>
        <v>89.715999999999994</v>
      </c>
      <c r="CH99" s="2">
        <f>IF(OR(AND($B99&gt;K$230, $B99&lt;K$231), $B99&gt;K$232), K99, "")</f>
        <v>86.643000000000001</v>
      </c>
      <c r="CI99" s="2">
        <f>IF(OR(AND($B99&gt;L$230, $B99&lt;L$231), $B99&gt;L$232), L99, "")</f>
        <v>82.313999999999993</v>
      </c>
      <c r="CJ99" s="2">
        <f>IF(OR(AND($B99&gt;M$230, $B99&lt;M$231), $B99&gt;M$232), M99, "")</f>
        <v>75.171000000000006</v>
      </c>
      <c r="CK99" s="2">
        <f>IF(OR(AND($B99&gt;N$230, $B99&lt;N$231), $B99&gt;N$232), N99, "")</f>
        <v>66.2</v>
      </c>
      <c r="CL99" s="2">
        <f>IF(OR(AND($B99&gt;O$230, $B99&lt;O$231), $B99&gt;O$232), O99, "")</f>
        <v>54.428600000000003</v>
      </c>
      <c r="CO99" s="2">
        <f>BK$207*$B99+BK$209</f>
        <v>86.842637691549811</v>
      </c>
      <c r="CP99" s="2">
        <f>BL$207*$B99+BL$209</f>
        <v>89.045108789921812</v>
      </c>
      <c r="CQ99" s="2">
        <f>BM$207*$B99+BM$209</f>
        <v>90.618331895809618</v>
      </c>
      <c r="CR99" s="2">
        <f>BN$207*$B99+BN$209</f>
        <v>90.333244743189468</v>
      </c>
      <c r="CS99" s="2">
        <f>BO$207*$B99+BO$209</f>
        <v>93.221999737506877</v>
      </c>
      <c r="CT99" s="2">
        <f>BP$207*$B99+BP$209</f>
        <v>93.93064832417879</v>
      </c>
      <c r="CU99" s="2">
        <f>BQ$207*$B99+BQ$209</f>
        <v>93.814278315719378</v>
      </c>
      <c r="CV99" s="2">
        <f>BR$207*$B99+BR$209</f>
        <v>92.015258873555553</v>
      </c>
      <c r="CW99" s="2">
        <f>BS$207*$B99+BS$209</f>
        <v>89.48803301388736</v>
      </c>
      <c r="CX99" s="2">
        <f>BT$207*$B99+BT$209</f>
        <v>84.257533052860097</v>
      </c>
      <c r="CY99" s="2">
        <f>BU$207*$B99+BU$209</f>
        <v>77.24546248169662</v>
      </c>
      <c r="CZ99" s="2">
        <f>BV$207*$B99+BV$209</f>
        <v>67.677108297113946</v>
      </c>
      <c r="DA99" s="2">
        <f>BW$207*$B99+BW$209</f>
        <v>56.272155086009441</v>
      </c>
      <c r="DD99" s="2">
        <f>BZ$207*$B99+BZ$209</f>
        <v>86.563725446660442</v>
      </c>
      <c r="DE99" s="2">
        <f>CA$207*$B99+CA$209</f>
        <v>88.669455341372341</v>
      </c>
      <c r="DF99" s="2">
        <f>CB$207*$B99+CB$209</f>
        <v>89.952828937872653</v>
      </c>
      <c r="DG99" s="2">
        <f>CC$207*$B99+CC$209</f>
        <v>89.817158907164725</v>
      </c>
      <c r="DH99" s="2">
        <f>CD$207*$B99+CD$209</f>
        <v>92.85372496725121</v>
      </c>
      <c r="DI99" s="2">
        <f>CE$207*$B99+CE$209</f>
        <v>93.336913796675532</v>
      </c>
      <c r="DJ99" s="2">
        <f>CF$207*$B99+CF$209</f>
        <v>93.251694013745293</v>
      </c>
      <c r="DK99" s="2">
        <f>CG$207*$B99+CG$209</f>
        <v>91.276740820162232</v>
      </c>
      <c r="DL99" s="2">
        <f>CH$207*$B99+CH$209</f>
        <v>88.922730479966972</v>
      </c>
      <c r="DM99" s="2">
        <f>CI$207*$B99+CI$209</f>
        <v>83.638196448742832</v>
      </c>
      <c r="DN99" s="2">
        <f>CJ$207*$B99+CJ$209</f>
        <v>76.510720109631876</v>
      </c>
      <c r="DO99" s="2">
        <f>CK$207*$B99+CK$209</f>
        <v>67.32112632212143</v>
      </c>
      <c r="DP99" s="2">
        <f>CL$207*$B99+CL$209</f>
        <v>55.962891010725052</v>
      </c>
      <c r="DS99" s="2">
        <f>POWER(10,($B99-C$227)/C$228)/(1+POWER(10,($B99-C$227)/C$228))</f>
        <v>0.37883268716668589</v>
      </c>
      <c r="DT99" s="2">
        <f>POWER(10,($B99-D$227)/D$228)/(1+POWER(10,($B99-D$227)/D$228))</f>
        <v>0.4001055292476341</v>
      </c>
      <c r="DU99" s="2">
        <f>POWER(10,($B99-E$227)/E$228)/(1+POWER(10,($B99-E$227)/E$228))</f>
        <v>0.3991166216986643</v>
      </c>
      <c r="DV99" s="2">
        <f>POWER(10,($B99-F$227)/F$228)/(1+POWER(10,($B99-F$227)/F$228))</f>
        <v>0.38706520234682595</v>
      </c>
      <c r="DW99" s="2">
        <f>POWER(10,($B99-G$227)/G$228)/(1+POWER(10,($B99-G$227)/G$228))</f>
        <v>0.39635988399355687</v>
      </c>
      <c r="DX99" s="2">
        <f>POWER(10,($B99-H$227)/H$228)/(1+POWER(10,($B99-H$227)/H$228))</f>
        <v>0.37223069386099955</v>
      </c>
      <c r="DY99" s="2">
        <f>POWER(10,($B99-I$227)/I$228)/(1+POWER(10,($B99-I$227)/I$228))</f>
        <v>0.39188549863177968</v>
      </c>
      <c r="DZ99" s="2">
        <f>POWER(10,($B99-J$227)/J$228)/(1+POWER(10,($B99-J$227)/J$228))</f>
        <v>0.35703172082785872</v>
      </c>
      <c r="EA99" s="2">
        <f>POWER(10,($B99-K$227)/K$228)/(1+POWER(10,($B99-K$227)/K$228))</f>
        <v>0.33962463221458161</v>
      </c>
      <c r="EB99" s="2">
        <f>POWER(10,($B99-L$227)/L$228)/(1+POWER(10,($B99-L$227)/L$228))</f>
        <v>0.3631227436908715</v>
      </c>
      <c r="EC99" s="2">
        <f>POWER(10,($B99-M$227)/M$228)/(1+POWER(10,($B99-M$227)/M$228))</f>
        <v>0.34456649766033898</v>
      </c>
      <c r="ED99" s="2">
        <f>POWER(10,($B99-N$227)/N$228)/(1+POWER(10,($B99-N$227)/N$228))</f>
        <v>0.34057012523124608</v>
      </c>
      <c r="EE99" s="2">
        <f>POWER(10,($B99-O$227)/O$228)/(1+POWER(10,($B99-O$227)/O$228))</f>
        <v>0.33460792525427435</v>
      </c>
    </row>
    <row r="100" spans="2:135" x14ac:dyDescent="0.25">
      <c r="B100" s="2">
        <v>94</v>
      </c>
      <c r="C100">
        <v>86.391000000000005</v>
      </c>
      <c r="D100">
        <v>88.424000000000007</v>
      </c>
      <c r="E100">
        <v>89.941000000000003</v>
      </c>
      <c r="F100">
        <v>89.230999999999995</v>
      </c>
      <c r="G100">
        <v>91.53</v>
      </c>
      <c r="H100">
        <v>92.566999999999993</v>
      </c>
      <c r="I100">
        <v>92.507000000000005</v>
      </c>
      <c r="J100">
        <v>90.358000000000004</v>
      </c>
      <c r="K100">
        <v>87.313999999999993</v>
      </c>
      <c r="L100">
        <v>82.156999999999996</v>
      </c>
      <c r="M100">
        <v>74.370999999999995</v>
      </c>
      <c r="N100">
        <v>65.671000000000006</v>
      </c>
      <c r="O100">
        <v>54.814300000000003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86.70677413756232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88.859940893229748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90.315202707999489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90.123729919572725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93.082062798584488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93.710035812661829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93.585908913199134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91.759863076151206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89.350787153115519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84.035928368842875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77.009210587665578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67.580148407214665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56.20283436545801</v>
      </c>
      <c r="AE100" s="5"/>
      <c r="AG100" s="5">
        <f t="shared" si="26"/>
        <v>-0.31577413756231465</v>
      </c>
      <c r="AH100" s="5">
        <f t="shared" si="27"/>
        <v>-0.43594089322974128</v>
      </c>
      <c r="AI100" s="5">
        <f t="shared" si="28"/>
        <v>-0.37420270799948696</v>
      </c>
      <c r="AJ100" s="5">
        <f t="shared" si="29"/>
        <v>-0.89272991957273007</v>
      </c>
      <c r="AK100" s="5">
        <f t="shared" si="30"/>
        <v>-1.5520627985844868</v>
      </c>
      <c r="AL100" s="5">
        <f t="shared" si="31"/>
        <v>-1.1430358126618358</v>
      </c>
      <c r="AM100" s="5">
        <f t="shared" si="32"/>
        <v>-1.078908913199129</v>
      </c>
      <c r="AN100" s="5">
        <f t="shared" si="33"/>
        <v>-1.4018630761512014</v>
      </c>
      <c r="AO100" s="5">
        <f t="shared" si="34"/>
        <v>-2.0367871531155259</v>
      </c>
      <c r="AP100" s="5">
        <f t="shared" si="35"/>
        <v>-1.8789283688428782</v>
      </c>
      <c r="AQ100" s="5">
        <f t="shared" si="36"/>
        <v>-2.6382105876655828</v>
      </c>
      <c r="AR100" s="5">
        <f t="shared" si="37"/>
        <v>-1.9091484072146585</v>
      </c>
      <c r="AS100" s="5">
        <f t="shared" si="38"/>
        <v>-1.3885343654580069</v>
      </c>
      <c r="AV100" s="2">
        <f t="shared" si="39"/>
        <v>86.703228357921716</v>
      </c>
      <c r="AW100" s="2">
        <f t="shared" si="40"/>
        <v>88.858777749859996</v>
      </c>
      <c r="AX100" s="2">
        <f t="shared" si="41"/>
        <v>90.314012625998302</v>
      </c>
      <c r="AY100" s="2">
        <f t="shared" si="42"/>
        <v>90.119697363973955</v>
      </c>
      <c r="AZ100" s="2">
        <f t="shared" si="43"/>
        <v>93.079257098805073</v>
      </c>
      <c r="BA100" s="2">
        <f t="shared" si="44"/>
        <v>93.698576532947897</v>
      </c>
      <c r="BB100" s="2">
        <f t="shared" si="45"/>
        <v>93.581062707450826</v>
      </c>
      <c r="BC100" s="2">
        <f t="shared" si="46"/>
        <v>91.730213430823639</v>
      </c>
      <c r="BD100" s="2">
        <f t="shared" si="47"/>
        <v>89.27970923118113</v>
      </c>
      <c r="BE100" s="2">
        <f t="shared" si="48"/>
        <v>84.016324375510777</v>
      </c>
      <c r="BF100" s="2">
        <f t="shared" si="49"/>
        <v>76.975151286317498</v>
      </c>
      <c r="BG100" s="2">
        <f t="shared" si="50"/>
        <v>67.552340336790024</v>
      </c>
      <c r="BH100" s="2">
        <f t="shared" si="51"/>
        <v>56.177697726790782</v>
      </c>
      <c r="BK100" s="2">
        <f>IF(OR($B100&lt;C$229, AND($B100&gt;C$230, $B100&lt;C$231)), C100, "")</f>
        <v>86.391000000000005</v>
      </c>
      <c r="BL100" s="2">
        <f>IF(OR($B100&lt;D$229, AND($B100&gt;D$230, $B100&lt;D$231)), D100, "")</f>
        <v>88.424000000000007</v>
      </c>
      <c r="BM100" s="2">
        <f>IF(OR($B100&lt;E$229, AND($B100&gt;E$230, $B100&lt;E$231)), E100, "")</f>
        <v>89.941000000000003</v>
      </c>
      <c r="BN100" s="2">
        <f>IF(OR($B100&lt;F$229, AND($B100&gt;F$230, $B100&lt;F$231)), F100, "")</f>
        <v>89.230999999999995</v>
      </c>
      <c r="BO100" s="2">
        <f>IF(OR($B100&lt;G$229, AND($B100&gt;G$230, $B100&lt;G$231)), G100, "")</f>
        <v>91.53</v>
      </c>
      <c r="BP100" s="2">
        <f>IF(OR($B100&lt;H$229, AND($B100&gt;H$230, $B100&lt;H$231)), H100, "")</f>
        <v>92.566999999999993</v>
      </c>
      <c r="BQ100" s="2">
        <f>IF(OR($B100&lt;I$229, AND($B100&gt;I$230, $B100&lt;I$231)), I100, "")</f>
        <v>92.507000000000005</v>
      </c>
      <c r="BR100" s="2">
        <f>IF(OR($B100&lt;J$229, AND($B100&gt;J$230, $B100&lt;J$231)), J100, "")</f>
        <v>90.358000000000004</v>
      </c>
      <c r="BS100" s="2">
        <f>IF(OR($B100&lt;K$229, AND($B100&gt;K$230, $B100&lt;K$231)), K100, "")</f>
        <v>87.313999999999993</v>
      </c>
      <c r="BT100" s="2">
        <f>IF(OR($B100&lt;L$229, AND($B100&gt;L$230, $B100&lt;L$231)), L100, "")</f>
        <v>82.156999999999996</v>
      </c>
      <c r="BU100" s="2">
        <f>IF(OR($B100&lt;M$229, AND($B100&gt;M$230, $B100&lt;M$231)), M100, "")</f>
        <v>74.370999999999995</v>
      </c>
      <c r="BV100" s="2">
        <f>IF(OR($B100&lt;N$229, AND($B100&gt;N$230, $B100&lt;N$231)), N100, "")</f>
        <v>65.671000000000006</v>
      </c>
      <c r="BW100" s="2">
        <f>IF(OR($B100&lt;O$229, AND($B100&gt;O$230, $B100&lt;O$231)), O100, "")</f>
        <v>54.814300000000003</v>
      </c>
      <c r="BZ100" s="2">
        <f>IF(OR(AND($B100&gt;C$230, $B100&lt;C$231), $B100&gt;C$232), C100, "")</f>
        <v>86.391000000000005</v>
      </c>
      <c r="CA100" s="2">
        <f>IF(OR(AND($B100&gt;D$230, $B100&lt;D$231), $B100&gt;D$232), D100, "")</f>
        <v>88.424000000000007</v>
      </c>
      <c r="CB100" s="2">
        <f>IF(OR(AND($B100&gt;E$230, $B100&lt;E$231), $B100&gt;E$232), E100, "")</f>
        <v>89.941000000000003</v>
      </c>
      <c r="CC100" s="2">
        <f>IF(OR(AND($B100&gt;F$230, $B100&lt;F$231), $B100&gt;F$232), F100, "")</f>
        <v>89.230999999999995</v>
      </c>
      <c r="CD100" s="2">
        <f>IF(OR(AND($B100&gt;G$230, $B100&lt;G$231), $B100&gt;G$232), G100, "")</f>
        <v>91.53</v>
      </c>
      <c r="CE100" s="2">
        <f>IF(OR(AND($B100&gt;H$230, $B100&lt;H$231), $B100&gt;H$232), H100, "")</f>
        <v>92.566999999999993</v>
      </c>
      <c r="CF100" s="2">
        <f>IF(OR(AND($B100&gt;I$230, $B100&lt;I$231), $B100&gt;I$232), I100, "")</f>
        <v>92.507000000000005</v>
      </c>
      <c r="CG100" s="2">
        <f>IF(OR(AND($B100&gt;J$230, $B100&lt;J$231), $B100&gt;J$232), J100, "")</f>
        <v>90.358000000000004</v>
      </c>
      <c r="CH100" s="2">
        <f>IF(OR(AND($B100&gt;K$230, $B100&lt;K$231), $B100&gt;K$232), K100, "")</f>
        <v>87.313999999999993</v>
      </c>
      <c r="CI100" s="2">
        <f>IF(OR(AND($B100&gt;L$230, $B100&lt;L$231), $B100&gt;L$232), L100, "")</f>
        <v>82.156999999999996</v>
      </c>
      <c r="CJ100" s="2">
        <f>IF(OR(AND($B100&gt;M$230, $B100&lt;M$231), $B100&gt;M$232), M100, "")</f>
        <v>74.370999999999995</v>
      </c>
      <c r="CK100" s="2">
        <f>IF(OR(AND($B100&gt;N$230, $B100&lt;N$231), $B100&gt;N$232), N100, "")</f>
        <v>65.671000000000006</v>
      </c>
      <c r="CL100" s="2">
        <f>IF(OR(AND($B100&gt;O$230, $B100&lt;O$231), $B100&gt;O$232), O100, "")</f>
        <v>54.814300000000003</v>
      </c>
      <c r="CO100" s="2">
        <f>BK$207*$B100+BK$209</f>
        <v>86.841378210220668</v>
      </c>
      <c r="CP100" s="2">
        <f>BL$207*$B100+BL$209</f>
        <v>89.034276897516733</v>
      </c>
      <c r="CQ100" s="2">
        <f>BM$207*$B100+BM$209</f>
        <v>90.60070788421865</v>
      </c>
      <c r="CR100" s="2">
        <f>BN$207*$B100+BN$209</f>
        <v>90.337551435517582</v>
      </c>
      <c r="CS100" s="2">
        <f>BO$207*$B100+BO$209</f>
        <v>93.256926175935661</v>
      </c>
      <c r="CT100" s="2">
        <f>BP$207*$B100+BP$209</f>
        <v>93.949586368894444</v>
      </c>
      <c r="CU100" s="2">
        <f>BQ$207*$B100+BQ$209</f>
        <v>93.833098866727966</v>
      </c>
      <c r="CV100" s="2">
        <f>BR$207*$B100+BR$209</f>
        <v>92.029389598441156</v>
      </c>
      <c r="CW100" s="2">
        <f>BS$207*$B100+BS$209</f>
        <v>89.506809591515875</v>
      </c>
      <c r="CX100" s="2">
        <f>BT$207*$B100+BT$209</f>
        <v>84.273193940293538</v>
      </c>
      <c r="CY100" s="2">
        <f>BU$207*$B100+BU$209</f>
        <v>77.256564088975239</v>
      </c>
      <c r="CZ100" s="2">
        <f>BV$207*$B100+BV$209</f>
        <v>67.692180159412217</v>
      </c>
      <c r="DA100" s="2">
        <f>BW$207*$B100+BW$209</f>
        <v>56.293714567330923</v>
      </c>
      <c r="DD100" s="2">
        <f>BZ$207*$B100+BZ$209</f>
        <v>86.49663727388743</v>
      </c>
      <c r="DE100" s="2">
        <f>CA$207*$B100+CA$209</f>
        <v>88.618797601500219</v>
      </c>
      <c r="DF100" s="2">
        <f>CB$207*$B100+CB$209</f>
        <v>89.920362054925931</v>
      </c>
      <c r="DG100" s="2">
        <f>CC$207*$B100+CC$209</f>
        <v>89.805070479735335</v>
      </c>
      <c r="DH100" s="2">
        <f>CD$207*$B100+CD$209</f>
        <v>92.832482617491436</v>
      </c>
      <c r="DI100" s="2">
        <f>CE$207*$B100+CE$209</f>
        <v>93.312495349602244</v>
      </c>
      <c r="DJ100" s="2">
        <f>CF$207*$B100+CF$209</f>
        <v>93.224374279543113</v>
      </c>
      <c r="DK100" s="2">
        <f>CG$207*$B100+CG$209</f>
        <v>91.238842184637747</v>
      </c>
      <c r="DL100" s="2">
        <f>CH$207*$B100+CH$209</f>
        <v>88.876983380313291</v>
      </c>
      <c r="DM100" s="2">
        <f>CI$207*$B100+CI$209</f>
        <v>83.605444435498271</v>
      </c>
      <c r="DN100" s="2">
        <f>CJ$207*$B100+CJ$209</f>
        <v>76.486949415434907</v>
      </c>
      <c r="DO100" s="2">
        <f>CK$207*$B100+CK$209</f>
        <v>67.30539948953448</v>
      </c>
      <c r="DP100" s="2">
        <f>CL$207*$B100+CL$209</f>
        <v>55.967289636328346</v>
      </c>
      <c r="DS100" s="2">
        <f>POWER(10,($B100-C$227)/C$228)/(1+POWER(10,($B100-C$227)/C$228))</f>
        <v>0.40073527028254513</v>
      </c>
      <c r="DT100" s="2">
        <f>POWER(10,($B100-D$227)/D$228)/(1+POWER(10,($B100-D$227)/D$228))</f>
        <v>0.42240166799972217</v>
      </c>
      <c r="DU100" s="2">
        <f>POWER(10,($B100-E$227)/E$228)/(1+POWER(10,($B100-E$227)/E$228))</f>
        <v>0.4213963632560232</v>
      </c>
      <c r="DV100" s="2">
        <f>POWER(10,($B100-F$227)/F$228)/(1+POWER(10,($B100-F$227)/F$228))</f>
        <v>0.40913025936033615</v>
      </c>
      <c r="DW100" s="2">
        <f>POWER(10,($B100-G$227)/G$228)/(1+POWER(10,($B100-G$227)/G$228))</f>
        <v>0.41859294032358613</v>
      </c>
      <c r="DX100" s="2">
        <f>POWER(10,($B100-H$227)/H$228)/(1+POWER(10,($B100-H$227)/H$228))</f>
        <v>0.39399368119394279</v>
      </c>
      <c r="DY100" s="2">
        <f>POWER(10,($B100-I$227)/I$228)/(1+POWER(10,($B100-I$227)/I$228))</f>
        <v>0.41403972269746903</v>
      </c>
      <c r="DZ100" s="2">
        <f>POWER(10,($B100-J$227)/J$228)/(1+POWER(10,($B100-J$227)/J$228))</f>
        <v>0.37844177641179461</v>
      </c>
      <c r="EA100" s="2">
        <f>POWER(10,($B100-K$227)/K$228)/(1+POWER(10,($B100-K$227)/K$228))</f>
        <v>0.36057622927621541</v>
      </c>
      <c r="EB100" s="2">
        <f>POWER(10,($B100-L$227)/L$228)/(1+POWER(10,($B100-L$227)/L$228))</f>
        <v>0.3846795286827272</v>
      </c>
      <c r="EC100" s="2">
        <f>POWER(10,($B100-M$227)/M$228)/(1+POWER(10,($B100-M$227)/M$228))</f>
        <v>0.36565415438767862</v>
      </c>
      <c r="ED100" s="2">
        <f>POWER(10,($B100-N$227)/N$228)/(1+POWER(10,($B100-N$227)/N$228))</f>
        <v>0.36154811631718947</v>
      </c>
      <c r="EE100" s="2">
        <f>POWER(10,($B100-O$227)/O$228)/(1+POWER(10,($B100-O$227)/O$228))</f>
        <v>0.3554166043133033</v>
      </c>
    </row>
    <row r="101" spans="2:135" x14ac:dyDescent="0.25">
      <c r="B101" s="2">
        <v>95</v>
      </c>
      <c r="C101">
        <v>86.578000000000003</v>
      </c>
      <c r="D101">
        <v>88.317999999999998</v>
      </c>
      <c r="E101">
        <v>90.147000000000006</v>
      </c>
      <c r="F101">
        <v>89.968999999999994</v>
      </c>
      <c r="G101">
        <v>92.090999999999994</v>
      </c>
      <c r="H101">
        <v>93.328000000000003</v>
      </c>
      <c r="I101">
        <v>93.239000000000004</v>
      </c>
      <c r="J101">
        <v>89.91</v>
      </c>
      <c r="K101">
        <v>88.414000000000001</v>
      </c>
      <c r="L101">
        <v>82.257000000000005</v>
      </c>
      <c r="M101">
        <v>75.356999999999999</v>
      </c>
      <c r="N101">
        <v>65.856999999999999</v>
      </c>
      <c r="O101">
        <v>55.328600000000002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86.66756344867143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88.821176150223877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90.27477858395298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90.106252261708534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93.080690659878499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93.689133716488612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93.567562266734612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91.716591218668384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89.286698580615422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84.004311520176415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76.968426326601033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67.557417952695516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56.195098059310169</v>
      </c>
      <c r="AE101" s="5"/>
      <c r="AG101" s="5">
        <f t="shared" si="26"/>
        <v>-8.9563448671427182E-2</v>
      </c>
      <c r="AH101" s="5">
        <f t="shared" si="27"/>
        <v>-0.5031761502238794</v>
      </c>
      <c r="AI101" s="5">
        <f t="shared" si="28"/>
        <v>-0.12777858395297415</v>
      </c>
      <c r="AJ101" s="5">
        <f t="shared" si="29"/>
        <v>-0.13725226170853944</v>
      </c>
      <c r="AK101" s="5">
        <f t="shared" si="30"/>
        <v>-0.98969065987850513</v>
      </c>
      <c r="AL101" s="5">
        <f t="shared" si="31"/>
        <v>-0.36113371648860948</v>
      </c>
      <c r="AM101" s="5">
        <f t="shared" si="32"/>
        <v>-0.32856226673460753</v>
      </c>
      <c r="AN101" s="5">
        <f t="shared" si="33"/>
        <v>-1.8065912186683875</v>
      </c>
      <c r="AO101" s="5">
        <f t="shared" si="34"/>
        <v>-0.87269858061542038</v>
      </c>
      <c r="AP101" s="5">
        <f t="shared" si="35"/>
        <v>-1.7473115201764102</v>
      </c>
      <c r="AQ101" s="5">
        <f t="shared" si="36"/>
        <v>-1.611426326601034</v>
      </c>
      <c r="AR101" s="5">
        <f t="shared" si="37"/>
        <v>-1.700417952695517</v>
      </c>
      <c r="AS101" s="5">
        <f t="shared" si="38"/>
        <v>-0.86649805931016743</v>
      </c>
      <c r="AV101" s="2">
        <f t="shared" si="39"/>
        <v>86.666430633173732</v>
      </c>
      <c r="AW101" s="2">
        <f t="shared" si="40"/>
        <v>88.820825758175275</v>
      </c>
      <c r="AX101" s="2">
        <f t="shared" si="41"/>
        <v>90.274419518263898</v>
      </c>
      <c r="AY101" s="2">
        <f t="shared" si="42"/>
        <v>90.104981045815663</v>
      </c>
      <c r="AZ101" s="2">
        <f t="shared" si="43"/>
        <v>93.079824865398592</v>
      </c>
      <c r="BA101" s="2">
        <f t="shared" si="44"/>
        <v>93.685332012219135</v>
      </c>
      <c r="BB101" s="2">
        <f t="shared" si="45"/>
        <v>93.566039929162486</v>
      </c>
      <c r="BC101" s="2">
        <f t="shared" si="46"/>
        <v>91.706206234266261</v>
      </c>
      <c r="BD101" s="2">
        <f t="shared" si="47"/>
        <v>89.260294149190457</v>
      </c>
      <c r="BE101" s="2">
        <f t="shared" si="48"/>
        <v>83.997592418117719</v>
      </c>
      <c r="BF101" s="2">
        <f t="shared" si="49"/>
        <v>76.956112156881588</v>
      </c>
      <c r="BG101" s="2">
        <f t="shared" si="50"/>
        <v>67.547290876446937</v>
      </c>
      <c r="BH101" s="2">
        <f t="shared" si="51"/>
        <v>56.185815540748365</v>
      </c>
      <c r="BK101" s="2">
        <f>IF(OR($B101&lt;C$229, AND($B101&gt;C$230, $B101&lt;C$231)), C101, "")</f>
        <v>86.578000000000003</v>
      </c>
      <c r="BL101" s="2">
        <f>IF(OR($B101&lt;D$229, AND($B101&gt;D$230, $B101&lt;D$231)), D101, "")</f>
        <v>88.317999999999998</v>
      </c>
      <c r="BM101" s="2">
        <f>IF(OR($B101&lt;E$229, AND($B101&gt;E$230, $B101&lt;E$231)), E101, "")</f>
        <v>90.147000000000006</v>
      </c>
      <c r="BN101" s="2">
        <f>IF(OR($B101&lt;F$229, AND($B101&gt;F$230, $B101&lt;F$231)), F101, "")</f>
        <v>89.968999999999994</v>
      </c>
      <c r="BO101" s="2">
        <f>IF(OR($B101&lt;G$229, AND($B101&gt;G$230, $B101&lt;G$231)), G101, "")</f>
        <v>92.090999999999994</v>
      </c>
      <c r="BP101" s="2">
        <f>IF(OR($B101&lt;H$229, AND($B101&gt;H$230, $B101&lt;H$231)), H101, "")</f>
        <v>93.328000000000003</v>
      </c>
      <c r="BQ101" s="2">
        <f>IF(OR($B101&lt;I$229, AND($B101&gt;I$230, $B101&lt;I$231)), I101, "")</f>
        <v>93.239000000000004</v>
      </c>
      <c r="BR101" s="2">
        <f>IF(OR($B101&lt;J$229, AND($B101&gt;J$230, $B101&lt;J$231)), J101, "")</f>
        <v>89.91</v>
      </c>
      <c r="BS101" s="2">
        <f>IF(OR($B101&lt;K$229, AND($B101&gt;K$230, $B101&lt;K$231)), K101, "")</f>
        <v>88.414000000000001</v>
      </c>
      <c r="BT101" s="2">
        <f>IF(OR($B101&lt;L$229, AND($B101&gt;L$230, $B101&lt;L$231)), L101, "")</f>
        <v>82.257000000000005</v>
      </c>
      <c r="BU101" s="2">
        <f>IF(OR($B101&lt;M$229, AND($B101&gt;M$230, $B101&lt;M$231)), M101, "")</f>
        <v>75.356999999999999</v>
      </c>
      <c r="BV101" s="2">
        <f>IF(OR($B101&lt;N$229, AND($B101&gt;N$230, $B101&lt;N$231)), N101, "")</f>
        <v>65.856999999999999</v>
      </c>
      <c r="BW101" s="2">
        <f>IF(OR($B101&lt;O$229, AND($B101&gt;O$230, $B101&lt;O$231)), O101, "")</f>
        <v>55.328600000000002</v>
      </c>
      <c r="BZ101" s="2">
        <f>IF(OR(AND($B101&gt;C$230, $B101&lt;C$231), $B101&gt;C$232), C101, "")</f>
        <v>86.578000000000003</v>
      </c>
      <c r="CA101" s="2">
        <f>IF(OR(AND($B101&gt;D$230, $B101&lt;D$231), $B101&gt;D$232), D101, "")</f>
        <v>88.317999999999998</v>
      </c>
      <c r="CB101" s="2">
        <f>IF(OR(AND($B101&gt;E$230, $B101&lt;E$231), $B101&gt;E$232), E101, "")</f>
        <v>90.147000000000006</v>
      </c>
      <c r="CC101" s="2">
        <f>IF(OR(AND($B101&gt;F$230, $B101&lt;F$231), $B101&gt;F$232), F101, "")</f>
        <v>89.968999999999994</v>
      </c>
      <c r="CD101" s="2">
        <f>IF(OR(AND($B101&gt;G$230, $B101&lt;G$231), $B101&gt;G$232), G101, "")</f>
        <v>92.090999999999994</v>
      </c>
      <c r="CE101" s="2">
        <f>IF(OR(AND($B101&gt;H$230, $B101&lt;H$231), $B101&gt;H$232), H101, "")</f>
        <v>93.328000000000003</v>
      </c>
      <c r="CF101" s="2">
        <f>IF(OR(AND($B101&gt;I$230, $B101&lt;I$231), $B101&gt;I$232), I101, "")</f>
        <v>93.239000000000004</v>
      </c>
      <c r="CG101" s="2">
        <f>IF(OR(AND($B101&gt;J$230, $B101&lt;J$231), $B101&gt;J$232), J101, "")</f>
        <v>89.91</v>
      </c>
      <c r="CH101" s="2">
        <f>IF(OR(AND($B101&gt;K$230, $B101&lt;K$231), $B101&gt;K$232), K101, "")</f>
        <v>88.414000000000001</v>
      </c>
      <c r="CI101" s="2">
        <f>IF(OR(AND($B101&gt;L$230, $B101&lt;L$231), $B101&gt;L$232), L101, "")</f>
        <v>82.257000000000005</v>
      </c>
      <c r="CJ101" s="2">
        <f>IF(OR(AND($B101&gt;M$230, $B101&lt;M$231), $B101&gt;M$232), M101, "")</f>
        <v>75.356999999999999</v>
      </c>
      <c r="CK101" s="2">
        <f>IF(OR(AND($B101&gt;N$230, $B101&lt;N$231), $B101&gt;N$232), N101, "")</f>
        <v>65.856999999999999</v>
      </c>
      <c r="CL101" s="2">
        <f>IF(OR(AND($B101&gt;O$230, $B101&lt;O$231), $B101&gt;O$232), O101, "")</f>
        <v>55.328600000000002</v>
      </c>
      <c r="CO101" s="2">
        <f>BK$207*$B101+BK$209</f>
        <v>86.840118728891525</v>
      </c>
      <c r="CP101" s="2">
        <f>BL$207*$B101+BL$209</f>
        <v>89.023445005111668</v>
      </c>
      <c r="CQ101" s="2">
        <f>BM$207*$B101+BM$209</f>
        <v>90.583083872627668</v>
      </c>
      <c r="CR101" s="2">
        <f>BN$207*$B101+BN$209</f>
        <v>90.341858127845711</v>
      </c>
      <c r="CS101" s="2">
        <f>BO$207*$B101+BO$209</f>
        <v>93.291852614364444</v>
      </c>
      <c r="CT101" s="2">
        <f>BP$207*$B101+BP$209</f>
        <v>93.968524413610083</v>
      </c>
      <c r="CU101" s="2">
        <f>BQ$207*$B101+BQ$209</f>
        <v>93.851919417736553</v>
      </c>
      <c r="CV101" s="2">
        <f>BR$207*$B101+BR$209</f>
        <v>92.04352032332676</v>
      </c>
      <c r="CW101" s="2">
        <f>BS$207*$B101+BS$209</f>
        <v>89.52558616914439</v>
      </c>
      <c r="CX101" s="2">
        <f>BT$207*$B101+BT$209</f>
        <v>84.288854827726979</v>
      </c>
      <c r="CY101" s="2">
        <f>BU$207*$B101+BU$209</f>
        <v>77.267665696253857</v>
      </c>
      <c r="CZ101" s="2">
        <f>BV$207*$B101+BV$209</f>
        <v>67.707252021710488</v>
      </c>
      <c r="DA101" s="2">
        <f>BW$207*$B101+BW$209</f>
        <v>56.315274048652398</v>
      </c>
      <c r="DD101" s="2">
        <f>BZ$207*$B101+BZ$209</f>
        <v>86.429549101114432</v>
      </c>
      <c r="DE101" s="2">
        <f>CA$207*$B101+CA$209</f>
        <v>88.568139861628097</v>
      </c>
      <c r="DF101" s="2">
        <f>CB$207*$B101+CB$209</f>
        <v>89.88789517197921</v>
      </c>
      <c r="DG101" s="2">
        <f>CC$207*$B101+CC$209</f>
        <v>89.792982052305959</v>
      </c>
      <c r="DH101" s="2">
        <f>CD$207*$B101+CD$209</f>
        <v>92.811240267731677</v>
      </c>
      <c r="DI101" s="2">
        <f>CE$207*$B101+CE$209</f>
        <v>93.288076902528957</v>
      </c>
      <c r="DJ101" s="2">
        <f>CF$207*$B101+CF$209</f>
        <v>93.197054545340919</v>
      </c>
      <c r="DK101" s="2">
        <f>CG$207*$B101+CG$209</f>
        <v>91.200943549113262</v>
      </c>
      <c r="DL101" s="2">
        <f>CH$207*$B101+CH$209</f>
        <v>88.831236280659624</v>
      </c>
      <c r="DM101" s="2">
        <f>CI$207*$B101+CI$209</f>
        <v>83.572692422253709</v>
      </c>
      <c r="DN101" s="2">
        <f>CJ$207*$B101+CJ$209</f>
        <v>76.463178721237938</v>
      </c>
      <c r="DO101" s="2">
        <f>CK$207*$B101+CK$209</f>
        <v>67.289672656947545</v>
      </c>
      <c r="DP101" s="2">
        <f>CL$207*$B101+CL$209</f>
        <v>55.971688261931632</v>
      </c>
      <c r="DS101" s="2">
        <f>POWER(10,($B101-C$227)/C$228)/(1+POWER(10,($B101-C$227)/C$228))</f>
        <v>0.4230417545939229</v>
      </c>
      <c r="DT101" s="2">
        <f>POWER(10,($B101-D$227)/D$228)/(1+POWER(10,($B101-D$227)/D$228))</f>
        <v>0.44501857674204459</v>
      </c>
      <c r="DU101" s="2">
        <f>POWER(10,($B101-E$227)/E$228)/(1+POWER(10,($B101-E$227)/E$228))</f>
        <v>0.44400082175651229</v>
      </c>
      <c r="DV101" s="2">
        <f>POWER(10,($B101-F$227)/F$228)/(1+POWER(10,($B101-F$227)/F$228))</f>
        <v>0.43156751147719224</v>
      </c>
      <c r="DW101" s="2">
        <f>POWER(10,($B101-G$227)/G$228)/(1+POWER(10,($B101-G$227)/G$228))</f>
        <v>0.44116167728805256</v>
      </c>
      <c r="DX101" s="2">
        <f>POWER(10,($B101-H$227)/H$228)/(1+POWER(10,($B101-H$227)/H$228))</f>
        <v>0.41618552023358063</v>
      </c>
      <c r="DY101" s="2">
        <f>POWER(10,($B101-I$227)/I$228)/(1+POWER(10,($B101-I$227)/I$228))</f>
        <v>0.43654729490720873</v>
      </c>
      <c r="DZ101" s="2">
        <f>POWER(10,($B101-J$227)/J$228)/(1+POWER(10,($B101-J$227)/J$228))</f>
        <v>0.40033632469319963</v>
      </c>
      <c r="EA101" s="2">
        <f>POWER(10,($B101-K$227)/K$228)/(1+POWER(10,($B101-K$227)/K$228))</f>
        <v>0.38207253195194368</v>
      </c>
      <c r="EB101" s="2">
        <f>POWER(10,($B101-L$227)/L$228)/(1+POWER(10,($B101-L$227)/L$228))</f>
        <v>0.40669882610884384</v>
      </c>
      <c r="EC101" s="2">
        <f>POWER(10,($B101-M$227)/M$228)/(1+POWER(10,($B101-M$227)/M$228))</f>
        <v>0.38726983661370185</v>
      </c>
      <c r="ED101" s="2">
        <f>POWER(10,($B101-N$227)/N$228)/(1+POWER(10,($B101-N$227)/N$228))</f>
        <v>0.38306764836035617</v>
      </c>
      <c r="EE101" s="2">
        <f>POWER(10,($B101-O$227)/O$228)/(1+POWER(10,($B101-O$227)/O$228))</f>
        <v>0.3767865636689835</v>
      </c>
    </row>
    <row r="102" spans="2:135" x14ac:dyDescent="0.25">
      <c r="B102" s="2">
        <v>96</v>
      </c>
      <c r="C102">
        <v>87.311999999999998</v>
      </c>
      <c r="D102">
        <v>89.075999999999993</v>
      </c>
      <c r="E102">
        <v>90.265000000000001</v>
      </c>
      <c r="F102">
        <v>89.554000000000002</v>
      </c>
      <c r="G102">
        <v>93.242000000000004</v>
      </c>
      <c r="H102">
        <v>93.881</v>
      </c>
      <c r="I102">
        <v>92.924999999999997</v>
      </c>
      <c r="J102">
        <v>90.134</v>
      </c>
      <c r="K102">
        <v>87.471000000000004</v>
      </c>
      <c r="L102">
        <v>81.956999999999994</v>
      </c>
      <c r="M102">
        <v>75.013999999999996</v>
      </c>
      <c r="N102">
        <v>66.742999999999995</v>
      </c>
      <c r="O102">
        <v>54.7714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86.626884878936877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88.781060978963524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90.234092057919895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90.089747980418835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93.0779878277053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93.671097037525627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93.549223564689129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91.682955640601747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89.246899593927381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83.978592611164132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76.939348383338555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67.544157793061828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56.196233900136072</v>
      </c>
      <c r="AE102" s="5"/>
      <c r="AG102" s="5">
        <f t="shared" si="26"/>
        <v>0.68511512106312011</v>
      </c>
      <c r="AH102" s="5">
        <f t="shared" si="27"/>
        <v>0.29493902103646974</v>
      </c>
      <c r="AI102" s="5">
        <f t="shared" si="28"/>
        <v>3.0907942080105499E-2</v>
      </c>
      <c r="AJ102" s="5">
        <f t="shared" si="29"/>
        <v>-0.53574798041883298</v>
      </c>
      <c r="AK102" s="5">
        <f t="shared" si="30"/>
        <v>0.16401217229470433</v>
      </c>
      <c r="AL102" s="5">
        <f t="shared" si="31"/>
        <v>0.20990296247437357</v>
      </c>
      <c r="AM102" s="5">
        <f t="shared" si="32"/>
        <v>-0.62422356468913165</v>
      </c>
      <c r="AN102" s="5">
        <f t="shared" si="33"/>
        <v>-1.5489556406017471</v>
      </c>
      <c r="AO102" s="5">
        <f t="shared" si="34"/>
        <v>-1.7758995939273774</v>
      </c>
      <c r="AP102" s="5">
        <f t="shared" si="35"/>
        <v>-2.021592611164138</v>
      </c>
      <c r="AQ102" s="5">
        <f t="shared" si="36"/>
        <v>-1.9253483833385587</v>
      </c>
      <c r="AR102" s="5">
        <f t="shared" si="37"/>
        <v>-0.80115779306183299</v>
      </c>
      <c r="AS102" s="5">
        <f t="shared" si="38"/>
        <v>-1.4248339001360719</v>
      </c>
      <c r="AV102" s="2">
        <f t="shared" si="39"/>
        <v>86.626544479991594</v>
      </c>
      <c r="AW102" s="2">
        <f t="shared" si="40"/>
        <v>88.780958378861996</v>
      </c>
      <c r="AX102" s="2">
        <f t="shared" si="41"/>
        <v>90.233989078796498</v>
      </c>
      <c r="AY102" s="2">
        <f t="shared" si="42"/>
        <v>90.089368224910288</v>
      </c>
      <c r="AZ102" s="2">
        <f t="shared" si="43"/>
        <v>93.077725391371899</v>
      </c>
      <c r="BA102" s="2">
        <f t="shared" si="44"/>
        <v>93.66991342675459</v>
      </c>
      <c r="BB102" s="2">
        <f t="shared" si="45"/>
        <v>93.548754767938519</v>
      </c>
      <c r="BC102" s="2">
        <f t="shared" si="46"/>
        <v>91.679558053983129</v>
      </c>
      <c r="BD102" s="2">
        <f t="shared" si="47"/>
        <v>89.237747023327955</v>
      </c>
      <c r="BE102" s="2">
        <f t="shared" si="48"/>
        <v>83.976436779183075</v>
      </c>
      <c r="BF102" s="2">
        <f t="shared" si="49"/>
        <v>76.935185010987894</v>
      </c>
      <c r="BG102" s="2">
        <f t="shared" si="50"/>
        <v>67.540705921942902</v>
      </c>
      <c r="BH102" s="2">
        <f t="shared" si="51"/>
        <v>56.193023046643688</v>
      </c>
      <c r="BK102" s="2">
        <f>IF(OR($B102&lt;C$229, AND($B102&gt;C$230, $B102&lt;C$231)), C102, "")</f>
        <v>87.311999999999998</v>
      </c>
      <c r="BL102" s="2">
        <f>IF(OR($B102&lt;D$229, AND($B102&gt;D$230, $B102&lt;D$231)), D102, "")</f>
        <v>89.075999999999993</v>
      </c>
      <c r="BM102" s="2">
        <f>IF(OR($B102&lt;E$229, AND($B102&gt;E$230, $B102&lt;E$231)), E102, "")</f>
        <v>90.265000000000001</v>
      </c>
      <c r="BN102" s="2">
        <f>IF(OR($B102&lt;F$229, AND($B102&gt;F$230, $B102&lt;F$231)), F102, "")</f>
        <v>89.554000000000002</v>
      </c>
      <c r="BO102" s="2">
        <f>IF(OR($B102&lt;G$229, AND($B102&gt;G$230, $B102&lt;G$231)), G102, "")</f>
        <v>93.242000000000004</v>
      </c>
      <c r="BP102" s="2">
        <f>IF(OR($B102&lt;H$229, AND($B102&gt;H$230, $B102&lt;H$231)), H102, "")</f>
        <v>93.881</v>
      </c>
      <c r="BQ102" s="2">
        <f>IF(OR($B102&lt;I$229, AND($B102&gt;I$230, $B102&lt;I$231)), I102, "")</f>
        <v>92.924999999999997</v>
      </c>
      <c r="BR102" s="2">
        <f>IF(OR($B102&lt;J$229, AND($B102&gt;J$230, $B102&lt;J$231)), J102, "")</f>
        <v>90.134</v>
      </c>
      <c r="BS102" s="2">
        <f>IF(OR($B102&lt;K$229, AND($B102&gt;K$230, $B102&lt;K$231)), K102, "")</f>
        <v>87.471000000000004</v>
      </c>
      <c r="BT102" s="2">
        <f>IF(OR($B102&lt;L$229, AND($B102&gt;L$230, $B102&lt;L$231)), L102, "")</f>
        <v>81.956999999999994</v>
      </c>
      <c r="BU102" s="2">
        <f>IF(OR($B102&lt;M$229, AND($B102&gt;M$230, $B102&lt;M$231)), M102, "")</f>
        <v>75.013999999999996</v>
      </c>
      <c r="BV102" s="2">
        <f>IF(OR($B102&lt;N$229, AND($B102&gt;N$230, $B102&lt;N$231)), N102, "")</f>
        <v>66.742999999999995</v>
      </c>
      <c r="BW102" s="2">
        <f>IF(OR($B102&lt;O$229, AND($B102&gt;O$230, $B102&lt;O$231)), O102, "")</f>
        <v>54.7714</v>
      </c>
      <c r="BZ102" s="2">
        <f>IF(OR(AND($B102&gt;C$230, $B102&lt;C$231), $B102&gt;C$232), C102, "")</f>
        <v>87.311999999999998</v>
      </c>
      <c r="CA102" s="2">
        <f>IF(OR(AND($B102&gt;D$230, $B102&lt;D$231), $B102&gt;D$232), D102, "")</f>
        <v>89.075999999999993</v>
      </c>
      <c r="CB102" s="2">
        <f>IF(OR(AND($B102&gt;E$230, $B102&lt;E$231), $B102&gt;E$232), E102, "")</f>
        <v>90.265000000000001</v>
      </c>
      <c r="CC102" s="2">
        <f>IF(OR(AND($B102&gt;F$230, $B102&lt;F$231), $B102&gt;F$232), F102, "")</f>
        <v>89.554000000000002</v>
      </c>
      <c r="CD102" s="2">
        <f>IF(OR(AND($B102&gt;G$230, $B102&lt;G$231), $B102&gt;G$232), G102, "")</f>
        <v>93.242000000000004</v>
      </c>
      <c r="CE102" s="2">
        <f>IF(OR(AND($B102&gt;H$230, $B102&lt;H$231), $B102&gt;H$232), H102, "")</f>
        <v>93.881</v>
      </c>
      <c r="CF102" s="2">
        <f>IF(OR(AND($B102&gt;I$230, $B102&lt;I$231), $B102&gt;I$232), I102, "")</f>
        <v>92.924999999999997</v>
      </c>
      <c r="CG102" s="2">
        <f>IF(OR(AND($B102&gt;J$230, $B102&lt;J$231), $B102&gt;J$232), J102, "")</f>
        <v>90.134</v>
      </c>
      <c r="CH102" s="2">
        <f>IF(OR(AND($B102&gt;K$230, $B102&lt;K$231), $B102&gt;K$232), K102, "")</f>
        <v>87.471000000000004</v>
      </c>
      <c r="CI102" s="2">
        <f>IF(OR(AND($B102&gt;L$230, $B102&lt;L$231), $B102&gt;L$232), L102, "")</f>
        <v>81.956999999999994</v>
      </c>
      <c r="CJ102" s="2">
        <f>IF(OR(AND($B102&gt;M$230, $B102&lt;M$231), $B102&gt;M$232), M102, "")</f>
        <v>75.013999999999996</v>
      </c>
      <c r="CK102" s="2">
        <f>IF(OR(AND($B102&gt;N$230, $B102&lt;N$231), $B102&gt;N$232), N102, "")</f>
        <v>66.742999999999995</v>
      </c>
      <c r="CL102" s="2">
        <f>IF(OR(AND($B102&gt;O$230, $B102&lt;O$231), $B102&gt;O$232), O102, "")</f>
        <v>54.7714</v>
      </c>
      <c r="CO102" s="2">
        <f>BK$207*$B102+BK$209</f>
        <v>86.838859247562382</v>
      </c>
      <c r="CP102" s="2">
        <f>BL$207*$B102+BL$209</f>
        <v>89.012613112706603</v>
      </c>
      <c r="CQ102" s="2">
        <f>BM$207*$B102+BM$209</f>
        <v>90.565459861036686</v>
      </c>
      <c r="CR102" s="2">
        <f>BN$207*$B102+BN$209</f>
        <v>90.346164820173826</v>
      </c>
      <c r="CS102" s="2">
        <f>BO$207*$B102+BO$209</f>
        <v>93.326779052793228</v>
      </c>
      <c r="CT102" s="2">
        <f>BP$207*$B102+BP$209</f>
        <v>93.987462458325737</v>
      </c>
      <c r="CU102" s="2">
        <f>BQ$207*$B102+BQ$209</f>
        <v>93.870739968745156</v>
      </c>
      <c r="CV102" s="2">
        <f>BR$207*$B102+BR$209</f>
        <v>92.05765104821235</v>
      </c>
      <c r="CW102" s="2">
        <f>BS$207*$B102+BS$209</f>
        <v>89.544362746772904</v>
      </c>
      <c r="CX102" s="2">
        <f>BT$207*$B102+BT$209</f>
        <v>84.30451571516042</v>
      </c>
      <c r="CY102" s="2">
        <f>BU$207*$B102+BU$209</f>
        <v>77.278767303532462</v>
      </c>
      <c r="CZ102" s="2">
        <f>BV$207*$B102+BV$209</f>
        <v>67.722323884008759</v>
      </c>
      <c r="DA102" s="2">
        <f>BW$207*$B102+BW$209</f>
        <v>56.336833529973873</v>
      </c>
      <c r="DD102" s="2">
        <f>BZ$207*$B102+BZ$209</f>
        <v>86.36246092834142</v>
      </c>
      <c r="DE102" s="2">
        <f>CA$207*$B102+CA$209</f>
        <v>88.517482121755961</v>
      </c>
      <c r="DF102" s="2">
        <f>CB$207*$B102+CB$209</f>
        <v>89.855428289032503</v>
      </c>
      <c r="DG102" s="2">
        <f>CC$207*$B102+CC$209</f>
        <v>89.780893624876583</v>
      </c>
      <c r="DH102" s="2">
        <f>CD$207*$B102+CD$209</f>
        <v>92.789997917971903</v>
      </c>
      <c r="DI102" s="2">
        <f>CE$207*$B102+CE$209</f>
        <v>93.263658455455669</v>
      </c>
      <c r="DJ102" s="2">
        <f>CF$207*$B102+CF$209</f>
        <v>93.169734811138738</v>
      </c>
      <c r="DK102" s="2">
        <f>CG$207*$B102+CG$209</f>
        <v>91.163044913588791</v>
      </c>
      <c r="DL102" s="2">
        <f>CH$207*$B102+CH$209</f>
        <v>88.785489181005943</v>
      </c>
      <c r="DM102" s="2">
        <f>CI$207*$B102+CI$209</f>
        <v>83.539940409009148</v>
      </c>
      <c r="DN102" s="2">
        <f>CJ$207*$B102+CJ$209</f>
        <v>76.439408027040969</v>
      </c>
      <c r="DO102" s="2">
        <f>CK$207*$B102+CK$209</f>
        <v>67.273945824360595</v>
      </c>
      <c r="DP102" s="2">
        <f>CL$207*$B102+CL$209</f>
        <v>55.976086887534926</v>
      </c>
      <c r="DS102" s="2">
        <f>POWER(10,($B102-C$227)/C$228)/(1+POWER(10,($B102-C$227)/C$228))</f>
        <v>0.44566649168279121</v>
      </c>
      <c r="DT102" s="2">
        <f>POWER(10,($B102-D$227)/D$228)/(1+POWER(10,($B102-D$227)/D$228))</f>
        <v>0.46786555089156545</v>
      </c>
      <c r="DU102" s="2">
        <f>POWER(10,($B102-E$227)/E$228)/(1+POWER(10,($B102-E$227)/E$228))</f>
        <v>0.46683949743892034</v>
      </c>
      <c r="DV102" s="2">
        <f>POWER(10,($B102-F$227)/F$228)/(1+POWER(10,($B102-F$227)/F$228))</f>
        <v>0.45428919322255384</v>
      </c>
      <c r="DW102" s="2">
        <f>POWER(10,($B102-G$227)/G$228)/(1+POWER(10,($B102-G$227)/G$228))</f>
        <v>0.46397618184591466</v>
      </c>
      <c r="DX102" s="2">
        <f>POWER(10,($B102-H$227)/H$228)/(1+POWER(10,($B102-H$227)/H$228))</f>
        <v>0.4387224031809403</v>
      </c>
      <c r="DY102" s="2">
        <f>POWER(10,($B102-I$227)/I$228)/(1+POWER(10,($B102-I$227)/I$228))</f>
        <v>0.45931930359264367</v>
      </c>
      <c r="DZ102" s="2">
        <f>POWER(10,($B102-J$227)/J$228)/(1+POWER(10,($B102-J$227)/J$228))</f>
        <v>0.42263626370985724</v>
      </c>
      <c r="EA102" s="2">
        <f>POWER(10,($B102-K$227)/K$228)/(1+POWER(10,($B102-K$227)/K$228))</f>
        <v>0.40404059025967531</v>
      </c>
      <c r="EB102" s="2">
        <f>POWER(10,($B102-L$227)/L$228)/(1+POWER(10,($B102-L$227)/L$228))</f>
        <v>0.42909957114471103</v>
      </c>
      <c r="EC102" s="2">
        <f>POWER(10,($B102-M$227)/M$228)/(1+POWER(10,($B102-M$227)/M$228))</f>
        <v>0.40933876847199191</v>
      </c>
      <c r="ED102" s="2">
        <f>POWER(10,($B102-N$227)/N$228)/(1+POWER(10,($B102-N$227)/N$228))</f>
        <v>0.40505541731538369</v>
      </c>
      <c r="EE102" s="2">
        <f>POWER(10,($B102-O$227)/O$228)/(1+POWER(10,($B102-O$227)/O$228))</f>
        <v>0.398646768706994</v>
      </c>
    </row>
    <row r="103" spans="2:135" x14ac:dyDescent="0.25">
      <c r="B103" s="2">
        <v>97</v>
      </c>
      <c r="C103">
        <v>85.608999999999995</v>
      </c>
      <c r="D103">
        <v>87.652000000000001</v>
      </c>
      <c r="E103">
        <v>89.441000000000003</v>
      </c>
      <c r="F103">
        <v>88.938000000000002</v>
      </c>
      <c r="G103">
        <v>93.287999999999997</v>
      </c>
      <c r="H103">
        <v>92.224000000000004</v>
      </c>
      <c r="I103">
        <v>93.790999999999997</v>
      </c>
      <c r="J103">
        <v>90.94</v>
      </c>
      <c r="K103">
        <v>88.286000000000001</v>
      </c>
      <c r="L103">
        <v>81.599999999999994</v>
      </c>
      <c r="M103">
        <v>75.171000000000006</v>
      </c>
      <c r="N103">
        <v>67.228999999999999</v>
      </c>
      <c r="O103">
        <v>55.428600000000003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86.583654728820562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88.739237376302057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90.192810996027063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90.073019408956682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93.073085268083815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93.652705299456528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93.5294426276634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91.651334963515751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89.21500781935508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83.953538033647106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76.913715686339785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67.533685234943235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56.200366897209179</v>
      </c>
      <c r="AE103" s="5"/>
      <c r="AG103" s="5">
        <f t="shared" si="26"/>
        <v>-0.97465472882056758</v>
      </c>
      <c r="AH103" s="5">
        <f t="shared" si="27"/>
        <v>-1.0872373763020562</v>
      </c>
      <c r="AI103" s="5">
        <f t="shared" si="28"/>
        <v>-0.7518109960270607</v>
      </c>
      <c r="AJ103" s="5">
        <f t="shared" si="29"/>
        <v>-1.1350194089566799</v>
      </c>
      <c r="AK103" s="5">
        <f t="shared" si="30"/>
        <v>0.21491473191618127</v>
      </c>
      <c r="AL103" s="5">
        <f t="shared" si="31"/>
        <v>-1.4287052994565244</v>
      </c>
      <c r="AM103" s="5">
        <f t="shared" si="32"/>
        <v>0.26155737233659693</v>
      </c>
      <c r="AN103" s="5">
        <f t="shared" si="33"/>
        <v>-0.71133496351575332</v>
      </c>
      <c r="AO103" s="5">
        <f t="shared" si="34"/>
        <v>-0.92900781935507837</v>
      </c>
      <c r="AP103" s="5">
        <f t="shared" si="35"/>
        <v>-2.3535380336471121</v>
      </c>
      <c r="AQ103" s="5">
        <f t="shared" si="36"/>
        <v>-1.7427156863397784</v>
      </c>
      <c r="AR103" s="5">
        <f t="shared" si="37"/>
        <v>-0.30468523494323563</v>
      </c>
      <c r="AS103" s="5">
        <f t="shared" si="38"/>
        <v>-0.7717668972091758</v>
      </c>
      <c r="AV103" s="2">
        <f t="shared" si="39"/>
        <v>86.583556300236978</v>
      </c>
      <c r="AW103" s="2">
        <f t="shared" si="40"/>
        <v>88.739198688402411</v>
      </c>
      <c r="AX103" s="2">
        <f t="shared" si="41"/>
        <v>90.192779292886769</v>
      </c>
      <c r="AY103" s="2">
        <f t="shared" si="42"/>
        <v>90.07289867778664</v>
      </c>
      <c r="AZ103" s="2">
        <f t="shared" si="43"/>
        <v>93.072972987583853</v>
      </c>
      <c r="BA103" s="2">
        <f t="shared" si="44"/>
        <v>93.652344474136413</v>
      </c>
      <c r="BB103" s="2">
        <f t="shared" si="45"/>
        <v>93.52924030681811</v>
      </c>
      <c r="BC103" s="2">
        <f t="shared" si="46"/>
        <v>91.650286591301295</v>
      </c>
      <c r="BD103" s="2">
        <f t="shared" si="47"/>
        <v>89.212042618381872</v>
      </c>
      <c r="BE103" s="2">
        <f t="shared" si="48"/>
        <v>83.952872928013988</v>
      </c>
      <c r="BF103" s="2">
        <f t="shared" si="49"/>
        <v>76.912393987391198</v>
      </c>
      <c r="BG103" s="2">
        <f t="shared" si="50"/>
        <v>67.532580815916077</v>
      </c>
      <c r="BH103" s="2">
        <f t="shared" si="51"/>
        <v>56.199324695516239</v>
      </c>
      <c r="BK103" s="2">
        <f>IF(OR($B103&lt;C$229, AND($B103&gt;C$230, $B103&lt;C$231)), C103, "")</f>
        <v>85.608999999999995</v>
      </c>
      <c r="BL103" s="2">
        <f>IF(OR($B103&lt;D$229, AND($B103&gt;D$230, $B103&lt;D$231)), D103, "")</f>
        <v>87.652000000000001</v>
      </c>
      <c r="BM103" s="2">
        <f>IF(OR($B103&lt;E$229, AND($B103&gt;E$230, $B103&lt;E$231)), E103, "")</f>
        <v>89.441000000000003</v>
      </c>
      <c r="BN103" s="2">
        <f>IF(OR($B103&lt;F$229, AND($B103&gt;F$230, $B103&lt;F$231)), F103, "")</f>
        <v>88.938000000000002</v>
      </c>
      <c r="BO103" s="2">
        <f>IF(OR($B103&lt;G$229, AND($B103&gt;G$230, $B103&lt;G$231)), G103, "")</f>
        <v>93.287999999999997</v>
      </c>
      <c r="BP103" s="2">
        <f>IF(OR($B103&lt;H$229, AND($B103&gt;H$230, $B103&lt;H$231)), H103, "")</f>
        <v>92.224000000000004</v>
      </c>
      <c r="BQ103" s="2">
        <f>IF(OR($B103&lt;I$229, AND($B103&gt;I$230, $B103&lt;I$231)), I103, "")</f>
        <v>93.790999999999997</v>
      </c>
      <c r="BR103" s="2">
        <f>IF(OR($B103&lt;J$229, AND($B103&gt;J$230, $B103&lt;J$231)), J103, "")</f>
        <v>90.94</v>
      </c>
      <c r="BS103" s="2">
        <f>IF(OR($B103&lt;K$229, AND($B103&gt;K$230, $B103&lt;K$231)), K103, "")</f>
        <v>88.286000000000001</v>
      </c>
      <c r="BT103" s="2">
        <f>IF(OR($B103&lt;L$229, AND($B103&gt;L$230, $B103&lt;L$231)), L103, "")</f>
        <v>81.599999999999994</v>
      </c>
      <c r="BU103" s="2">
        <f>IF(OR($B103&lt;M$229, AND($B103&gt;M$230, $B103&lt;M$231)), M103, "")</f>
        <v>75.171000000000006</v>
      </c>
      <c r="BV103" s="2">
        <f>IF(OR($B103&lt;N$229, AND($B103&gt;N$230, $B103&lt;N$231)), N103, "")</f>
        <v>67.228999999999999</v>
      </c>
      <c r="BW103" s="2">
        <f>IF(OR($B103&lt;O$229, AND($B103&gt;O$230, $B103&lt;O$231)), O103, "")</f>
        <v>55.428600000000003</v>
      </c>
      <c r="BZ103" s="2">
        <f>IF(OR(AND($B103&gt;C$230, $B103&lt;C$231), $B103&gt;C$232), C103, "")</f>
        <v>85.608999999999995</v>
      </c>
      <c r="CA103" s="2">
        <f>IF(OR(AND($B103&gt;D$230, $B103&lt;D$231), $B103&gt;D$232), D103, "")</f>
        <v>87.652000000000001</v>
      </c>
      <c r="CB103" s="2">
        <f>IF(OR(AND($B103&gt;E$230, $B103&lt;E$231), $B103&gt;E$232), E103, "")</f>
        <v>89.441000000000003</v>
      </c>
      <c r="CC103" s="2">
        <f>IF(OR(AND($B103&gt;F$230, $B103&lt;F$231), $B103&gt;F$232), F103, "")</f>
        <v>88.938000000000002</v>
      </c>
      <c r="CD103" s="2">
        <f>IF(OR(AND($B103&gt;G$230, $B103&lt;G$231), $B103&gt;G$232), G103, "")</f>
        <v>93.287999999999997</v>
      </c>
      <c r="CE103" s="2">
        <f>IF(OR(AND($B103&gt;H$230, $B103&lt;H$231), $B103&gt;H$232), H103, "")</f>
        <v>92.224000000000004</v>
      </c>
      <c r="CF103" s="2">
        <f>IF(OR(AND($B103&gt;I$230, $B103&lt;I$231), $B103&gt;I$232), I103, "")</f>
        <v>93.790999999999997</v>
      </c>
      <c r="CG103" s="2">
        <f>IF(OR(AND($B103&gt;J$230, $B103&lt;J$231), $B103&gt;J$232), J103, "")</f>
        <v>90.94</v>
      </c>
      <c r="CH103" s="2">
        <f>IF(OR(AND($B103&gt;K$230, $B103&lt;K$231), $B103&gt;K$232), K103, "")</f>
        <v>88.286000000000001</v>
      </c>
      <c r="CI103" s="2">
        <f>IF(OR(AND($B103&gt;L$230, $B103&lt;L$231), $B103&gt;L$232), L103, "")</f>
        <v>81.599999999999994</v>
      </c>
      <c r="CJ103" s="2">
        <f>IF(OR(AND($B103&gt;M$230, $B103&lt;M$231), $B103&gt;M$232), M103, "")</f>
        <v>75.171000000000006</v>
      </c>
      <c r="CK103" s="2">
        <f>IF(OR(AND($B103&gt;N$230, $B103&lt;N$231), $B103&gt;N$232), N103, "")</f>
        <v>67.228999999999999</v>
      </c>
      <c r="CL103" s="2">
        <f>IF(OR(AND($B103&gt;O$230, $B103&lt;O$231), $B103&gt;O$232), O103, "")</f>
        <v>55.428600000000003</v>
      </c>
      <c r="CO103" s="2">
        <f>BK$207*$B103+BK$209</f>
        <v>86.83759976623324</v>
      </c>
      <c r="CP103" s="2">
        <f>BL$207*$B103+BL$209</f>
        <v>89.001781220301538</v>
      </c>
      <c r="CQ103" s="2">
        <f>BM$207*$B103+BM$209</f>
        <v>90.547835849445718</v>
      </c>
      <c r="CR103" s="2">
        <f>BN$207*$B103+BN$209</f>
        <v>90.350471512501954</v>
      </c>
      <c r="CS103" s="2">
        <f>BO$207*$B103+BO$209</f>
        <v>93.361705491222011</v>
      </c>
      <c r="CT103" s="2">
        <f>BP$207*$B103+BP$209</f>
        <v>94.006400503041391</v>
      </c>
      <c r="CU103" s="2">
        <f>BQ$207*$B103+BQ$209</f>
        <v>93.889560519753744</v>
      </c>
      <c r="CV103" s="2">
        <f>BR$207*$B103+BR$209</f>
        <v>92.071781773097953</v>
      </c>
      <c r="CW103" s="2">
        <f>BS$207*$B103+BS$209</f>
        <v>89.563139324401433</v>
      </c>
      <c r="CX103" s="2">
        <f>BT$207*$B103+BT$209</f>
        <v>84.320176602593861</v>
      </c>
      <c r="CY103" s="2">
        <f>BU$207*$B103+BU$209</f>
        <v>77.28986891081108</v>
      </c>
      <c r="CZ103" s="2">
        <f>BV$207*$B103+BV$209</f>
        <v>67.73739574630703</v>
      </c>
      <c r="DA103" s="2">
        <f>BW$207*$B103+BW$209</f>
        <v>56.358393011295355</v>
      </c>
      <c r="DD103" s="2">
        <f>BZ$207*$B103+BZ$209</f>
        <v>86.295372755568422</v>
      </c>
      <c r="DE103" s="2">
        <f>CA$207*$B103+CA$209</f>
        <v>88.466824381883839</v>
      </c>
      <c r="DF103" s="2">
        <f>CB$207*$B103+CB$209</f>
        <v>89.822961406085781</v>
      </c>
      <c r="DG103" s="2">
        <f>CC$207*$B103+CC$209</f>
        <v>89.768805197447193</v>
      </c>
      <c r="DH103" s="2">
        <f>CD$207*$B103+CD$209</f>
        <v>92.768755568212143</v>
      </c>
      <c r="DI103" s="2">
        <f>CE$207*$B103+CE$209</f>
        <v>93.239240008382382</v>
      </c>
      <c r="DJ103" s="2">
        <f>CF$207*$B103+CF$209</f>
        <v>93.142415076936558</v>
      </c>
      <c r="DK103" s="2">
        <f>CG$207*$B103+CG$209</f>
        <v>91.125146278064307</v>
      </c>
      <c r="DL103" s="2">
        <f>CH$207*$B103+CH$209</f>
        <v>88.739742081352261</v>
      </c>
      <c r="DM103" s="2">
        <f>CI$207*$B103+CI$209</f>
        <v>83.507188395764587</v>
      </c>
      <c r="DN103" s="2">
        <f>CJ$207*$B103+CJ$209</f>
        <v>76.415637332843986</v>
      </c>
      <c r="DO103" s="2">
        <f>CK$207*$B103+CK$209</f>
        <v>67.25821899177366</v>
      </c>
      <c r="DP103" s="2">
        <f>CL$207*$B103+CL$209</f>
        <v>55.98048551313822</v>
      </c>
      <c r="DS103" s="2">
        <f>POWER(10,($B103-C$227)/C$228)/(1+POWER(10,($B103-C$227)/C$228))</f>
        <v>0.46851864809315763</v>
      </c>
      <c r="DT103" s="2">
        <f>POWER(10,($B103-D$227)/D$228)/(1+POWER(10,($B103-D$227)/D$228))</f>
        <v>0.49084807042713996</v>
      </c>
      <c r="DU103" s="2">
        <f>POWER(10,($B103-E$227)/E$228)/(1+POWER(10,($B103-E$227)/E$228))</f>
        <v>0.48981800891364663</v>
      </c>
      <c r="DV103" s="2">
        <f>POWER(10,($B103-F$227)/F$228)/(1+POWER(10,($B103-F$227)/F$228))</f>
        <v>0.4772028696370339</v>
      </c>
      <c r="DW103" s="2">
        <f>POWER(10,($B103-G$227)/G$228)/(1+POWER(10,($B103-G$227)/G$228))</f>
        <v>0.48694247597257118</v>
      </c>
      <c r="DX103" s="2">
        <f>POWER(10,($B103-H$227)/H$228)/(1+POWER(10,($B103-H$227)/H$228))</f>
        <v>0.46151493901200741</v>
      </c>
      <c r="DY103" s="2">
        <f>POWER(10,($B103-I$227)/I$228)/(1+POWER(10,($B103-I$227)/I$228))</f>
        <v>0.48226247834291247</v>
      </c>
      <c r="DZ103" s="2">
        <f>POWER(10,($B103-J$227)/J$228)/(1+POWER(10,($B103-J$227)/J$228))</f>
        <v>0.44525605051569683</v>
      </c>
      <c r="EA103" s="2">
        <f>POWER(10,($B103-K$227)/K$228)/(1+POWER(10,($B103-K$227)/K$228))</f>
        <v>0.42640014766066225</v>
      </c>
      <c r="EB103" s="2">
        <f>POWER(10,($B103-L$227)/L$228)/(1+POWER(10,($B103-L$227)/L$228))</f>
        <v>0.45179459123076926</v>
      </c>
      <c r="EC103" s="2">
        <f>POWER(10,($B103-M$227)/M$228)/(1+POWER(10,($B103-M$227)/M$228))</f>
        <v>0.43177909942081671</v>
      </c>
      <c r="ED103" s="2">
        <f>POWER(10,($B103-N$227)/N$228)/(1+POWER(10,($B103-N$227)/N$228))</f>
        <v>0.42743085605314041</v>
      </c>
      <c r="EE103" s="2">
        <f>POWER(10,($B103-O$227)/O$228)/(1+POWER(10,($B103-O$227)/O$228))</f>
        <v>0.42091865484231011</v>
      </c>
    </row>
    <row r="104" spans="2:135" x14ac:dyDescent="0.25">
      <c r="B104" s="2">
        <v>98</v>
      </c>
      <c r="C104">
        <v>86.828000000000003</v>
      </c>
      <c r="D104">
        <v>88.938999999999993</v>
      </c>
      <c r="E104">
        <v>88.793999999999997</v>
      </c>
      <c r="F104">
        <v>90.091999999999999</v>
      </c>
      <c r="G104">
        <v>92.167000000000002</v>
      </c>
      <c r="H104">
        <v>93.433000000000007</v>
      </c>
      <c r="I104">
        <v>93.433000000000007</v>
      </c>
      <c r="J104">
        <v>90.418000000000006</v>
      </c>
      <c r="K104">
        <v>88.757000000000005</v>
      </c>
      <c r="L104">
        <v>83.442999999999998</v>
      </c>
      <c r="M104">
        <v>75.828999999999994</v>
      </c>
      <c r="N104">
        <v>65.257000000000005</v>
      </c>
      <c r="O104">
        <v>55.257100000000001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86.537512663172052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88.695628474758479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90.150875837693746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90.055698067996573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93.065752450057062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93.63282033731771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93.507815873888148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91.618769361965505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89.184096003854364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83.927188737299375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76.888191495405636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67.52326603463932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56.205056531876075</v>
      </c>
      <c r="AE104" s="5"/>
      <c r="AG104" s="5">
        <f t="shared" si="26"/>
        <v>0.29048733682795103</v>
      </c>
      <c r="AH104" s="5">
        <f t="shared" si="27"/>
        <v>0.24337152524151406</v>
      </c>
      <c r="AI104" s="5">
        <f t="shared" si="28"/>
        <v>-1.3568758376937495</v>
      </c>
      <c r="AJ104" s="5">
        <f t="shared" si="29"/>
        <v>3.6301932003425463E-2</v>
      </c>
      <c r="AK104" s="5">
        <f t="shared" si="30"/>
        <v>-0.89875245005706006</v>
      </c>
      <c r="AL104" s="5">
        <f t="shared" si="31"/>
        <v>-0.19982033731770343</v>
      </c>
      <c r="AM104" s="5">
        <f t="shared" si="32"/>
        <v>-7.4815873888141482E-2</v>
      </c>
      <c r="AN104" s="5">
        <f t="shared" si="33"/>
        <v>-1.2007693619654987</v>
      </c>
      <c r="AO104" s="5">
        <f t="shared" si="34"/>
        <v>-0.4270960038543592</v>
      </c>
      <c r="AP104" s="5">
        <f t="shared" si="35"/>
        <v>-0.48418873729937673</v>
      </c>
      <c r="AQ104" s="5">
        <f t="shared" si="36"/>
        <v>-1.0591914954056421</v>
      </c>
      <c r="AR104" s="5">
        <f t="shared" si="37"/>
        <v>-2.2662660346393153</v>
      </c>
      <c r="AS104" s="5">
        <f t="shared" si="38"/>
        <v>-0.94795653187607343</v>
      </c>
      <c r="AV104" s="2">
        <f t="shared" si="39"/>
        <v>86.537478707863215</v>
      </c>
      <c r="AW104" s="2">
        <f t="shared" si="40"/>
        <v>88.695586128305038</v>
      </c>
      <c r="AX104" s="2">
        <f t="shared" si="41"/>
        <v>90.150855484863101</v>
      </c>
      <c r="AY104" s="2">
        <f t="shared" si="42"/>
        <v>90.055620157960817</v>
      </c>
      <c r="AZ104" s="2">
        <f t="shared" si="43"/>
        <v>93.065604730559158</v>
      </c>
      <c r="BA104" s="2">
        <f t="shared" si="44"/>
        <v>93.632667775818703</v>
      </c>
      <c r="BB104" s="2">
        <f t="shared" si="45"/>
        <v>93.507549113488849</v>
      </c>
      <c r="BC104" s="2">
        <f t="shared" si="46"/>
        <v>91.618432552581012</v>
      </c>
      <c r="BD104" s="2">
        <f t="shared" si="47"/>
        <v>89.183181961406319</v>
      </c>
      <c r="BE104" s="2">
        <f t="shared" si="48"/>
        <v>83.926937367776532</v>
      </c>
      <c r="BF104" s="2">
        <f t="shared" si="49"/>
        <v>76.887780064921259</v>
      </c>
      <c r="BG104" s="2">
        <f t="shared" si="50"/>
        <v>67.522923985897805</v>
      </c>
      <c r="BH104" s="2">
        <f t="shared" si="51"/>
        <v>56.204732909897182</v>
      </c>
      <c r="BK104" s="2">
        <f>IF(OR($B104&lt;C$229, AND($B104&gt;C$230, $B104&lt;C$231)), C104, "")</f>
        <v>86.828000000000003</v>
      </c>
      <c r="BL104" s="2">
        <f>IF(OR($B104&lt;D$229, AND($B104&gt;D$230, $B104&lt;D$231)), D104, "")</f>
        <v>88.938999999999993</v>
      </c>
      <c r="BM104" s="2">
        <f>IF(OR($B104&lt;E$229, AND($B104&gt;E$230, $B104&lt;E$231)), E104, "")</f>
        <v>88.793999999999997</v>
      </c>
      <c r="BN104" s="2">
        <f>IF(OR($B104&lt;F$229, AND($B104&gt;F$230, $B104&lt;F$231)), F104, "")</f>
        <v>90.091999999999999</v>
      </c>
      <c r="BO104" s="2">
        <f>IF(OR($B104&lt;G$229, AND($B104&gt;G$230, $B104&lt;G$231)), G104, "")</f>
        <v>92.167000000000002</v>
      </c>
      <c r="BP104" s="2">
        <f>IF(OR($B104&lt;H$229, AND($B104&gt;H$230, $B104&lt;H$231)), H104, "")</f>
        <v>93.433000000000007</v>
      </c>
      <c r="BQ104" s="2">
        <f>IF(OR($B104&lt;I$229, AND($B104&gt;I$230, $B104&lt;I$231)), I104, "")</f>
        <v>93.433000000000007</v>
      </c>
      <c r="BR104" s="2">
        <f>IF(OR($B104&lt;J$229, AND($B104&gt;J$230, $B104&lt;J$231)), J104, "")</f>
        <v>90.418000000000006</v>
      </c>
      <c r="BS104" s="2">
        <f>IF(OR($B104&lt;K$229, AND($B104&gt;K$230, $B104&lt;K$231)), K104, "")</f>
        <v>88.757000000000005</v>
      </c>
      <c r="BT104" s="2">
        <f>IF(OR($B104&lt;L$229, AND($B104&gt;L$230, $B104&lt;L$231)), L104, "")</f>
        <v>83.442999999999998</v>
      </c>
      <c r="BU104" s="2">
        <f>IF(OR($B104&lt;M$229, AND($B104&gt;M$230, $B104&lt;M$231)), M104, "")</f>
        <v>75.828999999999994</v>
      </c>
      <c r="BV104" s="2">
        <f>IF(OR($B104&lt;N$229, AND($B104&gt;N$230, $B104&lt;N$231)), N104, "")</f>
        <v>65.257000000000005</v>
      </c>
      <c r="BW104" s="2">
        <f>IF(OR($B104&lt;O$229, AND($B104&gt;O$230, $B104&lt;O$231)), O104, "")</f>
        <v>55.257100000000001</v>
      </c>
      <c r="BZ104" s="2">
        <f>IF(OR(AND($B104&gt;C$230, $B104&lt;C$231), $B104&gt;C$232), C104, "")</f>
        <v>86.828000000000003</v>
      </c>
      <c r="CA104" s="2">
        <f>IF(OR(AND($B104&gt;D$230, $B104&lt;D$231), $B104&gt;D$232), D104, "")</f>
        <v>88.938999999999993</v>
      </c>
      <c r="CB104" s="2">
        <f>IF(OR(AND($B104&gt;E$230, $B104&lt;E$231), $B104&gt;E$232), E104, "")</f>
        <v>88.793999999999997</v>
      </c>
      <c r="CC104" s="2">
        <f>IF(OR(AND($B104&gt;F$230, $B104&lt;F$231), $B104&gt;F$232), F104, "")</f>
        <v>90.091999999999999</v>
      </c>
      <c r="CD104" s="2">
        <f>IF(OR(AND($B104&gt;G$230, $B104&lt;G$231), $B104&gt;G$232), G104, "")</f>
        <v>92.167000000000002</v>
      </c>
      <c r="CE104" s="2">
        <f>IF(OR(AND($B104&gt;H$230, $B104&lt;H$231), $B104&gt;H$232), H104, "")</f>
        <v>93.433000000000007</v>
      </c>
      <c r="CF104" s="2">
        <f>IF(OR(AND($B104&gt;I$230, $B104&lt;I$231), $B104&gt;I$232), I104, "")</f>
        <v>93.433000000000007</v>
      </c>
      <c r="CG104" s="2">
        <f>IF(OR(AND($B104&gt;J$230, $B104&lt;J$231), $B104&gt;J$232), J104, "")</f>
        <v>90.418000000000006</v>
      </c>
      <c r="CH104" s="2">
        <f>IF(OR(AND($B104&gt;K$230, $B104&lt;K$231), $B104&gt;K$232), K104, "")</f>
        <v>88.757000000000005</v>
      </c>
      <c r="CI104" s="2">
        <f>IF(OR(AND($B104&gt;L$230, $B104&lt;L$231), $B104&gt;L$232), L104, "")</f>
        <v>83.442999999999998</v>
      </c>
      <c r="CJ104" s="2">
        <f>IF(OR(AND($B104&gt;M$230, $B104&lt;M$231), $B104&gt;M$232), M104, "")</f>
        <v>75.828999999999994</v>
      </c>
      <c r="CK104" s="2">
        <f>IF(OR(AND($B104&gt;N$230, $B104&lt;N$231), $B104&gt;N$232), N104, "")</f>
        <v>65.257000000000005</v>
      </c>
      <c r="CL104" s="2">
        <f>IF(OR(AND($B104&gt;O$230, $B104&lt;O$231), $B104&gt;O$232), O104, "")</f>
        <v>55.257100000000001</v>
      </c>
      <c r="CO104" s="2">
        <f>BK$207*$B104+BK$209</f>
        <v>86.836340284904097</v>
      </c>
      <c r="CP104" s="2">
        <f>BL$207*$B104+BL$209</f>
        <v>88.990949327896459</v>
      </c>
      <c r="CQ104" s="2">
        <f>BM$207*$B104+BM$209</f>
        <v>90.530211837854736</v>
      </c>
      <c r="CR104" s="2">
        <f>BN$207*$B104+BN$209</f>
        <v>90.354778204830083</v>
      </c>
      <c r="CS104" s="2">
        <f>BO$207*$B104+BO$209</f>
        <v>93.396631929650795</v>
      </c>
      <c r="CT104" s="2">
        <f>BP$207*$B104+BP$209</f>
        <v>94.02533854775703</v>
      </c>
      <c r="CU104" s="2">
        <f>BQ$207*$B104+BQ$209</f>
        <v>93.908381070762331</v>
      </c>
      <c r="CV104" s="2">
        <f>BR$207*$B104+BR$209</f>
        <v>92.085912497983557</v>
      </c>
      <c r="CW104" s="2">
        <f>BS$207*$B104+BS$209</f>
        <v>89.581915902029948</v>
      </c>
      <c r="CX104" s="2">
        <f>BT$207*$B104+BT$209</f>
        <v>84.335837490027288</v>
      </c>
      <c r="CY104" s="2">
        <f>BU$207*$B104+BU$209</f>
        <v>77.300970518089699</v>
      </c>
      <c r="CZ104" s="2">
        <f>BV$207*$B104+BV$209</f>
        <v>67.752467608605301</v>
      </c>
      <c r="DA104" s="2">
        <f>BW$207*$B104+BW$209</f>
        <v>56.37995249261683</v>
      </c>
      <c r="DD104" s="2">
        <f>BZ$207*$B104+BZ$209</f>
        <v>86.228284582795411</v>
      </c>
      <c r="DE104" s="2">
        <f>CA$207*$B104+CA$209</f>
        <v>88.416166642011717</v>
      </c>
      <c r="DF104" s="2">
        <f>CB$207*$B104+CB$209</f>
        <v>89.79049452313906</v>
      </c>
      <c r="DG104" s="2">
        <f>CC$207*$B104+CC$209</f>
        <v>89.756716770017817</v>
      </c>
      <c r="DH104" s="2">
        <f>CD$207*$B104+CD$209</f>
        <v>92.747513218452369</v>
      </c>
      <c r="DI104" s="2">
        <f>CE$207*$B104+CE$209</f>
        <v>93.214821561309094</v>
      </c>
      <c r="DJ104" s="2">
        <f>CF$207*$B104+CF$209</f>
        <v>93.115095342734378</v>
      </c>
      <c r="DK104" s="2">
        <f>CG$207*$B104+CG$209</f>
        <v>91.087247642539822</v>
      </c>
      <c r="DL104" s="2">
        <f>CH$207*$B104+CH$209</f>
        <v>88.69399498169858</v>
      </c>
      <c r="DM104" s="2">
        <f>CI$207*$B104+CI$209</f>
        <v>83.474436382520025</v>
      </c>
      <c r="DN104" s="2">
        <f>CJ$207*$B104+CJ$209</f>
        <v>76.391866638647016</v>
      </c>
      <c r="DO104" s="2">
        <f>CK$207*$B104+CK$209</f>
        <v>67.24249215918671</v>
      </c>
      <c r="DP104" s="2">
        <f>CL$207*$B104+CL$209</f>
        <v>55.984884138741506</v>
      </c>
      <c r="DS104" s="2">
        <f>POWER(10,($B104-C$227)/C$228)/(1+POWER(10,($B104-C$227)/C$228))</f>
        <v>0.49150361719239655</v>
      </c>
      <c r="DT104" s="2">
        <f>POWER(10,($B104-D$227)/D$228)/(1+POWER(10,($B104-D$227)/D$228))</f>
        <v>0.51386934026514219</v>
      </c>
      <c r="DU104" s="2">
        <f>POWER(10,($B104-E$227)/E$228)/(1+POWER(10,($B104-E$227)/E$228))</f>
        <v>0.51283962865929256</v>
      </c>
      <c r="DV104" s="2">
        <f>POWER(10,($B104-F$227)/F$228)/(1+POWER(10,($B104-F$227)/F$228))</f>
        <v>0.5002129036512184</v>
      </c>
      <c r="DW104" s="2">
        <f>POWER(10,($B104-G$227)/G$228)/(1+POWER(10,($B104-G$227)/G$228))</f>
        <v>0.50996403798079204</v>
      </c>
      <c r="DX104" s="2">
        <f>POWER(10,($B104-H$227)/H$228)/(1+POWER(10,($B104-H$227)/H$228))</f>
        <v>0.48446951575832387</v>
      </c>
      <c r="DY104" s="2">
        <f>POWER(10,($B104-I$227)/I$228)/(1+POWER(10,($B104-I$227)/I$228))</f>
        <v>0.50528068653133884</v>
      </c>
      <c r="DZ104" s="2">
        <f>POWER(10,($B104-J$227)/J$228)/(1+POWER(10,($B104-J$227)/J$228))</f>
        <v>0.46810493315581136</v>
      </c>
      <c r="EA104" s="2">
        <f>POWER(10,($B104-K$227)/K$228)/(1+POWER(10,($B104-K$227)/K$228))</f>
        <v>0.44906469877388738</v>
      </c>
      <c r="EB104" s="2">
        <f>POWER(10,($B104-L$227)/L$228)/(1+POWER(10,($B104-L$227)/L$228))</f>
        <v>0.47469189287909069</v>
      </c>
      <c r="EC104" s="2">
        <f>POWER(10,($B104-M$227)/M$228)/(1+POWER(10,($B104-M$227)/M$228))</f>
        <v>0.45450301391490111</v>
      </c>
      <c r="ED104" s="2">
        <f>POWER(10,($B104-N$227)/N$228)/(1+POWER(10,($B104-N$227)/N$228))</f>
        <v>0.45010720215883032</v>
      </c>
      <c r="EE104" s="2">
        <f>POWER(10,($B104-O$227)/O$228)/(1+POWER(10,($B104-O$227)/O$228))</f>
        <v>0.44351713064556475</v>
      </c>
    </row>
    <row r="105" spans="2:135" x14ac:dyDescent="0.25">
      <c r="B105" s="2">
        <v>99</v>
      </c>
      <c r="C105">
        <v>86.031000000000006</v>
      </c>
      <c r="D105">
        <v>88.347999999999999</v>
      </c>
      <c r="E105">
        <v>90.852999999999994</v>
      </c>
      <c r="F105">
        <v>89.876999999999995</v>
      </c>
      <c r="G105">
        <v>92.787999999999997</v>
      </c>
      <c r="H105">
        <v>94.388000000000005</v>
      </c>
      <c r="I105">
        <v>94.284000000000006</v>
      </c>
      <c r="J105">
        <v>91.896000000000001</v>
      </c>
      <c r="K105">
        <v>88.228999999999999</v>
      </c>
      <c r="L105">
        <v>83.442999999999998</v>
      </c>
      <c r="M105">
        <v>75.929000000000002</v>
      </c>
      <c r="N105">
        <v>66.870999999999995</v>
      </c>
      <c r="O105">
        <v>54.7286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86.488381702528415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88.650274238384398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90.108327738979142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90.037736248845178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93.05603925328009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93.611140919459928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93.48440606850501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91.584263659815463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89.151511504684521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83.898946557044624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76.861579410208009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67.511891613142083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56.209383606384428</v>
      </c>
      <c r="AE105" s="5"/>
      <c r="AG105" s="5">
        <f t="shared" si="26"/>
        <v>-0.4573817025284086</v>
      </c>
      <c r="AH105" s="5">
        <f t="shared" si="27"/>
        <v>-0.30227423838439904</v>
      </c>
      <c r="AI105" s="5">
        <f t="shared" si="28"/>
        <v>0.74467226102085249</v>
      </c>
      <c r="AJ105" s="5">
        <f t="shared" si="29"/>
        <v>-0.16073624884518267</v>
      </c>
      <c r="AK105" s="5">
        <f t="shared" si="30"/>
        <v>-0.2680392532800937</v>
      </c>
      <c r="AL105" s="5">
        <f t="shared" si="31"/>
        <v>0.77685908054007768</v>
      </c>
      <c r="AM105" s="5">
        <f t="shared" si="32"/>
        <v>0.79959393149499647</v>
      </c>
      <c r="AN105" s="5">
        <f t="shared" si="33"/>
        <v>0.31173634018453811</v>
      </c>
      <c r="AO105" s="5">
        <f t="shared" si="34"/>
        <v>-0.92251150468452181</v>
      </c>
      <c r="AP105" s="5">
        <f t="shared" si="35"/>
        <v>-0.45594655704462639</v>
      </c>
      <c r="AQ105" s="5">
        <f t="shared" si="36"/>
        <v>-0.93257941020800672</v>
      </c>
      <c r="AR105" s="5">
        <f t="shared" si="37"/>
        <v>-0.64089161314208809</v>
      </c>
      <c r="AS105" s="5">
        <f t="shared" si="38"/>
        <v>-1.4807836063844277</v>
      </c>
      <c r="AV105" s="2">
        <f t="shared" si="39"/>
        <v>86.488350730741445</v>
      </c>
      <c r="AW105" s="2">
        <f t="shared" si="40"/>
        <v>88.650175961882383</v>
      </c>
      <c r="AX105" s="2">
        <f t="shared" si="41"/>
        <v>90.108289270914867</v>
      </c>
      <c r="AY105" s="2">
        <f t="shared" si="42"/>
        <v>90.037587687700409</v>
      </c>
      <c r="AZ105" s="2">
        <f t="shared" si="43"/>
        <v>93.055680040485953</v>
      </c>
      <c r="BA105" s="2">
        <f t="shared" si="44"/>
        <v>93.610944504100758</v>
      </c>
      <c r="BB105" s="2">
        <f t="shared" si="45"/>
        <v>93.483752559710211</v>
      </c>
      <c r="BC105" s="2">
        <f t="shared" si="46"/>
        <v>91.584059523842683</v>
      </c>
      <c r="BD105" s="2">
        <f t="shared" si="47"/>
        <v>89.1511931535412</v>
      </c>
      <c r="BE105" s="2">
        <f t="shared" si="48"/>
        <v>83.898687481400287</v>
      </c>
      <c r="BF105" s="2">
        <f t="shared" si="49"/>
        <v>76.861400867278007</v>
      </c>
      <c r="BG105" s="2">
        <f t="shared" si="50"/>
        <v>67.511757209963804</v>
      </c>
      <c r="BH105" s="2">
        <f t="shared" si="51"/>
        <v>56.209268142209254</v>
      </c>
      <c r="BK105" s="2">
        <f>IF(OR($B105&lt;C$229, AND($B105&gt;C$230, $B105&lt;C$231)), C105, "")</f>
        <v>86.031000000000006</v>
      </c>
      <c r="BL105" s="2">
        <f>IF(OR($B105&lt;D$229, AND($B105&gt;D$230, $B105&lt;D$231)), D105, "")</f>
        <v>88.347999999999999</v>
      </c>
      <c r="BM105" s="2">
        <f>IF(OR($B105&lt;E$229, AND($B105&gt;E$230, $B105&lt;E$231)), E105, "")</f>
        <v>90.852999999999994</v>
      </c>
      <c r="BN105" s="2">
        <f>IF(OR($B105&lt;F$229, AND($B105&gt;F$230, $B105&lt;F$231)), F105, "")</f>
        <v>89.876999999999995</v>
      </c>
      <c r="BO105" s="2">
        <f>IF(OR($B105&lt;G$229, AND($B105&gt;G$230, $B105&lt;G$231)), G105, "")</f>
        <v>92.787999999999997</v>
      </c>
      <c r="BP105" s="2">
        <f>IF(OR($B105&lt;H$229, AND($B105&gt;H$230, $B105&lt;H$231)), H105, "")</f>
        <v>94.388000000000005</v>
      </c>
      <c r="BQ105" s="2">
        <f>IF(OR($B105&lt;I$229, AND($B105&gt;I$230, $B105&lt;I$231)), I105, "")</f>
        <v>94.284000000000006</v>
      </c>
      <c r="BR105" s="2">
        <f>IF(OR($B105&lt;J$229, AND($B105&gt;J$230, $B105&lt;J$231)), J105, "")</f>
        <v>91.896000000000001</v>
      </c>
      <c r="BS105" s="2">
        <f>IF(OR($B105&lt;K$229, AND($B105&gt;K$230, $B105&lt;K$231)), K105, "")</f>
        <v>88.228999999999999</v>
      </c>
      <c r="BT105" s="2">
        <f>IF(OR($B105&lt;L$229, AND($B105&gt;L$230, $B105&lt;L$231)), L105, "")</f>
        <v>83.442999999999998</v>
      </c>
      <c r="BU105" s="2">
        <f>IF(OR($B105&lt;M$229, AND($B105&gt;M$230, $B105&lt;M$231)), M105, "")</f>
        <v>75.929000000000002</v>
      </c>
      <c r="BV105" s="2">
        <f>IF(OR($B105&lt;N$229, AND($B105&gt;N$230, $B105&lt;N$231)), N105, "")</f>
        <v>66.870999999999995</v>
      </c>
      <c r="BW105" s="2">
        <f>IF(OR($B105&lt;O$229, AND($B105&gt;O$230, $B105&lt;O$231)), O105, "")</f>
        <v>54.7286</v>
      </c>
      <c r="BZ105" s="2">
        <f>IF(OR(AND($B105&gt;C$230, $B105&lt;C$231), $B105&gt;C$232), C105, "")</f>
        <v>86.031000000000006</v>
      </c>
      <c r="CA105" s="2">
        <f>IF(OR(AND($B105&gt;D$230, $B105&lt;D$231), $B105&gt;D$232), D105, "")</f>
        <v>88.347999999999999</v>
      </c>
      <c r="CB105" s="2">
        <f>IF(OR(AND($B105&gt;E$230, $B105&lt;E$231), $B105&gt;E$232), E105, "")</f>
        <v>90.852999999999994</v>
      </c>
      <c r="CC105" s="2">
        <f>IF(OR(AND($B105&gt;F$230, $B105&lt;F$231), $B105&gt;F$232), F105, "")</f>
        <v>89.876999999999995</v>
      </c>
      <c r="CD105" s="2">
        <f>IF(OR(AND($B105&gt;G$230, $B105&lt;G$231), $B105&gt;G$232), G105, "")</f>
        <v>92.787999999999997</v>
      </c>
      <c r="CE105" s="2">
        <f>IF(OR(AND($B105&gt;H$230, $B105&lt;H$231), $B105&gt;H$232), H105, "")</f>
        <v>94.388000000000005</v>
      </c>
      <c r="CF105" s="2">
        <f>IF(OR(AND($B105&gt;I$230, $B105&lt;I$231), $B105&gt;I$232), I105, "")</f>
        <v>94.284000000000006</v>
      </c>
      <c r="CG105" s="2">
        <f>IF(OR(AND($B105&gt;J$230, $B105&lt;J$231), $B105&gt;J$232), J105, "")</f>
        <v>91.896000000000001</v>
      </c>
      <c r="CH105" s="2">
        <f>IF(OR(AND($B105&gt;K$230, $B105&lt;K$231), $B105&gt;K$232), K105, "")</f>
        <v>88.228999999999999</v>
      </c>
      <c r="CI105" s="2">
        <f>IF(OR(AND($B105&gt;L$230, $B105&lt;L$231), $B105&gt;L$232), L105, "")</f>
        <v>83.442999999999998</v>
      </c>
      <c r="CJ105" s="2">
        <f>IF(OR(AND($B105&gt;M$230, $B105&lt;M$231), $B105&gt;M$232), M105, "")</f>
        <v>75.929000000000002</v>
      </c>
      <c r="CK105" s="2">
        <f>IF(OR(AND($B105&gt;N$230, $B105&lt;N$231), $B105&gt;N$232), N105, "")</f>
        <v>66.870999999999995</v>
      </c>
      <c r="CL105" s="2">
        <f>IF(OR(AND($B105&gt;O$230, $B105&lt;O$231), $B105&gt;O$232), O105, "")</f>
        <v>54.7286</v>
      </c>
      <c r="CO105" s="2">
        <f>BK$207*$B105+BK$209</f>
        <v>86.835080803574954</v>
      </c>
      <c r="CP105" s="2">
        <f>BL$207*$B105+BL$209</f>
        <v>88.980117435491394</v>
      </c>
      <c r="CQ105" s="2">
        <f>BM$207*$B105+BM$209</f>
        <v>90.512587826263754</v>
      </c>
      <c r="CR105" s="2">
        <f>BN$207*$B105+BN$209</f>
        <v>90.359084897158198</v>
      </c>
      <c r="CS105" s="2">
        <f>BO$207*$B105+BO$209</f>
        <v>93.431558368079578</v>
      </c>
      <c r="CT105" s="2">
        <f>BP$207*$B105+BP$209</f>
        <v>94.044276592472684</v>
      </c>
      <c r="CU105" s="2">
        <f>BQ$207*$B105+BQ$209</f>
        <v>93.927201621770934</v>
      </c>
      <c r="CV105" s="2">
        <f>BR$207*$B105+BR$209</f>
        <v>92.100043222869161</v>
      </c>
      <c r="CW105" s="2">
        <f>BS$207*$B105+BS$209</f>
        <v>89.600692479658463</v>
      </c>
      <c r="CX105" s="2">
        <f>BT$207*$B105+BT$209</f>
        <v>84.351498377460729</v>
      </c>
      <c r="CY105" s="2">
        <f>BU$207*$B105+BU$209</f>
        <v>77.312072125368303</v>
      </c>
      <c r="CZ105" s="2">
        <f>BV$207*$B105+BV$209</f>
        <v>67.767539470903557</v>
      </c>
      <c r="DA105" s="2">
        <f>BW$207*$B105+BW$209</f>
        <v>56.401511973938312</v>
      </c>
      <c r="DD105" s="2">
        <f>BZ$207*$B105+BZ$209</f>
        <v>86.161196410022413</v>
      </c>
      <c r="DE105" s="2">
        <f>CA$207*$B105+CA$209</f>
        <v>88.365508902139595</v>
      </c>
      <c r="DF105" s="2">
        <f>CB$207*$B105+CB$209</f>
        <v>89.758027640192353</v>
      </c>
      <c r="DG105" s="2">
        <f>CC$207*$B105+CC$209</f>
        <v>89.744628342588427</v>
      </c>
      <c r="DH105" s="2">
        <f>CD$207*$B105+CD$209</f>
        <v>92.726270868692609</v>
      </c>
      <c r="DI105" s="2">
        <f>CE$207*$B105+CE$209</f>
        <v>93.190403114235806</v>
      </c>
      <c r="DJ105" s="2">
        <f>CF$207*$B105+CF$209</f>
        <v>93.087775608532198</v>
      </c>
      <c r="DK105" s="2">
        <f>CG$207*$B105+CG$209</f>
        <v>91.049349007015337</v>
      </c>
      <c r="DL105" s="2">
        <f>CH$207*$B105+CH$209</f>
        <v>88.648247882044899</v>
      </c>
      <c r="DM105" s="2">
        <f>CI$207*$B105+CI$209</f>
        <v>83.441684369275478</v>
      </c>
      <c r="DN105" s="2">
        <f>CJ$207*$B105+CJ$209</f>
        <v>76.368095944450047</v>
      </c>
      <c r="DO105" s="2">
        <f>CK$207*$B105+CK$209</f>
        <v>67.226765326599761</v>
      </c>
      <c r="DP105" s="2">
        <f>CL$207*$B105+CL$209</f>
        <v>55.9892827643448</v>
      </c>
      <c r="DS105" s="2">
        <f>POWER(10,($B105-C$227)/C$228)/(1+POWER(10,($B105-C$227)/C$228))</f>
        <v>0.51452456259693058</v>
      </c>
      <c r="DT105" s="2">
        <f>POWER(10,($B105-D$227)/D$228)/(1+POWER(10,($B105-D$227)/D$228))</f>
        <v>0.53683191121616924</v>
      </c>
      <c r="DU105" s="2">
        <f>POWER(10,($B105-E$227)/E$228)/(1+POWER(10,($B105-E$227)/E$228))</f>
        <v>0.53580690157251154</v>
      </c>
      <c r="DV105" s="2">
        <f>POWER(10,($B105-F$227)/F$228)/(1+POWER(10,($B105-F$227)/F$228))</f>
        <v>0.52322203590600658</v>
      </c>
      <c r="DW105" s="2">
        <f>POWER(10,($B105-G$227)/G$228)/(1+POWER(10,($B105-G$227)/G$228))</f>
        <v>0.5329434137430854</v>
      </c>
      <c r="DX105" s="2">
        <f>POWER(10,($B105-H$227)/H$228)/(1+POWER(10,($B105-H$227)/H$228))</f>
        <v>0.50748980898984286</v>
      </c>
      <c r="DY105" s="2">
        <f>POWER(10,($B105-I$227)/I$228)/(1+POWER(10,($B105-I$227)/I$228))</f>
        <v>0.52827653070909153</v>
      </c>
      <c r="DZ105" s="2">
        <f>POWER(10,($B105-J$227)/J$228)/(1+POWER(10,($B105-J$227)/J$228))</f>
        <v>0.4910883597157456</v>
      </c>
      <c r="EA105" s="2">
        <f>POWER(10,($B105-K$227)/K$228)/(1+POWER(10,($B105-K$227)/K$228))</f>
        <v>0.47194275367147198</v>
      </c>
      <c r="EB105" s="2">
        <f>POWER(10,($B105-L$227)/L$228)/(1+POWER(10,($B105-L$227)/L$228))</f>
        <v>0.4976961136965013</v>
      </c>
      <c r="EC105" s="2">
        <f>POWER(10,($B105-M$227)/M$228)/(1+POWER(10,($B105-M$227)/M$228))</f>
        <v>0.47741803998900256</v>
      </c>
      <c r="ED105" s="2">
        <f>POWER(10,($B105-N$227)/N$228)/(1+POWER(10,($B105-N$227)/N$228))</f>
        <v>0.47299277088970709</v>
      </c>
      <c r="EE105" s="2">
        <f>POWER(10,($B105-O$227)/O$228)/(1+POWER(10,($B105-O$227)/O$228))</f>
        <v>0.46635179471784899</v>
      </c>
    </row>
    <row r="106" spans="2:135" x14ac:dyDescent="0.25">
      <c r="B106" s="2">
        <v>100</v>
      </c>
      <c r="C106">
        <v>86.358999999999995</v>
      </c>
      <c r="D106">
        <v>87.938999999999993</v>
      </c>
      <c r="E106">
        <v>88.441000000000003</v>
      </c>
      <c r="F106">
        <v>89.8</v>
      </c>
      <c r="G106">
        <v>93.682000000000002</v>
      </c>
      <c r="H106">
        <v>92.984999999999999</v>
      </c>
      <c r="I106">
        <v>92.775999999999996</v>
      </c>
      <c r="J106">
        <v>91.820999999999998</v>
      </c>
      <c r="K106">
        <v>89.028999999999996</v>
      </c>
      <c r="L106">
        <v>83.885999999999996</v>
      </c>
      <c r="M106">
        <v>77.099999999999994</v>
      </c>
      <c r="N106">
        <v>66.356999999999999</v>
      </c>
      <c r="O106">
        <v>55.2286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86.436305370612871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88.603287376292741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90.06525269783485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90.019238697143493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93.04419604269907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93.587730666442809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93.459620825729758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91.547628413607427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89.116395790298057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83.868803721007808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76.833565666398499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67.499265251980162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56.213059701588875</v>
      </c>
      <c r="AE106" s="5"/>
      <c r="AG106" s="5">
        <f t="shared" si="26"/>
        <v>-7.7305370612876345E-2</v>
      </c>
      <c r="AH106" s="5">
        <f t="shared" si="27"/>
        <v>-0.66428737629274792</v>
      </c>
      <c r="AI106" s="5">
        <f t="shared" si="28"/>
        <v>-1.6242526978348479</v>
      </c>
      <c r="AJ106" s="5">
        <f t="shared" si="29"/>
        <v>-0.21923869714349564</v>
      </c>
      <c r="AK106" s="5">
        <f t="shared" si="30"/>
        <v>0.63780395730093176</v>
      </c>
      <c r="AL106" s="5">
        <f t="shared" si="31"/>
        <v>-0.60273066644280959</v>
      </c>
      <c r="AM106" s="5">
        <f t="shared" si="32"/>
        <v>-0.68362082572976135</v>
      </c>
      <c r="AN106" s="5">
        <f t="shared" si="33"/>
        <v>0.27337158639257098</v>
      </c>
      <c r="AO106" s="5">
        <f t="shared" si="34"/>
        <v>-8.739579029806066E-2</v>
      </c>
      <c r="AP106" s="5">
        <f t="shared" si="35"/>
        <v>1.7196278992187786E-2</v>
      </c>
      <c r="AQ106" s="5">
        <f t="shared" si="36"/>
        <v>0.26643433360149515</v>
      </c>
      <c r="AR106" s="5">
        <f t="shared" si="37"/>
        <v>-1.142265251980163</v>
      </c>
      <c r="AS106" s="5">
        <f t="shared" si="38"/>
        <v>-0.98445970158887519</v>
      </c>
      <c r="AV106" s="2">
        <f t="shared" si="39"/>
        <v>86.43623734443679</v>
      </c>
      <c r="AW106" s="2">
        <f t="shared" si="40"/>
        <v>88.603038328414414</v>
      </c>
      <c r="AX106" s="2">
        <f t="shared" si="41"/>
        <v>90.065157347795477</v>
      </c>
      <c r="AY106" s="2">
        <f t="shared" si="42"/>
        <v>90.018862657980861</v>
      </c>
      <c r="AZ106" s="2">
        <f t="shared" si="43"/>
        <v>93.043279690887005</v>
      </c>
      <c r="BA106" s="2">
        <f t="shared" si="44"/>
        <v>93.587253530798009</v>
      </c>
      <c r="BB106" s="2">
        <f t="shared" si="45"/>
        <v>93.457939658608922</v>
      </c>
      <c r="BC106" s="2">
        <f t="shared" si="46"/>
        <v>91.547253259467425</v>
      </c>
      <c r="BD106" s="2">
        <f t="shared" si="47"/>
        <v>89.116131519219095</v>
      </c>
      <c r="BE106" s="2">
        <f t="shared" si="48"/>
        <v>83.868200842559233</v>
      </c>
      <c r="BF106" s="2">
        <f t="shared" si="49"/>
        <v>76.833330037333425</v>
      </c>
      <c r="BG106" s="2">
        <f t="shared" si="50"/>
        <v>67.499115550927272</v>
      </c>
      <c r="BH106" s="2">
        <f t="shared" si="51"/>
        <v>56.212958730540393</v>
      </c>
      <c r="BK106" s="2">
        <f>IF(OR($B106&lt;C$229, AND($B106&gt;C$230, $B106&lt;C$231)), C106, "")</f>
        <v>86.358999999999995</v>
      </c>
      <c r="BL106" s="2">
        <f>IF(OR($B106&lt;D$229, AND($B106&gt;D$230, $B106&lt;D$231)), D106, "")</f>
        <v>87.938999999999993</v>
      </c>
      <c r="BM106" s="2">
        <f>IF(OR($B106&lt;E$229, AND($B106&gt;E$230, $B106&lt;E$231)), E106, "")</f>
        <v>88.441000000000003</v>
      </c>
      <c r="BN106" s="2">
        <f>IF(OR($B106&lt;F$229, AND($B106&gt;F$230, $B106&lt;F$231)), F106, "")</f>
        <v>89.8</v>
      </c>
      <c r="BO106" s="2">
        <f>IF(OR($B106&lt;G$229, AND($B106&gt;G$230, $B106&lt;G$231)), G106, "")</f>
        <v>93.682000000000002</v>
      </c>
      <c r="BP106" s="2">
        <f>IF(OR($B106&lt;H$229, AND($B106&gt;H$230, $B106&lt;H$231)), H106, "")</f>
        <v>92.984999999999999</v>
      </c>
      <c r="BQ106" s="2">
        <f>IF(OR($B106&lt;I$229, AND($B106&gt;I$230, $B106&lt;I$231)), I106, "")</f>
        <v>92.775999999999996</v>
      </c>
      <c r="BR106" s="2">
        <f>IF(OR($B106&lt;J$229, AND($B106&gt;J$230, $B106&lt;J$231)), J106, "")</f>
        <v>91.820999999999998</v>
      </c>
      <c r="BS106" s="2">
        <f>IF(OR($B106&lt;K$229, AND($B106&gt;K$230, $B106&lt;K$231)), K106, "")</f>
        <v>89.028999999999996</v>
      </c>
      <c r="BT106" s="2">
        <f>IF(OR($B106&lt;L$229, AND($B106&gt;L$230, $B106&lt;L$231)), L106, "")</f>
        <v>83.885999999999996</v>
      </c>
      <c r="BU106" s="2">
        <f>IF(OR($B106&lt;M$229, AND($B106&gt;M$230, $B106&lt;M$231)), M106, "")</f>
        <v>77.099999999999994</v>
      </c>
      <c r="BV106" s="2">
        <f>IF(OR($B106&lt;N$229, AND($B106&gt;N$230, $B106&lt;N$231)), N106, "")</f>
        <v>66.356999999999999</v>
      </c>
      <c r="BW106" s="2">
        <f>IF(OR($B106&lt;O$229, AND($B106&gt;O$230, $B106&lt;O$231)), O106, "")</f>
        <v>55.2286</v>
      </c>
      <c r="BZ106" s="2">
        <f>IF(OR(AND($B106&gt;C$230, $B106&lt;C$231), $B106&gt;C$232), C106, "")</f>
        <v>86.358999999999995</v>
      </c>
      <c r="CA106" s="2">
        <f>IF(OR(AND($B106&gt;D$230, $B106&lt;D$231), $B106&gt;D$232), D106, "")</f>
        <v>87.938999999999993</v>
      </c>
      <c r="CB106" s="2">
        <f>IF(OR(AND($B106&gt;E$230, $B106&lt;E$231), $B106&gt;E$232), E106, "")</f>
        <v>88.441000000000003</v>
      </c>
      <c r="CC106" s="2">
        <f>IF(OR(AND($B106&gt;F$230, $B106&lt;F$231), $B106&gt;F$232), F106, "")</f>
        <v>89.8</v>
      </c>
      <c r="CD106" s="2">
        <f>IF(OR(AND($B106&gt;G$230, $B106&lt;G$231), $B106&gt;G$232), G106, "")</f>
        <v>93.682000000000002</v>
      </c>
      <c r="CE106" s="2">
        <f>IF(OR(AND($B106&gt;H$230, $B106&lt;H$231), $B106&gt;H$232), H106, "")</f>
        <v>92.984999999999999</v>
      </c>
      <c r="CF106" s="2">
        <f>IF(OR(AND($B106&gt;I$230, $B106&lt;I$231), $B106&gt;I$232), I106, "")</f>
        <v>92.775999999999996</v>
      </c>
      <c r="CG106" s="2">
        <f>IF(OR(AND($B106&gt;J$230, $B106&lt;J$231), $B106&gt;J$232), J106, "")</f>
        <v>91.820999999999998</v>
      </c>
      <c r="CH106" s="2">
        <f>IF(OR(AND($B106&gt;K$230, $B106&lt;K$231), $B106&gt;K$232), K106, "")</f>
        <v>89.028999999999996</v>
      </c>
      <c r="CI106" s="2">
        <f>IF(OR(AND($B106&gt;L$230, $B106&lt;L$231), $B106&gt;L$232), L106, "")</f>
        <v>83.885999999999996</v>
      </c>
      <c r="CJ106" s="2">
        <f>IF(OR(AND($B106&gt;M$230, $B106&lt;M$231), $B106&gt;M$232), M106, "")</f>
        <v>77.099999999999994</v>
      </c>
      <c r="CK106" s="2">
        <f>IF(OR(AND($B106&gt;N$230, $B106&lt;N$231), $B106&gt;N$232), N106, "")</f>
        <v>66.356999999999999</v>
      </c>
      <c r="CL106" s="2">
        <f>IF(OR(AND($B106&gt;O$230, $B106&lt;O$231), $B106&gt;O$232), O106, "")</f>
        <v>55.2286</v>
      </c>
      <c r="CO106" s="2">
        <f>BK$207*$B106+BK$209</f>
        <v>86.833821322245811</v>
      </c>
      <c r="CP106" s="2">
        <f>BL$207*$B106+BL$209</f>
        <v>88.969285543086329</v>
      </c>
      <c r="CQ106" s="2">
        <f>BM$207*$B106+BM$209</f>
        <v>90.494963814672786</v>
      </c>
      <c r="CR106" s="2">
        <f>BN$207*$B106+BN$209</f>
        <v>90.363391589486326</v>
      </c>
      <c r="CS106" s="2">
        <f>BO$207*$B106+BO$209</f>
        <v>93.466484806508362</v>
      </c>
      <c r="CT106" s="2">
        <f>BP$207*$B106+BP$209</f>
        <v>94.063214637188324</v>
      </c>
      <c r="CU106" s="2">
        <f>BQ$207*$B106+BQ$209</f>
        <v>93.946022172779521</v>
      </c>
      <c r="CV106" s="2">
        <f>BR$207*$B106+BR$209</f>
        <v>92.11417394775475</v>
      </c>
      <c r="CW106" s="2">
        <f>BS$207*$B106+BS$209</f>
        <v>89.619469057286977</v>
      </c>
      <c r="CX106" s="2">
        <f>BT$207*$B106+BT$209</f>
        <v>84.36715926489417</v>
      </c>
      <c r="CY106" s="2">
        <f>BU$207*$B106+BU$209</f>
        <v>77.323173732646922</v>
      </c>
      <c r="CZ106" s="2">
        <f>BV$207*$B106+BV$209</f>
        <v>67.782611333201828</v>
      </c>
      <c r="DA106" s="2">
        <f>BW$207*$B106+BW$209</f>
        <v>56.423071455259787</v>
      </c>
      <c r="DD106" s="2">
        <f>BZ$207*$B106+BZ$209</f>
        <v>86.094108237249401</v>
      </c>
      <c r="DE106" s="2">
        <f>CA$207*$B106+CA$209</f>
        <v>88.314851162267473</v>
      </c>
      <c r="DF106" s="2">
        <f>CB$207*$B106+CB$209</f>
        <v>89.725560757245631</v>
      </c>
      <c r="DG106" s="2">
        <f>CC$207*$B106+CC$209</f>
        <v>89.732539915159052</v>
      </c>
      <c r="DH106" s="2">
        <f>CD$207*$B106+CD$209</f>
        <v>92.705028518932835</v>
      </c>
      <c r="DI106" s="2">
        <f>CE$207*$B106+CE$209</f>
        <v>93.165984667162519</v>
      </c>
      <c r="DJ106" s="2">
        <f>CF$207*$B106+CF$209</f>
        <v>93.060455874330017</v>
      </c>
      <c r="DK106" s="2">
        <f>CG$207*$B106+CG$209</f>
        <v>91.011450371490852</v>
      </c>
      <c r="DL106" s="2">
        <f>CH$207*$B106+CH$209</f>
        <v>88.602500782391232</v>
      </c>
      <c r="DM106" s="2">
        <f>CI$207*$B106+CI$209</f>
        <v>83.408932356030917</v>
      </c>
      <c r="DN106" s="2">
        <f>CJ$207*$B106+CJ$209</f>
        <v>76.344325250253078</v>
      </c>
      <c r="DO106" s="2">
        <f>CK$207*$B106+CK$209</f>
        <v>67.211038494012826</v>
      </c>
      <c r="DP106" s="2">
        <f>CL$207*$B106+CL$209</f>
        <v>55.993681389948087</v>
      </c>
      <c r="DS106" s="2">
        <f>POWER(10,($B106-C$227)/C$228)/(1+POWER(10,($B106-C$227)/C$228))</f>
        <v>0.53748404060063049</v>
      </c>
      <c r="DT106" s="2">
        <f>POWER(10,($B106-D$227)/D$228)/(1+POWER(10,($B106-D$227)/D$228))</f>
        <v>0.55963932428740104</v>
      </c>
      <c r="DU106" s="2">
        <f>POWER(10,($B106-E$227)/E$228)/(1+POWER(10,($B106-E$227)/E$228))</f>
        <v>0.55862328948180195</v>
      </c>
      <c r="DV106" s="2">
        <f>POWER(10,($B106-F$227)/F$228)/(1+POWER(10,($B106-F$227)/F$228))</f>
        <v>0.54613302227161065</v>
      </c>
      <c r="DW106" s="2">
        <f>POWER(10,($B106-G$227)/G$228)/(1+POWER(10,($B106-G$227)/G$228))</f>
        <v>0.55578386117060263</v>
      </c>
      <c r="DX106" s="2">
        <f>POWER(10,($B106-H$227)/H$228)/(1+POWER(10,($B106-H$227)/H$228))</f>
        <v>0.53047838602251018</v>
      </c>
      <c r="DY106" s="2">
        <f>POWER(10,($B106-I$227)/I$228)/(1+POWER(10,($B106-I$227)/I$228))</f>
        <v>0.55115299105799698</v>
      </c>
      <c r="DZ106" s="2">
        <f>POWER(10,($B106-J$227)/J$228)/(1+POWER(10,($B106-J$227)/J$228))</f>
        <v>0.51410951982009578</v>
      </c>
      <c r="EA106" s="2">
        <f>POWER(10,($B106-K$227)/K$228)/(1+POWER(10,($B106-K$227)/K$228))</f>
        <v>0.49493927243648339</v>
      </c>
      <c r="EB106" s="2">
        <f>POWER(10,($B106-L$227)/L$228)/(1+POWER(10,($B106-L$227)/L$228))</f>
        <v>0.52071009248409972</v>
      </c>
      <c r="EC106" s="2">
        <f>POWER(10,($B106-M$227)/M$228)/(1+POWER(10,($B106-M$227)/M$228))</f>
        <v>0.50042851792092036</v>
      </c>
      <c r="ED106" s="2">
        <f>POWER(10,($B106-N$227)/N$228)/(1+POWER(10,($B106-N$227)/N$228))</f>
        <v>0.49599239648406984</v>
      </c>
      <c r="EE106" s="2">
        <f>POWER(10,($B106-O$227)/O$228)/(1+POWER(10,($B106-O$227)/O$228))</f>
        <v>0.48932833265917836</v>
      </c>
    </row>
    <row r="107" spans="2:135" x14ac:dyDescent="0.25">
      <c r="B107" s="2">
        <v>101</v>
      </c>
      <c r="C107">
        <v>86.108999999999995</v>
      </c>
      <c r="D107">
        <v>88.97</v>
      </c>
      <c r="E107">
        <v>90.058999999999997</v>
      </c>
      <c r="F107">
        <v>89.784999999999997</v>
      </c>
      <c r="G107">
        <v>94.045000000000002</v>
      </c>
      <c r="H107">
        <v>93.328000000000003</v>
      </c>
      <c r="I107">
        <v>94.134</v>
      </c>
      <c r="J107">
        <v>91.149000000000001</v>
      </c>
      <c r="K107">
        <v>87.7</v>
      </c>
      <c r="L107">
        <v>84.156999999999996</v>
      </c>
      <c r="M107">
        <v>76.956999999999994</v>
      </c>
      <c r="N107">
        <v>67.213999999999999</v>
      </c>
      <c r="O107">
        <v>55.971400000000003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86.38139950625002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88.554866395781403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90.021773336003619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90.000451151743192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93.030746762546968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93.562912180505293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93.43436123965347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91.509078964555087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89.078650656768971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83.83714016073192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76.804238553453402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67.485404434298687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56.216065307050648</v>
      </c>
      <c r="AE107" s="5"/>
      <c r="AG107" s="5">
        <f t="shared" si="26"/>
        <v>-0.27239950625002507</v>
      </c>
      <c r="AH107" s="5">
        <f t="shared" si="27"/>
        <v>0.41513360421859602</v>
      </c>
      <c r="AI107" s="5">
        <f t="shared" si="28"/>
        <v>3.7226663996378306E-2</v>
      </c>
      <c r="AJ107" s="5">
        <f t="shared" si="29"/>
        <v>-0.21545115174319562</v>
      </c>
      <c r="AK107" s="5">
        <f t="shared" si="30"/>
        <v>1.0142532374530333</v>
      </c>
      <c r="AL107" s="5">
        <f t="shared" si="31"/>
        <v>-0.23491218050529028</v>
      </c>
      <c r="AM107" s="5">
        <f t="shared" si="32"/>
        <v>0.69963876034653083</v>
      </c>
      <c r="AN107" s="5">
        <f t="shared" si="33"/>
        <v>-0.36007896455508615</v>
      </c>
      <c r="AO107" s="5">
        <f t="shared" si="34"/>
        <v>-1.3786506567689685</v>
      </c>
      <c r="AP107" s="5">
        <f t="shared" si="35"/>
        <v>0.31985983926807648</v>
      </c>
      <c r="AQ107" s="5">
        <f t="shared" si="36"/>
        <v>0.15276144654659163</v>
      </c>
      <c r="AR107" s="5">
        <f t="shared" si="37"/>
        <v>-0.2714044342986881</v>
      </c>
      <c r="AS107" s="5">
        <f t="shared" si="38"/>
        <v>-0.24466530705064571</v>
      </c>
      <c r="AV107" s="2">
        <f t="shared" si="39"/>
        <v>86.381228347708458</v>
      </c>
      <c r="AW107" s="2">
        <f t="shared" si="40"/>
        <v>88.55425692891238</v>
      </c>
      <c r="AX107" s="2">
        <f t="shared" si="41"/>
        <v>90.021540160718388</v>
      </c>
      <c r="AY107" s="2">
        <f t="shared" si="42"/>
        <v>89.999511767710246</v>
      </c>
      <c r="AZ107" s="2">
        <f t="shared" si="43"/>
        <v>93.028504284856794</v>
      </c>
      <c r="BA107" s="2">
        <f t="shared" si="44"/>
        <v>93.561690121438573</v>
      </c>
      <c r="BB107" s="2">
        <f t="shared" si="45"/>
        <v>93.430215459838152</v>
      </c>
      <c r="BC107" s="2">
        <f t="shared" si="46"/>
        <v>91.508120397294675</v>
      </c>
      <c r="BD107" s="2">
        <f t="shared" si="47"/>
        <v>89.078079065729895</v>
      </c>
      <c r="BE107" s="2">
        <f t="shared" si="48"/>
        <v>83.83557400623512</v>
      </c>
      <c r="BF107" s="2">
        <f t="shared" si="49"/>
        <v>76.803656190643665</v>
      </c>
      <c r="BG107" s="2">
        <f t="shared" si="50"/>
        <v>67.485046950796516</v>
      </c>
      <c r="BH107" s="2">
        <f t="shared" si="51"/>
        <v>56.215840549770846</v>
      </c>
      <c r="BK107" s="2">
        <f>IF(OR($B107&lt;C$229, AND($B107&gt;C$230, $B107&lt;C$231)), C107, "")</f>
        <v>86.108999999999995</v>
      </c>
      <c r="BL107" s="2">
        <f>IF(OR($B107&lt;D$229, AND($B107&gt;D$230, $B107&lt;D$231)), D107, "")</f>
        <v>88.97</v>
      </c>
      <c r="BM107" s="2">
        <f>IF(OR($B107&lt;E$229, AND($B107&gt;E$230, $B107&lt;E$231)), E107, "")</f>
        <v>90.058999999999997</v>
      </c>
      <c r="BN107" s="2">
        <f>IF(OR($B107&lt;F$229, AND($B107&gt;F$230, $B107&lt;F$231)), F107, "")</f>
        <v>89.784999999999997</v>
      </c>
      <c r="BO107" s="2">
        <f>IF(OR($B107&lt;G$229, AND($B107&gt;G$230, $B107&lt;G$231)), G107, "")</f>
        <v>94.045000000000002</v>
      </c>
      <c r="BP107" s="2">
        <f>IF(OR($B107&lt;H$229, AND($B107&gt;H$230, $B107&lt;H$231)), H107, "")</f>
        <v>93.328000000000003</v>
      </c>
      <c r="BQ107" s="2">
        <f>IF(OR($B107&lt;I$229, AND($B107&gt;I$230, $B107&lt;I$231)), I107, "")</f>
        <v>94.134</v>
      </c>
      <c r="BR107" s="2">
        <f>IF(OR($B107&lt;J$229, AND($B107&gt;J$230, $B107&lt;J$231)), J107, "")</f>
        <v>91.149000000000001</v>
      </c>
      <c r="BS107" s="2">
        <f>IF(OR($B107&lt;K$229, AND($B107&gt;K$230, $B107&lt;K$231)), K107, "")</f>
        <v>87.7</v>
      </c>
      <c r="BT107" s="2">
        <f>IF(OR($B107&lt;L$229, AND($B107&gt;L$230, $B107&lt;L$231)), L107, "")</f>
        <v>84.156999999999996</v>
      </c>
      <c r="BU107" s="2">
        <f>IF(OR($B107&lt;M$229, AND($B107&gt;M$230, $B107&lt;M$231)), M107, "")</f>
        <v>76.956999999999994</v>
      </c>
      <c r="BV107" s="2">
        <f>IF(OR($B107&lt;N$229, AND($B107&gt;N$230, $B107&lt;N$231)), N107, "")</f>
        <v>67.213999999999999</v>
      </c>
      <c r="BW107" s="2">
        <f>IF(OR($B107&lt;O$229, AND($B107&gt;O$230, $B107&lt;O$231)), O107, "")</f>
        <v>55.971400000000003</v>
      </c>
      <c r="BZ107" s="2">
        <f>IF(OR(AND($B107&gt;C$230, $B107&lt;C$231), $B107&gt;C$232), C107, "")</f>
        <v>86.108999999999995</v>
      </c>
      <c r="CA107" s="2">
        <f>IF(OR(AND($B107&gt;D$230, $B107&lt;D$231), $B107&gt;D$232), D107, "")</f>
        <v>88.97</v>
      </c>
      <c r="CB107" s="2">
        <f>IF(OR(AND($B107&gt;E$230, $B107&lt;E$231), $B107&gt;E$232), E107, "")</f>
        <v>90.058999999999997</v>
      </c>
      <c r="CC107" s="2">
        <f>IF(OR(AND($B107&gt;F$230, $B107&lt;F$231), $B107&gt;F$232), F107, "")</f>
        <v>89.784999999999997</v>
      </c>
      <c r="CD107" s="2">
        <f>IF(OR(AND($B107&gt;G$230, $B107&lt;G$231), $B107&gt;G$232), G107, "")</f>
        <v>94.045000000000002</v>
      </c>
      <c r="CE107" s="2">
        <f>IF(OR(AND($B107&gt;H$230, $B107&lt;H$231), $B107&gt;H$232), H107, "")</f>
        <v>93.328000000000003</v>
      </c>
      <c r="CF107" s="2">
        <f>IF(OR(AND($B107&gt;I$230, $B107&lt;I$231), $B107&gt;I$232), I107, "")</f>
        <v>94.134</v>
      </c>
      <c r="CG107" s="2">
        <f>IF(OR(AND($B107&gt;J$230, $B107&lt;J$231), $B107&gt;J$232), J107, "")</f>
        <v>91.149000000000001</v>
      </c>
      <c r="CH107" s="2">
        <f>IF(OR(AND($B107&gt;K$230, $B107&lt;K$231), $B107&gt;K$232), K107, "")</f>
        <v>87.7</v>
      </c>
      <c r="CI107" s="2">
        <f>IF(OR(AND($B107&gt;L$230, $B107&lt;L$231), $B107&gt;L$232), L107, "")</f>
        <v>84.156999999999996</v>
      </c>
      <c r="CJ107" s="2">
        <f>IF(OR(AND($B107&gt;M$230, $B107&lt;M$231), $B107&gt;M$232), M107, "")</f>
        <v>76.956999999999994</v>
      </c>
      <c r="CK107" s="2">
        <f>IF(OR(AND($B107&gt;N$230, $B107&lt;N$231), $B107&gt;N$232), N107, "")</f>
        <v>67.213999999999999</v>
      </c>
      <c r="CL107" s="2">
        <f>IF(OR(AND($B107&gt;O$230, $B107&lt;O$231), $B107&gt;O$232), O107, "")</f>
        <v>55.971400000000003</v>
      </c>
      <c r="CO107" s="2">
        <f>BK$207*$B107+BK$209</f>
        <v>86.832561840916668</v>
      </c>
      <c r="CP107" s="2">
        <f>BL$207*$B107+BL$209</f>
        <v>88.95845365068125</v>
      </c>
      <c r="CQ107" s="2">
        <f>BM$207*$B107+BM$209</f>
        <v>90.477339803081804</v>
      </c>
      <c r="CR107" s="2">
        <f>BN$207*$B107+BN$209</f>
        <v>90.367698281814455</v>
      </c>
      <c r="CS107" s="2">
        <f>BO$207*$B107+BO$209</f>
        <v>93.501411244937145</v>
      </c>
      <c r="CT107" s="2">
        <f>BP$207*$B107+BP$209</f>
        <v>94.082152681903978</v>
      </c>
      <c r="CU107" s="2">
        <f>BQ$207*$B107+BQ$209</f>
        <v>93.964842723788124</v>
      </c>
      <c r="CV107" s="2">
        <f>BR$207*$B107+BR$209</f>
        <v>92.128304672640354</v>
      </c>
      <c r="CW107" s="2">
        <f>BS$207*$B107+BS$209</f>
        <v>89.638245634915492</v>
      </c>
      <c r="CX107" s="2">
        <f>BT$207*$B107+BT$209</f>
        <v>84.382820152327611</v>
      </c>
      <c r="CY107" s="2">
        <f>BU$207*$B107+BU$209</f>
        <v>77.33427533992554</v>
      </c>
      <c r="CZ107" s="2">
        <f>BV$207*$B107+BV$209</f>
        <v>67.797683195500099</v>
      </c>
      <c r="DA107" s="2">
        <f>BW$207*$B107+BW$209</f>
        <v>56.444630936581262</v>
      </c>
      <c r="DD107" s="2">
        <f>BZ$207*$B107+BZ$209</f>
        <v>86.027020064476403</v>
      </c>
      <c r="DE107" s="2">
        <f>CA$207*$B107+CA$209</f>
        <v>88.264193422395351</v>
      </c>
      <c r="DF107" s="2">
        <f>CB$207*$B107+CB$209</f>
        <v>89.69309387429891</v>
      </c>
      <c r="DG107" s="2">
        <f>CC$207*$B107+CC$209</f>
        <v>89.720451487729676</v>
      </c>
      <c r="DH107" s="2">
        <f>CD$207*$B107+CD$209</f>
        <v>92.683786169173075</v>
      </c>
      <c r="DI107" s="2">
        <f>CE$207*$B107+CE$209</f>
        <v>93.141566220089246</v>
      </c>
      <c r="DJ107" s="2">
        <f>CF$207*$B107+CF$209</f>
        <v>93.033136140127823</v>
      </c>
      <c r="DK107" s="2">
        <f>CG$207*$B107+CG$209</f>
        <v>90.973551735966382</v>
      </c>
      <c r="DL107" s="2">
        <f>CH$207*$B107+CH$209</f>
        <v>88.556753682737551</v>
      </c>
      <c r="DM107" s="2">
        <f>CI$207*$B107+CI$209</f>
        <v>83.376180342786355</v>
      </c>
      <c r="DN107" s="2">
        <f>CJ$207*$B107+CJ$209</f>
        <v>76.320554556056109</v>
      </c>
      <c r="DO107" s="2">
        <f>CK$207*$B107+CK$209</f>
        <v>67.195311661425876</v>
      </c>
      <c r="DP107" s="2">
        <f>CL$207*$B107+CL$209</f>
        <v>55.99808001555138</v>
      </c>
      <c r="DS107" s="2">
        <f>POWER(10,($B107-C$227)/C$228)/(1+POWER(10,($B107-C$227)/C$228))</f>
        <v>0.5602856442811438</v>
      </c>
      <c r="DT107" s="2">
        <f>POWER(10,($B107-D$227)/D$228)/(1+POWER(10,($B107-D$227)/D$228))</f>
        <v>0.58219771967467027</v>
      </c>
      <c r="DU107" s="2">
        <f>POWER(10,($B107-E$227)/E$228)/(1+POWER(10,($B107-E$227)/E$228))</f>
        <v>0.58119478295641047</v>
      </c>
      <c r="DV107" s="2">
        <f>POWER(10,($B107-F$227)/F$228)/(1+POWER(10,($B107-F$227)/F$228))</f>
        <v>0.5688502708226405</v>
      </c>
      <c r="DW107" s="2">
        <f>POWER(10,($B107-G$227)/G$228)/(1+POWER(10,($B107-G$227)/G$228))</f>
        <v>0.57839096928187184</v>
      </c>
      <c r="DX107" s="2">
        <f>POWER(10,($B107-H$227)/H$228)/(1+POWER(10,($B107-H$227)/H$228))</f>
        <v>0.55333834963056105</v>
      </c>
      <c r="DY107" s="2">
        <f>POWER(10,($B107-I$227)/I$228)/(1+POWER(10,($B107-I$227)/I$228))</f>
        <v>0.57381505435932045</v>
      </c>
      <c r="DZ107" s="2">
        <f>POWER(10,($B107-J$227)/J$228)/(1+POWER(10,($B107-J$227)/J$228))</f>
        <v>0.537070966134088</v>
      </c>
      <c r="EA107" s="2">
        <f>POWER(10,($B107-K$227)/K$228)/(1+POWER(10,($B107-K$227)/K$228))</f>
        <v>0.51795722386792731</v>
      </c>
      <c r="EB107" s="2">
        <f>POWER(10,($B107-L$227)/L$228)/(1+POWER(10,($B107-L$227)/L$228))</f>
        <v>0.54363650325122714</v>
      </c>
      <c r="EC107" s="2">
        <f>POWER(10,($B107-M$227)/M$228)/(1+POWER(10,($B107-M$227)/M$228))</f>
        <v>0.52343718085414692</v>
      </c>
      <c r="ED107" s="2">
        <f>POWER(10,($B107-N$227)/N$228)/(1+POWER(10,($B107-N$227)/N$228))</f>
        <v>0.51900899531060585</v>
      </c>
      <c r="EE107" s="2">
        <f>POWER(10,($B107-O$227)/O$228)/(1+POWER(10,($B107-O$227)/O$228))</f>
        <v>0.51235005020872348</v>
      </c>
    </row>
    <row r="108" spans="2:135" x14ac:dyDescent="0.25">
      <c r="B108" s="2">
        <v>102</v>
      </c>
      <c r="C108">
        <v>86.031000000000006</v>
      </c>
      <c r="D108">
        <v>88.97</v>
      </c>
      <c r="E108">
        <v>88.617999999999995</v>
      </c>
      <c r="F108">
        <v>89.646000000000001</v>
      </c>
      <c r="G108">
        <v>94.5</v>
      </c>
      <c r="H108">
        <v>94.552000000000007</v>
      </c>
      <c r="I108">
        <v>94.045000000000002</v>
      </c>
      <c r="J108">
        <v>91.522000000000006</v>
      </c>
      <c r="K108">
        <v>89.713999999999999</v>
      </c>
      <c r="L108">
        <v>84.442999999999998</v>
      </c>
      <c r="M108">
        <v>76.671000000000006</v>
      </c>
      <c r="N108">
        <v>67.313999999999993</v>
      </c>
      <c r="O108">
        <v>56.8857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86.323854593605859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88.505350843108388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89.978065615500242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89.981845409921462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93.016692906327378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93.537367150644315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93.410415891214271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91.469216317263246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89.038623233079392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83.804845648372975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76.773997494817095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67.470547939524721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56.218548663876817</v>
      </c>
      <c r="AE108" s="5"/>
      <c r="AG108" s="5">
        <f t="shared" si="26"/>
        <v>-0.29285459360585264</v>
      </c>
      <c r="AH108" s="5">
        <f t="shared" si="27"/>
        <v>0.46464915689161046</v>
      </c>
      <c r="AI108" s="5">
        <f t="shared" si="28"/>
        <v>-1.3600656155002468</v>
      </c>
      <c r="AJ108" s="5">
        <f t="shared" si="29"/>
        <v>-0.33584540992146117</v>
      </c>
      <c r="AK108" s="5">
        <f t="shared" si="30"/>
        <v>1.4833070936726216</v>
      </c>
      <c r="AL108" s="5">
        <f t="shared" si="31"/>
        <v>1.0146328493556922</v>
      </c>
      <c r="AM108" s="5">
        <f t="shared" si="32"/>
        <v>0.6345841087857309</v>
      </c>
      <c r="AN108" s="5">
        <f t="shared" si="33"/>
        <v>5.2783682736759374E-2</v>
      </c>
      <c r="AO108" s="5">
        <f t="shared" si="34"/>
        <v>0.675376766920607</v>
      </c>
      <c r="AP108" s="5">
        <f t="shared" si="35"/>
        <v>0.63815435162702272</v>
      </c>
      <c r="AQ108" s="5">
        <f t="shared" si="36"/>
        <v>-0.10299749481708886</v>
      </c>
      <c r="AR108" s="5">
        <f t="shared" si="37"/>
        <v>-0.15654793952472801</v>
      </c>
      <c r="AS108" s="5">
        <f t="shared" si="38"/>
        <v>0.66715133612318311</v>
      </c>
      <c r="AV108" s="2">
        <f t="shared" si="39"/>
        <v>86.32343662084449</v>
      </c>
      <c r="AW108" s="2">
        <f t="shared" si="40"/>
        <v>88.503927394809409</v>
      </c>
      <c r="AX108" s="2">
        <f t="shared" si="41"/>
        <v>89.97752049913656</v>
      </c>
      <c r="AY108" s="2">
        <f t="shared" si="42"/>
        <v>89.979605840914672</v>
      </c>
      <c r="AZ108" s="2">
        <f t="shared" si="43"/>
        <v>93.011472257766968</v>
      </c>
      <c r="BA108" s="2">
        <f t="shared" si="44"/>
        <v>93.534364220674348</v>
      </c>
      <c r="BB108" s="2">
        <f t="shared" si="45"/>
        <v>93.400699063398974</v>
      </c>
      <c r="BC108" s="2">
        <f t="shared" si="46"/>
        <v>91.466786640090262</v>
      </c>
      <c r="BD108" s="2">
        <f t="shared" si="47"/>
        <v>89.037143258356792</v>
      </c>
      <c r="BE108" s="2">
        <f t="shared" si="48"/>
        <v>83.800920818427656</v>
      </c>
      <c r="BF108" s="2">
        <f t="shared" si="49"/>
        <v>76.772481478299454</v>
      </c>
      <c r="BG108" s="2">
        <f t="shared" si="50"/>
        <v>67.469611493258299</v>
      </c>
      <c r="BH108" s="2">
        <f t="shared" si="51"/>
        <v>56.21795646578407</v>
      </c>
      <c r="BK108" s="2">
        <f>IF(OR($B108&lt;C$229, AND($B108&gt;C$230, $B108&lt;C$231)), C108, "")</f>
        <v>86.031000000000006</v>
      </c>
      <c r="BL108" s="2">
        <f>IF(OR($B108&lt;D$229, AND($B108&gt;D$230, $B108&lt;D$231)), D108, "")</f>
        <v>88.97</v>
      </c>
      <c r="BM108" s="2">
        <f>IF(OR($B108&lt;E$229, AND($B108&gt;E$230, $B108&lt;E$231)), E108, "")</f>
        <v>88.617999999999995</v>
      </c>
      <c r="BN108" s="2">
        <f>IF(OR($B108&lt;F$229, AND($B108&gt;F$230, $B108&lt;F$231)), F108, "")</f>
        <v>89.646000000000001</v>
      </c>
      <c r="BO108" s="2">
        <f>IF(OR($B108&lt;G$229, AND($B108&gt;G$230, $B108&lt;G$231)), G108, "")</f>
        <v>94.5</v>
      </c>
      <c r="BP108" s="2">
        <f>IF(OR($B108&lt;H$229, AND($B108&gt;H$230, $B108&lt;H$231)), H108, "")</f>
        <v>94.552000000000007</v>
      </c>
      <c r="BQ108" s="2">
        <f>IF(OR($B108&lt;I$229, AND($B108&gt;I$230, $B108&lt;I$231)), I108, "")</f>
        <v>94.045000000000002</v>
      </c>
      <c r="BR108" s="2">
        <f>IF(OR($B108&lt;J$229, AND($B108&gt;J$230, $B108&lt;J$231)), J108, "")</f>
        <v>91.522000000000006</v>
      </c>
      <c r="BS108" s="2">
        <f>IF(OR($B108&lt;K$229, AND($B108&gt;K$230, $B108&lt;K$231)), K108, "")</f>
        <v>89.713999999999999</v>
      </c>
      <c r="BT108" s="2">
        <f>IF(OR($B108&lt;L$229, AND($B108&gt;L$230, $B108&lt;L$231)), L108, "")</f>
        <v>84.442999999999998</v>
      </c>
      <c r="BU108" s="2">
        <f>IF(OR($B108&lt;M$229, AND($B108&gt;M$230, $B108&lt;M$231)), M108, "")</f>
        <v>76.671000000000006</v>
      </c>
      <c r="BV108" s="2">
        <f>IF(OR($B108&lt;N$229, AND($B108&gt;N$230, $B108&lt;N$231)), N108, "")</f>
        <v>67.313999999999993</v>
      </c>
      <c r="BW108" s="2">
        <f>IF(OR($B108&lt;O$229, AND($B108&gt;O$230, $B108&lt;O$231)), O108, "")</f>
        <v>56.8857</v>
      </c>
      <c r="BZ108" s="2">
        <f>IF(OR(AND($B108&gt;C$230, $B108&lt;C$231), $B108&gt;C$232), C108, "")</f>
        <v>86.031000000000006</v>
      </c>
      <c r="CA108" s="2">
        <f>IF(OR(AND($B108&gt;D$230, $B108&lt;D$231), $B108&gt;D$232), D108, "")</f>
        <v>88.97</v>
      </c>
      <c r="CB108" s="2">
        <f>IF(OR(AND($B108&gt;E$230, $B108&lt;E$231), $B108&gt;E$232), E108, "")</f>
        <v>88.617999999999995</v>
      </c>
      <c r="CC108" s="2">
        <f>IF(OR(AND($B108&gt;F$230, $B108&lt;F$231), $B108&gt;F$232), F108, "")</f>
        <v>89.646000000000001</v>
      </c>
      <c r="CD108" s="2">
        <f>IF(OR(AND($B108&gt;G$230, $B108&lt;G$231), $B108&gt;G$232), G108, "")</f>
        <v>94.5</v>
      </c>
      <c r="CE108" s="2">
        <f>IF(OR(AND($B108&gt;H$230, $B108&lt;H$231), $B108&gt;H$232), H108, "")</f>
        <v>94.552000000000007</v>
      </c>
      <c r="CF108" s="2">
        <f>IF(OR(AND($B108&gt;I$230, $B108&lt;I$231), $B108&gt;I$232), I108, "")</f>
        <v>94.045000000000002</v>
      </c>
      <c r="CG108" s="2">
        <f>IF(OR(AND($B108&gt;J$230, $B108&lt;J$231), $B108&gt;J$232), J108, "")</f>
        <v>91.522000000000006</v>
      </c>
      <c r="CH108" s="2">
        <f>IF(OR(AND($B108&gt;K$230, $B108&lt;K$231), $B108&gt;K$232), K108, "")</f>
        <v>89.713999999999999</v>
      </c>
      <c r="CI108" s="2">
        <f>IF(OR(AND($B108&gt;L$230, $B108&lt;L$231), $B108&gt;L$232), L108, "")</f>
        <v>84.442999999999998</v>
      </c>
      <c r="CJ108" s="2">
        <f>IF(OR(AND($B108&gt;M$230, $B108&lt;M$231), $B108&gt;M$232), M108, "")</f>
        <v>76.671000000000006</v>
      </c>
      <c r="CK108" s="2">
        <f>IF(OR(AND($B108&gt;N$230, $B108&lt;N$231), $B108&gt;N$232), N108, "")</f>
        <v>67.313999999999993</v>
      </c>
      <c r="CL108" s="2">
        <f>IF(OR(AND($B108&gt;O$230, $B108&lt;O$231), $B108&gt;O$232), O108, "")</f>
        <v>56.8857</v>
      </c>
      <c r="CO108" s="2">
        <f>BK$207*$B108+BK$209</f>
        <v>86.831302359587525</v>
      </c>
      <c r="CP108" s="2">
        <f>BL$207*$B108+BL$209</f>
        <v>88.947621758276185</v>
      </c>
      <c r="CQ108" s="2">
        <f>BM$207*$B108+BM$209</f>
        <v>90.459715791490822</v>
      </c>
      <c r="CR108" s="2">
        <f>BN$207*$B108+BN$209</f>
        <v>90.37200497414257</v>
      </c>
      <c r="CS108" s="2">
        <f>BO$207*$B108+BO$209</f>
        <v>93.536337683365929</v>
      </c>
      <c r="CT108" s="2">
        <f>BP$207*$B108+BP$209</f>
        <v>94.101090726619617</v>
      </c>
      <c r="CU108" s="2">
        <f>BQ$207*$B108+BQ$209</f>
        <v>93.983663274796712</v>
      </c>
      <c r="CV108" s="2">
        <f>BR$207*$B108+BR$209</f>
        <v>92.142435397525958</v>
      </c>
      <c r="CW108" s="2">
        <f>BS$207*$B108+BS$209</f>
        <v>89.657022212544007</v>
      </c>
      <c r="CX108" s="2">
        <f>BT$207*$B108+BT$209</f>
        <v>84.398481039761037</v>
      </c>
      <c r="CY108" s="2">
        <f>BU$207*$B108+BU$209</f>
        <v>77.345376947204159</v>
      </c>
      <c r="CZ108" s="2">
        <f>BV$207*$B108+BV$209</f>
        <v>67.81275505779837</v>
      </c>
      <c r="DA108" s="2">
        <f>BW$207*$B108+BW$209</f>
        <v>56.466190417902745</v>
      </c>
      <c r="DD108" s="2">
        <f>BZ$207*$B108+BZ$209</f>
        <v>85.959931891703405</v>
      </c>
      <c r="DE108" s="2">
        <f>CA$207*$B108+CA$209</f>
        <v>88.213535682523215</v>
      </c>
      <c r="DF108" s="2">
        <f>CB$207*$B108+CB$209</f>
        <v>89.660626991352188</v>
      </c>
      <c r="DG108" s="2">
        <f>CC$207*$B108+CC$209</f>
        <v>89.708363060300286</v>
      </c>
      <c r="DH108" s="2">
        <f>CD$207*$B108+CD$209</f>
        <v>92.662543819413315</v>
      </c>
      <c r="DI108" s="2">
        <f>CE$207*$B108+CE$209</f>
        <v>93.117147773015958</v>
      </c>
      <c r="DJ108" s="2">
        <f>CF$207*$B108+CF$209</f>
        <v>93.005816405925643</v>
      </c>
      <c r="DK108" s="2">
        <f>CG$207*$B108+CG$209</f>
        <v>90.935653100441897</v>
      </c>
      <c r="DL108" s="2">
        <f>CH$207*$B108+CH$209</f>
        <v>88.511006583083869</v>
      </c>
      <c r="DM108" s="2">
        <f>CI$207*$B108+CI$209</f>
        <v>83.343428329541794</v>
      </c>
      <c r="DN108" s="2">
        <f>CJ$207*$B108+CJ$209</f>
        <v>76.29678386185914</v>
      </c>
      <c r="DO108" s="2">
        <f>CK$207*$B108+CK$209</f>
        <v>67.179584828838941</v>
      </c>
      <c r="DP108" s="2">
        <f>CL$207*$B108+CL$209</f>
        <v>56.002478641154667</v>
      </c>
      <c r="DS108" s="2">
        <f>POWER(10,($B108-C$227)/C$228)/(1+POWER(10,($B108-C$227)/C$228))</f>
        <v>0.58283561064015899</v>
      </c>
      <c r="DT108" s="2">
        <f>POWER(10,($B108-D$227)/D$228)/(1+POWER(10,($B108-D$227)/D$228))</f>
        <v>0.60441735393449492</v>
      </c>
      <c r="DU108" s="2">
        <f>POWER(10,($B108-E$227)/E$228)/(1+POWER(10,($B108-E$227)/E$228))</f>
        <v>0.60343142372988778</v>
      </c>
      <c r="DV108" s="2">
        <f>POWER(10,($B108-F$227)/F$228)/(1+POWER(10,($B108-F$227)/F$228))</f>
        <v>0.59128142005982853</v>
      </c>
      <c r="DW108" s="2">
        <f>POWER(10,($B108-G$227)/G$228)/(1+POWER(10,($B108-G$227)/G$228))</f>
        <v>0.60067419474055073</v>
      </c>
      <c r="DX108" s="2">
        <f>POWER(10,($B108-H$227)/H$228)/(1+POWER(10,($B108-H$227)/H$228))</f>
        <v>0.57597496264356562</v>
      </c>
      <c r="DY108" s="2">
        <f>POWER(10,($B108-I$227)/I$228)/(1+POWER(10,($B108-I$227)/I$228))</f>
        <v>0.59617127175626017</v>
      </c>
      <c r="DZ108" s="2">
        <f>POWER(10,($B108-J$227)/J$228)/(1+POWER(10,($B108-J$227)/J$228))</f>
        <v>0.55987625859963419</v>
      </c>
      <c r="EA108" s="2">
        <f>POWER(10,($B108-K$227)/K$228)/(1+POWER(10,($B108-K$227)/K$228))</f>
        <v>0.54089921485558889</v>
      </c>
      <c r="EB108" s="2">
        <f>POWER(10,($B108-L$227)/L$228)/(1+POWER(10,($B108-L$227)/L$228))</f>
        <v>0.56637949511470798</v>
      </c>
      <c r="EC108" s="2">
        <f>POWER(10,($B108-M$227)/M$228)/(1+POWER(10,($B108-M$227)/M$228))</f>
        <v>0.54634679258465224</v>
      </c>
      <c r="ED108" s="2">
        <f>POWER(10,($B108-N$227)/N$228)/(1+POWER(10,($B108-N$227)/N$228))</f>
        <v>0.54194519711389399</v>
      </c>
      <c r="EE108" s="2">
        <f>POWER(10,($B108-O$227)/O$228)/(1+POWER(10,($B108-O$227)/O$228))</f>
        <v>0.53531949061008643</v>
      </c>
    </row>
    <row r="109" spans="2:135" x14ac:dyDescent="0.25">
      <c r="B109" s="2">
        <v>103</v>
      </c>
      <c r="C109">
        <v>85.983999999999995</v>
      </c>
      <c r="D109">
        <v>89.515000000000001</v>
      </c>
      <c r="E109">
        <v>89.706000000000003</v>
      </c>
      <c r="F109">
        <v>90.322999999999993</v>
      </c>
      <c r="G109">
        <v>94.105999999999995</v>
      </c>
      <c r="H109">
        <v>93.805999999999997</v>
      </c>
      <c r="I109">
        <v>95.03</v>
      </c>
      <c r="J109">
        <v>93.09</v>
      </c>
      <c r="K109">
        <v>89.486000000000004</v>
      </c>
      <c r="L109">
        <v>85.856999999999999</v>
      </c>
      <c r="M109">
        <v>77.129000000000005</v>
      </c>
      <c r="N109">
        <v>67.843000000000004</v>
      </c>
      <c r="O109">
        <v>56.8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86.263970329182939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88.455325098430322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89.934396975164788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89.964299094241653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93.003871672603751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93.512415431513887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93.391150768439232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91.429263349033604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88.997179880671737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83.773722726924845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76.74370703607724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67.455245998512936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56.220874252389059</v>
      </c>
      <c r="AE109" s="5"/>
      <c r="AG109" s="5">
        <f t="shared" si="26"/>
        <v>-0.27997032918294451</v>
      </c>
      <c r="AH109" s="5">
        <f t="shared" si="27"/>
        <v>1.0596749015696787</v>
      </c>
      <c r="AI109" s="5">
        <f t="shared" si="28"/>
        <v>-0.22839697516478452</v>
      </c>
      <c r="AJ109" s="5">
        <f t="shared" si="29"/>
        <v>0.35870090575834013</v>
      </c>
      <c r="AK109" s="5">
        <f t="shared" si="30"/>
        <v>1.1021283273962439</v>
      </c>
      <c r="AL109" s="5">
        <f t="shared" si="31"/>
        <v>0.2935845684861107</v>
      </c>
      <c r="AM109" s="5">
        <f t="shared" si="32"/>
        <v>1.6388492315607692</v>
      </c>
      <c r="AN109" s="5">
        <f t="shared" si="33"/>
        <v>1.660736650966399</v>
      </c>
      <c r="AO109" s="5">
        <f t="shared" si="34"/>
        <v>0.48882011932826686</v>
      </c>
      <c r="AP109" s="5">
        <f t="shared" si="35"/>
        <v>2.0832772730751543</v>
      </c>
      <c r="AQ109" s="5">
        <f t="shared" si="36"/>
        <v>0.38529296392276535</v>
      </c>
      <c r="AR109" s="5">
        <f t="shared" si="37"/>
        <v>0.38775400148706751</v>
      </c>
      <c r="AS109" s="5">
        <f t="shared" si="38"/>
        <v>0.57912574761093794</v>
      </c>
      <c r="AV109" s="2">
        <f t="shared" si="39"/>
        <v>86.262995836721259</v>
      </c>
      <c r="AW109" s="2">
        <f t="shared" si="40"/>
        <v>88.452155404641161</v>
      </c>
      <c r="AX109" s="2">
        <f t="shared" si="41"/>
        <v>89.933182071453416</v>
      </c>
      <c r="AY109" s="2">
        <f t="shared" si="42"/>
        <v>89.959218565792185</v>
      </c>
      <c r="AZ109" s="2">
        <f t="shared" si="43"/>
        <v>92.992317487386757</v>
      </c>
      <c r="BA109" s="2">
        <f t="shared" si="44"/>
        <v>93.5053983937336</v>
      </c>
      <c r="BB109" s="2">
        <f t="shared" si="45"/>
        <v>93.369521329824664</v>
      </c>
      <c r="BC109" s="2">
        <f t="shared" si="46"/>
        <v>91.423394468936237</v>
      </c>
      <c r="BD109" s="2">
        <f t="shared" si="47"/>
        <v>88.993455149068723</v>
      </c>
      <c r="BE109" s="2">
        <f t="shared" si="48"/>
        <v>83.764370307445375</v>
      </c>
      <c r="BF109" s="2">
        <f t="shared" si="49"/>
        <v>76.739919808282366</v>
      </c>
      <c r="BG109" s="2">
        <f t="shared" si="50"/>
        <v>67.452880357923618</v>
      </c>
      <c r="BH109" s="2">
        <f t="shared" si="51"/>
        <v>56.219355610061989</v>
      </c>
      <c r="BK109" s="2">
        <f>IF(OR($B109&lt;C$229, AND($B109&gt;C$230, $B109&lt;C$231)), C109, "")</f>
        <v>85.983999999999995</v>
      </c>
      <c r="BL109" s="2">
        <f>IF(OR($B109&lt;D$229, AND($B109&gt;D$230, $B109&lt;D$231)), D109, "")</f>
        <v>89.515000000000001</v>
      </c>
      <c r="BM109" s="2">
        <f>IF(OR($B109&lt;E$229, AND($B109&gt;E$230, $B109&lt;E$231)), E109, "")</f>
        <v>89.706000000000003</v>
      </c>
      <c r="BN109" s="2">
        <f>IF(OR($B109&lt;F$229, AND($B109&gt;F$230, $B109&lt;F$231)), F109, "")</f>
        <v>90.322999999999993</v>
      </c>
      <c r="BO109" s="2">
        <f>IF(OR($B109&lt;G$229, AND($B109&gt;G$230, $B109&lt;G$231)), G109, "")</f>
        <v>94.105999999999995</v>
      </c>
      <c r="BP109" s="2">
        <f>IF(OR($B109&lt;H$229, AND($B109&gt;H$230, $B109&lt;H$231)), H109, "")</f>
        <v>93.805999999999997</v>
      </c>
      <c r="BQ109" s="2">
        <f>IF(OR($B109&lt;I$229, AND($B109&gt;I$230, $B109&lt;I$231)), I109, "")</f>
        <v>95.03</v>
      </c>
      <c r="BR109" s="2">
        <f>IF(OR($B109&lt;J$229, AND($B109&gt;J$230, $B109&lt;J$231)), J109, "")</f>
        <v>93.09</v>
      </c>
      <c r="BS109" s="2">
        <f>IF(OR($B109&lt;K$229, AND($B109&gt;K$230, $B109&lt;K$231)), K109, "")</f>
        <v>89.486000000000004</v>
      </c>
      <c r="BT109" s="2">
        <f>IF(OR($B109&lt;L$229, AND($B109&gt;L$230, $B109&lt;L$231)), L109, "")</f>
        <v>85.856999999999999</v>
      </c>
      <c r="BU109" s="2">
        <f>IF(OR($B109&lt;M$229, AND($B109&gt;M$230, $B109&lt;M$231)), M109, "")</f>
        <v>77.129000000000005</v>
      </c>
      <c r="BV109" s="2">
        <f>IF(OR($B109&lt;N$229, AND($B109&gt;N$230, $B109&lt;N$231)), N109, "")</f>
        <v>67.843000000000004</v>
      </c>
      <c r="BW109" s="2">
        <f>IF(OR($B109&lt;O$229, AND($B109&gt;O$230, $B109&lt;O$231)), O109, "")</f>
        <v>56.8</v>
      </c>
      <c r="BZ109" s="2">
        <f>IF(OR(AND($B109&gt;C$230, $B109&lt;C$231), $B109&gt;C$232), C109, "")</f>
        <v>85.983999999999995</v>
      </c>
      <c r="CA109" s="2">
        <f>IF(OR(AND($B109&gt;D$230, $B109&lt;D$231), $B109&gt;D$232), D109, "")</f>
        <v>89.515000000000001</v>
      </c>
      <c r="CB109" s="2">
        <f>IF(OR(AND($B109&gt;E$230, $B109&lt;E$231), $B109&gt;E$232), E109, "")</f>
        <v>89.706000000000003</v>
      </c>
      <c r="CC109" s="2">
        <f>IF(OR(AND($B109&gt;F$230, $B109&lt;F$231), $B109&gt;F$232), F109, "")</f>
        <v>90.322999999999993</v>
      </c>
      <c r="CD109" s="2">
        <f>IF(OR(AND($B109&gt;G$230, $B109&lt;G$231), $B109&gt;G$232), G109, "")</f>
        <v>94.105999999999995</v>
      </c>
      <c r="CE109" s="2">
        <f>IF(OR(AND($B109&gt;H$230, $B109&lt;H$231), $B109&gt;H$232), H109, "")</f>
        <v>93.805999999999997</v>
      </c>
      <c r="CF109" s="2">
        <f>IF(OR(AND($B109&gt;I$230, $B109&lt;I$231), $B109&gt;I$232), I109, "")</f>
        <v>95.03</v>
      </c>
      <c r="CG109" s="2">
        <f>IF(OR(AND($B109&gt;J$230, $B109&lt;J$231), $B109&gt;J$232), J109, "")</f>
        <v>93.09</v>
      </c>
      <c r="CH109" s="2">
        <f>IF(OR(AND($B109&gt;K$230, $B109&lt;K$231), $B109&gt;K$232), K109, "")</f>
        <v>89.486000000000004</v>
      </c>
      <c r="CI109" s="2">
        <f>IF(OR(AND($B109&gt;L$230, $B109&lt;L$231), $B109&gt;L$232), L109, "")</f>
        <v>85.856999999999999</v>
      </c>
      <c r="CJ109" s="2">
        <f>IF(OR(AND($B109&gt;M$230, $B109&lt;M$231), $B109&gt;M$232), M109, "")</f>
        <v>77.129000000000005</v>
      </c>
      <c r="CK109" s="2">
        <f>IF(OR(AND($B109&gt;N$230, $B109&lt;N$231), $B109&gt;N$232), N109, "")</f>
        <v>67.843000000000004</v>
      </c>
      <c r="CL109" s="2">
        <f>IF(OR(AND($B109&gt;O$230, $B109&lt;O$231), $B109&gt;O$232), O109, "")</f>
        <v>56.8</v>
      </c>
      <c r="CO109" s="2">
        <f>BK$207*$B109+BK$209</f>
        <v>86.830042878258382</v>
      </c>
      <c r="CP109" s="2">
        <f>BL$207*$B109+BL$209</f>
        <v>88.93678986587112</v>
      </c>
      <c r="CQ109" s="2">
        <f>BM$207*$B109+BM$209</f>
        <v>90.442091779899854</v>
      </c>
      <c r="CR109" s="2">
        <f>BN$207*$B109+BN$209</f>
        <v>90.376311666470698</v>
      </c>
      <c r="CS109" s="2">
        <f>BO$207*$B109+BO$209</f>
        <v>93.571264121794712</v>
      </c>
      <c r="CT109" s="2">
        <f>BP$207*$B109+BP$209</f>
        <v>94.120028771335271</v>
      </c>
      <c r="CU109" s="2">
        <f>BQ$207*$B109+BQ$209</f>
        <v>94.002483825805299</v>
      </c>
      <c r="CV109" s="2">
        <f>BR$207*$B109+BR$209</f>
        <v>92.156566122411562</v>
      </c>
      <c r="CW109" s="2">
        <f>BS$207*$B109+BS$209</f>
        <v>89.675798790172522</v>
      </c>
      <c r="CX109" s="2">
        <f>BT$207*$B109+BT$209</f>
        <v>84.414141927194478</v>
      </c>
      <c r="CY109" s="2">
        <f>BU$207*$B109+BU$209</f>
        <v>77.356478554482763</v>
      </c>
      <c r="CZ109" s="2">
        <f>BV$207*$B109+BV$209</f>
        <v>67.827826920096641</v>
      </c>
      <c r="DA109" s="2">
        <f>BW$207*$B109+BW$209</f>
        <v>56.48774989922422</v>
      </c>
      <c r="DD109" s="2">
        <f>BZ$207*$B109+BZ$209</f>
        <v>85.892843718930393</v>
      </c>
      <c r="DE109" s="2">
        <f>CA$207*$B109+CA$209</f>
        <v>88.162877942651093</v>
      </c>
      <c r="DF109" s="2">
        <f>CB$207*$B109+CB$209</f>
        <v>89.628160108405481</v>
      </c>
      <c r="DG109" s="2">
        <f>CC$207*$B109+CC$209</f>
        <v>89.69627463287091</v>
      </c>
      <c r="DH109" s="2">
        <f>CD$207*$B109+CD$209</f>
        <v>92.641301469653541</v>
      </c>
      <c r="DI109" s="2">
        <f>CE$207*$B109+CE$209</f>
        <v>93.09272932594267</v>
      </c>
      <c r="DJ109" s="2">
        <f>CF$207*$B109+CF$209</f>
        <v>92.978496671723462</v>
      </c>
      <c r="DK109" s="2">
        <f>CG$207*$B109+CG$209</f>
        <v>90.897754464917412</v>
      </c>
      <c r="DL109" s="2">
        <f>CH$207*$B109+CH$209</f>
        <v>88.465259483430188</v>
      </c>
      <c r="DM109" s="2">
        <f>CI$207*$B109+CI$209</f>
        <v>83.310676316297233</v>
      </c>
      <c r="DN109" s="2">
        <f>CJ$207*$B109+CJ$209</f>
        <v>76.273013167662171</v>
      </c>
      <c r="DO109" s="2">
        <f>CK$207*$B109+CK$209</f>
        <v>67.163857996251991</v>
      </c>
      <c r="DP109" s="2">
        <f>CL$207*$B109+CL$209</f>
        <v>56.006877266757961</v>
      </c>
      <c r="DS109" s="2">
        <f>POWER(10,($B109-C$227)/C$228)/(1+POWER(10,($B109-C$227)/C$228))</f>
        <v>0.60504433438002847</v>
      </c>
      <c r="DT109" s="2">
        <f>POWER(10,($B109-D$227)/D$228)/(1+POWER(10,($B109-D$227)/D$228))</f>
        <v>0.62621397434160486</v>
      </c>
      <c r="DU109" s="2">
        <f>POWER(10,($B109-E$227)/E$228)/(1+POWER(10,($B109-E$227)/E$228))</f>
        <v>0.62524868643099152</v>
      </c>
      <c r="DV109" s="2">
        <f>POWER(10,($B109-F$227)/F$228)/(1+POWER(10,($B109-F$227)/F$228))</f>
        <v>0.61333880372754346</v>
      </c>
      <c r="DW109" s="2">
        <f>POWER(10,($B109-G$227)/G$228)/(1+POWER(10,($B109-G$227)/G$228))</f>
        <v>0.62254826371249949</v>
      </c>
      <c r="DX109" s="2">
        <f>POWER(10,($B109-H$227)/H$228)/(1+POWER(10,($B109-H$227)/H$228))</f>
        <v>0.59829719597169484</v>
      </c>
      <c r="DY109" s="2">
        <f>POWER(10,($B109-I$227)/I$228)/(1+POWER(10,($B109-I$227)/I$228))</f>
        <v>0.61813519188938393</v>
      </c>
      <c r="DZ109" s="2">
        <f>POWER(10,($B109-J$227)/J$228)/(1+POWER(10,($B109-J$227)/J$228))</f>
        <v>0.58243157275395885</v>
      </c>
      <c r="EA109" s="2">
        <f>POWER(10,($B109-K$227)/K$228)/(1+POWER(10,($B109-K$227)/K$228))</f>
        <v>0.56366913267777796</v>
      </c>
      <c r="EB109" s="2">
        <f>POWER(10,($B109-L$227)/L$228)/(1+POWER(10,($B109-L$227)/L$228))</f>
        <v>0.58884627969580017</v>
      </c>
      <c r="EC109" s="2">
        <f>POWER(10,($B109-M$227)/M$228)/(1+POWER(10,($B109-M$227)/M$228))</f>
        <v>0.56906178425291876</v>
      </c>
      <c r="ED109" s="2">
        <f>POWER(10,($B109-N$227)/N$228)/(1+POWER(10,($B109-N$227)/N$228))</f>
        <v>0.5647049864953444</v>
      </c>
      <c r="EE109" s="2">
        <f>POWER(10,($B109-O$227)/O$228)/(1+POWER(10,($B109-O$227)/O$228))</f>
        <v>0.55814007918419584</v>
      </c>
    </row>
    <row r="110" spans="2:135" x14ac:dyDescent="0.25">
      <c r="B110" s="2">
        <v>104</v>
      </c>
      <c r="C110">
        <v>86.906000000000006</v>
      </c>
      <c r="D110">
        <v>88.787999999999997</v>
      </c>
      <c r="E110">
        <v>91.412000000000006</v>
      </c>
      <c r="F110">
        <v>91.492000000000004</v>
      </c>
      <c r="G110">
        <v>93.409000000000006</v>
      </c>
      <c r="H110">
        <v>94.492999999999995</v>
      </c>
      <c r="I110">
        <v>95.03</v>
      </c>
      <c r="J110">
        <v>92.730999999999995</v>
      </c>
      <c r="K110">
        <v>90.671000000000006</v>
      </c>
      <c r="L110">
        <v>85.870999999999995</v>
      </c>
      <c r="M110">
        <v>77.914000000000001</v>
      </c>
      <c r="N110">
        <v>69.456999999999994</v>
      </c>
      <c r="O110">
        <v>57.214300000000001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86.202223788092212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88.405783458401544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89.891188819951722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89.949389154017496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92.995494454900424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93.490506182385303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93.382546082461602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91.391561691177927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88.956082440149245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83.747228241210308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76.715094603065396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67.440625648196587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56.22380658246049</v>
      </c>
      <c r="AE110" s="5"/>
      <c r="AG110" s="5">
        <f t="shared" si="26"/>
        <v>0.70377621190779394</v>
      </c>
      <c r="AH110" s="5">
        <f t="shared" si="27"/>
        <v>0.38221654159845286</v>
      </c>
      <c r="AI110" s="5">
        <f t="shared" si="28"/>
        <v>1.520811180048284</v>
      </c>
      <c r="AJ110" s="5">
        <f t="shared" si="29"/>
        <v>1.5426108459825087</v>
      </c>
      <c r="AK110" s="5">
        <f t="shared" si="30"/>
        <v>0.41350554509958215</v>
      </c>
      <c r="AL110" s="5">
        <f t="shared" si="31"/>
        <v>1.0024938176146918</v>
      </c>
      <c r="AM110" s="5">
        <f t="shared" si="32"/>
        <v>1.6474539175383995</v>
      </c>
      <c r="AN110" s="5">
        <f t="shared" si="33"/>
        <v>1.3394383088220678</v>
      </c>
      <c r="AO110" s="5">
        <f t="shared" si="34"/>
        <v>1.7149175598507611</v>
      </c>
      <c r="AP110" s="5">
        <f t="shared" si="35"/>
        <v>2.1237717587896867</v>
      </c>
      <c r="AQ110" s="5">
        <f t="shared" si="36"/>
        <v>1.198905396934606</v>
      </c>
      <c r="AR110" s="5">
        <f t="shared" si="37"/>
        <v>2.0163743518034067</v>
      </c>
      <c r="AS110" s="5">
        <f t="shared" si="38"/>
        <v>0.99049341753951126</v>
      </c>
      <c r="AV110" s="2">
        <f t="shared" si="39"/>
        <v>86.200057718555968</v>
      </c>
      <c r="AW110" s="2">
        <f t="shared" si="40"/>
        <v>88.399054623204051</v>
      </c>
      <c r="AX110" s="2">
        <f t="shared" si="41"/>
        <v>89.88860810895153</v>
      </c>
      <c r="AY110" s="2">
        <f t="shared" si="42"/>
        <v>89.938425202003685</v>
      </c>
      <c r="AZ110" s="2">
        <f t="shared" si="43"/>
        <v>92.971186607966047</v>
      </c>
      <c r="BA110" s="2">
        <f t="shared" si="44"/>
        <v>93.47492550372381</v>
      </c>
      <c r="BB110" s="2">
        <f t="shared" si="45"/>
        <v>93.336822376240264</v>
      </c>
      <c r="BC110" s="2">
        <f t="shared" si="46"/>
        <v>91.378100475646022</v>
      </c>
      <c r="BD110" s="2">
        <f t="shared" si="47"/>
        <v>88.94716692756721</v>
      </c>
      <c r="BE110" s="2">
        <f t="shared" si="48"/>
        <v>83.726064238158187</v>
      </c>
      <c r="BF110" s="2">
        <f t="shared" si="49"/>
        <v>76.706094790672495</v>
      </c>
      <c r="BG110" s="2">
        <f t="shared" si="50"/>
        <v>67.434934504762438</v>
      </c>
      <c r="BH110" s="2">
        <f t="shared" si="51"/>
        <v>56.220092500617213</v>
      </c>
      <c r="BK110" s="2">
        <f>IF(OR($B110&lt;C$229, AND($B110&gt;C$230, $B110&lt;C$231)), C110, "")</f>
        <v>86.906000000000006</v>
      </c>
      <c r="BL110" s="2">
        <f>IF(OR($B110&lt;D$229, AND($B110&gt;D$230, $B110&lt;D$231)), D110, "")</f>
        <v>88.787999999999997</v>
      </c>
      <c r="BM110" s="2">
        <f>IF(OR($B110&lt;E$229, AND($B110&gt;E$230, $B110&lt;E$231)), E110, "")</f>
        <v>91.412000000000006</v>
      </c>
      <c r="BN110" s="2">
        <f>IF(OR($B110&lt;F$229, AND($B110&gt;F$230, $B110&lt;F$231)), F110, "")</f>
        <v>91.492000000000004</v>
      </c>
      <c r="BO110" s="2">
        <f>IF(OR($B110&lt;G$229, AND($B110&gt;G$230, $B110&lt;G$231)), G110, "")</f>
        <v>93.409000000000006</v>
      </c>
      <c r="BP110" s="2">
        <f>IF(OR($B110&lt;H$229, AND($B110&gt;H$230, $B110&lt;H$231)), H110, "")</f>
        <v>94.492999999999995</v>
      </c>
      <c r="BQ110" s="2">
        <f>IF(OR($B110&lt;I$229, AND($B110&gt;I$230, $B110&lt;I$231)), I110, "")</f>
        <v>95.03</v>
      </c>
      <c r="BR110" s="2">
        <f>IF(OR($B110&lt;J$229, AND($B110&gt;J$230, $B110&lt;J$231)), J110, "")</f>
        <v>92.730999999999995</v>
      </c>
      <c r="BS110" s="2">
        <f>IF(OR($B110&lt;K$229, AND($B110&gt;K$230, $B110&lt;K$231)), K110, "")</f>
        <v>90.671000000000006</v>
      </c>
      <c r="BT110" s="2">
        <f>IF(OR($B110&lt;L$229, AND($B110&gt;L$230, $B110&lt;L$231)), L110, "")</f>
        <v>85.870999999999995</v>
      </c>
      <c r="BU110" s="2">
        <f>IF(OR($B110&lt;M$229, AND($B110&gt;M$230, $B110&lt;M$231)), M110, "")</f>
        <v>77.914000000000001</v>
      </c>
      <c r="BV110" s="2">
        <f>IF(OR($B110&lt;N$229, AND($B110&gt;N$230, $B110&lt;N$231)), N110, "")</f>
        <v>69.456999999999994</v>
      </c>
      <c r="BW110" s="2">
        <f>IF(OR($B110&lt;O$229, AND($B110&gt;O$230, $B110&lt;O$231)), O110, "")</f>
        <v>57.214300000000001</v>
      </c>
      <c r="BZ110" s="2">
        <f>IF(OR(AND($B110&gt;C$230, $B110&lt;C$231), $B110&gt;C$232), C110, "")</f>
        <v>86.906000000000006</v>
      </c>
      <c r="CA110" s="2">
        <f>IF(OR(AND($B110&gt;D$230, $B110&lt;D$231), $B110&gt;D$232), D110, "")</f>
        <v>88.787999999999997</v>
      </c>
      <c r="CB110" s="2">
        <f>IF(OR(AND($B110&gt;E$230, $B110&lt;E$231), $B110&gt;E$232), E110, "")</f>
        <v>91.412000000000006</v>
      </c>
      <c r="CC110" s="2">
        <f>IF(OR(AND($B110&gt;F$230, $B110&lt;F$231), $B110&gt;F$232), F110, "")</f>
        <v>91.492000000000004</v>
      </c>
      <c r="CD110" s="2">
        <f>IF(OR(AND($B110&gt;G$230, $B110&lt;G$231), $B110&gt;G$232), G110, "")</f>
        <v>93.409000000000006</v>
      </c>
      <c r="CE110" s="2">
        <f>IF(OR(AND($B110&gt;H$230, $B110&lt;H$231), $B110&gt;H$232), H110, "")</f>
        <v>94.492999999999995</v>
      </c>
      <c r="CF110" s="2">
        <f>IF(OR(AND($B110&gt;I$230, $B110&lt;I$231), $B110&gt;I$232), I110, "")</f>
        <v>95.03</v>
      </c>
      <c r="CG110" s="2">
        <f>IF(OR(AND($B110&gt;J$230, $B110&lt;J$231), $B110&gt;J$232), J110, "")</f>
        <v>92.730999999999995</v>
      </c>
      <c r="CH110" s="2">
        <f>IF(OR(AND($B110&gt;K$230, $B110&lt;K$231), $B110&gt;K$232), K110, "")</f>
        <v>90.671000000000006</v>
      </c>
      <c r="CI110" s="2">
        <f>IF(OR(AND($B110&gt;L$230, $B110&lt;L$231), $B110&gt;L$232), L110, "")</f>
        <v>85.870999999999995</v>
      </c>
      <c r="CJ110" s="2">
        <f>IF(OR(AND($B110&gt;M$230, $B110&lt;M$231), $B110&gt;M$232), M110, "")</f>
        <v>77.914000000000001</v>
      </c>
      <c r="CK110" s="2">
        <f>IF(OR(AND($B110&gt;N$230, $B110&lt;N$231), $B110&gt;N$232), N110, "")</f>
        <v>69.456999999999994</v>
      </c>
      <c r="CL110" s="2">
        <f>IF(OR(AND($B110&gt;O$230, $B110&lt;O$231), $B110&gt;O$232), O110, "")</f>
        <v>57.214300000000001</v>
      </c>
      <c r="CO110" s="2">
        <f>BK$207*$B110+BK$209</f>
        <v>86.828783396929239</v>
      </c>
      <c r="CP110" s="2">
        <f>BL$207*$B110+BL$209</f>
        <v>88.925957973466041</v>
      </c>
      <c r="CQ110" s="2">
        <f>BM$207*$B110+BM$209</f>
        <v>90.424467768308872</v>
      </c>
      <c r="CR110" s="2">
        <f>BN$207*$B110+BN$209</f>
        <v>90.380618358798813</v>
      </c>
      <c r="CS110" s="2">
        <f>BO$207*$B110+BO$209</f>
        <v>93.606190560223496</v>
      </c>
      <c r="CT110" s="2">
        <f>BP$207*$B110+BP$209</f>
        <v>94.138966816050925</v>
      </c>
      <c r="CU110" s="2">
        <f>BQ$207*$B110+BQ$209</f>
        <v>94.021304376813902</v>
      </c>
      <c r="CV110" s="2">
        <f>BR$207*$B110+BR$209</f>
        <v>92.170696847297165</v>
      </c>
      <c r="CW110" s="2">
        <f>BS$207*$B110+BS$209</f>
        <v>89.69457536780105</v>
      </c>
      <c r="CX110" s="2">
        <f>BT$207*$B110+BT$209</f>
        <v>84.429802814627919</v>
      </c>
      <c r="CY110" s="2">
        <f>BU$207*$B110+BU$209</f>
        <v>77.367580161761381</v>
      </c>
      <c r="CZ110" s="2">
        <f>BV$207*$B110+BV$209</f>
        <v>67.842898782394911</v>
      </c>
      <c r="DA110" s="2">
        <f>BW$207*$B110+BW$209</f>
        <v>56.509309380545702</v>
      </c>
      <c r="DD110" s="2">
        <f>BZ$207*$B110+BZ$209</f>
        <v>85.825755546157396</v>
      </c>
      <c r="DE110" s="2">
        <f>CA$207*$B110+CA$209</f>
        <v>88.112220202778971</v>
      </c>
      <c r="DF110" s="2">
        <f>CB$207*$B110+CB$209</f>
        <v>89.59569322545876</v>
      </c>
      <c r="DG110" s="2">
        <f>CC$207*$B110+CC$209</f>
        <v>89.684186205441534</v>
      </c>
      <c r="DH110" s="2">
        <f>CD$207*$B110+CD$209</f>
        <v>92.620059119893781</v>
      </c>
      <c r="DI110" s="2">
        <f>CE$207*$B110+CE$209</f>
        <v>93.068310878869383</v>
      </c>
      <c r="DJ110" s="2">
        <f>CF$207*$B110+CF$209</f>
        <v>92.951176937521282</v>
      </c>
      <c r="DK110" s="2">
        <f>CG$207*$B110+CG$209</f>
        <v>90.859855829392927</v>
      </c>
      <c r="DL110" s="2">
        <f>CH$207*$B110+CH$209</f>
        <v>88.419512383776521</v>
      </c>
      <c r="DM110" s="2">
        <f>CI$207*$B110+CI$209</f>
        <v>83.277924303052671</v>
      </c>
      <c r="DN110" s="2">
        <f>CJ$207*$B110+CJ$209</f>
        <v>76.249242473465202</v>
      </c>
      <c r="DO110" s="2">
        <f>CK$207*$B110+CK$209</f>
        <v>67.148131163665056</v>
      </c>
      <c r="DP110" s="2">
        <f>CL$207*$B110+CL$209</f>
        <v>56.011275892361247</v>
      </c>
      <c r="DS110" s="2">
        <f>POWER(10,($B110-C$227)/C$228)/(1+POWER(10,($B110-C$227)/C$228))</f>
        <v>0.62682773752438714</v>
      </c>
      <c r="DT110" s="2">
        <f>POWER(10,($B110-D$227)/D$228)/(1+POWER(10,($B110-D$227)/D$228))</f>
        <v>0.64751000782119006</v>
      </c>
      <c r="DU110" s="2">
        <f>POWER(10,($B110-E$227)/E$228)/(1+POWER(10,($B110-E$227)/E$228))</f>
        <v>0.64656867658428341</v>
      </c>
      <c r="DV110" s="2">
        <f>POWER(10,($B110-F$227)/F$228)/(1+POWER(10,($B110-F$227)/F$228))</f>
        <v>0.63494075433401387</v>
      </c>
      <c r="DW110" s="2">
        <f>POWER(10,($B110-G$227)/G$228)/(1+POWER(10,($B110-G$227)/G$228))</f>
        <v>0.64393439483597903</v>
      </c>
      <c r="DX110" s="2">
        <f>POWER(10,($B110-H$227)/H$228)/(1+POWER(10,($B110-H$227)/H$228))</f>
        <v>0.62021914722219884</v>
      </c>
      <c r="DY110" s="2">
        <f>POWER(10,($B110-I$227)/I$228)/(1+POWER(10,($B110-I$227)/I$228))</f>
        <v>0.63962662337309029</v>
      </c>
      <c r="DZ110" s="2">
        <f>POWER(10,($B110-J$227)/J$228)/(1+POWER(10,($B110-J$227)/J$228))</f>
        <v>0.60464721566184809</v>
      </c>
      <c r="EA110" s="2">
        <f>POWER(10,($B110-K$227)/K$228)/(1+POWER(10,($B110-K$227)/K$228))</f>
        <v>0.58617374168824377</v>
      </c>
      <c r="EB110" s="2">
        <f>POWER(10,($B110-L$227)/L$228)/(1+POWER(10,($B110-L$227)/L$228))</f>
        <v>0.61094861081082263</v>
      </c>
      <c r="EC110" s="2">
        <f>POWER(10,($B110-M$227)/M$228)/(1+POWER(10,($B110-M$227)/M$228))</f>
        <v>0.59148983174901471</v>
      </c>
      <c r="ED110" s="2">
        <f>POWER(10,($B110-N$227)/N$228)/(1+POWER(10,($B110-N$227)/N$228))</f>
        <v>0.5871952961456286</v>
      </c>
      <c r="EE110" s="2">
        <f>POWER(10,($B110-O$227)/O$228)/(1+POWER(10,($B110-O$227)/O$228))</f>
        <v>0.58071773643737901</v>
      </c>
    </row>
    <row r="111" spans="2:135" x14ac:dyDescent="0.25">
      <c r="B111" s="2">
        <v>105</v>
      </c>
      <c r="C111">
        <v>86.781000000000006</v>
      </c>
      <c r="D111">
        <v>88.454999999999998</v>
      </c>
      <c r="E111">
        <v>89.058999999999997</v>
      </c>
      <c r="F111">
        <v>90.445999999999998</v>
      </c>
      <c r="G111">
        <v>93.772999999999996</v>
      </c>
      <c r="H111">
        <v>94.881</v>
      </c>
      <c r="I111">
        <v>95.103999999999999</v>
      </c>
      <c r="J111">
        <v>91.566999999999993</v>
      </c>
      <c r="K111">
        <v>89.843000000000004</v>
      </c>
      <c r="L111">
        <v>85.614000000000004</v>
      </c>
      <c r="M111">
        <v>78.271000000000001</v>
      </c>
      <c r="N111">
        <v>68.643000000000001</v>
      </c>
      <c r="O111">
        <v>57.7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86.139378586901159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88.3583623243847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89.849104890329073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89.939808946771947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92.996848168018658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93.475957366958312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93.394542215395106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91.360381526711024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88.918706082298016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83.731631864989026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76.691466183469558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67.42888759057702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56.228873259962477</v>
      </c>
      <c r="AE111" s="5"/>
      <c r="AG111" s="5">
        <f t="shared" si="26"/>
        <v>0.64162141309884646</v>
      </c>
      <c r="AH111" s="5">
        <f t="shared" si="27"/>
        <v>9.6637675615298235E-2</v>
      </c>
      <c r="AI111" s="5">
        <f t="shared" si="28"/>
        <v>-0.79010489032907572</v>
      </c>
      <c r="AJ111" s="5">
        <f t="shared" si="29"/>
        <v>0.50619105322805069</v>
      </c>
      <c r="AK111" s="5">
        <f t="shared" si="30"/>
        <v>0.77615183198133764</v>
      </c>
      <c r="AL111" s="5">
        <f t="shared" si="31"/>
        <v>1.4050426330416883</v>
      </c>
      <c r="AM111" s="5">
        <f t="shared" si="32"/>
        <v>1.7094577846048935</v>
      </c>
      <c r="AN111" s="5">
        <f t="shared" si="33"/>
        <v>0.20661847328896954</v>
      </c>
      <c r="AO111" s="5">
        <f t="shared" si="34"/>
        <v>0.92429391770198777</v>
      </c>
      <c r="AP111" s="5">
        <f t="shared" si="35"/>
        <v>1.882368135010978</v>
      </c>
      <c r="AQ111" s="5">
        <f t="shared" si="36"/>
        <v>1.5795338165304429</v>
      </c>
      <c r="AR111" s="5">
        <f t="shared" si="37"/>
        <v>1.2141124094229809</v>
      </c>
      <c r="AS111" s="5">
        <f t="shared" si="38"/>
        <v>1.4711267400375263</v>
      </c>
      <c r="AV111" s="2">
        <f t="shared" si="39"/>
        <v>86.13478895603113</v>
      </c>
      <c r="AW111" s="2">
        <f t="shared" si="40"/>
        <v>88.344744542283081</v>
      </c>
      <c r="AX111" s="2">
        <f t="shared" si="41"/>
        <v>89.843880045533112</v>
      </c>
      <c r="AY111" s="2">
        <f t="shared" si="42"/>
        <v>89.917301302188278</v>
      </c>
      <c r="AZ111" s="2">
        <f t="shared" si="43"/>
        <v>92.948236134048955</v>
      </c>
      <c r="BA111" s="2">
        <f t="shared" si="44"/>
        <v>93.443086214394739</v>
      </c>
      <c r="BB111" s="2">
        <f t="shared" si="45"/>
        <v>93.302748953843746</v>
      </c>
      <c r="BC111" s="2">
        <f t="shared" si="46"/>
        <v>91.331072417250525</v>
      </c>
      <c r="BD111" s="2">
        <f t="shared" si="47"/>
        <v>88.898448989990243</v>
      </c>
      <c r="BE111" s="2">
        <f t="shared" si="48"/>
        <v>83.686154424251441</v>
      </c>
      <c r="BF111" s="2">
        <f t="shared" si="49"/>
        <v>76.671137484147337</v>
      </c>
      <c r="BG111" s="2">
        <f t="shared" si="50"/>
        <v>67.415863139438613</v>
      </c>
      <c r="BH111" s="2">
        <f t="shared" si="51"/>
        <v>56.22022604228377</v>
      </c>
      <c r="BK111" s="2">
        <f>IF(OR($B111&lt;C$229, AND($B111&gt;C$230, $B111&lt;C$231)), C111, "")</f>
        <v>86.781000000000006</v>
      </c>
      <c r="BL111" s="2">
        <f>IF(OR($B111&lt;D$229, AND($B111&gt;D$230, $B111&lt;D$231)), D111, "")</f>
        <v>88.454999999999998</v>
      </c>
      <c r="BM111" s="2">
        <f>IF(OR($B111&lt;E$229, AND($B111&gt;E$230, $B111&lt;E$231)), E111, "")</f>
        <v>89.058999999999997</v>
      </c>
      <c r="BN111" s="2">
        <f>IF(OR($B111&lt;F$229, AND($B111&gt;F$230, $B111&lt;F$231)), F111, "")</f>
        <v>90.445999999999998</v>
      </c>
      <c r="BO111" s="2" t="str">
        <f>IF(OR($B111&lt;G$229, AND($B111&gt;G$230, $B111&lt;G$231)), G111, "")</f>
        <v/>
      </c>
      <c r="BP111" s="2">
        <f>IF(OR($B111&lt;H$229, AND($B111&gt;H$230, $B111&lt;H$231)), H111, "")</f>
        <v>94.881</v>
      </c>
      <c r="BQ111" s="2" t="str">
        <f>IF(OR($B111&lt;I$229, AND($B111&gt;I$230, $B111&lt;I$231)), I111, "")</f>
        <v/>
      </c>
      <c r="BR111" s="2">
        <f>IF(OR($B111&lt;J$229, AND($B111&gt;J$230, $B111&lt;J$231)), J111, "")</f>
        <v>91.566999999999993</v>
      </c>
      <c r="BS111" s="2">
        <f>IF(OR($B111&lt;K$229, AND($B111&gt;K$230, $B111&lt;K$231)), K111, "")</f>
        <v>89.843000000000004</v>
      </c>
      <c r="BT111" s="2">
        <f>IF(OR($B111&lt;L$229, AND($B111&gt;L$230, $B111&lt;L$231)), L111, "")</f>
        <v>85.614000000000004</v>
      </c>
      <c r="BU111" s="2">
        <f>IF(OR($B111&lt;M$229, AND($B111&gt;M$230, $B111&lt;M$231)), M111, "")</f>
        <v>78.271000000000001</v>
      </c>
      <c r="BV111" s="2">
        <f>IF(OR($B111&lt;N$229, AND($B111&gt;N$230, $B111&lt;N$231)), N111, "")</f>
        <v>68.643000000000001</v>
      </c>
      <c r="BW111" s="2">
        <f>IF(OR($B111&lt;O$229, AND($B111&gt;O$230, $B111&lt;O$231)), O111, "")</f>
        <v>57.7</v>
      </c>
      <c r="BZ111" s="2">
        <f>IF(OR(AND($B111&gt;C$230, $B111&lt;C$231), $B111&gt;C$232), C111, "")</f>
        <v>86.781000000000006</v>
      </c>
      <c r="CA111" s="2">
        <f>IF(OR(AND($B111&gt;D$230, $B111&lt;D$231), $B111&gt;D$232), D111, "")</f>
        <v>88.454999999999998</v>
      </c>
      <c r="CB111" s="2">
        <f>IF(OR(AND($B111&gt;E$230, $B111&lt;E$231), $B111&gt;E$232), E111, "")</f>
        <v>89.058999999999997</v>
      </c>
      <c r="CC111" s="2">
        <f>IF(OR(AND($B111&gt;F$230, $B111&lt;F$231), $B111&gt;F$232), F111, "")</f>
        <v>90.445999999999998</v>
      </c>
      <c r="CD111" s="2" t="str">
        <f>IF(OR(AND($B111&gt;G$230, $B111&lt;G$231), $B111&gt;G$232), G111, "")</f>
        <v/>
      </c>
      <c r="CE111" s="2">
        <f>IF(OR(AND($B111&gt;H$230, $B111&lt;H$231), $B111&gt;H$232), H111, "")</f>
        <v>94.881</v>
      </c>
      <c r="CF111" s="2" t="str">
        <f>IF(OR(AND($B111&gt;I$230, $B111&lt;I$231), $B111&gt;I$232), I111, "")</f>
        <v/>
      </c>
      <c r="CG111" s="2">
        <f>IF(OR(AND($B111&gt;J$230, $B111&lt;J$231), $B111&gt;J$232), J111, "")</f>
        <v>91.566999999999993</v>
      </c>
      <c r="CH111" s="2">
        <f>IF(OR(AND($B111&gt;K$230, $B111&lt;K$231), $B111&gt;K$232), K111, "")</f>
        <v>89.843000000000004</v>
      </c>
      <c r="CI111" s="2">
        <f>IF(OR(AND($B111&gt;L$230, $B111&lt;L$231), $B111&gt;L$232), L111, "")</f>
        <v>85.614000000000004</v>
      </c>
      <c r="CJ111" s="2">
        <f>IF(OR(AND($B111&gt;M$230, $B111&lt;M$231), $B111&gt;M$232), M111, "")</f>
        <v>78.271000000000001</v>
      </c>
      <c r="CK111" s="2">
        <f>IF(OR(AND($B111&gt;N$230, $B111&lt;N$231), $B111&gt;N$232), N111, "")</f>
        <v>68.643000000000001</v>
      </c>
      <c r="CL111" s="2">
        <f>IF(OR(AND($B111&gt;O$230, $B111&lt;O$231), $B111&gt;O$232), O111, "")</f>
        <v>57.7</v>
      </c>
      <c r="CO111" s="2">
        <f>BK$207*$B111+BK$209</f>
        <v>86.827523915600096</v>
      </c>
      <c r="CP111" s="2">
        <f>BL$207*$B111+BL$209</f>
        <v>88.915126081060976</v>
      </c>
      <c r="CQ111" s="2">
        <f>BM$207*$B111+BM$209</f>
        <v>90.40684375671789</v>
      </c>
      <c r="CR111" s="2">
        <f>BN$207*$B111+BN$209</f>
        <v>90.384925051126942</v>
      </c>
      <c r="CS111" s="2">
        <f>BO$207*$B111+BO$209</f>
        <v>93.641116998652279</v>
      </c>
      <c r="CT111" s="2">
        <f>BP$207*$B111+BP$209</f>
        <v>94.157904860766564</v>
      </c>
      <c r="CU111" s="2">
        <f>BQ$207*$B111+BQ$209</f>
        <v>94.04012492782249</v>
      </c>
      <c r="CV111" s="2">
        <f>BR$207*$B111+BR$209</f>
        <v>92.184827572182755</v>
      </c>
      <c r="CW111" s="2">
        <f>BS$207*$B111+BS$209</f>
        <v>89.713351945429565</v>
      </c>
      <c r="CX111" s="2">
        <f>BT$207*$B111+BT$209</f>
        <v>84.44546370206136</v>
      </c>
      <c r="CY111" s="2">
        <f>BU$207*$B111+BU$209</f>
        <v>77.37868176904</v>
      </c>
      <c r="CZ111" s="2">
        <f>BV$207*$B111+BV$209</f>
        <v>67.857970644693182</v>
      </c>
      <c r="DA111" s="2">
        <f>BW$207*$B111+BW$209</f>
        <v>56.530868861867177</v>
      </c>
      <c r="DD111" s="2">
        <f>BZ$207*$B111+BZ$209</f>
        <v>85.758667373384384</v>
      </c>
      <c r="DE111" s="2">
        <f>CA$207*$B111+CA$209</f>
        <v>88.061562462906849</v>
      </c>
      <c r="DF111" s="2">
        <f>CB$207*$B111+CB$209</f>
        <v>89.563226342512039</v>
      </c>
      <c r="DG111" s="2">
        <f>CC$207*$B111+CC$209</f>
        <v>89.672097778012144</v>
      </c>
      <c r="DH111" s="2">
        <f>CD$207*$B111+CD$209</f>
        <v>92.598816770134007</v>
      </c>
      <c r="DI111" s="2">
        <f>CE$207*$B111+CE$209</f>
        <v>93.043892431796095</v>
      </c>
      <c r="DJ111" s="2">
        <f>CF$207*$B111+CF$209</f>
        <v>92.923857203319102</v>
      </c>
      <c r="DK111" s="2">
        <f>CG$207*$B111+CG$209</f>
        <v>90.821957193868442</v>
      </c>
      <c r="DL111" s="2">
        <f>CH$207*$B111+CH$209</f>
        <v>88.37376528412284</v>
      </c>
      <c r="DM111" s="2">
        <f>CI$207*$B111+CI$209</f>
        <v>83.24517228980811</v>
      </c>
      <c r="DN111" s="2">
        <f>CJ$207*$B111+CJ$209</f>
        <v>76.225471779268233</v>
      </c>
      <c r="DO111" s="2">
        <f>CK$207*$B111+CK$209</f>
        <v>67.132404331078106</v>
      </c>
      <c r="DP111" s="2">
        <f>CL$207*$B111+CL$209</f>
        <v>56.015674517964541</v>
      </c>
      <c r="DS111" s="2">
        <f>POWER(10,($B111-C$227)/C$228)/(1+POWER(10,($B111-C$227)/C$228))</f>
        <v>0.64810845254588489</v>
      </c>
      <c r="DT111" s="2">
        <f>POWER(10,($B111-D$227)/D$228)/(1+POWER(10,($B111-D$227)/D$228))</f>
        <v>0.66823553235713073</v>
      </c>
      <c r="DU111" s="2">
        <f>POWER(10,($B111-E$227)/E$228)/(1+POWER(10,($B111-E$227)/E$228))</f>
        <v>0.66732111227781299</v>
      </c>
      <c r="DV111" s="2">
        <f>POWER(10,($B111-F$227)/F$228)/(1+POWER(10,($B111-F$227)/F$228))</f>
        <v>0.65601270683053192</v>
      </c>
      <c r="DW111" s="2">
        <f>POWER(10,($B111-G$227)/G$228)/(1+POWER(10,($B111-G$227)/G$228))</f>
        <v>0.66476130930942168</v>
      </c>
      <c r="DX111" s="2">
        <f>POWER(10,($B111-H$227)/H$228)/(1+POWER(10,($B111-H$227)/H$228))</f>
        <v>0.64166128472411377</v>
      </c>
      <c r="DY111" s="2">
        <f>POWER(10,($B111-I$227)/I$228)/(1+POWER(10,($B111-I$227)/I$228))</f>
        <v>0.66057269039719158</v>
      </c>
      <c r="DZ111" s="2">
        <f>POWER(10,($B111-J$227)/J$228)/(1+POWER(10,($B111-J$227)/J$228))</f>
        <v>0.62643899854086527</v>
      </c>
      <c r="EA111" s="2">
        <f>POWER(10,($B111-K$227)/K$228)/(1+POWER(10,($B111-K$227)/K$228))</f>
        <v>0.60832417862716792</v>
      </c>
      <c r="EB111" s="2">
        <f>POWER(10,($B111-L$227)/L$228)/(1+POWER(10,($B111-L$227)/L$228))</f>
        <v>0.63260410768457731</v>
      </c>
      <c r="EC111" s="2">
        <f>POWER(10,($B111-M$227)/M$228)/(1+POWER(10,($B111-M$227)/M$228))</f>
        <v>0.61354331922905025</v>
      </c>
      <c r="ED111" s="2">
        <f>POWER(10,($B111-N$227)/N$228)/(1+POWER(10,($B111-N$227)/N$228))</f>
        <v>0.60932749627224791</v>
      </c>
      <c r="EE111" s="2">
        <f>POWER(10,($B111-O$227)/O$228)/(1+POWER(10,($B111-O$227)/O$228))</f>
        <v>0.60296240294539949</v>
      </c>
    </row>
    <row r="112" spans="2:135" x14ac:dyDescent="0.25">
      <c r="B112" s="2">
        <v>106</v>
      </c>
      <c r="C112">
        <v>86.266000000000005</v>
      </c>
      <c r="D112">
        <v>88.484999999999999</v>
      </c>
      <c r="E112">
        <v>90.471000000000004</v>
      </c>
      <c r="F112">
        <v>90.385000000000005</v>
      </c>
      <c r="G112">
        <v>93.652000000000001</v>
      </c>
      <c r="H112">
        <v>94.343000000000004</v>
      </c>
      <c r="I112">
        <v>94.984999999999999</v>
      </c>
      <c r="J112">
        <v>93.09</v>
      </c>
      <c r="K112">
        <v>89.543000000000006</v>
      </c>
      <c r="L112">
        <v>85.4</v>
      </c>
      <c r="M112">
        <v>78.686000000000007</v>
      </c>
      <c r="N112">
        <v>69.286000000000001</v>
      </c>
      <c r="O112">
        <v>57.814300000000003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86.076638126830943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88.315621716801175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89.809158233534973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89.939875339243088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93.016042072282247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93.475919094199796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93.442457904518506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91.343061900832993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88.891170065146142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83.737592794982177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76.678827757201262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67.424114300281275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56.23898145241489</v>
      </c>
      <c r="AE112" s="5"/>
      <c r="AG112" s="5">
        <f t="shared" si="26"/>
        <v>0.18936187316906228</v>
      </c>
      <c r="AH112" s="5">
        <f t="shared" si="27"/>
        <v>0.16937828319882442</v>
      </c>
      <c r="AI112" s="5">
        <f t="shared" si="28"/>
        <v>0.6618417664650309</v>
      </c>
      <c r="AJ112" s="5">
        <f t="shared" si="29"/>
        <v>0.44512466075691748</v>
      </c>
      <c r="AK112" s="5">
        <f t="shared" si="30"/>
        <v>0.6359579277177545</v>
      </c>
      <c r="AL112" s="5">
        <f t="shared" si="31"/>
        <v>0.8670809058002078</v>
      </c>
      <c r="AM112" s="5">
        <f t="shared" si="32"/>
        <v>1.5425420954814939</v>
      </c>
      <c r="AN112" s="5">
        <f t="shared" si="33"/>
        <v>1.7469380991670107</v>
      </c>
      <c r="AO112" s="5">
        <f t="shared" si="34"/>
        <v>0.65182993485386476</v>
      </c>
      <c r="AP112" s="5">
        <f t="shared" si="35"/>
        <v>1.6624072050178285</v>
      </c>
      <c r="AQ112" s="5">
        <f t="shared" si="36"/>
        <v>2.0071722427987453</v>
      </c>
      <c r="AR112" s="5">
        <f t="shared" si="37"/>
        <v>1.8618856997187265</v>
      </c>
      <c r="AS112" s="5">
        <f t="shared" si="38"/>
        <v>1.5753185475851126</v>
      </c>
      <c r="AV112" s="2">
        <f t="shared" si="39"/>
        <v>86.067367901783982</v>
      </c>
      <c r="AW112" s="2">
        <f t="shared" si="40"/>
        <v>88.289348301767504</v>
      </c>
      <c r="AX112" s="2">
        <f t="shared" si="41"/>
        <v>89.799076313678896</v>
      </c>
      <c r="AY112" s="2">
        <f t="shared" si="42"/>
        <v>89.895921490628936</v>
      </c>
      <c r="AZ112" s="2">
        <f t="shared" si="43"/>
        <v>92.923629502312792</v>
      </c>
      <c r="BA112" s="2">
        <f t="shared" si="44"/>
        <v>93.41002641206137</v>
      </c>
      <c r="BB112" s="2">
        <f t="shared" si="45"/>
        <v>93.267451802473687</v>
      </c>
      <c r="BC112" s="2">
        <f t="shared" si="46"/>
        <v>91.282486104896549</v>
      </c>
      <c r="BD112" s="2">
        <f t="shared" si="47"/>
        <v>88.847486640839406</v>
      </c>
      <c r="BE112" s="2">
        <f t="shared" si="48"/>
        <v>83.644799901044024</v>
      </c>
      <c r="BF112" s="2">
        <f t="shared" si="49"/>
        <v>76.635184028382227</v>
      </c>
      <c r="BG112" s="2">
        <f t="shared" si="50"/>
        <v>67.395762019249133</v>
      </c>
      <c r="BH112" s="2">
        <f t="shared" si="51"/>
        <v>56.219818444356321</v>
      </c>
      <c r="BK112" s="2">
        <f>IF(OR($B112&lt;C$229, AND($B112&gt;C$230, $B112&lt;C$231)), C112, "")</f>
        <v>86.266000000000005</v>
      </c>
      <c r="BL112" s="2" t="str">
        <f>IF(OR($B112&lt;D$229, AND($B112&gt;D$230, $B112&lt;D$231)), D112, "")</f>
        <v/>
      </c>
      <c r="BM112" s="2" t="str">
        <f>IF(OR($B112&lt;E$229, AND($B112&gt;E$230, $B112&lt;E$231)), E112, "")</f>
        <v/>
      </c>
      <c r="BN112" s="2" t="str">
        <f>IF(OR($B112&lt;F$229, AND($B112&gt;F$230, $B112&lt;F$231)), F112, "")</f>
        <v/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 t="str">
        <f>IF(OR($B112&lt;I$229, AND($B112&gt;I$230, $B112&lt;I$231)), I112, "")</f>
        <v/>
      </c>
      <c r="BR112" s="2">
        <f>IF(OR($B112&lt;J$229, AND($B112&gt;J$230, $B112&lt;J$231)), J112, "")</f>
        <v>93.09</v>
      </c>
      <c r="BS112" s="2">
        <f>IF(OR($B112&lt;K$229, AND($B112&gt;K$230, $B112&lt;K$231)), K112, "")</f>
        <v>89.543000000000006</v>
      </c>
      <c r="BT112" s="2">
        <f>IF(OR($B112&lt;L$229, AND($B112&gt;L$230, $B112&lt;L$231)), L112, "")</f>
        <v>85.4</v>
      </c>
      <c r="BU112" s="2">
        <f>IF(OR($B112&lt;M$229, AND($B112&gt;M$230, $B112&lt;M$231)), M112, "")</f>
        <v>78.686000000000007</v>
      </c>
      <c r="BV112" s="2">
        <f>IF(OR($B112&lt;N$229, AND($B112&gt;N$230, $B112&lt;N$231)), N112, "")</f>
        <v>69.286000000000001</v>
      </c>
      <c r="BW112" s="2">
        <f>IF(OR($B112&lt;O$229, AND($B112&gt;O$230, $B112&lt;O$231)), O112, "")</f>
        <v>57.814300000000003</v>
      </c>
      <c r="BZ112" s="2">
        <f>IF(OR(AND($B112&gt;C$230, $B112&lt;C$231), $B112&gt;C$232), C112, "")</f>
        <v>86.266000000000005</v>
      </c>
      <c r="CA112" s="2" t="str">
        <f>IF(OR(AND($B112&gt;D$230, $B112&lt;D$231), $B112&gt;D$232), D112, "")</f>
        <v/>
      </c>
      <c r="CB112" s="2" t="str">
        <f>IF(OR(AND($B112&gt;E$230, $B112&lt;E$231), $B112&gt;E$232), E112, "")</f>
        <v/>
      </c>
      <c r="CC112" s="2" t="str">
        <f>IF(OR(AND($B112&gt;F$230, $B112&lt;F$231), $B112&gt;F$232), F112, "")</f>
        <v/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 t="str">
        <f>IF(OR(AND($B112&gt;I$230, $B112&lt;I$231), $B112&gt;I$232), I112, "")</f>
        <v/>
      </c>
      <c r="CG112" s="2">
        <f>IF(OR(AND($B112&gt;J$230, $B112&lt;J$231), $B112&gt;J$232), J112, "")</f>
        <v>93.09</v>
      </c>
      <c r="CH112" s="2">
        <f>IF(OR(AND($B112&gt;K$230, $B112&lt;K$231), $B112&gt;K$232), K112, "")</f>
        <v>89.543000000000006</v>
      </c>
      <c r="CI112" s="2">
        <f>IF(OR(AND($B112&gt;L$230, $B112&lt;L$231), $B112&gt;L$232), L112, "")</f>
        <v>85.4</v>
      </c>
      <c r="CJ112" s="2">
        <f>IF(OR(AND($B112&gt;M$230, $B112&lt;M$231), $B112&gt;M$232), M112, "")</f>
        <v>78.686000000000007</v>
      </c>
      <c r="CK112" s="2">
        <f>IF(OR(AND($B112&gt;N$230, $B112&lt;N$231), $B112&gt;N$232), N112, "")</f>
        <v>69.286000000000001</v>
      </c>
      <c r="CL112" s="2">
        <f>IF(OR(AND($B112&gt;O$230, $B112&lt;O$231), $B112&gt;O$232), O112, "")</f>
        <v>57.814300000000003</v>
      </c>
      <c r="CO112" s="2">
        <f>BK$207*$B112+BK$209</f>
        <v>86.826264434270954</v>
      </c>
      <c r="CP112" s="2">
        <f>BL$207*$B112+BL$209</f>
        <v>88.904294188655911</v>
      </c>
      <c r="CQ112" s="2">
        <f>BM$207*$B112+BM$209</f>
        <v>90.389219745126923</v>
      </c>
      <c r="CR112" s="2">
        <f>BN$207*$B112+BN$209</f>
        <v>90.389231743455071</v>
      </c>
      <c r="CS112" s="2">
        <f>BO$207*$B112+BO$209</f>
        <v>93.676043437081077</v>
      </c>
      <c r="CT112" s="2">
        <f>BP$207*$B112+BP$209</f>
        <v>94.176842905482218</v>
      </c>
      <c r="CU112" s="2">
        <f>BQ$207*$B112+BQ$209</f>
        <v>94.058945478831077</v>
      </c>
      <c r="CV112" s="2">
        <f>BR$207*$B112+BR$209</f>
        <v>92.198958297068359</v>
      </c>
      <c r="CW112" s="2">
        <f>BS$207*$B112+BS$209</f>
        <v>89.73212852305808</v>
      </c>
      <c r="CX112" s="2">
        <f>BT$207*$B112+BT$209</f>
        <v>84.461124589494801</v>
      </c>
      <c r="CY112" s="2">
        <f>BU$207*$B112+BU$209</f>
        <v>77.389783376318618</v>
      </c>
      <c r="CZ112" s="2">
        <f>BV$207*$B112+BV$209</f>
        <v>67.873042506991453</v>
      </c>
      <c r="DA112" s="2">
        <f>BW$207*$B112+BW$209</f>
        <v>56.552428343188652</v>
      </c>
      <c r="DD112" s="2">
        <f>BZ$207*$B112+BZ$209</f>
        <v>85.691579200611386</v>
      </c>
      <c r="DE112" s="2">
        <f>CA$207*$B112+CA$209</f>
        <v>88.010904723034713</v>
      </c>
      <c r="DF112" s="2">
        <f>CB$207*$B112+CB$209</f>
        <v>89.530759459565317</v>
      </c>
      <c r="DG112" s="2">
        <f>CC$207*$B112+CC$209</f>
        <v>89.660009350582769</v>
      </c>
      <c r="DH112" s="2">
        <f>CD$207*$B112+CD$209</f>
        <v>92.577574420374248</v>
      </c>
      <c r="DI112" s="2">
        <f>CE$207*$B112+CE$209</f>
        <v>93.019473984722808</v>
      </c>
      <c r="DJ112" s="2">
        <f>CF$207*$B112+CF$209</f>
        <v>92.896537469116922</v>
      </c>
      <c r="DK112" s="2">
        <f>CG$207*$B112+CG$209</f>
        <v>90.784058558343958</v>
      </c>
      <c r="DL112" s="2">
        <f>CH$207*$B112+CH$209</f>
        <v>88.328018184469158</v>
      </c>
      <c r="DM112" s="2">
        <f>CI$207*$B112+CI$209</f>
        <v>83.212420276563549</v>
      </c>
      <c r="DN112" s="2">
        <f>CJ$207*$B112+CJ$209</f>
        <v>76.201701085071264</v>
      </c>
      <c r="DO112" s="2">
        <f>CK$207*$B112+CK$209</f>
        <v>67.116677498491171</v>
      </c>
      <c r="DP112" s="2">
        <f>CL$207*$B112+CL$209</f>
        <v>56.020073143567828</v>
      </c>
      <c r="DS112" s="2">
        <f>POWER(10,($B112-C$227)/C$228)/(1+POWER(10,($B112-C$227)/C$228))</f>
        <v>0.66881678722423876</v>
      </c>
      <c r="DT112" s="2">
        <f>POWER(10,($B112-D$227)/D$228)/(1+POWER(10,($B112-D$227)/D$228))</f>
        <v>0.68832901052937434</v>
      </c>
      <c r="DU112" s="2">
        <f>POWER(10,($B112-E$227)/E$228)/(1+POWER(10,($B112-E$227)/E$228))</f>
        <v>0.68744406861169849</v>
      </c>
      <c r="DV112" s="2">
        <f>POWER(10,($B112-F$227)/F$228)/(1+POWER(10,($B112-F$227)/F$228))</f>
        <v>0.67648807503436192</v>
      </c>
      <c r="DW112" s="2">
        <f>POWER(10,($B112-G$227)/G$228)/(1+POWER(10,($B112-G$227)/G$228))</f>
        <v>0.68496600570855681</v>
      </c>
      <c r="DX112" s="2">
        <f>POWER(10,($B112-H$227)/H$228)/(1+POWER(10,($B112-H$227)/H$228))</f>
        <v>0.66255148178482093</v>
      </c>
      <c r="DY112" s="2">
        <f>POWER(10,($B112-I$227)/I$228)/(1+POWER(10,($B112-I$227)/I$228))</f>
        <v>0.68090865663599986</v>
      </c>
      <c r="DZ112" s="2">
        <f>POWER(10,($B112-J$227)/J$228)/(1+POWER(10,($B112-J$227)/J$228))</f>
        <v>0.64772942356895336</v>
      </c>
      <c r="EA112" s="2">
        <f>POWER(10,($B112-K$227)/K$228)/(1+POWER(10,($B112-K$227)/K$228))</f>
        <v>0.63003729686065801</v>
      </c>
      <c r="EB112" s="2">
        <f>POWER(10,($B112-L$227)/L$228)/(1+POWER(10,($B112-L$227)/L$228))</f>
        <v>0.65373738201840792</v>
      </c>
      <c r="EC112" s="2">
        <f>POWER(10,($B112-M$227)/M$228)/(1+POWER(10,($B112-M$227)/M$228))</f>
        <v>0.63514064092659694</v>
      </c>
      <c r="ED112" s="2">
        <f>POWER(10,($B112-N$227)/N$228)/(1+POWER(10,($B112-N$227)/N$228))</f>
        <v>0.63101873087528837</v>
      </c>
      <c r="EE112" s="2">
        <f>POWER(10,($B112-O$227)/O$228)/(1+POWER(10,($B112-O$227)/O$228))</f>
        <v>0.62478942455946362</v>
      </c>
    </row>
    <row r="113" spans="2:135" x14ac:dyDescent="0.25">
      <c r="B113" s="2">
        <v>107</v>
      </c>
      <c r="C113">
        <v>86.781000000000006</v>
      </c>
      <c r="D113">
        <v>89.590999999999994</v>
      </c>
      <c r="E113">
        <v>89.706000000000003</v>
      </c>
      <c r="F113">
        <v>90.308000000000007</v>
      </c>
      <c r="G113">
        <v>94</v>
      </c>
      <c r="H113">
        <v>95.552000000000007</v>
      </c>
      <c r="I113">
        <v>95.760999999999996</v>
      </c>
      <c r="J113">
        <v>92.760999999999996</v>
      </c>
      <c r="K113">
        <v>90.513999999999996</v>
      </c>
      <c r="L113">
        <v>84.513999999999996</v>
      </c>
      <c r="M113">
        <v>78.856999999999999</v>
      </c>
      <c r="N113">
        <v>69.528999999999996</v>
      </c>
      <c r="O113">
        <v>57.3857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86.015829996673602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88.281315392248601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89.772812959427981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89.956010490295753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93.064530972582673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93.501397302451167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93.547943922302181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91.351365043063851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88.883881003477683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83.781949125832156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76.687430214808131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67.433437580983465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56.259355160507617</v>
      </c>
      <c r="AE113" s="5"/>
      <c r="AG113" s="5">
        <f t="shared" si="26"/>
        <v>0.7651700033264035</v>
      </c>
      <c r="AH113" s="5">
        <f t="shared" si="27"/>
        <v>1.3096846077513931</v>
      </c>
      <c r="AI113" s="5">
        <f t="shared" si="28"/>
        <v>-6.6812959427977603E-2</v>
      </c>
      <c r="AJ113" s="5">
        <f t="shared" si="29"/>
        <v>0.35198950970425358</v>
      </c>
      <c r="AK113" s="5">
        <f t="shared" si="30"/>
        <v>0.93546902741732652</v>
      </c>
      <c r="AL113" s="5">
        <f t="shared" si="31"/>
        <v>2.0506026975488396</v>
      </c>
      <c r="AM113" s="5">
        <f t="shared" si="32"/>
        <v>2.2130560776978143</v>
      </c>
      <c r="AN113" s="5">
        <f t="shared" si="33"/>
        <v>1.409634956936145</v>
      </c>
      <c r="AO113" s="5">
        <f t="shared" si="34"/>
        <v>1.6301189965223131</v>
      </c>
      <c r="AP113" s="5">
        <f t="shared" si="35"/>
        <v>0.73205087416783954</v>
      </c>
      <c r="AQ113" s="5">
        <f t="shared" si="36"/>
        <v>2.169569785191868</v>
      </c>
      <c r="AR113" s="5">
        <f t="shared" si="37"/>
        <v>2.095562419016531</v>
      </c>
      <c r="AS113" s="5">
        <f t="shared" si="38"/>
        <v>1.1263448394923827</v>
      </c>
      <c r="AV113" s="2">
        <f t="shared" si="39"/>
        <v>85.997981172853883</v>
      </c>
      <c r="AW113" s="2">
        <f t="shared" si="40"/>
        <v>88.232990565203949</v>
      </c>
      <c r="AX113" s="2">
        <f t="shared" si="41"/>
        <v>89.754271288976881</v>
      </c>
      <c r="AY113" s="2">
        <f t="shared" si="42"/>
        <v>89.874358336652833</v>
      </c>
      <c r="AZ113" s="2">
        <f t="shared" si="43"/>
        <v>92.897534135848417</v>
      </c>
      <c r="BA113" s="2">
        <f t="shared" si="44"/>
        <v>93.375894638776927</v>
      </c>
      <c r="BB113" s="2">
        <f t="shared" si="45"/>
        <v>93.231083072524484</v>
      </c>
      <c r="BC113" s="2">
        <f t="shared" si="46"/>
        <v>91.232522241747134</v>
      </c>
      <c r="BD113" s="2">
        <f t="shared" si="47"/>
        <v>88.794476556393192</v>
      </c>
      <c r="BE113" s="2">
        <f t="shared" si="48"/>
        <v>83.602164062557065</v>
      </c>
      <c r="BF113" s="2">
        <f t="shared" si="49"/>
        <v>76.598373248844126</v>
      </c>
      <c r="BG113" s="2">
        <f t="shared" si="50"/>
        <v>67.374731664499862</v>
      </c>
      <c r="BH113" s="2">
        <f t="shared" si="51"/>
        <v>56.218934096117394</v>
      </c>
      <c r="BK113" s="2" t="str">
        <f>IF(OR($B113&lt;C$229, AND($B113&gt;C$230, $B113&lt;C$231)), C113, "")</f>
        <v/>
      </c>
      <c r="BL113" s="2" t="str">
        <f>IF(OR($B113&lt;D$229, AND($B113&gt;D$230, $B113&lt;D$231)), D113, "")</f>
        <v/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>
        <f>IF(OR($B113&lt;K$229, AND($B113&gt;K$230, $B113&lt;K$231)), K113, "")</f>
        <v>90.513999999999996</v>
      </c>
      <c r="BT113" s="2" t="str">
        <f>IF(OR($B113&lt;L$229, AND($B113&gt;L$230, $B113&lt;L$231)), L113, "")</f>
        <v/>
      </c>
      <c r="BU113" s="2">
        <f>IF(OR($B113&lt;M$229, AND($B113&gt;M$230, $B113&lt;M$231)), M113, "")</f>
        <v>78.856999999999999</v>
      </c>
      <c r="BV113" s="2">
        <f>IF(OR($B113&lt;N$229, AND($B113&gt;N$230, $B113&lt;N$231)), N113, "")</f>
        <v>69.528999999999996</v>
      </c>
      <c r="BW113" s="2">
        <f>IF(OR($B113&lt;O$229, AND($B113&gt;O$230, $B113&lt;O$231)), O113, "")</f>
        <v>57.3857</v>
      </c>
      <c r="BZ113" s="2" t="str">
        <f>IF(OR(AND($B113&gt;C$230, $B113&lt;C$231), $B113&gt;C$232), C113, "")</f>
        <v/>
      </c>
      <c r="CA113" s="2" t="str">
        <f>IF(OR(AND($B113&gt;D$230, $B113&lt;D$231), $B113&gt;D$232), D113, "")</f>
        <v/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>
        <f>IF(OR(AND($B113&gt;K$230, $B113&lt;K$231), $B113&gt;K$232), K113, "")</f>
        <v>90.513999999999996</v>
      </c>
      <c r="CI113" s="2" t="str">
        <f>IF(OR(AND($B113&gt;L$230, $B113&lt;L$231), $B113&gt;L$232), L113, "")</f>
        <v/>
      </c>
      <c r="CJ113" s="2">
        <f>IF(OR(AND($B113&gt;M$230, $B113&lt;M$231), $B113&gt;M$232), M113, "")</f>
        <v>78.856999999999999</v>
      </c>
      <c r="CK113" s="2">
        <f>IF(OR(AND($B113&gt;N$230, $B113&lt;N$231), $B113&gt;N$232), N113, "")</f>
        <v>69.528999999999996</v>
      </c>
      <c r="CL113" s="2">
        <f>IF(OR(AND($B113&gt;O$230, $B113&lt;O$231), $B113&gt;O$232), O113, "")</f>
        <v>57.3857</v>
      </c>
      <c r="CO113" s="2">
        <f>BK$207*$B113+BK$209</f>
        <v>86.825004952941811</v>
      </c>
      <c r="CP113" s="2">
        <f>BL$207*$B113+BL$209</f>
        <v>88.893462296250831</v>
      </c>
      <c r="CQ113" s="2">
        <f>BM$207*$B113+BM$209</f>
        <v>90.371595733535941</v>
      </c>
      <c r="CR113" s="2">
        <f>BN$207*$B113+BN$209</f>
        <v>90.393538435783185</v>
      </c>
      <c r="CS113" s="2">
        <f>BO$207*$B113+BO$209</f>
        <v>93.710969875509861</v>
      </c>
      <c r="CT113" s="2">
        <f>BP$207*$B113+BP$209</f>
        <v>94.195780950197857</v>
      </c>
      <c r="CU113" s="2">
        <f>BQ$207*$B113+BQ$209</f>
        <v>94.07776602983968</v>
      </c>
      <c r="CV113" s="2">
        <f>BR$207*$B113+BR$209</f>
        <v>92.213089021953962</v>
      </c>
      <c r="CW113" s="2">
        <f>BS$207*$B113+BS$209</f>
        <v>89.750905100686595</v>
      </c>
      <c r="CX113" s="2">
        <f>BT$207*$B113+BT$209</f>
        <v>84.476785476928228</v>
      </c>
      <c r="CY113" s="2">
        <f>BU$207*$B113+BU$209</f>
        <v>77.400884983597223</v>
      </c>
      <c r="CZ113" s="2">
        <f>BV$207*$B113+BV$209</f>
        <v>67.888114369289724</v>
      </c>
      <c r="DA113" s="2">
        <f>BW$207*$B113+BW$209</f>
        <v>56.573987824510134</v>
      </c>
      <c r="DD113" s="2">
        <f>BZ$207*$B113+BZ$209</f>
        <v>85.624491027838374</v>
      </c>
      <c r="DE113" s="2">
        <f>CA$207*$B113+CA$209</f>
        <v>87.960246983162591</v>
      </c>
      <c r="DF113" s="2">
        <f>CB$207*$B113+CB$209</f>
        <v>89.49829257661861</v>
      </c>
      <c r="DG113" s="2">
        <f>CC$207*$B113+CC$209</f>
        <v>89.647920923153393</v>
      </c>
      <c r="DH113" s="2">
        <f>CD$207*$B113+CD$209</f>
        <v>92.556332070614474</v>
      </c>
      <c r="DI113" s="2">
        <f>CE$207*$B113+CE$209</f>
        <v>92.99505553764952</v>
      </c>
      <c r="DJ113" s="2">
        <f>CF$207*$B113+CF$209</f>
        <v>92.869217734914741</v>
      </c>
      <c r="DK113" s="2">
        <f>CG$207*$B113+CG$209</f>
        <v>90.746159922819487</v>
      </c>
      <c r="DL113" s="2">
        <f>CH$207*$B113+CH$209</f>
        <v>88.282271084815477</v>
      </c>
      <c r="DM113" s="2">
        <f>CI$207*$B113+CI$209</f>
        <v>83.179668263318987</v>
      </c>
      <c r="DN113" s="2">
        <f>CJ$207*$B113+CJ$209</f>
        <v>76.177930390874295</v>
      </c>
      <c r="DO113" s="2">
        <f>CK$207*$B113+CK$209</f>
        <v>67.100950665904222</v>
      </c>
      <c r="DP113" s="2">
        <f>CL$207*$B113+CL$209</f>
        <v>56.024471769171122</v>
      </c>
      <c r="DS113" s="2">
        <f>POWER(10,($B113-C$227)/C$228)/(1+POWER(10,($B113-C$227)/C$228))</f>
        <v>0.68889145123133255</v>
      </c>
      <c r="DT113" s="2">
        <f>POWER(10,($B113-D$227)/D$228)/(1+POWER(10,($B113-D$227)/D$228))</f>
        <v>0.70773777689225459</v>
      </c>
      <c r="DU113" s="2">
        <f>POWER(10,($B113-E$227)/E$228)/(1+POWER(10,($B113-E$227)/E$228))</f>
        <v>0.7068844761058205</v>
      </c>
      <c r="DV113" s="2">
        <f>POWER(10,($B113-F$227)/F$228)/(1+POWER(10,($B113-F$227)/F$228))</f>
        <v>0.69630888536832647</v>
      </c>
      <c r="DW113" s="2">
        <f>POWER(10,($B113-G$227)/G$228)/(1+POWER(10,($B113-G$227)/G$228))</f>
        <v>0.70449428921577095</v>
      </c>
      <c r="DX113" s="2">
        <f>POWER(10,($B113-H$227)/H$228)/(1+POWER(10,($B113-H$227)/H$228))</f>
        <v>0.6828258175038221</v>
      </c>
      <c r="DY113" s="2">
        <f>POWER(10,($B113-I$227)/I$228)/(1+POWER(10,($B113-I$227)/I$228))</f>
        <v>0.70057850469913518</v>
      </c>
      <c r="DZ113" s="2">
        <f>POWER(10,($B113-J$227)/J$228)/(1+POWER(10,($B113-J$227)/J$228))</f>
        <v>0.66844865289357736</v>
      </c>
      <c r="EA113" s="2">
        <f>POWER(10,($B113-K$227)/K$228)/(1+POWER(10,($B113-K$227)/K$228))</f>
        <v>0.65123681867472982</v>
      </c>
      <c r="EB113" s="2">
        <f>POWER(10,($B113-L$227)/L$228)/(1+POWER(10,($B113-L$227)/L$228))</f>
        <v>0.67428094022244778</v>
      </c>
      <c r="EC113" s="2">
        <f>POWER(10,($B113-M$227)/M$228)/(1+POWER(10,($B113-M$227)/M$228))</f>
        <v>0.65620730281268214</v>
      </c>
      <c r="ED113" s="2">
        <f>POWER(10,($B113-N$227)/N$228)/(1+POWER(10,($B113-N$227)/N$228))</f>
        <v>0.65219306045471592</v>
      </c>
      <c r="EE113" s="2">
        <f>POWER(10,($B113-O$227)/O$228)/(1+POWER(10,($B113-O$227)/O$228))</f>
        <v>0.6461207546951282</v>
      </c>
    </row>
    <row r="114" spans="2:135" x14ac:dyDescent="0.25">
      <c r="B114" s="2">
        <v>108</v>
      </c>
      <c r="C114">
        <v>87.171999999999997</v>
      </c>
      <c r="D114">
        <v>88.697000000000003</v>
      </c>
      <c r="E114">
        <v>89.471000000000004</v>
      </c>
      <c r="F114">
        <v>90.891999999999996</v>
      </c>
      <c r="G114">
        <v>94.545000000000002</v>
      </c>
      <c r="H114">
        <v>94.149000000000001</v>
      </c>
      <c r="I114">
        <v>94.537000000000006</v>
      </c>
      <c r="J114">
        <v>92.94</v>
      </c>
      <c r="K114">
        <v>91.328999999999994</v>
      </c>
      <c r="L114">
        <v>85.486000000000004</v>
      </c>
      <c r="M114">
        <v>78.942999999999998</v>
      </c>
      <c r="N114">
        <v>68.856999999999999</v>
      </c>
      <c r="O114">
        <v>58.371400000000001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85.959579659399424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88.260531469687194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89.742034921264946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89.996973352914694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93.156982184613327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93.567963183730058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93.738618825479037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91.402684920195568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88.91328480844281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83.889171611578661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76.733566270837684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67.468497615107665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56.298792102245223</v>
      </c>
      <c r="AE114" s="5"/>
      <c r="AG114" s="5">
        <f t="shared" si="26"/>
        <v>1.2124203406005734</v>
      </c>
      <c r="AH114" s="5">
        <f t="shared" si="27"/>
        <v>0.43646853031280841</v>
      </c>
      <c r="AI114" s="5">
        <f t="shared" si="28"/>
        <v>-0.27103492126494189</v>
      </c>
      <c r="AJ114" s="5">
        <f t="shared" si="29"/>
        <v>0.89502664708530233</v>
      </c>
      <c r="AK114" s="5">
        <f t="shared" si="30"/>
        <v>1.3880178153866751</v>
      </c>
      <c r="AL114" s="5">
        <f t="shared" si="31"/>
        <v>0.5810368162699433</v>
      </c>
      <c r="AM114" s="5">
        <f t="shared" si="32"/>
        <v>0.79838117452096924</v>
      </c>
      <c r="AN114" s="5">
        <f t="shared" si="33"/>
        <v>1.5373150798044293</v>
      </c>
      <c r="AO114" s="5">
        <f t="shared" si="34"/>
        <v>2.4157151915571831</v>
      </c>
      <c r="AP114" s="5">
        <f t="shared" si="35"/>
        <v>1.5968283884213434</v>
      </c>
      <c r="AQ114" s="5">
        <f t="shared" si="36"/>
        <v>2.2094337291623134</v>
      </c>
      <c r="AR114" s="5">
        <f t="shared" si="37"/>
        <v>1.3885023848923339</v>
      </c>
      <c r="AS114" s="5">
        <f t="shared" si="38"/>
        <v>2.0726078977547786</v>
      </c>
      <c r="AV114" s="2">
        <f t="shared" si="39"/>
        <v>85.926820276950508</v>
      </c>
      <c r="AW114" s="2">
        <f t="shared" si="40"/>
        <v>88.175795515297196</v>
      </c>
      <c r="AX114" s="2">
        <f t="shared" si="41"/>
        <v>89.709534406378793</v>
      </c>
      <c r="AY114" s="2">
        <f t="shared" si="42"/>
        <v>89.852681353285845</v>
      </c>
      <c r="AZ114" s="2">
        <f t="shared" si="43"/>
        <v>92.870118625839808</v>
      </c>
      <c r="BA114" s="2">
        <f t="shared" si="44"/>
        <v>93.340839622047767</v>
      </c>
      <c r="BB114" s="2">
        <f t="shared" si="45"/>
        <v>93.193793894380676</v>
      </c>
      <c r="BC114" s="2">
        <f t="shared" si="46"/>
        <v>91.181363319921971</v>
      </c>
      <c r="BD114" s="2">
        <f t="shared" si="47"/>
        <v>88.739623142409698</v>
      </c>
      <c r="BE114" s="2">
        <f t="shared" si="48"/>
        <v>83.558411861566057</v>
      </c>
      <c r="BF114" s="2">
        <f t="shared" si="49"/>
        <v>76.560844317182159</v>
      </c>
      <c r="BG114" s="2">
        <f t="shared" si="50"/>
        <v>67.352875541218566</v>
      </c>
      <c r="BH114" s="2">
        <f t="shared" si="51"/>
        <v>56.217638440835977</v>
      </c>
      <c r="BK114" s="2" t="str">
        <f>IF(OR($B114&lt;C$229, AND($B114&gt;C$230, $B114&lt;C$231)), C114, "")</f>
        <v/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 t="str">
        <f>IF(OR($B114&lt;N$229, AND($B114&gt;N$230, $B114&lt;N$231)), N114, "")</f>
        <v/>
      </c>
      <c r="BW114" s="2">
        <f>IF(OR($B114&lt;O$229, AND($B114&gt;O$230, $B114&lt;O$231)), O114, "")</f>
        <v>58.371400000000001</v>
      </c>
      <c r="BZ114" s="2" t="str">
        <f>IF(OR(AND($B114&gt;C$230, $B114&lt;C$231), $B114&gt;C$232), C114, "")</f>
        <v/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 t="str">
        <f>IF(OR(AND($B114&gt;N$230, $B114&lt;N$231), $B114&gt;N$232), N114, "")</f>
        <v/>
      </c>
      <c r="CL114" s="2">
        <f>IF(OR(AND($B114&gt;O$230, $B114&lt;O$231), $B114&gt;O$232), O114, "")</f>
        <v>58.371400000000001</v>
      </c>
      <c r="CO114" s="2">
        <f>BK$207*$B114+BK$209</f>
        <v>86.823745471612668</v>
      </c>
      <c r="CP114" s="2">
        <f>BL$207*$B114+BL$209</f>
        <v>88.882630403845766</v>
      </c>
      <c r="CQ114" s="2">
        <f>BM$207*$B114+BM$209</f>
        <v>90.353971721944959</v>
      </c>
      <c r="CR114" s="2">
        <f>BN$207*$B114+BN$209</f>
        <v>90.397845128111314</v>
      </c>
      <c r="CS114" s="2">
        <f>BO$207*$B114+BO$209</f>
        <v>93.745896313938644</v>
      </c>
      <c r="CT114" s="2">
        <f>BP$207*$B114+BP$209</f>
        <v>94.214718994913511</v>
      </c>
      <c r="CU114" s="2">
        <f>BQ$207*$B114+BQ$209</f>
        <v>94.096586580848268</v>
      </c>
      <c r="CV114" s="2">
        <f>BR$207*$B114+BR$209</f>
        <v>92.227219746839566</v>
      </c>
      <c r="CW114" s="2">
        <f>BS$207*$B114+BS$209</f>
        <v>89.769681678315109</v>
      </c>
      <c r="CX114" s="2">
        <f>BT$207*$B114+BT$209</f>
        <v>84.492446364361669</v>
      </c>
      <c r="CY114" s="2">
        <f>BU$207*$B114+BU$209</f>
        <v>77.411986590875841</v>
      </c>
      <c r="CZ114" s="2">
        <f>BV$207*$B114+BV$209</f>
        <v>67.903186231587981</v>
      </c>
      <c r="DA114" s="2">
        <f>BW$207*$B114+BW$209</f>
        <v>56.595547305831609</v>
      </c>
      <c r="DD114" s="2">
        <f>BZ$207*$B114+BZ$209</f>
        <v>85.557402855065376</v>
      </c>
      <c r="DE114" s="2">
        <f>CA$207*$B114+CA$209</f>
        <v>87.909589243290469</v>
      </c>
      <c r="DF114" s="2">
        <f>CB$207*$B114+CB$209</f>
        <v>89.465825693671889</v>
      </c>
      <c r="DG114" s="2">
        <f>CC$207*$B114+CC$209</f>
        <v>89.635832495724003</v>
      </c>
      <c r="DH114" s="2">
        <f>CD$207*$B114+CD$209</f>
        <v>92.535089720854714</v>
      </c>
      <c r="DI114" s="2">
        <f>CE$207*$B114+CE$209</f>
        <v>92.970637090576233</v>
      </c>
      <c r="DJ114" s="2">
        <f>CF$207*$B114+CF$209</f>
        <v>92.841898000712547</v>
      </c>
      <c r="DK114" s="2">
        <f>CG$207*$B114+CG$209</f>
        <v>90.708261287295002</v>
      </c>
      <c r="DL114" s="2">
        <f>CH$207*$B114+CH$209</f>
        <v>88.23652398516181</v>
      </c>
      <c r="DM114" s="2">
        <f>CI$207*$B114+CI$209</f>
        <v>83.14691625007444</v>
      </c>
      <c r="DN114" s="2">
        <f>CJ$207*$B114+CJ$209</f>
        <v>76.154159696677311</v>
      </c>
      <c r="DO114" s="2">
        <f>CK$207*$B114+CK$209</f>
        <v>67.085223833317286</v>
      </c>
      <c r="DP114" s="2">
        <f>CL$207*$B114+CL$209</f>
        <v>56.028870394774415</v>
      </c>
      <c r="DS114" s="2">
        <f>POWER(10,($B114-C$227)/C$228)/(1+POWER(10,($B114-C$227)/C$228))</f>
        <v>0.70828003649410187</v>
      </c>
      <c r="DT114" s="2">
        <f>POWER(10,($B114-D$227)/D$228)/(1+POWER(10,($B114-D$227)/D$228))</f>
        <v>0.72641828239331152</v>
      </c>
      <c r="DU114" s="2">
        <f>POWER(10,($B114-E$227)/E$228)/(1+POWER(10,($B114-E$227)/E$228))</f>
        <v>0.72559837577523023</v>
      </c>
      <c r="DV114" s="2">
        <f>POWER(10,($B114-F$227)/F$228)/(1+POWER(10,($B114-F$227)/F$228))</f>
        <v>0.7154261644160963</v>
      </c>
      <c r="DW114" s="2">
        <f>POWER(10,($B114-G$227)/G$228)/(1+POWER(10,($B114-G$227)/G$228))</f>
        <v>0.72330105658594457</v>
      </c>
      <c r="DX114" s="2">
        <f>POWER(10,($B114-H$227)/H$228)/(1+POWER(10,($B114-H$227)/H$228))</f>
        <v>0.70242913253469852</v>
      </c>
      <c r="DY114" s="2">
        <f>POWER(10,($B114-I$227)/I$228)/(1+POWER(10,($B114-I$227)/I$228))</f>
        <v>0.71953527015439944</v>
      </c>
      <c r="DZ114" s="2">
        <f>POWER(10,($B114-J$227)/J$228)/(1+POWER(10,($B114-J$227)/J$228))</f>
        <v>0.68853523962148433</v>
      </c>
      <c r="EA114" s="2">
        <f>POWER(10,($B114-K$227)/K$228)/(1+POWER(10,($B114-K$227)/K$228))</f>
        <v>0.67185426554972183</v>
      </c>
      <c r="EB114" s="2">
        <f>POWER(10,($B114-L$227)/L$228)/(1+POWER(10,($B114-L$227)/L$228))</f>
        <v>0.69417584406157973</v>
      </c>
      <c r="EC114" s="2">
        <f>POWER(10,($B114-M$227)/M$228)/(1+POWER(10,($B114-M$227)/M$228))</f>
        <v>0.67667679679882331</v>
      </c>
      <c r="ED114" s="2">
        <f>POWER(10,($B114-N$227)/N$228)/(1+POWER(10,($B114-N$227)/N$228))</f>
        <v>0.67278238160197812</v>
      </c>
      <c r="EE114" s="2">
        <f>POWER(10,($B114-O$227)/O$228)/(1+POWER(10,($B114-O$227)/O$228))</f>
        <v>0.66688594086285247</v>
      </c>
    </row>
    <row r="115" spans="2:135" x14ac:dyDescent="0.25">
      <c r="B115" s="2">
        <v>109</v>
      </c>
      <c r="C115">
        <v>88.078000000000003</v>
      </c>
      <c r="D115">
        <v>90.135999999999996</v>
      </c>
      <c r="E115">
        <v>89.323999999999998</v>
      </c>
      <c r="F115">
        <v>90</v>
      </c>
      <c r="G115">
        <v>93.454999999999998</v>
      </c>
      <c r="H115">
        <v>93.492999999999995</v>
      </c>
      <c r="I115">
        <v>94.462999999999994</v>
      </c>
      <c r="J115">
        <v>91.418000000000006</v>
      </c>
      <c r="K115">
        <v>90.557000000000002</v>
      </c>
      <c r="L115">
        <v>85.085999999999999</v>
      </c>
      <c r="M115">
        <v>79.614000000000004</v>
      </c>
      <c r="N115">
        <v>70.114000000000004</v>
      </c>
      <c r="O115">
        <v>58.457099999999997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85.911393410431657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88.259532478928904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89.719225406060559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90.073517007811816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93.3099669078521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93.695547438035419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94.045380479325814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91.520438457290652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89.003283186258429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84.091526217310985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76.841125534737671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67.546901359484238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56.371080090304304</v>
      </c>
      <c r="AE115" s="5"/>
      <c r="AG115" s="5">
        <f t="shared" si="26"/>
        <v>2.166606589568346</v>
      </c>
      <c r="AH115" s="5">
        <f t="shared" si="27"/>
        <v>1.8764675210710919</v>
      </c>
      <c r="AI115" s="5">
        <f t="shared" si="28"/>
        <v>-0.39522540606056111</v>
      </c>
      <c r="AJ115" s="5">
        <f t="shared" si="29"/>
        <v>-7.3517007811815915E-2</v>
      </c>
      <c r="AK115" s="5">
        <f t="shared" si="30"/>
        <v>0.14503309214789795</v>
      </c>
      <c r="AL115" s="5">
        <f t="shared" si="31"/>
        <v>-0.20254743803542397</v>
      </c>
      <c r="AM115" s="5">
        <f t="shared" si="32"/>
        <v>0.41761952067417951</v>
      </c>
      <c r="AN115" s="5">
        <f t="shared" si="33"/>
        <v>-0.1024384572906456</v>
      </c>
      <c r="AO115" s="5">
        <f t="shared" si="34"/>
        <v>1.5537168137415733</v>
      </c>
      <c r="AP115" s="5">
        <f t="shared" si="35"/>
        <v>0.99447378268901332</v>
      </c>
      <c r="AQ115" s="5">
        <f t="shared" si="36"/>
        <v>2.7728744652623334</v>
      </c>
      <c r="AR115" s="5">
        <f t="shared" si="37"/>
        <v>2.5670986405157663</v>
      </c>
      <c r="AS115" s="5">
        <f t="shared" si="38"/>
        <v>2.0860199096956933</v>
      </c>
      <c r="AV115" s="2">
        <f t="shared" si="39"/>
        <v>85.854078372325446</v>
      </c>
      <c r="AW115" s="2">
        <f t="shared" si="40"/>
        <v>88.117885023541433</v>
      </c>
      <c r="AX115" s="2">
        <f t="shared" si="41"/>
        <v>89.66492946176497</v>
      </c>
      <c r="AY115" s="2">
        <f t="shared" si="42"/>
        <v>89.830956143550821</v>
      </c>
      <c r="AZ115" s="2">
        <f t="shared" si="43"/>
        <v>92.841550111770857</v>
      </c>
      <c r="BA115" s="2">
        <f t="shared" si="44"/>
        <v>93.305007975309778</v>
      </c>
      <c r="BB115" s="2">
        <f t="shared" si="45"/>
        <v>93.155732161927858</v>
      </c>
      <c r="BC115" s="2">
        <f t="shared" si="46"/>
        <v>91.129190675991069</v>
      </c>
      <c r="BD115" s="2">
        <f t="shared" si="47"/>
        <v>88.683134915475023</v>
      </c>
      <c r="BE115" s="2">
        <f t="shared" si="48"/>
        <v>83.513707161163751</v>
      </c>
      <c r="BF115" s="2">
        <f t="shared" si="49"/>
        <v>76.522734542534963</v>
      </c>
      <c r="BG115" s="2">
        <f t="shared" si="50"/>
        <v>67.330298278283564</v>
      </c>
      <c r="BH115" s="2">
        <f t="shared" si="51"/>
        <v>56.21599688649944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>BK$207*$B115+BK$209</f>
        <v>86.822485990283525</v>
      </c>
      <c r="CP115" s="2">
        <f>BL$207*$B115+BL$209</f>
        <v>88.871798511440701</v>
      </c>
      <c r="CQ115" s="2">
        <f>BM$207*$B115+BM$209</f>
        <v>90.336347710353991</v>
      </c>
      <c r="CR115" s="2">
        <f>BN$207*$B115+BN$209</f>
        <v>90.402151820439443</v>
      </c>
      <c r="CS115" s="2">
        <f>BO$207*$B115+BO$209</f>
        <v>93.780822752367428</v>
      </c>
      <c r="CT115" s="2">
        <f>BP$207*$B115+BP$209</f>
        <v>94.233657039629151</v>
      </c>
      <c r="CU115" s="2">
        <f>BQ$207*$B115+BQ$209</f>
        <v>94.11540713185687</v>
      </c>
      <c r="CV115" s="2">
        <f>BR$207*$B115+BR$209</f>
        <v>92.241350471725156</v>
      </c>
      <c r="CW115" s="2">
        <f>BS$207*$B115+BS$209</f>
        <v>89.788458255943624</v>
      </c>
      <c r="CX115" s="2">
        <f>BT$207*$B115+BT$209</f>
        <v>84.50810725179511</v>
      </c>
      <c r="CY115" s="2">
        <f>BU$207*$B115+BU$209</f>
        <v>77.42308819815446</v>
      </c>
      <c r="CZ115" s="2">
        <f>BV$207*$B115+BV$209</f>
        <v>67.918258093886251</v>
      </c>
      <c r="DA115" s="2">
        <f>BW$207*$B115+BW$209</f>
        <v>56.617106787153091</v>
      </c>
      <c r="DD115" s="2">
        <f>BZ$207*$B115+BZ$209</f>
        <v>85.490314682292365</v>
      </c>
      <c r="DE115" s="2">
        <f>CA$207*$B115+CA$209</f>
        <v>87.858931503418347</v>
      </c>
      <c r="DF115" s="2">
        <f>CB$207*$B115+CB$209</f>
        <v>89.433358810725167</v>
      </c>
      <c r="DG115" s="2">
        <f>CC$207*$B115+CC$209</f>
        <v>89.623744068294627</v>
      </c>
      <c r="DH115" s="2">
        <f>CD$207*$B115+CD$209</f>
        <v>92.513847371094954</v>
      </c>
      <c r="DI115" s="2">
        <f>CE$207*$B115+CE$209</f>
        <v>92.946218643502959</v>
      </c>
      <c r="DJ115" s="2">
        <f>CF$207*$B115+CF$209</f>
        <v>92.814578266510367</v>
      </c>
      <c r="DK115" s="2">
        <f>CG$207*$B115+CG$209</f>
        <v>90.670362651770517</v>
      </c>
      <c r="DL115" s="2">
        <f>CH$207*$B115+CH$209</f>
        <v>88.190776885508129</v>
      </c>
      <c r="DM115" s="2">
        <f>CI$207*$B115+CI$209</f>
        <v>83.114164236829879</v>
      </c>
      <c r="DN115" s="2">
        <f>CJ$207*$B115+CJ$209</f>
        <v>76.130389002480342</v>
      </c>
      <c r="DO115" s="2">
        <f>CK$207*$B115+CK$209</f>
        <v>67.069497000730337</v>
      </c>
      <c r="DP115" s="2">
        <f>CL$207*$B115+CL$209</f>
        <v>56.033269020377702</v>
      </c>
      <c r="DS115" s="2">
        <f>POWER(10,($B115-C$227)/C$228)/(1+POWER(10,($B115-C$227)/C$228))</f>
        <v>0.72693925484582578</v>
      </c>
      <c r="DT115" s="2">
        <f>POWER(10,($B115-D$227)/D$228)/(1+POWER(10,($B115-D$227)/D$228))</f>
        <v>0.74433610921072912</v>
      </c>
      <c r="DU115" s="2">
        <f>POWER(10,($B115-E$227)/E$228)/(1+POWER(10,($B115-E$227)/E$228))</f>
        <v>0.74355094383221021</v>
      </c>
      <c r="DV115" s="2">
        <f>POWER(10,($B115-F$227)/F$228)/(1+POWER(10,($B115-F$227)/F$228))</f>
        <v>0.73380008782640505</v>
      </c>
      <c r="DW115" s="2">
        <f>POWER(10,($B115-G$227)/G$228)/(1+POWER(10,($B115-G$227)/G$228))</f>
        <v>0.74135034861783822</v>
      </c>
      <c r="DX115" s="2">
        <f>POWER(10,($B115-H$227)/H$228)/(1+POWER(10,($B115-H$227)/H$228))</f>
        <v>0.72131533991342911</v>
      </c>
      <c r="DY115" s="2">
        <f>POWER(10,($B115-I$227)/I$228)/(1+POWER(10,($B115-I$227)/I$228))</f>
        <v>0.73774113989496626</v>
      </c>
      <c r="DZ115" s="2">
        <f>POWER(10,($B115-J$227)/J$228)/(1+POWER(10,($B115-J$227)/J$228))</f>
        <v>0.70793661262516594</v>
      </c>
      <c r="EA115" s="2">
        <f>POWER(10,($B115-K$227)/K$228)/(1+POWER(10,($B115-K$227)/K$228))</f>
        <v>0.69182964821533999</v>
      </c>
      <c r="EB115" s="2">
        <f>POWER(10,($B115-L$227)/L$228)/(1+POWER(10,($B115-L$227)/L$228))</f>
        <v>0.71337212494024593</v>
      </c>
      <c r="EC115" s="2">
        <f>POWER(10,($B115-M$227)/M$228)/(1+POWER(10,($B115-M$227)/M$228))</f>
        <v>0.6964912321694301</v>
      </c>
      <c r="ED115" s="2">
        <f>POWER(10,($B115-N$227)/N$228)/(1+POWER(10,($B115-N$227)/N$228))</f>
        <v>0.69272710582962693</v>
      </c>
      <c r="EE115" s="2">
        <f>POWER(10,($B115-O$227)/O$228)/(1+POWER(10,($B115-O$227)/O$228))</f>
        <v>0.68702287429782427</v>
      </c>
    </row>
    <row r="116" spans="2:135" x14ac:dyDescent="0.25">
      <c r="B116" s="2">
        <v>110</v>
      </c>
      <c r="C116">
        <v>87.328000000000003</v>
      </c>
      <c r="D116">
        <v>89.212000000000003</v>
      </c>
      <c r="E116">
        <v>91.528999999999996</v>
      </c>
      <c r="F116">
        <v>90.984999999999999</v>
      </c>
      <c r="G116">
        <v>93.909000000000006</v>
      </c>
      <c r="H116">
        <v>95.06</v>
      </c>
      <c r="I116">
        <v>95.492999999999995</v>
      </c>
      <c r="J116">
        <v>92.924999999999997</v>
      </c>
      <c r="K116">
        <v>90.528999999999996</v>
      </c>
      <c r="L116">
        <v>86.085999999999999</v>
      </c>
      <c r="M116">
        <v>78.528999999999996</v>
      </c>
      <c r="N116">
        <v>70.129000000000005</v>
      </c>
      <c r="O116">
        <v>58.2286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85.875536324912076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88.285109208817119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89.706967150421846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90.197128794902525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93.539067367936752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93.906601581231001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94.496639196471193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91.732715662312813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89.185366344959661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84.426708339990128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77.042014703745394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67.693073928275041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56.496157284523278</v>
      </c>
      <c r="AE116" s="5"/>
      <c r="AG116" s="5">
        <f t="shared" si="26"/>
        <v>1.4524636750879267</v>
      </c>
      <c r="AH116" s="5">
        <f t="shared" si="27"/>
        <v>0.92689079118288475</v>
      </c>
      <c r="AI116" s="5">
        <f t="shared" si="28"/>
        <v>1.8220328495781501</v>
      </c>
      <c r="AJ116" s="5">
        <f t="shared" si="29"/>
        <v>0.7878712050974741</v>
      </c>
      <c r="AK116" s="5">
        <f t="shared" si="30"/>
        <v>0.36993263206325366</v>
      </c>
      <c r="AL116" s="5">
        <f t="shared" si="31"/>
        <v>1.153398418769001</v>
      </c>
      <c r="AM116" s="5">
        <f t="shared" si="32"/>
        <v>0.99636080352880185</v>
      </c>
      <c r="AN116" s="5">
        <f t="shared" si="33"/>
        <v>1.1922843376871839</v>
      </c>
      <c r="AO116" s="5">
        <f t="shared" si="34"/>
        <v>1.3436336550403354</v>
      </c>
      <c r="AP116" s="5">
        <f t="shared" si="35"/>
        <v>1.6592916600098704</v>
      </c>
      <c r="AQ116" s="5">
        <f t="shared" si="36"/>
        <v>1.486985296254602</v>
      </c>
      <c r="AR116" s="5">
        <f t="shared" si="37"/>
        <v>2.435926071724964</v>
      </c>
      <c r="AS116" s="5">
        <f t="shared" si="38"/>
        <v>1.7324427154767221</v>
      </c>
      <c r="AV116" s="2">
        <f t="shared" si="39"/>
        <v>85.779947254016179</v>
      </c>
      <c r="AW116" s="2">
        <f t="shared" si="40"/>
        <v>88.059377035135768</v>
      </c>
      <c r="AX116" s="2">
        <f t="shared" si="41"/>
        <v>89.620514103132209</v>
      </c>
      <c r="AY116" s="2">
        <f t="shared" si="42"/>
        <v>89.809243708277464</v>
      </c>
      <c r="AZ116" s="2">
        <f t="shared" si="43"/>
        <v>92.811991924528769</v>
      </c>
      <c r="BA116" s="2">
        <f t="shared" si="44"/>
        <v>93.2685421292326</v>
      </c>
      <c r="BB116" s="2">
        <f t="shared" si="45"/>
        <v>93.11704058087561</v>
      </c>
      <c r="BC116" s="2">
        <f t="shared" si="46"/>
        <v>91.076181789305053</v>
      </c>
      <c r="BD116" s="2">
        <f t="shared" si="47"/>
        <v>88.625221026771356</v>
      </c>
      <c r="BE116" s="2">
        <f t="shared" si="48"/>
        <v>83.468210312102755</v>
      </c>
      <c r="BF116" s="2">
        <f t="shared" si="49"/>
        <v>76.484177357519684</v>
      </c>
      <c r="BG116" s="2">
        <f t="shared" si="50"/>
        <v>67.307103975838189</v>
      </c>
      <c r="BH116" s="2">
        <f t="shared" si="51"/>
        <v>56.214073787191417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86.821226508954382</v>
      </c>
      <c r="CP116" s="2">
        <f>BL$207*$B116+BL$209</f>
        <v>88.860966619035622</v>
      </c>
      <c r="CQ116" s="2">
        <f>BM$207*$B116+BM$209</f>
        <v>90.318723698763009</v>
      </c>
      <c r="CR116" s="2">
        <f>BN$207*$B116+BN$209</f>
        <v>90.406458512767557</v>
      </c>
      <c r="CS116" s="2">
        <f>BO$207*$B116+BO$209</f>
        <v>93.815749190796211</v>
      </c>
      <c r="CT116" s="2">
        <f>BP$207*$B116+BP$209</f>
        <v>94.252595084344804</v>
      </c>
      <c r="CU116" s="2">
        <f>BQ$207*$B116+BQ$209</f>
        <v>94.134227682865458</v>
      </c>
      <c r="CV116" s="2">
        <f>BR$207*$B116+BR$209</f>
        <v>92.255481196610759</v>
      </c>
      <c r="CW116" s="2">
        <f>BS$207*$B116+BS$209</f>
        <v>89.807234833572153</v>
      </c>
      <c r="CX116" s="2">
        <f>BT$207*$B116+BT$209</f>
        <v>84.523768139228551</v>
      </c>
      <c r="CY116" s="2">
        <f>BU$207*$B116+BU$209</f>
        <v>77.434189805433078</v>
      </c>
      <c r="CZ116" s="2">
        <f>BV$207*$B116+BV$209</f>
        <v>67.933329956184522</v>
      </c>
      <c r="DA116" s="2">
        <f>BW$207*$B116+BW$209</f>
        <v>56.638666268474566</v>
      </c>
      <c r="DD116" s="2">
        <f>BZ$207*$B116+BZ$209</f>
        <v>85.423226509519367</v>
      </c>
      <c r="DE116" s="2">
        <f>CA$207*$B116+CA$209</f>
        <v>87.808273763546225</v>
      </c>
      <c r="DF116" s="2">
        <f>CB$207*$B116+CB$209</f>
        <v>89.40089192777846</v>
      </c>
      <c r="DG116" s="2">
        <f>CC$207*$B116+CC$209</f>
        <v>89.611655640865251</v>
      </c>
      <c r="DH116" s="2">
        <f>CD$207*$B116+CD$209</f>
        <v>92.49260502133518</v>
      </c>
      <c r="DI116" s="2">
        <f>CE$207*$B116+CE$209</f>
        <v>92.921800196429672</v>
      </c>
      <c r="DJ116" s="2">
        <f>CF$207*$B116+CF$209</f>
        <v>92.787258532308186</v>
      </c>
      <c r="DK116" s="2">
        <f>CG$207*$B116+CG$209</f>
        <v>90.632464016246033</v>
      </c>
      <c r="DL116" s="2">
        <f>CH$207*$B116+CH$209</f>
        <v>88.145029785854447</v>
      </c>
      <c r="DM116" s="2">
        <f>CI$207*$B116+CI$209</f>
        <v>83.081412223585318</v>
      </c>
      <c r="DN116" s="2">
        <f>CJ$207*$B116+CJ$209</f>
        <v>76.106618308283373</v>
      </c>
      <c r="DO116" s="2">
        <f>CK$207*$B116+CK$209</f>
        <v>67.053770168143387</v>
      </c>
      <c r="DP116" s="2">
        <f>CL$207*$B116+CL$209</f>
        <v>56.037667645980996</v>
      </c>
      <c r="DS116" s="2">
        <f>POWER(10,($B116-C$227)/C$228)/(1+POWER(10,($B116-C$227)/C$228))</f>
        <v>0.74483494660874405</v>
      </c>
      <c r="DT116" s="2">
        <f>POWER(10,($B116-D$227)/D$228)/(1+POWER(10,($B116-D$227)/D$228))</f>
        <v>0.76146577771460977</v>
      </c>
      <c r="DU116" s="2">
        <f>POWER(10,($B116-E$227)/E$228)/(1+POWER(10,($B116-E$227)/E$228))</f>
        <v>0.76071630739240592</v>
      </c>
      <c r="DV116" s="2">
        <f>POWER(10,($B116-F$227)/F$228)/(1+POWER(10,($B116-F$227)/F$228))</f>
        <v>0.7513999075779646</v>
      </c>
      <c r="DW116" s="2">
        <f>POWER(10,($B116-G$227)/G$228)/(1+POWER(10,($B116-G$227)/G$228))</f>
        <v>0.75861519057013482</v>
      </c>
      <c r="DX116" s="2">
        <f>POWER(10,($B116-H$227)/H$228)/(1+POWER(10,($B116-H$227)/H$228))</f>
        <v>0.73944750167612416</v>
      </c>
      <c r="DY116" s="2">
        <f>POWER(10,($B116-I$227)/I$228)/(1+POWER(10,($B116-I$227)/I$228))</f>
        <v>0.75516733369061306</v>
      </c>
      <c r="DZ116" s="2">
        <f>POWER(10,($B116-J$227)/J$228)/(1+POWER(10,($B116-J$227)/J$228))</f>
        <v>0.72660931847973276</v>
      </c>
      <c r="EA116" s="2">
        <f>POWER(10,($B116-K$227)/K$228)/(1+POWER(10,($B116-K$227)/K$228))</f>
        <v>0.71111191030478849</v>
      </c>
      <c r="EB116" s="2">
        <f>POWER(10,($B116-L$227)/L$228)/(1+POWER(10,($B116-L$227)/L$228))</f>
        <v>0.73182895821871885</v>
      </c>
      <c r="EC116" s="2">
        <f>POWER(10,($B116-M$227)/M$228)/(1+POWER(10,($B116-M$227)/M$228))</f>
        <v>0.71560172085124607</v>
      </c>
      <c r="ED116" s="2">
        <f>POWER(10,($B116-N$227)/N$228)/(1+POWER(10,($B116-N$227)/N$228))</f>
        <v>0.71197659199609398</v>
      </c>
      <c r="EE116" s="2">
        <f>POWER(10,($B116-O$227)/O$228)/(1+POWER(10,($B116-O$227)/O$228))</f>
        <v>0.70647829361321635</v>
      </c>
    </row>
    <row r="117" spans="2:135" x14ac:dyDescent="0.25">
      <c r="B117" s="2">
        <v>111</v>
      </c>
      <c r="C117">
        <v>86.561999999999998</v>
      </c>
      <c r="D117">
        <v>90.03</v>
      </c>
      <c r="E117">
        <v>89.852999999999994</v>
      </c>
      <c r="F117">
        <v>91.185000000000002</v>
      </c>
      <c r="G117">
        <v>94.135999999999996</v>
      </c>
      <c r="H117">
        <v>94.641999999999996</v>
      </c>
      <c r="I117">
        <v>95.686999999999998</v>
      </c>
      <c r="J117">
        <v>92.462999999999994</v>
      </c>
      <c r="K117">
        <v>90.614000000000004</v>
      </c>
      <c r="L117">
        <v>87.557000000000002</v>
      </c>
      <c r="M117">
        <v>78.313999999999993</v>
      </c>
      <c r="N117">
        <v>69.643000000000001</v>
      </c>
      <c r="O117">
        <v>57.557099999999998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85.856583522792221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88.34332707216025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89.707538042762877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90.377650586427961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93.854395782527817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94.222070273711296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95.109557619605823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92.068286011078456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89.496237222101243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84.931845849655403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77.374241231039903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67.937589853089392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56.700299145782147</v>
      </c>
      <c r="AE117" s="5"/>
      <c r="AG117" s="5">
        <f t="shared" si="26"/>
        <v>0.70541647720777689</v>
      </c>
      <c r="AH117" s="5">
        <f t="shared" si="27"/>
        <v>1.6866729278397514</v>
      </c>
      <c r="AI117" s="5">
        <f t="shared" si="28"/>
        <v>0.14546195723711719</v>
      </c>
      <c r="AJ117" s="5">
        <f t="shared" si="29"/>
        <v>0.80734941357204093</v>
      </c>
      <c r="AK117" s="5">
        <f t="shared" si="30"/>
        <v>0.28160421747217868</v>
      </c>
      <c r="AL117" s="5">
        <f t="shared" si="31"/>
        <v>0.41992972628870007</v>
      </c>
      <c r="AM117" s="5">
        <f t="shared" si="32"/>
        <v>0.57744238039417439</v>
      </c>
      <c r="AN117" s="5">
        <f t="shared" si="33"/>
        <v>0.39471398892153786</v>
      </c>
      <c r="AO117" s="5">
        <f t="shared" si="34"/>
        <v>1.1177627778987613</v>
      </c>
      <c r="AP117" s="5">
        <f t="shared" si="35"/>
        <v>2.6251541503445992</v>
      </c>
      <c r="AQ117" s="5">
        <f t="shared" si="36"/>
        <v>0.9397587689600897</v>
      </c>
      <c r="AR117" s="5">
        <f t="shared" si="37"/>
        <v>1.7054101469106087</v>
      </c>
      <c r="AS117" s="5">
        <f t="shared" si="38"/>
        <v>0.85680085421785179</v>
      </c>
      <c r="AV117" s="2">
        <f t="shared" si="39"/>
        <v>85.704614639942776</v>
      </c>
      <c r="AW117" s="2">
        <f t="shared" si="40"/>
        <v>88.000384196696857</v>
      </c>
      <c r="AX117" s="2">
        <f t="shared" si="41"/>
        <v>89.576339507345807</v>
      </c>
      <c r="AY117" s="2">
        <f t="shared" si="42"/>
        <v>89.787599921001302</v>
      </c>
      <c r="AZ117" s="2">
        <f t="shared" si="43"/>
        <v>92.781601538570754</v>
      </c>
      <c r="BA117" s="2">
        <f t="shared" si="44"/>
        <v>93.231578537992903</v>
      </c>
      <c r="BB117" s="2">
        <f t="shared" si="45"/>
        <v>93.0778550159378</v>
      </c>
      <c r="BC117" s="2">
        <f t="shared" si="46"/>
        <v>91.022507889044348</v>
      </c>
      <c r="BD117" s="2">
        <f t="shared" si="47"/>
        <v>88.566088030709949</v>
      </c>
      <c r="BE117" s="2">
        <f t="shared" si="48"/>
        <v>83.422076013288148</v>
      </c>
      <c r="BF117" s="2">
        <f t="shared" si="49"/>
        <v>76.445300548597487</v>
      </c>
      <c r="BG117" s="2">
        <f t="shared" si="50"/>
        <v>67.283394653005701</v>
      </c>
      <c r="BH117" s="2">
        <f t="shared" si="51"/>
        <v>56.211931523134069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86.819967027625239</v>
      </c>
      <c r="CP117" s="2">
        <f>BL$207*$B117+BL$209</f>
        <v>88.850134726630557</v>
      </c>
      <c r="CQ117" s="2">
        <f>BM$207*$B117+BM$209</f>
        <v>90.301099687172027</v>
      </c>
      <c r="CR117" s="2">
        <f>BN$207*$B117+BN$209</f>
        <v>90.410765205095686</v>
      </c>
      <c r="CS117" s="2">
        <f>BO$207*$B117+BO$209</f>
        <v>93.850675629224995</v>
      </c>
      <c r="CT117" s="2">
        <f>BP$207*$B117+BP$209</f>
        <v>94.271533129060458</v>
      </c>
      <c r="CU117" s="2">
        <f>BQ$207*$B117+BQ$209</f>
        <v>94.153048233874046</v>
      </c>
      <c r="CV117" s="2">
        <f>BR$207*$B117+BR$209</f>
        <v>92.269611921496363</v>
      </c>
      <c r="CW117" s="2">
        <f>BS$207*$B117+BS$209</f>
        <v>89.826011411200668</v>
      </c>
      <c r="CX117" s="2">
        <f>BT$207*$B117+BT$209</f>
        <v>84.539429026661978</v>
      </c>
      <c r="CY117" s="2">
        <f>BU$207*$B117+BU$209</f>
        <v>77.445291412711683</v>
      </c>
      <c r="CZ117" s="2">
        <f>BV$207*$B117+BV$209</f>
        <v>67.948401818482793</v>
      </c>
      <c r="DA117" s="2">
        <f>BW$207*$B117+BW$209</f>
        <v>56.660225749796041</v>
      </c>
      <c r="DD117" s="2">
        <f>BZ$207*$B117+BZ$209</f>
        <v>85.356138336746355</v>
      </c>
      <c r="DE117" s="2">
        <f>CA$207*$B117+CA$209</f>
        <v>87.757616023674089</v>
      </c>
      <c r="DF117" s="2">
        <f>CB$207*$B117+CB$209</f>
        <v>89.368425044831739</v>
      </c>
      <c r="DG117" s="2">
        <f>CC$207*$B117+CC$209</f>
        <v>89.599567213435861</v>
      </c>
      <c r="DH117" s="2">
        <f>CD$207*$B117+CD$209</f>
        <v>92.47136267157542</v>
      </c>
      <c r="DI117" s="2">
        <f>CE$207*$B117+CE$209</f>
        <v>92.897381749356384</v>
      </c>
      <c r="DJ117" s="2">
        <f>CF$207*$B117+CF$209</f>
        <v>92.759938798106006</v>
      </c>
      <c r="DK117" s="2">
        <f>CG$207*$B117+CG$209</f>
        <v>90.594565380721548</v>
      </c>
      <c r="DL117" s="2">
        <f>CH$207*$B117+CH$209</f>
        <v>88.099282686200766</v>
      </c>
      <c r="DM117" s="2">
        <f>CI$207*$B117+CI$209</f>
        <v>83.048660210340756</v>
      </c>
      <c r="DN117" s="2">
        <f>CJ$207*$B117+CJ$209</f>
        <v>76.082847614086404</v>
      </c>
      <c r="DO117" s="2">
        <f>CK$207*$B117+CK$209</f>
        <v>67.038043335556452</v>
      </c>
      <c r="DP117" s="2">
        <f>CL$207*$B117+CL$209</f>
        <v>56.042066271584282</v>
      </c>
      <c r="DS117" s="2">
        <f>POWER(10,($B117-C$227)/C$228)/(1+POWER(10,($B117-C$227)/C$228))</f>
        <v>0.7619418820195446</v>
      </c>
      <c r="DT117" s="2">
        <f>POWER(10,($B117-D$227)/D$228)/(1+POWER(10,($B117-D$227)/D$228))</f>
        <v>0.77779037341345225</v>
      </c>
      <c r="DU117" s="2">
        <f>POWER(10,($B117-E$227)/E$228)/(1+POWER(10,($B117-E$227)/E$228))</f>
        <v>0.77707717881944083</v>
      </c>
      <c r="DV117" s="2">
        <f>POWER(10,($B117-F$227)/F$228)/(1+POWER(10,($B117-F$227)/F$228))</f>
        <v>0.76820368208666201</v>
      </c>
      <c r="DW117" s="2">
        <f>POWER(10,($B117-G$227)/G$228)/(1+POWER(10,($B117-G$227)/G$228))</f>
        <v>0.77507724749864604</v>
      </c>
      <c r="DX117" s="2">
        <f>POWER(10,($B117-H$227)/H$228)/(1+POWER(10,($B117-H$227)/H$228))</f>
        <v>0.75679769087123128</v>
      </c>
      <c r="DY117" s="2">
        <f>POWER(10,($B117-I$227)/I$228)/(1+POWER(10,($B117-I$227)/I$228))</f>
        <v>0.77179379475201049</v>
      </c>
      <c r="DZ117" s="2">
        <f>POWER(10,($B117-J$227)/J$228)/(1+POWER(10,($B117-J$227)/J$228))</f>
        <v>0.74451903400555719</v>
      </c>
      <c r="EA117" s="2">
        <f>POWER(10,($B117-K$227)/K$228)/(1+POWER(10,($B117-K$227)/K$228))</f>
        <v>0.72965913073044708</v>
      </c>
      <c r="EB117" s="2">
        <f>POWER(10,($B117-L$227)/L$228)/(1+POWER(10,($B117-L$227)/L$228))</f>
        <v>0.74951461362810667</v>
      </c>
      <c r="EC117" s="2">
        <f>POWER(10,($B117-M$227)/M$228)/(1+POWER(10,($B117-M$227)/M$228))</f>
        <v>0.73396852414990454</v>
      </c>
      <c r="ED117" s="2">
        <f>POWER(10,($B117-N$227)/N$228)/(1+POWER(10,($B117-N$227)/N$228))</f>
        <v>0.73048933793578386</v>
      </c>
      <c r="EE117" s="2">
        <f>POWER(10,($B117-O$227)/O$228)/(1+POWER(10,($B117-O$227)/O$228))</f>
        <v>0.7252080449511521</v>
      </c>
    </row>
    <row r="118" spans="2:135" x14ac:dyDescent="0.25">
      <c r="B118" s="2">
        <v>112</v>
      </c>
      <c r="C118">
        <v>87.781000000000006</v>
      </c>
      <c r="D118">
        <v>90.015000000000001</v>
      </c>
      <c r="E118">
        <v>88.206000000000003</v>
      </c>
      <c r="F118">
        <v>91.061999999999998</v>
      </c>
      <c r="G118">
        <v>94.515000000000001</v>
      </c>
      <c r="H118">
        <v>96.09</v>
      </c>
      <c r="I118">
        <v>95.239000000000004</v>
      </c>
      <c r="J118">
        <v>93.164000000000001</v>
      </c>
      <c r="K118">
        <v>90.856999999999999</v>
      </c>
      <c r="L118">
        <v>85.885999999999996</v>
      </c>
      <c r="M118">
        <v>78.442999999999998</v>
      </c>
      <c r="N118">
        <v>69.257000000000005</v>
      </c>
      <c r="O118">
        <v>57.6571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85.858569201289569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88.437712261864533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89.722214059985362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90.619920873007302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94.255206034976538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94.655191818370653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95.879756459848764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92.549576788479229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89.971845496327603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85.633589201184876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77.876511242190716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68.313962206036408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57.014400698853393</v>
      </c>
      <c r="AE118" s="5"/>
      <c r="AG118" s="5">
        <f t="shared" si="26"/>
        <v>1.9224307987104368</v>
      </c>
      <c r="AH118" s="5">
        <f t="shared" si="27"/>
        <v>1.5772877381354675</v>
      </c>
      <c r="AI118" s="5">
        <f t="shared" si="28"/>
        <v>-1.5162140599853586</v>
      </c>
      <c r="AJ118" s="5">
        <f t="shared" si="29"/>
        <v>0.44207912699269514</v>
      </c>
      <c r="AK118" s="5">
        <f t="shared" si="30"/>
        <v>0.25979396502346219</v>
      </c>
      <c r="AL118" s="5">
        <f t="shared" si="31"/>
        <v>1.4348081816293501</v>
      </c>
      <c r="AM118" s="5">
        <f t="shared" si="32"/>
        <v>-0.64075645984875962</v>
      </c>
      <c r="AN118" s="5">
        <f t="shared" si="33"/>
        <v>0.61442321152077284</v>
      </c>
      <c r="AO118" s="5">
        <f t="shared" si="34"/>
        <v>0.88515450367239623</v>
      </c>
      <c r="AP118" s="5">
        <f t="shared" si="35"/>
        <v>0.25241079881512007</v>
      </c>
      <c r="AQ118" s="5">
        <f t="shared" si="36"/>
        <v>0.56648875780928165</v>
      </c>
      <c r="AR118" s="5">
        <f t="shared" si="37"/>
        <v>0.94303779396359744</v>
      </c>
      <c r="AS118" s="5">
        <f t="shared" si="38"/>
        <v>0.64269930114660667</v>
      </c>
      <c r="AV118" s="2">
        <f t="shared" si="39"/>
        <v>85.628261809479767</v>
      </c>
      <c r="AW118" s="2">
        <f t="shared" si="40"/>
        <v>87.941012741004783</v>
      </c>
      <c r="AX118" s="2">
        <f t="shared" si="41"/>
        <v>89.532450231337592</v>
      </c>
      <c r="AY118" s="2">
        <f t="shared" si="42"/>
        <v>89.766075167987069</v>
      </c>
      <c r="AZ118" s="2">
        <f t="shared" si="43"/>
        <v>92.750528861071132</v>
      </c>
      <c r="BA118" s="2">
        <f t="shared" si="44"/>
        <v>93.194246188252151</v>
      </c>
      <c r="BB118" s="2">
        <f t="shared" si="45"/>
        <v>93.038303154571395</v>
      </c>
      <c r="BC118" s="2">
        <f t="shared" si="46"/>
        <v>90.968331915916835</v>
      </c>
      <c r="BD118" s="2">
        <f t="shared" si="47"/>
        <v>88.505936980528531</v>
      </c>
      <c r="BE118" s="2">
        <f t="shared" si="48"/>
        <v>83.375451494709068</v>
      </c>
      <c r="BF118" s="2">
        <f t="shared" si="49"/>
        <v>76.406224765160232</v>
      </c>
      <c r="BG118" s="2">
        <f t="shared" si="50"/>
        <v>67.25926887231094</v>
      </c>
      <c r="BH118" s="2">
        <f t="shared" si="51"/>
        <v>56.209629700540304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86.818707546296096</v>
      </c>
      <c r="CP118" s="2">
        <f>BL$207*$B118+BL$209</f>
        <v>88.839302834225492</v>
      </c>
      <c r="CQ118" s="2">
        <f>BM$207*$B118+BM$209</f>
        <v>90.283475675581059</v>
      </c>
      <c r="CR118" s="2">
        <f>BN$207*$B118+BN$209</f>
        <v>90.4150718974238</v>
      </c>
      <c r="CS118" s="2">
        <f>BO$207*$B118+BO$209</f>
        <v>93.885602067653778</v>
      </c>
      <c r="CT118" s="2">
        <f>BP$207*$B118+BP$209</f>
        <v>94.290471173776098</v>
      </c>
      <c r="CU118" s="2">
        <f>BQ$207*$B118+BQ$209</f>
        <v>94.171868784882648</v>
      </c>
      <c r="CV118" s="2">
        <f>BR$207*$B118+BR$209</f>
        <v>92.283742646381967</v>
      </c>
      <c r="CW118" s="2">
        <f>BS$207*$B118+BS$209</f>
        <v>89.844787988829182</v>
      </c>
      <c r="CX118" s="2">
        <f>BT$207*$B118+BT$209</f>
        <v>84.555089914095419</v>
      </c>
      <c r="CY118" s="2">
        <f>BU$207*$B118+BU$209</f>
        <v>77.456393019990301</v>
      </c>
      <c r="CZ118" s="2">
        <f>BV$207*$B118+BV$209</f>
        <v>67.963473680781064</v>
      </c>
      <c r="DA118" s="2">
        <f>BW$207*$B118+BW$209</f>
        <v>56.681785231117523</v>
      </c>
      <c r="DD118" s="2">
        <f>BZ$207*$B118+BZ$209</f>
        <v>85.289050163973357</v>
      </c>
      <c r="DE118" s="2">
        <f>CA$207*$B118+CA$209</f>
        <v>87.706958283801967</v>
      </c>
      <c r="DF118" s="2">
        <f>CB$207*$B118+CB$209</f>
        <v>89.335958161885017</v>
      </c>
      <c r="DG118" s="2">
        <f>CC$207*$B118+CC$209</f>
        <v>89.587478786006486</v>
      </c>
      <c r="DH118" s="2">
        <f>CD$207*$B118+CD$209</f>
        <v>92.450120321815646</v>
      </c>
      <c r="DI118" s="2">
        <f>CE$207*$B118+CE$209</f>
        <v>92.872963302283097</v>
      </c>
      <c r="DJ118" s="2">
        <f>CF$207*$B118+CF$209</f>
        <v>92.732619063903826</v>
      </c>
      <c r="DK118" s="2">
        <f>CG$207*$B118+CG$209</f>
        <v>90.556666745197077</v>
      </c>
      <c r="DL118" s="2">
        <f>CH$207*$B118+CH$209</f>
        <v>88.053535586547099</v>
      </c>
      <c r="DM118" s="2">
        <f>CI$207*$B118+CI$209</f>
        <v>83.015908197096195</v>
      </c>
      <c r="DN118" s="2">
        <f>CJ$207*$B118+CJ$209</f>
        <v>76.059076919889435</v>
      </c>
      <c r="DO118" s="2">
        <f>CK$207*$B118+CK$209</f>
        <v>67.022316502969502</v>
      </c>
      <c r="DP118" s="2">
        <f>CL$207*$B118+CL$209</f>
        <v>56.046464897187576</v>
      </c>
      <c r="DS118" s="2">
        <f>POWER(10,($B118-C$227)/C$228)/(1+POWER(10,($B118-C$227)/C$228))</f>
        <v>0.77824338350112876</v>
      </c>
      <c r="DT118" s="2">
        <f>POWER(10,($B118-D$227)/D$228)/(1+POWER(10,($B118-D$227)/D$228))</f>
        <v>0.79330102563282068</v>
      </c>
      <c r="DU118" s="2">
        <f>POWER(10,($B118-E$227)/E$228)/(1+POWER(10,($B118-E$227)/E$228))</f>
        <v>0.79262434032896234</v>
      </c>
      <c r="DV118" s="2">
        <f>POWER(10,($B118-F$227)/F$228)/(1+POWER(10,($B118-F$227)/F$228))</f>
        <v>0.78419783886948924</v>
      </c>
      <c r="DW118" s="2">
        <f>POWER(10,($B118-G$227)/G$228)/(1+POWER(10,($B118-G$227)/G$228))</f>
        <v>0.79072632576036217</v>
      </c>
      <c r="DX118" s="2">
        <f>POWER(10,($B118-H$227)/H$228)/(1+POWER(10,($B118-H$227)/H$228))</f>
        <v>0.7733466653482155</v>
      </c>
      <c r="DY118" s="2">
        <f>POWER(10,($B118-I$227)/I$228)/(1+POWER(10,($B118-I$227)/I$228))</f>
        <v>0.78760871986852521</v>
      </c>
      <c r="DZ118" s="2">
        <f>POWER(10,($B118-J$227)/J$228)/(1+POWER(10,($B118-J$227)/J$228))</f>
        <v>0.76164037119773931</v>
      </c>
      <c r="EA118" s="2">
        <f>POWER(10,($B118-K$227)/K$228)/(1+POWER(10,($B118-K$227)/K$228))</f>
        <v>0.74743849978647736</v>
      </c>
      <c r="EB118" s="2">
        <f>POWER(10,($B118-L$227)/L$228)/(1+POWER(10,($B118-L$227)/L$228))</f>
        <v>0.76640620555587424</v>
      </c>
      <c r="EC118" s="2">
        <f>POWER(10,($B118-M$227)/M$228)/(1+POWER(10,($B118-M$227)/M$228))</f>
        <v>0.75156097804516675</v>
      </c>
      <c r="ED118" s="2">
        <f>POWER(10,($B118-N$227)/N$228)/(1+POWER(10,($B118-N$227)/N$228))</f>
        <v>0.74823294670885188</v>
      </c>
      <c r="EE118" s="2">
        <f>POWER(10,($B118-O$227)/O$228)/(1+POWER(10,($B118-O$227)/O$228))</f>
        <v>0.74317711138973497</v>
      </c>
    </row>
    <row r="119" spans="2:135" x14ac:dyDescent="0.25">
      <c r="B119" s="2">
        <v>113</v>
      </c>
      <c r="C119">
        <v>87.656000000000006</v>
      </c>
      <c r="D119">
        <v>88.802999999999997</v>
      </c>
      <c r="E119">
        <v>90.058999999999997</v>
      </c>
      <c r="F119">
        <v>90.984999999999999</v>
      </c>
      <c r="G119">
        <v>95.787999999999997</v>
      </c>
      <c r="H119">
        <v>95.269000000000005</v>
      </c>
      <c r="I119">
        <v>95.626999999999995</v>
      </c>
      <c r="J119">
        <v>93.745999999999995</v>
      </c>
      <c r="K119">
        <v>90.629000000000005</v>
      </c>
      <c r="L119">
        <v>86.543000000000006</v>
      </c>
      <c r="M119">
        <v>79.213999999999999</v>
      </c>
      <c r="N119">
        <v>69.942999999999998</v>
      </c>
      <c r="O119">
        <v>58.571399999999997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85.883773161920914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88.567180345477652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89.750481755911352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90.920080793726584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94.725049943478311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95.204103325673515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96.772434084914067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93.183336575229092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90.637581435062359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86.535558478989984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78.578881027071958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68.852193010573075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57.469499656650754</v>
      </c>
      <c r="AE119" s="5"/>
      <c r="AG119" s="5">
        <f t="shared" si="26"/>
        <v>1.7722268380790922</v>
      </c>
      <c r="AH119" s="5">
        <f t="shared" si="27"/>
        <v>0.23581965452234499</v>
      </c>
      <c r="AI119" s="5">
        <f t="shared" si="28"/>
        <v>0.30851824408864559</v>
      </c>
      <c r="AJ119" s="5">
        <f t="shared" si="29"/>
        <v>6.4919206273415853E-2</v>
      </c>
      <c r="AK119" s="5">
        <f t="shared" si="30"/>
        <v>1.0629500565216858</v>
      </c>
      <c r="AL119" s="5">
        <f t="shared" si="31"/>
        <v>6.4896674326490711E-2</v>
      </c>
      <c r="AM119" s="5">
        <f t="shared" si="32"/>
        <v>-1.1454340849140721</v>
      </c>
      <c r="AN119" s="5">
        <f t="shared" si="33"/>
        <v>0.56266342477090348</v>
      </c>
      <c r="AO119" s="5">
        <f t="shared" si="34"/>
        <v>-8.5814350623536484E-3</v>
      </c>
      <c r="AP119" s="5">
        <f t="shared" si="35"/>
        <v>7.4415210100227114E-3</v>
      </c>
      <c r="AQ119" s="5">
        <f t="shared" si="36"/>
        <v>0.63511897292804065</v>
      </c>
      <c r="AR119" s="5">
        <f t="shared" si="37"/>
        <v>1.0908069894269232</v>
      </c>
      <c r="AS119" s="5">
        <f t="shared" si="38"/>
        <v>1.1019003433492429</v>
      </c>
      <c r="AV119" s="2">
        <f t="shared" si="39"/>
        <v>85.551061626281154</v>
      </c>
      <c r="AW119" s="2">
        <f t="shared" si="40"/>
        <v>87.8813616309005</v>
      </c>
      <c r="AX119" s="2">
        <f t="shared" si="41"/>
        <v>89.488884221143252</v>
      </c>
      <c r="AY119" s="2">
        <f t="shared" si="42"/>
        <v>89.744714145000074</v>
      </c>
      <c r="AZ119" s="2">
        <f t="shared" si="43"/>
        <v>92.718914868846213</v>
      </c>
      <c r="BA119" s="2">
        <f t="shared" si="44"/>
        <v>93.156665422829931</v>
      </c>
      <c r="BB119" s="2">
        <f t="shared" si="45"/>
        <v>92.998503489981616</v>
      </c>
      <c r="BC119" s="2">
        <f t="shared" si="46"/>
        <v>90.913806864455992</v>
      </c>
      <c r="BD119" s="2">
        <f t="shared" si="47"/>
        <v>88.44496091043716</v>
      </c>
      <c r="BE119" s="2">
        <f t="shared" si="48"/>
        <v>83.32847504418848</v>
      </c>
      <c r="BF119" s="2">
        <f t="shared" si="49"/>
        <v>76.367062326245971</v>
      </c>
      <c r="BG119" s="2">
        <f t="shared" si="50"/>
        <v>67.234820566775085</v>
      </c>
      <c r="BH119" s="2">
        <f t="shared" si="51"/>
        <v>56.207224485148387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86.817448064966953</v>
      </c>
      <c r="CP119" s="2">
        <f>BL$207*$B119+BL$209</f>
        <v>88.828470941820427</v>
      </c>
      <c r="CQ119" s="2">
        <f>BM$207*$B119+BM$209</f>
        <v>90.265851663990077</v>
      </c>
      <c r="CR119" s="2">
        <f>BN$207*$B119+BN$209</f>
        <v>90.419378589751929</v>
      </c>
      <c r="CS119" s="2">
        <f>BO$207*$B119+BO$209</f>
        <v>93.920528506082562</v>
      </c>
      <c r="CT119" s="2">
        <f>BP$207*$B119+BP$209</f>
        <v>94.309409218491751</v>
      </c>
      <c r="CU119" s="2">
        <f>BQ$207*$B119+BQ$209</f>
        <v>94.190689335891236</v>
      </c>
      <c r="CV119" s="2">
        <f>BR$207*$B119+BR$209</f>
        <v>92.297873371267556</v>
      </c>
      <c r="CW119" s="2">
        <f>BS$207*$B119+BS$209</f>
        <v>89.863564566457697</v>
      </c>
      <c r="CX119" s="2">
        <f>BT$207*$B119+BT$209</f>
        <v>84.57075080152886</v>
      </c>
      <c r="CY119" s="2">
        <f>BU$207*$B119+BU$209</f>
        <v>77.46749462726892</v>
      </c>
      <c r="CZ119" s="2">
        <f>BV$207*$B119+BV$209</f>
        <v>67.978545543079335</v>
      </c>
      <c r="DA119" s="2">
        <f>BW$207*$B119+BW$209</f>
        <v>56.703344712438998</v>
      </c>
      <c r="DD119" s="2">
        <f>BZ$207*$B119+BZ$209</f>
        <v>85.221961991200345</v>
      </c>
      <c r="DE119" s="2">
        <f>CA$207*$B119+CA$209</f>
        <v>87.656300543929845</v>
      </c>
      <c r="DF119" s="2">
        <f>CB$207*$B119+CB$209</f>
        <v>89.303491278938296</v>
      </c>
      <c r="DG119" s="2">
        <f>CC$207*$B119+CC$209</f>
        <v>89.575390358577096</v>
      </c>
      <c r="DH119" s="2">
        <f>CD$207*$B119+CD$209</f>
        <v>92.428877972055886</v>
      </c>
      <c r="DI119" s="2">
        <f>CE$207*$B119+CE$209</f>
        <v>92.848544855209809</v>
      </c>
      <c r="DJ119" s="2">
        <f>CF$207*$B119+CF$209</f>
        <v>92.705299329701646</v>
      </c>
      <c r="DK119" s="2">
        <f>CG$207*$B119+CG$209</f>
        <v>90.518768109672592</v>
      </c>
      <c r="DL119" s="2">
        <f>CH$207*$B119+CH$209</f>
        <v>88.007788486893418</v>
      </c>
      <c r="DM119" s="2">
        <f>CI$207*$B119+CI$209</f>
        <v>82.983156183851634</v>
      </c>
      <c r="DN119" s="2">
        <f>CJ$207*$B119+CJ$209</f>
        <v>76.035306225692466</v>
      </c>
      <c r="DO119" s="2">
        <f>CK$207*$B119+CK$209</f>
        <v>67.006589670382567</v>
      </c>
      <c r="DP119" s="2">
        <f>CL$207*$B119+CL$209</f>
        <v>56.050863522790863</v>
      </c>
      <c r="DS119" s="2">
        <f>POWER(10,($B119-C$227)/C$228)/(1+POWER(10,($B119-C$227)/C$228))</f>
        <v>0.79373080060556733</v>
      </c>
      <c r="DT119" s="2">
        <f>POWER(10,($B119-D$227)/D$228)/(1+POWER(10,($B119-D$227)/D$228))</f>
        <v>0.80799627138197516</v>
      </c>
      <c r="DU119" s="2">
        <f>POWER(10,($B119-E$227)/E$228)/(1+POWER(10,($B119-E$227)/E$228))</f>
        <v>0.8073560122749871</v>
      </c>
      <c r="DV119" s="2">
        <f>POWER(10,($B119-F$227)/F$228)/(1+POWER(10,($B119-F$227)/F$228))</f>
        <v>0.79937660245893583</v>
      </c>
      <c r="DW119" s="2">
        <f>POWER(10,($B119-G$227)/G$228)/(1+POWER(10,($B119-G$227)/G$228))</f>
        <v>0.80555975399453672</v>
      </c>
      <c r="DX119" s="2">
        <f>POWER(10,($B119-H$227)/H$228)/(1+POWER(10,($B119-H$227)/H$228))</f>
        <v>0.78908338421788138</v>
      </c>
      <c r="DY119" s="2">
        <f>POWER(10,($B119-I$227)/I$228)/(1+POWER(10,($B119-I$227)/I$228))</f>
        <v>0.80260796217950237</v>
      </c>
      <c r="DZ119" s="2">
        <f>POWER(10,($B119-J$227)/J$228)/(1+POWER(10,($B119-J$227)/J$228))</f>
        <v>0.77795650245604442</v>
      </c>
      <c r="EA119" s="2">
        <f>POWER(10,($B119-K$227)/K$228)/(1+POWER(10,($B119-K$227)/K$228))</f>
        <v>0.76442609194187983</v>
      </c>
      <c r="EB119" s="2">
        <f>POWER(10,($B119-L$227)/L$228)/(1+POWER(10,($B119-L$227)/L$228))</f>
        <v>0.78248927245541755</v>
      </c>
      <c r="EC119" s="2">
        <f>POWER(10,($B119-M$227)/M$228)/(1+POWER(10,($B119-M$227)/M$228))</f>
        <v>0.76835722158598319</v>
      </c>
      <c r="ED119" s="2">
        <f>POWER(10,($B119-N$227)/N$228)/(1+POWER(10,($B119-N$227)/N$228))</f>
        <v>0.76518389074672821</v>
      </c>
      <c r="EE119" s="2">
        <f>POWER(10,($B119-O$227)/O$228)/(1+POWER(10,($B119-O$227)/O$228))</f>
        <v>0.76035943282618179</v>
      </c>
    </row>
    <row r="120" spans="2:135" x14ac:dyDescent="0.25">
      <c r="B120" s="2">
        <v>114</v>
      </c>
      <c r="C120">
        <v>87.421999999999997</v>
      </c>
      <c r="D120">
        <v>90.105999999999995</v>
      </c>
      <c r="E120">
        <v>91.382000000000005</v>
      </c>
      <c r="F120">
        <v>92.738</v>
      </c>
      <c r="G120">
        <v>94.667000000000002</v>
      </c>
      <c r="H120">
        <v>96.328000000000003</v>
      </c>
      <c r="I120">
        <v>96.119</v>
      </c>
      <c r="J120">
        <v>93.134</v>
      </c>
      <c r="K120">
        <v>91.8</v>
      </c>
      <c r="L120">
        <v>88.171000000000006</v>
      </c>
      <c r="M120">
        <v>80.656999999999996</v>
      </c>
      <c r="N120">
        <v>70.956999999999994</v>
      </c>
      <c r="O120">
        <v>59.2714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85.931355362805917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88.724274158506418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89.789380946579158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91.262671255257231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95.229425644812153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95.845292702591919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97.718710833992759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93.951147800466501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91.495936447039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87.60631611474814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79.490417329592404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69.569306083918889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58.08925024166728</v>
      </c>
      <c r="AE120" s="5"/>
      <c r="AG120" s="5">
        <f t="shared" si="26"/>
        <v>1.4906446371940802</v>
      </c>
      <c r="AH120" s="5">
        <f t="shared" si="27"/>
        <v>1.3817258414935765</v>
      </c>
      <c r="AI120" s="5">
        <f t="shared" si="28"/>
        <v>1.5926190534208473</v>
      </c>
      <c r="AJ120" s="5">
        <f t="shared" si="29"/>
        <v>1.4753287447427681</v>
      </c>
      <c r="AK120" s="5">
        <f t="shared" si="30"/>
        <v>-0.5624256448121514</v>
      </c>
      <c r="AL120" s="5">
        <f t="shared" si="31"/>
        <v>0.48270729740808349</v>
      </c>
      <c r="AM120" s="5">
        <f t="shared" si="32"/>
        <v>-1.5997108339927593</v>
      </c>
      <c r="AN120" s="5">
        <f t="shared" si="33"/>
        <v>-0.81714780046650048</v>
      </c>
      <c r="AO120" s="5">
        <f t="shared" si="34"/>
        <v>0.30406355296099719</v>
      </c>
      <c r="AP120" s="5">
        <f t="shared" si="35"/>
        <v>0.56468388525186697</v>
      </c>
      <c r="AQ120" s="5">
        <f t="shared" si="36"/>
        <v>1.1665826704075926</v>
      </c>
      <c r="AR120" s="5">
        <f t="shared" si="37"/>
        <v>1.3876939160811048</v>
      </c>
      <c r="AS120" s="5">
        <f t="shared" si="38"/>
        <v>1.1821497583327201</v>
      </c>
      <c r="AV120" s="2">
        <f t="shared" si="39"/>
        <v>85.473176957635985</v>
      </c>
      <c r="AW120" s="2">
        <f t="shared" si="40"/>
        <v>87.82152195406573</v>
      </c>
      <c r="AX120" s="2">
        <f t="shared" si="41"/>
        <v>89.445672958344289</v>
      </c>
      <c r="AY120" s="2">
        <f t="shared" si="42"/>
        <v>89.723555797398674</v>
      </c>
      <c r="AZ120" s="2">
        <f t="shared" si="43"/>
        <v>92.686890588759056</v>
      </c>
      <c r="BA120" s="2">
        <f t="shared" si="44"/>
        <v>93.118947076898806</v>
      </c>
      <c r="BB120" s="2">
        <f t="shared" si="45"/>
        <v>92.958564613191925</v>
      </c>
      <c r="BC120" s="2">
        <f t="shared" si="46"/>
        <v>90.859074513181866</v>
      </c>
      <c r="BD120" s="2">
        <f t="shared" si="47"/>
        <v>88.383342740994664</v>
      </c>
      <c r="BE120" s="2">
        <f t="shared" si="48"/>
        <v>83.281274882731267</v>
      </c>
      <c r="BF120" s="2">
        <f t="shared" si="49"/>
        <v>76.327916329299043</v>
      </c>
      <c r="BG120" s="2">
        <f t="shared" si="50"/>
        <v>67.210138084249778</v>
      </c>
      <c r="BH120" s="2">
        <f t="shared" si="51"/>
        <v>56.204768076176599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86.81618858363781</v>
      </c>
      <c r="CP120" s="2">
        <f>BL$207*$B120+BL$209</f>
        <v>88.817639049415348</v>
      </c>
      <c r="CQ120" s="2">
        <f>BM$207*$B120+BM$209</f>
        <v>90.248227652399095</v>
      </c>
      <c r="CR120" s="2">
        <f>BN$207*$B120+BN$209</f>
        <v>90.423685282080058</v>
      </c>
      <c r="CS120" s="2">
        <f>BO$207*$B120+BO$209</f>
        <v>93.955454944511345</v>
      </c>
      <c r="CT120" s="2">
        <f>BP$207*$B120+BP$209</f>
        <v>94.328347263207391</v>
      </c>
      <c r="CU120" s="2">
        <f>BQ$207*$B120+BQ$209</f>
        <v>94.209509886899824</v>
      </c>
      <c r="CV120" s="2">
        <f>BR$207*$B120+BR$209</f>
        <v>92.31200409615316</v>
      </c>
      <c r="CW120" s="2">
        <f>BS$207*$B120+BS$209</f>
        <v>89.882341144086212</v>
      </c>
      <c r="CX120" s="2">
        <f>BT$207*$B120+BT$209</f>
        <v>84.586411688962301</v>
      </c>
      <c r="CY120" s="2">
        <f>BU$207*$B120+BU$209</f>
        <v>77.478596234547538</v>
      </c>
      <c r="CZ120" s="2">
        <f>BV$207*$B120+BV$209</f>
        <v>67.993617405377606</v>
      </c>
      <c r="DA120" s="2">
        <f>BW$207*$B120+BW$209</f>
        <v>56.72490419376048</v>
      </c>
      <c r="DD120" s="2">
        <f>BZ$207*$B120+BZ$209</f>
        <v>85.154873818427347</v>
      </c>
      <c r="DE120" s="2">
        <f>CA$207*$B120+CA$209</f>
        <v>87.605642804057723</v>
      </c>
      <c r="DF120" s="2">
        <f>CB$207*$B120+CB$209</f>
        <v>89.271024395991589</v>
      </c>
      <c r="DG120" s="2">
        <f>CC$207*$B120+CC$209</f>
        <v>89.56330193114772</v>
      </c>
      <c r="DH120" s="2">
        <f>CD$207*$B120+CD$209</f>
        <v>92.407635622296112</v>
      </c>
      <c r="DI120" s="2">
        <f>CE$207*$B120+CE$209</f>
        <v>92.824126408136522</v>
      </c>
      <c r="DJ120" s="2">
        <f>CF$207*$B120+CF$209</f>
        <v>92.677979595499451</v>
      </c>
      <c r="DK120" s="2">
        <f>CG$207*$B120+CG$209</f>
        <v>90.480869474148108</v>
      </c>
      <c r="DL120" s="2">
        <f>CH$207*$B120+CH$209</f>
        <v>87.962041387239736</v>
      </c>
      <c r="DM120" s="2">
        <f>CI$207*$B120+CI$209</f>
        <v>82.950404170607072</v>
      </c>
      <c r="DN120" s="2">
        <f>CJ$207*$B120+CJ$209</f>
        <v>76.011535531495497</v>
      </c>
      <c r="DO120" s="2">
        <f>CK$207*$B120+CK$209</f>
        <v>66.990862837795618</v>
      </c>
      <c r="DP120" s="2">
        <f>CL$207*$B120+CL$209</f>
        <v>56.055262148394156</v>
      </c>
      <c r="DS120" s="2">
        <f>POWER(10,($B120-C$227)/C$228)/(1+POWER(10,($B120-C$227)/C$228))</f>
        <v>0.80840287110293307</v>
      </c>
      <c r="DT120" s="2">
        <f>POWER(10,($B120-D$227)/D$228)/(1+POWER(10,($B120-D$227)/D$228))</f>
        <v>0.82188133764035554</v>
      </c>
      <c r="DU120" s="2">
        <f>POWER(10,($B120-E$227)/E$228)/(1+POWER(10,($B120-E$227)/E$228))</f>
        <v>0.82127713839721916</v>
      </c>
      <c r="DV120" s="2">
        <f>POWER(10,($B120-F$227)/F$228)/(1+POWER(10,($B120-F$227)/F$228))</f>
        <v>0.81374132114794706</v>
      </c>
      <c r="DW120" s="2">
        <f>POWER(10,($B120-G$227)/G$228)/(1+POWER(10,($B120-G$227)/G$228))</f>
        <v>0.81958167697294571</v>
      </c>
      <c r="DX120" s="2">
        <f>POWER(10,($B120-H$227)/H$228)/(1+POWER(10,($B120-H$227)/H$228))</f>
        <v>0.80400440017274433</v>
      </c>
      <c r="DY120" s="2">
        <f>POWER(10,($B120-I$227)/I$228)/(1+POWER(10,($B120-I$227)/I$228))</f>
        <v>0.81679434010023988</v>
      </c>
      <c r="DZ120" s="2">
        <f>POWER(10,($B120-J$227)/J$228)/(1+POWER(10,($B120-J$227)/J$228))</f>
        <v>0.79345863789106641</v>
      </c>
      <c r="EA120" s="2">
        <f>POWER(10,($B120-K$227)/K$228)/(1+POWER(10,($B120-K$227)/K$228))</f>
        <v>0.78060646404142608</v>
      </c>
      <c r="EB120" s="2">
        <f>POWER(10,($B120-L$227)/L$228)/(1+POWER(10,($B120-L$227)/L$228))</f>
        <v>0.79775721785384068</v>
      </c>
      <c r="EC120" s="2">
        <f>POWER(10,($B120-M$227)/M$228)/(1+POWER(10,($B120-M$227)/M$228))</f>
        <v>0.78434375813805357</v>
      </c>
      <c r="ED120" s="2">
        <f>POWER(10,($B120-N$227)/N$228)/(1+POWER(10,($B120-N$227)/N$228))</f>
        <v>0.78132710281947659</v>
      </c>
      <c r="EE120" s="2">
        <f>POWER(10,($B120-O$227)/O$228)/(1+POWER(10,($B120-O$227)/O$228))</f>
        <v>0.77673754386097393</v>
      </c>
    </row>
    <row r="121" spans="2:135" x14ac:dyDescent="0.25">
      <c r="B121" s="2">
        <v>115</v>
      </c>
      <c r="C121">
        <v>87.796999999999997</v>
      </c>
      <c r="D121">
        <v>89.332999999999998</v>
      </c>
      <c r="E121">
        <v>90.412000000000006</v>
      </c>
      <c r="F121">
        <v>91.262</v>
      </c>
      <c r="G121">
        <v>96.287999999999997</v>
      </c>
      <c r="H121">
        <v>96.194000000000003</v>
      </c>
      <c r="I121">
        <v>98</v>
      </c>
      <c r="J121">
        <v>95.790999999999997</v>
      </c>
      <c r="K121">
        <v>93.385999999999996</v>
      </c>
      <c r="L121">
        <v>89.313999999999993</v>
      </c>
      <c r="M121">
        <v>81.686000000000007</v>
      </c>
      <c r="N121">
        <v>70.8</v>
      </c>
      <c r="O121">
        <v>59.357100000000003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85.996221423332855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88.894423967259058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89.833250747628739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91.619857612237226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95.717693988954053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96.530599958359147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98.620485852866764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94.803167345017442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92.514822178473395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88.772445973850523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80.586672124841712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70.458504554691913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58.880158606755103</v>
      </c>
      <c r="AE121" s="5"/>
      <c r="AG121" s="5">
        <f t="shared" si="26"/>
        <v>1.8007785766671418</v>
      </c>
      <c r="AH121" s="5">
        <f t="shared" si="27"/>
        <v>0.43857603274094004</v>
      </c>
      <c r="AI121" s="5">
        <f t="shared" si="28"/>
        <v>0.57874925237126718</v>
      </c>
      <c r="AJ121" s="5">
        <f t="shared" si="29"/>
        <v>-0.35785761223722545</v>
      </c>
      <c r="AK121" s="5">
        <f t="shared" si="30"/>
        <v>0.57030601104594325</v>
      </c>
      <c r="AL121" s="5">
        <f t="shared" si="31"/>
        <v>-0.33659995835914458</v>
      </c>
      <c r="AM121" s="5">
        <f t="shared" si="32"/>
        <v>-0.62048585286676428</v>
      </c>
      <c r="AN121" s="5">
        <f t="shared" si="33"/>
        <v>0.98783265498255446</v>
      </c>
      <c r="AO121" s="5">
        <f t="shared" si="34"/>
        <v>0.87117782152660084</v>
      </c>
      <c r="AP121" s="5">
        <f t="shared" si="35"/>
        <v>0.54155402614946979</v>
      </c>
      <c r="AQ121" s="5">
        <f t="shared" si="36"/>
        <v>1.0993278751582949</v>
      </c>
      <c r="AR121" s="5">
        <f t="shared" si="37"/>
        <v>0.34149544530808384</v>
      </c>
      <c r="AS121" s="5">
        <f t="shared" si="38"/>
        <v>0.47694139324489981</v>
      </c>
      <c r="AV121" s="2">
        <f t="shared" si="39"/>
        <v>85.394759485476357</v>
      </c>
      <c r="AW121" s="2">
        <f t="shared" si="40"/>
        <v>87.76157655209569</v>
      </c>
      <c r="AX121" s="2">
        <f t="shared" si="41"/>
        <v>89.402841721263925</v>
      </c>
      <c r="AY121" s="2">
        <f t="shared" si="42"/>
        <v>89.702633386518755</v>
      </c>
      <c r="AZ121" s="2">
        <f t="shared" si="43"/>
        <v>92.654576404819707</v>
      </c>
      <c r="BA121" s="2">
        <f t="shared" si="44"/>
        <v>93.08119191258028</v>
      </c>
      <c r="BB121" s="2">
        <f t="shared" si="45"/>
        <v>92.91858479359783</v>
      </c>
      <c r="BC121" s="2">
        <f t="shared" si="46"/>
        <v>90.80426453348305</v>
      </c>
      <c r="BD121" s="2">
        <f t="shared" si="47"/>
        <v>88.321253622653117</v>
      </c>
      <c r="BE121" s="2">
        <f t="shared" si="48"/>
        <v>83.233968378816073</v>
      </c>
      <c r="BF121" s="2">
        <f t="shared" si="49"/>
        <v>76.288880052646078</v>
      </c>
      <c r="BG121" s="2">
        <f t="shared" si="50"/>
        <v>67.185303452930754</v>
      </c>
      <c r="BH121" s="2">
        <f t="shared" si="51"/>
        <v>56.202308320885358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86.814929102308668</v>
      </c>
      <c r="CP121" s="2">
        <f>BL$207*$B121+BL$209</f>
        <v>88.806807157010283</v>
      </c>
      <c r="CQ121" s="2">
        <f>BM$207*$B121+BM$209</f>
        <v>90.230603640808127</v>
      </c>
      <c r="CR121" s="2">
        <f>BN$207*$B121+BN$209</f>
        <v>90.427991974408172</v>
      </c>
      <c r="CS121" s="2">
        <f>BO$207*$B121+BO$209</f>
        <v>93.990381382940129</v>
      </c>
      <c r="CT121" s="2">
        <f>BP$207*$B121+BP$209</f>
        <v>94.347285307923045</v>
      </c>
      <c r="CU121" s="2">
        <f>BQ$207*$B121+BQ$209</f>
        <v>94.228330437908426</v>
      </c>
      <c r="CV121" s="2">
        <f>BR$207*$B121+BR$209</f>
        <v>92.326134821038764</v>
      </c>
      <c r="CW121" s="2">
        <f>BS$207*$B121+BS$209</f>
        <v>89.901117721714726</v>
      </c>
      <c r="CX121" s="2">
        <f>BT$207*$B121+BT$209</f>
        <v>84.602072576395742</v>
      </c>
      <c r="CY121" s="2">
        <f>BU$207*$B121+BU$209</f>
        <v>77.489697841826143</v>
      </c>
      <c r="CZ121" s="2">
        <f>BV$207*$B121+BV$209</f>
        <v>68.008689267675877</v>
      </c>
      <c r="DA121" s="2">
        <f>BW$207*$B121+BW$209</f>
        <v>56.746463675081955</v>
      </c>
      <c r="DD121" s="2">
        <f>BZ$207*$B121+BZ$209</f>
        <v>85.087785645654336</v>
      </c>
      <c r="DE121" s="2">
        <f>CA$207*$B121+CA$209</f>
        <v>87.554985064185601</v>
      </c>
      <c r="DF121" s="2">
        <f>CB$207*$B121+CB$209</f>
        <v>89.238557513044867</v>
      </c>
      <c r="DG121" s="2">
        <f>CC$207*$B121+CC$209</f>
        <v>89.551213503718344</v>
      </c>
      <c r="DH121" s="2">
        <f>CD$207*$B121+CD$209</f>
        <v>92.386393272536353</v>
      </c>
      <c r="DI121" s="2">
        <f>CE$207*$B121+CE$209</f>
        <v>92.799707961063234</v>
      </c>
      <c r="DJ121" s="2">
        <f>CF$207*$B121+CF$209</f>
        <v>92.650659861297271</v>
      </c>
      <c r="DK121" s="2">
        <f>CG$207*$B121+CG$209</f>
        <v>90.442970838623623</v>
      </c>
      <c r="DL121" s="2">
        <f>CH$207*$B121+CH$209</f>
        <v>87.916294287586055</v>
      </c>
      <c r="DM121" s="2">
        <f>CI$207*$B121+CI$209</f>
        <v>82.917652157362511</v>
      </c>
      <c r="DN121" s="2">
        <f>CJ$207*$B121+CJ$209</f>
        <v>75.987764837298528</v>
      </c>
      <c r="DO121" s="2">
        <f>CK$207*$B121+CK$209</f>
        <v>66.975136005208682</v>
      </c>
      <c r="DP121" s="2">
        <f>CL$207*$B121+CL$209</f>
        <v>56.059660773997443</v>
      </c>
      <c r="DS121" s="2">
        <f>POWER(10,($B121-C$227)/C$228)/(1+POWER(10,($B121-C$227)/C$228))</f>
        <v>0.82226500141646186</v>
      </c>
      <c r="DT121" s="2">
        <f>POWER(10,($B121-D$227)/D$228)/(1+POWER(10,($B121-D$227)/D$228))</f>
        <v>0.83496737348362038</v>
      </c>
      <c r="DU121" s="2">
        <f>POWER(10,($B121-E$227)/E$228)/(1+POWER(10,($B121-E$227)/E$228))</f>
        <v>0.83439861955868277</v>
      </c>
      <c r="DV121" s="2">
        <f>POWER(10,($B121-F$227)/F$228)/(1+POWER(10,($B121-F$227)/F$228))</f>
        <v>0.8272997252301556</v>
      </c>
      <c r="DW121" s="2">
        <f>POWER(10,($B121-G$227)/G$228)/(1+POWER(10,($B121-G$227)/G$228))</f>
        <v>0.83280229414179119</v>
      </c>
      <c r="DX121" s="2">
        <f>POWER(10,($B121-H$227)/H$228)/(1+POWER(10,($B121-H$227)/H$228))</f>
        <v>0.81811316113652777</v>
      </c>
      <c r="DY121" s="2">
        <f>POWER(10,($B121-I$227)/I$228)/(1+POWER(10,($B121-I$227)/I$228))</f>
        <v>0.83017688465986661</v>
      </c>
      <c r="DZ121" s="2">
        <f>POWER(10,($B121-J$227)/J$228)/(1+POWER(10,($B121-J$227)/J$228))</f>
        <v>0.80814538816950843</v>
      </c>
      <c r="EA121" s="2">
        <f>POWER(10,($B121-K$227)/K$228)/(1+POWER(10,($B121-K$227)/K$228))</f>
        <v>0.79597211111887489</v>
      </c>
      <c r="EB121" s="2">
        <f>POWER(10,($B121-L$227)/L$228)/(1+POWER(10,($B121-L$227)/L$228))</f>
        <v>0.81221064653495911</v>
      </c>
      <c r="EC121" s="2">
        <f>POWER(10,($B121-M$227)/M$228)/(1+POWER(10,($B121-M$227)/M$228))</f>
        <v>0.79951488219525446</v>
      </c>
      <c r="ED121" s="2">
        <f>POWER(10,($B121-N$227)/N$228)/(1+POWER(10,($B121-N$227)/N$228))</f>
        <v>0.79665542613606533</v>
      </c>
      <c r="EE121" s="2">
        <f>POWER(10,($B121-O$227)/O$228)/(1+POWER(10,($B121-O$227)/O$228))</f>
        <v>0.7923020612425079</v>
      </c>
    </row>
    <row r="122" spans="2:135" x14ac:dyDescent="0.25">
      <c r="B122" s="2">
        <v>116</v>
      </c>
      <c r="C122">
        <v>87.858999999999995</v>
      </c>
      <c r="D122">
        <v>89.045000000000002</v>
      </c>
      <c r="E122">
        <v>90.471000000000004</v>
      </c>
      <c r="F122">
        <v>90.908000000000001</v>
      </c>
      <c r="G122">
        <v>96.090999999999994</v>
      </c>
      <c r="H122">
        <v>97.299000000000007</v>
      </c>
      <c r="I122">
        <v>99.269000000000005</v>
      </c>
      <c r="J122">
        <v>97.224000000000004</v>
      </c>
      <c r="K122">
        <v>93.629000000000005</v>
      </c>
      <c r="L122">
        <v>89.328999999999994</v>
      </c>
      <c r="M122">
        <v>81.614000000000004</v>
      </c>
      <c r="N122">
        <v>71.013999999999996</v>
      </c>
      <c r="O122">
        <v>59.428600000000003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86.068590903976997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89.056845171978679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89.874109127906848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91.953818563896306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96.130006891477521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97.19018176757497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99.364877565710572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95.658675395601094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93.621106083986845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89.921244613664058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81.801324035713776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71.480071104447347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59.821791528953376</v>
      </c>
      <c r="AE122" s="5"/>
      <c r="AG122" s="5">
        <f t="shared" si="26"/>
        <v>1.7904090960229979</v>
      </c>
      <c r="AH122" s="5">
        <f t="shared" si="27"/>
        <v>-1.1845171978677627E-2</v>
      </c>
      <c r="AI122" s="5">
        <f t="shared" si="28"/>
        <v>0.59689087209315517</v>
      </c>
      <c r="AJ122" s="5">
        <f t="shared" si="29"/>
        <v>-1.0458185638963045</v>
      </c>
      <c r="AK122" s="5">
        <f t="shared" si="30"/>
        <v>-3.9006891477527006E-2</v>
      </c>
      <c r="AL122" s="5">
        <f t="shared" si="31"/>
        <v>0.10881823242503685</v>
      </c>
      <c r="AM122" s="5">
        <f t="shared" si="32"/>
        <v>-9.5877565710566159E-2</v>
      </c>
      <c r="AN122" s="5">
        <f t="shared" si="33"/>
        <v>1.56532460439891</v>
      </c>
      <c r="AO122" s="5">
        <f t="shared" si="34"/>
        <v>7.8939160131596964E-3</v>
      </c>
      <c r="AP122" s="5">
        <f t="shared" si="35"/>
        <v>-0.59224461366406445</v>
      </c>
      <c r="AQ122" s="5">
        <f t="shared" si="36"/>
        <v>-0.18732403571377176</v>
      </c>
      <c r="AR122" s="5">
        <f t="shared" si="37"/>
        <v>-0.46607110444735156</v>
      </c>
      <c r="AS122" s="5">
        <f t="shared" si="38"/>
        <v>-0.39319152895337339</v>
      </c>
      <c r="AV122" s="2">
        <f t="shared" si="39"/>
        <v>85.315948889996179</v>
      </c>
      <c r="AW122" s="2">
        <f t="shared" si="40"/>
        <v>87.70159986114885</v>
      </c>
      <c r="AX122" s="2">
        <f t="shared" si="41"/>
        <v>89.360409937503945</v>
      </c>
      <c r="AY122" s="2">
        <f t="shared" si="42"/>
        <v>89.681974663132905</v>
      </c>
      <c r="AZ122" s="2">
        <f t="shared" si="43"/>
        <v>92.622081665598373</v>
      </c>
      <c r="BA122" s="2">
        <f t="shared" si="44"/>
        <v>93.043490328456983</v>
      </c>
      <c r="BB122" s="2">
        <f t="shared" si="45"/>
        <v>92.878651819751582</v>
      </c>
      <c r="BC122" s="2">
        <f t="shared" si="46"/>
        <v>90.749493954619126</v>
      </c>
      <c r="BD122" s="2">
        <f t="shared" si="47"/>
        <v>88.258851713029188</v>
      </c>
      <c r="BE122" s="2">
        <f t="shared" si="48"/>
        <v>83.18666158024574</v>
      </c>
      <c r="BF122" s="2">
        <f t="shared" si="49"/>
        <v>76.250036632899565</v>
      </c>
      <c r="BG122" s="2">
        <f t="shared" si="50"/>
        <v>67.16039186269866</v>
      </c>
      <c r="BH122" s="2">
        <f t="shared" si="51"/>
        <v>56.199888464302248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86.813669620979525</v>
      </c>
      <c r="CP122" s="2">
        <f>BL$207*$B122+BL$209</f>
        <v>88.795975264605218</v>
      </c>
      <c r="CQ122" s="2">
        <f>BM$207*$B122+BM$209</f>
        <v>90.212979629217145</v>
      </c>
      <c r="CR122" s="2">
        <f>BN$207*$B122+BN$209</f>
        <v>90.432298666736301</v>
      </c>
      <c r="CS122" s="2">
        <f>BO$207*$B122+BO$209</f>
        <v>94.025307821368912</v>
      </c>
      <c r="CT122" s="2">
        <f>BP$207*$B122+BP$209</f>
        <v>94.366223352638698</v>
      </c>
      <c r="CU122" s="2">
        <f>BQ$207*$B122+BQ$209</f>
        <v>94.247150988917014</v>
      </c>
      <c r="CV122" s="2">
        <f>BR$207*$B122+BR$209</f>
        <v>92.340265545924368</v>
      </c>
      <c r="CW122" s="2">
        <f>BS$207*$B122+BS$209</f>
        <v>89.919894299343241</v>
      </c>
      <c r="CX122" s="2">
        <f>BT$207*$B122+BT$209</f>
        <v>84.617733463829168</v>
      </c>
      <c r="CY122" s="2">
        <f>BU$207*$B122+BU$209</f>
        <v>77.500799449104761</v>
      </c>
      <c r="CZ122" s="2">
        <f>BV$207*$B122+BV$209</f>
        <v>68.023761129974147</v>
      </c>
      <c r="DA122" s="2">
        <f>BW$207*$B122+BW$209</f>
        <v>56.76802315640343</v>
      </c>
      <c r="DD122" s="2">
        <f>BZ$207*$B122+BZ$209</f>
        <v>85.020697472881338</v>
      </c>
      <c r="DE122" s="2">
        <f>CA$207*$B122+CA$209</f>
        <v>87.504327324313465</v>
      </c>
      <c r="DF122" s="2">
        <f>CB$207*$B122+CB$209</f>
        <v>89.206090630098146</v>
      </c>
      <c r="DG122" s="2">
        <f>CC$207*$B122+CC$209</f>
        <v>89.539125076288954</v>
      </c>
      <c r="DH122" s="2">
        <f>CD$207*$B122+CD$209</f>
        <v>92.365150922776593</v>
      </c>
      <c r="DI122" s="2">
        <f>CE$207*$B122+CE$209</f>
        <v>92.775289513989946</v>
      </c>
      <c r="DJ122" s="2">
        <f>CF$207*$B122+CF$209</f>
        <v>92.623340127095091</v>
      </c>
      <c r="DK122" s="2">
        <f>CG$207*$B122+CG$209</f>
        <v>90.405072203099138</v>
      </c>
      <c r="DL122" s="2">
        <f>CH$207*$B122+CH$209</f>
        <v>87.870547187932388</v>
      </c>
      <c r="DM122" s="2">
        <f>CI$207*$B122+CI$209</f>
        <v>82.88490014411795</v>
      </c>
      <c r="DN122" s="2">
        <f>CJ$207*$B122+CJ$209</f>
        <v>75.963994143101559</v>
      </c>
      <c r="DO122" s="2">
        <f>CK$207*$B122+CK$209</f>
        <v>66.959409172621733</v>
      </c>
      <c r="DP122" s="2">
        <f>CL$207*$B122+CL$209</f>
        <v>56.064059399600737</v>
      </c>
      <c r="DS122" s="2">
        <f>POWER(10,($B122-C$227)/C$228)/(1+POWER(10,($B122-C$227)/C$228))</f>
        <v>0.83532849775273121</v>
      </c>
      <c r="DT122" s="2">
        <f>POWER(10,($B122-D$227)/D$228)/(1+POWER(10,($B122-D$227)/D$228))</f>
        <v>0.84727066046276966</v>
      </c>
      <c r="DU122" s="2">
        <f>POWER(10,($B122-E$227)/E$228)/(1+POWER(10,($B122-E$227)/E$228))</f>
        <v>0.84673652454161219</v>
      </c>
      <c r="DV122" s="2">
        <f>POWER(10,($B122-F$227)/F$228)/(1+POWER(10,($B122-F$227)/F$228))</f>
        <v>0.84006514705343949</v>
      </c>
      <c r="DW122" s="2">
        <f>POWER(10,($B122-G$227)/G$228)/(1+POWER(10,($B122-G$227)/G$228))</f>
        <v>0.84523707184565811</v>
      </c>
      <c r="DX122" s="2">
        <f>POWER(10,($B122-H$227)/H$228)/(1+POWER(10,($B122-H$227)/H$228))</f>
        <v>0.83141925330167554</v>
      </c>
      <c r="DY122" s="2">
        <f>POWER(10,($B122-I$227)/I$228)/(1+POWER(10,($B122-I$227)/I$228))</f>
        <v>0.84277005490033752</v>
      </c>
      <c r="DZ122" s="2">
        <f>POWER(10,($B122-J$227)/J$228)/(1+POWER(10,($B122-J$227)/J$228))</f>
        <v>0.82202204611909313</v>
      </c>
      <c r="EA122" s="2">
        <f>POWER(10,($B122-K$227)/K$228)/(1+POWER(10,($B122-K$227)/K$228))</f>
        <v>0.81052281337080456</v>
      </c>
      <c r="EB122" s="2">
        <f>POWER(10,($B122-L$227)/L$228)/(1+POWER(10,($B122-L$227)/L$228))</f>
        <v>0.82585662873906029</v>
      </c>
      <c r="EC122" s="2">
        <f>POWER(10,($B122-M$227)/M$228)/(1+POWER(10,($B122-M$227)/M$228))</f>
        <v>0.81387200533428639</v>
      </c>
      <c r="ED122" s="2">
        <f>POWER(10,($B122-N$227)/N$228)/(1+POWER(10,($B122-N$227)/N$228))</f>
        <v>0.81116895714000303</v>
      </c>
      <c r="EE122" s="2">
        <f>POWER(10,($B122-O$227)/O$228)/(1+POWER(10,($B122-O$227)/O$228))</f>
        <v>0.80705105427809631</v>
      </c>
    </row>
    <row r="123" spans="2:135" x14ac:dyDescent="0.25">
      <c r="B123" s="2">
        <v>117</v>
      </c>
      <c r="C123">
        <v>86.483999999999995</v>
      </c>
      <c r="D123">
        <v>88.909000000000006</v>
      </c>
      <c r="E123">
        <v>90.265000000000001</v>
      </c>
      <c r="F123">
        <v>93.230999999999995</v>
      </c>
      <c r="G123">
        <v>96.394000000000005</v>
      </c>
      <c r="H123">
        <v>97.358000000000004</v>
      </c>
      <c r="I123">
        <v>99.313000000000002</v>
      </c>
      <c r="J123">
        <v>95.805999999999997</v>
      </c>
      <c r="K123">
        <v>94.156999999999996</v>
      </c>
      <c r="L123">
        <v>91.013999999999996</v>
      </c>
      <c r="M123">
        <v>81.757000000000005</v>
      </c>
      <c r="N123">
        <v>71.771000000000001</v>
      </c>
      <c r="O123">
        <v>60.585700000000003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86.134663985073118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89.187296851519704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89.902740406649414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92.222474521747685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96.408304672063323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97.742365757499229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99.845928966435622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96.415636881422529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94.703770163357902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90.915358188885179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83.02661194446749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72.557918163249809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60.860313036292844</v>
      </c>
      <c r="AE123" s="5"/>
      <c r="AG123" s="5">
        <f t="shared" si="26"/>
        <v>0.34933601492687671</v>
      </c>
      <c r="AH123" s="5">
        <f t="shared" si="27"/>
        <v>-0.27829685151969841</v>
      </c>
      <c r="AI123" s="5">
        <f t="shared" si="28"/>
        <v>0.36225959335058633</v>
      </c>
      <c r="AJ123" s="5">
        <f t="shared" si="29"/>
        <v>1.0085254782523094</v>
      </c>
      <c r="AK123" s="5">
        <f t="shared" si="30"/>
        <v>-1.430467206331798E-2</v>
      </c>
      <c r="AL123" s="5">
        <f t="shared" si="31"/>
        <v>-0.38436575749922497</v>
      </c>
      <c r="AM123" s="5">
        <f t="shared" si="32"/>
        <v>-0.5329289664356196</v>
      </c>
      <c r="AN123" s="5">
        <f t="shared" si="33"/>
        <v>-0.60963688142253147</v>
      </c>
      <c r="AO123" s="5">
        <f t="shared" si="34"/>
        <v>-0.5467701633579054</v>
      </c>
      <c r="AP123" s="5">
        <f t="shared" si="35"/>
        <v>9.8641811114816846E-2</v>
      </c>
      <c r="AQ123" s="5">
        <f t="shared" si="36"/>
        <v>-1.2696119444674849</v>
      </c>
      <c r="AR123" s="5">
        <f t="shared" si="37"/>
        <v>-0.78691816324980834</v>
      </c>
      <c r="AS123" s="5">
        <f t="shared" si="38"/>
        <v>-0.27461303629284117</v>
      </c>
      <c r="AV123" s="2">
        <f t="shared" si="39"/>
        <v>85.236872375969028</v>
      </c>
      <c r="AW123" s="2">
        <f t="shared" si="40"/>
        <v>87.641657937463748</v>
      </c>
      <c r="AX123" s="2">
        <f t="shared" si="41"/>
        <v>89.318391604872133</v>
      </c>
      <c r="AY123" s="2">
        <f t="shared" si="42"/>
        <v>89.661602127861684</v>
      </c>
      <c r="AZ123" s="2">
        <f t="shared" si="43"/>
        <v>92.589504558880108</v>
      </c>
      <c r="BA123" s="2">
        <f t="shared" si="44"/>
        <v>93.005922313833906</v>
      </c>
      <c r="BB123" s="2">
        <f t="shared" si="45"/>
        <v>92.838843067108172</v>
      </c>
      <c r="BC123" s="2">
        <f t="shared" si="46"/>
        <v>90.694866952045146</v>
      </c>
      <c r="BD123" s="2">
        <f t="shared" si="47"/>
        <v>88.196281367272775</v>
      </c>
      <c r="BE123" s="2">
        <f t="shared" si="48"/>
        <v>83.139449033388104</v>
      </c>
      <c r="BF123" s="2">
        <f t="shared" si="49"/>
        <v>76.211458990595546</v>
      </c>
      <c r="BG123" s="2">
        <f t="shared" si="50"/>
        <v>67.135471349334267</v>
      </c>
      <c r="BH123" s="2">
        <f t="shared" si="51"/>
        <v>56.197547024155178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86.812410139650382</v>
      </c>
      <c r="CP123" s="2">
        <f>BL$207*$B123+BL$209</f>
        <v>88.785143372200139</v>
      </c>
      <c r="CQ123" s="2">
        <f>BM$207*$B123+BM$209</f>
        <v>90.195355617626163</v>
      </c>
      <c r="CR123" s="2">
        <f>BN$207*$B123+BN$209</f>
        <v>90.43660535906443</v>
      </c>
      <c r="CS123" s="2">
        <f>BO$207*$B123+BO$209</f>
        <v>94.06023425979771</v>
      </c>
      <c r="CT123" s="2">
        <f>BP$207*$B123+BP$209</f>
        <v>94.385161397354338</v>
      </c>
      <c r="CU123" s="2">
        <f>BQ$207*$B123+BQ$209</f>
        <v>94.265971539925602</v>
      </c>
      <c r="CV123" s="2">
        <f>BR$207*$B123+BR$209</f>
        <v>92.354396270809957</v>
      </c>
      <c r="CW123" s="2">
        <f>BS$207*$B123+BS$209</f>
        <v>89.93867087697177</v>
      </c>
      <c r="CX123" s="2">
        <f>BT$207*$B123+BT$209</f>
        <v>84.633394351262609</v>
      </c>
      <c r="CY123" s="2">
        <f>BU$207*$B123+BU$209</f>
        <v>77.51190105638338</v>
      </c>
      <c r="CZ123" s="2">
        <f>BV$207*$B123+BV$209</f>
        <v>68.038832992272404</v>
      </c>
      <c r="DA123" s="2">
        <f>BW$207*$B123+BW$209</f>
        <v>56.789582637724912</v>
      </c>
      <c r="DD123" s="2">
        <f>BZ$207*$B123+BZ$209</f>
        <v>84.953609300108326</v>
      </c>
      <c r="DE123" s="2">
        <f>CA$207*$B123+CA$209</f>
        <v>87.453669584441343</v>
      </c>
      <c r="DF123" s="2">
        <f>CB$207*$B123+CB$209</f>
        <v>89.173623747151424</v>
      </c>
      <c r="DG123" s="2">
        <f>CC$207*$B123+CC$209</f>
        <v>89.527036648859578</v>
      </c>
      <c r="DH123" s="2">
        <f>CD$207*$B123+CD$209</f>
        <v>92.343908573016819</v>
      </c>
      <c r="DI123" s="2">
        <f>CE$207*$B123+CE$209</f>
        <v>92.750871066916659</v>
      </c>
      <c r="DJ123" s="2">
        <f>CF$207*$B123+CF$209</f>
        <v>92.59602039289291</v>
      </c>
      <c r="DK123" s="2">
        <f>CG$207*$B123+CG$209</f>
        <v>90.367173567574667</v>
      </c>
      <c r="DL123" s="2">
        <f>CH$207*$B123+CH$209</f>
        <v>87.824800088278707</v>
      </c>
      <c r="DM123" s="2">
        <f>CI$207*$B123+CI$209</f>
        <v>82.852148130873388</v>
      </c>
      <c r="DN123" s="2">
        <f>CJ$207*$B123+CJ$209</f>
        <v>75.94022344890459</v>
      </c>
      <c r="DO123" s="2">
        <f>CK$207*$B123+CK$209</f>
        <v>66.943682340034798</v>
      </c>
      <c r="DP123" s="2">
        <f>CL$207*$B123+CL$209</f>
        <v>56.068458025204023</v>
      </c>
      <c r="DS123" s="2">
        <f>POWER(10,($B123-C$227)/C$228)/(1+POWER(10,($B123-C$227)/C$228))</f>
        <v>0.84760977624128764</v>
      </c>
      <c r="DT123" s="2">
        <f>POWER(10,($B123-D$227)/D$228)/(1+POWER(10,($B123-D$227)/D$228))</f>
        <v>0.85881182584987747</v>
      </c>
      <c r="DU123" s="2">
        <f>POWER(10,($B123-E$227)/E$228)/(1+POWER(10,($B123-E$227)/E$228))</f>
        <v>0.85831130269681311</v>
      </c>
      <c r="DV123" s="2">
        <f>POWER(10,($B123-F$227)/F$228)/(1+POWER(10,($B123-F$227)/F$228))</f>
        <v>0.85205572982848132</v>
      </c>
      <c r="DW123" s="2">
        <f>POWER(10,($B123-G$227)/G$228)/(1+POWER(10,($B123-G$227)/G$228))</f>
        <v>0.85690595453132001</v>
      </c>
      <c r="DX123" s="2">
        <f>POWER(10,($B123-H$227)/H$228)/(1+POWER(10,($B123-H$227)/H$228))</f>
        <v>0.84393761489800156</v>
      </c>
      <c r="DY123" s="2">
        <f>POWER(10,($B123-I$227)/I$228)/(1+POWER(10,($B123-I$227)/I$228))</f>
        <v>0.8545929474363767</v>
      </c>
      <c r="DZ123" s="2">
        <f>POWER(10,($B123-J$227)/J$228)/(1+POWER(10,($B123-J$227)/J$228))</f>
        <v>0.83509981848688808</v>
      </c>
      <c r="EA123" s="2">
        <f>POWER(10,($B123-K$227)/K$228)/(1+POWER(10,($B123-K$227)/K$228))</f>
        <v>0.82426490730601876</v>
      </c>
      <c r="EB123" s="2">
        <f>POWER(10,($B123-L$227)/L$228)/(1+POWER(10,($B123-L$227)/L$228))</f>
        <v>0.83870792301137254</v>
      </c>
      <c r="EC123" s="2">
        <f>POWER(10,($B123-M$227)/M$228)/(1+POWER(10,($B123-M$227)/M$228))</f>
        <v>0.8274229139613013</v>
      </c>
      <c r="ED123" s="2">
        <f>POWER(10,($B123-N$227)/N$228)/(1+POWER(10,($B123-N$227)/N$228))</f>
        <v>0.82487431395158928</v>
      </c>
      <c r="EE123" s="2">
        <f>POWER(10,($B123-O$227)/O$228)/(1+POWER(10,($B123-O$227)/O$228))</f>
        <v>0.82098933151111664</v>
      </c>
    </row>
    <row r="124" spans="2:135" x14ac:dyDescent="0.25">
      <c r="B124" s="2">
        <v>118</v>
      </c>
      <c r="C124">
        <v>85.578000000000003</v>
      </c>
      <c r="D124">
        <v>90.667000000000002</v>
      </c>
      <c r="E124">
        <v>89.176000000000002</v>
      </c>
      <c r="F124">
        <v>92.646000000000001</v>
      </c>
      <c r="G124">
        <v>96.742000000000004</v>
      </c>
      <c r="H124">
        <v>97.641999999999996</v>
      </c>
      <c r="I124">
        <v>99.760999999999996</v>
      </c>
      <c r="J124">
        <v>97.358000000000004</v>
      </c>
      <c r="K124">
        <v>96.286000000000001</v>
      </c>
      <c r="L124">
        <v>91.286000000000001</v>
      </c>
      <c r="M124">
        <v>83.671000000000006</v>
      </c>
      <c r="N124">
        <v>72.356999999999999</v>
      </c>
      <c r="O124">
        <v>61.871400000000001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86.17851206070992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89.262321374660758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89.91033161633996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92.387537961514241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96.508718653105234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98.108952457954217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99.988016174613989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96.968628996593409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95.62884807599913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91.617755696935561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84.125479388122443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73.585070729629265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61.908876438827122</v>
      </c>
      <c r="AE124" s="5"/>
      <c r="AG124" s="5">
        <f t="shared" si="26"/>
        <v>-0.60051206070991725</v>
      </c>
      <c r="AH124" s="5">
        <f t="shared" si="27"/>
        <v>1.404678625339244</v>
      </c>
      <c r="AI124" s="5">
        <f t="shared" si="28"/>
        <v>-0.7343316163399578</v>
      </c>
      <c r="AJ124" s="5">
        <f t="shared" si="29"/>
        <v>0.2584620384857601</v>
      </c>
      <c r="AK124" s="5">
        <f t="shared" si="30"/>
        <v>0.23328134689477054</v>
      </c>
      <c r="AL124" s="5">
        <f t="shared" si="31"/>
        <v>-0.46695245795422125</v>
      </c>
      <c r="AM124" s="5">
        <f t="shared" si="32"/>
        <v>-0.22701617461399337</v>
      </c>
      <c r="AN124" s="5">
        <f t="shared" si="33"/>
        <v>0.3893710034065947</v>
      </c>
      <c r="AO124" s="5">
        <f t="shared" si="34"/>
        <v>0.65715192400087119</v>
      </c>
      <c r="AP124" s="5">
        <f t="shared" si="35"/>
        <v>-0.33175569693555929</v>
      </c>
      <c r="AQ124" s="5">
        <f t="shared" si="36"/>
        <v>-0.45447938812243649</v>
      </c>
      <c r="AR124" s="5">
        <f t="shared" si="37"/>
        <v>-1.2280707296292661</v>
      </c>
      <c r="AS124" s="5">
        <f t="shared" si="38"/>
        <v>-3.7476438827120262E-2</v>
      </c>
      <c r="AV124" s="2">
        <f t="shared" si="39"/>
        <v>85.157644504289649</v>
      </c>
      <c r="AW124" s="2">
        <f t="shared" si="40"/>
        <v>87.581808638981386</v>
      </c>
      <c r="AX124" s="2">
        <f t="shared" si="41"/>
        <v>89.276795759170511</v>
      </c>
      <c r="AY124" s="2">
        <f t="shared" si="42"/>
        <v>89.641533358597272</v>
      </c>
      <c r="AZ124" s="2">
        <f t="shared" si="43"/>
        <v>92.55693221652183</v>
      </c>
      <c r="BA124" s="2">
        <f t="shared" si="44"/>
        <v>92.968557613475809</v>
      </c>
      <c r="BB124" s="2">
        <f t="shared" si="45"/>
        <v>92.799225756873895</v>
      </c>
      <c r="BC124" s="2">
        <f t="shared" si="46"/>
        <v>90.640474919344101</v>
      </c>
      <c r="BD124" s="2">
        <f t="shared" si="47"/>
        <v>88.133672708334345</v>
      </c>
      <c r="BE124" s="2">
        <f t="shared" si="48"/>
        <v>83.092413853781821</v>
      </c>
      <c r="BF124" s="2">
        <f t="shared" si="49"/>
        <v>76.173209972052177</v>
      </c>
      <c r="BG124" s="2">
        <f t="shared" si="50"/>
        <v>67.110602662916676</v>
      </c>
      <c r="BH124" s="2">
        <f t="shared" si="51"/>
        <v>56.195317777757033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86.811150658321239</v>
      </c>
      <c r="CP124" s="2">
        <f>BL$207*$B124+BL$209</f>
        <v>88.774311479795074</v>
      </c>
      <c r="CQ124" s="2">
        <f>BM$207*$B124+BM$209</f>
        <v>90.177731606035195</v>
      </c>
      <c r="CR124" s="2">
        <f>BN$207*$B124+BN$209</f>
        <v>90.440912051392544</v>
      </c>
      <c r="CS124" s="2">
        <f>BO$207*$B124+BO$209</f>
        <v>94.095160698226493</v>
      </c>
      <c r="CT124" s="2">
        <f>BP$207*$B124+BP$209</f>
        <v>94.404099442069992</v>
      </c>
      <c r="CU124" s="2">
        <f>BQ$207*$B124+BQ$209</f>
        <v>94.284792090934204</v>
      </c>
      <c r="CV124" s="2">
        <f>BR$207*$B124+BR$209</f>
        <v>92.368526995695561</v>
      </c>
      <c r="CW124" s="2">
        <f>BS$207*$B124+BS$209</f>
        <v>89.957447454600285</v>
      </c>
      <c r="CX124" s="2">
        <f>BT$207*$B124+BT$209</f>
        <v>84.64905523869605</v>
      </c>
      <c r="CY124" s="2">
        <f>BU$207*$B124+BU$209</f>
        <v>77.523002663661998</v>
      </c>
      <c r="CZ124" s="2">
        <f>BV$207*$B124+BV$209</f>
        <v>68.053904854570675</v>
      </c>
      <c r="DA124" s="2">
        <f>BW$207*$B124+BW$209</f>
        <v>56.811142119046387</v>
      </c>
      <c r="DD124" s="2">
        <f>BZ$207*$B124+BZ$209</f>
        <v>84.886521127335328</v>
      </c>
      <c r="DE124" s="2">
        <f>CA$207*$B124+CA$209</f>
        <v>87.403011844569221</v>
      </c>
      <c r="DF124" s="2">
        <f>CB$207*$B124+CB$209</f>
        <v>89.141156864204717</v>
      </c>
      <c r="DG124" s="2">
        <f>CC$207*$B124+CC$209</f>
        <v>89.514948221430203</v>
      </c>
      <c r="DH124" s="2">
        <f>CD$207*$B124+CD$209</f>
        <v>92.322666223257059</v>
      </c>
      <c r="DI124" s="2">
        <f>CE$207*$B124+CE$209</f>
        <v>92.726452619843386</v>
      </c>
      <c r="DJ124" s="2">
        <f>CF$207*$B124+CF$209</f>
        <v>92.56870065869073</v>
      </c>
      <c r="DK124" s="2">
        <f>CG$207*$B124+CG$209</f>
        <v>90.329274932050183</v>
      </c>
      <c r="DL124" s="2">
        <f>CH$207*$B124+CH$209</f>
        <v>87.779052988625025</v>
      </c>
      <c r="DM124" s="2">
        <f>CI$207*$B124+CI$209</f>
        <v>82.819396117628841</v>
      </c>
      <c r="DN124" s="2">
        <f>CJ$207*$B124+CJ$209</f>
        <v>75.91645275470762</v>
      </c>
      <c r="DO124" s="2">
        <f>CK$207*$B124+CK$209</f>
        <v>66.927955507447848</v>
      </c>
      <c r="DP124" s="2">
        <f>CL$207*$B124+CL$209</f>
        <v>56.072856650807317</v>
      </c>
      <c r="DS124" s="2">
        <f>POWER(10,($B124-C$227)/C$228)/(1+POWER(10,($B124-C$227)/C$228))</f>
        <v>0.85912957658119127</v>
      </c>
      <c r="DT124" s="2">
        <f>POWER(10,($B124-D$227)/D$228)/(1+POWER(10,($B124-D$227)/D$228))</f>
        <v>0.86961507914153113</v>
      </c>
      <c r="DU124" s="2">
        <f>POWER(10,($B124-E$227)/E$228)/(1+POWER(10,($B124-E$227)/E$228))</f>
        <v>0.86914701903090996</v>
      </c>
      <c r="DV124" s="2">
        <f>POWER(10,($B124-F$227)/F$228)/(1+POWER(10,($B124-F$227)/F$228))</f>
        <v>0.86329364811990705</v>
      </c>
      <c r="DW124" s="2">
        <f>POWER(10,($B124-G$227)/G$228)/(1+POWER(10,($B124-G$227)/G$228))</f>
        <v>0.86783259605431795</v>
      </c>
      <c r="DX124" s="2">
        <f>POWER(10,($B124-H$227)/H$228)/(1+POWER(10,($B124-H$227)/H$228))</f>
        <v>0.85568774641667844</v>
      </c>
      <c r="DY124" s="2">
        <f>POWER(10,($B124-I$227)/I$228)/(1+POWER(10,($B124-I$227)/I$228))</f>
        <v>0.86566852217087487</v>
      </c>
      <c r="DZ124" s="2">
        <f>POWER(10,($B124-J$227)/J$228)/(1+POWER(10,($B124-J$227)/J$228))</f>
        <v>0.84739503622832535</v>
      </c>
      <c r="EA124" s="2">
        <f>POWER(10,($B124-K$227)/K$228)/(1+POWER(10,($B124-K$227)/K$228))</f>
        <v>0.83721051203159824</v>
      </c>
      <c r="EB124" s="2">
        <f>POWER(10,($B124-L$227)/L$228)/(1+POWER(10,($B124-L$227)/L$228))</f>
        <v>0.850782185047816</v>
      </c>
      <c r="EC124" s="2">
        <f>POWER(10,($B124-M$227)/M$228)/(1+POWER(10,($B124-M$227)/M$228))</f>
        <v>0.84018098914108941</v>
      </c>
      <c r="ED124" s="2">
        <f>POWER(10,($B124-N$227)/N$228)/(1+POWER(10,($B124-N$227)/N$228))</f>
        <v>0.83778386129398297</v>
      </c>
      <c r="EE124" s="2">
        <f>POWER(10,($B124-O$227)/O$228)/(1+POWER(10,($B124-O$227)/O$228))</f>
        <v>0.83412767524490983</v>
      </c>
    </row>
    <row r="125" spans="2:135" x14ac:dyDescent="0.25">
      <c r="B125" s="2">
        <v>119</v>
      </c>
      <c r="C125">
        <v>85.281000000000006</v>
      </c>
      <c r="D125">
        <v>89.317999999999998</v>
      </c>
      <c r="E125">
        <v>90.382000000000005</v>
      </c>
      <c r="F125">
        <v>92.6</v>
      </c>
      <c r="G125">
        <v>97.015000000000001</v>
      </c>
      <c r="H125">
        <v>98.820999999999998</v>
      </c>
      <c r="I125">
        <v>99.507000000000005</v>
      </c>
      <c r="J125">
        <v>96.671999999999997</v>
      </c>
      <c r="K125">
        <v>96.456999999999994</v>
      </c>
      <c r="L125">
        <v>91.742999999999995</v>
      </c>
      <c r="M125">
        <v>84.5</v>
      </c>
      <c r="N125">
        <v>74.486000000000004</v>
      </c>
      <c r="O125">
        <v>62.428600000000003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86.184914726042351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89.263985844428575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89.890272200812376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92.422815864825751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96.411757907821141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98.23216662426448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99.763874543274355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97.231118101235424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96.264321997904958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91.921123005897002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84.954765128822686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74.439064655689705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62.857092359269757</v>
      </c>
      <c r="AE125" s="5"/>
      <c r="AG125" s="5">
        <f t="shared" si="26"/>
        <v>-0.9039147260423448</v>
      </c>
      <c r="AH125" s="5">
        <f t="shared" si="27"/>
        <v>5.4014155571422862E-2</v>
      </c>
      <c r="AI125" s="5">
        <f t="shared" si="28"/>
        <v>0.49172779918762899</v>
      </c>
      <c r="AJ125" s="5">
        <f t="shared" si="29"/>
        <v>0.17718413517424381</v>
      </c>
      <c r="AK125" s="5">
        <f t="shared" si="30"/>
        <v>0.60324209217885993</v>
      </c>
      <c r="AL125" s="5">
        <f t="shared" si="31"/>
        <v>0.58883337573551842</v>
      </c>
      <c r="AM125" s="5">
        <f t="shared" si="32"/>
        <v>-0.25687454327434978</v>
      </c>
      <c r="AN125" s="5">
        <f t="shared" si="33"/>
        <v>-0.55911810123542693</v>
      </c>
      <c r="AO125" s="5">
        <f t="shared" si="34"/>
        <v>0.19267800209503605</v>
      </c>
      <c r="AP125" s="5">
        <f t="shared" si="35"/>
        <v>-0.17812300589700669</v>
      </c>
      <c r="AQ125" s="5">
        <f t="shared" si="36"/>
        <v>-0.45476512882268594</v>
      </c>
      <c r="AR125" s="5">
        <f t="shared" si="37"/>
        <v>4.6935344310298888E-2</v>
      </c>
      <c r="AS125" s="5">
        <f t="shared" si="38"/>
        <v>-0.42849235926975382</v>
      </c>
      <c r="AV125" s="2">
        <f t="shared" si="39"/>
        <v>85.078367286780093</v>
      </c>
      <c r="AW125" s="2">
        <f t="shared" si="40"/>
        <v>87.522101933919132</v>
      </c>
      <c r="AX125" s="2">
        <f t="shared" si="41"/>
        <v>89.235626969419357</v>
      </c>
      <c r="AY125" s="2">
        <f t="shared" si="42"/>
        <v>89.621781386044361</v>
      </c>
      <c r="AZ125" s="2">
        <f t="shared" si="43"/>
        <v>92.524441010895117</v>
      </c>
      <c r="BA125" s="2">
        <f t="shared" si="44"/>
        <v>92.931456066749789</v>
      </c>
      <c r="BB125" s="2">
        <f t="shared" si="45"/>
        <v>92.759857369593746</v>
      </c>
      <c r="BC125" s="2">
        <f t="shared" si="46"/>
        <v>90.586396780201923</v>
      </c>
      <c r="BD125" s="2">
        <f t="shared" si="47"/>
        <v>88.071141535074645</v>
      </c>
      <c r="BE125" s="2">
        <f t="shared" si="48"/>
        <v>83.04562800893197</v>
      </c>
      <c r="BF125" s="2">
        <f t="shared" si="49"/>
        <v>76.135342672539906</v>
      </c>
      <c r="BG125" s="2">
        <f t="shared" si="50"/>
        <v>67.085839297837794</v>
      </c>
      <c r="BH125" s="2">
        <f t="shared" si="51"/>
        <v>56.193229845469986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86.809891176992096</v>
      </c>
      <c r="CP125" s="2">
        <f>BL$207*$B125+BL$209</f>
        <v>88.763479587390009</v>
      </c>
      <c r="CQ125" s="2">
        <f>BM$207*$B125+BM$209</f>
        <v>90.160107594444213</v>
      </c>
      <c r="CR125" s="2">
        <f>BN$207*$B125+BN$209</f>
        <v>90.445218743720673</v>
      </c>
      <c r="CS125" s="2">
        <f>BO$207*$B125+BO$209</f>
        <v>94.130087136655277</v>
      </c>
      <c r="CT125" s="2">
        <f>BP$207*$B125+BP$209</f>
        <v>94.423037486785631</v>
      </c>
      <c r="CU125" s="2">
        <f>BQ$207*$B125+BQ$209</f>
        <v>94.303612641942792</v>
      </c>
      <c r="CV125" s="2">
        <f>BR$207*$B125+BR$209</f>
        <v>92.382657720581165</v>
      </c>
      <c r="CW125" s="2">
        <f>BS$207*$B125+BS$209</f>
        <v>89.976224032228799</v>
      </c>
      <c r="CX125" s="2">
        <f>BT$207*$B125+BT$209</f>
        <v>84.664716126129491</v>
      </c>
      <c r="CY125" s="2">
        <f>BU$207*$B125+BU$209</f>
        <v>77.534104270940603</v>
      </c>
      <c r="CZ125" s="2">
        <f>BV$207*$B125+BV$209</f>
        <v>68.068976716868946</v>
      </c>
      <c r="DA125" s="2">
        <f>BW$207*$B125+BW$209</f>
        <v>56.832701600367869</v>
      </c>
      <c r="DD125" s="2">
        <f>BZ$207*$B125+BZ$209</f>
        <v>84.819432954562316</v>
      </c>
      <c r="DE125" s="2">
        <f>CA$207*$B125+CA$209</f>
        <v>87.352354104697099</v>
      </c>
      <c r="DF125" s="2">
        <f>CB$207*$B125+CB$209</f>
        <v>89.108689981257996</v>
      </c>
      <c r="DG125" s="2">
        <f>CC$207*$B125+CC$209</f>
        <v>89.502859794000813</v>
      </c>
      <c r="DH125" s="2">
        <f>CD$207*$B125+CD$209</f>
        <v>92.301423873497285</v>
      </c>
      <c r="DI125" s="2">
        <f>CE$207*$B125+CE$209</f>
        <v>92.702034172770098</v>
      </c>
      <c r="DJ125" s="2">
        <f>CF$207*$B125+CF$209</f>
        <v>92.54138092448855</v>
      </c>
      <c r="DK125" s="2">
        <f>CG$207*$B125+CG$209</f>
        <v>90.291376296525698</v>
      </c>
      <c r="DL125" s="2">
        <f>CH$207*$B125+CH$209</f>
        <v>87.733305888971344</v>
      </c>
      <c r="DM125" s="2">
        <f>CI$207*$B125+CI$209</f>
        <v>82.78664410438428</v>
      </c>
      <c r="DN125" s="2">
        <f>CJ$207*$B125+CJ$209</f>
        <v>75.892682060510651</v>
      </c>
      <c r="DO125" s="2">
        <f>CK$207*$B125+CK$209</f>
        <v>66.912228674860899</v>
      </c>
      <c r="DP125" s="2">
        <f>CL$207*$B125+CL$209</f>
        <v>56.077255276410611</v>
      </c>
      <c r="DS125" s="2">
        <f>POWER(10,($B125-C$227)/C$228)/(1+POWER(10,($B125-C$227)/C$228))</f>
        <v>0.86991219946244736</v>
      </c>
      <c r="DT125" s="2">
        <f>POWER(10,($B125-D$227)/D$228)/(1+POWER(10,($B125-D$227)/D$228))</f>
        <v>0.87970748788541597</v>
      </c>
      <c r="DU125" s="2">
        <f>POWER(10,($B125-E$227)/E$228)/(1+POWER(10,($B125-E$227)/E$228))</f>
        <v>0.8792706279889152</v>
      </c>
      <c r="DV125" s="2">
        <f>POWER(10,($B125-F$227)/F$228)/(1+POWER(10,($B125-F$227)/F$228))</f>
        <v>0.87380435864815498</v>
      </c>
      <c r="DW125" s="2">
        <f>POWER(10,($B125-G$227)/G$228)/(1+POWER(10,($B125-G$227)/G$228))</f>
        <v>0.87804362788330592</v>
      </c>
      <c r="DX125" s="2">
        <f>POWER(10,($B125-H$227)/H$228)/(1+POWER(10,($B125-H$227)/H$228))</f>
        <v>0.8666929388739012</v>
      </c>
      <c r="DY125" s="2">
        <f>POWER(10,($B125-I$227)/I$228)/(1+POWER(10,($B125-I$227)/I$228))</f>
        <v>0.87602286183974598</v>
      </c>
      <c r="DZ125" s="2">
        <f>POWER(10,($B125-J$227)/J$228)/(1+POWER(10,($B125-J$227)/J$228))</f>
        <v>0.85892836789793714</v>
      </c>
      <c r="EA125" s="2">
        <f>POWER(10,($B125-K$227)/K$228)/(1+POWER(10,($B125-K$227)/K$228))</f>
        <v>0.84937673846061745</v>
      </c>
      <c r="EB125" s="2">
        <f>POWER(10,($B125-L$227)/L$228)/(1+POWER(10,($B125-L$227)/L$228))</f>
        <v>0.86210118592415508</v>
      </c>
      <c r="EC125" s="2">
        <f>POWER(10,($B125-M$227)/M$228)/(1+POWER(10,($B125-M$227)/M$228))</f>
        <v>0.85216441541528098</v>
      </c>
      <c r="ED125" s="2">
        <f>POWER(10,($B125-N$227)/N$228)/(1+POWER(10,($B125-N$227)/N$228))</f>
        <v>0.84991491952256459</v>
      </c>
      <c r="EE125" s="2">
        <f>POWER(10,($B125-O$227)/O$228)/(1+POWER(10,($B125-O$227)/O$228))</f>
        <v>0.84648205255422693</v>
      </c>
    </row>
    <row r="126" spans="2:135" x14ac:dyDescent="0.25">
      <c r="B126" s="2">
        <v>120</v>
      </c>
      <c r="C126">
        <v>85.203000000000003</v>
      </c>
      <c r="D126">
        <v>89.515000000000001</v>
      </c>
      <c r="E126">
        <v>89.558999999999997</v>
      </c>
      <c r="F126">
        <v>92.938000000000002</v>
      </c>
      <c r="G126">
        <v>96.667000000000002</v>
      </c>
      <c r="H126">
        <v>99.224000000000004</v>
      </c>
      <c r="I126">
        <v>101.09</v>
      </c>
      <c r="J126">
        <v>96.790999999999997</v>
      </c>
      <c r="K126">
        <v>96.528999999999996</v>
      </c>
      <c r="L126">
        <v>92.486000000000004</v>
      </c>
      <c r="M126">
        <v>85.370999999999995</v>
      </c>
      <c r="N126">
        <v>73.7</v>
      </c>
      <c r="O126">
        <v>62.685699999999997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86.142475899979331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89.183815599312311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89.839613919834179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92.32029293974405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96.127029635244824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98.088228515088289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99.201331934320791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97.155682827708645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96.508920057505819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91.773069790942571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85.394471896564653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75.004814542481981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63.58909165782979</v>
      </c>
      <c r="AE126" s="5"/>
      <c r="AG126" s="5">
        <f t="shared" si="26"/>
        <v>-0.93947589997932823</v>
      </c>
      <c r="AH126" s="5">
        <f t="shared" si="27"/>
        <v>0.33118440068768962</v>
      </c>
      <c r="AI126" s="5">
        <f t="shared" si="28"/>
        <v>-0.28061391983418105</v>
      </c>
      <c r="AJ126" s="5">
        <f t="shared" si="29"/>
        <v>0.61770706025595246</v>
      </c>
      <c r="AK126" s="5">
        <f t="shared" si="30"/>
        <v>0.53997036475517746</v>
      </c>
      <c r="AL126" s="5">
        <f t="shared" si="31"/>
        <v>1.1357714849117144</v>
      </c>
      <c r="AM126" s="5">
        <f t="shared" si="32"/>
        <v>1.8886680656792123</v>
      </c>
      <c r="AN126" s="5">
        <f t="shared" si="33"/>
        <v>-0.36468282770864846</v>
      </c>
      <c r="AO126" s="5">
        <f t="shared" si="34"/>
        <v>2.0079942494177772E-2</v>
      </c>
      <c r="AP126" s="5">
        <f t="shared" si="35"/>
        <v>0.71293020905743276</v>
      </c>
      <c r="AQ126" s="5">
        <f t="shared" si="36"/>
        <v>-2.3471896564657868E-2</v>
      </c>
      <c r="AR126" s="5">
        <f t="shared" si="37"/>
        <v>-1.3048145424819779</v>
      </c>
      <c r="AS126" s="5">
        <f t="shared" si="38"/>
        <v>-0.90339165782979336</v>
      </c>
      <c r="AV126" s="2">
        <f t="shared" si="39"/>
        <v>84.999130500520906</v>
      </c>
      <c r="AW126" s="2">
        <f t="shared" si="40"/>
        <v>87.462580308080632</v>
      </c>
      <c r="AX126" s="2">
        <f t="shared" si="41"/>
        <v>89.194885843625912</v>
      </c>
      <c r="AY126" s="2">
        <f t="shared" si="42"/>
        <v>89.602355100153957</v>
      </c>
      <c r="AZ126" s="2">
        <f t="shared" si="43"/>
        <v>92.49209700469666</v>
      </c>
      <c r="BA126" s="2">
        <f t="shared" si="44"/>
        <v>92.894668085247091</v>
      </c>
      <c r="BB126" s="2">
        <f t="shared" si="45"/>
        <v>92.720786178287497</v>
      </c>
      <c r="BC126" s="2">
        <f t="shared" si="46"/>
        <v>90.532699495687382</v>
      </c>
      <c r="BD126" s="2">
        <f t="shared" si="47"/>
        <v>88.008789520819803</v>
      </c>
      <c r="BE126" s="2">
        <f t="shared" si="48"/>
        <v>82.999152773314989</v>
      </c>
      <c r="BF126" s="2">
        <f t="shared" si="49"/>
        <v>76.097900905084146</v>
      </c>
      <c r="BG126" s="2">
        <f t="shared" si="50"/>
        <v>67.06122765972178</v>
      </c>
      <c r="BH126" s="2">
        <f t="shared" si="51"/>
        <v>56.191307854350562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86.808631695662953</v>
      </c>
      <c r="CP126" s="2">
        <f>BL$207*$B126+BL$209</f>
        <v>88.75264769498493</v>
      </c>
      <c r="CQ126" s="2">
        <f>BM$207*$B126+BM$209</f>
        <v>90.142483582853231</v>
      </c>
      <c r="CR126" s="2">
        <f>BN$207*$B126+BN$209</f>
        <v>90.449525436048788</v>
      </c>
      <c r="CS126" s="2">
        <f>BO$207*$B126+BO$209</f>
        <v>94.16501357508406</v>
      </c>
      <c r="CT126" s="2">
        <f>BP$207*$B126+BP$209</f>
        <v>94.441975531501285</v>
      </c>
      <c r="CU126" s="2">
        <f>BQ$207*$B126+BQ$209</f>
        <v>94.322433192951394</v>
      </c>
      <c r="CV126" s="2">
        <f>BR$207*$B126+BR$209</f>
        <v>92.396788445466768</v>
      </c>
      <c r="CW126" s="2">
        <f>BS$207*$B126+BS$209</f>
        <v>89.995000609857314</v>
      </c>
      <c r="CX126" s="2">
        <f>BT$207*$B126+BT$209</f>
        <v>84.680377013562918</v>
      </c>
      <c r="CY126" s="2">
        <f>BU$207*$B126+BU$209</f>
        <v>77.545205878219221</v>
      </c>
      <c r="CZ126" s="2">
        <f>BV$207*$B126+BV$209</f>
        <v>68.084048579167217</v>
      </c>
      <c r="DA126" s="2">
        <f>BW$207*$B126+BW$209</f>
        <v>56.854261081689344</v>
      </c>
      <c r="DD126" s="2">
        <f>BZ$207*$B126+BZ$209</f>
        <v>84.752344781789319</v>
      </c>
      <c r="DE126" s="2">
        <f>CA$207*$B126+CA$209</f>
        <v>87.301696364824977</v>
      </c>
      <c r="DF126" s="2">
        <f>CB$207*$B126+CB$209</f>
        <v>89.076223098311274</v>
      </c>
      <c r="DG126" s="2">
        <f>CC$207*$B126+CC$209</f>
        <v>89.490771366571437</v>
      </c>
      <c r="DH126" s="2">
        <f>CD$207*$B126+CD$209</f>
        <v>92.280181523737525</v>
      </c>
      <c r="DI126" s="2">
        <f>CE$207*$B126+CE$209</f>
        <v>92.677615725696811</v>
      </c>
      <c r="DJ126" s="2">
        <f>CF$207*$B126+CF$209</f>
        <v>92.51406119028637</v>
      </c>
      <c r="DK126" s="2">
        <f>CG$207*$B126+CG$209</f>
        <v>90.253477661001213</v>
      </c>
      <c r="DL126" s="2">
        <f>CH$207*$B126+CH$209</f>
        <v>87.687558789317677</v>
      </c>
      <c r="DM126" s="2">
        <f>CI$207*$B126+CI$209</f>
        <v>82.753892091139718</v>
      </c>
      <c r="DN126" s="2">
        <f>CJ$207*$B126+CJ$209</f>
        <v>75.868911366313668</v>
      </c>
      <c r="DO126" s="2">
        <f>CK$207*$B126+CK$209</f>
        <v>66.896501842273963</v>
      </c>
      <c r="DP126" s="2">
        <f>CL$207*$B126+CL$209</f>
        <v>56.081653902013898</v>
      </c>
      <c r="DS126" s="2">
        <f>POWER(10,($B126-C$227)/C$228)/(1+POWER(10,($B126-C$227)/C$228))</f>
        <v>0.87998478370574407</v>
      </c>
      <c r="DT126" s="2">
        <f>POWER(10,($B126-D$227)/D$228)/(1+POWER(10,($B126-D$227)/D$228))</f>
        <v>0.88911830472085929</v>
      </c>
      <c r="DU126" s="2">
        <f>POWER(10,($B126-E$227)/E$228)/(1+POWER(10,($B126-E$227)/E$228))</f>
        <v>0.88871129800369342</v>
      </c>
      <c r="DV126" s="2">
        <f>POWER(10,($B126-F$227)/F$228)/(1+POWER(10,($B126-F$227)/F$228))</f>
        <v>0.88361589573920241</v>
      </c>
      <c r="DW126" s="2">
        <f>POWER(10,($B126-G$227)/G$228)/(1+POWER(10,($B126-G$227)/G$228))</f>
        <v>0.8875679767819461</v>
      </c>
      <c r="DX126" s="2">
        <f>POWER(10,($B126-H$227)/H$228)/(1+POWER(10,($B126-H$227)/H$228))</f>
        <v>0.87697953737315271</v>
      </c>
      <c r="DY126" s="2">
        <f>POWER(10,($B126-I$227)/I$228)/(1+POWER(10,($B126-I$227)/I$228))</f>
        <v>0.88568447880387857</v>
      </c>
      <c r="DZ126" s="2">
        <f>POWER(10,($B126-J$227)/J$228)/(1+POWER(10,($B126-J$227)/J$228))</f>
        <v>0.86972405648778195</v>
      </c>
      <c r="EA126" s="2">
        <f>POWER(10,($B126-K$227)/K$228)/(1+POWER(10,($B126-K$227)/K$228))</f>
        <v>0.86078490532558682</v>
      </c>
      <c r="EB126" s="2">
        <f>POWER(10,($B126-L$227)/L$228)/(1+POWER(10,($B126-L$227)/L$228))</f>
        <v>0.87269005881096018</v>
      </c>
      <c r="EC126" s="2">
        <f>POWER(10,($B126-M$227)/M$228)/(1+POWER(10,($B126-M$227)/M$228))</f>
        <v>0.86339540149769922</v>
      </c>
      <c r="ED126" s="2">
        <f>POWER(10,($B126-N$227)/N$228)/(1+POWER(10,($B126-N$227)/N$228))</f>
        <v>0.86128898145200572</v>
      </c>
      <c r="EE126" s="2">
        <f>POWER(10,($B126-O$227)/O$228)/(1+POWER(10,($B126-O$227)/O$228))</f>
        <v>0.85807282766550697</v>
      </c>
    </row>
    <row r="127" spans="2:135" x14ac:dyDescent="0.25">
      <c r="B127" s="2">
        <v>121</v>
      </c>
      <c r="C127">
        <v>85.983999999999995</v>
      </c>
      <c r="D127">
        <v>88.152000000000001</v>
      </c>
      <c r="E127">
        <v>90.647000000000006</v>
      </c>
      <c r="F127">
        <v>92.631</v>
      </c>
      <c r="G127">
        <v>95.787999999999997</v>
      </c>
      <c r="H127">
        <v>97.715999999999994</v>
      </c>
      <c r="I127">
        <v>100.209</v>
      </c>
      <c r="J127">
        <v>96.94</v>
      </c>
      <c r="K127">
        <v>96.213999999999999</v>
      </c>
      <c r="L127">
        <v>91.942999999999998</v>
      </c>
      <c r="M127">
        <v>85.143000000000001</v>
      </c>
      <c r="N127">
        <v>75.656999999999996</v>
      </c>
      <c r="O127">
        <v>63.9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86.046150235354361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89.024734285323348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89.759747240323534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92.092050520483653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95.690925036025931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97.693160613660496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98.376464832907956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96.74568871120384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96.316233723705409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91.189006723575844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85.374979474312696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75.199255098992182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64.006453355972297</v>
      </c>
      <c r="AE127" s="5"/>
      <c r="AG127" s="5">
        <f t="shared" si="26"/>
        <v>-6.2150235354366146E-2</v>
      </c>
      <c r="AH127" s="5">
        <f t="shared" si="27"/>
        <v>-0.87273428532334663</v>
      </c>
      <c r="AI127" s="5">
        <f t="shared" si="28"/>
        <v>0.88725275967647121</v>
      </c>
      <c r="AJ127" s="5">
        <f t="shared" si="29"/>
        <v>0.5389494795163472</v>
      </c>
      <c r="AK127" s="5">
        <f t="shared" si="30"/>
        <v>9.7074963974066009E-2</v>
      </c>
      <c r="AL127" s="5">
        <f t="shared" si="31"/>
        <v>2.2839386339498446E-2</v>
      </c>
      <c r="AM127" s="5">
        <f t="shared" si="32"/>
        <v>1.8325351670920469</v>
      </c>
      <c r="AN127" s="5">
        <f t="shared" si="33"/>
        <v>0.19431128879615756</v>
      </c>
      <c r="AO127" s="5">
        <f t="shared" si="34"/>
        <v>-0.10223372370541028</v>
      </c>
      <c r="AP127" s="5">
        <f t="shared" si="35"/>
        <v>0.75399327642415415</v>
      </c>
      <c r="AQ127" s="5">
        <f t="shared" si="36"/>
        <v>-0.23197947431269483</v>
      </c>
      <c r="AR127" s="5">
        <f t="shared" si="37"/>
        <v>0.45774490100781406</v>
      </c>
      <c r="AS127" s="5">
        <f t="shared" si="38"/>
        <v>-0.10645335597229888</v>
      </c>
      <c r="AV127" s="2">
        <f t="shared" si="39"/>
        <v>84.920012178414879</v>
      </c>
      <c r="AW127" s="2">
        <f t="shared" si="40"/>
        <v>87.403279244619043</v>
      </c>
      <c r="AX127" s="2">
        <f t="shared" si="41"/>
        <v>89.154569530940094</v>
      </c>
      <c r="AY127" s="2">
        <f t="shared" si="42"/>
        <v>89.583259672300443</v>
      </c>
      <c r="AZ127" s="2">
        <f t="shared" si="43"/>
        <v>92.459956517835266</v>
      </c>
      <c r="BA127" s="2">
        <f t="shared" si="44"/>
        <v>92.858235234633071</v>
      </c>
      <c r="BB127" s="2">
        <f t="shared" si="45"/>
        <v>92.682051868373748</v>
      </c>
      <c r="BC127" s="2">
        <f t="shared" si="46"/>
        <v>90.479438723126208</v>
      </c>
      <c r="BD127" s="2">
        <f t="shared" si="47"/>
        <v>87.94670465274541</v>
      </c>
      <c r="BE127" s="2">
        <f t="shared" si="48"/>
        <v>82.953039316714296</v>
      </c>
      <c r="BF127" s="2">
        <f t="shared" si="49"/>
        <v>76.060919780194681</v>
      </c>
      <c r="BG127" s="2">
        <f t="shared" si="50"/>
        <v>67.036807343903916</v>
      </c>
      <c r="BH127" s="2">
        <f t="shared" si="51"/>
        <v>56.189572165481643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86.80737221433381</v>
      </c>
      <c r="CP127" s="2">
        <f>BL$207*$B127+BL$209</f>
        <v>88.741815802579865</v>
      </c>
      <c r="CQ127" s="2">
        <f>BM$207*$B127+BM$209</f>
        <v>90.124859571262263</v>
      </c>
      <c r="CR127" s="2">
        <f>BN$207*$B127+BN$209</f>
        <v>90.453832128376916</v>
      </c>
      <c r="CS127" s="2">
        <f>BO$207*$B127+BO$209</f>
        <v>94.199940013512844</v>
      </c>
      <c r="CT127" s="2">
        <f>BP$207*$B127+BP$209</f>
        <v>94.460913576216925</v>
      </c>
      <c r="CU127" s="2">
        <f>BQ$207*$B127+BQ$209</f>
        <v>94.341253743959982</v>
      </c>
      <c r="CV127" s="2">
        <f>BR$207*$B127+BR$209</f>
        <v>92.410919170352358</v>
      </c>
      <c r="CW127" s="2">
        <f>BS$207*$B127+BS$209</f>
        <v>90.013777187485829</v>
      </c>
      <c r="CX127" s="2">
        <f>BT$207*$B127+BT$209</f>
        <v>84.696037900996359</v>
      </c>
      <c r="CY127" s="2">
        <f>BU$207*$B127+BU$209</f>
        <v>77.55630748549784</v>
      </c>
      <c r="CZ127" s="2">
        <f>BV$207*$B127+BV$209</f>
        <v>68.099120441465487</v>
      </c>
      <c r="DA127" s="2">
        <f>BW$207*$B127+BW$209</f>
        <v>56.875820563010819</v>
      </c>
      <c r="DD127" s="2">
        <f>BZ$207*$B127+BZ$209</f>
        <v>84.685256609016307</v>
      </c>
      <c r="DE127" s="2">
        <f>CA$207*$B127+CA$209</f>
        <v>87.251038624952841</v>
      </c>
      <c r="DF127" s="2">
        <f>CB$207*$B127+CB$209</f>
        <v>89.043756215364567</v>
      </c>
      <c r="DG127" s="2">
        <f>CC$207*$B127+CC$209</f>
        <v>89.478682939142061</v>
      </c>
      <c r="DH127" s="2">
        <f>CD$207*$B127+CD$209</f>
        <v>92.258939173977751</v>
      </c>
      <c r="DI127" s="2">
        <f>CE$207*$B127+CE$209</f>
        <v>92.653197278623523</v>
      </c>
      <c r="DJ127" s="2">
        <f>CF$207*$B127+CF$209</f>
        <v>92.486741456084175</v>
      </c>
      <c r="DK127" s="2">
        <f>CG$207*$B127+CG$209</f>
        <v>90.215579025476728</v>
      </c>
      <c r="DL127" s="2">
        <f>CH$207*$B127+CH$209</f>
        <v>87.641811689663996</v>
      </c>
      <c r="DM127" s="2">
        <f>CI$207*$B127+CI$209</f>
        <v>82.721140077895157</v>
      </c>
      <c r="DN127" s="2">
        <f>CJ$207*$B127+CJ$209</f>
        <v>75.845140672116699</v>
      </c>
      <c r="DO127" s="2">
        <f>CK$207*$B127+CK$209</f>
        <v>66.880775009687014</v>
      </c>
      <c r="DP127" s="2">
        <f>CL$207*$B127+CL$209</f>
        <v>56.086052527617191</v>
      </c>
      <c r="DS127" s="2">
        <f>POWER(10,($B127-C$227)/C$228)/(1+POWER(10,($B127-C$227)/C$228))</f>
        <v>0.88937663489663643</v>
      </c>
      <c r="DT127" s="2">
        <f>POWER(10,($B127-D$227)/D$228)/(1+POWER(10,($B127-D$227)/D$228))</f>
        <v>0.89787835368627722</v>
      </c>
      <c r="DU127" s="2">
        <f>POWER(10,($B127-E$227)/E$228)/(1+POWER(10,($B127-E$227)/E$228))</f>
        <v>0.89749979502791422</v>
      </c>
      <c r="DV127" s="2">
        <f>POWER(10,($B127-F$227)/F$228)/(1+POWER(10,($B127-F$227)/F$228))</f>
        <v>0.89275822170304309</v>
      </c>
      <c r="DW127" s="2">
        <f>POWER(10,($B127-G$227)/G$228)/(1+POWER(10,($B127-G$227)/G$228))</f>
        <v>0.89643624064291205</v>
      </c>
      <c r="DX127" s="2">
        <f>POWER(10,($B127-H$227)/H$228)/(1+POWER(10,($B127-H$227)/H$228))</f>
        <v>0.8865762529869825</v>
      </c>
      <c r="DY127" s="2">
        <f>POWER(10,($B127-I$227)/I$228)/(1+POWER(10,($B127-I$227)/I$228))</f>
        <v>0.89468367852483788</v>
      </c>
      <c r="DZ127" s="2">
        <f>POWER(10,($B127-J$227)/J$228)/(1+POWER(10,($B127-J$227)/J$228))</f>
        <v>0.87980919573425864</v>
      </c>
      <c r="EA127" s="2">
        <f>POWER(10,($B127-K$227)/K$228)/(1+POWER(10,($B127-K$227)/K$228))</f>
        <v>0.87145978161934012</v>
      </c>
      <c r="EB127" s="2">
        <f>POWER(10,($B127-L$227)/L$228)/(1+POWER(10,($B127-L$227)/L$228))</f>
        <v>0.88257658897259383</v>
      </c>
      <c r="EC127" s="2">
        <f>POWER(10,($B127-M$227)/M$228)/(1+POWER(10,($B127-M$227)/M$228))</f>
        <v>0.87389943143438675</v>
      </c>
      <c r="ED127" s="2">
        <f>POWER(10,($B127-N$227)/N$228)/(1+POWER(10,($B127-N$227)/N$228))</f>
        <v>0.8719309564044353</v>
      </c>
      <c r="EE127" s="2">
        <f>POWER(10,($B127-O$227)/O$228)/(1+POWER(10,($B127-O$227)/O$228))</f>
        <v>0.86892399638223361</v>
      </c>
    </row>
    <row r="128" spans="2:135" x14ac:dyDescent="0.25">
      <c r="B128" s="2">
        <v>122</v>
      </c>
      <c r="C128">
        <v>84.953000000000003</v>
      </c>
      <c r="D128">
        <v>88.909000000000006</v>
      </c>
      <c r="E128">
        <v>89</v>
      </c>
      <c r="F128">
        <v>91.385000000000005</v>
      </c>
      <c r="G128">
        <v>94.909000000000006</v>
      </c>
      <c r="H128">
        <v>98.477999999999994</v>
      </c>
      <c r="I128">
        <v>99.119</v>
      </c>
      <c r="J128">
        <v>96.820999999999998</v>
      </c>
      <c r="K128">
        <v>95.028999999999996</v>
      </c>
      <c r="L128">
        <v>90.843000000000004</v>
      </c>
      <c r="M128">
        <v>85.728999999999999</v>
      </c>
      <c r="N128">
        <v>74.728999999999999</v>
      </c>
      <c r="O128">
        <v>64.471400000000003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85.898414208632204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88.800401560239578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89.656080658287536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91.76738928052616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95.158044021905297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97.098881663909225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97.395499163912248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96.054463219796077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95.706259292120563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90.248340367686041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84.893715786047878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74.990522183489006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64.049833082801143</v>
      </c>
      <c r="AE128" s="5"/>
      <c r="AG128" s="5">
        <f t="shared" si="26"/>
        <v>-0.94541420863220083</v>
      </c>
      <c r="AH128" s="5">
        <f t="shared" si="27"/>
        <v>0.10859843976042782</v>
      </c>
      <c r="AI128" s="5">
        <f t="shared" si="28"/>
        <v>-0.65608065828753581</v>
      </c>
      <c r="AJ128" s="5">
        <f t="shared" si="29"/>
        <v>-0.38238928052615506</v>
      </c>
      <c r="AK128" s="5">
        <f t="shared" si="30"/>
        <v>-0.2490440219052914</v>
      </c>
      <c r="AL128" s="5">
        <f t="shared" si="31"/>
        <v>1.3791183360907695</v>
      </c>
      <c r="AM128" s="5">
        <f t="shared" si="32"/>
        <v>1.7235008360877515</v>
      </c>
      <c r="AN128" s="5">
        <f t="shared" si="33"/>
        <v>0.76653678020392135</v>
      </c>
      <c r="AO128" s="5">
        <f t="shared" si="34"/>
        <v>-0.67725929212056712</v>
      </c>
      <c r="AP128" s="5">
        <f t="shared" si="35"/>
        <v>0.59465963231396302</v>
      </c>
      <c r="AQ128" s="5">
        <f t="shared" si="36"/>
        <v>0.83528421395212149</v>
      </c>
      <c r="AR128" s="5">
        <f t="shared" si="37"/>
        <v>-0.26152218348900647</v>
      </c>
      <c r="AS128" s="5">
        <f t="shared" si="38"/>
        <v>0.42156691719885941</v>
      </c>
      <c r="AV128" s="2">
        <f t="shared" si="39"/>
        <v>84.841079234860672</v>
      </c>
      <c r="AW128" s="2">
        <f t="shared" si="40"/>
        <v>87.344227752579329</v>
      </c>
      <c r="AX128" s="2">
        <f t="shared" si="41"/>
        <v>89.114672208795213</v>
      </c>
      <c r="AY128" s="2">
        <f t="shared" si="42"/>
        <v>89.564496980336216</v>
      </c>
      <c r="AZ128" s="2">
        <f t="shared" si="43"/>
        <v>92.428066778124858</v>
      </c>
      <c r="BA128" s="2">
        <f t="shared" si="44"/>
        <v>92.822190889262146</v>
      </c>
      <c r="BB128" s="2">
        <f t="shared" si="45"/>
        <v>92.643686214907831</v>
      </c>
      <c r="BC128" s="2">
        <f t="shared" si="46"/>
        <v>90.426659585566597</v>
      </c>
      <c r="BD128" s="2">
        <f t="shared" si="47"/>
        <v>87.88496186285991</v>
      </c>
      <c r="BE128" s="2">
        <f t="shared" si="48"/>
        <v>82.90732938955378</v>
      </c>
      <c r="BF128" s="2">
        <f t="shared" si="49"/>
        <v>76.024426364120671</v>
      </c>
      <c r="BG128" s="2">
        <f t="shared" si="50"/>
        <v>67.012611500723708</v>
      </c>
      <c r="BH128" s="2">
        <f t="shared" si="51"/>
        <v>56.188039149150711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86.806112733004667</v>
      </c>
      <c r="CP128" s="2">
        <f>BL$207*$B128+BL$209</f>
        <v>88.7309839101748</v>
      </c>
      <c r="CQ128" s="2">
        <f>BM$207*$B128+BM$209</f>
        <v>90.107235559671281</v>
      </c>
      <c r="CR128" s="2">
        <f>BN$207*$B128+BN$209</f>
        <v>90.458138820705045</v>
      </c>
      <c r="CS128" s="2">
        <f>BO$207*$B128+BO$209</f>
        <v>94.234866451941627</v>
      </c>
      <c r="CT128" s="2">
        <f>BP$207*$B128+BP$209</f>
        <v>94.479851620932578</v>
      </c>
      <c r="CU128" s="2">
        <f>BQ$207*$B128+BQ$209</f>
        <v>94.36007429496857</v>
      </c>
      <c r="CV128" s="2">
        <f>BR$207*$B128+BR$209</f>
        <v>92.425049895237962</v>
      </c>
      <c r="CW128" s="2">
        <f>BS$207*$B128+BS$209</f>
        <v>90.032553765114343</v>
      </c>
      <c r="CX128" s="2">
        <f>BT$207*$B128+BT$209</f>
        <v>84.7116987884298</v>
      </c>
      <c r="CY128" s="2">
        <f>BU$207*$B128+BU$209</f>
        <v>77.567409092776458</v>
      </c>
      <c r="CZ128" s="2">
        <f>BV$207*$B128+BV$209</f>
        <v>68.114192303763758</v>
      </c>
      <c r="DA128" s="2">
        <f>BW$207*$B128+BW$209</f>
        <v>56.897380044332301</v>
      </c>
      <c r="DD128" s="2">
        <f>BZ$207*$B128+BZ$209</f>
        <v>84.618168436243309</v>
      </c>
      <c r="DE128" s="2">
        <f>CA$207*$B128+CA$209</f>
        <v>87.200380885080719</v>
      </c>
      <c r="DF128" s="2">
        <f>CB$207*$B128+CB$209</f>
        <v>89.011289332417846</v>
      </c>
      <c r="DG128" s="2">
        <f>CC$207*$B128+CC$209</f>
        <v>89.466594511712671</v>
      </c>
      <c r="DH128" s="2">
        <f>CD$207*$B128+CD$209</f>
        <v>92.237696824217991</v>
      </c>
      <c r="DI128" s="2">
        <f>CE$207*$B128+CE$209</f>
        <v>92.628778831550235</v>
      </c>
      <c r="DJ128" s="2">
        <f>CF$207*$B128+CF$209</f>
        <v>92.459421721881995</v>
      </c>
      <c r="DK128" s="2">
        <f>CG$207*$B128+CG$209</f>
        <v>90.177680389952243</v>
      </c>
      <c r="DL128" s="2">
        <f>CH$207*$B128+CH$209</f>
        <v>87.596064590010315</v>
      </c>
      <c r="DM128" s="2">
        <f>CI$207*$B128+CI$209</f>
        <v>82.688388064650596</v>
      </c>
      <c r="DN128" s="2">
        <f>CJ$207*$B128+CJ$209</f>
        <v>75.82136997791973</v>
      </c>
      <c r="DO128" s="2">
        <f>CK$207*$B128+CK$209</f>
        <v>66.865048177100078</v>
      </c>
      <c r="DP128" s="2">
        <f>CL$207*$B128+CL$209</f>
        <v>56.090451153220478</v>
      </c>
      <c r="DS128" s="2">
        <f>POWER(10,($B128-C$227)/C$228)/(1+POWER(10,($B128-C$227)/C$228))</f>
        <v>0.89811861346409316</v>
      </c>
      <c r="DT128" s="2">
        <f>POWER(10,($B128-D$227)/D$228)/(1+POWER(10,($B128-D$227)/D$228))</f>
        <v>0.90601948046603253</v>
      </c>
      <c r="DU128" s="2">
        <f>POWER(10,($B128-E$227)/E$228)/(1+POWER(10,($B128-E$227)/E$228))</f>
        <v>0.90566792986143152</v>
      </c>
      <c r="DV128" s="2">
        <f>POWER(10,($B128-F$227)/F$228)/(1+POWER(10,($B128-F$227)/F$228))</f>
        <v>0.90126263875888235</v>
      </c>
      <c r="DW128" s="2">
        <f>POWER(10,($B128-G$227)/G$228)/(1+POWER(10,($B128-G$227)/G$228))</f>
        <v>0.90468012768456718</v>
      </c>
      <c r="DX128" s="2">
        <f>POWER(10,($B128-H$227)/H$228)/(1+POWER(10,($B128-H$227)/H$228))</f>
        <v>0.89551353203325967</v>
      </c>
      <c r="DY128" s="2">
        <f>POWER(10,($B128-I$227)/I$228)/(1+POWER(10,($B128-I$227)/I$228))</f>
        <v>0.9030519855995558</v>
      </c>
      <c r="DZ128" s="2">
        <f>POWER(10,($B128-J$227)/J$228)/(1+POWER(10,($B128-J$227)/J$228))</f>
        <v>0.88921305774205306</v>
      </c>
      <c r="EA128" s="2">
        <f>POWER(10,($B128-K$227)/K$228)/(1+POWER(10,($B128-K$227)/K$228))</f>
        <v>0.88142887076965548</v>
      </c>
      <c r="EB128" s="2">
        <f>POWER(10,($B128-L$227)/L$228)/(1+POWER(10,($B128-L$227)/L$228))</f>
        <v>0.89179055775761995</v>
      </c>
      <c r="EC128" s="2">
        <f>POWER(10,($B128-M$227)/M$228)/(1+POWER(10,($B128-M$227)/M$228))</f>
        <v>0.88370456052606206</v>
      </c>
      <c r="ED128" s="2">
        <f>POWER(10,($B128-N$227)/N$228)/(1+POWER(10,($B128-N$227)/N$228))</f>
        <v>0.88186845659055213</v>
      </c>
      <c r="EE128" s="2">
        <f>POWER(10,($B128-O$227)/O$228)/(1+POWER(10,($B128-O$227)/O$228))</f>
        <v>0.87906245890418677</v>
      </c>
    </row>
    <row r="129" spans="2:135" x14ac:dyDescent="0.25">
      <c r="B129" s="2">
        <v>123</v>
      </c>
      <c r="C129">
        <v>85.75</v>
      </c>
      <c r="D129">
        <v>87.847999999999999</v>
      </c>
      <c r="E129">
        <v>89.587999999999994</v>
      </c>
      <c r="F129">
        <v>90.707999999999998</v>
      </c>
      <c r="G129">
        <v>95.515000000000001</v>
      </c>
      <c r="H129">
        <v>97.507000000000005</v>
      </c>
      <c r="I129">
        <v>97.209000000000003</v>
      </c>
      <c r="J129">
        <v>96.284000000000006</v>
      </c>
      <c r="K129">
        <v>95.442999999999998</v>
      </c>
      <c r="L129">
        <v>89.456999999999994</v>
      </c>
      <c r="M129">
        <v>85.786000000000001</v>
      </c>
      <c r="N129">
        <v>75.213999999999999</v>
      </c>
      <c r="O129">
        <v>64.085700000000003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85.70871323738875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88.532158093283897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89.536824981785855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91.386100435492921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94.589146689582464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96.380903047267964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96.37138773591272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95.172254722415715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94.760419974618529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89.075283996939774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84.01579077366884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74.405575672109137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63.712753667609405</v>
      </c>
      <c r="AE129" s="5"/>
      <c r="AG129" s="5">
        <f t="shared" si="26"/>
        <v>4.1286762611250083E-2</v>
      </c>
      <c r="AH129" s="5">
        <f t="shared" si="27"/>
        <v>-0.68415809328389798</v>
      </c>
      <c r="AI129" s="5">
        <f t="shared" si="28"/>
        <v>5.117501821413839E-2</v>
      </c>
      <c r="AJ129" s="5">
        <f t="shared" si="29"/>
        <v>-0.67810043549292232</v>
      </c>
      <c r="AK129" s="5">
        <f t="shared" si="30"/>
        <v>0.92585331041753705</v>
      </c>
      <c r="AL129" s="5">
        <f t="shared" si="31"/>
        <v>1.1260969527320412</v>
      </c>
      <c r="AM129" s="5">
        <f t="shared" si="32"/>
        <v>0.83761226408728362</v>
      </c>
      <c r="AN129" s="5">
        <f t="shared" si="33"/>
        <v>1.1117452775842906</v>
      </c>
      <c r="AO129" s="5">
        <f t="shared" si="34"/>
        <v>0.68258002538146911</v>
      </c>
      <c r="AP129" s="5">
        <f t="shared" si="35"/>
        <v>0.38171600306021958</v>
      </c>
      <c r="AQ129" s="5">
        <f t="shared" si="36"/>
        <v>1.7702092263311613</v>
      </c>
      <c r="AR129" s="5">
        <f t="shared" si="37"/>
        <v>0.8084243278908616</v>
      </c>
      <c r="AS129" s="5">
        <f t="shared" si="38"/>
        <v>0.37294633239059749</v>
      </c>
      <c r="AV129" s="2">
        <f t="shared" si="39"/>
        <v>84.762388188813546</v>
      </c>
      <c r="AW129" s="2">
        <f t="shared" si="40"/>
        <v>87.28544892354715</v>
      </c>
      <c r="AX129" s="2">
        <f t="shared" si="41"/>
        <v>89.07518554626138</v>
      </c>
      <c r="AY129" s="2">
        <f t="shared" si="42"/>
        <v>89.546066025988267</v>
      </c>
      <c r="AZ129" s="2">
        <f t="shared" si="43"/>
        <v>92.396466626228658</v>
      </c>
      <c r="BA129" s="2">
        <f t="shared" si="44"/>
        <v>92.786560931607525</v>
      </c>
      <c r="BB129" s="2">
        <f t="shared" si="45"/>
        <v>92.605713791443122</v>
      </c>
      <c r="BC129" s="2">
        <f t="shared" si="46"/>
        <v>90.374397514715866</v>
      </c>
      <c r="BD129" s="2">
        <f t="shared" si="47"/>
        <v>87.823623803776485</v>
      </c>
      <c r="BE129" s="2">
        <f t="shared" si="48"/>
        <v>82.862056072438577</v>
      </c>
      <c r="BF129" s="2">
        <f t="shared" si="49"/>
        <v>75.988440386460056</v>
      </c>
      <c r="BG129" s="2">
        <f t="shared" si="50"/>
        <v>66.988667264427448</v>
      </c>
      <c r="BH129" s="2">
        <f t="shared" si="51"/>
        <v>56.18672149324339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86.804853251675524</v>
      </c>
      <c r="CP129" s="2">
        <f>BL$207*$B129+BL$209</f>
        <v>88.72015201776972</v>
      </c>
      <c r="CQ129" s="2">
        <f>BM$207*$B129+BM$209</f>
        <v>90.089611548080299</v>
      </c>
      <c r="CR129" s="2">
        <f>BN$207*$B129+BN$209</f>
        <v>90.46244551303316</v>
      </c>
      <c r="CS129" s="2">
        <f>BO$207*$B129+BO$209</f>
        <v>94.269792890370411</v>
      </c>
      <c r="CT129" s="2">
        <f>BP$207*$B129+BP$209</f>
        <v>94.498789665648232</v>
      </c>
      <c r="CU129" s="2">
        <f>BQ$207*$B129+BQ$209</f>
        <v>94.378894845977172</v>
      </c>
      <c r="CV129" s="2">
        <f>BR$207*$B129+BR$209</f>
        <v>92.439180620123565</v>
      </c>
      <c r="CW129" s="2">
        <f>BS$207*$B129+BS$209</f>
        <v>90.051330342742858</v>
      </c>
      <c r="CX129" s="2">
        <f>BT$207*$B129+BT$209</f>
        <v>84.727359675863241</v>
      </c>
      <c r="CY129" s="2">
        <f>BU$207*$B129+BU$209</f>
        <v>77.578510700055062</v>
      </c>
      <c r="CZ129" s="2">
        <f>BV$207*$B129+BV$209</f>
        <v>68.129264166062029</v>
      </c>
      <c r="DA129" s="2">
        <f>BW$207*$B129+BW$209</f>
        <v>56.918939525653776</v>
      </c>
      <c r="DD129" s="2">
        <f>BZ$207*$B129+BZ$209</f>
        <v>84.551080263470311</v>
      </c>
      <c r="DE129" s="2">
        <f>CA$207*$B129+CA$209</f>
        <v>87.149723145208597</v>
      </c>
      <c r="DF129" s="2">
        <f>CB$207*$B129+CB$209</f>
        <v>88.978822449471124</v>
      </c>
      <c r="DG129" s="2">
        <f>CC$207*$B129+CC$209</f>
        <v>89.454506084283295</v>
      </c>
      <c r="DH129" s="2">
        <f>CD$207*$B129+CD$209</f>
        <v>92.216454474458232</v>
      </c>
      <c r="DI129" s="2">
        <f>CE$207*$B129+CE$209</f>
        <v>92.604360384476948</v>
      </c>
      <c r="DJ129" s="2">
        <f>CF$207*$B129+CF$209</f>
        <v>92.432101987679815</v>
      </c>
      <c r="DK129" s="2">
        <f>CG$207*$B129+CG$209</f>
        <v>90.139781754427773</v>
      </c>
      <c r="DL129" s="2">
        <f>CH$207*$B129+CH$209</f>
        <v>87.550317490356633</v>
      </c>
      <c r="DM129" s="2">
        <f>CI$207*$B129+CI$209</f>
        <v>82.655636051406034</v>
      </c>
      <c r="DN129" s="2">
        <f>CJ$207*$B129+CJ$209</f>
        <v>75.797599283722761</v>
      </c>
      <c r="DO129" s="2">
        <f>CK$207*$B129+CK$209</f>
        <v>66.849321344513129</v>
      </c>
      <c r="DP129" s="2">
        <f>CL$207*$B129+CL$209</f>
        <v>56.094849778823772</v>
      </c>
      <c r="DS129" s="2">
        <f>POWER(10,($B129-C$227)/C$228)/(1+POWER(10,($B129-C$227)/C$228))</f>
        <v>0.90624258678709624</v>
      </c>
      <c r="DT129" s="2">
        <f>POWER(10,($B129-D$227)/D$228)/(1+POWER(10,($B129-D$227)/D$228))</f>
        <v>0.91357406838986155</v>
      </c>
      <c r="DU129" s="2">
        <f>POWER(10,($B129-E$227)/E$228)/(1+POWER(10,($B129-E$227)/E$228))</f>
        <v>0.91324807120368934</v>
      </c>
      <c r="DV129" s="2">
        <f>POWER(10,($B129-F$227)/F$228)/(1+POWER(10,($B129-F$227)/F$228))</f>
        <v>0.90916126595174118</v>
      </c>
      <c r="DW129" s="2">
        <f>POWER(10,($B129-G$227)/G$228)/(1+POWER(10,($B129-G$227)/G$228))</f>
        <v>0.91233196127076177</v>
      </c>
      <c r="DX129" s="2">
        <f>POWER(10,($B129-H$227)/H$228)/(1+POWER(10,($B129-H$227)/H$228))</f>
        <v>0.90382298830499208</v>
      </c>
      <c r="DY129" s="2">
        <f>POWER(10,($B129-I$227)/I$228)/(1+POWER(10,($B129-I$227)/I$228))</f>
        <v>0.91082163517121506</v>
      </c>
      <c r="DZ129" s="2">
        <f>POWER(10,($B129-J$227)/J$228)/(1+POWER(10,($B129-J$227)/J$228))</f>
        <v>0.89796647994035628</v>
      </c>
      <c r="EA129" s="2">
        <f>POWER(10,($B129-K$227)/K$228)/(1+POWER(10,($B129-K$227)/K$228))</f>
        <v>0.89072174772749435</v>
      </c>
      <c r="EB129" s="2">
        <f>POWER(10,($B129-L$227)/L$228)/(1+POWER(10,($B129-L$227)/L$228))</f>
        <v>0.90036314757639069</v>
      </c>
      <c r="EC129" s="2">
        <f>POWER(10,($B129-M$227)/M$228)/(1+POWER(10,($B129-M$227)/M$228))</f>
        <v>0.89284076625757858</v>
      </c>
      <c r="ED129" s="2">
        <f>POWER(10,($B129-N$227)/N$228)/(1+POWER(10,($B129-N$227)/N$228))</f>
        <v>0.89113113682243339</v>
      </c>
      <c r="EE129" s="2">
        <f>POWER(10,($B129-O$227)/O$228)/(1+POWER(10,($B129-O$227)/O$228))</f>
        <v>0.88851734319833464</v>
      </c>
    </row>
    <row r="130" spans="2:135" x14ac:dyDescent="0.25">
      <c r="B130" s="2">
        <v>124</v>
      </c>
      <c r="C130">
        <v>84.828000000000003</v>
      </c>
      <c r="D130">
        <v>87.045000000000002</v>
      </c>
      <c r="E130">
        <v>89.176000000000002</v>
      </c>
      <c r="F130">
        <v>91.369</v>
      </c>
      <c r="G130">
        <v>93.984999999999999</v>
      </c>
      <c r="H130">
        <v>95.179000000000002</v>
      </c>
      <c r="I130">
        <v>95.611999999999995</v>
      </c>
      <c r="J130">
        <v>94.97</v>
      </c>
      <c r="K130">
        <v>94.456999999999994</v>
      </c>
      <c r="L130">
        <v>88.728999999999999</v>
      </c>
      <c r="M130">
        <v>83.085999999999999</v>
      </c>
      <c r="N130">
        <v>75.043000000000006</v>
      </c>
      <c r="O130">
        <v>62.814300000000003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85.491360117440635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88.244522140494894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89.411259147655031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90.990014247775449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94.03928745569749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95.621645770883646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95.402147763751174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94.205370462813676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93.601781289624782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87.810673286285294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82.85838062536213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73.523754916057356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63.043143340635581</v>
      </c>
      <c r="AE130" s="5"/>
      <c r="AG130" s="5">
        <f t="shared" si="26"/>
        <v>-0.66336011744063228</v>
      </c>
      <c r="AH130" s="5">
        <f t="shared" si="27"/>
        <v>-1.1995221404948921</v>
      </c>
      <c r="AI130" s="5">
        <f t="shared" si="28"/>
        <v>-0.23525914765502876</v>
      </c>
      <c r="AJ130" s="5">
        <f t="shared" si="29"/>
        <v>0.37898575222455122</v>
      </c>
      <c r="AK130" s="5">
        <f t="shared" si="30"/>
        <v>-5.4287455697490827E-2</v>
      </c>
      <c r="AL130" s="5">
        <f t="shared" si="31"/>
        <v>-0.44264577088364376</v>
      </c>
      <c r="AM130" s="5">
        <f t="shared" si="32"/>
        <v>0.2098522362488211</v>
      </c>
      <c r="AN130" s="5">
        <f t="shared" si="33"/>
        <v>0.7646295371863232</v>
      </c>
      <c r="AO130" s="5">
        <f t="shared" si="34"/>
        <v>0.8552187103752118</v>
      </c>
      <c r="AP130" s="5">
        <f t="shared" si="35"/>
        <v>0.91832671371470553</v>
      </c>
      <c r="AQ130" s="5">
        <f t="shared" si="36"/>
        <v>0.22761937463786808</v>
      </c>
      <c r="AR130" s="5">
        <f t="shared" si="37"/>
        <v>1.5192450839426499</v>
      </c>
      <c r="AS130" s="5">
        <f t="shared" si="38"/>
        <v>-0.22884334063557787</v>
      </c>
      <c r="AV130" s="2">
        <f t="shared" si="39"/>
        <v>84.683985950693994</v>
      </c>
      <c r="AW130" s="2">
        <f t="shared" si="40"/>
        <v>87.226960498891614</v>
      </c>
      <c r="AX130" s="2">
        <f t="shared" si="41"/>
        <v>89.03609913725046</v>
      </c>
      <c r="AY130" s="2">
        <f t="shared" si="42"/>
        <v>89.527963336313604</v>
      </c>
      <c r="AZ130" s="2">
        <f t="shared" si="43"/>
        <v>92.365187249372653</v>
      </c>
      <c r="BA130" s="2">
        <f t="shared" si="44"/>
        <v>92.751364472454668</v>
      </c>
      <c r="BB130" s="2">
        <f t="shared" si="45"/>
        <v>92.568152688811352</v>
      </c>
      <c r="BC130" s="2">
        <f t="shared" si="46"/>
        <v>90.322679134828633</v>
      </c>
      <c r="BD130" s="2">
        <f t="shared" si="47"/>
        <v>87.762741726347372</v>
      </c>
      <c r="BE130" s="2">
        <f t="shared" si="48"/>
        <v>82.817244561251158</v>
      </c>
      <c r="BF130" s="2">
        <f t="shared" si="49"/>
        <v>75.952974971736879</v>
      </c>
      <c r="BG130" s="2">
        <f t="shared" si="50"/>
        <v>66.964996224673584</v>
      </c>
      <c r="BH130" s="2">
        <f t="shared" si="51"/>
        <v>56.185628531802791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86.803593770346382</v>
      </c>
      <c r="CP130" s="2">
        <f>BL$207*$B130+BL$209</f>
        <v>88.709320125364655</v>
      </c>
      <c r="CQ130" s="2">
        <f>BM$207*$B130+BM$209</f>
        <v>90.071987536489331</v>
      </c>
      <c r="CR130" s="2">
        <f>BN$207*$B130+BN$209</f>
        <v>90.466752205361288</v>
      </c>
      <c r="CS130" s="2">
        <f>BO$207*$B130+BO$209</f>
        <v>94.304719328799194</v>
      </c>
      <c r="CT130" s="2">
        <f>BP$207*$B130+BP$209</f>
        <v>94.517727710363872</v>
      </c>
      <c r="CU130" s="2">
        <f>BQ$207*$B130+BQ$209</f>
        <v>94.39771539698576</v>
      </c>
      <c r="CV130" s="2">
        <f>BR$207*$B130+BR$209</f>
        <v>92.453311345009169</v>
      </c>
      <c r="CW130" s="2">
        <f>BS$207*$B130+BS$209</f>
        <v>90.070106920371387</v>
      </c>
      <c r="CX130" s="2">
        <f>BT$207*$B130+BT$209</f>
        <v>84.743020563296682</v>
      </c>
      <c r="CY130" s="2">
        <f>BU$207*$B130+BU$209</f>
        <v>77.589612307333681</v>
      </c>
      <c r="CZ130" s="2">
        <f>BV$207*$B130+BV$209</f>
        <v>68.1443360283603</v>
      </c>
      <c r="DA130" s="2">
        <f>BW$207*$B130+BW$209</f>
        <v>56.940499006975259</v>
      </c>
      <c r="DD130" s="2">
        <f>BZ$207*$B130+BZ$209</f>
        <v>84.483992090697299</v>
      </c>
      <c r="DE130" s="2">
        <f>CA$207*$B130+CA$209</f>
        <v>87.099065405336475</v>
      </c>
      <c r="DF130" s="2">
        <f>CB$207*$B130+CB$209</f>
        <v>88.946355566524403</v>
      </c>
      <c r="DG130" s="2">
        <f>CC$207*$B130+CC$209</f>
        <v>89.442417656853905</v>
      </c>
      <c r="DH130" s="2">
        <f>CD$207*$B130+CD$209</f>
        <v>92.195212124698458</v>
      </c>
      <c r="DI130" s="2">
        <f>CE$207*$B130+CE$209</f>
        <v>92.57994193740366</v>
      </c>
      <c r="DJ130" s="2">
        <f>CF$207*$B130+CF$209</f>
        <v>92.404782253477634</v>
      </c>
      <c r="DK130" s="2">
        <f>CG$207*$B130+CG$209</f>
        <v>90.101883118903288</v>
      </c>
      <c r="DL130" s="2">
        <f>CH$207*$B130+CH$209</f>
        <v>87.504570390702966</v>
      </c>
      <c r="DM130" s="2">
        <f>CI$207*$B130+CI$209</f>
        <v>82.622884038161473</v>
      </c>
      <c r="DN130" s="2">
        <f>CJ$207*$B130+CJ$209</f>
        <v>75.773828589525792</v>
      </c>
      <c r="DO130" s="2">
        <f>CK$207*$B130+CK$209</f>
        <v>66.833594511926194</v>
      </c>
      <c r="DP130" s="2">
        <f>CL$207*$B130+CL$209</f>
        <v>56.099248404427058</v>
      </c>
      <c r="DS130" s="2">
        <f>POWER(10,($B130-C$227)/C$228)/(1+POWER(10,($B130-C$227)/C$228))</f>
        <v>0.91378094706891655</v>
      </c>
      <c r="DT130" s="2">
        <f>POWER(10,($B130-D$227)/D$228)/(1+POWER(10,($B130-D$227)/D$228))</f>
        <v>0.92057461967699561</v>
      </c>
      <c r="DU130" s="2">
        <f>POWER(10,($B130-E$227)/E$228)/(1+POWER(10,($B130-E$227)/E$228))</f>
        <v>0.92027272401578419</v>
      </c>
      <c r="DV130" s="2">
        <f>POWER(10,($B130-F$227)/F$228)/(1+POWER(10,($B130-F$227)/F$228))</f>
        <v>0.91648658186492737</v>
      </c>
      <c r="DW130" s="2">
        <f>POWER(10,($B130-G$227)/G$228)/(1+POWER(10,($B130-G$227)/G$228))</f>
        <v>0.91942425020223795</v>
      </c>
      <c r="DX130" s="2">
        <f>POWER(10,($B130-H$227)/H$228)/(1+POWER(10,($B130-H$227)/H$228))</f>
        <v>0.91153690080552507</v>
      </c>
      <c r="DY130" s="2">
        <f>POWER(10,($B130-I$227)/I$228)/(1+POWER(10,($B130-I$227)/I$228))</f>
        <v>0.91802513001206898</v>
      </c>
      <c r="DZ130" s="2">
        <f>POWER(10,($B130-J$227)/J$228)/(1+POWER(10,($B130-J$227)/J$228))</f>
        <v>0.90610131601125321</v>
      </c>
      <c r="EA130" s="2">
        <f>POWER(10,($B130-K$227)/K$228)/(1+POWER(10,($B130-K$227)/K$228))</f>
        <v>0.89936945638510568</v>
      </c>
      <c r="EB130" s="2">
        <f>POWER(10,($B130-L$227)/L$228)/(1+POWER(10,($B130-L$227)/L$228))</f>
        <v>0.90832641163178074</v>
      </c>
      <c r="EC130" s="2">
        <f>POWER(10,($B130-M$227)/M$228)/(1+POWER(10,($B130-M$227)/M$228))</f>
        <v>0.90133936082026489</v>
      </c>
      <c r="ED130" s="2">
        <f>POWER(10,($B130-N$227)/N$228)/(1+POWER(10,($B130-N$227)/N$228))</f>
        <v>0.89975009481284274</v>
      </c>
      <c r="EE130" s="2">
        <f>POWER(10,($B130-O$227)/O$228)/(1+POWER(10,($B130-O$227)/O$228))</f>
        <v>0.89731938721460913</v>
      </c>
    </row>
    <row r="131" spans="2:135" x14ac:dyDescent="0.25">
      <c r="B131" s="2">
        <v>125</v>
      </c>
      <c r="C131">
        <v>86.828000000000003</v>
      </c>
      <c r="D131">
        <v>87.909000000000006</v>
      </c>
      <c r="E131">
        <v>88.234999999999999</v>
      </c>
      <c r="F131">
        <v>90.353999999999999</v>
      </c>
      <c r="G131">
        <v>93.605999999999995</v>
      </c>
      <c r="H131">
        <v>95.299000000000007</v>
      </c>
      <c r="I131">
        <v>95.343000000000004</v>
      </c>
      <c r="J131">
        <v>93.313000000000002</v>
      </c>
      <c r="K131">
        <v>92.5</v>
      </c>
      <c r="L131">
        <v>87.070999999999998</v>
      </c>
      <c r="M131">
        <v>82.870999999999995</v>
      </c>
      <c r="N131">
        <v>74.313999999999993</v>
      </c>
      <c r="O131">
        <v>63.685699999999997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85.26253371611763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87.960547061585686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89.287981048963601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90.61528675422322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93.549256557331674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94.894439676279745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94.556497651614151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93.254127040587647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92.367083669800522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86.583576323325644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81.564022830903397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72.458391301557924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62.132119450831482</v>
      </c>
      <c r="AE131" s="5"/>
      <c r="AG131" s="5">
        <f t="shared" si="26"/>
        <v>1.5654662838823725</v>
      </c>
      <c r="AH131" s="5">
        <f t="shared" si="27"/>
        <v>-5.1547061585679899E-2</v>
      </c>
      <c r="AI131" s="5">
        <f t="shared" si="28"/>
        <v>-1.052981048963602</v>
      </c>
      <c r="AJ131" s="5">
        <f t="shared" si="29"/>
        <v>-0.2612867542232209</v>
      </c>
      <c r="AK131" s="5">
        <f t="shared" si="30"/>
        <v>5.6743442668320654E-2</v>
      </c>
      <c r="AL131" s="5">
        <f t="shared" si="31"/>
        <v>0.40456032372026129</v>
      </c>
      <c r="AM131" s="5">
        <f t="shared" si="32"/>
        <v>0.7865023483858522</v>
      </c>
      <c r="AN131" s="5">
        <f t="shared" si="33"/>
        <v>5.887295941235493E-2</v>
      </c>
      <c r="AO131" s="5">
        <f t="shared" si="34"/>
        <v>0.13291633019947824</v>
      </c>
      <c r="AP131" s="5">
        <f t="shared" si="35"/>
        <v>0.4874236766743536</v>
      </c>
      <c r="AQ131" s="5">
        <f t="shared" si="36"/>
        <v>1.3069771690965979</v>
      </c>
      <c r="AR131" s="5">
        <f t="shared" si="37"/>
        <v>1.8556086984420688</v>
      </c>
      <c r="AS131" s="5">
        <f t="shared" si="38"/>
        <v>1.5535805491685153</v>
      </c>
      <c r="AV131" s="2">
        <f t="shared" si="39"/>
        <v>84.605910644189109</v>
      </c>
      <c r="AW131" s="2">
        <f t="shared" si="40"/>
        <v>87.168775433221995</v>
      </c>
      <c r="AX131" s="2">
        <f t="shared" si="41"/>
        <v>88.997400899339837</v>
      </c>
      <c r="AY131" s="2">
        <f t="shared" si="42"/>
        <v>89.51018334301726</v>
      </c>
      <c r="AZ131" s="2">
        <f t="shared" si="43"/>
        <v>92.334252922499871</v>
      </c>
      <c r="BA131" s="2">
        <f t="shared" si="44"/>
        <v>92.716614571815384</v>
      </c>
      <c r="BB131" s="2">
        <f t="shared" si="45"/>
        <v>92.531015226067524</v>
      </c>
      <c r="BC131" s="2">
        <f t="shared" si="46"/>
        <v>90.271523159954981</v>
      </c>
      <c r="BD131" s="2">
        <f t="shared" si="47"/>
        <v>87.702356421062277</v>
      </c>
      <c r="BE131" s="2">
        <f t="shared" si="48"/>
        <v>82.772912963544528</v>
      </c>
      <c r="BF131" s="2">
        <f t="shared" si="49"/>
        <v>75.918037373587183</v>
      </c>
      <c r="BG131" s="2">
        <f t="shared" si="50"/>
        <v>66.941614922229888</v>
      </c>
      <c r="BH131" s="2">
        <f t="shared" si="51"/>
        <v>56.184766582496934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86.802334289017239</v>
      </c>
      <c r="CP131" s="2">
        <f>BL$207*$B131+BL$209</f>
        <v>88.698488232959591</v>
      </c>
      <c r="CQ131" s="2">
        <f>BM$207*$B131+BM$209</f>
        <v>90.054363524898349</v>
      </c>
      <c r="CR131" s="2">
        <f>BN$207*$B131+BN$209</f>
        <v>90.471058897689403</v>
      </c>
      <c r="CS131" s="2">
        <f>BO$207*$B131+BO$209</f>
        <v>94.339645767227978</v>
      </c>
      <c r="CT131" s="2">
        <f>BP$207*$B131+BP$209</f>
        <v>94.536665755079525</v>
      </c>
      <c r="CU131" s="2">
        <f>BQ$207*$B131+BQ$209</f>
        <v>94.416535947994348</v>
      </c>
      <c r="CV131" s="2">
        <f>BR$207*$B131+BR$209</f>
        <v>92.467442069894759</v>
      </c>
      <c r="CW131" s="2">
        <f>BS$207*$B131+BS$209</f>
        <v>90.088883497999902</v>
      </c>
      <c r="CX131" s="2">
        <f>BT$207*$B131+BT$209</f>
        <v>84.758681450730109</v>
      </c>
      <c r="CY131" s="2">
        <f>BU$207*$B131+BU$209</f>
        <v>77.6007139146123</v>
      </c>
      <c r="CZ131" s="2">
        <f>BV$207*$B131+BV$209</f>
        <v>68.159407890658557</v>
      </c>
      <c r="DA131" s="2">
        <f>BW$207*$B131+BW$209</f>
        <v>56.962058488296734</v>
      </c>
      <c r="DD131" s="2">
        <f>BZ$207*$B131+BZ$209</f>
        <v>84.416903917924287</v>
      </c>
      <c r="DE131" s="2">
        <f>CA$207*$B131+CA$209</f>
        <v>87.048407665464353</v>
      </c>
      <c r="DF131" s="2">
        <f>CB$207*$B131+CB$209</f>
        <v>88.913888683577696</v>
      </c>
      <c r="DG131" s="2">
        <f>CC$207*$B131+CC$209</f>
        <v>89.43032922942453</v>
      </c>
      <c r="DH131" s="2">
        <f>CD$207*$B131+CD$209</f>
        <v>92.173969774938698</v>
      </c>
      <c r="DI131" s="2">
        <f>CE$207*$B131+CE$209</f>
        <v>92.555523490330387</v>
      </c>
      <c r="DJ131" s="2">
        <f>CF$207*$B131+CF$209</f>
        <v>92.377462519275454</v>
      </c>
      <c r="DK131" s="2">
        <f>CG$207*$B131+CG$209</f>
        <v>90.063984483378803</v>
      </c>
      <c r="DL131" s="2">
        <f>CH$207*$B131+CH$209</f>
        <v>87.458823291049285</v>
      </c>
      <c r="DM131" s="2">
        <f>CI$207*$B131+CI$209</f>
        <v>82.590132024916912</v>
      </c>
      <c r="DN131" s="2">
        <f>CJ$207*$B131+CJ$209</f>
        <v>75.750057895328823</v>
      </c>
      <c r="DO131" s="2">
        <f>CK$207*$B131+CK$209</f>
        <v>66.817867679339244</v>
      </c>
      <c r="DP131" s="2">
        <f>CL$207*$B131+CL$209</f>
        <v>56.103647030030352</v>
      </c>
      <c r="DS131" s="2">
        <f>POWER(10,($B131-C$227)/C$228)/(1+POWER(10,($B131-C$227)/C$228))</f>
        <v>0.92076619441286656</v>
      </c>
      <c r="DT131" s="2">
        <f>POWER(10,($B131-D$227)/D$228)/(1+POWER(10,($B131-D$227)/D$228))</f>
        <v>0.92705339961651101</v>
      </c>
      <c r="DU131" s="2">
        <f>POWER(10,($B131-E$227)/E$228)/(1+POWER(10,($B131-E$227)/E$228))</f>
        <v>0.92677417095369796</v>
      </c>
      <c r="DV131" s="2">
        <f>POWER(10,($B131-F$227)/F$228)/(1+POWER(10,($B131-F$227)/F$228))</f>
        <v>0.92327103182725945</v>
      </c>
      <c r="DW131" s="2">
        <f>POWER(10,($B131-G$227)/G$228)/(1+POWER(10,($B131-G$227)/G$228))</f>
        <v>0.9259893224416571</v>
      </c>
      <c r="DX131" s="2">
        <f>POWER(10,($B131-H$227)/H$228)/(1+POWER(10,($B131-H$227)/H$228))</f>
        <v>0.91868777707117599</v>
      </c>
      <c r="DY131" s="2">
        <f>POWER(10,($B131-I$227)/I$228)/(1+POWER(10,($B131-I$227)/I$228))</f>
        <v>0.92469486158301528</v>
      </c>
      <c r="DZ131" s="2">
        <f>POWER(10,($B131-J$227)/J$228)/(1+POWER(10,($B131-J$227)/J$228))</f>
        <v>0.91364995257643578</v>
      </c>
      <c r="EA131" s="2">
        <f>POWER(10,($B131-K$227)/K$228)/(1+POWER(10,($B131-K$227)/K$228))</f>
        <v>0.90740397144924601</v>
      </c>
      <c r="EB131" s="2">
        <f>POWER(10,($B131-L$227)/L$228)/(1+POWER(10,($B131-L$227)/L$228))</f>
        <v>0.91571280946982614</v>
      </c>
      <c r="EC131" s="2">
        <f>POWER(10,($B131-M$227)/M$228)/(1+POWER(10,($B131-M$227)/M$228))</f>
        <v>0.90923246864460572</v>
      </c>
      <c r="ED131" s="2">
        <f>POWER(10,($B131-N$227)/N$228)/(1+POWER(10,($B131-N$227)/N$228))</f>
        <v>0.9077573360481308</v>
      </c>
      <c r="EE131" s="2">
        <f>POWER(10,($B131-O$227)/O$228)/(1+POWER(10,($B131-O$227)/O$228))</f>
        <v>0.90550038482663386</v>
      </c>
    </row>
    <row r="132" spans="2:135" x14ac:dyDescent="0.25">
      <c r="B132" s="2">
        <v>126</v>
      </c>
      <c r="C132">
        <v>84.343999999999994</v>
      </c>
      <c r="D132">
        <v>86.924000000000007</v>
      </c>
      <c r="E132">
        <v>88</v>
      </c>
      <c r="F132">
        <v>89.891999999999996</v>
      </c>
      <c r="G132">
        <v>92.105999999999995</v>
      </c>
      <c r="H132">
        <v>93.373000000000005</v>
      </c>
      <c r="I132">
        <v>95.507000000000005</v>
      </c>
      <c r="J132">
        <v>92.224000000000004</v>
      </c>
      <c r="K132">
        <v>91</v>
      </c>
      <c r="L132">
        <v>85.429000000000002</v>
      </c>
      <c r="M132">
        <v>80.728999999999999</v>
      </c>
      <c r="N132">
        <v>72.271000000000001</v>
      </c>
      <c r="O132">
        <v>61.471400000000003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85.037246847838503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87.698233246259122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89.173589199081093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90.287316281551043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93.141912651365431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94.252374542942164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93.869081435605793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92.395822106742202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91.179323178594245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85.490429588740568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80.271198074533785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71.332350075214421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61.093635489298748</v>
      </c>
      <c r="AE132" s="5"/>
      <c r="AG132" s="5">
        <f t="shared" si="26"/>
        <v>-0.69324684783850898</v>
      </c>
      <c r="AH132" s="5">
        <f t="shared" si="27"/>
        <v>-0.77423324625911505</v>
      </c>
      <c r="AI132" s="5">
        <f t="shared" si="28"/>
        <v>-1.1735891990810927</v>
      </c>
      <c r="AJ132" s="5">
        <f t="shared" si="29"/>
        <v>-0.3953162815510467</v>
      </c>
      <c r="AK132" s="5">
        <f t="shared" si="30"/>
        <v>-1.035912651365436</v>
      </c>
      <c r="AL132" s="5">
        <f t="shared" si="31"/>
        <v>-0.87937454294215911</v>
      </c>
      <c r="AM132" s="5">
        <f t="shared" si="32"/>
        <v>1.6379185643942122</v>
      </c>
      <c r="AN132" s="5">
        <f t="shared" si="33"/>
        <v>-0.17182210674219789</v>
      </c>
      <c r="AO132" s="5">
        <f t="shared" si="34"/>
        <v>-0.17932317859424529</v>
      </c>
      <c r="AP132" s="5">
        <f t="shared" si="35"/>
        <v>-6.1429588740566032E-2</v>
      </c>
      <c r="AQ132" s="5">
        <f t="shared" si="36"/>
        <v>0.45780192546621379</v>
      </c>
      <c r="AR132" s="5">
        <f t="shared" si="37"/>
        <v>0.93864992478557951</v>
      </c>
      <c r="AS132" s="5">
        <f t="shared" si="38"/>
        <v>0.37776451070125461</v>
      </c>
      <c r="AV132" s="2">
        <f t="shared" si="39"/>
        <v>84.528192438668142</v>
      </c>
      <c r="AW132" s="2">
        <f t="shared" si="40"/>
        <v>87.110902442648637</v>
      </c>
      <c r="AX132" s="2">
        <f t="shared" si="41"/>
        <v>88.959077435799372</v>
      </c>
      <c r="AY132" s="2">
        <f t="shared" si="42"/>
        <v>89.492718735296847</v>
      </c>
      <c r="AZ132" s="2">
        <f t="shared" si="43"/>
        <v>92.30368173956208</v>
      </c>
      <c r="BA132" s="2">
        <f t="shared" si="44"/>
        <v>92.682318944421198</v>
      </c>
      <c r="BB132" s="2">
        <f t="shared" si="45"/>
        <v>92.494308639587899</v>
      </c>
      <c r="BC132" s="2">
        <f t="shared" si="46"/>
        <v>90.220941281898391</v>
      </c>
      <c r="BD132" s="2">
        <f t="shared" si="47"/>
        <v>87.64249919043003</v>
      </c>
      <c r="BE132" s="2">
        <f t="shared" si="48"/>
        <v>82.729073086358198</v>
      </c>
      <c r="BF132" s="2">
        <f t="shared" si="49"/>
        <v>75.883629694208892</v>
      </c>
      <c r="BG132" s="2">
        <f t="shared" si="50"/>
        <v>66.918535353228592</v>
      </c>
      <c r="BH132" s="2">
        <f t="shared" si="51"/>
        <v>56.184139283600835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86.801074807688096</v>
      </c>
      <c r="CP132" s="2">
        <f>BL$207*$B132+BL$209</f>
        <v>88.687656340554511</v>
      </c>
      <c r="CQ132" s="2">
        <f>BM$207*$B132+BM$209</f>
        <v>90.036739513307367</v>
      </c>
      <c r="CR132" s="2">
        <f>BN$207*$B132+BN$209</f>
        <v>90.475365590017532</v>
      </c>
      <c r="CS132" s="2">
        <f>BO$207*$B132+BO$209</f>
        <v>94.374572205656762</v>
      </c>
      <c r="CT132" s="2">
        <f>BP$207*$B132+BP$209</f>
        <v>94.555603799795165</v>
      </c>
      <c r="CU132" s="2">
        <f>BQ$207*$B132+BQ$209</f>
        <v>94.43535649900295</v>
      </c>
      <c r="CV132" s="2">
        <f>BR$207*$B132+BR$209</f>
        <v>92.481572794780362</v>
      </c>
      <c r="CW132" s="2">
        <f>BS$207*$B132+BS$209</f>
        <v>90.107660075628417</v>
      </c>
      <c r="CX132" s="2">
        <f>BT$207*$B132+BT$209</f>
        <v>84.774342338163549</v>
      </c>
      <c r="CY132" s="2">
        <f>BU$207*$B132+BU$209</f>
        <v>77.611815521890918</v>
      </c>
      <c r="CZ132" s="2">
        <f>BV$207*$B132+BV$209</f>
        <v>68.174479752956827</v>
      </c>
      <c r="DA132" s="2">
        <f>BW$207*$B132+BW$209</f>
        <v>56.983617969618209</v>
      </c>
      <c r="DD132" s="2">
        <f>BZ$207*$B132+BZ$209</f>
        <v>84.34981574515129</v>
      </c>
      <c r="DE132" s="2">
        <f>CA$207*$B132+CA$209</f>
        <v>86.997749925592217</v>
      </c>
      <c r="DF132" s="2">
        <f>CB$207*$B132+CB$209</f>
        <v>88.881421800630974</v>
      </c>
      <c r="DG132" s="2">
        <f>CC$207*$B132+CC$209</f>
        <v>89.418240801995154</v>
      </c>
      <c r="DH132" s="2">
        <f>CD$207*$B132+CD$209</f>
        <v>92.152727425178924</v>
      </c>
      <c r="DI132" s="2">
        <f>CE$207*$B132+CE$209</f>
        <v>92.531105043257099</v>
      </c>
      <c r="DJ132" s="2">
        <f>CF$207*$B132+CF$209</f>
        <v>92.350142785073274</v>
      </c>
      <c r="DK132" s="2">
        <f>CG$207*$B132+CG$209</f>
        <v>90.026085847854318</v>
      </c>
      <c r="DL132" s="2">
        <f>CH$207*$B132+CH$209</f>
        <v>87.413076191395604</v>
      </c>
      <c r="DM132" s="2">
        <f>CI$207*$B132+CI$209</f>
        <v>82.55738001167235</v>
      </c>
      <c r="DN132" s="2">
        <f>CJ$207*$B132+CJ$209</f>
        <v>75.726287201131854</v>
      </c>
      <c r="DO132" s="2">
        <f>CK$207*$B132+CK$209</f>
        <v>66.802140846752309</v>
      </c>
      <c r="DP132" s="2">
        <f>CL$207*$B132+CL$209</f>
        <v>56.108045655633639</v>
      </c>
      <c r="DS132" s="2">
        <f>POWER(10,($B132-C$227)/C$228)/(1+POWER(10,($B132-C$227)/C$228))</f>
        <v>0.92723058274703118</v>
      </c>
      <c r="DT132" s="2">
        <f>POWER(10,($B132-D$227)/D$228)/(1+POWER(10,($B132-D$227)/D$228))</f>
        <v>0.93304214005310004</v>
      </c>
      <c r="DU132" s="2">
        <f>POWER(10,($B132-E$227)/E$228)/(1+POWER(10,($B132-E$227)/E$228))</f>
        <v>0.93278417329160457</v>
      </c>
      <c r="DV132" s="2">
        <f>POWER(10,($B132-F$227)/F$228)/(1+POWER(10,($B132-F$227)/F$228))</f>
        <v>0.92954669671399293</v>
      </c>
      <c r="DW132" s="2">
        <f>POWER(10,($B132-G$227)/G$228)/(1+POWER(10,($B132-G$227)/G$228))</f>
        <v>0.93205901883447528</v>
      </c>
      <c r="DX132" s="2">
        <f>POWER(10,($B132-H$227)/H$228)/(1+POWER(10,($B132-H$227)/H$228))</f>
        <v>0.92530798022189076</v>
      </c>
      <c r="DY132" s="2">
        <f>POWER(10,($B132-I$227)/I$228)/(1+POWER(10,($B132-I$227)/I$228))</f>
        <v>0.93086279187999765</v>
      </c>
      <c r="DZ132" s="2">
        <f>POWER(10,($B132-J$227)/J$228)/(1+POWER(10,($B132-J$227)/J$228))</f>
        <v>0.92064489111293824</v>
      </c>
      <c r="EA132" s="2">
        <f>POWER(10,($B132-K$227)/K$228)/(1+POWER(10,($B132-K$227)/K$228))</f>
        <v>0.91485772613097127</v>
      </c>
      <c r="EB132" s="2">
        <f>POWER(10,($B132-L$227)/L$228)/(1+POWER(10,($B132-L$227)/L$228))</f>
        <v>0.92255480725394945</v>
      </c>
      <c r="EC132" s="2">
        <f>POWER(10,($B132-M$227)/M$228)/(1+POWER(10,($B132-M$227)/M$228))</f>
        <v>0.91655256972555477</v>
      </c>
      <c r="ED132" s="2">
        <f>POWER(10,($B132-N$227)/N$228)/(1+POWER(10,($B132-N$227)/N$228))</f>
        <v>0.91518530448269741</v>
      </c>
      <c r="EE132" s="2">
        <f>POWER(10,($B132-O$227)/O$228)/(1+POWER(10,($B132-O$227)/O$228))</f>
        <v>0.91309269748273814</v>
      </c>
    </row>
    <row r="133" spans="2:135" x14ac:dyDescent="0.25">
      <c r="B133" s="2">
        <v>127</v>
      </c>
      <c r="C133">
        <v>84.608999999999995</v>
      </c>
      <c r="D133">
        <v>88.424000000000007</v>
      </c>
      <c r="E133">
        <v>87.823999999999998</v>
      </c>
      <c r="F133">
        <v>89.923000000000002</v>
      </c>
      <c r="G133">
        <v>92.379000000000005</v>
      </c>
      <c r="H133">
        <v>93.566999999999993</v>
      </c>
      <c r="I133">
        <v>92.194000000000003</v>
      </c>
      <c r="J133">
        <v>91</v>
      </c>
      <c r="K133">
        <v>89.271000000000001</v>
      </c>
      <c r="L133">
        <v>83.6</v>
      </c>
      <c r="M133">
        <v>79.143000000000001</v>
      </c>
      <c r="N133">
        <v>71.557000000000002</v>
      </c>
      <c r="O133">
        <v>61.042900000000003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84.827054591371294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87.468691788173743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89.072043135347002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90.019055616448242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92.823204202679747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93.723956295639098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93.344184704206299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91.676341289563567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90.128282015031502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84.585779238507058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79.090470457707852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70.25474849534676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60.041252233318751</v>
      </c>
      <c r="AE133" s="5"/>
      <c r="AG133" s="5">
        <f t="shared" si="26"/>
        <v>-0.21805459137129901</v>
      </c>
      <c r="AH133" s="5">
        <f t="shared" si="27"/>
        <v>0.95530821182626369</v>
      </c>
      <c r="AI133" s="5">
        <f t="shared" si="28"/>
        <v>-1.2480431353470038</v>
      </c>
      <c r="AJ133" s="5">
        <f t="shared" si="29"/>
        <v>-9.6055616448239789E-2</v>
      </c>
      <c r="AK133" s="5">
        <f t="shared" si="30"/>
        <v>-0.44420420267974237</v>
      </c>
      <c r="AL133" s="5">
        <f t="shared" si="31"/>
        <v>-0.15695629563910529</v>
      </c>
      <c r="AM133" s="5">
        <f t="shared" si="32"/>
        <v>-1.1501847042062963</v>
      </c>
      <c r="AN133" s="5">
        <f t="shared" si="33"/>
        <v>-0.67634128956356676</v>
      </c>
      <c r="AO133" s="5">
        <f t="shared" si="34"/>
        <v>-0.85728201503150103</v>
      </c>
      <c r="AP133" s="5">
        <f t="shared" si="35"/>
        <v>-0.98577923850706384</v>
      </c>
      <c r="AQ133" s="5">
        <f t="shared" si="36"/>
        <v>5.252954229214879E-2</v>
      </c>
      <c r="AR133" s="5">
        <f t="shared" si="37"/>
        <v>1.3022515046532419</v>
      </c>
      <c r="AS133" s="5">
        <f t="shared" si="38"/>
        <v>1.001647766681252</v>
      </c>
      <c r="AV133" s="2">
        <f t="shared" si="39"/>
        <v>84.45085437246918</v>
      </c>
      <c r="AW133" s="2">
        <f t="shared" si="40"/>
        <v>87.053346529154226</v>
      </c>
      <c r="AX133" s="2">
        <f t="shared" si="41"/>
        <v>88.921114359905459</v>
      </c>
      <c r="AY133" s="2">
        <f t="shared" si="42"/>
        <v>89.475560783487737</v>
      </c>
      <c r="AZ133" s="2">
        <f t="shared" si="43"/>
        <v>92.273486321397442</v>
      </c>
      <c r="BA133" s="2">
        <f t="shared" si="44"/>
        <v>92.64848063729815</v>
      </c>
      <c r="BB133" s="2">
        <f t="shared" si="45"/>
        <v>92.458035739726824</v>
      </c>
      <c r="BC133" s="2">
        <f t="shared" si="46"/>
        <v>90.170939030955793</v>
      </c>
      <c r="BD133" s="2">
        <f t="shared" si="47"/>
        <v>87.583192825002641</v>
      </c>
      <c r="BE133" s="2">
        <f t="shared" si="48"/>
        <v>82.685731199750236</v>
      </c>
      <c r="BF133" s="2">
        <f t="shared" si="49"/>
        <v>75.849749575546895</v>
      </c>
      <c r="BG133" s="2">
        <f t="shared" si="50"/>
        <v>66.895765469127454</v>
      </c>
      <c r="BH133" s="2">
        <f t="shared" si="51"/>
        <v>56.183747922930984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86.799815326358953</v>
      </c>
      <c r="CP133" s="2">
        <f>BL$207*$B133+BL$209</f>
        <v>88.676824448149446</v>
      </c>
      <c r="CQ133" s="2">
        <f>BM$207*$B133+BM$209</f>
        <v>90.019115501716399</v>
      </c>
      <c r="CR133" s="2">
        <f>BN$207*$B133+BN$209</f>
        <v>90.479672282345661</v>
      </c>
      <c r="CS133" s="2">
        <f>BO$207*$B133+BO$209</f>
        <v>94.409498644085545</v>
      </c>
      <c r="CT133" s="2">
        <f>BP$207*$B133+BP$209</f>
        <v>94.574541844510819</v>
      </c>
      <c r="CU133" s="2">
        <f>BQ$207*$B133+BQ$209</f>
        <v>94.454177050011538</v>
      </c>
      <c r="CV133" s="2">
        <f>BR$207*$B133+BR$209</f>
        <v>92.495703519665966</v>
      </c>
      <c r="CW133" s="2">
        <f>BS$207*$B133+BS$209</f>
        <v>90.126436653256931</v>
      </c>
      <c r="CX133" s="2">
        <f>BT$207*$B133+BT$209</f>
        <v>84.79000322559699</v>
      </c>
      <c r="CY133" s="2">
        <f>BU$207*$B133+BU$209</f>
        <v>77.622917129169522</v>
      </c>
      <c r="CZ133" s="2">
        <f>BV$207*$B133+BV$209</f>
        <v>68.189551615255098</v>
      </c>
      <c r="DA133" s="2">
        <f>BW$207*$B133+BW$209</f>
        <v>57.005177450939691</v>
      </c>
      <c r="DD133" s="2">
        <f>BZ$207*$B133+BZ$209</f>
        <v>84.282727572378292</v>
      </c>
      <c r="DE133" s="2">
        <f>CA$207*$B133+CA$209</f>
        <v>86.947092185720095</v>
      </c>
      <c r="DF133" s="2">
        <f>CB$207*$B133+CB$209</f>
        <v>88.848954917684253</v>
      </c>
      <c r="DG133" s="2">
        <f>CC$207*$B133+CC$209</f>
        <v>89.406152374565764</v>
      </c>
      <c r="DH133" s="2">
        <f>CD$207*$B133+CD$209</f>
        <v>92.131485075419164</v>
      </c>
      <c r="DI133" s="2">
        <f>CE$207*$B133+CE$209</f>
        <v>92.506686596183812</v>
      </c>
      <c r="DJ133" s="2">
        <f>CF$207*$B133+CF$209</f>
        <v>92.322823050871079</v>
      </c>
      <c r="DK133" s="2">
        <f>CG$207*$B133+CG$209</f>
        <v>89.988187212329834</v>
      </c>
      <c r="DL133" s="2">
        <f>CH$207*$B133+CH$209</f>
        <v>87.367329091741922</v>
      </c>
      <c r="DM133" s="2">
        <f>CI$207*$B133+CI$209</f>
        <v>82.524627998427803</v>
      </c>
      <c r="DN133" s="2">
        <f>CJ$207*$B133+CJ$209</f>
        <v>75.702516506934884</v>
      </c>
      <c r="DO133" s="2">
        <f>CK$207*$B133+CK$209</f>
        <v>66.786414014165359</v>
      </c>
      <c r="DP133" s="2">
        <f>CL$207*$B133+CL$209</f>
        <v>56.112444281236932</v>
      </c>
      <c r="DS133" s="2">
        <f>POWER(10,($B133-C$227)/C$228)/(1+POWER(10,($B133-C$227)/C$228))</f>
        <v>0.9332058249359757</v>
      </c>
      <c r="DT133" s="2">
        <f>POWER(10,($B133-D$227)/D$228)/(1+POWER(10,($B133-D$227)/D$228))</f>
        <v>0.9385717976463589</v>
      </c>
      <c r="DU133" s="2">
        <f>POWER(10,($B133-E$227)/E$228)/(1+POWER(10,($B133-E$227)/E$228))</f>
        <v>0.93833372683555005</v>
      </c>
      <c r="DV133" s="2">
        <f>POWER(10,($B133-F$227)/F$228)/(1+POWER(10,($B133-F$227)/F$228))</f>
        <v>0.93534501929682989</v>
      </c>
      <c r="DW133" s="2">
        <f>POWER(10,($B133-G$227)/G$228)/(1+POWER(10,($B133-G$227)/G$228))</f>
        <v>0.93766444241971569</v>
      </c>
      <c r="DX133" s="2">
        <f>POWER(10,($B133-H$227)/H$228)/(1+POWER(10,($B133-H$227)/H$228))</f>
        <v>0.93142941643083599</v>
      </c>
      <c r="DY133" s="2">
        <f>POWER(10,($B133-I$227)/I$228)/(1+POWER(10,($B133-I$227)/I$228))</f>
        <v>0.93656019182629235</v>
      </c>
      <c r="DZ133" s="2">
        <f>POWER(10,($B133-J$227)/J$228)/(1+POWER(10,($B133-J$227)/J$228))</f>
        <v>0.92711839277324204</v>
      </c>
      <c r="EA133" s="2">
        <f>POWER(10,($B133-K$227)/K$228)/(1+POWER(10,($B133-K$227)/K$228))</f>
        <v>0.92176320478705998</v>
      </c>
      <c r="EB133" s="2">
        <f>POWER(10,($B133-L$227)/L$228)/(1+POWER(10,($B133-L$227)/L$228))</f>
        <v>0.92888454001337617</v>
      </c>
      <c r="EC133" s="2">
        <f>POWER(10,($B133-M$227)/M$228)/(1+POWER(10,($B133-M$227)/M$228))</f>
        <v>0.92333210742209926</v>
      </c>
      <c r="ED133" s="2">
        <f>POWER(10,($B133-N$227)/N$228)/(1+POWER(10,($B133-N$227)/N$228))</f>
        <v>0.9220664781008121</v>
      </c>
      <c r="EE133" s="2">
        <f>POWER(10,($B133-O$227)/O$228)/(1+POWER(10,($B133-O$227)/O$228))</f>
        <v>0.92012883119623923</v>
      </c>
    </row>
    <row r="134" spans="2:135" x14ac:dyDescent="0.25">
      <c r="B134" s="2">
        <v>128</v>
      </c>
      <c r="C134">
        <v>85.516000000000005</v>
      </c>
      <c r="D134">
        <v>86.924000000000007</v>
      </c>
      <c r="E134">
        <v>88.265000000000001</v>
      </c>
      <c r="F134">
        <v>88.908000000000001</v>
      </c>
      <c r="G134">
        <v>91.652000000000001</v>
      </c>
      <c r="H134">
        <v>92.881</v>
      </c>
      <c r="I134">
        <v>91.896000000000001</v>
      </c>
      <c r="J134">
        <v>89.896000000000001</v>
      </c>
      <c r="K134">
        <v>89.028999999999996</v>
      </c>
      <c r="L134">
        <v>83.328999999999994</v>
      </c>
      <c r="M134">
        <v>78.186000000000007</v>
      </c>
      <c r="N134">
        <v>70.242999999999995</v>
      </c>
      <c r="O134">
        <v>59.4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84.638934378343237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87.27612323615881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88.984707822816873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89.812328451029828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92.586368782933306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93.3150692964402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92.964642803195176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91.110632313471356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89.26263355603065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83.884332713358631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78.091451409202236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69.304766228923725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59.06850117291998</v>
      </c>
      <c r="AE134" s="5"/>
      <c r="AG134" s="5">
        <f t="shared" ref="AG134:AG197" si="52">C134-R134</f>
        <v>0.87706562165676871</v>
      </c>
      <c r="AH134" s="5">
        <f t="shared" ref="AH134:AH197" si="53">D134-S134</f>
        <v>-0.35212323615880337</v>
      </c>
      <c r="AI134" s="5">
        <f t="shared" ref="AI134:AI197" si="54">E134-T134</f>
        <v>-0.71970782281687207</v>
      </c>
      <c r="AJ134" s="5">
        <f t="shared" ref="AJ134:AJ197" si="55">F134-U134</f>
        <v>-0.9043284510298264</v>
      </c>
      <c r="AK134" s="5">
        <f t="shared" ref="AK134:AK197" si="56">G134-V134</f>
        <v>-0.93436878293330494</v>
      </c>
      <c r="AL134" s="5">
        <f t="shared" ref="AL134:AL197" si="57">H134-W134</f>
        <v>-0.43406929644019954</v>
      </c>
      <c r="AM134" s="5">
        <f t="shared" ref="AM134:AM197" si="58">I134-X134</f>
        <v>-1.0686428031951749</v>
      </c>
      <c r="AN134" s="5">
        <f t="shared" ref="AN134:AN197" si="59">J134-Y134</f>
        <v>-1.2146323134713555</v>
      </c>
      <c r="AO134" s="5">
        <f t="shared" ref="AO134:AO197" si="60">K134-Z134</f>
        <v>-0.23363355603065372</v>
      </c>
      <c r="AP134" s="5">
        <f t="shared" ref="AP134:AP197" si="61">L134-AA134</f>
        <v>-0.55533271335863787</v>
      </c>
      <c r="AQ134" s="5">
        <f t="shared" ref="AQ134:AQ197" si="62">M134-AB134</f>
        <v>9.4548590797771226E-2</v>
      </c>
      <c r="AR134" s="5">
        <f t="shared" ref="AR134:AR197" si="63">N134-AC134</f>
        <v>0.93823377107626982</v>
      </c>
      <c r="AS134" s="5">
        <f t="shared" ref="AS134:AS197" si="64">O134-AD134</f>
        <v>0.33149882708001854</v>
      </c>
      <c r="AV134" s="2">
        <f t="shared" ref="AV134:AV197" si="65">((1-DS134)*CO134) + (DS134*DD134)</f>
        <v>84.373913151540947</v>
      </c>
      <c r="AW134" s="2">
        <f t="shared" ref="AW134:AW197" si="66">((1-DT134)*CP134) + (DT134*DE134)</f>
        <v>86.996109474787005</v>
      </c>
      <c r="AX134" s="2">
        <f t="shared" ref="AX134:AX197" si="67">((1-DU134)*CQ134) + (DU134*DF134)</f>
        <v>88.883496581823223</v>
      </c>
      <c r="AY134" s="2">
        <f t="shared" ref="AY134:AY197" si="68">((1-DV134)*CR134) + (DV134*DG134)</f>
        <v>89.458699632127008</v>
      </c>
      <c r="AZ134" s="2">
        <f t="shared" ref="AZ134:AZ197" si="69">((1-DW134)*CS134) + (DW134*DH134)</f>
        <v>92.243674490020723</v>
      </c>
      <c r="BA134" s="2">
        <f t="shared" ref="BA134:BA197" si="70">((1-DX134)*CT134) + (DX134*DI134)</f>
        <v>92.615098670207345</v>
      </c>
      <c r="BB134" s="2">
        <f t="shared" ref="BB134:BB197" si="71">((1-DY134)*CU134) + (DY134*DJ134)</f>
        <v>92.422195527461582</v>
      </c>
      <c r="BC134" s="2">
        <f t="shared" ref="BC134:BC197" si="72">((1-DZ134)*CV134) + (DZ134*DK134)</f>
        <v>90.121516595852412</v>
      </c>
      <c r="BD134" s="2">
        <f t="shared" ref="BD134:BD197" si="73">((1-EA134)*CW134) + (EA134*DL134)</f>
        <v>87.524452560982184</v>
      </c>
      <c r="BE134" s="2">
        <f t="shared" ref="BE134:BE197" si="74">((1-EB134)*CX134) + (EB134*DM134)</f>
        <v>82.642888764160062</v>
      </c>
      <c r="BF134" s="2">
        <f t="shared" ref="BF134:BF197" si="75">((1-EC134)*CY134) + (EC134*DN134)</f>
        <v>75.816390852172461</v>
      </c>
      <c r="BG134" s="2">
        <f t="shared" ref="BG134:BG197" si="76">((1-ED134)*CZ134) + (ED134*DO134)</f>
        <v>66.873309662183203</v>
      </c>
      <c r="BH134" s="2">
        <f t="shared" ref="BH134:BH197" si="77">((1-EE134)*DA134) + (EE134*DP134)</f>
        <v>56.183591752889399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86.79855584502981</v>
      </c>
      <c r="CP134" s="2">
        <f>BL$207*$B134+BL$209</f>
        <v>88.665992555744381</v>
      </c>
      <c r="CQ134" s="2">
        <f>BM$207*$B134+BM$209</f>
        <v>90.001491490125417</v>
      </c>
      <c r="CR134" s="2">
        <f>BN$207*$B134+BN$209</f>
        <v>90.483978974673775</v>
      </c>
      <c r="CS134" s="2">
        <f>BO$207*$B134+BO$209</f>
        <v>94.444425082514329</v>
      </c>
      <c r="CT134" s="2">
        <f>BP$207*$B134+BP$209</f>
        <v>94.593479889226458</v>
      </c>
      <c r="CU134" s="2">
        <f>BQ$207*$B134+BQ$209</f>
        <v>94.47299760102014</v>
      </c>
      <c r="CV134" s="2">
        <f>BR$207*$B134+BR$209</f>
        <v>92.50983424455157</v>
      </c>
      <c r="CW134" s="2">
        <f>BS$207*$B134+BS$209</f>
        <v>90.145213230885446</v>
      </c>
      <c r="CX134" s="2">
        <f>BT$207*$B134+BT$209</f>
        <v>84.805664113030431</v>
      </c>
      <c r="CY134" s="2">
        <f>BU$207*$B134+BU$209</f>
        <v>77.634018736448141</v>
      </c>
      <c r="CZ134" s="2">
        <f>BV$207*$B134+BV$209</f>
        <v>68.204623477553369</v>
      </c>
      <c r="DA134" s="2">
        <f>BW$207*$B134+BW$209</f>
        <v>57.026736932261166</v>
      </c>
      <c r="DD134" s="2">
        <f>BZ$207*$B134+BZ$209</f>
        <v>84.21563939960528</v>
      </c>
      <c r="DE134" s="2">
        <f>CA$207*$B134+CA$209</f>
        <v>86.896434445847973</v>
      </c>
      <c r="DF134" s="2">
        <f>CB$207*$B134+CB$209</f>
        <v>88.816488034737532</v>
      </c>
      <c r="DG134" s="2">
        <f>CC$207*$B134+CC$209</f>
        <v>89.394063947136388</v>
      </c>
      <c r="DH134" s="2">
        <f>CD$207*$B134+CD$209</f>
        <v>92.11024272565939</v>
      </c>
      <c r="DI134" s="2">
        <f>CE$207*$B134+CE$209</f>
        <v>92.482268149110524</v>
      </c>
      <c r="DJ134" s="2">
        <f>CF$207*$B134+CF$209</f>
        <v>92.295503316668899</v>
      </c>
      <c r="DK134" s="2">
        <f>CG$207*$B134+CG$209</f>
        <v>89.950288576805349</v>
      </c>
      <c r="DL134" s="2">
        <f>CH$207*$B134+CH$209</f>
        <v>87.321581992088255</v>
      </c>
      <c r="DM134" s="2">
        <f>CI$207*$B134+CI$209</f>
        <v>82.491875985183242</v>
      </c>
      <c r="DN134" s="2">
        <f>CJ$207*$B134+CJ$209</f>
        <v>75.678745812737915</v>
      </c>
      <c r="DO134" s="2">
        <f>CK$207*$B134+CK$209</f>
        <v>66.77068718157841</v>
      </c>
      <c r="DP134" s="2">
        <f>CL$207*$B134+CL$209</f>
        <v>56.116842906840219</v>
      </c>
      <c r="DS134" s="2">
        <f>POWER(10,($B134-C$227)/C$228)/(1+POWER(10,($B134-C$227)/C$228))</f>
        <v>0.93872285252740362</v>
      </c>
      <c r="DT134" s="2">
        <f>POWER(10,($B134-D$227)/D$228)/(1+POWER(10,($B134-D$227)/D$228))</f>
        <v>0.94367236182774095</v>
      </c>
      <c r="DU134" s="2">
        <f>POWER(10,($B134-E$227)/E$228)/(1+POWER(10,($B134-E$227)/E$228))</f>
        <v>0.94345286776927806</v>
      </c>
      <c r="DV134" s="2">
        <f>POWER(10,($B134-F$227)/F$228)/(1+POWER(10,($B134-F$227)/F$228))</f>
        <v>0.94069658335048267</v>
      </c>
      <c r="DW134" s="2">
        <f>POWER(10,($B134-G$227)/G$228)/(1+POWER(10,($B134-G$227)/G$228))</f>
        <v>0.94283575832476019</v>
      </c>
      <c r="DX134" s="2">
        <f>POWER(10,($B134-H$227)/H$228)/(1+POWER(10,($B134-H$227)/H$228))</f>
        <v>0.93708327849222095</v>
      </c>
      <c r="DY134" s="2">
        <f>POWER(10,($B134-I$227)/I$228)/(1+POWER(10,($B134-I$227)/I$228))</f>
        <v>0.94181743130019957</v>
      </c>
      <c r="DZ134" s="2">
        <f>POWER(10,($B134-J$227)/J$228)/(1+POWER(10,($B134-J$227)/J$228))</f>
        <v>0.93310218246746968</v>
      </c>
      <c r="EA134" s="2">
        <f>POWER(10,($B134-K$227)/K$228)/(1+POWER(10,($B134-K$227)/K$228))</f>
        <v>0.92815259793614435</v>
      </c>
      <c r="EB134" s="2">
        <f>POWER(10,($B134-L$227)/L$228)/(1+POWER(10,($B134-L$227)/L$228))</f>
        <v>0.9347335319257043</v>
      </c>
      <c r="EC134" s="2">
        <f>POWER(10,($B134-M$227)/M$228)/(1+POWER(10,($B134-M$227)/M$228))</f>
        <v>0.92960315781729086</v>
      </c>
      <c r="ED134" s="2">
        <f>POWER(10,($B134-N$227)/N$228)/(1+POWER(10,($B134-N$227)/N$228))</f>
        <v>0.92843302670219441</v>
      </c>
      <c r="EE134" s="2">
        <f>POWER(10,($B134-O$227)/O$228)/(1+POWER(10,($B134-O$227)/O$228))</f>
        <v>0.9266410766701092</v>
      </c>
    </row>
    <row r="135" spans="2:135" x14ac:dyDescent="0.25">
      <c r="B135" s="2">
        <v>129</v>
      </c>
      <c r="C135">
        <v>84.906000000000006</v>
      </c>
      <c r="D135">
        <v>87.924000000000007</v>
      </c>
      <c r="E135">
        <v>86.734999999999999</v>
      </c>
      <c r="F135">
        <v>90.754000000000005</v>
      </c>
      <c r="G135">
        <v>91</v>
      </c>
      <c r="H135">
        <v>92.418000000000006</v>
      </c>
      <c r="I135">
        <v>92.477999999999994</v>
      </c>
      <c r="J135">
        <v>88.492999999999995</v>
      </c>
      <c r="K135">
        <v>88.686000000000007</v>
      </c>
      <c r="L135">
        <v>82.085999999999999</v>
      </c>
      <c r="M135">
        <v>76.585999999999999</v>
      </c>
      <c r="N135">
        <v>67.929000000000002</v>
      </c>
      <c r="O135">
        <v>58.028599999999997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84.475350834309054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87.119157415491159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88.910896185900299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89.661003840880966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92.417330644533209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93.0150347531888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92.702133547697542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90.689577535261392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88.592938988175433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83.370757017752055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77.30156591225392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68.525303343151208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58.237260553258267</v>
      </c>
      <c r="AE135" s="5"/>
      <c r="AG135" s="5">
        <f t="shared" si="52"/>
        <v>0.43064916569095146</v>
      </c>
      <c r="AH135" s="5">
        <f t="shared" si="53"/>
        <v>0.80484258450884738</v>
      </c>
      <c r="AI135" s="5">
        <f t="shared" si="54"/>
        <v>-2.1758961859002994</v>
      </c>
      <c r="AJ135" s="5">
        <f t="shared" si="55"/>
        <v>1.0929961591190391</v>
      </c>
      <c r="AK135" s="5">
        <f t="shared" si="56"/>
        <v>-1.4173306445332088</v>
      </c>
      <c r="AL135" s="5">
        <f t="shared" si="57"/>
        <v>-0.59703475318879384</v>
      </c>
      <c r="AM135" s="5">
        <f t="shared" si="58"/>
        <v>-0.2241335476975479</v>
      </c>
      <c r="AN135" s="5">
        <f t="shared" si="59"/>
        <v>-2.1965775352613974</v>
      </c>
      <c r="AO135" s="5">
        <f t="shared" si="60"/>
        <v>9.3061011824573825E-2</v>
      </c>
      <c r="AP135" s="5">
        <f t="shared" si="61"/>
        <v>-1.2847570177520566</v>
      </c>
      <c r="AQ135" s="5">
        <f t="shared" si="62"/>
        <v>-0.71556591225392197</v>
      </c>
      <c r="AR135" s="5">
        <f t="shared" si="63"/>
        <v>-0.59630334315120592</v>
      </c>
      <c r="AS135" s="5">
        <f t="shared" si="64"/>
        <v>-0.20866055325826949</v>
      </c>
      <c r="AV135" s="2">
        <f t="shared" si="65"/>
        <v>84.297379911737565</v>
      </c>
      <c r="AW135" s="2">
        <f t="shared" si="66"/>
        <v>86.939190301461821</v>
      </c>
      <c r="AX135" s="2">
        <f t="shared" si="67"/>
        <v>88.846208559254038</v>
      </c>
      <c r="AY135" s="2">
        <f t="shared" si="68"/>
        <v>89.442124562145551</v>
      </c>
      <c r="AZ135" s="2">
        <f t="shared" si="69"/>
        <v>92.214249902114446</v>
      </c>
      <c r="BA135" s="2">
        <f t="shared" si="70"/>
        <v>92.582168632606539</v>
      </c>
      <c r="BB135" s="2">
        <f t="shared" si="71"/>
        <v>92.386783766053384</v>
      </c>
      <c r="BC135" s="2">
        <f t="shared" si="72"/>
        <v>90.072669593142436</v>
      </c>
      <c r="BD135" s="2">
        <f t="shared" si="73"/>
        <v>87.466287002269766</v>
      </c>
      <c r="BE135" s="2">
        <f t="shared" si="74"/>
        <v>82.600543113102987</v>
      </c>
      <c r="BF135" s="2">
        <f t="shared" si="75"/>
        <v>75.783544158895978</v>
      </c>
      <c r="BG135" s="2">
        <f t="shared" si="76"/>
        <v>66.851169228685379</v>
      </c>
      <c r="BH135" s="2">
        <f t="shared" si="77"/>
        <v>56.183668287331123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86.797296363700667</v>
      </c>
      <c r="CP135" s="2">
        <f>BL$207*$B135+BL$209</f>
        <v>88.655160663339302</v>
      </c>
      <c r="CQ135" s="2">
        <f>BM$207*$B135+BM$209</f>
        <v>89.983867478534435</v>
      </c>
      <c r="CR135" s="2">
        <f>BN$207*$B135+BN$209</f>
        <v>90.488285667001904</v>
      </c>
      <c r="CS135" s="2">
        <f>BO$207*$B135+BO$209</f>
        <v>94.479351520943112</v>
      </c>
      <c r="CT135" s="2">
        <f>BP$207*$B135+BP$209</f>
        <v>94.612417933942112</v>
      </c>
      <c r="CU135" s="2">
        <f>BQ$207*$B135+BQ$209</f>
        <v>94.491818152028728</v>
      </c>
      <c r="CV135" s="2">
        <f>BR$207*$B135+BR$209</f>
        <v>92.523964969437159</v>
      </c>
      <c r="CW135" s="2">
        <f>BS$207*$B135+BS$209</f>
        <v>90.163989808513961</v>
      </c>
      <c r="CX135" s="2">
        <f>BT$207*$B135+BT$209</f>
        <v>84.821325000463872</v>
      </c>
      <c r="CY135" s="2">
        <f>BU$207*$B135+BU$209</f>
        <v>77.645120343726759</v>
      </c>
      <c r="CZ135" s="2">
        <f>BV$207*$B135+BV$209</f>
        <v>68.21969533985164</v>
      </c>
      <c r="DA135" s="2">
        <f>BW$207*$B135+BW$209</f>
        <v>57.048296413582648</v>
      </c>
      <c r="DD135" s="2">
        <f>BZ$207*$B135+BZ$209</f>
        <v>84.148551226832282</v>
      </c>
      <c r="DE135" s="2">
        <f>CA$207*$B135+CA$209</f>
        <v>86.845776705975851</v>
      </c>
      <c r="DF135" s="2">
        <f>CB$207*$B135+CB$209</f>
        <v>88.784021151790824</v>
      </c>
      <c r="DG135" s="2">
        <f>CC$207*$B135+CC$209</f>
        <v>89.381975519707012</v>
      </c>
      <c r="DH135" s="2">
        <f>CD$207*$B135+CD$209</f>
        <v>92.08900037589963</v>
      </c>
      <c r="DI135" s="2">
        <f>CE$207*$B135+CE$209</f>
        <v>92.457849702037237</v>
      </c>
      <c r="DJ135" s="2">
        <f>CF$207*$B135+CF$209</f>
        <v>92.268183582466719</v>
      </c>
      <c r="DK135" s="2">
        <f>CG$207*$B135+CG$209</f>
        <v>89.912389941280878</v>
      </c>
      <c r="DL135" s="2">
        <f>CH$207*$B135+CH$209</f>
        <v>87.275834892434574</v>
      </c>
      <c r="DM135" s="2">
        <f>CI$207*$B135+CI$209</f>
        <v>82.459123971938681</v>
      </c>
      <c r="DN135" s="2">
        <f>CJ$207*$B135+CJ$209</f>
        <v>75.654975118540946</v>
      </c>
      <c r="DO135" s="2">
        <f>CK$207*$B135+CK$209</f>
        <v>66.754960348991474</v>
      </c>
      <c r="DP135" s="2">
        <f>CL$207*$B135+CL$209</f>
        <v>56.121241532443513</v>
      </c>
      <c r="DS135" s="2">
        <f>POWER(10,($B135-C$227)/C$228)/(1+POWER(10,($B135-C$227)/C$228))</f>
        <v>0.94381162504700533</v>
      </c>
      <c r="DT135" s="2">
        <f>POWER(10,($B135-D$227)/D$228)/(1+POWER(10,($B135-D$227)/D$228))</f>
        <v>0.94837270712729849</v>
      </c>
      <c r="DU135" s="2">
        <f>POWER(10,($B135-E$227)/E$228)/(1+POWER(10,($B135-E$227)/E$228))</f>
        <v>0.94817052311024796</v>
      </c>
      <c r="DV135" s="2">
        <f>POWER(10,($B135-F$227)/F$228)/(1+POWER(10,($B135-F$227)/F$228))</f>
        <v>0.9456309403058315</v>
      </c>
      <c r="DW135" s="2">
        <f>POWER(10,($B135-G$227)/G$228)/(1+POWER(10,($B135-G$227)/G$228))</f>
        <v>0.94760203894121731</v>
      </c>
      <c r="DX135" s="2">
        <f>POWER(10,($B135-H$227)/H$228)/(1+POWER(10,($B135-H$227)/H$228))</f>
        <v>0.94229984053027549</v>
      </c>
      <c r="DY135" s="2">
        <f>POWER(10,($B135-I$227)/I$228)/(1+POWER(10,($B135-I$227)/I$228))</f>
        <v>0.94666381553420975</v>
      </c>
      <c r="DZ135" s="2">
        <f>POWER(10,($B135-J$227)/J$228)/(1+POWER(10,($B135-J$227)/J$228))</f>
        <v>0.93862720766835361</v>
      </c>
      <c r="EA135" s="2">
        <f>POWER(10,($B135-K$227)/K$228)/(1+POWER(10,($B135-K$227)/K$228))</f>
        <v>0.93405751582961183</v>
      </c>
      <c r="EB135" s="2">
        <f>POWER(10,($B135-L$227)/L$228)/(1+POWER(10,($B135-L$227)/L$228))</f>
        <v>0.94013246990557864</v>
      </c>
      <c r="EC135" s="2">
        <f>POWER(10,($B135-M$227)/M$228)/(1+POWER(10,($B135-M$227)/M$228))</f>
        <v>0.93539715658538447</v>
      </c>
      <c r="ED135" s="2">
        <f>POWER(10,($B135-N$227)/N$228)/(1+POWER(10,($B135-N$227)/N$228))</f>
        <v>0.93431652804484611</v>
      </c>
      <c r="EE135" s="2">
        <f>POWER(10,($B135-O$227)/O$228)/(1+POWER(10,($B135-O$227)/O$228))</f>
        <v>0.93266120899886396</v>
      </c>
    </row>
    <row r="136" spans="2:135" x14ac:dyDescent="0.25">
      <c r="B136" s="2">
        <v>130</v>
      </c>
      <c r="C136">
        <v>85.608999999999995</v>
      </c>
      <c r="D136">
        <v>87.287999999999997</v>
      </c>
      <c r="E136">
        <v>88.117999999999995</v>
      </c>
      <c r="F136">
        <v>89.337999999999994</v>
      </c>
      <c r="G136">
        <v>92.257999999999996</v>
      </c>
      <c r="H136">
        <v>92.149000000000001</v>
      </c>
      <c r="I136">
        <v>91.760999999999996</v>
      </c>
      <c r="J136">
        <v>88.835999999999999</v>
      </c>
      <c r="K136">
        <v>87.186000000000007</v>
      </c>
      <c r="L136">
        <v>80.813999999999993</v>
      </c>
      <c r="M136">
        <v>77.242999999999995</v>
      </c>
      <c r="N136">
        <v>68.013999999999996</v>
      </c>
      <c r="O136">
        <v>57.214300000000001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84.335187295729199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86.992853999262394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88.848639343039395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89.554699778930129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92.299618480892931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92.804030358135435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92.525919451590127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90.389630773826624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88.101788678264356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83.012446234424559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76.71391145401455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67.925768359888892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57.575375402342473</v>
      </c>
      <c r="AE136" s="5"/>
      <c r="AG136" s="5">
        <f t="shared" si="52"/>
        <v>1.2738127042707958</v>
      </c>
      <c r="AH136" s="5">
        <f t="shared" si="53"/>
        <v>0.29514600073760278</v>
      </c>
      <c r="AI136" s="5">
        <f t="shared" si="54"/>
        <v>-0.73063934303939959</v>
      </c>
      <c r="AJ136" s="5">
        <f t="shared" si="55"/>
        <v>-0.21669977893013481</v>
      </c>
      <c r="AK136" s="5">
        <f t="shared" si="56"/>
        <v>-4.161848089293585E-2</v>
      </c>
      <c r="AL136" s="5">
        <f t="shared" si="57"/>
        <v>-0.6550303581354342</v>
      </c>
      <c r="AM136" s="5">
        <f t="shared" si="58"/>
        <v>-0.76491945159013142</v>
      </c>
      <c r="AN136" s="5">
        <f t="shared" si="59"/>
        <v>-1.553630773826626</v>
      </c>
      <c r="AO136" s="5">
        <f t="shared" si="60"/>
        <v>-0.91578867826434873</v>
      </c>
      <c r="AP136" s="5">
        <f t="shared" si="61"/>
        <v>-2.1984462344245657</v>
      </c>
      <c r="AQ136" s="5">
        <f t="shared" si="62"/>
        <v>0.52908854598544508</v>
      </c>
      <c r="AR136" s="5">
        <f t="shared" si="63"/>
        <v>8.823164011110407E-2</v>
      </c>
      <c r="AS136" s="5">
        <f t="shared" si="64"/>
        <v>-0.36107540234247182</v>
      </c>
      <c r="AV136" s="2">
        <f t="shared" si="65"/>
        <v>84.221260936406608</v>
      </c>
      <c r="AW136" s="2">
        <f t="shared" si="66"/>
        <v>86.88258569389302</v>
      </c>
      <c r="AX136" s="2">
        <f t="shared" si="67"/>
        <v>88.809234513716092</v>
      </c>
      <c r="AY136" s="2">
        <f t="shared" si="68"/>
        <v>89.425824222750933</v>
      </c>
      <c r="AZ136" s="2">
        <f t="shared" si="69"/>
        <v>92.185212637029579</v>
      </c>
      <c r="BA136" s="2">
        <f t="shared" si="70"/>
        <v>92.549683233224428</v>
      </c>
      <c r="BB136" s="2">
        <f t="shared" si="71"/>
        <v>92.351793504924103</v>
      </c>
      <c r="BC136" s="2">
        <f t="shared" si="72"/>
        <v>90.024389779675872</v>
      </c>
      <c r="BD136" s="2">
        <f t="shared" si="73"/>
        <v>87.408698994248454</v>
      </c>
      <c r="BE136" s="2">
        <f t="shared" si="74"/>
        <v>82.558688085614875</v>
      </c>
      <c r="BF136" s="2">
        <f t="shared" si="75"/>
        <v>75.751197488791291</v>
      </c>
      <c r="BG136" s="2">
        <f t="shared" si="76"/>
        <v>66.829342804371848</v>
      </c>
      <c r="BH136" s="2">
        <f t="shared" si="77"/>
        <v>56.183973577331962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86.796036882371524</v>
      </c>
      <c r="CP136" s="2">
        <f>BL$207*$B136+BL$209</f>
        <v>88.644328770934237</v>
      </c>
      <c r="CQ136" s="2">
        <f>BM$207*$B136+BM$209</f>
        <v>89.966243466943467</v>
      </c>
      <c r="CR136" s="2">
        <f>BN$207*$B136+BN$209</f>
        <v>90.492592359330033</v>
      </c>
      <c r="CS136" s="2">
        <f>BO$207*$B136+BO$209</f>
        <v>94.51427795937191</v>
      </c>
      <c r="CT136" s="2">
        <f>BP$207*$B136+BP$209</f>
        <v>94.631355978657766</v>
      </c>
      <c r="CU136" s="2">
        <f>BQ$207*$B136+BQ$209</f>
        <v>94.510638703037316</v>
      </c>
      <c r="CV136" s="2">
        <f>BR$207*$B136+BR$209</f>
        <v>92.538095694322763</v>
      </c>
      <c r="CW136" s="2">
        <f>BS$207*$B136+BS$209</f>
        <v>90.18276638614249</v>
      </c>
      <c r="CX136" s="2">
        <f>BT$207*$B136+BT$209</f>
        <v>84.836985887897299</v>
      </c>
      <c r="CY136" s="2">
        <f>BU$207*$B136+BU$209</f>
        <v>77.656221951005364</v>
      </c>
      <c r="CZ136" s="2">
        <f>BV$207*$B136+BV$209</f>
        <v>68.234767202149911</v>
      </c>
      <c r="DA136" s="2">
        <f>BW$207*$B136+BW$209</f>
        <v>57.069855894904123</v>
      </c>
      <c r="DD136" s="2">
        <f>BZ$207*$B136+BZ$209</f>
        <v>84.08146305405927</v>
      </c>
      <c r="DE136" s="2">
        <f>CA$207*$B136+CA$209</f>
        <v>86.795118966103729</v>
      </c>
      <c r="DF136" s="2">
        <f>CB$207*$B136+CB$209</f>
        <v>88.751554268844103</v>
      </c>
      <c r="DG136" s="2">
        <f>CC$207*$B136+CC$209</f>
        <v>89.369887092277622</v>
      </c>
      <c r="DH136" s="2">
        <f>CD$207*$B136+CD$209</f>
        <v>92.067758026139856</v>
      </c>
      <c r="DI136" s="2">
        <f>CE$207*$B136+CE$209</f>
        <v>92.433431254963949</v>
      </c>
      <c r="DJ136" s="2">
        <f>CF$207*$B136+CF$209</f>
        <v>92.240863848264539</v>
      </c>
      <c r="DK136" s="2">
        <f>CG$207*$B136+CG$209</f>
        <v>89.874491305756393</v>
      </c>
      <c r="DL136" s="2">
        <f>CH$207*$B136+CH$209</f>
        <v>87.230087792780893</v>
      </c>
      <c r="DM136" s="2">
        <f>CI$207*$B136+CI$209</f>
        <v>82.426371958694119</v>
      </c>
      <c r="DN136" s="2">
        <f>CJ$207*$B136+CJ$209</f>
        <v>75.631204424343977</v>
      </c>
      <c r="DO136" s="2">
        <f>CK$207*$B136+CK$209</f>
        <v>66.739233516404525</v>
      </c>
      <c r="DP136" s="2">
        <f>CL$207*$B136+CL$209</f>
        <v>56.125640158046799</v>
      </c>
      <c r="DS136" s="2">
        <f>POWER(10,($B136-C$227)/C$228)/(1+POWER(10,($B136-C$227)/C$228))</f>
        <v>0.9485009835100886</v>
      </c>
      <c r="DT136" s="2">
        <f>POWER(10,($B136-D$227)/D$228)/(1+POWER(10,($B136-D$227)/D$228))</f>
        <v>0.9527004845200342</v>
      </c>
      <c r="DU136" s="2">
        <f>POWER(10,($B136-E$227)/E$228)/(1+POWER(10,($B136-E$227)/E$228))</f>
        <v>0.95251440042256263</v>
      </c>
      <c r="DV136" s="2">
        <f>POWER(10,($B136-F$227)/F$228)/(1+POWER(10,($B136-F$227)/F$228))</f>
        <v>0.95017647808835126</v>
      </c>
      <c r="DW136" s="2">
        <f>POWER(10,($B136-G$227)/G$228)/(1+POWER(10,($B136-G$227)/G$228))</f>
        <v>0.9519911490218006</v>
      </c>
      <c r="DX136" s="2">
        <f>POWER(10,($B136-H$227)/H$228)/(1+POWER(10,($B136-H$227)/H$228))</f>
        <v>0.94710829856578982</v>
      </c>
      <c r="DY136" s="2">
        <f>POWER(10,($B136-I$227)/I$228)/(1+POWER(10,($B136-I$227)/I$228))</f>
        <v>0.95112746252064828</v>
      </c>
      <c r="DZ136" s="2">
        <f>POWER(10,($B136-J$227)/J$228)/(1+POWER(10,($B136-J$227)/J$228))</f>
        <v>0.94372344685910303</v>
      </c>
      <c r="EA136" s="2">
        <f>POWER(10,($B136-K$227)/K$228)/(1+POWER(10,($B136-K$227)/K$228))</f>
        <v>0.93950875592449157</v>
      </c>
      <c r="EB136" s="2">
        <f>POWER(10,($B136-L$227)/L$228)/(1+POWER(10,($B136-L$227)/L$228))</f>
        <v>0.94511102532105207</v>
      </c>
      <c r="EC136" s="2">
        <f>POWER(10,($B136-M$227)/M$228)/(1+POWER(10,($B136-M$227)/M$228))</f>
        <v>0.94074467856821642</v>
      </c>
      <c r="ED136" s="2">
        <f>POWER(10,($B136-N$227)/N$228)/(1+POWER(10,($B136-N$227)/N$228))</f>
        <v>0.93974773766302067</v>
      </c>
      <c r="EE136" s="2">
        <f>POWER(10,($B136-O$227)/O$228)/(1+POWER(10,($B136-O$227)/O$228))</f>
        <v>0.93822024246353553</v>
      </c>
    </row>
    <row r="137" spans="2:135" x14ac:dyDescent="0.25">
      <c r="B137" s="2">
        <v>131</v>
      </c>
      <c r="C137">
        <v>85.546999999999997</v>
      </c>
      <c r="D137">
        <v>87.167000000000002</v>
      </c>
      <c r="E137">
        <v>87.147000000000006</v>
      </c>
      <c r="F137">
        <v>87.784999999999997</v>
      </c>
      <c r="G137">
        <v>92.257999999999996</v>
      </c>
      <c r="H137">
        <v>91.581999999999994</v>
      </c>
      <c r="I137">
        <v>92.015000000000001</v>
      </c>
      <c r="J137">
        <v>88.611999999999995</v>
      </c>
      <c r="K137">
        <v>86.143000000000001</v>
      </c>
      <c r="L137">
        <v>81.7</v>
      </c>
      <c r="M137">
        <v>76.2</v>
      </c>
      <c r="N137">
        <v>66.870999999999995</v>
      </c>
      <c r="O137">
        <v>56.742899999999999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84.215077747278286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86.890700288117642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88.79543637216662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89.481975432666388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92.217847388986783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92.659645470639433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92.408597629563175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90.181954334465743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87.756360640058844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82.771181740327549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76.299638392251595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67.490847786102989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57.081822608490995</v>
      </c>
      <c r="AE137" s="5"/>
      <c r="AG137" s="5">
        <f t="shared" si="52"/>
        <v>1.3319222527217107</v>
      </c>
      <c r="AH137" s="5">
        <f t="shared" si="53"/>
        <v>0.27629971188235913</v>
      </c>
      <c r="AI137" s="5">
        <f t="shared" si="54"/>
        <v>-1.6484363721666142</v>
      </c>
      <c r="AJ137" s="5">
        <f t="shared" si="55"/>
        <v>-1.6969754326663917</v>
      </c>
      <c r="AK137" s="5">
        <f t="shared" si="56"/>
        <v>4.0152611013212436E-2</v>
      </c>
      <c r="AL137" s="5">
        <f t="shared" si="57"/>
        <v>-1.0776454706394389</v>
      </c>
      <c r="AM137" s="5">
        <f t="shared" si="58"/>
        <v>-0.39359762956317468</v>
      </c>
      <c r="AN137" s="5">
        <f t="shared" si="59"/>
        <v>-1.5699543344657485</v>
      </c>
      <c r="AO137" s="5">
        <f t="shared" si="60"/>
        <v>-1.6133606400588434</v>
      </c>
      <c r="AP137" s="5">
        <f t="shared" si="61"/>
        <v>-1.0711817403275461</v>
      </c>
      <c r="AQ137" s="5">
        <f t="shared" si="62"/>
        <v>-9.9638392251591767E-2</v>
      </c>
      <c r="AR137" s="5">
        <f t="shared" si="63"/>
        <v>-0.61984778610299429</v>
      </c>
      <c r="AS137" s="5">
        <f t="shared" si="64"/>
        <v>-0.33892260849099642</v>
      </c>
      <c r="AV137" s="2">
        <f t="shared" si="65"/>
        <v>84.145558323765457</v>
      </c>
      <c r="AW137" s="2">
        <f t="shared" si="66"/>
        <v>86.826290384602615</v>
      </c>
      <c r="AX137" s="2">
        <f t="shared" si="67"/>
        <v>88.772558614783762</v>
      </c>
      <c r="AY137" s="2">
        <f t="shared" si="68"/>
        <v>89.409786834204269</v>
      </c>
      <c r="AZ137" s="2">
        <f t="shared" si="69"/>
        <v>92.156559736701936</v>
      </c>
      <c r="BA137" s="2">
        <f t="shared" si="70"/>
        <v>92.517632800351478</v>
      </c>
      <c r="BB137" s="2">
        <f t="shared" si="71"/>
        <v>92.317215554715688</v>
      </c>
      <c r="BC137" s="2">
        <f t="shared" si="72"/>
        <v>89.976665704523896</v>
      </c>
      <c r="BD137" s="2">
        <f t="shared" si="73"/>
        <v>87.351686440462487</v>
      </c>
      <c r="BE137" s="2">
        <f t="shared" si="74"/>
        <v>82.517314605307064</v>
      </c>
      <c r="BF137" s="2">
        <f t="shared" si="75"/>
        <v>75.719336699502193</v>
      </c>
      <c r="BG137" s="2">
        <f t="shared" si="76"/>
        <v>66.807826768322798</v>
      </c>
      <c r="BH137" s="2">
        <f t="shared" si="77"/>
        <v>56.184502464093391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86.794777401042381</v>
      </c>
      <c r="CP137" s="2">
        <f>BL$207*$B137+BL$209</f>
        <v>88.633496878529172</v>
      </c>
      <c r="CQ137" s="2">
        <f>BM$207*$B137+BM$209</f>
        <v>89.948619455352485</v>
      </c>
      <c r="CR137" s="2">
        <f>BN$207*$B137+BN$209</f>
        <v>90.496899051658147</v>
      </c>
      <c r="CS137" s="2">
        <f>BO$207*$B137+BO$209</f>
        <v>94.549204397800693</v>
      </c>
      <c r="CT137" s="2">
        <f>BP$207*$B137+BP$209</f>
        <v>94.650294023373405</v>
      </c>
      <c r="CU137" s="2">
        <f>BQ$207*$B137+BQ$209</f>
        <v>94.529459254045918</v>
      </c>
      <c r="CV137" s="2">
        <f>BR$207*$B137+BR$209</f>
        <v>92.552226419208367</v>
      </c>
      <c r="CW137" s="2">
        <f>BS$207*$B137+BS$209</f>
        <v>90.201542963771004</v>
      </c>
      <c r="CX137" s="2">
        <f>BT$207*$B137+BT$209</f>
        <v>84.85264677533074</v>
      </c>
      <c r="CY137" s="2">
        <f>BU$207*$B137+BU$209</f>
        <v>77.667323558283982</v>
      </c>
      <c r="CZ137" s="2">
        <f>BV$207*$B137+BV$209</f>
        <v>68.249839064448182</v>
      </c>
      <c r="DA137" s="2">
        <f>BW$207*$B137+BW$209</f>
        <v>57.091415376225598</v>
      </c>
      <c r="DD137" s="2">
        <f>BZ$207*$B137+BZ$209</f>
        <v>84.014374881286273</v>
      </c>
      <c r="DE137" s="2">
        <f>CA$207*$B137+CA$209</f>
        <v>86.744461226231593</v>
      </c>
      <c r="DF137" s="2">
        <f>CB$207*$B137+CB$209</f>
        <v>88.719087385897382</v>
      </c>
      <c r="DG137" s="2">
        <f>CC$207*$B137+CC$209</f>
        <v>89.357798664848247</v>
      </c>
      <c r="DH137" s="2">
        <f>CD$207*$B137+CD$209</f>
        <v>92.046515676380096</v>
      </c>
      <c r="DI137" s="2">
        <f>CE$207*$B137+CE$209</f>
        <v>92.409012807890662</v>
      </c>
      <c r="DJ137" s="2">
        <f>CF$207*$B137+CF$209</f>
        <v>92.213544114062358</v>
      </c>
      <c r="DK137" s="2">
        <f>CG$207*$B137+CG$209</f>
        <v>89.836592670231909</v>
      </c>
      <c r="DL137" s="2">
        <f>CH$207*$B137+CH$209</f>
        <v>87.184340693127211</v>
      </c>
      <c r="DM137" s="2">
        <f>CI$207*$B137+CI$209</f>
        <v>82.393619945449558</v>
      </c>
      <c r="DN137" s="2">
        <f>CJ$207*$B137+CJ$209</f>
        <v>75.607433730146994</v>
      </c>
      <c r="DO137" s="2">
        <f>CK$207*$B137+CK$209</f>
        <v>66.72350668381759</v>
      </c>
      <c r="DP137" s="2">
        <f>CL$207*$B137+CL$209</f>
        <v>56.130038783650093</v>
      </c>
      <c r="DS137" s="2">
        <f>POWER(10,($B137-C$227)/C$228)/(1+POWER(10,($B137-C$227)/C$228))</f>
        <v>0.95281854280196543</v>
      </c>
      <c r="DT137" s="2">
        <f>POWER(10,($B137-D$227)/D$228)/(1+POWER(10,($B137-D$227)/D$228))</f>
        <v>0.95668204659266021</v>
      </c>
      <c r="DU137" s="2">
        <f>POWER(10,($B137-E$227)/E$228)/(1+POWER(10,($B137-E$227)/E$228))</f>
        <v>0.95651091157786094</v>
      </c>
      <c r="DV137" s="2">
        <f>POWER(10,($B137-F$227)/F$228)/(1+POWER(10,($B137-F$227)/F$228))</f>
        <v>0.95436032683509264</v>
      </c>
      <c r="DW137" s="2">
        <f>POWER(10,($B137-G$227)/G$228)/(1+POWER(10,($B137-G$227)/G$228))</f>
        <v>0.95602966546339885</v>
      </c>
      <c r="DX137" s="2">
        <f>POWER(10,($B137-H$227)/H$228)/(1+POWER(10,($B137-H$227)/H$228))</f>
        <v>0.9515366515765743</v>
      </c>
      <c r="DY137" s="2">
        <f>POWER(10,($B137-I$227)/I$228)/(1+POWER(10,($B137-I$227)/I$228))</f>
        <v>0.95523521615128215</v>
      </c>
      <c r="DZ137" s="2">
        <f>POWER(10,($B137-J$227)/J$228)/(1+POWER(10,($B137-J$227)/J$228))</f>
        <v>0.94841976229497604</v>
      </c>
      <c r="EA137" s="2">
        <f>POWER(10,($B137-K$227)/K$228)/(1+POWER(10,($B137-K$227)/K$228))</f>
        <v>0.94453611911819924</v>
      </c>
      <c r="EB137" s="2">
        <f>POWER(10,($B137-L$227)/L$228)/(1+POWER(10,($B137-L$227)/L$228))</f>
        <v>0.94969771848179374</v>
      </c>
      <c r="EC137" s="2">
        <f>POWER(10,($B137-M$227)/M$228)/(1+POWER(10,($B137-M$227)/M$228))</f>
        <v>0.94567526484830933</v>
      </c>
      <c r="ED137" s="2">
        <f>POWER(10,($B137-N$227)/N$228)/(1+POWER(10,($B137-N$227)/N$228))</f>
        <v>0.94475640720510745</v>
      </c>
      <c r="EE137" s="2">
        <f>POWER(10,($B137-O$227)/O$228)/(1+POWER(10,($B137-O$227)/O$228))</f>
        <v>0.9433482353700855</v>
      </c>
    </row>
    <row r="138" spans="2:135" x14ac:dyDescent="0.25">
      <c r="B138" s="2">
        <v>132</v>
      </c>
      <c r="C138">
        <v>84.061999999999998</v>
      </c>
      <c r="D138">
        <v>86.424000000000007</v>
      </c>
      <c r="E138">
        <v>87.471000000000004</v>
      </c>
      <c r="F138">
        <v>88.168999999999997</v>
      </c>
      <c r="G138">
        <v>91.847999999999999</v>
      </c>
      <c r="H138">
        <v>91.418000000000006</v>
      </c>
      <c r="I138">
        <v>91.403000000000006</v>
      </c>
      <c r="J138">
        <v>88.015000000000001</v>
      </c>
      <c r="K138">
        <v>86.213999999999999</v>
      </c>
      <c r="L138">
        <v>81.8</v>
      </c>
      <c r="M138">
        <v>75.2</v>
      </c>
      <c r="N138">
        <v>66.013999999999996</v>
      </c>
      <c r="O138">
        <v>56.757100000000001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84.110709086308077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86.806165118875228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88.748824537594729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89.432479864165956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92.159557973464814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92.561377594322607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92.328791045072677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90.039081394338979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87.519529518331353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82.611364287963738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76.020425416887747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67.19134033350511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56.736056293986863</v>
      </c>
      <c r="AE138" s="5"/>
      <c r="AG138" s="5">
        <f t="shared" si="52"/>
        <v>-4.8709086308079463E-2</v>
      </c>
      <c r="AH138" s="5">
        <f t="shared" si="53"/>
        <v>-0.38216511887522131</v>
      </c>
      <c r="AI138" s="5">
        <f t="shared" si="54"/>
        <v>-1.277824537594725</v>
      </c>
      <c r="AJ138" s="5">
        <f t="shared" si="55"/>
        <v>-1.2634798641659586</v>
      </c>
      <c r="AK138" s="5">
        <f t="shared" si="56"/>
        <v>-0.31155797346481506</v>
      </c>
      <c r="AL138" s="5">
        <f t="shared" si="57"/>
        <v>-1.143377594322601</v>
      </c>
      <c r="AM138" s="5">
        <f t="shared" si="58"/>
        <v>-0.92579104507267118</v>
      </c>
      <c r="AN138" s="5">
        <f t="shared" si="59"/>
        <v>-2.0240813943389782</v>
      </c>
      <c r="AO138" s="5">
        <f t="shared" si="60"/>
        <v>-1.3055295183313547</v>
      </c>
      <c r="AP138" s="5">
        <f t="shared" si="61"/>
        <v>-0.81136428796374105</v>
      </c>
      <c r="AQ138" s="5">
        <f t="shared" si="62"/>
        <v>-0.82042541688774406</v>
      </c>
      <c r="AR138" s="5">
        <f t="shared" si="63"/>
        <v>-1.1773403335051142</v>
      </c>
      <c r="AS138" s="5">
        <f t="shared" si="64"/>
        <v>2.1043706013138319E-2</v>
      </c>
      <c r="AV138" s="2">
        <f t="shared" si="65"/>
        <v>84.070270600934776</v>
      </c>
      <c r="AW138" s="2">
        <f t="shared" si="66"/>
        <v>86.770297501073586</v>
      </c>
      <c r="AX138" s="2">
        <f t="shared" si="67"/>
        <v>88.736165134893611</v>
      </c>
      <c r="AY138" s="2">
        <f t="shared" si="68"/>
        <v>89.39400036315152</v>
      </c>
      <c r="AZ138" s="2">
        <f t="shared" si="69"/>
        <v>92.128285696582239</v>
      </c>
      <c r="BA138" s="2">
        <f t="shared" si="70"/>
        <v>92.486005732564493</v>
      </c>
      <c r="BB138" s="2">
        <f t="shared" si="71"/>
        <v>92.283038913891588</v>
      </c>
      <c r="BC138" s="2">
        <f t="shared" si="72"/>
        <v>89.929483299028149</v>
      </c>
      <c r="BD138" s="2">
        <f t="shared" si="73"/>
        <v>87.295243056647024</v>
      </c>
      <c r="BE138" s="2">
        <f t="shared" si="74"/>
        <v>82.476411204878659</v>
      </c>
      <c r="BF138" s="2">
        <f t="shared" si="75"/>
        <v>75.687945967468011</v>
      </c>
      <c r="BG138" s="2">
        <f t="shared" si="76"/>
        <v>66.786615613204077</v>
      </c>
      <c r="BH138" s="2">
        <f t="shared" si="77"/>
        <v>56.185248808177633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86.793517919713238</v>
      </c>
      <c r="CP138" s="2">
        <f>BL$207*$B138+BL$209</f>
        <v>88.622664986124107</v>
      </c>
      <c r="CQ138" s="2">
        <f>BM$207*$B138+BM$209</f>
        <v>89.930995443761503</v>
      </c>
      <c r="CR138" s="2">
        <f>BN$207*$B138+BN$209</f>
        <v>90.501205743986276</v>
      </c>
      <c r="CS138" s="2">
        <f>BO$207*$B138+BO$209</f>
        <v>94.584130836229477</v>
      </c>
      <c r="CT138" s="2">
        <f>BP$207*$B138+BP$209</f>
        <v>94.669232068089059</v>
      </c>
      <c r="CU138" s="2">
        <f>BQ$207*$B138+BQ$209</f>
        <v>94.548279805054506</v>
      </c>
      <c r="CV138" s="2">
        <f>BR$207*$B138+BR$209</f>
        <v>92.566357144093971</v>
      </c>
      <c r="CW138" s="2">
        <f>BS$207*$B138+BS$209</f>
        <v>90.220319541399519</v>
      </c>
      <c r="CX138" s="2">
        <f>BT$207*$B138+BT$209</f>
        <v>84.868307662764181</v>
      </c>
      <c r="CY138" s="2">
        <f>BU$207*$B138+BU$209</f>
        <v>77.678425165562601</v>
      </c>
      <c r="CZ138" s="2">
        <f>BV$207*$B138+BV$209</f>
        <v>68.264910926746452</v>
      </c>
      <c r="DA138" s="2">
        <f>BW$207*$B138+BW$209</f>
        <v>57.11297485754708</v>
      </c>
      <c r="DD138" s="2">
        <f>BZ$207*$B138+BZ$209</f>
        <v>83.947286708513261</v>
      </c>
      <c r="DE138" s="2">
        <f>CA$207*$B138+CA$209</f>
        <v>86.693803486359471</v>
      </c>
      <c r="DF138" s="2">
        <f>CB$207*$B138+CB$209</f>
        <v>88.68662050295066</v>
      </c>
      <c r="DG138" s="2">
        <f>CC$207*$B138+CC$209</f>
        <v>89.345710237418871</v>
      </c>
      <c r="DH138" s="2">
        <f>CD$207*$B138+CD$209</f>
        <v>92.025273326620336</v>
      </c>
      <c r="DI138" s="2">
        <f>CE$207*$B138+CE$209</f>
        <v>92.384594360817374</v>
      </c>
      <c r="DJ138" s="2">
        <f>CF$207*$B138+CF$209</f>
        <v>92.186224379860178</v>
      </c>
      <c r="DK138" s="2">
        <f>CG$207*$B138+CG$209</f>
        <v>89.798694034707424</v>
      </c>
      <c r="DL138" s="2">
        <f>CH$207*$B138+CH$209</f>
        <v>87.138593593473544</v>
      </c>
      <c r="DM138" s="2">
        <f>CI$207*$B138+CI$209</f>
        <v>82.360867932204997</v>
      </c>
      <c r="DN138" s="2">
        <f>CJ$207*$B138+CJ$209</f>
        <v>75.583663035950025</v>
      </c>
      <c r="DO138" s="2">
        <f>CK$207*$B138+CK$209</f>
        <v>66.70777985123064</v>
      </c>
      <c r="DP138" s="2">
        <f>CL$207*$B138+CL$209</f>
        <v>56.134437409253387</v>
      </c>
      <c r="DS138" s="2">
        <f>POWER(10,($B138-C$227)/C$228)/(1+POWER(10,($B138-C$227)/C$228))</f>
        <v>0.9567906177342278</v>
      </c>
      <c r="DT138" s="2">
        <f>POWER(10,($B138-D$227)/D$228)/(1+POWER(10,($B138-D$227)/D$228))</f>
        <v>0.96034240160661788</v>
      </c>
      <c r="DU138" s="2">
        <f>POWER(10,($B138-E$227)/E$228)/(1+POWER(10,($B138-E$227)/E$228))</f>
        <v>0.96018512562567093</v>
      </c>
      <c r="DV138" s="2">
        <f>POWER(10,($B138-F$227)/F$228)/(1+POWER(10,($B138-F$227)/F$228))</f>
        <v>0.95820829639044447</v>
      </c>
      <c r="DW138" s="2">
        <f>POWER(10,($B138-G$227)/G$228)/(1+POWER(10,($B138-G$227)/G$228))</f>
        <v>0.95974282679865164</v>
      </c>
      <c r="DX138" s="2">
        <f>POWER(10,($B138-H$227)/H$228)/(1+POWER(10,($B138-H$227)/H$228))</f>
        <v>0.95561161779640413</v>
      </c>
      <c r="DY138" s="2">
        <f>POWER(10,($B138-I$227)/I$228)/(1+POWER(10,($B138-I$227)/I$228))</f>
        <v>0.95901259005239392</v>
      </c>
      <c r="DZ138" s="2">
        <f>POWER(10,($B138-J$227)/J$228)/(1+POWER(10,($B138-J$227)/J$228))</f>
        <v>0.95274379172914991</v>
      </c>
      <c r="EA138" s="2">
        <f>POWER(10,($B138-K$227)/K$228)/(1+POWER(10,($B138-K$227)/K$228))</f>
        <v>0.94916826939822241</v>
      </c>
      <c r="EB138" s="2">
        <f>POWER(10,($B138-L$227)/L$228)/(1+POWER(10,($B138-L$227)/L$228))</f>
        <v>0.95391982057814362</v>
      </c>
      <c r="EC138" s="2">
        <f>POWER(10,($B138-M$227)/M$228)/(1+POWER(10,($B138-M$227)/M$228))</f>
        <v>0.95021729195702265</v>
      </c>
      <c r="ED138" s="2">
        <f>POWER(10,($B138-N$227)/N$228)/(1+POWER(10,($B138-N$227)/N$228))</f>
        <v>0.94937114594073879</v>
      </c>
      <c r="EE138" s="2">
        <f>POWER(10,($B138-O$227)/O$228)/(1+POWER(10,($B138-O$227)/O$228))</f>
        <v>0.94807413961228237</v>
      </c>
    </row>
    <row r="139" spans="2:135" x14ac:dyDescent="0.25">
      <c r="B139" s="2">
        <v>133</v>
      </c>
      <c r="C139">
        <v>83.938000000000002</v>
      </c>
      <c r="D139">
        <v>85.697000000000003</v>
      </c>
      <c r="E139">
        <v>87.382000000000005</v>
      </c>
      <c r="F139">
        <v>88.569000000000003</v>
      </c>
      <c r="G139">
        <v>91.984999999999999</v>
      </c>
      <c r="H139">
        <v>92.686999999999998</v>
      </c>
      <c r="I139">
        <v>91.581999999999994</v>
      </c>
      <c r="J139">
        <v>88.745999999999995</v>
      </c>
      <c r="K139">
        <v>86.870999999999995</v>
      </c>
      <c r="L139">
        <v>81.486000000000004</v>
      </c>
      <c r="M139">
        <v>74.8</v>
      </c>
      <c r="N139">
        <v>66.771000000000001</v>
      </c>
      <c r="O139">
        <v>56.085700000000003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84.017816110875643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86.733641212092479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88.706715075817954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89.398004423979415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92.115721682046726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92.492890365963675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92.271557552562612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89.938565835613801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87.357458317427245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82.504326615790276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75.838111477670864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66.993832447525676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56.508027757273354</v>
      </c>
      <c r="AE139" s="5"/>
      <c r="AG139" s="5">
        <f t="shared" si="52"/>
        <v>-7.9816110875640334E-2</v>
      </c>
      <c r="AH139" s="5">
        <f t="shared" si="53"/>
        <v>-1.0366412120924764</v>
      </c>
      <c r="AI139" s="5">
        <f t="shared" si="54"/>
        <v>-1.3247150758179487</v>
      </c>
      <c r="AJ139" s="5">
        <f t="shared" si="55"/>
        <v>-0.82900442397941276</v>
      </c>
      <c r="AK139" s="5">
        <f t="shared" si="56"/>
        <v>-0.13072168204672607</v>
      </c>
      <c r="AL139" s="5">
        <f t="shared" si="57"/>
        <v>0.19410963403632309</v>
      </c>
      <c r="AM139" s="5">
        <f t="shared" si="58"/>
        <v>-0.68955755256261853</v>
      </c>
      <c r="AN139" s="5">
        <f t="shared" si="59"/>
        <v>-1.1925658356138058</v>
      </c>
      <c r="AO139" s="5">
        <f t="shared" si="60"/>
        <v>-0.48645831742724965</v>
      </c>
      <c r="AP139" s="5">
        <f t="shared" si="61"/>
        <v>-1.0183266157902722</v>
      </c>
      <c r="AQ139" s="5">
        <f t="shared" si="62"/>
        <v>-1.0381114776708671</v>
      </c>
      <c r="AR139" s="5">
        <f t="shared" si="63"/>
        <v>-0.22283244752567555</v>
      </c>
      <c r="AS139" s="5">
        <f t="shared" si="64"/>
        <v>-0.42232775727335081</v>
      </c>
      <c r="AV139" s="2">
        <f t="shared" si="65"/>
        <v>83.995393283424306</v>
      </c>
      <c r="AW139" s="2">
        <f t="shared" si="66"/>
        <v>86.71459887598192</v>
      </c>
      <c r="AX139" s="2">
        <f t="shared" si="67"/>
        <v>88.700038577464198</v>
      </c>
      <c r="AY139" s="2">
        <f t="shared" si="68"/>
        <v>89.378452672471397</v>
      </c>
      <c r="AZ139" s="2">
        <f t="shared" si="69"/>
        <v>92.10038290801144</v>
      </c>
      <c r="BA139" s="2">
        <f t="shared" si="70"/>
        <v>92.454788900853941</v>
      </c>
      <c r="BB139" s="2">
        <f t="shared" si="71"/>
        <v>92.249251148302406</v>
      </c>
      <c r="BC139" s="2">
        <f t="shared" si="72"/>
        <v>89.8828264054371</v>
      </c>
      <c r="BD139" s="2">
        <f t="shared" si="73"/>
        <v>87.23935905928262</v>
      </c>
      <c r="BE139" s="2">
        <f t="shared" si="74"/>
        <v>82.435964496501683</v>
      </c>
      <c r="BF139" s="2">
        <f t="shared" si="75"/>
        <v>75.657008191081616</v>
      </c>
      <c r="BG139" s="2">
        <f t="shared" si="76"/>
        <v>66.765702281016431</v>
      </c>
      <c r="BH139" s="2">
        <f t="shared" si="77"/>
        <v>56.186205695032093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86.792258438384096</v>
      </c>
      <c r="CP139" s="2">
        <f>BL$207*$B139+BL$209</f>
        <v>88.611833093719028</v>
      </c>
      <c r="CQ139" s="2">
        <f>BM$207*$B139+BM$209</f>
        <v>89.913371432170521</v>
      </c>
      <c r="CR139" s="2">
        <f>BN$207*$B139+BN$209</f>
        <v>90.50551243631439</v>
      </c>
      <c r="CS139" s="2">
        <f>BO$207*$B139+BO$209</f>
        <v>94.61905727465826</v>
      </c>
      <c r="CT139" s="2">
        <f>BP$207*$B139+BP$209</f>
        <v>94.688170112804698</v>
      </c>
      <c r="CU139" s="2">
        <f>BQ$207*$B139+BQ$209</f>
        <v>94.567100356063094</v>
      </c>
      <c r="CV139" s="2">
        <f>BR$207*$B139+BR$209</f>
        <v>92.58048786897956</v>
      </c>
      <c r="CW139" s="2">
        <f>BS$207*$B139+BS$209</f>
        <v>90.239096119028034</v>
      </c>
      <c r="CX139" s="2">
        <f>BT$207*$B139+BT$209</f>
        <v>84.883968550197622</v>
      </c>
      <c r="CY139" s="2">
        <f>BU$207*$B139+BU$209</f>
        <v>77.689526772841219</v>
      </c>
      <c r="CZ139" s="2">
        <f>BV$207*$B139+BV$209</f>
        <v>68.279982789044723</v>
      </c>
      <c r="DA139" s="2">
        <f>BW$207*$B139+BW$209</f>
        <v>57.134534338868555</v>
      </c>
      <c r="DD139" s="2">
        <f>BZ$207*$B139+BZ$209</f>
        <v>83.880198535740263</v>
      </c>
      <c r="DE139" s="2">
        <f>CA$207*$B139+CA$209</f>
        <v>86.643145746487349</v>
      </c>
      <c r="DF139" s="2">
        <f>CB$207*$B139+CB$209</f>
        <v>88.654153620003953</v>
      </c>
      <c r="DG139" s="2">
        <f>CC$207*$B139+CC$209</f>
        <v>89.333621809989481</v>
      </c>
      <c r="DH139" s="2">
        <f>CD$207*$B139+CD$209</f>
        <v>92.004030976860562</v>
      </c>
      <c r="DI139" s="2">
        <f>CE$207*$B139+CE$209</f>
        <v>92.360175913744087</v>
      </c>
      <c r="DJ139" s="2">
        <f>CF$207*$B139+CF$209</f>
        <v>92.158904645657998</v>
      </c>
      <c r="DK139" s="2">
        <f>CG$207*$B139+CG$209</f>
        <v>89.760795399182939</v>
      </c>
      <c r="DL139" s="2">
        <f>CH$207*$B139+CH$209</f>
        <v>87.092846493819863</v>
      </c>
      <c r="DM139" s="2">
        <f>CI$207*$B139+CI$209</f>
        <v>82.328115918960435</v>
      </c>
      <c r="DN139" s="2">
        <f>CJ$207*$B139+CJ$209</f>
        <v>75.559892341753056</v>
      </c>
      <c r="DO139" s="2">
        <f>CK$207*$B139+CK$209</f>
        <v>66.692053018643705</v>
      </c>
      <c r="DP139" s="2">
        <f>CL$207*$B139+CL$209</f>
        <v>56.138836034856674</v>
      </c>
      <c r="DS139" s="2">
        <f>POWER(10,($B139-C$227)/C$228)/(1+POWER(10,($B139-C$227)/C$228))</f>
        <v>0.96044217786198238</v>
      </c>
      <c r="DT139" s="2">
        <f>POWER(10,($B139-D$227)/D$228)/(1+POWER(10,($B139-D$227)/D$228))</f>
        <v>0.9637051918909102</v>
      </c>
      <c r="DU139" s="2">
        <f>POWER(10,($B139-E$227)/E$228)/(1+POWER(10,($B139-E$227)/E$228))</f>
        <v>0.96356074618949628</v>
      </c>
      <c r="DV139" s="2">
        <f>POWER(10,($B139-F$227)/F$228)/(1+POWER(10,($B139-F$227)/F$228))</f>
        <v>0.96174484079413136</v>
      </c>
      <c r="DW139" s="2">
        <f>POWER(10,($B139-G$227)/G$228)/(1+POWER(10,($B139-G$227)/G$228))</f>
        <v>0.96315450776459877</v>
      </c>
      <c r="DX139" s="2">
        <f>POWER(10,($B139-H$227)/H$228)/(1+POWER(10,($B139-H$227)/H$228))</f>
        <v>0.95935858124215723</v>
      </c>
      <c r="DY139" s="2">
        <f>POWER(10,($B139-I$227)/I$228)/(1+POWER(10,($B139-I$227)/I$228))</f>
        <v>0.96248373740803517</v>
      </c>
      <c r="DZ139" s="2">
        <f>POWER(10,($B139-J$227)/J$228)/(1+POWER(10,($B139-J$227)/J$228))</f>
        <v>0.95672187390599928</v>
      </c>
      <c r="EA139" s="2">
        <f>POWER(10,($B139-K$227)/K$228)/(1+POWER(10,($B139-K$227)/K$228))</f>
        <v>0.95343263157224367</v>
      </c>
      <c r="EB139" s="2">
        <f>POWER(10,($B139-L$227)/L$228)/(1+POWER(10,($B139-L$227)/L$228))</f>
        <v>0.95780328794268299</v>
      </c>
      <c r="EC139" s="2">
        <f>POWER(10,($B139-M$227)/M$228)/(1+POWER(10,($B139-M$227)/M$228))</f>
        <v>0.95439787791234609</v>
      </c>
      <c r="ED139" s="2">
        <f>POWER(10,($B139-N$227)/N$228)/(1+POWER(10,($B139-N$227)/N$228))</f>
        <v>0.95361932010750483</v>
      </c>
      <c r="EE139" s="2">
        <f>POWER(10,($B139-O$227)/O$228)/(1+POWER(10,($B139-O$227)/O$228))</f>
        <v>0.95242568960441321</v>
      </c>
    </row>
    <row r="140" spans="2:135" x14ac:dyDescent="0.25">
      <c r="B140" s="2">
        <v>134</v>
      </c>
      <c r="C140">
        <v>84.828000000000003</v>
      </c>
      <c r="D140">
        <v>86.772999999999996</v>
      </c>
      <c r="E140">
        <v>88.382000000000005</v>
      </c>
      <c r="F140">
        <v>88.876999999999995</v>
      </c>
      <c r="G140">
        <v>92.090999999999994</v>
      </c>
      <c r="H140">
        <v>91.94</v>
      </c>
      <c r="I140">
        <v>92.313000000000002</v>
      </c>
      <c r="J140">
        <v>88.94</v>
      </c>
      <c r="K140">
        <v>87.629000000000005</v>
      </c>
      <c r="L140">
        <v>81.513999999999996</v>
      </c>
      <c r="M140">
        <v>74.870999999999995</v>
      </c>
      <c r="N140">
        <v>66.313999999999993</v>
      </c>
      <c r="O140">
        <v>55.414299999999997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83.932771407732517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86.668826217944641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88.667519766354602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89.372690580498841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92.080433659667733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92.442517875324796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92.227554479175311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89.864120560564885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87.243379686735608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82.429491802539047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75.720408033666757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66.867442086056414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56.36635573093325</v>
      </c>
      <c r="AE140" s="5"/>
      <c r="AG140" s="5">
        <f t="shared" si="52"/>
        <v>0.89522859226748608</v>
      </c>
      <c r="AH140" s="5">
        <f t="shared" si="53"/>
        <v>0.10417378205535499</v>
      </c>
      <c r="AI140" s="5">
        <f t="shared" si="54"/>
        <v>-0.28551976635459653</v>
      </c>
      <c r="AJ140" s="5">
        <f t="shared" si="55"/>
        <v>-0.49569058049884518</v>
      </c>
      <c r="AK140" s="5">
        <f t="shared" si="56"/>
        <v>1.0566340332260893E-2</v>
      </c>
      <c r="AL140" s="5">
        <f t="shared" si="57"/>
        <v>-0.50251787532479852</v>
      </c>
      <c r="AM140" s="5">
        <f t="shared" si="58"/>
        <v>8.5445520824691812E-2</v>
      </c>
      <c r="AN140" s="5">
        <f t="shared" si="59"/>
        <v>-0.92412056056488723</v>
      </c>
      <c r="AO140" s="5">
        <f t="shared" si="60"/>
        <v>0.38562031326439694</v>
      </c>
      <c r="AP140" s="5">
        <f t="shared" si="61"/>
        <v>-0.91549180253905149</v>
      </c>
      <c r="AQ140" s="5">
        <f t="shared" si="62"/>
        <v>-0.84940803366676221</v>
      </c>
      <c r="AR140" s="5">
        <f t="shared" si="63"/>
        <v>-0.55344208605642109</v>
      </c>
      <c r="AS140" s="5">
        <f t="shared" si="64"/>
        <v>-0.95205573093325313</v>
      </c>
      <c r="AV140" s="2">
        <f t="shared" si="65"/>
        <v>83.920919380382898</v>
      </c>
      <c r="AW140" s="2">
        <f t="shared" si="66"/>
        <v>86.659185322080361</v>
      </c>
      <c r="AX140" s="2">
        <f t="shared" si="67"/>
        <v>88.664163781105756</v>
      </c>
      <c r="AY140" s="2">
        <f t="shared" si="68"/>
        <v>89.363131647777152</v>
      </c>
      <c r="AZ140" s="2">
        <f t="shared" si="69"/>
        <v>92.072842053482717</v>
      </c>
      <c r="BA140" s="2">
        <f t="shared" si="70"/>
        <v>92.423968004058509</v>
      </c>
      <c r="BB140" s="2">
        <f t="shared" si="71"/>
        <v>92.215838725913585</v>
      </c>
      <c r="BC140" s="2">
        <f t="shared" si="72"/>
        <v>89.836677245962207</v>
      </c>
      <c r="BD140" s="2">
        <f t="shared" si="73"/>
        <v>87.184021788036773</v>
      </c>
      <c r="BE140" s="2">
        <f t="shared" si="74"/>
        <v>82.395959589690293</v>
      </c>
      <c r="BF140" s="2">
        <f t="shared" si="75"/>
        <v>75.626505344822633</v>
      </c>
      <c r="BG140" s="2">
        <f t="shared" si="76"/>
        <v>66.745078464524141</v>
      </c>
      <c r="BH140" s="2">
        <f t="shared" si="77"/>
        <v>56.187365617354246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86.790998957054953</v>
      </c>
      <c r="CP140" s="2">
        <f>BL$207*$B140+BL$209</f>
        <v>88.601001201313963</v>
      </c>
      <c r="CQ140" s="2">
        <f>BM$207*$B140+BM$209</f>
        <v>89.895747420579553</v>
      </c>
      <c r="CR140" s="2">
        <f>BN$207*$B140+BN$209</f>
        <v>90.509819128642519</v>
      </c>
      <c r="CS140" s="2">
        <f>BO$207*$B140+BO$209</f>
        <v>94.653983713087044</v>
      </c>
      <c r="CT140" s="2">
        <f>BP$207*$B140+BP$209</f>
        <v>94.707108157520352</v>
      </c>
      <c r="CU140" s="2">
        <f>BQ$207*$B140+BQ$209</f>
        <v>94.585920907071696</v>
      </c>
      <c r="CV140" s="2">
        <f>BR$207*$B140+BR$209</f>
        <v>92.594618593865164</v>
      </c>
      <c r="CW140" s="2">
        <f>BS$207*$B140+BS$209</f>
        <v>90.257872696656548</v>
      </c>
      <c r="CX140" s="2">
        <f>BT$207*$B140+BT$209</f>
        <v>84.899629437631049</v>
      </c>
      <c r="CY140" s="2">
        <f>BU$207*$B140+BU$209</f>
        <v>77.700628380119824</v>
      </c>
      <c r="CZ140" s="2">
        <f>BV$207*$B140+BV$209</f>
        <v>68.29505465134298</v>
      </c>
      <c r="DA140" s="2">
        <f>BW$207*$B140+BW$209</f>
        <v>57.156093820190037</v>
      </c>
      <c r="DD140" s="2">
        <f>BZ$207*$B140+BZ$209</f>
        <v>83.813110362967251</v>
      </c>
      <c r="DE140" s="2">
        <f>CA$207*$B140+CA$209</f>
        <v>86.592488006615227</v>
      </c>
      <c r="DF140" s="2">
        <f>CB$207*$B140+CB$209</f>
        <v>88.621686737057232</v>
      </c>
      <c r="DG140" s="2">
        <f>CC$207*$B140+CC$209</f>
        <v>89.321533382560105</v>
      </c>
      <c r="DH140" s="2">
        <f>CD$207*$B140+CD$209</f>
        <v>91.982788627100803</v>
      </c>
      <c r="DI140" s="2">
        <f>CE$207*$B140+CE$209</f>
        <v>92.335757466670813</v>
      </c>
      <c r="DJ140" s="2">
        <f>CF$207*$B140+CF$209</f>
        <v>92.131584911455803</v>
      </c>
      <c r="DK140" s="2">
        <f>CG$207*$B140+CG$209</f>
        <v>89.722896763658468</v>
      </c>
      <c r="DL140" s="2">
        <f>CH$207*$B140+CH$209</f>
        <v>87.047099394166182</v>
      </c>
      <c r="DM140" s="2">
        <f>CI$207*$B140+CI$209</f>
        <v>82.295363905715874</v>
      </c>
      <c r="DN140" s="2">
        <f>CJ$207*$B140+CJ$209</f>
        <v>75.536121647556087</v>
      </c>
      <c r="DO140" s="2">
        <f>CK$207*$B140+CK$209</f>
        <v>66.676326186056755</v>
      </c>
      <c r="DP140" s="2">
        <f>CL$207*$B140+CL$209</f>
        <v>56.143234660459967</v>
      </c>
      <c r="DS140" s="2">
        <f>POWER(10,($B140-C$227)/C$228)/(1+POWER(10,($B140-C$227)/C$228))</f>
        <v>0.96379682650664544</v>
      </c>
      <c r="DT140" s="2">
        <f>POWER(10,($B140-D$227)/D$228)/(1+POWER(10,($B140-D$227)/D$228))</f>
        <v>0.9667926924049175</v>
      </c>
      <c r="DU140" s="2">
        <f>POWER(10,($B140-E$227)/E$228)/(1+POWER(10,($B140-E$227)/E$228))</f>
        <v>0.96666010920996304</v>
      </c>
      <c r="DV140" s="2">
        <f>POWER(10,($B140-F$227)/F$228)/(1+POWER(10,($B140-F$227)/F$228))</f>
        <v>0.96499304535614794</v>
      </c>
      <c r="DW140" s="2">
        <f>POWER(10,($B140-G$227)/G$228)/(1+POWER(10,($B140-G$227)/G$228))</f>
        <v>0.96628721471735346</v>
      </c>
      <c r="DX140" s="2">
        <f>POWER(10,($B140-H$227)/H$228)/(1+POWER(10,($B140-H$227)/H$228))</f>
        <v>0.96280156379734216</v>
      </c>
      <c r="DY140" s="2">
        <f>POWER(10,($B140-I$227)/I$228)/(1+POWER(10,($B140-I$227)/I$228))</f>
        <v>0.96567144245601455</v>
      </c>
      <c r="DZ140" s="2">
        <f>POWER(10,($B140-J$227)/J$228)/(1+POWER(10,($B140-J$227)/J$228))</f>
        <v>0.96037900290100597</v>
      </c>
      <c r="EA140" s="2">
        <f>POWER(10,($B140-K$227)/K$228)/(1+POWER(10,($B140-K$227)/K$228))</f>
        <v>0.95735532192061246</v>
      </c>
      <c r="EB140" s="2">
        <f>POWER(10,($B140-L$227)/L$228)/(1+POWER(10,($B140-L$227)/L$228))</f>
        <v>0.96137272380960548</v>
      </c>
      <c r="EC140" s="2">
        <f>POWER(10,($B140-M$227)/M$228)/(1+POWER(10,($B140-M$227)/M$228))</f>
        <v>0.95824281998906446</v>
      </c>
      <c r="ED140" s="2">
        <f>POWER(10,($B140-N$227)/N$228)/(1+POWER(10,($B140-N$227)/N$228))</f>
        <v>0.95752698495036337</v>
      </c>
      <c r="EE140" s="2">
        <f>POWER(10,($B140-O$227)/O$228)/(1+POWER(10,($B140-O$227)/O$228))</f>
        <v>0.95642932537033487</v>
      </c>
    </row>
    <row r="141" spans="2:135" x14ac:dyDescent="0.25">
      <c r="B141" s="2">
        <v>135</v>
      </c>
      <c r="C141">
        <v>83.875</v>
      </c>
      <c r="D141">
        <v>85.802999999999997</v>
      </c>
      <c r="E141">
        <v>87.941000000000003</v>
      </c>
      <c r="F141">
        <v>88.522999999999996</v>
      </c>
      <c r="G141">
        <v>89.954999999999998</v>
      </c>
      <c r="H141">
        <v>92.103999999999999</v>
      </c>
      <c r="I141">
        <v>91.149000000000001</v>
      </c>
      <c r="J141">
        <v>88.760999999999996</v>
      </c>
      <c r="K141">
        <v>86.143000000000001</v>
      </c>
      <c r="L141">
        <v>81.471000000000004</v>
      </c>
      <c r="M141">
        <v>75.043000000000006</v>
      </c>
      <c r="N141">
        <v>66.513999999999996</v>
      </c>
      <c r="O141">
        <v>55.971400000000003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83.852811598092231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86.608708320080083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88.630133784431408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89.35275040222146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92.050290947912586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92.402744421510377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92.191858543160421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89.805207360702624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87.158431758248113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82.373652169840682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75.643087723487298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66.787310581144368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56.28352509161369</v>
      </c>
      <c r="AE141" s="5"/>
      <c r="AG141" s="5">
        <f t="shared" si="52"/>
        <v>2.2188401907769162E-2</v>
      </c>
      <c r="AH141" s="5">
        <f t="shared" si="53"/>
        <v>-0.80570832008008608</v>
      </c>
      <c r="AI141" s="5">
        <f t="shared" si="54"/>
        <v>-0.68913378443140516</v>
      </c>
      <c r="AJ141" s="5">
        <f t="shared" si="55"/>
        <v>-0.8297504022214639</v>
      </c>
      <c r="AK141" s="5">
        <f t="shared" si="56"/>
        <v>-2.0952909479125879</v>
      </c>
      <c r="AL141" s="5">
        <f t="shared" si="57"/>
        <v>-0.29874442151037783</v>
      </c>
      <c r="AM141" s="5">
        <f t="shared" si="58"/>
        <v>-1.0428585431604205</v>
      </c>
      <c r="AN141" s="5">
        <f t="shared" si="59"/>
        <v>-1.0442073607026288</v>
      </c>
      <c r="AO141" s="5">
        <f t="shared" si="60"/>
        <v>-1.0154317582481127</v>
      </c>
      <c r="AP141" s="5">
        <f t="shared" si="61"/>
        <v>-0.9026521698406782</v>
      </c>
      <c r="AQ141" s="5">
        <f t="shared" si="62"/>
        <v>-0.60008772348729167</v>
      </c>
      <c r="AR141" s="5">
        <f t="shared" si="63"/>
        <v>-0.27331058114437212</v>
      </c>
      <c r="AS141" s="5">
        <f t="shared" si="64"/>
        <v>-0.31212509161368729</v>
      </c>
      <c r="AV141" s="2">
        <f t="shared" si="65"/>
        <v>83.84683984708407</v>
      </c>
      <c r="AW141" s="2">
        <f t="shared" si="66"/>
        <v>86.604046873752736</v>
      </c>
      <c r="AX141" s="2">
        <f t="shared" si="67"/>
        <v>88.628526002639006</v>
      </c>
      <c r="AY141" s="2">
        <f t="shared" si="68"/>
        <v>89.34802530278202</v>
      </c>
      <c r="AZ141" s="2">
        <f t="shared" si="69"/>
        <v>92.045652456969805</v>
      </c>
      <c r="BA141" s="2">
        <f t="shared" si="70"/>
        <v>92.393527880175398</v>
      </c>
      <c r="BB141" s="2">
        <f t="shared" si="71"/>
        <v>92.182787309427411</v>
      </c>
      <c r="BC141" s="2">
        <f t="shared" si="72"/>
        <v>89.791016835086779</v>
      </c>
      <c r="BD141" s="2">
        <f t="shared" si="73"/>
        <v>87.129216263158213</v>
      </c>
      <c r="BE141" s="2">
        <f t="shared" si="74"/>
        <v>82.35638045913754</v>
      </c>
      <c r="BF141" s="2">
        <f t="shared" si="75"/>
        <v>75.596418787139896</v>
      </c>
      <c r="BG141" s="2">
        <f t="shared" si="76"/>
        <v>66.724734875314923</v>
      </c>
      <c r="BH141" s="2">
        <f t="shared" si="77"/>
        <v>56.188720635287687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86.78973947572581</v>
      </c>
      <c r="CP141" s="2">
        <f>BL$207*$B141+BL$209</f>
        <v>88.590169308908898</v>
      </c>
      <c r="CQ141" s="2">
        <f>BM$207*$B141+BM$209</f>
        <v>89.878123408988571</v>
      </c>
      <c r="CR141" s="2">
        <f>BN$207*$B141+BN$209</f>
        <v>90.514125820970648</v>
      </c>
      <c r="CS141" s="2">
        <f>BO$207*$B141+BO$209</f>
        <v>94.688910151515827</v>
      </c>
      <c r="CT141" s="2">
        <f>BP$207*$B141+BP$209</f>
        <v>94.726046202235992</v>
      </c>
      <c r="CU141" s="2">
        <f>BQ$207*$B141+BQ$209</f>
        <v>94.604741458080284</v>
      </c>
      <c r="CV141" s="2">
        <f>BR$207*$B141+BR$209</f>
        <v>92.608749318750768</v>
      </c>
      <c r="CW141" s="2">
        <f>BS$207*$B141+BS$209</f>
        <v>90.276649274285063</v>
      </c>
      <c r="CX141" s="2">
        <f>BT$207*$B141+BT$209</f>
        <v>84.91529032506449</v>
      </c>
      <c r="CY141" s="2">
        <f>BU$207*$B141+BU$209</f>
        <v>77.711729987398442</v>
      </c>
      <c r="CZ141" s="2">
        <f>BV$207*$B141+BV$209</f>
        <v>68.310126513641251</v>
      </c>
      <c r="DA141" s="2">
        <f>BW$207*$B141+BW$209</f>
        <v>57.177653301511512</v>
      </c>
      <c r="DD141" s="2">
        <f>BZ$207*$B141+BZ$209</f>
        <v>83.746022190194253</v>
      </c>
      <c r="DE141" s="2">
        <f>CA$207*$B141+CA$209</f>
        <v>86.541830266743105</v>
      </c>
      <c r="DF141" s="2">
        <f>CB$207*$B141+CB$209</f>
        <v>88.58921985411051</v>
      </c>
      <c r="DG141" s="2">
        <f>CC$207*$B141+CC$209</f>
        <v>89.309444955130729</v>
      </c>
      <c r="DH141" s="2">
        <f>CD$207*$B141+CD$209</f>
        <v>91.961546277341029</v>
      </c>
      <c r="DI141" s="2">
        <f>CE$207*$B141+CE$209</f>
        <v>92.311339019597526</v>
      </c>
      <c r="DJ141" s="2">
        <f>CF$207*$B141+CF$209</f>
        <v>92.104265177253623</v>
      </c>
      <c r="DK141" s="2">
        <f>CG$207*$B141+CG$209</f>
        <v>89.684998128133984</v>
      </c>
      <c r="DL141" s="2">
        <f>CH$207*$B141+CH$209</f>
        <v>87.0013522945125</v>
      </c>
      <c r="DM141" s="2">
        <f>CI$207*$B141+CI$209</f>
        <v>82.262611892471313</v>
      </c>
      <c r="DN141" s="2">
        <f>CJ$207*$B141+CJ$209</f>
        <v>75.512350953359118</v>
      </c>
      <c r="DO141" s="2">
        <f>CK$207*$B141+CK$209</f>
        <v>66.66059935346982</v>
      </c>
      <c r="DP141" s="2">
        <f>CL$207*$B141+CL$209</f>
        <v>56.147633286063254</v>
      </c>
      <c r="DS141" s="2">
        <f>POWER(10,($B141-C$227)/C$228)/(1+POWER(10,($B141-C$227)/C$228))</f>
        <v>0.96687679983648256</v>
      </c>
      <c r="DT141" s="2">
        <f>POWER(10,($B141-D$227)/D$228)/(1+POWER(10,($B141-D$227)/D$228))</f>
        <v>0.96962582574032852</v>
      </c>
      <c r="DU141" s="2">
        <f>POWER(10,($B141-E$227)/E$228)/(1+POWER(10,($B141-E$227)/E$228))</f>
        <v>0.9695041972847841</v>
      </c>
      <c r="DV141" s="2">
        <f>POWER(10,($B141-F$227)/F$228)/(1+POWER(10,($B141-F$227)/F$228))</f>
        <v>0.96797463233186276</v>
      </c>
      <c r="DW141" s="2">
        <f>POWER(10,($B141-G$227)/G$228)/(1+POWER(10,($B141-G$227)/G$228))</f>
        <v>0.96916209808850196</v>
      </c>
      <c r="DX141" s="2">
        <f>POWER(10,($B141-H$227)/H$228)/(1+POWER(10,($B141-H$227)/H$228))</f>
        <v>0.9659632185762328</v>
      </c>
      <c r="DY141" s="2">
        <f>POWER(10,($B141-I$227)/I$228)/(1+POWER(10,($B141-I$227)/I$228))</f>
        <v>0.96859712976448553</v>
      </c>
      <c r="DZ141" s="2">
        <f>POWER(10,($B141-J$227)/J$228)/(1+POWER(10,($B141-J$227)/J$228))</f>
        <v>0.96373880674489787</v>
      </c>
      <c r="EA141" s="2">
        <f>POWER(10,($B141-K$227)/K$228)/(1+POWER(10,($B141-K$227)/K$228))</f>
        <v>0.96096110690561043</v>
      </c>
      <c r="EB141" s="2">
        <f>POWER(10,($B141-L$227)/L$228)/(1+POWER(10,($B141-L$227)/L$228))</f>
        <v>0.96465136312260968</v>
      </c>
      <c r="EC141" s="2">
        <f>POWER(10,($B141-M$227)/M$228)/(1+POWER(10,($B141-M$227)/M$228))</f>
        <v>0.96177655943806029</v>
      </c>
      <c r="ED141" s="2">
        <f>POWER(10,($B141-N$227)/N$228)/(1+POWER(10,($B141-N$227)/N$228))</f>
        <v>0.96111884460366592</v>
      </c>
      <c r="EE141" s="2">
        <f>POWER(10,($B141-O$227)/O$228)/(1+POWER(10,($B141-O$227)/O$228))</f>
        <v>0.96011014484359491</v>
      </c>
    </row>
    <row r="142" spans="2:135" x14ac:dyDescent="0.25">
      <c r="B142" s="2">
        <v>136</v>
      </c>
      <c r="C142">
        <v>83.891000000000005</v>
      </c>
      <c r="D142">
        <v>86.135999999999996</v>
      </c>
      <c r="E142">
        <v>86.206000000000003</v>
      </c>
      <c r="F142">
        <v>88.445999999999998</v>
      </c>
      <c r="G142">
        <v>90.802999999999997</v>
      </c>
      <c r="H142">
        <v>90.730999999999995</v>
      </c>
      <c r="I142">
        <v>92.313000000000002</v>
      </c>
      <c r="J142">
        <v>88.388000000000005</v>
      </c>
      <c r="K142">
        <v>85.786000000000001</v>
      </c>
      <c r="L142">
        <v>81.900000000000006</v>
      </c>
      <c r="M142">
        <v>74.656999999999996</v>
      </c>
      <c r="N142">
        <v>67.013999999999996</v>
      </c>
      <c r="O142">
        <v>54.971400000000003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83.776012240378535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86.551342795808807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88.593845106392564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89.336019837572948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92.023814086205917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92.369323944197959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92.163038412158272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89.756035728293654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87.090834457086785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82.329578907805001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75.589803479010982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66.735499650925107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56.238200023425371</v>
      </c>
      <c r="AE142" s="5"/>
      <c r="AG142" s="5">
        <f t="shared" si="52"/>
        <v>0.11498775962147079</v>
      </c>
      <c r="AH142" s="5">
        <f t="shared" si="53"/>
        <v>-0.41534279580881162</v>
      </c>
      <c r="AI142" s="5">
        <f t="shared" si="54"/>
        <v>-2.387845106392561</v>
      </c>
      <c r="AJ142" s="5">
        <f t="shared" si="55"/>
        <v>-0.89001983757295022</v>
      </c>
      <c r="AK142" s="5">
        <f t="shared" si="56"/>
        <v>-1.2208140862059196</v>
      </c>
      <c r="AL142" s="5">
        <f t="shared" si="57"/>
        <v>-1.638323944197964</v>
      </c>
      <c r="AM142" s="5">
        <f t="shared" si="58"/>
        <v>0.14996158784173019</v>
      </c>
      <c r="AN142" s="5">
        <f t="shared" si="59"/>
        <v>-1.3680357282936484</v>
      </c>
      <c r="AO142" s="5">
        <f t="shared" si="60"/>
        <v>-1.304834457086784</v>
      </c>
      <c r="AP142" s="5">
        <f t="shared" si="61"/>
        <v>-0.42957890780499497</v>
      </c>
      <c r="AQ142" s="5">
        <f t="shared" si="62"/>
        <v>-0.93280347901098537</v>
      </c>
      <c r="AR142" s="5">
        <f t="shared" si="63"/>
        <v>0.27850034907488919</v>
      </c>
      <c r="AS142" s="5">
        <f t="shared" si="64"/>
        <v>-1.2668000234253682</v>
      </c>
      <c r="AV142" s="2">
        <f t="shared" si="65"/>
        <v>83.773143986967057</v>
      </c>
      <c r="AW142" s="2">
        <f t="shared" si="66"/>
        <v>86.549172997546137</v>
      </c>
      <c r="AX142" s="2">
        <f t="shared" si="67"/>
        <v>88.593110981526024</v>
      </c>
      <c r="AY142" s="2">
        <f t="shared" si="68"/>
        <v>89.333121865735436</v>
      </c>
      <c r="AZ142" s="2">
        <f t="shared" si="69"/>
        <v>92.018802392008354</v>
      </c>
      <c r="BA142" s="2">
        <f t="shared" si="70"/>
        <v>92.36345277655316</v>
      </c>
      <c r="BB142" s="2">
        <f t="shared" si="71"/>
        <v>92.150082009867276</v>
      </c>
      <c r="BC142" s="2">
        <f t="shared" si="72"/>
        <v>89.74582533864924</v>
      </c>
      <c r="BD142" s="2">
        <f t="shared" si="73"/>
        <v>87.074925680170935</v>
      </c>
      <c r="BE142" s="2">
        <f t="shared" si="74"/>
        <v>82.317210265604089</v>
      </c>
      <c r="BF142" s="2">
        <f t="shared" si="75"/>
        <v>75.566729525338644</v>
      </c>
      <c r="BG142" s="2">
        <f t="shared" si="76"/>
        <v>66.704661480014622</v>
      </c>
      <c r="BH142" s="2">
        <f t="shared" si="77"/>
        <v>56.190262515748962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86.788479994396653</v>
      </c>
      <c r="CP142" s="2">
        <f>BL$207*$B142+BL$209</f>
        <v>88.579337416503819</v>
      </c>
      <c r="CQ142" s="2">
        <f>BM$207*$B142+BM$209</f>
        <v>89.860499397397604</v>
      </c>
      <c r="CR142" s="2">
        <f>BN$207*$B142+BN$209</f>
        <v>90.518432513298762</v>
      </c>
      <c r="CS142" s="2">
        <f>BO$207*$B142+BO$209</f>
        <v>94.723836589944611</v>
      </c>
      <c r="CT142" s="2">
        <f>BP$207*$B142+BP$209</f>
        <v>94.744984246951645</v>
      </c>
      <c r="CU142" s="2">
        <f>BQ$207*$B142+BQ$209</f>
        <v>94.623562009088886</v>
      </c>
      <c r="CV142" s="2">
        <f>BR$207*$B142+BR$209</f>
        <v>92.622880043636371</v>
      </c>
      <c r="CW142" s="2">
        <f>BS$207*$B142+BS$209</f>
        <v>90.295425851913578</v>
      </c>
      <c r="CX142" s="2">
        <f>BT$207*$B142+BT$209</f>
        <v>84.930951212497931</v>
      </c>
      <c r="CY142" s="2">
        <f>BU$207*$B142+BU$209</f>
        <v>77.722831594677061</v>
      </c>
      <c r="CZ142" s="2">
        <f>BV$207*$B142+BV$209</f>
        <v>68.325198375939522</v>
      </c>
      <c r="DA142" s="2">
        <f>BW$207*$B142+BW$209</f>
        <v>57.199212782832987</v>
      </c>
      <c r="DD142" s="2">
        <f>BZ$207*$B142+BZ$209</f>
        <v>83.678934017421241</v>
      </c>
      <c r="DE142" s="2">
        <f>CA$207*$B142+CA$209</f>
        <v>86.491172526870969</v>
      </c>
      <c r="DF142" s="2">
        <f>CB$207*$B142+CB$209</f>
        <v>88.556752971163803</v>
      </c>
      <c r="DG142" s="2">
        <f>CC$207*$B142+CC$209</f>
        <v>89.297356527701339</v>
      </c>
      <c r="DH142" s="2">
        <f>CD$207*$B142+CD$209</f>
        <v>91.940303927581269</v>
      </c>
      <c r="DI142" s="2">
        <f>CE$207*$B142+CE$209</f>
        <v>92.286920572524238</v>
      </c>
      <c r="DJ142" s="2">
        <f>CF$207*$B142+CF$209</f>
        <v>92.076945443051443</v>
      </c>
      <c r="DK142" s="2">
        <f>CG$207*$B142+CG$209</f>
        <v>89.647099492609499</v>
      </c>
      <c r="DL142" s="2">
        <f>CH$207*$B142+CH$209</f>
        <v>86.955605194858833</v>
      </c>
      <c r="DM142" s="2">
        <f>CI$207*$B142+CI$209</f>
        <v>82.229859879226751</v>
      </c>
      <c r="DN142" s="2">
        <f>CJ$207*$B142+CJ$209</f>
        <v>75.488580259162148</v>
      </c>
      <c r="DO142" s="2">
        <f>CK$207*$B142+CK$209</f>
        <v>66.644872520882871</v>
      </c>
      <c r="DP142" s="2">
        <f>CL$207*$B142+CL$209</f>
        <v>56.152031911666548</v>
      </c>
      <c r="DS142" s="2">
        <f>POWER(10,($B142-C$227)/C$228)/(1+POWER(10,($B142-C$227)/C$228))</f>
        <v>0.96970298228635721</v>
      </c>
      <c r="DT142" s="2">
        <f>POWER(10,($B142-D$227)/D$228)/(1+POWER(10,($B142-D$227)/D$228))</f>
        <v>0.97222419026240903</v>
      </c>
      <c r="DU142" s="2">
        <f>POWER(10,($B142-E$227)/E$228)/(1+POWER(10,($B142-E$227)/E$228))</f>
        <v>0.97211266728664913</v>
      </c>
      <c r="DV142" s="2">
        <f>POWER(10,($B142-F$227)/F$228)/(1+POWER(10,($B142-F$227)/F$228))</f>
        <v>0.97070998164246447</v>
      </c>
      <c r="DW142" s="2">
        <f>POWER(10,($B142-G$227)/G$228)/(1+POWER(10,($B142-G$227)/G$228))</f>
        <v>0.97179897851084263</v>
      </c>
      <c r="DX142" s="2">
        <f>POWER(10,($B142-H$227)/H$228)/(1+POWER(10,($B142-H$227)/H$228))</f>
        <v>0.96886484071786705</v>
      </c>
      <c r="DY142" s="2">
        <f>POWER(10,($B142-I$227)/I$228)/(1+POWER(10,($B142-I$227)/I$228))</f>
        <v>0.97128088782928856</v>
      </c>
      <c r="DZ142" s="2">
        <f>POWER(10,($B142-J$227)/J$228)/(1+POWER(10,($B142-J$227)/J$228))</f>
        <v>0.96682354617658794</v>
      </c>
      <c r="EA142" s="2">
        <f>POWER(10,($B142-K$227)/K$228)/(1+POWER(10,($B142-K$227)/K$228))</f>
        <v>0.96427338544060381</v>
      </c>
      <c r="EB142" s="2">
        <f>POWER(10,($B142-L$227)/L$228)/(1+POWER(10,($B142-L$227)/L$228))</f>
        <v>0.96766107635777399</v>
      </c>
      <c r="EC142" s="2">
        <f>POWER(10,($B142-M$227)/M$228)/(1+POWER(10,($B142-M$227)/M$228))</f>
        <v>0.96502216875324054</v>
      </c>
      <c r="ED142" s="2">
        <f>POWER(10,($B142-N$227)/N$228)/(1+POWER(10,($B142-N$227)/N$228))</f>
        <v>0.96441823533701843</v>
      </c>
      <c r="EE142" s="2">
        <f>POWER(10,($B142-O$227)/O$228)/(1+POWER(10,($B142-O$227)/O$228))</f>
        <v>0.96349188078671866</v>
      </c>
    </row>
    <row r="143" spans="2:135" x14ac:dyDescent="0.25">
      <c r="B143" s="2">
        <v>137</v>
      </c>
      <c r="C143">
        <v>84.516000000000005</v>
      </c>
      <c r="D143">
        <v>87.545000000000002</v>
      </c>
      <c r="E143">
        <v>86.323999999999998</v>
      </c>
      <c r="F143">
        <v>88.108000000000004</v>
      </c>
      <c r="G143">
        <v>90.075999999999993</v>
      </c>
      <c r="H143">
        <v>93.134</v>
      </c>
      <c r="I143">
        <v>92</v>
      </c>
      <c r="J143">
        <v>89.343000000000004</v>
      </c>
      <c r="K143">
        <v>86.942999999999998</v>
      </c>
      <c r="L143">
        <v>81.942999999999998</v>
      </c>
      <c r="M143">
        <v>75</v>
      </c>
      <c r="N143">
        <v>66.070999999999998</v>
      </c>
      <c r="O143">
        <v>55.971400000000003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83.701133034192949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86.495567643895157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88.558224471727115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89.321565049176627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92.001112794577537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92.340497041482109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92.142774876497768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89.714678291990012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87.034576361414238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82.294827711078142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75.550806180476883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66.700336942820201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56.215437757529244</v>
      </c>
      <c r="AE143" s="5"/>
      <c r="AG143" s="5">
        <f t="shared" si="52"/>
        <v>0.81486696580705598</v>
      </c>
      <c r="AH143" s="5">
        <f t="shared" si="53"/>
        <v>1.0494323561048446</v>
      </c>
      <c r="AI143" s="5">
        <f t="shared" si="54"/>
        <v>-2.2342244717271171</v>
      </c>
      <c r="AJ143" s="5">
        <f t="shared" si="55"/>
        <v>-1.2135650491766228</v>
      </c>
      <c r="AK143" s="5">
        <f t="shared" si="56"/>
        <v>-1.9251127945775437</v>
      </c>
      <c r="AL143" s="5">
        <f t="shared" si="57"/>
        <v>0.79350295851789099</v>
      </c>
      <c r="AM143" s="5">
        <f t="shared" si="58"/>
        <v>-0.14277487649776788</v>
      </c>
      <c r="AN143" s="5">
        <f t="shared" si="59"/>
        <v>-0.37167829199000835</v>
      </c>
      <c r="AO143" s="5">
        <f t="shared" si="60"/>
        <v>-9.1576361414240637E-2</v>
      </c>
      <c r="AP143" s="5">
        <f t="shared" si="61"/>
        <v>-0.35182771107814403</v>
      </c>
      <c r="AQ143" s="5">
        <f t="shared" si="62"/>
        <v>-0.5508061804768829</v>
      </c>
      <c r="AR143" s="5">
        <f t="shared" si="63"/>
        <v>-0.62933694282020269</v>
      </c>
      <c r="AS143" s="5">
        <f t="shared" si="64"/>
        <v>-0.24403775752924162</v>
      </c>
      <c r="AV143" s="2">
        <f t="shared" si="65"/>
        <v>83.699819806143879</v>
      </c>
      <c r="AW143" s="2">
        <f t="shared" si="66"/>
        <v>86.494552774149881</v>
      </c>
      <c r="AX143" s="2">
        <f t="shared" si="67"/>
        <v>88.557904988156466</v>
      </c>
      <c r="AY143" s="2">
        <f t="shared" si="68"/>
        <v>89.318409849072495</v>
      </c>
      <c r="AZ143" s="2">
        <f t="shared" si="69"/>
        <v>91.992279350535512</v>
      </c>
      <c r="BA143" s="2">
        <f t="shared" si="70"/>
        <v>92.333726582228394</v>
      </c>
      <c r="BB143" s="2">
        <f t="shared" si="71"/>
        <v>92.117707604368732</v>
      </c>
      <c r="BC143" s="2">
        <f t="shared" si="72"/>
        <v>89.701082383652079</v>
      </c>
      <c r="BD143" s="2">
        <f t="shared" si="73"/>
        <v>87.021131845131777</v>
      </c>
      <c r="BE143" s="2">
        <f t="shared" si="74"/>
        <v>82.278431633318576</v>
      </c>
      <c r="BF143" s="2">
        <f t="shared" si="75"/>
        <v>75.537418441005954</v>
      </c>
      <c r="BG143" s="2">
        <f t="shared" si="76"/>
        <v>66.684847706575354</v>
      </c>
      <c r="BH143" s="2">
        <f t="shared" si="77"/>
        <v>56.191982852384641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86.78722051306751</v>
      </c>
      <c r="CP143" s="2">
        <f>BL$207*$B143+BL$209</f>
        <v>88.568505524098754</v>
      </c>
      <c r="CQ143" s="2">
        <f>BM$207*$B143+BM$209</f>
        <v>89.842875385806622</v>
      </c>
      <c r="CR143" s="2">
        <f>BN$207*$B143+BN$209</f>
        <v>90.522739205626891</v>
      </c>
      <c r="CS143" s="2">
        <f>BO$207*$B143+BO$209</f>
        <v>94.758763028373394</v>
      </c>
      <c r="CT143" s="2">
        <f>BP$207*$B143+BP$209</f>
        <v>94.763922291667299</v>
      </c>
      <c r="CU143" s="2">
        <f>BQ$207*$B143+BQ$209</f>
        <v>94.642382560097474</v>
      </c>
      <c r="CV143" s="2">
        <f>BR$207*$B143+BR$209</f>
        <v>92.637010768521961</v>
      </c>
      <c r="CW143" s="2">
        <f>BS$207*$B143+BS$209</f>
        <v>90.314202429542107</v>
      </c>
      <c r="CX143" s="2">
        <f>BT$207*$B143+BT$209</f>
        <v>84.946612099931372</v>
      </c>
      <c r="CY143" s="2">
        <f>BU$207*$B143+BU$209</f>
        <v>77.733933201955679</v>
      </c>
      <c r="CZ143" s="2">
        <f>BV$207*$B143+BV$209</f>
        <v>68.340270238237792</v>
      </c>
      <c r="DA143" s="2">
        <f>BW$207*$B143+BW$209</f>
        <v>57.220772264154469</v>
      </c>
      <c r="DD143" s="2">
        <f>BZ$207*$B143+BZ$209</f>
        <v>83.611845844648244</v>
      </c>
      <c r="DE143" s="2">
        <f>CA$207*$B143+CA$209</f>
        <v>86.440514786998847</v>
      </c>
      <c r="DF143" s="2">
        <f>CB$207*$B143+CB$209</f>
        <v>88.524286088217082</v>
      </c>
      <c r="DG143" s="2">
        <f>CC$207*$B143+CC$209</f>
        <v>89.285268100271963</v>
      </c>
      <c r="DH143" s="2">
        <f>CD$207*$B143+CD$209</f>
        <v>91.919061577821495</v>
      </c>
      <c r="DI143" s="2">
        <f>CE$207*$B143+CE$209</f>
        <v>92.262502125450951</v>
      </c>
      <c r="DJ143" s="2">
        <f>CF$207*$B143+CF$209</f>
        <v>92.049625708849263</v>
      </c>
      <c r="DK143" s="2">
        <f>CG$207*$B143+CG$209</f>
        <v>89.609200857085014</v>
      </c>
      <c r="DL143" s="2">
        <f>CH$207*$B143+CH$209</f>
        <v>86.909858095205152</v>
      </c>
      <c r="DM143" s="2">
        <f>CI$207*$B143+CI$209</f>
        <v>82.197107865982204</v>
      </c>
      <c r="DN143" s="2">
        <f>CJ$207*$B143+CJ$209</f>
        <v>75.464809564965179</v>
      </c>
      <c r="DO143" s="2">
        <f>CK$207*$B143+CK$209</f>
        <v>66.629145688295935</v>
      </c>
      <c r="DP143" s="2">
        <f>CL$207*$B143+CL$209</f>
        <v>56.156430537269834</v>
      </c>
      <c r="DS143" s="2">
        <f>POWER(10,($B143-C$227)/C$228)/(1+POWER(10,($B143-C$227)/C$228))</f>
        <v>0.97229493502905939</v>
      </c>
      <c r="DT143" s="2">
        <f>POWER(10,($B143-D$227)/D$228)/(1+POWER(10,($B143-D$227)/D$228))</f>
        <v>0.97460609850930502</v>
      </c>
      <c r="DU143" s="2">
        <f>POWER(10,($B143-E$227)/E$228)/(1+POWER(10,($B143-E$227)/E$228))</f>
        <v>0.97450388835943935</v>
      </c>
      <c r="DV143" s="2">
        <f>POWER(10,($B143-F$227)/F$228)/(1+POWER(10,($B143-F$227)/F$228))</f>
        <v>0.97321816351337753</v>
      </c>
      <c r="DW143" s="2">
        <f>POWER(10,($B143-G$227)/G$228)/(1+POWER(10,($B143-G$227)/G$228))</f>
        <v>0.9742163836625195</v>
      </c>
      <c r="DX143" s="2">
        <f>POWER(10,($B143-H$227)/H$228)/(1+POWER(10,($B143-H$227)/H$228))</f>
        <v>0.97152639219136716</v>
      </c>
      <c r="DY143" s="2">
        <f>POWER(10,($B143-I$227)/I$228)/(1+POWER(10,($B143-I$227)/I$228))</f>
        <v>0.97374150395680525</v>
      </c>
      <c r="DZ143" s="2">
        <f>POWER(10,($B143-J$227)/J$228)/(1+POWER(10,($B143-J$227)/J$228))</f>
        <v>0.96965412979856858</v>
      </c>
      <c r="EA143" s="2">
        <f>POWER(10,($B143-K$227)/K$228)/(1+POWER(10,($B143-K$227)/K$228))</f>
        <v>0.96731419063451074</v>
      </c>
      <c r="EB143" s="2">
        <f>POWER(10,($B143-L$227)/L$228)/(1+POWER(10,($B143-L$227)/L$228))</f>
        <v>0.97042238875931253</v>
      </c>
      <c r="EC143" s="2">
        <f>POWER(10,($B143-M$227)/M$228)/(1+POWER(10,($B143-M$227)/M$228))</f>
        <v>0.96800135750333915</v>
      </c>
      <c r="ED143" s="2">
        <f>POWER(10,($B143-N$227)/N$228)/(1+POWER(10,($B143-N$227)/N$228))</f>
        <v>0.96744712809987155</v>
      </c>
      <c r="EE143" s="2">
        <f>POWER(10,($B143-O$227)/O$228)/(1+POWER(10,($B143-O$227)/O$228))</f>
        <v>0.96659689814203964</v>
      </c>
    </row>
    <row r="144" spans="2:135" x14ac:dyDescent="0.25">
      <c r="B144" s="2">
        <v>138</v>
      </c>
      <c r="C144">
        <v>83.233999999999995</v>
      </c>
      <c r="D144">
        <v>86.742000000000004</v>
      </c>
      <c r="E144">
        <v>86.912000000000006</v>
      </c>
      <c r="F144">
        <v>88.123000000000005</v>
      </c>
      <c r="G144">
        <v>90.575999999999993</v>
      </c>
      <c r="H144">
        <v>92.164000000000001</v>
      </c>
      <c r="I144">
        <v>92.433000000000007</v>
      </c>
      <c r="J144">
        <v>89.299000000000007</v>
      </c>
      <c r="K144">
        <v>87.328999999999994</v>
      </c>
      <c r="L144">
        <v>82.028999999999996</v>
      </c>
      <c r="M144">
        <v>74.114000000000004</v>
      </c>
      <c r="N144">
        <v>66.986000000000004</v>
      </c>
      <c r="O144">
        <v>55.242899999999999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83.627427475534489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86.440748421197654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88.523027372592594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89.309459958882414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91.983868182583649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92.316545763520281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92.136078971178392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89.682706095325898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86.988422026205242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82.271215497335035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75.521565688253574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66.675193252472525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56.205776408084233</v>
      </c>
      <c r="AE144" s="5"/>
      <c r="AG144" s="5">
        <f t="shared" si="52"/>
        <v>-0.39342747553449442</v>
      </c>
      <c r="AH144" s="5">
        <f t="shared" si="53"/>
        <v>0.30125157880235065</v>
      </c>
      <c r="AI144" s="5">
        <f t="shared" si="54"/>
        <v>-1.6110273725925879</v>
      </c>
      <c r="AJ144" s="5">
        <f t="shared" si="55"/>
        <v>-1.1864599588824092</v>
      </c>
      <c r="AK144" s="5">
        <f t="shared" si="56"/>
        <v>-1.4078681825836554</v>
      </c>
      <c r="AL144" s="5">
        <f t="shared" si="57"/>
        <v>-0.15254576352027982</v>
      </c>
      <c r="AM144" s="5">
        <f t="shared" si="58"/>
        <v>0.29692102882161464</v>
      </c>
      <c r="AN144" s="5">
        <f t="shared" si="59"/>
        <v>-0.38370609532589128</v>
      </c>
      <c r="AO144" s="5">
        <f t="shared" si="60"/>
        <v>0.34057797379475119</v>
      </c>
      <c r="AP144" s="5">
        <f t="shared" si="61"/>
        <v>-0.24221549733503878</v>
      </c>
      <c r="AQ144" s="5">
        <f t="shared" si="62"/>
        <v>-1.4075656882535696</v>
      </c>
      <c r="AR144" s="5">
        <f t="shared" si="63"/>
        <v>0.31080674752747939</v>
      </c>
      <c r="AS144" s="5">
        <f t="shared" si="64"/>
        <v>-0.96287640808423447</v>
      </c>
      <c r="AV144" s="2">
        <f t="shared" si="65"/>
        <v>83.626854323659416</v>
      </c>
      <c r="AW144" s="2">
        <f t="shared" si="66"/>
        <v>86.440175054349467</v>
      </c>
      <c r="AX144" s="2">
        <f t="shared" si="67"/>
        <v>88.522894858248833</v>
      </c>
      <c r="AY144" s="2">
        <f t="shared" si="68"/>
        <v>89.303878104316269</v>
      </c>
      <c r="AZ144" s="2">
        <f t="shared" si="69"/>
        <v>91.966070275660499</v>
      </c>
      <c r="BA144" s="2">
        <f t="shared" si="70"/>
        <v>92.304333025776458</v>
      </c>
      <c r="BB144" s="2">
        <f t="shared" si="71"/>
        <v>92.085648721472893</v>
      </c>
      <c r="BC144" s="2">
        <f t="shared" si="72"/>
        <v>89.656767322971703</v>
      </c>
      <c r="BD144" s="2">
        <f t="shared" si="73"/>
        <v>86.967815554330471</v>
      </c>
      <c r="BE144" s="2">
        <f t="shared" si="74"/>
        <v>82.240026887545454</v>
      </c>
      <c r="BF144" s="2">
        <f t="shared" si="75"/>
        <v>75.508466479623678</v>
      </c>
      <c r="BG144" s="2">
        <f t="shared" si="76"/>
        <v>66.665282622806814</v>
      </c>
      <c r="BH144" s="2">
        <f t="shared" si="77"/>
        <v>56.193873167770363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86.785961031738367</v>
      </c>
      <c r="CP144" s="2">
        <f>BL$207*$B144+BL$209</f>
        <v>88.557673631693689</v>
      </c>
      <c r="CQ144" s="2">
        <f>BM$207*$B144+BM$209</f>
        <v>89.82525137421564</v>
      </c>
      <c r="CR144" s="2">
        <f>BN$207*$B144+BN$209</f>
        <v>90.52704589795502</v>
      </c>
      <c r="CS144" s="2">
        <f>BO$207*$B144+BO$209</f>
        <v>94.793689466802178</v>
      </c>
      <c r="CT144" s="2">
        <f>BP$207*$B144+BP$209</f>
        <v>94.782860336382939</v>
      </c>
      <c r="CU144" s="2">
        <f>BQ$207*$B144+BQ$209</f>
        <v>94.661203111106062</v>
      </c>
      <c r="CV144" s="2">
        <f>BR$207*$B144+BR$209</f>
        <v>92.651141493407565</v>
      </c>
      <c r="CW144" s="2">
        <f>BS$207*$B144+BS$209</f>
        <v>90.332979007170621</v>
      </c>
      <c r="CX144" s="2">
        <f>BT$207*$B144+BT$209</f>
        <v>84.962272987364798</v>
      </c>
      <c r="CY144" s="2">
        <f>BU$207*$B144+BU$209</f>
        <v>77.745034809234284</v>
      </c>
      <c r="CZ144" s="2">
        <f>BV$207*$B144+BV$209</f>
        <v>68.355342100536063</v>
      </c>
      <c r="DA144" s="2">
        <f>BW$207*$B144+BW$209</f>
        <v>57.242331745475944</v>
      </c>
      <c r="DD144" s="2">
        <f>BZ$207*$B144+BZ$209</f>
        <v>83.544757671875232</v>
      </c>
      <c r="DE144" s="2">
        <f>CA$207*$B144+CA$209</f>
        <v>86.389857047126725</v>
      </c>
      <c r="DF144" s="2">
        <f>CB$207*$B144+CB$209</f>
        <v>88.49181920527036</v>
      </c>
      <c r="DG144" s="2">
        <f>CC$207*$B144+CC$209</f>
        <v>89.273179672842573</v>
      </c>
      <c r="DH144" s="2">
        <f>CD$207*$B144+CD$209</f>
        <v>91.897819228061735</v>
      </c>
      <c r="DI144" s="2">
        <f>CE$207*$B144+CE$209</f>
        <v>92.238083678377663</v>
      </c>
      <c r="DJ144" s="2">
        <f>CF$207*$B144+CF$209</f>
        <v>92.022305974647082</v>
      </c>
      <c r="DK144" s="2">
        <f>CG$207*$B144+CG$209</f>
        <v>89.571302221560529</v>
      </c>
      <c r="DL144" s="2">
        <f>CH$207*$B144+CH$209</f>
        <v>86.864110995551471</v>
      </c>
      <c r="DM144" s="2">
        <f>CI$207*$B144+CI$209</f>
        <v>82.164355852737643</v>
      </c>
      <c r="DN144" s="2">
        <f>CJ$207*$B144+CJ$209</f>
        <v>75.44103887076821</v>
      </c>
      <c r="DO144" s="2">
        <f>CK$207*$B144+CK$209</f>
        <v>66.613418855708986</v>
      </c>
      <c r="DP144" s="2">
        <f>CL$207*$B144+CL$209</f>
        <v>56.160829162873128</v>
      </c>
      <c r="DS144" s="2">
        <f>POWER(10,($B144-C$227)/C$228)/(1+POWER(10,($B144-C$227)/C$228))</f>
        <v>0.97467093462853327</v>
      </c>
      <c r="DT144" s="2">
        <f>POWER(10,($B144-D$227)/D$228)/(1+POWER(10,($B144-D$227)/D$228))</f>
        <v>0.97678862336372818</v>
      </c>
      <c r="DU144" s="2">
        <f>POWER(10,($B144-E$227)/E$228)/(1+POWER(10,($B144-E$227)/E$228))</f>
        <v>0.97669498778999475</v>
      </c>
      <c r="DV144" s="2">
        <f>POWER(10,($B144-F$227)/F$228)/(1+POWER(10,($B144-F$227)/F$228))</f>
        <v>0.97551698031347589</v>
      </c>
      <c r="DW144" s="2">
        <f>POWER(10,($B144-G$227)/G$228)/(1+POWER(10,($B144-G$227)/G$228))</f>
        <v>0.97643159327869022</v>
      </c>
      <c r="DX144" s="2">
        <f>POWER(10,($B144-H$227)/H$228)/(1+POWER(10,($B144-H$227)/H$228))</f>
        <v>0.97396653761720486</v>
      </c>
      <c r="DY144" s="2">
        <f>POWER(10,($B144-I$227)/I$228)/(1+POWER(10,($B144-I$227)/I$228))</f>
        <v>0.97599650780218938</v>
      </c>
      <c r="DZ144" s="2">
        <f>POWER(10,($B144-J$227)/J$228)/(1+POWER(10,($B144-J$227)/J$228))</f>
        <v>0.97225014233943563</v>
      </c>
      <c r="EA144" s="2">
        <f>POWER(10,($B144-K$227)/K$228)/(1+POWER(10,($B144-K$227)/K$228))</f>
        <v>0.97010420735766234</v>
      </c>
      <c r="EB144" s="2">
        <f>POWER(10,($B144-L$227)/L$228)/(1+POWER(10,($B144-L$227)/L$228))</f>
        <v>0.97295451181477088</v>
      </c>
      <c r="EC144" s="2">
        <f>POWER(10,($B144-M$227)/M$228)/(1+POWER(10,($B144-M$227)/M$228))</f>
        <v>0.97073449317781069</v>
      </c>
      <c r="ED144" s="2">
        <f>POWER(10,($B144-N$227)/N$228)/(1+POWER(10,($B144-N$227)/N$228))</f>
        <v>0.97022614673071961</v>
      </c>
      <c r="EE144" s="2">
        <f>POWER(10,($B144-O$227)/O$228)/(1+POWER(10,($B144-O$227)/O$228))</f>
        <v>0.96944620805462844</v>
      </c>
    </row>
    <row r="145" spans="2:137" x14ac:dyDescent="0.25">
      <c r="B145" s="2">
        <v>139</v>
      </c>
      <c r="C145">
        <v>82.968999999999994</v>
      </c>
      <c r="D145">
        <v>85.847999999999999</v>
      </c>
      <c r="E145">
        <v>87.823999999999998</v>
      </c>
      <c r="F145">
        <v>88.277000000000001</v>
      </c>
      <c r="G145">
        <v>91.272999999999996</v>
      </c>
      <c r="H145">
        <v>92.418000000000006</v>
      </c>
      <c r="I145">
        <v>92.760999999999996</v>
      </c>
      <c r="J145">
        <v>88.447999999999993</v>
      </c>
      <c r="K145">
        <v>85.429000000000002</v>
      </c>
      <c r="L145">
        <v>81.028999999999996</v>
      </c>
      <c r="M145">
        <v>74.2</v>
      </c>
      <c r="N145">
        <v>66.370999999999995</v>
      </c>
      <c r="O145">
        <v>56.571399999999997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83.554472296287429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86.386591371998406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88.488120401158469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89.30077460021451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91.975603914927817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92.299753842534301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92.151949338672893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89.665474621589965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86.955659823531761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82.265109036417172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75.501923867025013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66.657400856654704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56.204021718891511</v>
      </c>
      <c r="AE145" s="5"/>
      <c r="AG145" s="5">
        <f t="shared" si="52"/>
        <v>-0.5854722962874348</v>
      </c>
      <c r="AH145" s="5">
        <f t="shared" si="53"/>
        <v>-0.53859137199840745</v>
      </c>
      <c r="AI145" s="5">
        <f t="shared" si="54"/>
        <v>-0.66412040115847049</v>
      </c>
      <c r="AJ145" s="5">
        <f t="shared" si="55"/>
        <v>-1.0237746002145087</v>
      </c>
      <c r="AK145" s="5">
        <f t="shared" si="56"/>
        <v>-0.70260391492782048</v>
      </c>
      <c r="AL145" s="5">
        <f t="shared" si="57"/>
        <v>0.11824615746570544</v>
      </c>
      <c r="AM145" s="5">
        <f t="shared" si="58"/>
        <v>0.60905066132710317</v>
      </c>
      <c r="AN145" s="5">
        <f t="shared" si="59"/>
        <v>-1.2174746215899717</v>
      </c>
      <c r="AO145" s="5">
        <f t="shared" si="60"/>
        <v>-1.5266598235317588</v>
      </c>
      <c r="AP145" s="5">
        <f t="shared" si="61"/>
        <v>-1.2361090364171758</v>
      </c>
      <c r="AQ145" s="5">
        <f t="shared" si="62"/>
        <v>-1.3019238670250104</v>
      </c>
      <c r="AR145" s="5">
        <f t="shared" si="63"/>
        <v>-0.28640085665470849</v>
      </c>
      <c r="AS145" s="5">
        <f t="shared" si="64"/>
        <v>0.36737828110848625</v>
      </c>
      <c r="AV145" s="2">
        <f t="shared" si="65"/>
        <v>83.554233840996957</v>
      </c>
      <c r="AW145" s="2">
        <f t="shared" si="66"/>
        <v>86.38602859146782</v>
      </c>
      <c r="AX145" s="2">
        <f t="shared" si="67"/>
        <v>88.488068015426478</v>
      </c>
      <c r="AY145" s="2">
        <f t="shared" si="68"/>
        <v>89.289515864140313</v>
      </c>
      <c r="AZ145" s="2">
        <f t="shared" si="69"/>
        <v>91.940161761587973</v>
      </c>
      <c r="BA145" s="2">
        <f t="shared" si="70"/>
        <v>92.275255842042938</v>
      </c>
      <c r="BB145" s="2">
        <f t="shared" si="71"/>
        <v>92.053889997174082</v>
      </c>
      <c r="BC145" s="2">
        <f t="shared" si="72"/>
        <v>89.612859459206234</v>
      </c>
      <c r="BD145" s="2">
        <f t="shared" si="73"/>
        <v>86.914956922678101</v>
      </c>
      <c r="BE145" s="2">
        <f t="shared" si="74"/>
        <v>82.201978256030998</v>
      </c>
      <c r="BF145" s="2">
        <f t="shared" si="75"/>
        <v>75.47985480800881</v>
      </c>
      <c r="BG145" s="2">
        <f t="shared" si="76"/>
        <v>66.645955089454915</v>
      </c>
      <c r="BH145" s="2">
        <f t="shared" si="77"/>
        <v>56.195924999505195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86.784701550409224</v>
      </c>
      <c r="CP145" s="2">
        <f>BL$207*$B145+BL$209</f>
        <v>88.54684173928861</v>
      </c>
      <c r="CQ145" s="2">
        <f>BM$207*$B145+BM$209</f>
        <v>89.807627362624658</v>
      </c>
      <c r="CR145" s="2">
        <f>BN$207*$B145+BN$209</f>
        <v>90.531352590283134</v>
      </c>
      <c r="CS145" s="2">
        <f>BO$207*$B145+BO$209</f>
        <v>94.828615905230961</v>
      </c>
      <c r="CT145" s="2">
        <f>BP$207*$B145+BP$209</f>
        <v>94.801798381098592</v>
      </c>
      <c r="CU145" s="2">
        <f>BQ$207*$B145+BQ$209</f>
        <v>94.680023662114664</v>
      </c>
      <c r="CV145" s="2">
        <f>BR$207*$B145+BR$209</f>
        <v>92.665272218293168</v>
      </c>
      <c r="CW145" s="2">
        <f>BS$207*$B145+BS$209</f>
        <v>90.351755584799136</v>
      </c>
      <c r="CX145" s="2">
        <f>BT$207*$B145+BT$209</f>
        <v>84.977933874798239</v>
      </c>
      <c r="CY145" s="2">
        <f>BU$207*$B145+BU$209</f>
        <v>77.756136416512902</v>
      </c>
      <c r="CZ145" s="2">
        <f>BV$207*$B145+BV$209</f>
        <v>68.370413962834334</v>
      </c>
      <c r="DA145" s="2">
        <f>BW$207*$B145+BW$209</f>
        <v>57.263891226797426</v>
      </c>
      <c r="DD145" s="2">
        <f>BZ$207*$B145+BZ$209</f>
        <v>83.477669499102234</v>
      </c>
      <c r="DE145" s="2">
        <f>CA$207*$B145+CA$209</f>
        <v>86.339199307254603</v>
      </c>
      <c r="DF145" s="2">
        <f>CB$207*$B145+CB$209</f>
        <v>88.459352322323639</v>
      </c>
      <c r="DG145" s="2">
        <f>CC$207*$B145+CC$209</f>
        <v>89.261091245413198</v>
      </c>
      <c r="DH145" s="2">
        <f>CD$207*$B145+CD$209</f>
        <v>91.876576878301975</v>
      </c>
      <c r="DI145" s="2">
        <f>CE$207*$B145+CE$209</f>
        <v>92.213665231304375</v>
      </c>
      <c r="DJ145" s="2">
        <f>CF$207*$B145+CF$209</f>
        <v>91.994986240444902</v>
      </c>
      <c r="DK145" s="2">
        <f>CG$207*$B145+CG$209</f>
        <v>89.533403586036059</v>
      </c>
      <c r="DL145" s="2">
        <f>CH$207*$B145+CH$209</f>
        <v>86.818363895897789</v>
      </c>
      <c r="DM145" s="2">
        <f>CI$207*$B145+CI$209</f>
        <v>82.131603839493081</v>
      </c>
      <c r="DN145" s="2">
        <f>CJ$207*$B145+CJ$209</f>
        <v>75.417268176571241</v>
      </c>
      <c r="DO145" s="2">
        <f>CK$207*$B145+CK$209</f>
        <v>66.597692023122036</v>
      </c>
      <c r="DP145" s="2">
        <f>CL$207*$B145+CL$209</f>
        <v>56.165227788476415</v>
      </c>
      <c r="DS145" s="2">
        <f>POWER(10,($B145-C$227)/C$228)/(1+POWER(10,($B145-C$227)/C$228))</f>
        <v>0.9768480194002136</v>
      </c>
      <c r="DT145" s="2">
        <f>POWER(10,($B145-D$227)/D$228)/(1+POWER(10,($B145-D$227)/D$228))</f>
        <v>0.97878764987767131</v>
      </c>
      <c r="DU145" s="2">
        <f>POWER(10,($B145-E$227)/E$228)/(1+POWER(10,($B145-E$227)/E$228))</f>
        <v>0.97870190262037948</v>
      </c>
      <c r="DV145" s="2">
        <f>POWER(10,($B145-F$227)/F$228)/(1+POWER(10,($B145-F$227)/F$228))</f>
        <v>0.97762301526224216</v>
      </c>
      <c r="DW145" s="2">
        <f>POWER(10,($B145-G$227)/G$228)/(1+POWER(10,($B145-G$227)/G$228))</f>
        <v>0.97846069015146508</v>
      </c>
      <c r="DX145" s="2">
        <f>POWER(10,($B145-H$227)/H$228)/(1+POWER(10,($B145-H$227)/H$228))</f>
        <v>0.97620268851181113</v>
      </c>
      <c r="DY145" s="2">
        <f>POWER(10,($B145-I$227)/I$228)/(1+POWER(10,($B145-I$227)/I$228))</f>
        <v>0.97806222131066012</v>
      </c>
      <c r="DZ145" s="2">
        <f>POWER(10,($B145-J$227)/J$228)/(1+POWER(10,($B145-J$227)/J$228))</f>
        <v>0.97462988314650056</v>
      </c>
      <c r="EA145" s="2">
        <f>POWER(10,($B145-K$227)/K$228)/(1+POWER(10,($B145-K$227)/K$228))</f>
        <v>0.97266280240491754</v>
      </c>
      <c r="EB145" s="2">
        <f>POWER(10,($B145-L$227)/L$228)/(1+POWER(10,($B145-L$227)/L$228))</f>
        <v>0.9752753842087849</v>
      </c>
      <c r="EC145" s="2">
        <f>POWER(10,($B145-M$227)/M$228)/(1+POWER(10,($B145-M$227)/M$228))</f>
        <v>0.97324063392338334</v>
      </c>
      <c r="ED145" s="2">
        <f>POWER(10,($B145-N$227)/N$228)/(1+POWER(10,($B145-N$227)/N$228))</f>
        <v>0.97277459862615934</v>
      </c>
      <c r="EE145" s="2">
        <f>POWER(10,($B145-O$227)/O$228)/(1+POWER(10,($B145-O$227)/O$228))</f>
        <v>0.972059495239329</v>
      </c>
    </row>
    <row r="146" spans="2:137" x14ac:dyDescent="0.25">
      <c r="B146" s="2">
        <v>140</v>
      </c>
      <c r="C146">
        <v>82.578000000000003</v>
      </c>
      <c r="D146">
        <v>86.03</v>
      </c>
      <c r="E146">
        <v>89.352999999999994</v>
      </c>
      <c r="F146">
        <v>88.554000000000002</v>
      </c>
      <c r="G146">
        <v>92.120999999999995</v>
      </c>
      <c r="H146">
        <v>92.433000000000007</v>
      </c>
      <c r="I146">
        <v>92.671999999999997</v>
      </c>
      <c r="J146">
        <v>90.239000000000004</v>
      </c>
      <c r="K146">
        <v>87.085999999999999</v>
      </c>
      <c r="L146">
        <v>81.414000000000001</v>
      </c>
      <c r="M146">
        <v>75.5</v>
      </c>
      <c r="N146">
        <v>65.786000000000001</v>
      </c>
      <c r="O146">
        <v>56.028599999999997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83.482038744972854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86.333030458542822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88.453432221633747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89.297755010006739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91.982122161807681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92.294707511865013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92.204092864888779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89.672945030851807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86.944668078227053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82.288374321270382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75.496069976720349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66.64772200341028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56.208281790539218</v>
      </c>
      <c r="AE146" s="5"/>
      <c r="AG146" s="5">
        <f t="shared" si="52"/>
        <v>-0.9040387449728513</v>
      </c>
      <c r="AH146" s="5">
        <f t="shared" si="53"/>
        <v>-0.30303045854282118</v>
      </c>
      <c r="AI146" s="5">
        <f t="shared" si="54"/>
        <v>0.89956777836624724</v>
      </c>
      <c r="AJ146" s="5">
        <f t="shared" si="55"/>
        <v>-0.74375501000673694</v>
      </c>
      <c r="AK146" s="5">
        <f t="shared" si="56"/>
        <v>0.13887783819231458</v>
      </c>
      <c r="AL146" s="5">
        <f t="shared" si="57"/>
        <v>0.13829248813499362</v>
      </c>
      <c r="AM146" s="5">
        <f t="shared" si="58"/>
        <v>0.46790713511121851</v>
      </c>
      <c r="AN146" s="5">
        <f t="shared" si="59"/>
        <v>0.56605496914819753</v>
      </c>
      <c r="AO146" s="5">
        <f t="shared" si="60"/>
        <v>0.14133192177294518</v>
      </c>
      <c r="AP146" s="5">
        <f t="shared" si="61"/>
        <v>-0.87437432127038051</v>
      </c>
      <c r="AQ146" s="5">
        <f t="shared" si="62"/>
        <v>3.9300232796506407E-3</v>
      </c>
      <c r="AR146" s="5">
        <f t="shared" si="63"/>
        <v>-0.8617220034102786</v>
      </c>
      <c r="AS146" s="5">
        <f t="shared" si="64"/>
        <v>-0.17968179053922029</v>
      </c>
      <c r="AV146" s="2">
        <f t="shared" si="65"/>
        <v>83.481944174392211</v>
      </c>
      <c r="AW146" s="2">
        <f t="shared" si="66"/>
        <v>86.332102152731821</v>
      </c>
      <c r="AX146" s="2">
        <f t="shared" si="67"/>
        <v>88.453412483826241</v>
      </c>
      <c r="AY146" s="2">
        <f t="shared" si="68"/>
        <v>89.275312773350237</v>
      </c>
      <c r="AZ146" s="2">
        <f t="shared" si="69"/>
        <v>91.914540223875576</v>
      </c>
      <c r="BA146" s="2">
        <f t="shared" si="70"/>
        <v>92.246478911035311</v>
      </c>
      <c r="BB146" s="2">
        <f t="shared" si="71"/>
        <v>92.022416204860605</v>
      </c>
      <c r="BC146" s="2">
        <f t="shared" si="72"/>
        <v>89.569338231836582</v>
      </c>
      <c r="BD146" s="2">
        <f t="shared" si="73"/>
        <v>86.86253566520115</v>
      </c>
      <c r="BE146" s="2">
        <f t="shared" si="74"/>
        <v>82.164268037985494</v>
      </c>
      <c r="BF146" s="2">
        <f t="shared" si="75"/>
        <v>75.45156494312009</v>
      </c>
      <c r="BG146" s="2">
        <f t="shared" si="76"/>
        <v>66.626853890174303</v>
      </c>
      <c r="BH146" s="2">
        <f t="shared" si="77"/>
        <v>56.198129971843834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86.783442069080081</v>
      </c>
      <c r="CP146" s="2">
        <f>BL$207*$B146+BL$209</f>
        <v>88.536009846883545</v>
      </c>
      <c r="CQ146" s="2">
        <f>BM$207*$B146+BM$209</f>
        <v>89.79000335103369</v>
      </c>
      <c r="CR146" s="2">
        <f>BN$207*$B146+BN$209</f>
        <v>90.535659282611263</v>
      </c>
      <c r="CS146" s="2">
        <f>BO$207*$B146+BO$209</f>
        <v>94.863542343659745</v>
      </c>
      <c r="CT146" s="2">
        <f>BP$207*$B146+BP$209</f>
        <v>94.820736425814232</v>
      </c>
      <c r="CU146" s="2">
        <f>BQ$207*$B146+BQ$209</f>
        <v>94.698844213123252</v>
      </c>
      <c r="CV146" s="2">
        <f>BR$207*$B146+BR$209</f>
        <v>92.679402943178772</v>
      </c>
      <c r="CW146" s="2">
        <f>BS$207*$B146+BS$209</f>
        <v>90.370532162427651</v>
      </c>
      <c r="CX146" s="2">
        <f>BT$207*$B146+BT$209</f>
        <v>84.99359476223168</v>
      </c>
      <c r="CY146" s="2">
        <f>BU$207*$B146+BU$209</f>
        <v>77.767238023791521</v>
      </c>
      <c r="CZ146" s="2">
        <f>BV$207*$B146+BV$209</f>
        <v>68.385485825132605</v>
      </c>
      <c r="DA146" s="2">
        <f>BW$207*$B146+BW$209</f>
        <v>57.285450708118901</v>
      </c>
      <c r="DD146" s="2">
        <f>BZ$207*$B146+BZ$209</f>
        <v>83.410581326329222</v>
      </c>
      <c r="DE146" s="2">
        <f>CA$207*$B146+CA$209</f>
        <v>86.288541567382481</v>
      </c>
      <c r="DF146" s="2">
        <f>CB$207*$B146+CB$209</f>
        <v>88.426885439376932</v>
      </c>
      <c r="DG146" s="2">
        <f>CC$207*$B146+CC$209</f>
        <v>89.249002817983822</v>
      </c>
      <c r="DH146" s="2">
        <f>CD$207*$B146+CD$209</f>
        <v>91.855334528542201</v>
      </c>
      <c r="DI146" s="2">
        <f>CE$207*$B146+CE$209</f>
        <v>92.189246784231088</v>
      </c>
      <c r="DJ146" s="2">
        <f>CF$207*$B146+CF$209</f>
        <v>91.967666506242708</v>
      </c>
      <c r="DK146" s="2">
        <f>CG$207*$B146+CG$209</f>
        <v>89.495504950511574</v>
      </c>
      <c r="DL146" s="2">
        <f>CH$207*$B146+CH$209</f>
        <v>86.772616796244122</v>
      </c>
      <c r="DM146" s="2">
        <f>CI$207*$B146+CI$209</f>
        <v>82.09885182624852</v>
      </c>
      <c r="DN146" s="2">
        <f>CJ$207*$B146+CJ$209</f>
        <v>75.393497482374272</v>
      </c>
      <c r="DO146" s="2">
        <f>CK$207*$B146+CK$209</f>
        <v>66.581965190535101</v>
      </c>
      <c r="DP146" s="2">
        <f>CL$207*$B146+CL$209</f>
        <v>56.169626414079708</v>
      </c>
      <c r="DS146" s="2">
        <f>POWER(10,($B146-C$227)/C$228)/(1+POWER(10,($B146-C$227)/C$228))</f>
        <v>0.9788420413690786</v>
      </c>
      <c r="DT146" s="2">
        <f>POWER(10,($B146-D$227)/D$228)/(1+POWER(10,($B146-D$227)/D$228))</f>
        <v>0.98061793096407335</v>
      </c>
      <c r="DU146" s="2">
        <f>POWER(10,($B146-E$227)/E$228)/(1+POWER(10,($B146-E$227)/E$228))</f>
        <v>0.98053943520038234</v>
      </c>
      <c r="DV146" s="2">
        <f>POWER(10,($B146-F$227)/F$228)/(1+POWER(10,($B146-F$227)/F$228))</f>
        <v>0.97955168602518861</v>
      </c>
      <c r="DW146" s="2">
        <f>POWER(10,($B146-G$227)/G$228)/(1+POWER(10,($B146-G$227)/G$228))</f>
        <v>0.98031861527789532</v>
      </c>
      <c r="DX146" s="2">
        <f>POWER(10,($B146-H$227)/H$228)/(1+POWER(10,($B146-H$227)/H$228))</f>
        <v>0.97825105373784071</v>
      </c>
      <c r="DY146" s="2">
        <f>POWER(10,($B146-I$227)/I$228)/(1+POWER(10,($B146-I$227)/I$228))</f>
        <v>0.97995381315541219</v>
      </c>
      <c r="DZ146" s="2">
        <f>POWER(10,($B146-J$227)/J$228)/(1+POWER(10,($B146-J$227)/J$228))</f>
        <v>0.97681041242682654</v>
      </c>
      <c r="EA146" s="2">
        <f>POWER(10,($B146-K$227)/K$228)/(1+POWER(10,($B146-K$227)/K$228))</f>
        <v>0.97500806444693744</v>
      </c>
      <c r="EB146" s="2">
        <f>POWER(10,($B146-L$227)/L$228)/(1+POWER(10,($B146-L$227)/L$228))</f>
        <v>0.97740171988199154</v>
      </c>
      <c r="EC146" s="2">
        <f>POWER(10,($B146-M$227)/M$228)/(1+POWER(10,($B146-M$227)/M$228))</f>
        <v>0.97553757045782807</v>
      </c>
      <c r="ED146" s="2">
        <f>POWER(10,($B146-N$227)/N$228)/(1+POWER(10,($B146-N$227)/N$228))</f>
        <v>0.97511051507918156</v>
      </c>
      <c r="EE146" s="2">
        <f>POWER(10,($B146-O$227)/O$228)/(1+POWER(10,($B146-O$227)/O$228))</f>
        <v>0.97445515578358277</v>
      </c>
    </row>
    <row r="147" spans="2:137" x14ac:dyDescent="0.25">
      <c r="B147" s="2">
        <v>141</v>
      </c>
      <c r="C147">
        <v>83.641000000000005</v>
      </c>
      <c r="D147">
        <v>86.045000000000002</v>
      </c>
      <c r="E147">
        <v>88.206000000000003</v>
      </c>
      <c r="F147">
        <v>89.769000000000005</v>
      </c>
      <c r="G147">
        <v>92.105999999999995</v>
      </c>
      <c r="H147">
        <v>92.03</v>
      </c>
      <c r="I147">
        <v>93.299000000000007</v>
      </c>
      <c r="J147">
        <v>89.537000000000006</v>
      </c>
      <c r="K147">
        <v>86.614000000000004</v>
      </c>
      <c r="L147">
        <v>81.370999999999995</v>
      </c>
      <c r="M147">
        <v>75.028999999999996</v>
      </c>
      <c r="N147">
        <v>64.856999999999999</v>
      </c>
      <c r="O147">
        <v>55.971400000000003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83.410006608790596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86.280176949957891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88.418923980345838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89.304118359743981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92.011867522051986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92.308747916548484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92.3111017790972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89.720660426471682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86.970054854213629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82.359527495912687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75.513350831639627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66.650532280002565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56.21953956625611</v>
      </c>
      <c r="AE147" s="5"/>
      <c r="AG147" s="5">
        <f t="shared" si="52"/>
        <v>0.23099339120940954</v>
      </c>
      <c r="AH147" s="5">
        <f t="shared" si="53"/>
        <v>-0.23517694995788929</v>
      </c>
      <c r="AI147" s="5">
        <f t="shared" si="54"/>
        <v>-0.21292398034583471</v>
      </c>
      <c r="AJ147" s="5">
        <f t="shared" si="55"/>
        <v>0.4648816402560243</v>
      </c>
      <c r="AK147" s="5">
        <f t="shared" si="56"/>
        <v>9.4132477948008386E-2</v>
      </c>
      <c r="AL147" s="5">
        <f t="shared" si="57"/>
        <v>-0.27874791654848252</v>
      </c>
      <c r="AM147" s="5">
        <f t="shared" si="58"/>
        <v>0.98789822090280666</v>
      </c>
      <c r="AN147" s="5">
        <f t="shared" si="59"/>
        <v>-0.18366042647167546</v>
      </c>
      <c r="AO147" s="5">
        <f t="shared" si="60"/>
        <v>-0.35605485421362459</v>
      </c>
      <c r="AP147" s="5">
        <f t="shared" si="61"/>
        <v>-0.98852749591269173</v>
      </c>
      <c r="AQ147" s="5">
        <f t="shared" si="62"/>
        <v>-0.484350831639631</v>
      </c>
      <c r="AR147" s="5">
        <f t="shared" si="63"/>
        <v>-1.7935322800025659</v>
      </c>
      <c r="AS147" s="5">
        <f t="shared" si="64"/>
        <v>-0.248139566256107</v>
      </c>
      <c r="AV147" s="2">
        <f t="shared" si="65"/>
        <v>83.409970853487565</v>
      </c>
      <c r="AW147" s="2">
        <f t="shared" si="66"/>
        <v>86.278384611888157</v>
      </c>
      <c r="AX147" s="2">
        <f t="shared" si="67"/>
        <v>88.418916892397107</v>
      </c>
      <c r="AY147" s="2">
        <f t="shared" si="68"/>
        <v>89.261258910386999</v>
      </c>
      <c r="AZ147" s="2">
        <f t="shared" si="69"/>
        <v>91.889192043100465</v>
      </c>
      <c r="BA147" s="2">
        <f t="shared" si="70"/>
        <v>92.217986372106751</v>
      </c>
      <c r="BB147" s="2">
        <f t="shared" si="71"/>
        <v>91.991212362125481</v>
      </c>
      <c r="BC147" s="2">
        <f t="shared" si="72"/>
        <v>89.526183371725153</v>
      </c>
      <c r="BD147" s="2">
        <f t="shared" si="73"/>
        <v>86.810531336076934</v>
      </c>
      <c r="BE147" s="2">
        <f t="shared" si="74"/>
        <v>82.126878744129215</v>
      </c>
      <c r="BF147" s="2">
        <f t="shared" si="75"/>
        <v>75.423578855601036</v>
      </c>
      <c r="BG147" s="2">
        <f t="shared" si="76"/>
        <v>66.607967840714508</v>
      </c>
      <c r="BH147" s="2">
        <f t="shared" si="77"/>
        <v>56.200479854457413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86.782182587750938</v>
      </c>
      <c r="CP147" s="2">
        <f>BL$207*$B147+BL$209</f>
        <v>88.52517795447848</v>
      </c>
      <c r="CQ147" s="2">
        <f>BM$207*$B147+BM$209</f>
        <v>89.772379339442708</v>
      </c>
      <c r="CR147" s="2">
        <f>BN$207*$B147+BN$209</f>
        <v>90.539965974939378</v>
      </c>
      <c r="CS147" s="2">
        <f>BO$207*$B147+BO$209</f>
        <v>94.898468782088528</v>
      </c>
      <c r="CT147" s="2">
        <f>BP$207*$B147+BP$209</f>
        <v>94.839674470529886</v>
      </c>
      <c r="CU147" s="2">
        <f>BQ$207*$B147+BQ$209</f>
        <v>94.71766476413184</v>
      </c>
      <c r="CV147" s="2">
        <f>BR$207*$B147+BR$209</f>
        <v>92.693533668064362</v>
      </c>
      <c r="CW147" s="2">
        <f>BS$207*$B147+BS$209</f>
        <v>90.389308740056165</v>
      </c>
      <c r="CX147" s="2">
        <f>BT$207*$B147+BT$209</f>
        <v>85.009255649665121</v>
      </c>
      <c r="CY147" s="2">
        <f>BU$207*$B147+BU$209</f>
        <v>77.778339631070139</v>
      </c>
      <c r="CZ147" s="2">
        <f>BV$207*$B147+BV$209</f>
        <v>68.400557687430876</v>
      </c>
      <c r="DA147" s="2">
        <f>BW$207*$B147+BW$209</f>
        <v>57.307010189440376</v>
      </c>
      <c r="DD147" s="2">
        <f>BZ$207*$B147+BZ$209</f>
        <v>83.343493153556224</v>
      </c>
      <c r="DE147" s="2">
        <f>CA$207*$B147+CA$209</f>
        <v>86.237883827510345</v>
      </c>
      <c r="DF147" s="2">
        <f>CB$207*$B147+CB$209</f>
        <v>88.39441855643021</v>
      </c>
      <c r="DG147" s="2">
        <f>CC$207*$B147+CC$209</f>
        <v>89.236914390554432</v>
      </c>
      <c r="DH147" s="2">
        <f>CD$207*$B147+CD$209</f>
        <v>91.834092178782441</v>
      </c>
      <c r="DI147" s="2">
        <f>CE$207*$B147+CE$209</f>
        <v>92.164828337157815</v>
      </c>
      <c r="DJ147" s="2">
        <f>CF$207*$B147+CF$209</f>
        <v>91.940346772040527</v>
      </c>
      <c r="DK147" s="2">
        <f>CG$207*$B147+CG$209</f>
        <v>89.457606314987089</v>
      </c>
      <c r="DL147" s="2">
        <f>CH$207*$B147+CH$209</f>
        <v>86.726869696590441</v>
      </c>
      <c r="DM147" s="2">
        <f>CI$207*$B147+CI$209</f>
        <v>82.066099813003959</v>
      </c>
      <c r="DN147" s="2">
        <f>CJ$207*$B147+CJ$209</f>
        <v>75.369726788177303</v>
      </c>
      <c r="DO147" s="2">
        <f>CK$207*$B147+CK$209</f>
        <v>66.566238357948151</v>
      </c>
      <c r="DP147" s="2">
        <f>CL$207*$B147+CL$209</f>
        <v>56.174025039682995</v>
      </c>
      <c r="DS147" s="2">
        <f>POWER(10,($B147-C$227)/C$228)/(1+POWER(10,($B147-C$227)/C$228))</f>
        <v>0.98066772204832553</v>
      </c>
      <c r="DT147" s="2">
        <f>POWER(10,($B147-D$227)/D$228)/(1+POWER(10,($B147-D$227)/D$228))</f>
        <v>0.98229314546813706</v>
      </c>
      <c r="DU147" s="2">
        <f>POWER(10,($B147-E$227)/E$228)/(1+POWER(10,($B147-E$227)/E$228))</f>
        <v>0.98222131118032419</v>
      </c>
      <c r="DV147" s="2">
        <f>POWER(10,($B147-F$227)/F$228)/(1+POWER(10,($B147-F$227)/F$228))</f>
        <v>0.98131730153717711</v>
      </c>
      <c r="DW147" s="2">
        <f>POWER(10,($B147-G$227)/G$228)/(1+POWER(10,($B147-G$227)/G$228))</f>
        <v>0.9820192256204503</v>
      </c>
      <c r="DX147" s="2">
        <f>POWER(10,($B147-H$227)/H$228)/(1+POWER(10,($B147-H$227)/H$228))</f>
        <v>0.98012669428505739</v>
      </c>
      <c r="DY147" s="2">
        <f>POWER(10,($B147-I$227)/I$228)/(1+POWER(10,($B147-I$227)/I$228))</f>
        <v>0.98168535607741225</v>
      </c>
      <c r="DZ147" s="2">
        <f>POWER(10,($B147-J$227)/J$228)/(1+POWER(10,($B147-J$227)/J$228))</f>
        <v>0.97880760312098625</v>
      </c>
      <c r="EA147" s="2">
        <f>POWER(10,($B147-K$227)/K$228)/(1+POWER(10,($B147-K$227)/K$228))</f>
        <v>0.977156851351352</v>
      </c>
      <c r="EB147" s="2">
        <f>POWER(10,($B147-L$227)/L$228)/(1+POWER(10,($B147-L$227)/L$228))</f>
        <v>0.97934906117842235</v>
      </c>
      <c r="EC147" s="2">
        <f>POWER(10,($B147-M$227)/M$228)/(1+POWER(10,($B147-M$227)/M$228))</f>
        <v>0.97764187483154863</v>
      </c>
      <c r="ED147" s="2">
        <f>POWER(10,($B147-N$227)/N$228)/(1+POWER(10,($B147-N$227)/N$228))</f>
        <v>0.97725069888561067</v>
      </c>
      <c r="EE147" s="2">
        <f>POWER(10,($B147-O$227)/O$228)/(1+POWER(10,($B147-O$227)/O$228))</f>
        <v>0.97665034287511698</v>
      </c>
    </row>
    <row r="148" spans="2:137" x14ac:dyDescent="0.25">
      <c r="B148" s="2">
        <v>142</v>
      </c>
      <c r="C148">
        <v>83.375</v>
      </c>
      <c r="D148">
        <v>85.167000000000002</v>
      </c>
      <c r="E148">
        <v>87.293999999999997</v>
      </c>
      <c r="F148">
        <v>89.292000000000002</v>
      </c>
      <c r="G148">
        <v>92.03</v>
      </c>
      <c r="H148">
        <v>92.671999999999997</v>
      </c>
      <c r="I148">
        <v>93.313000000000002</v>
      </c>
      <c r="J148">
        <v>89.194000000000003</v>
      </c>
      <c r="K148">
        <v>87.442999999999998</v>
      </c>
      <c r="L148">
        <v>82</v>
      </c>
      <c r="M148">
        <v>74.757000000000005</v>
      </c>
      <c r="N148">
        <v>66.599999999999994</v>
      </c>
      <c r="O148">
        <v>55.3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83.338312180915594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86.228313367519249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88.384572898282485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89.325317796656464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92.075864835518232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92.352251259918845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92.495309909023831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89.830201973267435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87.053772341477611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82.504285230286541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75.569652705881381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66.674683239110308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56.24185858795925</v>
      </c>
      <c r="AE148" s="5"/>
      <c r="AG148" s="5">
        <f t="shared" si="52"/>
        <v>3.6687819084406215E-2</v>
      </c>
      <c r="AH148" s="5">
        <f t="shared" si="53"/>
        <v>-1.0613133675192472</v>
      </c>
      <c r="AI148" s="5">
        <f t="shared" si="54"/>
        <v>-1.0905728982824883</v>
      </c>
      <c r="AJ148" s="5">
        <f t="shared" si="55"/>
        <v>-3.3317796656461951E-2</v>
      </c>
      <c r="AK148" s="5">
        <f t="shared" si="56"/>
        <v>-4.5864835518230507E-2</v>
      </c>
      <c r="AL148" s="5">
        <f t="shared" si="57"/>
        <v>0.3197487400811525</v>
      </c>
      <c r="AM148" s="5">
        <f t="shared" si="58"/>
        <v>0.81769009097617129</v>
      </c>
      <c r="AN148" s="5">
        <f t="shared" si="59"/>
        <v>-0.63620197326743266</v>
      </c>
      <c r="AO148" s="5">
        <f t="shared" si="60"/>
        <v>0.38922765852238683</v>
      </c>
      <c r="AP148" s="5">
        <f t="shared" si="61"/>
        <v>-0.50428523028654126</v>
      </c>
      <c r="AQ148" s="5">
        <f t="shared" si="62"/>
        <v>-0.81265270588137639</v>
      </c>
      <c r="AR148" s="5">
        <f t="shared" si="63"/>
        <v>-7.4683239110314048E-2</v>
      </c>
      <c r="AS148" s="5">
        <f t="shared" si="64"/>
        <v>-0.9418585879592527</v>
      </c>
      <c r="AV148" s="2">
        <f t="shared" si="65"/>
        <v>83.338299289750026</v>
      </c>
      <c r="AW148" s="2">
        <f t="shared" si="66"/>
        <v>86.224865025250722</v>
      </c>
      <c r="AX148" s="2">
        <f t="shared" si="67"/>
        <v>88.384570472354014</v>
      </c>
      <c r="AY148" s="2">
        <f t="shared" si="68"/>
        <v>89.247344800796483</v>
      </c>
      <c r="AZ148" s="2">
        <f t="shared" si="69"/>
        <v>91.864103684855749</v>
      </c>
      <c r="BA148" s="2">
        <f t="shared" si="70"/>
        <v>92.18976271637618</v>
      </c>
      <c r="BB148" s="2">
        <f t="shared" si="71"/>
        <v>91.960263817229745</v>
      </c>
      <c r="BC148" s="2">
        <f t="shared" si="72"/>
        <v>89.483375026762303</v>
      </c>
      <c r="BD148" s="2">
        <f t="shared" si="73"/>
        <v>86.758923529550643</v>
      </c>
      <c r="BE148" s="2">
        <f t="shared" si="74"/>
        <v>82.089793211144226</v>
      </c>
      <c r="BF148" s="2">
        <f t="shared" si="75"/>
        <v>75.39587905121752</v>
      </c>
      <c r="BG148" s="2">
        <f t="shared" si="76"/>
        <v>66.589285879561444</v>
      </c>
      <c r="BH148" s="2">
        <f t="shared" si="77"/>
        <v>56.20296660983572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86.780923106421795</v>
      </c>
      <c r="CP148" s="2">
        <f>BL$207*$B148+BL$209</f>
        <v>88.5143460620734</v>
      </c>
      <c r="CQ148" s="2">
        <f>BM$207*$B148+BM$209</f>
        <v>89.754755327851726</v>
      </c>
      <c r="CR148" s="2">
        <f>BN$207*$B148+BN$209</f>
        <v>90.544272667267506</v>
      </c>
      <c r="CS148" s="2">
        <f>BO$207*$B148+BO$209</f>
        <v>94.933395220517326</v>
      </c>
      <c r="CT148" s="2">
        <f>BP$207*$B148+BP$209</f>
        <v>94.858612515245525</v>
      </c>
      <c r="CU148" s="2">
        <f>BQ$207*$B148+BQ$209</f>
        <v>94.736485315140442</v>
      </c>
      <c r="CV148" s="2">
        <f>BR$207*$B148+BR$209</f>
        <v>92.707664392949965</v>
      </c>
      <c r="CW148" s="2">
        <f>BS$207*$B148+BS$209</f>
        <v>90.40808531768468</v>
      </c>
      <c r="CX148" s="2">
        <f>BT$207*$B148+BT$209</f>
        <v>85.024916537098562</v>
      </c>
      <c r="CY148" s="2">
        <f>BU$207*$B148+BU$209</f>
        <v>77.789441238348743</v>
      </c>
      <c r="CZ148" s="2">
        <f>BV$207*$B148+BV$209</f>
        <v>68.415629549729147</v>
      </c>
      <c r="DA148" s="2">
        <f>BW$207*$B148+BW$209</f>
        <v>57.328569670761858</v>
      </c>
      <c r="DD148" s="2">
        <f>BZ$207*$B148+BZ$209</f>
        <v>83.276404980783212</v>
      </c>
      <c r="DE148" s="2">
        <f>CA$207*$B148+CA$209</f>
        <v>86.187226087638223</v>
      </c>
      <c r="DF148" s="2">
        <f>CB$207*$B148+CB$209</f>
        <v>88.361951673483489</v>
      </c>
      <c r="DG148" s="2">
        <f>CC$207*$B148+CC$209</f>
        <v>89.224825963125056</v>
      </c>
      <c r="DH148" s="2">
        <f>CD$207*$B148+CD$209</f>
        <v>91.812849829022667</v>
      </c>
      <c r="DI148" s="2">
        <f>CE$207*$B148+CE$209</f>
        <v>92.140409890084527</v>
      </c>
      <c r="DJ148" s="2">
        <f>CF$207*$B148+CF$209</f>
        <v>91.913027037838347</v>
      </c>
      <c r="DK148" s="2">
        <f>CG$207*$B148+CG$209</f>
        <v>89.419707679462604</v>
      </c>
      <c r="DL148" s="2">
        <f>CH$207*$B148+CH$209</f>
        <v>86.68112259693676</v>
      </c>
      <c r="DM148" s="2">
        <f>CI$207*$B148+CI$209</f>
        <v>82.033347799759397</v>
      </c>
      <c r="DN148" s="2">
        <f>CJ$207*$B148+CJ$209</f>
        <v>75.345956093980334</v>
      </c>
      <c r="DO148" s="2">
        <f>CK$207*$B148+CK$209</f>
        <v>66.550511525361216</v>
      </c>
      <c r="DP148" s="2">
        <f>CL$207*$B148+CL$209</f>
        <v>56.178423665286289</v>
      </c>
      <c r="DS148" s="2">
        <f>POWER(10,($B148-C$227)/C$228)/(1+POWER(10,($B148-C$227)/C$228))</f>
        <v>0.98233871055937727</v>
      </c>
      <c r="DT148" s="2">
        <f>POWER(10,($B148-D$227)/D$228)/(1+POWER(10,($B148-D$227)/D$228))</f>
        <v>0.98382595739541712</v>
      </c>
      <c r="DU148" s="2">
        <f>POWER(10,($B148-E$227)/E$228)/(1+POWER(10,($B148-E$227)/E$228))</f>
        <v>0.98376023871017881</v>
      </c>
      <c r="DV148" s="2">
        <f>POWER(10,($B148-F$227)/F$228)/(1+POWER(10,($B148-F$227)/F$228))</f>
        <v>0.98293312067798766</v>
      </c>
      <c r="DW148" s="2">
        <f>POWER(10,($B148-G$227)/G$228)/(1+POWER(10,($B148-G$227)/G$228))</f>
        <v>0.98357535321460765</v>
      </c>
      <c r="DX148" s="2">
        <f>POWER(10,($B148-H$227)/H$228)/(1+POWER(10,($B148-H$227)/H$228))</f>
        <v>0.9818435808151974</v>
      </c>
      <c r="DY148" s="2">
        <f>POWER(10,($B148-I$227)/I$228)/(1+POWER(10,($B148-I$227)/I$228))</f>
        <v>0.98326988580949259</v>
      </c>
      <c r="DZ148" s="2">
        <f>POWER(10,($B148-J$227)/J$228)/(1+POWER(10,($B148-J$227)/J$228))</f>
        <v>0.9806361966267606</v>
      </c>
      <c r="EA148" s="2">
        <f>POWER(10,($B148-K$227)/K$228)/(1+POWER(10,($B148-K$227)/K$228))</f>
        <v>0.97912484281617029</v>
      </c>
      <c r="EB148" s="2">
        <f>POWER(10,($B148-L$227)/L$228)/(1+POWER(10,($B148-L$227)/L$228))</f>
        <v>0.98113183538779847</v>
      </c>
      <c r="EC148" s="2">
        <f>POWER(10,($B148-M$227)/M$228)/(1+POWER(10,($B148-M$227)/M$228))</f>
        <v>0.97956895406045807</v>
      </c>
      <c r="ED148" s="2">
        <f>POWER(10,($B148-N$227)/N$228)/(1+POWER(10,($B148-N$227)/N$228))</f>
        <v>0.97921077717675886</v>
      </c>
      <c r="EE148" s="2">
        <f>POWER(10,($B148-O$227)/O$228)/(1+POWER(10,($B148-O$227)/O$228))</f>
        <v>0.97866101831194618</v>
      </c>
    </row>
    <row r="149" spans="2:137" x14ac:dyDescent="0.25">
      <c r="B149" s="2">
        <v>143</v>
      </c>
      <c r="C149">
        <v>81.953000000000003</v>
      </c>
      <c r="D149">
        <v>87.212000000000003</v>
      </c>
      <c r="E149">
        <v>86.734999999999999</v>
      </c>
      <c r="F149">
        <v>88.923000000000002</v>
      </c>
      <c r="G149">
        <v>92.652000000000001</v>
      </c>
      <c r="H149">
        <v>91.730999999999995</v>
      </c>
      <c r="I149">
        <v>94.447999999999993</v>
      </c>
      <c r="J149">
        <v>90.641999999999996</v>
      </c>
      <c r="K149">
        <v>86.4</v>
      </c>
      <c r="L149">
        <v>81.771000000000001</v>
      </c>
      <c r="M149">
        <v>75.313999999999993</v>
      </c>
      <c r="N149">
        <v>65.929000000000002</v>
      </c>
      <c r="O149">
        <v>55.685699999999997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83.266919357604692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86.177910159968576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88.350363840425615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89.368555267403082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92.186810146212707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92.438290813553976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92.779592776835045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90.028200580332822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87.225233592309436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82.75442107918262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75.688757729706865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66.734792161825752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56.283162207948294</v>
      </c>
      <c r="AE149" s="5"/>
      <c r="AG149" s="5">
        <f t="shared" si="52"/>
        <v>-1.3139193576046893</v>
      </c>
      <c r="AH149" s="5">
        <f t="shared" si="53"/>
        <v>1.0340898400314273</v>
      </c>
      <c r="AI149" s="5">
        <f t="shared" si="54"/>
        <v>-1.6153638404256156</v>
      </c>
      <c r="AJ149" s="5">
        <f t="shared" si="55"/>
        <v>-0.44555526740307982</v>
      </c>
      <c r="AK149" s="5">
        <f t="shared" si="56"/>
        <v>0.46518985378729383</v>
      </c>
      <c r="AL149" s="5">
        <f t="shared" si="57"/>
        <v>-0.70729081355398193</v>
      </c>
      <c r="AM149" s="5">
        <f t="shared" si="58"/>
        <v>1.668407223164948</v>
      </c>
      <c r="AN149" s="5">
        <f t="shared" si="59"/>
        <v>0.61379941966717411</v>
      </c>
      <c r="AO149" s="5">
        <f t="shared" si="60"/>
        <v>-0.82523359230943072</v>
      </c>
      <c r="AP149" s="5">
        <f t="shared" si="61"/>
        <v>-0.98342107918261945</v>
      </c>
      <c r="AQ149" s="5">
        <f t="shared" si="62"/>
        <v>-0.3747577297068716</v>
      </c>
      <c r="AR149" s="5">
        <f t="shared" si="63"/>
        <v>-0.80579216182574953</v>
      </c>
      <c r="AS149" s="5">
        <f t="shared" si="64"/>
        <v>-0.59746220794829696</v>
      </c>
      <c r="AV149" s="2">
        <f t="shared" si="65"/>
        <v>83.266914917915031</v>
      </c>
      <c r="AW149" s="2">
        <f t="shared" si="66"/>
        <v>86.171532693204128</v>
      </c>
      <c r="AX149" s="2">
        <f t="shared" si="67"/>
        <v>88.350363049070921</v>
      </c>
      <c r="AY149" s="2">
        <f t="shared" si="68"/>
        <v>89.233561423955464</v>
      </c>
      <c r="AZ149" s="2">
        <f t="shared" si="69"/>
        <v>91.839261798815357</v>
      </c>
      <c r="BA149" s="2">
        <f t="shared" si="70"/>
        <v>92.161792860116037</v>
      </c>
      <c r="BB149" s="2">
        <f t="shared" si="71"/>
        <v>91.92955631778932</v>
      </c>
      <c r="BC149" s="2">
        <f t="shared" si="72"/>
        <v>89.440893862216114</v>
      </c>
      <c r="BD149" s="2">
        <f t="shared" si="73"/>
        <v>86.707692046895232</v>
      </c>
      <c r="BE149" s="2">
        <f t="shared" si="74"/>
        <v>82.052994693652934</v>
      </c>
      <c r="BF149" s="2">
        <f t="shared" si="75"/>
        <v>75.368448633108571</v>
      </c>
      <c r="BG149" s="2">
        <f t="shared" si="76"/>
        <v>66.570797142161226</v>
      </c>
      <c r="BH149" s="2">
        <f t="shared" si="77"/>
        <v>56.205582430745082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86.779663625092653</v>
      </c>
      <c r="CP149" s="2">
        <f>BL$207*$B149+BL$209</f>
        <v>88.503514169668335</v>
      </c>
      <c r="CQ149" s="2">
        <f>BM$207*$B149+BM$209</f>
        <v>89.737131316260758</v>
      </c>
      <c r="CR149" s="2">
        <f>BN$207*$B149+BN$209</f>
        <v>90.548579359595635</v>
      </c>
      <c r="CS149" s="2">
        <f>BO$207*$B149+BO$209</f>
        <v>94.96832165894611</v>
      </c>
      <c r="CT149" s="2">
        <f>BP$207*$B149+BP$209</f>
        <v>94.877550559961179</v>
      </c>
      <c r="CU149" s="2">
        <f>BQ$207*$B149+BQ$209</f>
        <v>94.75530586614903</v>
      </c>
      <c r="CV149" s="2">
        <f>BR$207*$B149+BR$209</f>
        <v>92.721795117835569</v>
      </c>
      <c r="CW149" s="2">
        <f>BS$207*$B149+BS$209</f>
        <v>90.426861895313209</v>
      </c>
      <c r="CX149" s="2">
        <f>BT$207*$B149+BT$209</f>
        <v>85.040577424531989</v>
      </c>
      <c r="CY149" s="2">
        <f>BU$207*$B149+BU$209</f>
        <v>77.800542845627362</v>
      </c>
      <c r="CZ149" s="2">
        <f>BV$207*$B149+BV$209</f>
        <v>68.430701412027403</v>
      </c>
      <c r="DA149" s="2">
        <f>BW$207*$B149+BW$209</f>
        <v>57.350129152083333</v>
      </c>
      <c r="DD149" s="2">
        <f>BZ$207*$B149+BZ$209</f>
        <v>83.209316808010215</v>
      </c>
      <c r="DE149" s="2">
        <f>CA$207*$B149+CA$209</f>
        <v>86.136568347766101</v>
      </c>
      <c r="DF149" s="2">
        <f>CB$207*$B149+CB$209</f>
        <v>88.329484790536767</v>
      </c>
      <c r="DG149" s="2">
        <f>CC$207*$B149+CC$209</f>
        <v>89.21273753569568</v>
      </c>
      <c r="DH149" s="2">
        <f>CD$207*$B149+CD$209</f>
        <v>91.791607479262908</v>
      </c>
      <c r="DI149" s="2">
        <f>CE$207*$B149+CE$209</f>
        <v>92.115991443011239</v>
      </c>
      <c r="DJ149" s="2">
        <f>CF$207*$B149+CF$209</f>
        <v>91.885707303636167</v>
      </c>
      <c r="DK149" s="2">
        <f>CG$207*$B149+CG$209</f>
        <v>89.381809043938119</v>
      </c>
      <c r="DL149" s="2">
        <f>CH$207*$B149+CH$209</f>
        <v>86.635375497283079</v>
      </c>
      <c r="DM149" s="2">
        <f>CI$207*$B149+CI$209</f>
        <v>82.000595786514836</v>
      </c>
      <c r="DN149" s="2">
        <f>CJ$207*$B149+CJ$209</f>
        <v>75.322185399783351</v>
      </c>
      <c r="DO149" s="2">
        <f>CK$207*$B149+CK$209</f>
        <v>66.534784692774267</v>
      </c>
      <c r="DP149" s="2">
        <f>CL$207*$B149+CL$209</f>
        <v>56.182822290889582</v>
      </c>
      <c r="DS149" s="2">
        <f>POWER(10,($B149-C$227)/C$228)/(1+POWER(10,($B149-C$227)/C$228))</f>
        <v>0.98386764287737194</v>
      </c>
      <c r="DT149" s="2">
        <f>POWER(10,($B149-D$227)/D$228)/(1+POWER(10,($B149-D$227)/D$228))</f>
        <v>0.98522807530510959</v>
      </c>
      <c r="DU149" s="2">
        <f>POWER(10,($B149-E$227)/E$228)/(1+POWER(10,($B149-E$227)/E$228))</f>
        <v>0.98516796784376559</v>
      </c>
      <c r="DV149" s="2">
        <f>POWER(10,($B149-F$227)/F$228)/(1+POWER(10,($B149-F$227)/F$228))</f>
        <v>0.98441141167523538</v>
      </c>
      <c r="DW149" s="2">
        <f>POWER(10,($B149-G$227)/G$228)/(1+POWER(10,($B149-G$227)/G$228))</f>
        <v>0.9849988645949852</v>
      </c>
      <c r="DX149" s="2">
        <f>POWER(10,($B149-H$227)/H$228)/(1+POWER(10,($B149-H$227)/H$228))</f>
        <v>0.98341465267802053</v>
      </c>
      <c r="DY149" s="2">
        <f>POWER(10,($B149-I$227)/I$228)/(1+POWER(10,($B149-I$227)/I$228))</f>
        <v>0.98471946051061576</v>
      </c>
      <c r="DZ149" s="2">
        <f>POWER(10,($B149-J$227)/J$228)/(1+POWER(10,($B149-J$227)/J$228))</f>
        <v>0.98230986088841754</v>
      </c>
      <c r="EA149" s="2">
        <f>POWER(10,($B149-K$227)/K$228)/(1+POWER(10,($B149-K$227)/K$228))</f>
        <v>0.98092659658499004</v>
      </c>
      <c r="EB149" s="2">
        <f>POWER(10,($B149-L$227)/L$228)/(1+POWER(10,($B149-L$227)/L$228))</f>
        <v>0.98276341327763039</v>
      </c>
      <c r="EC149" s="2">
        <f>POWER(10,($B149-M$227)/M$228)/(1+POWER(10,($B149-M$227)/M$228))</f>
        <v>0.98133310697260656</v>
      </c>
      <c r="ED149" s="2">
        <f>POWER(10,($B149-N$227)/N$228)/(1+POWER(10,($B149-N$227)/N$228))</f>
        <v>0.98100525776198866</v>
      </c>
      <c r="EE149" s="2">
        <f>POWER(10,($B149-O$227)/O$228)/(1+POWER(10,($B149-O$227)/O$228))</f>
        <v>0.98050200798766263</v>
      </c>
    </row>
    <row r="150" spans="2:137" x14ac:dyDescent="0.25">
      <c r="B150" s="2">
        <v>144</v>
      </c>
      <c r="C150">
        <v>82.266000000000005</v>
      </c>
      <c r="D150">
        <v>86.409000000000006</v>
      </c>
      <c r="E150">
        <v>87.558999999999997</v>
      </c>
      <c r="F150">
        <v>89.230999999999995</v>
      </c>
      <c r="G150">
        <v>93.667000000000002</v>
      </c>
      <c r="H150">
        <v>93.179000000000002</v>
      </c>
      <c r="I150">
        <v>94.179000000000002</v>
      </c>
      <c r="J150">
        <v>90.224000000000004</v>
      </c>
      <c r="K150">
        <v>87.656999999999996</v>
      </c>
      <c r="L150">
        <v>83.328999999999994</v>
      </c>
      <c r="M150">
        <v>75.742999999999995</v>
      </c>
      <c r="N150">
        <v>66.786000000000001</v>
      </c>
      <c r="O150">
        <v>56.142899999999997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83.195804788028497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86.129639611290131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88.316285275566045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89.442270430942401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92.356966514443869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92.581201286695816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93.181798311436893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90.34295405002284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87.519205747051629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83.143800983989763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75.902696977177214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66.852426371534051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56.356352773301062</v>
      </c>
      <c r="AE150" s="5"/>
      <c r="AG150" s="5">
        <f t="shared" si="52"/>
        <v>-0.9298047880284912</v>
      </c>
      <c r="AH150" s="5">
        <f t="shared" si="53"/>
        <v>0.27936038870987545</v>
      </c>
      <c r="AI150" s="5">
        <f t="shared" si="54"/>
        <v>-0.75728527556604774</v>
      </c>
      <c r="AJ150" s="5">
        <f t="shared" si="55"/>
        <v>-0.21127043094240605</v>
      </c>
      <c r="AK150" s="5">
        <f t="shared" si="56"/>
        <v>1.3100334855561329</v>
      </c>
      <c r="AL150" s="5">
        <f t="shared" si="57"/>
        <v>0.59779871330418644</v>
      </c>
      <c r="AM150" s="5">
        <f t="shared" si="58"/>
        <v>0.9972016885631092</v>
      </c>
      <c r="AN150" s="5">
        <f t="shared" si="59"/>
        <v>-0.1189540500228361</v>
      </c>
      <c r="AO150" s="5">
        <f t="shared" si="60"/>
        <v>0.13779425294836756</v>
      </c>
      <c r="AP150" s="5">
        <f t="shared" si="61"/>
        <v>0.18519901601023037</v>
      </c>
      <c r="AQ150" s="5">
        <f t="shared" si="62"/>
        <v>-0.15969697717721942</v>
      </c>
      <c r="AR150" s="5">
        <f t="shared" si="63"/>
        <v>-6.6426371534049622E-2</v>
      </c>
      <c r="AS150" s="5">
        <f t="shared" si="64"/>
        <v>-0.21345277330106427</v>
      </c>
      <c r="AV150" s="2">
        <f t="shared" si="65"/>
        <v>83.195803313520642</v>
      </c>
      <c r="AW150" s="2">
        <f t="shared" si="66"/>
        <v>86.118377209022</v>
      </c>
      <c r="AX150" s="2">
        <f t="shared" si="67"/>
        <v>88.316285029529212</v>
      </c>
      <c r="AY150" s="2">
        <f t="shared" si="68"/>
        <v>89.219900214196372</v>
      </c>
      <c r="AZ150" s="2">
        <f t="shared" si="69"/>
        <v>91.814653299402877</v>
      </c>
      <c r="BA150" s="2">
        <f t="shared" si="70"/>
        <v>92.134062201613034</v>
      </c>
      <c r="BB150" s="2">
        <f t="shared" si="71"/>
        <v>91.899076064035398</v>
      </c>
      <c r="BC150" s="2">
        <f t="shared" si="72"/>
        <v>89.398721139063483</v>
      </c>
      <c r="BD150" s="2">
        <f t="shared" si="73"/>
        <v>86.656817033340971</v>
      </c>
      <c r="BE150" s="2">
        <f t="shared" si="74"/>
        <v>82.016466936602882</v>
      </c>
      <c r="BF150" s="2">
        <f t="shared" si="75"/>
        <v>75.341271347517335</v>
      </c>
      <c r="BG150" s="2">
        <f t="shared" si="76"/>
        <v>66.552491020715806</v>
      </c>
      <c r="BH150" s="2">
        <f t="shared" si="77"/>
        <v>56.208319769048501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86.77840414376351</v>
      </c>
      <c r="CP150" s="2">
        <f>BL$207*$B150+BL$209</f>
        <v>88.49268227726327</v>
      </c>
      <c r="CQ150" s="2">
        <f>BM$207*$B150+BM$209</f>
        <v>89.719507304669776</v>
      </c>
      <c r="CR150" s="2">
        <f>BN$207*$B150+BN$209</f>
        <v>90.55288605192375</v>
      </c>
      <c r="CS150" s="2">
        <f>BO$207*$B150+BO$209</f>
        <v>95.003248097374893</v>
      </c>
      <c r="CT150" s="2">
        <f>BP$207*$B150+BP$209</f>
        <v>94.896488604676833</v>
      </c>
      <c r="CU150" s="2">
        <f>BQ$207*$B150+BQ$209</f>
        <v>94.774126417157632</v>
      </c>
      <c r="CV150" s="2">
        <f>BR$207*$B150+BR$209</f>
        <v>92.735925842721173</v>
      </c>
      <c r="CW150" s="2">
        <f>BS$207*$B150+BS$209</f>
        <v>90.445638472941724</v>
      </c>
      <c r="CX150" s="2">
        <f>BT$207*$B150+BT$209</f>
        <v>85.05623831196543</v>
      </c>
      <c r="CY150" s="2">
        <f>BU$207*$B150+BU$209</f>
        <v>77.811644452905981</v>
      </c>
      <c r="CZ150" s="2">
        <f>BV$207*$B150+BV$209</f>
        <v>68.445773274325674</v>
      </c>
      <c r="DA150" s="2">
        <f>BW$207*$B150+BW$209</f>
        <v>57.371688633404816</v>
      </c>
      <c r="DD150" s="2">
        <f>BZ$207*$B150+BZ$209</f>
        <v>83.142228635237217</v>
      </c>
      <c r="DE150" s="2">
        <f>CA$207*$B150+CA$209</f>
        <v>86.085910607893979</v>
      </c>
      <c r="DF150" s="2">
        <f>CB$207*$B150+CB$209</f>
        <v>88.29701790759006</v>
      </c>
      <c r="DG150" s="2">
        <f>CC$207*$B150+CC$209</f>
        <v>89.20064910826629</v>
      </c>
      <c r="DH150" s="2">
        <f>CD$207*$B150+CD$209</f>
        <v>91.770365129503134</v>
      </c>
      <c r="DI150" s="2">
        <f>CE$207*$B150+CE$209</f>
        <v>92.091572995937952</v>
      </c>
      <c r="DJ150" s="2">
        <f>CF$207*$B150+CF$209</f>
        <v>91.858387569433987</v>
      </c>
      <c r="DK150" s="2">
        <f>CG$207*$B150+CG$209</f>
        <v>89.343910408413635</v>
      </c>
      <c r="DL150" s="2">
        <f>CH$207*$B150+CH$209</f>
        <v>86.589628397629411</v>
      </c>
      <c r="DM150" s="2">
        <f>CI$207*$B150+CI$209</f>
        <v>81.967843773270275</v>
      </c>
      <c r="DN150" s="2">
        <f>CJ$207*$B150+CJ$209</f>
        <v>75.298414705586382</v>
      </c>
      <c r="DO150" s="2">
        <f>CK$207*$B150+CK$209</f>
        <v>66.519057860187331</v>
      </c>
      <c r="DP150" s="2">
        <f>CL$207*$B150+CL$209</f>
        <v>56.187220916492869</v>
      </c>
      <c r="DS150" s="2">
        <f>POWER(10,($B150-C$227)/C$228)/(1+POWER(10,($B150-C$227)/C$228))</f>
        <v>0.9852662012166894</v>
      </c>
      <c r="DT150" s="2">
        <f>POWER(10,($B150-D$227)/D$228)/(1+POWER(10,($B150-D$227)/D$228))</f>
        <v>0.98651031107718934</v>
      </c>
      <c r="DU150" s="2">
        <f>POWER(10,($B150-E$227)/E$228)/(1+POWER(10,($B150-E$227)/E$228))</f>
        <v>0.98645534934833501</v>
      </c>
      <c r="DV150" s="2">
        <f>POWER(10,($B150-F$227)/F$228)/(1+POWER(10,($B150-F$227)/F$228))</f>
        <v>0.98576351132812445</v>
      </c>
      <c r="DW150" s="2">
        <f>POWER(10,($B150-G$227)/G$228)/(1+POWER(10,($B150-G$227)/G$228))</f>
        <v>0.9863007197167738</v>
      </c>
      <c r="DX150" s="2">
        <f>POWER(10,($B150-H$227)/H$228)/(1+POWER(10,($B150-H$227)/H$228))</f>
        <v>0.98485187734607493</v>
      </c>
      <c r="DY150" s="2">
        <f>POWER(10,($B150-I$227)/I$228)/(1+POWER(10,($B150-I$227)/I$228))</f>
        <v>0.98604521984773452</v>
      </c>
      <c r="DZ150" s="2">
        <f>POWER(10,($B150-J$227)/J$228)/(1+POWER(10,($B150-J$227)/J$228))</f>
        <v>0.98384124963127206</v>
      </c>
      <c r="EA150" s="2">
        <f>POWER(10,($B150-K$227)/K$228)/(1+POWER(10,($B150-K$227)/K$228))</f>
        <v>0.98257560680618428</v>
      </c>
      <c r="EB150" s="2">
        <f>POWER(10,($B150-L$227)/L$228)/(1+POWER(10,($B150-L$227)/L$228))</f>
        <v>0.98425616846442654</v>
      </c>
      <c r="EC150" s="2">
        <f>POWER(10,($B150-M$227)/M$228)/(1+POWER(10,($B150-M$227)/M$228))</f>
        <v>0.98294758289541295</v>
      </c>
      <c r="ED150" s="2">
        <f>POWER(10,($B150-N$227)/N$228)/(1+POWER(10,($B150-N$227)/N$228))</f>
        <v>0.98264758755592441</v>
      </c>
      <c r="EE150" s="2">
        <f>POWER(10,($B150-O$227)/O$228)/(1+POWER(10,($B150-O$227)/O$228))</f>
        <v>0.98218705984605548</v>
      </c>
    </row>
    <row r="151" spans="2:137" x14ac:dyDescent="0.25">
      <c r="B151" s="2">
        <v>145</v>
      </c>
      <c r="C151">
        <v>82.875</v>
      </c>
      <c r="D151">
        <v>84.772999999999996</v>
      </c>
      <c r="E151">
        <v>87.117999999999995</v>
      </c>
      <c r="F151">
        <v>90.631</v>
      </c>
      <c r="G151">
        <v>93.272999999999996</v>
      </c>
      <c r="H151">
        <v>93.760999999999996</v>
      </c>
      <c r="I151">
        <v>95.447999999999993</v>
      </c>
      <c r="J151">
        <v>91.626999999999995</v>
      </c>
      <c r="K151">
        <v>88.343000000000004</v>
      </c>
      <c r="L151">
        <v>82.8</v>
      </c>
      <c r="M151">
        <v>76.242999999999995</v>
      </c>
      <c r="N151">
        <v>67.228999999999999</v>
      </c>
      <c r="O151">
        <v>56.571399999999997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83.124950785944407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86.084357252523873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88.282327459190682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89.554865363392153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92.594807225153517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92.793724809111765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93.707359112815084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90.798114977401482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87.970374114811477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83.70095142920043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76.249834646149779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67.056327716417826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56.480306033969107</v>
      </c>
      <c r="AE151" s="5"/>
      <c r="AG151" s="5">
        <f t="shared" si="52"/>
        <v>-0.24995078594440656</v>
      </c>
      <c r="AH151" s="5">
        <f t="shared" si="53"/>
        <v>-1.3113572525238766</v>
      </c>
      <c r="AI151" s="5">
        <f t="shared" si="54"/>
        <v>-1.1643274591906874</v>
      </c>
      <c r="AJ151" s="5">
        <f t="shared" si="55"/>
        <v>1.076134636607847</v>
      </c>
      <c r="AK151" s="5">
        <f t="shared" si="56"/>
        <v>0.67819277484647955</v>
      </c>
      <c r="AL151" s="5">
        <f t="shared" si="57"/>
        <v>0.96727519088823044</v>
      </c>
      <c r="AM151" s="5">
        <f t="shared" si="58"/>
        <v>1.7406408871849095</v>
      </c>
      <c r="AN151" s="5">
        <f t="shared" si="59"/>
        <v>0.82888502259851293</v>
      </c>
      <c r="AO151" s="5">
        <f t="shared" si="60"/>
        <v>0.37262588518852624</v>
      </c>
      <c r="AP151" s="5">
        <f t="shared" si="61"/>
        <v>-0.90095142920043259</v>
      </c>
      <c r="AQ151" s="5">
        <f t="shared" si="62"/>
        <v>-6.8346461497839073E-3</v>
      </c>
      <c r="AR151" s="5">
        <f t="shared" si="63"/>
        <v>0.17267228358217324</v>
      </c>
      <c r="AS151" s="5">
        <f t="shared" si="64"/>
        <v>9.1093966030889817E-2</v>
      </c>
      <c r="AV151" s="2">
        <f t="shared" si="65"/>
        <v>83.124950289377935</v>
      </c>
      <c r="AW151" s="2">
        <f t="shared" si="66"/>
        <v>86.065388496690701</v>
      </c>
      <c r="AX151" s="2">
        <f t="shared" si="67"/>
        <v>88.282327386284422</v>
      </c>
      <c r="AY151" s="2">
        <f t="shared" si="68"/>
        <v>89.206353057334425</v>
      </c>
      <c r="AZ151" s="2">
        <f t="shared" si="69"/>
        <v>91.790265430391258</v>
      </c>
      <c r="BA151" s="2">
        <f t="shared" si="70"/>
        <v>92.106556663778761</v>
      </c>
      <c r="BB151" s="2">
        <f t="shared" si="71"/>
        <v>91.868809748778119</v>
      </c>
      <c r="BC151" s="2">
        <f t="shared" si="72"/>
        <v>89.356838773292253</v>
      </c>
      <c r="BD151" s="2">
        <f t="shared" si="73"/>
        <v>86.606279088629961</v>
      </c>
      <c r="BE151" s="2">
        <f t="shared" si="74"/>
        <v>81.980194230687161</v>
      </c>
      <c r="BF151" s="2">
        <f t="shared" si="75"/>
        <v>75.314331615413124</v>
      </c>
      <c r="BG151" s="2">
        <f t="shared" si="76"/>
        <v>66.53435721138824</v>
      </c>
      <c r="BH151" s="2">
        <f t="shared" si="77"/>
        <v>56.211171357080374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86.777144662434367</v>
      </c>
      <c r="CP151" s="2">
        <f>BL$207*$B151+BL$209</f>
        <v>88.481850384858191</v>
      </c>
      <c r="CQ151" s="2">
        <f>BM$207*$B151+BM$209</f>
        <v>89.701883293078794</v>
      </c>
      <c r="CR151" s="2">
        <f>BN$207*$B151+BN$209</f>
        <v>90.557192744251878</v>
      </c>
      <c r="CS151" s="2">
        <f>BO$207*$B151+BO$209</f>
        <v>95.038174535803677</v>
      </c>
      <c r="CT151" s="2">
        <f>BP$207*$B151+BP$209</f>
        <v>94.915426649392472</v>
      </c>
      <c r="CU151" s="2">
        <f>BQ$207*$B151+BQ$209</f>
        <v>94.79294696816622</v>
      </c>
      <c r="CV151" s="2">
        <f>BR$207*$B151+BR$209</f>
        <v>92.750056567606762</v>
      </c>
      <c r="CW151" s="2">
        <f>BS$207*$B151+BS$209</f>
        <v>90.464415050570238</v>
      </c>
      <c r="CX151" s="2">
        <f>BT$207*$B151+BT$209</f>
        <v>85.071899199398871</v>
      </c>
      <c r="CY151" s="2">
        <f>BU$207*$B151+BU$209</f>
        <v>77.822746060184599</v>
      </c>
      <c r="CZ151" s="2">
        <f>BV$207*$B151+BV$209</f>
        <v>68.460845136623945</v>
      </c>
      <c r="DA151" s="2">
        <f>BW$207*$B151+BW$209</f>
        <v>57.393248114726291</v>
      </c>
      <c r="DD151" s="2">
        <f>BZ$207*$B151+BZ$209</f>
        <v>83.075140462464205</v>
      </c>
      <c r="DE151" s="2">
        <f>CA$207*$B151+CA$209</f>
        <v>86.035252868021857</v>
      </c>
      <c r="DF151" s="2">
        <f>CB$207*$B151+CB$209</f>
        <v>88.264551024643339</v>
      </c>
      <c r="DG151" s="2">
        <f>CC$207*$B151+CC$209</f>
        <v>89.188560680836915</v>
      </c>
      <c r="DH151" s="2">
        <f>CD$207*$B151+CD$209</f>
        <v>91.749122779743374</v>
      </c>
      <c r="DI151" s="2">
        <f>CE$207*$B151+CE$209</f>
        <v>92.067154548864664</v>
      </c>
      <c r="DJ151" s="2">
        <f>CF$207*$B151+CF$209</f>
        <v>91.831067835231806</v>
      </c>
      <c r="DK151" s="2">
        <f>CG$207*$B151+CG$209</f>
        <v>89.306011772889164</v>
      </c>
      <c r="DL151" s="2">
        <f>CH$207*$B151+CH$209</f>
        <v>86.54388129797573</v>
      </c>
      <c r="DM151" s="2">
        <f>CI$207*$B151+CI$209</f>
        <v>81.935091760025713</v>
      </c>
      <c r="DN151" s="2">
        <f>CJ$207*$B151+CJ$209</f>
        <v>75.274644011389412</v>
      </c>
      <c r="DO151" s="2">
        <f>CK$207*$B151+CK$209</f>
        <v>66.503331027600382</v>
      </c>
      <c r="DP151" s="2">
        <f>CL$207*$B151+CL$209</f>
        <v>56.191619542096163</v>
      </c>
      <c r="DS151" s="2">
        <f>POWER(10,($B151-C$227)/C$228)/(1+POWER(10,($B151-C$227)/C$228))</f>
        <v>0.98654517277043174</v>
      </c>
      <c r="DT151" s="2">
        <f>POWER(10,($B151-D$227)/D$228)/(1+POWER(10,($B151-D$227)/D$228))</f>
        <v>0.98768263743363183</v>
      </c>
      <c r="DU151" s="2">
        <f>POWER(10,($B151-E$227)/E$228)/(1+POWER(10,($B151-E$227)/E$228))</f>
        <v>0.98763239229267663</v>
      </c>
      <c r="DV151" s="2">
        <f>POWER(10,($B151-F$227)/F$228)/(1+POWER(10,($B151-F$227)/F$228))</f>
        <v>0.9869998833337853</v>
      </c>
      <c r="DW151" s="2">
        <f>POWER(10,($B151-G$227)/G$228)/(1+POWER(10,($B151-G$227)/G$228))</f>
        <v>0.98749102972549085</v>
      </c>
      <c r="DX151" s="2">
        <f>POWER(10,($B151-H$227)/H$228)/(1+POWER(10,($B151-H$227)/H$228))</f>
        <v>0.98616630942430217</v>
      </c>
      <c r="DY151" s="2">
        <f>POWER(10,($B151-I$227)/I$228)/(1+POWER(10,($B151-I$227)/I$228))</f>
        <v>0.98725744304463658</v>
      </c>
      <c r="DZ151" s="2">
        <f>POWER(10,($B151-J$227)/J$228)/(1+POWER(10,($B151-J$227)/J$228))</f>
        <v>0.98524206175220419</v>
      </c>
      <c r="EA151" s="2">
        <f>POWER(10,($B151-K$227)/K$228)/(1+POWER(10,($B151-K$227)/K$228))</f>
        <v>0.98408436335666361</v>
      </c>
      <c r="EB151" s="2">
        <f>POWER(10,($B151-L$227)/L$228)/(1+POWER(10,($B151-L$227)/L$228))</f>
        <v>0.98562153669513841</v>
      </c>
      <c r="EC151" s="2">
        <f>POWER(10,($B151-M$227)/M$228)/(1+POWER(10,($B151-M$227)/M$228))</f>
        <v>0.98442464106079208</v>
      </c>
      <c r="ED151" s="2">
        <f>POWER(10,($B151-N$227)/N$228)/(1+POWER(10,($B151-N$227)/N$228))</f>
        <v>0.98415021192192942</v>
      </c>
      <c r="EE151" s="2">
        <f>POWER(10,($B151-O$227)/O$228)/(1+POWER(10,($B151-O$227)/O$228))</f>
        <v>0.98372890306575922</v>
      </c>
    </row>
    <row r="152" spans="2:137" x14ac:dyDescent="0.25">
      <c r="B152" s="2">
        <v>146</v>
      </c>
      <c r="C152">
        <v>81.781000000000006</v>
      </c>
      <c r="D152">
        <v>86.182000000000002</v>
      </c>
      <c r="E152">
        <v>89.147000000000006</v>
      </c>
      <c r="F152">
        <v>90.445999999999998</v>
      </c>
      <c r="G152">
        <v>93.635999999999996</v>
      </c>
      <c r="H152">
        <v>94.224000000000004</v>
      </c>
      <c r="I152">
        <v>95.775999999999996</v>
      </c>
      <c r="J152">
        <v>91.984999999999999</v>
      </c>
      <c r="K152">
        <v>89.013999999999996</v>
      </c>
      <c r="L152">
        <v>83.543000000000006</v>
      </c>
      <c r="M152">
        <v>75.585999999999999</v>
      </c>
      <c r="N152">
        <v>68.257000000000005</v>
      </c>
      <c r="O152">
        <v>56.828600000000002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83.054342182146968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86.043020290409942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88.248481659365879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89.712592228411239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92.900861552115288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93.082840346262259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94.341770566811803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91.403889507220356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88.604224045212277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84.438650289549045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76.769480900634491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67.380589793867188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56.680010778073203</v>
      </c>
      <c r="AE152" s="5"/>
      <c r="AG152" s="5">
        <f t="shared" si="52"/>
        <v>-1.2733421821469619</v>
      </c>
      <c r="AH152" s="5">
        <f t="shared" si="53"/>
        <v>0.13897970959006045</v>
      </c>
      <c r="AI152" s="5">
        <f t="shared" si="54"/>
        <v>0.89851834063412639</v>
      </c>
      <c r="AJ152" s="5">
        <f t="shared" si="55"/>
        <v>0.73340777158875881</v>
      </c>
      <c r="AK152" s="5">
        <f t="shared" si="56"/>
        <v>0.73513844788470806</v>
      </c>
      <c r="AL152" s="5">
        <f t="shared" si="57"/>
        <v>1.1411596537377449</v>
      </c>
      <c r="AM152" s="5">
        <f t="shared" si="58"/>
        <v>1.4342294331881931</v>
      </c>
      <c r="AN152" s="5">
        <f t="shared" si="59"/>
        <v>0.58111049277964355</v>
      </c>
      <c r="AO152" s="5">
        <f t="shared" si="60"/>
        <v>0.40977595478771889</v>
      </c>
      <c r="AP152" s="5">
        <f t="shared" si="61"/>
        <v>-0.8956502895490388</v>
      </c>
      <c r="AQ152" s="5">
        <f t="shared" si="62"/>
        <v>-1.1834809006344926</v>
      </c>
      <c r="AR152" s="5">
        <f t="shared" si="63"/>
        <v>0.87641020613281739</v>
      </c>
      <c r="AS152" s="5">
        <f t="shared" si="64"/>
        <v>0.14858922192679813</v>
      </c>
      <c r="AV152" s="2">
        <f t="shared" si="65"/>
        <v>83.054341973593282</v>
      </c>
      <c r="AW152" s="2">
        <f t="shared" si="66"/>
        <v>86.012556839264818</v>
      </c>
      <c r="AX152" s="2">
        <f t="shared" si="67"/>
        <v>88.248481638775459</v>
      </c>
      <c r="AY152" s="2">
        <f t="shared" si="68"/>
        <v>89.19291228347231</v>
      </c>
      <c r="AZ152" s="2">
        <f t="shared" si="69"/>
        <v>91.766085815548848</v>
      </c>
      <c r="BA152" s="2">
        <f t="shared" si="70"/>
        <v>92.079262724560635</v>
      </c>
      <c r="BB152" s="2">
        <f t="shared" si="71"/>
        <v>91.838744585988493</v>
      </c>
      <c r="BC152" s="2">
        <f t="shared" si="72"/>
        <v>89.315229378877717</v>
      </c>
      <c r="BD152" s="2">
        <f t="shared" si="73"/>
        <v>86.556059354561057</v>
      </c>
      <c r="BE152" s="2">
        <f t="shared" si="74"/>
        <v>81.944161453179717</v>
      </c>
      <c r="BF152" s="2">
        <f t="shared" si="75"/>
        <v>75.287614552166417</v>
      </c>
      <c r="BG152" s="2">
        <f t="shared" si="76"/>
        <v>66.516385750597109</v>
      </c>
      <c r="BH152" s="2">
        <f t="shared" si="77"/>
        <v>56.214130222654084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86.775885181105224</v>
      </c>
      <c r="CP152" s="2">
        <f>BL$207*$B152+BL$209</f>
        <v>88.471018492453126</v>
      </c>
      <c r="CQ152" s="2">
        <f>BM$207*$B152+BM$209</f>
        <v>89.684259281487826</v>
      </c>
      <c r="CR152" s="2">
        <f>BN$207*$B152+BN$209</f>
        <v>90.561499436579993</v>
      </c>
      <c r="CS152" s="2">
        <f>BO$207*$B152+BO$209</f>
        <v>95.07310097423246</v>
      </c>
      <c r="CT152" s="2">
        <f>BP$207*$B152+BP$209</f>
        <v>94.934364694108126</v>
      </c>
      <c r="CU152" s="2">
        <f>BQ$207*$B152+BQ$209</f>
        <v>94.811767519174808</v>
      </c>
      <c r="CV152" s="2">
        <f>BR$207*$B152+BR$209</f>
        <v>92.764187292492366</v>
      </c>
      <c r="CW152" s="2">
        <f>BS$207*$B152+BS$209</f>
        <v>90.483191628198753</v>
      </c>
      <c r="CX152" s="2">
        <f>BT$207*$B152+BT$209</f>
        <v>85.087560086832312</v>
      </c>
      <c r="CY152" s="2">
        <f>BU$207*$B152+BU$209</f>
        <v>77.833847667463203</v>
      </c>
      <c r="CZ152" s="2">
        <f>BV$207*$B152+BV$209</f>
        <v>68.475916998922216</v>
      </c>
      <c r="DA152" s="2">
        <f>BW$207*$B152+BW$209</f>
        <v>57.414807596047766</v>
      </c>
      <c r="DD152" s="2">
        <f>BZ$207*$B152+BZ$209</f>
        <v>83.008052289691207</v>
      </c>
      <c r="DE152" s="2">
        <f>CA$207*$B152+CA$209</f>
        <v>85.984595128149721</v>
      </c>
      <c r="DF152" s="2">
        <f>CB$207*$B152+CB$209</f>
        <v>88.232084141696618</v>
      </c>
      <c r="DG152" s="2">
        <f>CC$207*$B152+CC$209</f>
        <v>89.176472253407539</v>
      </c>
      <c r="DH152" s="2">
        <f>CD$207*$B152+CD$209</f>
        <v>91.7278804299836</v>
      </c>
      <c r="DI152" s="2">
        <f>CE$207*$B152+CE$209</f>
        <v>92.042736101791377</v>
      </c>
      <c r="DJ152" s="2">
        <f>CF$207*$B152+CF$209</f>
        <v>91.803748101029626</v>
      </c>
      <c r="DK152" s="2">
        <f>CG$207*$B152+CG$209</f>
        <v>89.268113137364679</v>
      </c>
      <c r="DL152" s="2">
        <f>CH$207*$B152+CH$209</f>
        <v>86.498134198322049</v>
      </c>
      <c r="DM152" s="2">
        <f>CI$207*$B152+CI$209</f>
        <v>81.902339746781166</v>
      </c>
      <c r="DN152" s="2">
        <f>CJ$207*$B152+CJ$209</f>
        <v>75.250873317192443</v>
      </c>
      <c r="DO152" s="2">
        <f>CK$207*$B152+CK$209</f>
        <v>66.487604195013446</v>
      </c>
      <c r="DP152" s="2">
        <f>CL$207*$B152+CL$209</f>
        <v>56.196018167699449</v>
      </c>
      <c r="DS152" s="2">
        <f>POWER(10,($B152-C$227)/C$228)/(1+POWER(10,($B152-C$227)/C$228))</f>
        <v>0.98771450718858711</v>
      </c>
      <c r="DT152" s="2">
        <f>POWER(10,($B152-D$227)/D$228)/(1+POWER(10,($B152-D$227)/D$228))</f>
        <v>0.98875424373960918</v>
      </c>
      <c r="DU152" s="2">
        <f>POWER(10,($B152-E$227)/E$228)/(1+POWER(10,($B152-E$227)/E$228))</f>
        <v>0.98870831993363828</v>
      </c>
      <c r="DV152" s="2">
        <f>POWER(10,($B152-F$227)/F$228)/(1+POWER(10,($B152-F$227)/F$228))</f>
        <v>0.98813017515865054</v>
      </c>
      <c r="DW152" s="2">
        <f>POWER(10,($B152-G$227)/G$228)/(1+POWER(10,($B152-G$227)/G$228))</f>
        <v>0.988579113077934</v>
      </c>
      <c r="DX152" s="2">
        <f>POWER(10,($B152-H$227)/H$228)/(1+POWER(10,($B152-H$227)/H$228))</f>
        <v>0.98736814856987321</v>
      </c>
      <c r="DY152" s="2">
        <f>POWER(10,($B152-I$227)/I$228)/(1+POWER(10,($B152-I$227)/I$228))</f>
        <v>0.98836560537216966</v>
      </c>
      <c r="DZ152" s="2">
        <f>POWER(10,($B152-J$227)/J$228)/(1+POWER(10,($B152-J$227)/J$228))</f>
        <v>0.98652310007671629</v>
      </c>
      <c r="EA152" s="2">
        <f>POWER(10,($B152-K$227)/K$228)/(1+POWER(10,($B152-K$227)/K$228))</f>
        <v>0.98546441117642791</v>
      </c>
      <c r="EB152" s="2">
        <f>POWER(10,($B152-L$227)/L$228)/(1+POWER(10,($B152-L$227)/L$228))</f>
        <v>0.98687007430139995</v>
      </c>
      <c r="EC152" s="2">
        <f>POWER(10,($B152-M$227)/M$228)/(1+POWER(10,($B152-M$227)/M$228))</f>
        <v>0.98577560982356593</v>
      </c>
      <c r="ED152" s="2">
        <f>POWER(10,($B152-N$227)/N$228)/(1+POWER(10,($B152-N$227)/N$228))</f>
        <v>0.98552463398763401</v>
      </c>
      <c r="EE152" s="2">
        <f>POWER(10,($B152-O$227)/O$228)/(1+POWER(10,($B152-O$227)/O$228))</f>
        <v>0.98513930746907152</v>
      </c>
    </row>
    <row r="153" spans="2:137" x14ac:dyDescent="0.25">
      <c r="B153" s="2">
        <v>147</v>
      </c>
      <c r="C153">
        <v>81.468999999999994</v>
      </c>
      <c r="D153">
        <v>87.105999999999995</v>
      </c>
      <c r="E153">
        <v>88.234999999999999</v>
      </c>
      <c r="F153">
        <v>90.4</v>
      </c>
      <c r="G153">
        <v>93.652000000000001</v>
      </c>
      <c r="H153">
        <v>95.447999999999993</v>
      </c>
      <c r="I153">
        <v>96.015000000000001</v>
      </c>
      <c r="J153">
        <v>92.477999999999994</v>
      </c>
      <c r="K153">
        <v>89.513999999999996</v>
      </c>
      <c r="L153">
        <v>84.557000000000002</v>
      </c>
      <c r="M153">
        <v>77.8</v>
      </c>
      <c r="N153">
        <v>68.3</v>
      </c>
      <c r="O153">
        <v>57.6571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82.983965027791044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86.00652114943162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88.214739838218392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89.91684597230234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93.263821277972468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93.445023081554893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95.045570801712444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92.14757053716562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89.425333326096364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85.342654455894433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77.492520971755383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67.859780813134236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56.984937678143694</v>
      </c>
      <c r="AE153" s="5"/>
      <c r="AG153" s="5">
        <f t="shared" si="52"/>
        <v>-1.5149650277910496</v>
      </c>
      <c r="AH153" s="5">
        <f t="shared" si="53"/>
        <v>1.0994788505683744</v>
      </c>
      <c r="AI153" s="5">
        <f t="shared" si="54"/>
        <v>2.0260161781607167E-2</v>
      </c>
      <c r="AJ153" s="5">
        <f t="shared" si="55"/>
        <v>0.48315402769766536</v>
      </c>
      <c r="AK153" s="5">
        <f t="shared" si="56"/>
        <v>0.38817872202753279</v>
      </c>
      <c r="AL153" s="5">
        <f t="shared" si="57"/>
        <v>2.0029769184450998</v>
      </c>
      <c r="AM153" s="5">
        <f t="shared" si="58"/>
        <v>0.96942919828755691</v>
      </c>
      <c r="AN153" s="5">
        <f t="shared" si="59"/>
        <v>0.33042946283437402</v>
      </c>
      <c r="AO153" s="5">
        <f t="shared" si="60"/>
        <v>8.8666673903631477E-2</v>
      </c>
      <c r="AP153" s="5">
        <f t="shared" si="61"/>
        <v>-0.78565445589443073</v>
      </c>
      <c r="AQ153" s="5">
        <f t="shared" si="62"/>
        <v>0.30747902824461448</v>
      </c>
      <c r="AR153" s="5">
        <f t="shared" si="63"/>
        <v>0.440219186865761</v>
      </c>
      <c r="AS153" s="5">
        <f t="shared" si="64"/>
        <v>0.67216232185630531</v>
      </c>
      <c r="AV153" s="2">
        <f t="shared" si="65"/>
        <v>82.983964871526737</v>
      </c>
      <c r="AW153" s="2">
        <f t="shared" si="66"/>
        <v>85.959872899122246</v>
      </c>
      <c r="AX153" s="2">
        <f t="shared" si="67"/>
        <v>88.214739832675946</v>
      </c>
      <c r="AY153" s="2">
        <f t="shared" si="68"/>
        <v>89.17957065684017</v>
      </c>
      <c r="AZ153" s="2">
        <f t="shared" si="69"/>
        <v>91.742102497241845</v>
      </c>
      <c r="BA153" s="2">
        <f t="shared" si="70"/>
        <v>92.052167436987077</v>
      </c>
      <c r="BB153" s="2">
        <f t="shared" si="71"/>
        <v>91.808868329707224</v>
      </c>
      <c r="BC153" s="2">
        <f t="shared" si="72"/>
        <v>89.273876296857409</v>
      </c>
      <c r="BD153" s="2">
        <f t="shared" si="73"/>
        <v>86.506139582593036</v>
      </c>
      <c r="BE153" s="2">
        <f t="shared" si="74"/>
        <v>81.908354096321418</v>
      </c>
      <c r="BF153" s="2">
        <f t="shared" si="75"/>
        <v>75.261105977198014</v>
      </c>
      <c r="BG153" s="2">
        <f t="shared" si="76"/>
        <v>66.498567041922058</v>
      </c>
      <c r="BH153" s="2">
        <f t="shared" si="77"/>
        <v>56.217189698668705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86.774625699776081</v>
      </c>
      <c r="CP153" s="2">
        <f>BL$207*$B153+BL$209</f>
        <v>88.460186600048061</v>
      </c>
      <c r="CQ153" s="2">
        <f>BM$207*$B153+BM$209</f>
        <v>89.666635269896844</v>
      </c>
      <c r="CR153" s="2">
        <f>BN$207*$B153+BN$209</f>
        <v>90.565806128908122</v>
      </c>
      <c r="CS153" s="2">
        <f>BO$207*$B153+BO$209</f>
        <v>95.108027412661244</v>
      </c>
      <c r="CT153" s="2">
        <f>BP$207*$B153+BP$209</f>
        <v>94.953302738823766</v>
      </c>
      <c r="CU153" s="2">
        <f>BQ$207*$B153+BQ$209</f>
        <v>94.83058807018341</v>
      </c>
      <c r="CV153" s="2">
        <f>BR$207*$B153+BR$209</f>
        <v>92.77831801737797</v>
      </c>
      <c r="CW153" s="2">
        <f>BS$207*$B153+BS$209</f>
        <v>90.501968205827268</v>
      </c>
      <c r="CX153" s="2">
        <f>BT$207*$B153+BT$209</f>
        <v>85.103220974265753</v>
      </c>
      <c r="CY153" s="2">
        <f>BU$207*$B153+BU$209</f>
        <v>77.844949274741822</v>
      </c>
      <c r="CZ153" s="2">
        <f>BV$207*$B153+BV$209</f>
        <v>68.490988861220487</v>
      </c>
      <c r="DA153" s="2">
        <f>BW$207*$B153+BW$209</f>
        <v>57.436367077369248</v>
      </c>
      <c r="DD153" s="2">
        <f>BZ$207*$B153+BZ$209</f>
        <v>82.940964116918195</v>
      </c>
      <c r="DE153" s="2">
        <f>CA$207*$B153+CA$209</f>
        <v>85.933937388277599</v>
      </c>
      <c r="DF153" s="2">
        <f>CB$207*$B153+CB$209</f>
        <v>88.199617258749896</v>
      </c>
      <c r="DG153" s="2">
        <f>CC$207*$B153+CC$209</f>
        <v>89.164383825978149</v>
      </c>
      <c r="DH153" s="2">
        <f>CD$207*$B153+CD$209</f>
        <v>91.70663808022384</v>
      </c>
      <c r="DI153" s="2">
        <f>CE$207*$B153+CE$209</f>
        <v>92.018317654718089</v>
      </c>
      <c r="DJ153" s="2">
        <f>CF$207*$B153+CF$209</f>
        <v>91.776428366827432</v>
      </c>
      <c r="DK153" s="2">
        <f>CG$207*$B153+CG$209</f>
        <v>89.230214501840194</v>
      </c>
      <c r="DL153" s="2">
        <f>CH$207*$B153+CH$209</f>
        <v>86.452387098668368</v>
      </c>
      <c r="DM153" s="2">
        <f>CI$207*$B153+CI$209</f>
        <v>81.869587733536605</v>
      </c>
      <c r="DN153" s="2">
        <f>CJ$207*$B153+CJ$209</f>
        <v>75.227102622995474</v>
      </c>
      <c r="DO153" s="2">
        <f>CK$207*$B153+CK$209</f>
        <v>66.471877362426497</v>
      </c>
      <c r="DP153" s="2">
        <f>CL$207*$B153+CL$209</f>
        <v>56.200416793302743</v>
      </c>
      <c r="DS153" s="2">
        <f>POWER(10,($B153-C$227)/C$228)/(1+POWER(10,($B153-C$227)/C$228))</f>
        <v>0.9887833723245617</v>
      </c>
      <c r="DT153" s="2">
        <f>POWER(10,($B153-D$227)/D$228)/(1+POWER(10,($B153-D$227)/D$228))</f>
        <v>0.98973358973302827</v>
      </c>
      <c r="DU153" s="2">
        <f>POWER(10,($B153-E$227)/E$228)/(1+POWER(10,($B153-E$227)/E$228))</f>
        <v>0.98969162354440132</v>
      </c>
      <c r="DV153" s="2">
        <f>POWER(10,($B153-F$227)/F$228)/(1+POWER(10,($B153-F$227)/F$228))</f>
        <v>0.98916327303321661</v>
      </c>
      <c r="DW153" s="2">
        <f>POWER(10,($B153-G$227)/G$228)/(1+POWER(10,($B153-G$227)/G$228))</f>
        <v>0.9895735496434348</v>
      </c>
      <c r="DX153" s="2">
        <f>POWER(10,($B153-H$227)/H$228)/(1+POWER(10,($B153-H$227)/H$228))</f>
        <v>0.98846679581020847</v>
      </c>
      <c r="DY153" s="2">
        <f>POWER(10,($B153-I$227)/I$228)/(1+POWER(10,($B153-I$227)/I$228))</f>
        <v>0.9893784326850511</v>
      </c>
      <c r="DZ153" s="2">
        <f>POWER(10,($B153-J$227)/J$228)/(1+POWER(10,($B153-J$227)/J$228))</f>
        <v>0.98769432886441644</v>
      </c>
      <c r="EA153" s="2">
        <f>POWER(10,($B153-K$227)/K$228)/(1+POWER(10,($B153-K$227)/K$228))</f>
        <v>0.98672640885506879</v>
      </c>
      <c r="EB153" s="2">
        <f>POWER(10,($B153-L$227)/L$228)/(1+POWER(10,($B153-L$227)/L$228))</f>
        <v>0.98801151525271003</v>
      </c>
      <c r="EC153" s="2">
        <f>POWER(10,($B153-M$227)/M$228)/(1+POWER(10,($B153-M$227)/M$228))</f>
        <v>0.9870109449765313</v>
      </c>
      <c r="ED153" s="2">
        <f>POWER(10,($B153-N$227)/N$228)/(1+POWER(10,($B153-N$227)/N$228))</f>
        <v>0.98678147318189557</v>
      </c>
      <c r="EE153" s="2">
        <f>POWER(10,($B153-O$227)/O$228)/(1+POWER(10,($B153-O$227)/O$228))</f>
        <v>0.9864291423512811</v>
      </c>
    </row>
    <row r="154" spans="2:137" x14ac:dyDescent="0.25">
      <c r="B154" s="2">
        <v>148</v>
      </c>
      <c r="C154">
        <v>82.938000000000002</v>
      </c>
      <c r="D154">
        <v>87.090999999999994</v>
      </c>
      <c r="E154">
        <v>88.028999999999996</v>
      </c>
      <c r="F154">
        <v>91.168999999999997</v>
      </c>
      <c r="G154">
        <v>94.364000000000004</v>
      </c>
      <c r="H154">
        <v>94.775999999999996</v>
      </c>
      <c r="I154">
        <v>97.075000000000003</v>
      </c>
      <c r="J154">
        <v>93.358000000000004</v>
      </c>
      <c r="K154">
        <v>90.129000000000005</v>
      </c>
      <c r="L154">
        <v>85.4</v>
      </c>
      <c r="M154">
        <v>77.942999999999998</v>
      </c>
      <c r="N154">
        <v>68.757000000000005</v>
      </c>
      <c r="O154">
        <v>57.914299999999997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82.913806103983092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85.97543676131923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88.181094519299947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90.161495883671236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93.658393055923653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93.862339722327917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95.754630809658323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92.98651507649339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90.405970198719302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86.363206386160087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78.428966111896031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68.520627570722127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57.424803034344421</v>
      </c>
      <c r="AE154" s="5"/>
      <c r="AG154" s="5">
        <f t="shared" si="52"/>
        <v>2.4193896016910799E-2</v>
      </c>
      <c r="AH154" s="5">
        <f t="shared" si="53"/>
        <v>1.1155632386807639</v>
      </c>
      <c r="AI154" s="5">
        <f t="shared" si="54"/>
        <v>-0.15209451929995055</v>
      </c>
      <c r="AJ154" s="5">
        <f t="shared" si="55"/>
        <v>1.0075041163287608</v>
      </c>
      <c r="AK154" s="5">
        <f t="shared" si="56"/>
        <v>0.70560694407635083</v>
      </c>
      <c r="AL154" s="5">
        <f t="shared" si="57"/>
        <v>0.91366027767207925</v>
      </c>
      <c r="AM154" s="5">
        <f t="shared" si="58"/>
        <v>1.3203691903416797</v>
      </c>
      <c r="AN154" s="5">
        <f t="shared" si="59"/>
        <v>0.371484923506614</v>
      </c>
      <c r="AO154" s="5">
        <f t="shared" si="60"/>
        <v>-0.2769701987192974</v>
      </c>
      <c r="AP154" s="5">
        <f t="shared" si="61"/>
        <v>-0.96320638616008125</v>
      </c>
      <c r="AQ154" s="5">
        <f t="shared" si="62"/>
        <v>-0.48596611189603323</v>
      </c>
      <c r="AR154" s="5">
        <f t="shared" si="63"/>
        <v>0.23637242927787838</v>
      </c>
      <c r="AS154" s="5">
        <f t="shared" si="64"/>
        <v>0.48949696565557588</v>
      </c>
      <c r="AV154" s="2">
        <f t="shared" si="65"/>
        <v>82.913805913843674</v>
      </c>
      <c r="AW154" s="2">
        <f t="shared" si="66"/>
        <v>85.907327731336792</v>
      </c>
      <c r="AX154" s="2">
        <f t="shared" si="67"/>
        <v>88.181094517878037</v>
      </c>
      <c r="AY154" s="2">
        <f t="shared" si="68"/>
        <v>89.166321363323135</v>
      </c>
      <c r="AZ154" s="2">
        <f t="shared" si="69"/>
        <v>91.718303964705413</v>
      </c>
      <c r="BA154" s="2">
        <f t="shared" si="70"/>
        <v>92.025258440474829</v>
      </c>
      <c r="BB154" s="2">
        <f t="shared" si="71"/>
        <v>91.779169284796879</v>
      </c>
      <c r="BC154" s="2">
        <f t="shared" si="72"/>
        <v>89.232763612661586</v>
      </c>
      <c r="BD154" s="2">
        <f t="shared" si="73"/>
        <v>86.456502184279913</v>
      </c>
      <c r="BE154" s="2">
        <f t="shared" si="74"/>
        <v>81.872758285160998</v>
      </c>
      <c r="BF154" s="2">
        <f t="shared" si="75"/>
        <v>75.234792415298486</v>
      </c>
      <c r="BG154" s="2">
        <f t="shared" si="76"/>
        <v>66.480891874987535</v>
      </c>
      <c r="BH154" s="2">
        <f t="shared" si="77"/>
        <v>56.220343428174395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86.773366218446938</v>
      </c>
      <c r="CP154" s="2">
        <f>BL$207*$B154+BL$209</f>
        <v>88.449354707642996</v>
      </c>
      <c r="CQ154" s="2">
        <f>BM$207*$B154+BM$209</f>
        <v>89.649011258305862</v>
      </c>
      <c r="CR154" s="2">
        <f>BN$207*$B154+BN$209</f>
        <v>90.570112821236251</v>
      </c>
      <c r="CS154" s="2">
        <f>BO$207*$B154+BO$209</f>
        <v>95.142953851090027</v>
      </c>
      <c r="CT154" s="2">
        <f>BP$207*$B154+BP$209</f>
        <v>94.972240783539419</v>
      </c>
      <c r="CU154" s="2">
        <f>BQ$207*$B154+BQ$209</f>
        <v>94.849408621191998</v>
      </c>
      <c r="CV154" s="2">
        <f>BR$207*$B154+BR$209</f>
        <v>92.792448742263574</v>
      </c>
      <c r="CW154" s="2">
        <f>BS$207*$B154+BS$209</f>
        <v>90.520744783455783</v>
      </c>
      <c r="CX154" s="2">
        <f>BT$207*$B154+BT$209</f>
        <v>85.11888186169918</v>
      </c>
      <c r="CY154" s="2">
        <f>BU$207*$B154+BU$209</f>
        <v>77.85605088202044</v>
      </c>
      <c r="CZ154" s="2">
        <f>BV$207*$B154+BV$209</f>
        <v>68.506060723518758</v>
      </c>
      <c r="DA154" s="2">
        <f>BW$207*$B154+BW$209</f>
        <v>57.457926558690723</v>
      </c>
      <c r="DD154" s="2">
        <f>BZ$207*$B154+BZ$209</f>
        <v>82.873875944145198</v>
      </c>
      <c r="DE154" s="2">
        <f>CA$207*$B154+CA$209</f>
        <v>85.883279648405477</v>
      </c>
      <c r="DF154" s="2">
        <f>CB$207*$B154+CB$209</f>
        <v>88.167150375803189</v>
      </c>
      <c r="DG154" s="2">
        <f>CC$207*$B154+CC$209</f>
        <v>89.152295398548773</v>
      </c>
      <c r="DH154" s="2">
        <f>CD$207*$B154+CD$209</f>
        <v>91.68539573046408</v>
      </c>
      <c r="DI154" s="2">
        <f>CE$207*$B154+CE$209</f>
        <v>91.993899207644802</v>
      </c>
      <c r="DJ154" s="2">
        <f>CF$207*$B154+CF$209</f>
        <v>91.749108632625251</v>
      </c>
      <c r="DK154" s="2">
        <f>CG$207*$B154+CG$209</f>
        <v>89.19231586631571</v>
      </c>
      <c r="DL154" s="2">
        <f>CH$207*$B154+CH$209</f>
        <v>86.4066399990147</v>
      </c>
      <c r="DM154" s="2">
        <f>CI$207*$B154+CI$209</f>
        <v>81.836835720292044</v>
      </c>
      <c r="DN154" s="2">
        <f>CJ$207*$B154+CJ$209</f>
        <v>75.203331928798505</v>
      </c>
      <c r="DO154" s="2">
        <f>CK$207*$B154+CK$209</f>
        <v>66.456150529839562</v>
      </c>
      <c r="DP154" s="2">
        <f>CL$207*$B154+CL$209</f>
        <v>56.20481541890603</v>
      </c>
      <c r="DS154" s="2">
        <f>POWER(10,($B154-C$227)/C$228)/(1+POWER(10,($B154-C$227)/C$228))</f>
        <v>0.98976020790162633</v>
      </c>
      <c r="DT154" s="2">
        <f>POWER(10,($B154-D$227)/D$228)/(1+POWER(10,($B154-D$227)/D$228))</f>
        <v>0.99062845693279955</v>
      </c>
      <c r="DU154" s="2">
        <f>POWER(10,($B154-E$227)/E$228)/(1+POWER(10,($B154-E$227)/E$228))</f>
        <v>0.99059011393073271</v>
      </c>
      <c r="DV154" s="2">
        <f>POWER(10,($B154-F$227)/F$228)/(1+POWER(10,($B154-F$227)/F$228))</f>
        <v>0.99010735476237732</v>
      </c>
      <c r="DW154" s="2">
        <f>POWER(10,($B154-G$227)/G$228)/(1+POWER(10,($B154-G$227)/G$228))</f>
        <v>0.99048223251981427</v>
      </c>
      <c r="DX154" s="2">
        <f>POWER(10,($B154-H$227)/H$228)/(1+POWER(10,($B154-H$227)/H$228))</f>
        <v>0.98947090787576597</v>
      </c>
      <c r="DY154" s="2">
        <f>POWER(10,($B154-I$227)/I$228)/(1+POWER(10,($B154-I$227)/I$228))</f>
        <v>0.99030395371980684</v>
      </c>
      <c r="DZ154" s="2">
        <f>POWER(10,($B154-J$227)/J$228)/(1+POWER(10,($B154-J$227)/J$228))</f>
        <v>0.98876492959020967</v>
      </c>
      <c r="EA154" s="2">
        <f>POWER(10,($B154-K$227)/K$228)/(1+POWER(10,($B154-K$227)/K$228))</f>
        <v>0.98788018587815707</v>
      </c>
      <c r="EB154" s="2">
        <f>POWER(10,($B154-L$227)/L$228)/(1+POWER(10,($B154-L$227)/L$228))</f>
        <v>0.98905482637317277</v>
      </c>
      <c r="EC154" s="2">
        <f>POWER(10,($B154-M$227)/M$228)/(1+POWER(10,($B154-M$227)/M$228))</f>
        <v>0.98814028660602504</v>
      </c>
      <c r="ED154" s="2">
        <f>POWER(10,($B154-N$227)/N$228)/(1+POWER(10,($B154-N$227)/N$228))</f>
        <v>0.9879305224081264</v>
      </c>
      <c r="EE154" s="2">
        <f>POWER(10,($B154-O$227)/O$228)/(1+POWER(10,($B154-O$227)/O$228))</f>
        <v>0.98760843410023902</v>
      </c>
    </row>
    <row r="155" spans="2:137" x14ac:dyDescent="0.25">
      <c r="B155" s="2">
        <v>149</v>
      </c>
      <c r="C155">
        <v>82.281000000000006</v>
      </c>
      <c r="D155">
        <v>86.394000000000005</v>
      </c>
      <c r="E155">
        <v>87.471000000000004</v>
      </c>
      <c r="F155">
        <v>90.522999999999996</v>
      </c>
      <c r="G155">
        <v>94.545000000000002</v>
      </c>
      <c r="H155">
        <v>95.581999999999994</v>
      </c>
      <c r="I155">
        <v>97.641999999999996</v>
      </c>
      <c r="J155">
        <v>95.313000000000002</v>
      </c>
      <c r="K155">
        <v>92.442999999999998</v>
      </c>
      <c r="L155">
        <v>87.486000000000004</v>
      </c>
      <c r="M155">
        <v>79.228999999999999</v>
      </c>
      <c r="N155">
        <v>70.356999999999999</v>
      </c>
      <c r="O155">
        <v>58.642899999999997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82.843852756330548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85.949729874633519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88.147538725949218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90.43119846774394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94.046324693035487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94.301119974366756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96.38751817166947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93.847122203731047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91.479277957915514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87.413527820473433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79.555199026322882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69.371111661565649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58.022429489606935</v>
      </c>
      <c r="AE155" s="5"/>
      <c r="AG155" s="5">
        <f t="shared" si="52"/>
        <v>-0.56285275633054255</v>
      </c>
      <c r="AH155" s="5">
        <f t="shared" si="53"/>
        <v>0.44427012536648647</v>
      </c>
      <c r="AI155" s="5">
        <f t="shared" si="54"/>
        <v>-0.67653872594921438</v>
      </c>
      <c r="AJ155" s="5">
        <f t="shared" si="55"/>
        <v>9.1801532256056362E-2</v>
      </c>
      <c r="AK155" s="5">
        <f t="shared" si="56"/>
        <v>0.49867530696451468</v>
      </c>
      <c r="AL155" s="5">
        <f t="shared" si="57"/>
        <v>1.2808800256332376</v>
      </c>
      <c r="AM155" s="5">
        <f t="shared" si="58"/>
        <v>1.2544818283305261</v>
      </c>
      <c r="AN155" s="5">
        <f t="shared" si="59"/>
        <v>1.4658777962689555</v>
      </c>
      <c r="AO155" s="5">
        <f t="shared" si="60"/>
        <v>0.96372204208448409</v>
      </c>
      <c r="AP155" s="5">
        <f t="shared" si="61"/>
        <v>7.2472179526570812E-2</v>
      </c>
      <c r="AQ155" s="5">
        <f t="shared" si="62"/>
        <v>-0.32619902632288245</v>
      </c>
      <c r="AR155" s="5">
        <f t="shared" si="63"/>
        <v>0.98588833843434998</v>
      </c>
      <c r="AS155" s="5">
        <f t="shared" si="64"/>
        <v>0.62047051039306211</v>
      </c>
      <c r="AV155" s="2">
        <f t="shared" si="65"/>
        <v>82.843852492596838</v>
      </c>
      <c r="AW155" s="2">
        <f t="shared" si="66"/>
        <v>85.854912791246775</v>
      </c>
      <c r="AX155" s="2">
        <f t="shared" si="67"/>
        <v>88.147538725601535</v>
      </c>
      <c r="AY155" s="2">
        <f t="shared" si="68"/>
        <v>89.153157996232579</v>
      </c>
      <c r="AZ155" s="2">
        <f t="shared" si="69"/>
        <v>91.694679173509655</v>
      </c>
      <c r="BA155" s="2">
        <f t="shared" si="70"/>
        <v>91.998523964834959</v>
      </c>
      <c r="BB155" s="2">
        <f t="shared" si="71"/>
        <v>91.749636310873456</v>
      </c>
      <c r="BC155" s="2">
        <f t="shared" si="72"/>
        <v>89.191876163607532</v>
      </c>
      <c r="BD155" s="2">
        <f t="shared" si="73"/>
        <v>86.407130267027</v>
      </c>
      <c r="BE155" s="2">
        <f t="shared" si="74"/>
        <v>81.837360786536038</v>
      </c>
      <c r="BF155" s="2">
        <f t="shared" si="75"/>
        <v>75.208661091104091</v>
      </c>
      <c r="BG155" s="2">
        <f t="shared" si="76"/>
        <v>66.463351437544006</v>
      </c>
      <c r="BH155" s="2">
        <f t="shared" si="77"/>
        <v>56.223585365655175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86.772106737117795</v>
      </c>
      <c r="CP155" s="2">
        <f>BL$207*$B155+BL$209</f>
        <v>88.438522815237917</v>
      </c>
      <c r="CQ155" s="2">
        <f>BM$207*$B155+BM$209</f>
        <v>89.631387246714894</v>
      </c>
      <c r="CR155" s="2">
        <f>BN$207*$B155+BN$209</f>
        <v>90.574419513564365</v>
      </c>
      <c r="CS155" s="2">
        <f>BO$207*$B155+BO$209</f>
        <v>95.177880289518811</v>
      </c>
      <c r="CT155" s="2">
        <f>BP$207*$B155+BP$209</f>
        <v>94.991178828255059</v>
      </c>
      <c r="CU155" s="2">
        <f>BQ$207*$B155+BQ$209</f>
        <v>94.868229172200586</v>
      </c>
      <c r="CV155" s="2">
        <f>BR$207*$B155+BR$209</f>
        <v>92.806579467149163</v>
      </c>
      <c r="CW155" s="2">
        <f>BS$207*$B155+BS$209</f>
        <v>90.539521361084297</v>
      </c>
      <c r="CX155" s="2">
        <f>BT$207*$B155+BT$209</f>
        <v>85.134542749132621</v>
      </c>
      <c r="CY155" s="2">
        <f>BU$207*$B155+BU$209</f>
        <v>77.867152489299059</v>
      </c>
      <c r="CZ155" s="2">
        <f>BV$207*$B155+BV$209</f>
        <v>68.521132585817028</v>
      </c>
      <c r="DA155" s="2">
        <f>BW$207*$B155+BW$209</f>
        <v>57.479486040012205</v>
      </c>
      <c r="DD155" s="2">
        <f>BZ$207*$B155+BZ$209</f>
        <v>82.806787771372186</v>
      </c>
      <c r="DE155" s="2">
        <f>CA$207*$B155+CA$209</f>
        <v>85.832621908533355</v>
      </c>
      <c r="DF155" s="2">
        <f>CB$207*$B155+CB$209</f>
        <v>88.134683492856468</v>
      </c>
      <c r="DG155" s="2">
        <f>CC$207*$B155+CC$209</f>
        <v>89.140206971119397</v>
      </c>
      <c r="DH155" s="2">
        <f>CD$207*$B155+CD$209</f>
        <v>91.664153380704306</v>
      </c>
      <c r="DI155" s="2">
        <f>CE$207*$B155+CE$209</f>
        <v>91.969480760571514</v>
      </c>
      <c r="DJ155" s="2">
        <f>CF$207*$B155+CF$209</f>
        <v>91.721788898423071</v>
      </c>
      <c r="DK155" s="2">
        <f>CG$207*$B155+CG$209</f>
        <v>89.154417230791225</v>
      </c>
      <c r="DL155" s="2">
        <f>CH$207*$B155+CH$209</f>
        <v>86.360892899361019</v>
      </c>
      <c r="DM155" s="2">
        <f>CI$207*$B155+CI$209</f>
        <v>81.804083707047482</v>
      </c>
      <c r="DN155" s="2">
        <f>CJ$207*$B155+CJ$209</f>
        <v>75.179561234601536</v>
      </c>
      <c r="DO155" s="2">
        <f>CK$207*$B155+CK$209</f>
        <v>66.440423697252612</v>
      </c>
      <c r="DP155" s="2">
        <f>CL$207*$B155+CL$209</f>
        <v>56.209214044509324</v>
      </c>
      <c r="DS155" s="2">
        <f>POWER(10,($B155-C$227)/C$228)/(1+POWER(10,($B155-C$227)/C$228))</f>
        <v>0.99065277685229403</v>
      </c>
      <c r="DT155" s="2">
        <f>POWER(10,($B155-D$227)/D$228)/(1+POWER(10,($B155-D$227)/D$228))</f>
        <v>0.9914459975603519</v>
      </c>
      <c r="DU155" s="2">
        <f>POWER(10,($B155-E$227)/E$228)/(1+POWER(10,($B155-E$227)/E$228))</f>
        <v>0.99141097046631677</v>
      </c>
      <c r="DV155" s="2">
        <f>POWER(10,($B155-F$227)/F$228)/(1+POWER(10,($B155-F$227)/F$228))</f>
        <v>0.99096994013795325</v>
      </c>
      <c r="DW155" s="2">
        <f>POWER(10,($B155-G$227)/G$228)/(1+POWER(10,($B155-G$227)/G$228))</f>
        <v>0.99131241738543507</v>
      </c>
      <c r="DX155" s="2">
        <f>POWER(10,($B155-H$227)/H$228)/(1+POWER(10,($B155-H$227)/H$228))</f>
        <v>0.99038844927160352</v>
      </c>
      <c r="DY155" s="2">
        <f>POWER(10,($B155-I$227)/I$228)/(1+POWER(10,($B155-I$227)/I$228))</f>
        <v>0.99114954995889826</v>
      </c>
      <c r="DZ155" s="2">
        <f>POWER(10,($B155-J$227)/J$228)/(1+POWER(10,($B155-J$227)/J$228))</f>
        <v>0.98974335465073349</v>
      </c>
      <c r="EA155" s="2">
        <f>POWER(10,($B155-K$227)/K$228)/(1+POWER(10,($B155-K$227)/K$228))</f>
        <v>0.98893479808278661</v>
      </c>
      <c r="EB155" s="2">
        <f>POWER(10,($B155-L$227)/L$228)/(1+POWER(10,($B155-L$227)/L$228))</f>
        <v>0.99000826040253143</v>
      </c>
      <c r="EC155" s="2">
        <f>POWER(10,($B155-M$227)/M$228)/(1+POWER(10,($B155-M$227)/M$228))</f>
        <v>0.98917251406749718</v>
      </c>
      <c r="ED155" s="2">
        <f>POWER(10,($B155-N$227)/N$228)/(1+POWER(10,($B155-N$227)/N$228))</f>
        <v>0.98898080340916106</v>
      </c>
      <c r="EE155" s="2">
        <f>POWER(10,($B155-O$227)/O$228)/(1+POWER(10,($B155-O$227)/O$228))</f>
        <v>0.9886864221231938</v>
      </c>
    </row>
    <row r="156" spans="2:137" x14ac:dyDescent="0.25">
      <c r="B156" s="2">
        <v>150</v>
      </c>
      <c r="C156">
        <v>82.921999999999997</v>
      </c>
      <c r="D156">
        <v>85.757999999999996</v>
      </c>
      <c r="E156">
        <v>90.441000000000003</v>
      </c>
      <c r="F156">
        <v>90.769000000000005</v>
      </c>
      <c r="G156">
        <v>94.182000000000002</v>
      </c>
      <c r="H156">
        <v>96.179000000000002</v>
      </c>
      <c r="I156">
        <v>97.09</v>
      </c>
      <c r="J156">
        <v>95.045000000000002</v>
      </c>
      <c r="K156">
        <v>93.228999999999999</v>
      </c>
      <c r="L156">
        <v>87.914000000000001</v>
      </c>
      <c r="M156">
        <v>80.557000000000002</v>
      </c>
      <c r="N156">
        <v>70.156999999999996</v>
      </c>
      <c r="O156">
        <v>59.4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82.774092849113217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85.928477975340812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88.114065945117602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90.701660038171269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94.38131529131536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94.714627103207263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96.859501912616764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94.632352606354218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92.5413427708162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88.378372341716684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80.805273711829116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70.389423753188282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58.784448699874318</v>
      </c>
      <c r="AE156" s="5"/>
      <c r="AG156" s="5">
        <f t="shared" si="52"/>
        <v>0.14790715088678041</v>
      </c>
      <c r="AH156" s="5">
        <f t="shared" si="53"/>
        <v>-0.1704779753408161</v>
      </c>
      <c r="AI156" s="5">
        <f t="shared" si="54"/>
        <v>2.3269340548824005</v>
      </c>
      <c r="AJ156" s="5">
        <f t="shared" si="55"/>
        <v>6.733996182873625E-2</v>
      </c>
      <c r="AK156" s="5">
        <f t="shared" si="56"/>
        <v>-0.19931529131535797</v>
      </c>
      <c r="AL156" s="5">
        <f t="shared" si="57"/>
        <v>1.4643728967927387</v>
      </c>
      <c r="AM156" s="5">
        <f t="shared" si="58"/>
        <v>0.23049808738323918</v>
      </c>
      <c r="AN156" s="5">
        <f t="shared" si="59"/>
        <v>0.41264739364578418</v>
      </c>
      <c r="AO156" s="5">
        <f t="shared" si="60"/>
        <v>0.68765722918379879</v>
      </c>
      <c r="AP156" s="5">
        <f t="shared" si="61"/>
        <v>-0.46437234171668251</v>
      </c>
      <c r="AQ156" s="5">
        <f t="shared" si="62"/>
        <v>-0.24827371182911406</v>
      </c>
      <c r="AR156" s="5">
        <f t="shared" si="63"/>
        <v>-0.23242375318828579</v>
      </c>
      <c r="AS156" s="5">
        <f t="shared" si="64"/>
        <v>0.61555130012568071</v>
      </c>
      <c r="AV156" s="2">
        <f t="shared" si="65"/>
        <v>82.774092487070305</v>
      </c>
      <c r="AW156" s="2">
        <f t="shared" si="66"/>
        <v>85.80261993716914</v>
      </c>
      <c r="AX156" s="2">
        <f t="shared" si="67"/>
        <v>88.114065945036572</v>
      </c>
      <c r="AY156" s="2">
        <f t="shared" si="68"/>
        <v>89.140074540793549</v>
      </c>
      <c r="AZ156" s="2">
        <f t="shared" si="69"/>
        <v>91.671217557572916</v>
      </c>
      <c r="BA156" s="2">
        <f t="shared" si="70"/>
        <v>91.971952828237349</v>
      </c>
      <c r="BB156" s="2">
        <f t="shared" si="71"/>
        <v>91.720258820589379</v>
      </c>
      <c r="BC156" s="2">
        <f t="shared" si="72"/>
        <v>89.151199538234408</v>
      </c>
      <c r="BD156" s="2">
        <f t="shared" si="73"/>
        <v>86.358007657385798</v>
      </c>
      <c r="BE156" s="2">
        <f t="shared" si="74"/>
        <v>81.802149010677752</v>
      </c>
      <c r="BF156" s="2">
        <f t="shared" si="75"/>
        <v>75.182699918023559</v>
      </c>
      <c r="BG156" s="2">
        <f t="shared" si="76"/>
        <v>66.445937321827827</v>
      </c>
      <c r="BH156" s="2">
        <f t="shared" si="77"/>
        <v>56.226909775194663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86.770847255788652</v>
      </c>
      <c r="CP156" s="2">
        <f>BL$207*$B156+BL$209</f>
        <v>88.427690922832852</v>
      </c>
      <c r="CQ156" s="2">
        <f>BM$207*$B156+BM$209</f>
        <v>89.613763235123912</v>
      </c>
      <c r="CR156" s="2">
        <f>BN$207*$B156+BN$209</f>
        <v>90.578726205892494</v>
      </c>
      <c r="CS156" s="2">
        <f>BO$207*$B156+BO$209</f>
        <v>95.212806727947594</v>
      </c>
      <c r="CT156" s="2">
        <f>BP$207*$B156+BP$209</f>
        <v>95.010116872970713</v>
      </c>
      <c r="CU156" s="2">
        <f>BQ$207*$B156+BQ$209</f>
        <v>94.887049723209188</v>
      </c>
      <c r="CV156" s="2">
        <f>BR$207*$B156+BR$209</f>
        <v>92.820710192034767</v>
      </c>
      <c r="CW156" s="2">
        <f>BS$207*$B156+BS$209</f>
        <v>90.558297938712826</v>
      </c>
      <c r="CX156" s="2">
        <f>BT$207*$B156+BT$209</f>
        <v>85.150203636566062</v>
      </c>
      <c r="CY156" s="2">
        <f>BU$207*$B156+BU$209</f>
        <v>77.878254096577663</v>
      </c>
      <c r="CZ156" s="2">
        <f>BV$207*$B156+BV$209</f>
        <v>68.536204448115299</v>
      </c>
      <c r="DA156" s="2">
        <f>BW$207*$B156+BW$209</f>
        <v>57.50104552133368</v>
      </c>
      <c r="DD156" s="2">
        <f>BZ$207*$B156+BZ$209</f>
        <v>82.739699598599188</v>
      </c>
      <c r="DE156" s="2">
        <f>CA$207*$B156+CA$209</f>
        <v>85.781964168661233</v>
      </c>
      <c r="DF156" s="2">
        <f>CB$207*$B156+CB$209</f>
        <v>88.102216609909746</v>
      </c>
      <c r="DG156" s="2">
        <f>CC$207*$B156+CC$209</f>
        <v>89.128118543690007</v>
      </c>
      <c r="DH156" s="2">
        <f>CD$207*$B156+CD$209</f>
        <v>91.642911030944546</v>
      </c>
      <c r="DI156" s="2">
        <f>CE$207*$B156+CE$209</f>
        <v>91.945062313498241</v>
      </c>
      <c r="DJ156" s="2">
        <f>CF$207*$B156+CF$209</f>
        <v>91.694469164220891</v>
      </c>
      <c r="DK156" s="2">
        <f>CG$207*$B156+CG$209</f>
        <v>89.116518595266754</v>
      </c>
      <c r="DL156" s="2">
        <f>CH$207*$B156+CH$209</f>
        <v>86.315145799707338</v>
      </c>
      <c r="DM156" s="2">
        <f>CI$207*$B156+CI$209</f>
        <v>81.771331693802921</v>
      </c>
      <c r="DN156" s="2">
        <f>CJ$207*$B156+CJ$209</f>
        <v>75.155790540404567</v>
      </c>
      <c r="DO156" s="2">
        <f>CK$207*$B156+CK$209</f>
        <v>66.424696864665663</v>
      </c>
      <c r="DP156" s="2">
        <f>CL$207*$B156+CL$209</f>
        <v>56.21361267011261</v>
      </c>
      <c r="DS156" s="2">
        <f>POWER(10,($B156-C$227)/C$228)/(1+POWER(10,($B156-C$227)/C$228))</f>
        <v>0.99146821416730579</v>
      </c>
      <c r="DT156" s="2">
        <f>POWER(10,($B156-D$227)/D$228)/(1+POWER(10,($B156-D$227)/D$228))</f>
        <v>0.99219278087756346</v>
      </c>
      <c r="DU156" s="2">
        <f>POWER(10,($B156-E$227)/E$228)/(1+POWER(10,($B156-E$227)/E$228))</f>
        <v>0.99216078754755976</v>
      </c>
      <c r="DV156" s="2">
        <f>POWER(10,($B156-F$227)/F$228)/(1+POWER(10,($B156-F$227)/F$228))</f>
        <v>0.99175793881759788</v>
      </c>
      <c r="DW156" s="2">
        <f>POWER(10,($B156-G$227)/G$228)/(1+POWER(10,($B156-G$227)/G$228))</f>
        <v>0.99207076927986337</v>
      </c>
      <c r="DX156" s="2">
        <f>POWER(10,($B156-H$227)/H$228)/(1+POWER(10,($B156-H$227)/H$228))</f>
        <v>0.99122674190056348</v>
      </c>
      <c r="DY156" s="2">
        <f>POWER(10,($B156-I$227)/I$228)/(1+POWER(10,($B156-I$227)/I$228))</f>
        <v>0.99192200294025723</v>
      </c>
      <c r="DZ156" s="2">
        <f>POWER(10,($B156-J$227)/J$228)/(1+POWER(10,($B156-J$227)/J$228))</f>
        <v>0.99063737874738889</v>
      </c>
      <c r="EA156" s="2">
        <f>POWER(10,($B156-K$227)/K$228)/(1+POWER(10,($B156-K$227)/K$228))</f>
        <v>0.9898985809901929</v>
      </c>
      <c r="EB156" s="2">
        <f>POWER(10,($B156-L$227)/L$228)/(1+POWER(10,($B156-L$227)/L$228))</f>
        <v>0.99087940667866103</v>
      </c>
      <c r="EC156" s="2">
        <f>POWER(10,($B156-M$227)/M$228)/(1+POWER(10,($B156-M$227)/M$228))</f>
        <v>0.99011579877424716</v>
      </c>
      <c r="ED156" s="2">
        <f>POWER(10,($B156-N$227)/N$228)/(1+POWER(10,($B156-N$227)/N$228))</f>
        <v>0.98994061999650962</v>
      </c>
      <c r="EE156" s="2">
        <f>POWER(10,($B156-O$227)/O$228)/(1+POWER(10,($B156-O$227)/O$228))</f>
        <v>0.98967161272182969</v>
      </c>
    </row>
    <row r="157" spans="2:137" x14ac:dyDescent="0.25">
      <c r="B157" s="2">
        <v>151</v>
      </c>
      <c r="C157">
        <v>82.438000000000002</v>
      </c>
      <c r="D157">
        <v>87.061000000000007</v>
      </c>
      <c r="E157">
        <v>88.293999999999997</v>
      </c>
      <c r="F157">
        <v>91.138000000000005</v>
      </c>
      <c r="G157">
        <v>95.984999999999999</v>
      </c>
      <c r="H157">
        <v>95.03</v>
      </c>
      <c r="I157">
        <v>97.164000000000001</v>
      </c>
      <c r="J157">
        <v>96</v>
      </c>
      <c r="K157">
        <v>93.414000000000001</v>
      </c>
      <c r="L157">
        <v>89.713999999999999</v>
      </c>
      <c r="M157">
        <v>80.728999999999999</v>
      </c>
      <c r="N157">
        <v>71.614000000000004</v>
      </c>
      <c r="O157">
        <v>59.9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82.704514758016202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85.909731159006043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88.080670099872819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90.942425217722132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94.617256077409721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95.05007849105742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97.100138992737413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95.237797766173784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93.464475477751506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89.132776947267601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82.070964658748593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71.516548500481576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59.691922896265872</v>
      </c>
      <c r="AE157" s="5"/>
      <c r="AG157" s="5">
        <f t="shared" si="52"/>
        <v>-0.26651475801619995</v>
      </c>
      <c r="AH157" s="5">
        <f t="shared" si="53"/>
        <v>1.1512688409939642</v>
      </c>
      <c r="AI157" s="5">
        <f t="shared" si="54"/>
        <v>0.21332990012717801</v>
      </c>
      <c r="AJ157" s="5">
        <f t="shared" si="55"/>
        <v>0.19557478227787328</v>
      </c>
      <c r="AK157" s="5">
        <f t="shared" si="56"/>
        <v>1.3677439225902788</v>
      </c>
      <c r="AL157" s="5">
        <f t="shared" si="57"/>
        <v>-2.0078491057418546E-2</v>
      </c>
      <c r="AM157" s="5">
        <f t="shared" si="58"/>
        <v>6.3861007262588032E-2</v>
      </c>
      <c r="AN157" s="5">
        <f t="shared" si="59"/>
        <v>0.76220223382621555</v>
      </c>
      <c r="AO157" s="5">
        <f t="shared" si="60"/>
        <v>-5.0475477751504627E-2</v>
      </c>
      <c r="AP157" s="5">
        <f t="shared" si="61"/>
        <v>0.5812230527323976</v>
      </c>
      <c r="AQ157" s="5">
        <f t="shared" si="62"/>
        <v>-1.3419646587485943</v>
      </c>
      <c r="AR157" s="5">
        <f t="shared" si="63"/>
        <v>9.7451499518427909E-2</v>
      </c>
      <c r="AS157" s="5">
        <f t="shared" si="64"/>
        <v>0.20807710373412647</v>
      </c>
      <c r="AV157" s="2">
        <f t="shared" si="65"/>
        <v>82.704514280921714</v>
      </c>
      <c r="AW157" s="2">
        <f t="shared" si="66"/>
        <v>85.750441429090387</v>
      </c>
      <c r="AX157" s="2">
        <f t="shared" si="67"/>
        <v>88.080670099854828</v>
      </c>
      <c r="AY157" s="2">
        <f t="shared" si="68"/>
        <v>89.127065357746218</v>
      </c>
      <c r="AZ157" s="2">
        <f t="shared" si="69"/>
        <v>91.647909034914804</v>
      </c>
      <c r="BA157" s="2">
        <f t="shared" si="70"/>
        <v>91.945534430232684</v>
      </c>
      <c r="BB157" s="2">
        <f t="shared" si="71"/>
        <v>91.691026773289465</v>
      </c>
      <c r="BC157" s="2">
        <f t="shared" si="72"/>
        <v>89.110720068943166</v>
      </c>
      <c r="BD157" s="2">
        <f t="shared" si="73"/>
        <v>86.30911891385179</v>
      </c>
      <c r="BE157" s="2">
        <f t="shared" si="74"/>
        <v>81.767111006737679</v>
      </c>
      <c r="BF157" s="2">
        <f t="shared" si="75"/>
        <v>75.156897482735644</v>
      </c>
      <c r="BG157" s="2">
        <f t="shared" si="76"/>
        <v>66.428641526150997</v>
      </c>
      <c r="BH157" s="2">
        <f t="shared" si="77"/>
        <v>56.230311226105165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86.769587774459509</v>
      </c>
      <c r="CP157" s="2">
        <f>BL$207*$B157+BL$209</f>
        <v>88.416859030427787</v>
      </c>
      <c r="CQ157" s="2">
        <f>BM$207*$B157+BM$209</f>
        <v>89.59613922353293</v>
      </c>
      <c r="CR157" s="2">
        <f>BN$207*$B157+BN$209</f>
        <v>90.583032898220623</v>
      </c>
      <c r="CS157" s="2">
        <f>BO$207*$B157+BO$209</f>
        <v>95.247733166376378</v>
      </c>
      <c r="CT157" s="2">
        <f>BP$207*$B157+BP$209</f>
        <v>95.029054917686366</v>
      </c>
      <c r="CU157" s="2">
        <f>BQ$207*$B157+BQ$209</f>
        <v>94.905870274217776</v>
      </c>
      <c r="CV157" s="2">
        <f>BR$207*$B157+BR$209</f>
        <v>92.834840916920371</v>
      </c>
      <c r="CW157" s="2">
        <f>BS$207*$B157+BS$209</f>
        <v>90.577074516341341</v>
      </c>
      <c r="CX157" s="2">
        <f>BT$207*$B157+BT$209</f>
        <v>85.165864523999502</v>
      </c>
      <c r="CY157" s="2">
        <f>BU$207*$B157+BU$209</f>
        <v>77.889355703856282</v>
      </c>
      <c r="CZ157" s="2">
        <f>BV$207*$B157+BV$209</f>
        <v>68.551276310413556</v>
      </c>
      <c r="DA157" s="2">
        <f>BW$207*$B157+BW$209</f>
        <v>57.522605002655155</v>
      </c>
      <c r="DB157" s="6"/>
      <c r="DC157" s="6"/>
      <c r="DD157" s="2">
        <f>BZ$207*$B157+BZ$209</f>
        <v>82.672611425826176</v>
      </c>
      <c r="DE157" s="2">
        <f>CA$207*$B157+CA$209</f>
        <v>85.731306428789097</v>
      </c>
      <c r="DF157" s="2">
        <f>CB$207*$B157+CB$209</f>
        <v>88.069749726963039</v>
      </c>
      <c r="DG157" s="2">
        <f>CC$207*$B157+CC$209</f>
        <v>89.116030116260632</v>
      </c>
      <c r="DH157" s="2">
        <f>CD$207*$B157+CD$209</f>
        <v>91.621668681184772</v>
      </c>
      <c r="DI157" s="2">
        <f>CE$207*$B157+CE$209</f>
        <v>91.920643866424953</v>
      </c>
      <c r="DJ157" s="2">
        <f>CF$207*$B157+CF$209</f>
        <v>91.667149430018711</v>
      </c>
      <c r="DK157" s="2">
        <f>CG$207*$B157+CG$209</f>
        <v>89.078619959742269</v>
      </c>
      <c r="DL157" s="2">
        <f>CH$207*$B157+CH$209</f>
        <v>86.269398700053657</v>
      </c>
      <c r="DM157" s="2">
        <f>CI$207*$B157+CI$209</f>
        <v>81.73857968055836</v>
      </c>
      <c r="DN157" s="2">
        <f>CJ$207*$B157+CJ$209</f>
        <v>75.132019846207598</v>
      </c>
      <c r="DO157" s="2">
        <f>CK$207*$B157+CK$209</f>
        <v>66.408970032078727</v>
      </c>
      <c r="DP157" s="2">
        <f>CL$207*$B157+CL$209</f>
        <v>56.218011295715904</v>
      </c>
      <c r="DS157" s="2">
        <f>POWER(10,($B157-C$227)/C$228)/(1+POWER(10,($B157-C$227)/C$228))</f>
        <v>0.99221307315914253</v>
      </c>
      <c r="DT157" s="2">
        <f>POWER(10,($B157-D$227)/D$228)/(1+POWER(10,($B157-D$227)/D$228))</f>
        <v>0.99287483689963418</v>
      </c>
      <c r="DU157" s="2">
        <f>POWER(10,($B157-E$227)/E$228)/(1+POWER(10,($B157-E$227)/E$228))</f>
        <v>0.99284561842417474</v>
      </c>
      <c r="DV157" s="2">
        <f>POWER(10,($B157-F$227)/F$228)/(1+POWER(10,($B157-F$227)/F$228))</f>
        <v>0.99247769559725252</v>
      </c>
      <c r="DW157" s="2">
        <f>POWER(10,($B157-G$227)/G$228)/(1+POWER(10,($B157-G$227)/G$228))</f>
        <v>0.99276340676311903</v>
      </c>
      <c r="DX157" s="2">
        <f>POWER(10,($B157-H$227)/H$228)/(1+POWER(10,($B157-H$227)/H$228))</f>
        <v>0.99199251212363837</v>
      </c>
      <c r="DY157" s="2">
        <f>POWER(10,($B157-I$227)/I$228)/(1+POWER(10,($B157-I$227)/I$228))</f>
        <v>0.992627538951521</v>
      </c>
      <c r="DZ157" s="2">
        <f>POWER(10,($B157-J$227)/J$228)/(1+POWER(10,($B157-J$227)/J$228))</f>
        <v>0.99145414778127949</v>
      </c>
      <c r="EA157" s="2">
        <f>POWER(10,($B157-K$227)/K$228)/(1+POWER(10,($B157-K$227)/K$228))</f>
        <v>0.99077920078201931</v>
      </c>
      <c r="EB157" s="2">
        <f>POWER(10,($B157-L$227)/L$228)/(1+POWER(10,($B157-L$227)/L$228))</f>
        <v>0.99167523929797519</v>
      </c>
      <c r="EC157" s="2">
        <f>POWER(10,($B157-M$227)/M$228)/(1+POWER(10,($B157-M$227)/M$228))</f>
        <v>0.99097765458674969</v>
      </c>
      <c r="ED157" s="2">
        <f>POWER(10,($B157-N$227)/N$228)/(1+POWER(10,($B157-N$227)/N$228))</f>
        <v>0.99081760891464721</v>
      </c>
      <c r="EE157" s="2">
        <f>POWER(10,($B157-O$227)/O$228)/(1+POWER(10,($B157-O$227)/O$228))</f>
        <v>0.99057183065973964</v>
      </c>
      <c r="EF157" s="6"/>
      <c r="EG157" s="6"/>
    </row>
    <row r="158" spans="2:137" x14ac:dyDescent="0.25">
      <c r="B158" s="2">
        <v>152</v>
      </c>
      <c r="C158">
        <v>83.141000000000005</v>
      </c>
      <c r="D158">
        <v>86.167000000000002</v>
      </c>
      <c r="E158">
        <v>88.028999999999996</v>
      </c>
      <c r="F158">
        <v>92.2</v>
      </c>
      <c r="G158">
        <v>95.257999999999996</v>
      </c>
      <c r="H158">
        <v>95.850999999999999</v>
      </c>
      <c r="I158">
        <v>96.581999999999994</v>
      </c>
      <c r="J158">
        <v>95.626999999999995</v>
      </c>
      <c r="K158">
        <v>93.671000000000006</v>
      </c>
      <c r="L158">
        <v>89.686000000000007</v>
      </c>
      <c r="M158">
        <v>82.429000000000002</v>
      </c>
      <c r="N158">
        <v>72.114000000000004</v>
      </c>
      <c r="O158">
        <v>60.9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82.635107372125731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85.890593673142121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88.047345524864298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91.121994703933225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94.717886129527869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95.258813215971955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97.069476062547722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95.573024386990468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94.120355812715218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89.567292595727508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83.213613731090334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72.656493560924545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60.69406131619251</v>
      </c>
      <c r="AE158" s="5"/>
      <c r="AG158" s="5">
        <f t="shared" si="52"/>
        <v>0.50589262787427458</v>
      </c>
      <c r="AH158" s="5">
        <f t="shared" si="53"/>
        <v>0.27640632685788091</v>
      </c>
      <c r="AI158" s="5">
        <f t="shared" si="54"/>
        <v>-1.834552486430141E-2</v>
      </c>
      <c r="AJ158" s="5">
        <f t="shared" si="55"/>
        <v>1.0780052960667774</v>
      </c>
      <c r="AK158" s="5">
        <f t="shared" si="56"/>
        <v>0.54011387047212622</v>
      </c>
      <c r="AL158" s="5">
        <f t="shared" si="57"/>
        <v>0.59218678402804414</v>
      </c>
      <c r="AM158" s="5">
        <f t="shared" si="58"/>
        <v>-0.48747606254772791</v>
      </c>
      <c r="AN158" s="5">
        <f t="shared" si="59"/>
        <v>5.3975613009527024E-2</v>
      </c>
      <c r="AO158" s="5">
        <f t="shared" si="60"/>
        <v>-0.4493558127152113</v>
      </c>
      <c r="AP158" s="5">
        <f t="shared" si="61"/>
        <v>0.11870740427249871</v>
      </c>
      <c r="AQ158" s="5">
        <f t="shared" si="62"/>
        <v>-0.78461373109033161</v>
      </c>
      <c r="AR158" s="5">
        <f t="shared" si="63"/>
        <v>-0.54249356092454093</v>
      </c>
      <c r="AS158" s="5">
        <f t="shared" si="64"/>
        <v>0.20593868380748859</v>
      </c>
      <c r="AV158" s="2">
        <f t="shared" si="65"/>
        <v>82.635106771981697</v>
      </c>
      <c r="AW158" s="2">
        <f t="shared" si="66"/>
        <v>85.698369924059634</v>
      </c>
      <c r="AX158" s="2">
        <f t="shared" si="67"/>
        <v>88.047345524860489</v>
      </c>
      <c r="AY158" s="2">
        <f t="shared" si="68"/>
        <v>89.114125166393038</v>
      </c>
      <c r="AZ158" s="2">
        <f t="shared" si="69"/>
        <v>91.624744008195165</v>
      </c>
      <c r="BA158" s="2">
        <f t="shared" si="70"/>
        <v>91.919258740784784</v>
      </c>
      <c r="BB158" s="2">
        <f t="shared" si="71"/>
        <v>91.661930664925919</v>
      </c>
      <c r="BC158" s="2">
        <f t="shared" si="72"/>
        <v>89.070424819214608</v>
      </c>
      <c r="BD158" s="2">
        <f t="shared" si="73"/>
        <v>86.260449330895412</v>
      </c>
      <c r="BE158" s="2">
        <f t="shared" si="74"/>
        <v>81.732235453365618</v>
      </c>
      <c r="BF158" s="2">
        <f t="shared" si="75"/>
        <v>75.131243026220602</v>
      </c>
      <c r="BG158" s="2">
        <f t="shared" si="76"/>
        <v>66.411456452554518</v>
      </c>
      <c r="BH158" s="2">
        <f t="shared" si="77"/>
        <v>56.233784586522383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86.768328293130367</v>
      </c>
      <c r="CP158" s="2">
        <f>BL$207*$B158+BL$209</f>
        <v>88.406027138022708</v>
      </c>
      <c r="CQ158" s="2">
        <f>BM$207*$B158+BM$209</f>
        <v>89.578515211941962</v>
      </c>
      <c r="CR158" s="2">
        <f>BN$207*$B158+BN$209</f>
        <v>90.587339590548737</v>
      </c>
      <c r="CS158" s="2">
        <f>BO$207*$B158+BO$209</f>
        <v>95.282659604805161</v>
      </c>
      <c r="CT158" s="2">
        <f>BP$207*$B158+BP$209</f>
        <v>95.047992962402006</v>
      </c>
      <c r="CU158" s="2">
        <f>BQ$207*$B158+BQ$209</f>
        <v>94.924690825226378</v>
      </c>
      <c r="CV158" s="2">
        <f>BR$207*$B158+BR$209</f>
        <v>92.848971641805974</v>
      </c>
      <c r="CW158" s="2">
        <f>BS$207*$B158+BS$209</f>
        <v>90.595851093969856</v>
      </c>
      <c r="CX158" s="2">
        <f>BT$207*$B158+BT$209</f>
        <v>85.181525411432929</v>
      </c>
      <c r="CY158" s="2">
        <f>BU$207*$B158+BU$209</f>
        <v>77.9004573111349</v>
      </c>
      <c r="CZ158" s="2">
        <f>BV$207*$B158+BV$209</f>
        <v>68.566348172711827</v>
      </c>
      <c r="DA158" s="2">
        <f>BW$207*$B158+BW$209</f>
        <v>57.544164483976637</v>
      </c>
      <c r="DD158" s="2">
        <f>BZ$207*$B158+BZ$209</f>
        <v>82.605523253053178</v>
      </c>
      <c r="DE158" s="2">
        <f>CA$207*$B158+CA$209</f>
        <v>85.680648688916975</v>
      </c>
      <c r="DF158" s="2">
        <f>CB$207*$B158+CB$209</f>
        <v>88.037282844016318</v>
      </c>
      <c r="DG158" s="2">
        <f>CC$207*$B158+CC$209</f>
        <v>89.103941688831242</v>
      </c>
      <c r="DH158" s="2">
        <f>CD$207*$B158+CD$209</f>
        <v>91.600426331425012</v>
      </c>
      <c r="DI158" s="2">
        <f>CE$207*$B158+CE$209</f>
        <v>91.896225419351666</v>
      </c>
      <c r="DJ158" s="2">
        <f>CF$207*$B158+CF$209</f>
        <v>91.63982969581653</v>
      </c>
      <c r="DK158" s="2">
        <f>CG$207*$B158+CG$209</f>
        <v>89.040721324217785</v>
      </c>
      <c r="DL158" s="2">
        <f>CH$207*$B158+CH$209</f>
        <v>86.22365160039999</v>
      </c>
      <c r="DM158" s="2">
        <f>CI$207*$B158+CI$209</f>
        <v>81.705827667313798</v>
      </c>
      <c r="DN158" s="2">
        <f>CJ$207*$B158+CJ$209</f>
        <v>75.108249152010629</v>
      </c>
      <c r="DO158" s="2">
        <f>CK$207*$B158+CK$209</f>
        <v>66.393243199491778</v>
      </c>
      <c r="DP158" s="2">
        <f>CL$207*$B158+CL$209</f>
        <v>56.222409921319191</v>
      </c>
      <c r="DS158" s="2">
        <f>POWER(10,($B158-C$227)/C$228)/(1+POWER(10,($B158-C$227)/C$228))</f>
        <v>0.99289336909999204</v>
      </c>
      <c r="DT158" s="2">
        <f>POWER(10,($B158-D$227)/D$228)/(1+POWER(10,($B158-D$227)/D$228))</f>
        <v>0.99349769748547156</v>
      </c>
      <c r="DU158" s="2">
        <f>POWER(10,($B158-E$227)/E$228)/(1+POWER(10,($B158-E$227)/E$228))</f>
        <v>0.9934710164063606</v>
      </c>
      <c r="DV158" s="2">
        <f>POWER(10,($B158-F$227)/F$228)/(1+POWER(10,($B158-F$227)/F$228))</f>
        <v>0.99313503305485329</v>
      </c>
      <c r="DW158" s="2">
        <f>POWER(10,($B158-G$227)/G$228)/(1+POWER(10,($B158-G$227)/G$228))</f>
        <v>0.99339594344933169</v>
      </c>
      <c r="DX158" s="2">
        <f>POWER(10,($B158-H$227)/H$228)/(1+POWER(10,($B158-H$227)/H$228))</f>
        <v>0.99269193520191423</v>
      </c>
      <c r="DY158" s="2">
        <f>POWER(10,($B158-I$227)/I$228)/(1+POWER(10,($B158-I$227)/I$228))</f>
        <v>0.99327187109631321</v>
      </c>
      <c r="DZ158" s="2">
        <f>POWER(10,($B158-J$227)/J$228)/(1+POWER(10,($B158-J$227)/J$228))</f>
        <v>0.99220022516386641</v>
      </c>
      <c r="EA158" s="2">
        <f>POWER(10,($B158-K$227)/K$228)/(1+POWER(10,($B158-K$227)/K$228))</f>
        <v>0.991583702768015</v>
      </c>
      <c r="EB158" s="2">
        <f>POWER(10,($B158-L$227)/L$228)/(1+POWER(10,($B158-L$227)/L$228))</f>
        <v>0.99240216267467285</v>
      </c>
      <c r="EC158" s="2">
        <f>POWER(10,($B158-M$227)/M$228)/(1+POWER(10,($B158-M$227)/M$228))</f>
        <v>0.9917649856674039</v>
      </c>
      <c r="ED158" s="2">
        <f>POWER(10,($B158-N$227)/N$228)/(1+POWER(10,($B158-N$227)/N$228))</f>
        <v>0.99161878819146099</v>
      </c>
      <c r="EE158" s="2">
        <f>POWER(10,($B158-O$227)/O$228)/(1+POWER(10,($B158-O$227)/O$228))</f>
        <v>0.99139426825179744</v>
      </c>
    </row>
    <row r="159" spans="2:137" x14ac:dyDescent="0.25">
      <c r="B159" s="2">
        <v>153</v>
      </c>
      <c r="C159">
        <v>82.406000000000006</v>
      </c>
      <c r="D159">
        <v>87</v>
      </c>
      <c r="E159">
        <v>88.352999999999994</v>
      </c>
      <c r="F159">
        <v>90.923000000000002</v>
      </c>
      <c r="G159">
        <v>94.090999999999994</v>
      </c>
      <c r="H159">
        <v>95.149000000000001</v>
      </c>
      <c r="I159">
        <v>96.388000000000005</v>
      </c>
      <c r="J159">
        <v>95.269000000000005</v>
      </c>
      <c r="K159">
        <v>95.286000000000001</v>
      </c>
      <c r="L159">
        <v>90.114000000000004</v>
      </c>
      <c r="M159">
        <v>83.5</v>
      </c>
      <c r="N159">
        <v>73.528999999999996</v>
      </c>
      <c r="O159">
        <v>61.814300000000003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82.565860095811516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85.867574856072167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88.014086942998944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91.214173894635195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94.665099211715926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95.306981306724936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96.767739948656882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95.582285141671733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94.4075910863926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89.612804790712602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84.087263709339737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73.686732106949805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61.708399471504912</v>
      </c>
      <c r="AE159" s="5"/>
      <c r="AG159" s="5">
        <f t="shared" si="52"/>
        <v>-0.15986009581150995</v>
      </c>
      <c r="AH159" s="5">
        <f t="shared" si="53"/>
        <v>1.1324251439278328</v>
      </c>
      <c r="AI159" s="5">
        <f t="shared" si="54"/>
        <v>0.33891305700105079</v>
      </c>
      <c r="AJ159" s="5">
        <f t="shared" si="55"/>
        <v>-0.29117389463519316</v>
      </c>
      <c r="AK159" s="5">
        <f t="shared" si="56"/>
        <v>-0.57409921171593226</v>
      </c>
      <c r="AL159" s="5">
        <f t="shared" si="57"/>
        <v>-0.15798130672493471</v>
      </c>
      <c r="AM159" s="5">
        <f t="shared" si="58"/>
        <v>-0.37973994865687644</v>
      </c>
      <c r="AN159" s="5">
        <f t="shared" si="59"/>
        <v>-0.31328514167172727</v>
      </c>
      <c r="AO159" s="5">
        <f t="shared" si="60"/>
        <v>0.87840891360740159</v>
      </c>
      <c r="AP159" s="5">
        <f t="shared" si="61"/>
        <v>0.50119520928740258</v>
      </c>
      <c r="AQ159" s="5">
        <f t="shared" si="62"/>
        <v>-0.58726370933973726</v>
      </c>
      <c r="AR159" s="5">
        <f t="shared" si="63"/>
        <v>-0.15773210694980833</v>
      </c>
      <c r="AS159" s="5">
        <f t="shared" si="64"/>
        <v>0.10590052849509135</v>
      </c>
      <c r="AV159" s="2">
        <f t="shared" si="65"/>
        <v>82.565859375904111</v>
      </c>
      <c r="AW159" s="2">
        <f t="shared" si="66"/>
        <v>85.646398468911968</v>
      </c>
      <c r="AX159" s="2">
        <f t="shared" si="67"/>
        <v>88.014086942998176</v>
      </c>
      <c r="AY159" s="2">
        <f t="shared" si="68"/>
        <v>89.101249027367331</v>
      </c>
      <c r="AZ159" s="2">
        <f t="shared" si="69"/>
        <v>91.601713360952019</v>
      </c>
      <c r="BA159" s="2">
        <f t="shared" si="70"/>
        <v>91.89311628613558</v>
      </c>
      <c r="BB159" s="2">
        <f t="shared" si="71"/>
        <v>91.632961514997632</v>
      </c>
      <c r="BC159" s="2">
        <f t="shared" si="72"/>
        <v>89.030301566504036</v>
      </c>
      <c r="BD159" s="2">
        <f t="shared" si="73"/>
        <v>86.211984935740517</v>
      </c>
      <c r="BE159" s="2">
        <f t="shared" si="74"/>
        <v>81.697511645316482</v>
      </c>
      <c r="BF159" s="2">
        <f t="shared" si="75"/>
        <v>75.105726422148734</v>
      </c>
      <c r="BG159" s="2">
        <f t="shared" si="76"/>
        <v>66.394374901251126</v>
      </c>
      <c r="BH159" s="2">
        <f t="shared" si="77"/>
        <v>56.237325015398859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86.767068811801224</v>
      </c>
      <c r="CP159" s="2">
        <f>BL$207*$B159+BL$209</f>
        <v>88.395195245617643</v>
      </c>
      <c r="CQ159" s="2">
        <f>BM$207*$B159+BM$209</f>
        <v>89.56089120035098</v>
      </c>
      <c r="CR159" s="2">
        <f>BN$207*$B159+BN$209</f>
        <v>90.591646282876866</v>
      </c>
      <c r="CS159" s="2">
        <f>BO$207*$B159+BO$209</f>
        <v>95.317586043233945</v>
      </c>
      <c r="CT159" s="2">
        <f>BP$207*$B159+BP$209</f>
        <v>95.06693100711766</v>
      </c>
      <c r="CU159" s="2">
        <f>BQ$207*$B159+BQ$209</f>
        <v>94.943511376234966</v>
      </c>
      <c r="CV159" s="2">
        <f>BR$207*$B159+BR$209</f>
        <v>92.863102366691564</v>
      </c>
      <c r="CW159" s="2">
        <f>BS$207*$B159+BS$209</f>
        <v>90.61462767159837</v>
      </c>
      <c r="CX159" s="2">
        <f>BT$207*$B159+BT$209</f>
        <v>85.19718629886637</v>
      </c>
      <c r="CY159" s="2">
        <f>BU$207*$B159+BU$209</f>
        <v>77.911558918413519</v>
      </c>
      <c r="CZ159" s="2">
        <f>BV$207*$B159+BV$209</f>
        <v>68.581420035010098</v>
      </c>
      <c r="DA159" s="2">
        <f>BW$207*$B159+BW$209</f>
        <v>57.565723965298112</v>
      </c>
      <c r="DD159" s="2">
        <f>BZ$207*$B159+BZ$209</f>
        <v>82.538435080280166</v>
      </c>
      <c r="DE159" s="2">
        <f>CA$207*$B159+CA$209</f>
        <v>85.629990949044853</v>
      </c>
      <c r="DF159" s="2">
        <f>CB$207*$B159+CB$209</f>
        <v>88.004815961069596</v>
      </c>
      <c r="DG159" s="2">
        <f>CC$207*$B159+CC$209</f>
        <v>89.091853261401866</v>
      </c>
      <c r="DH159" s="2">
        <f>CD$207*$B159+CD$209</f>
        <v>91.579183981665238</v>
      </c>
      <c r="DI159" s="2">
        <f>CE$207*$B159+CE$209</f>
        <v>91.871806972278378</v>
      </c>
      <c r="DJ159" s="2">
        <f>CF$207*$B159+CF$209</f>
        <v>91.612509961614336</v>
      </c>
      <c r="DK159" s="2">
        <f>CG$207*$B159+CG$209</f>
        <v>89.0028226886933</v>
      </c>
      <c r="DL159" s="2">
        <f>CH$207*$B159+CH$209</f>
        <v>86.177904500746308</v>
      </c>
      <c r="DM159" s="2">
        <f>CI$207*$B159+CI$209</f>
        <v>81.673075654069237</v>
      </c>
      <c r="DN159" s="2">
        <f>CJ$207*$B159+CJ$209</f>
        <v>75.08447845781366</v>
      </c>
      <c r="DO159" s="2">
        <f>CK$207*$B159+CK$209</f>
        <v>66.377516366904842</v>
      </c>
      <c r="DP159" s="2">
        <f>CL$207*$B159+CL$209</f>
        <v>56.226808546922484</v>
      </c>
      <c r="DS159" s="2">
        <f>POWER(10,($B159-C$227)/C$228)/(1+POWER(10,($B159-C$227)/C$228))</f>
        <v>0.99351462023784942</v>
      </c>
      <c r="DT159" s="2">
        <f>POWER(10,($B159-D$227)/D$228)/(1+POWER(10,($B159-D$227)/D$228))</f>
        <v>0.99406643484264456</v>
      </c>
      <c r="DU159" s="2">
        <f>POWER(10,($B159-E$227)/E$228)/(1+POWER(10,($B159-E$227)/E$228))</f>
        <v>0.99404207348427265</v>
      </c>
      <c r="DV159" s="2">
        <f>POWER(10,($B159-F$227)/F$228)/(1+POWER(10,($B159-F$227)/F$228))</f>
        <v>0.9937352915829486</v>
      </c>
      <c r="DW159" s="2">
        <f>POWER(10,($B159-G$227)/G$228)/(1+POWER(10,($B159-G$227)/G$228))</f>
        <v>0.99397352694661001</v>
      </c>
      <c r="DX159" s="2">
        <f>POWER(10,($B159-H$227)/H$228)/(1+POWER(10,($B159-H$227)/H$228))</f>
        <v>0.99333067711148193</v>
      </c>
      <c r="DY159" s="2">
        <f>POWER(10,($B159-I$227)/I$228)/(1+POWER(10,($B159-I$227)/I$228))</f>
        <v>0.9938602387577713</v>
      </c>
      <c r="DZ159" s="2">
        <f>POWER(10,($B159-J$227)/J$228)/(1+POWER(10,($B159-J$227)/J$228))</f>
        <v>0.99288163550238462</v>
      </c>
      <c r="EA159" s="2">
        <f>POWER(10,($B159-K$227)/K$228)/(1+POWER(10,($B159-K$227)/K$228))</f>
        <v>0.9923185572590808</v>
      </c>
      <c r="EB159" s="2">
        <f>POWER(10,($B159-L$227)/L$228)/(1+POWER(10,($B159-L$227)/L$228))</f>
        <v>0.99306605447155538</v>
      </c>
      <c r="EC159" s="2">
        <f>POWER(10,($B159-M$227)/M$228)/(1+POWER(10,($B159-M$227)/M$228))</f>
        <v>0.99248413172840577</v>
      </c>
      <c r="ED159" s="2">
        <f>POWER(10,($B159-N$227)/N$228)/(1+POWER(10,($B159-N$227)/N$228))</f>
        <v>0.99235060289147003</v>
      </c>
      <c r="EE159" s="2">
        <f>POWER(10,($B159-O$227)/O$228)/(1+POWER(10,($B159-O$227)/O$228))</f>
        <v>0.99214553187449661</v>
      </c>
    </row>
    <row r="160" spans="2:137" x14ac:dyDescent="0.25">
      <c r="B160" s="2">
        <v>154</v>
      </c>
      <c r="C160">
        <v>83.718999999999994</v>
      </c>
      <c r="D160">
        <v>85.787999999999997</v>
      </c>
      <c r="E160">
        <v>88.087999999999994</v>
      </c>
      <c r="F160">
        <v>91.662000000000006</v>
      </c>
      <c r="G160">
        <v>93.438999999999993</v>
      </c>
      <c r="H160">
        <v>96.566999999999993</v>
      </c>
      <c r="I160">
        <v>95.611999999999995</v>
      </c>
      <c r="J160">
        <v>94.790999999999997</v>
      </c>
      <c r="K160">
        <v>94.1</v>
      </c>
      <c r="L160">
        <v>89.242999999999995</v>
      </c>
      <c r="M160">
        <v>84.028999999999996</v>
      </c>
      <c r="N160">
        <v>73.171000000000006</v>
      </c>
      <c r="O160">
        <v>62.285699999999999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82.496762848073928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85.837171959893865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87.980889442888525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91.20390986647115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94.463281195512948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95.183531443719005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96.235279479045914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95.258075644370194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94.275608647116769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89.25720806526725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84.568221335072266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74.47837628530003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62.629603133443567</v>
      </c>
      <c r="AE160" s="5"/>
      <c r="AG160" s="5">
        <f t="shared" si="52"/>
        <v>1.2222371519260662</v>
      </c>
      <c r="AH160" s="5">
        <f t="shared" si="53"/>
        <v>-4.9171959893868689E-2</v>
      </c>
      <c r="AI160" s="5">
        <f t="shared" si="54"/>
        <v>0.10711055711146855</v>
      </c>
      <c r="AJ160" s="5">
        <f t="shared" si="55"/>
        <v>0.45809013352885586</v>
      </c>
      <c r="AK160" s="5">
        <f t="shared" si="56"/>
        <v>-1.0242811955129554</v>
      </c>
      <c r="AL160" s="5">
        <f t="shared" si="57"/>
        <v>1.3834685562809881</v>
      </c>
      <c r="AM160" s="5">
        <f t="shared" si="58"/>
        <v>-0.62327947904591952</v>
      </c>
      <c r="AN160" s="5">
        <f t="shared" si="59"/>
        <v>-0.46707564437019755</v>
      </c>
      <c r="AO160" s="5">
        <f t="shared" si="60"/>
        <v>-0.17560864711677482</v>
      </c>
      <c r="AP160" s="5">
        <f t="shared" si="61"/>
        <v>-1.420806526725471E-2</v>
      </c>
      <c r="AQ160" s="5">
        <f t="shared" si="62"/>
        <v>-0.53922133507226988</v>
      </c>
      <c r="AR160" s="5">
        <f t="shared" si="63"/>
        <v>-1.3073762853000233</v>
      </c>
      <c r="AS160" s="5">
        <f t="shared" si="64"/>
        <v>-0.34390313344356827</v>
      </c>
      <c r="AV160" s="2">
        <f t="shared" si="65"/>
        <v>82.496762024713021</v>
      </c>
      <c r="AW160" s="2">
        <f t="shared" si="66"/>
        <v>85.594520490864923</v>
      </c>
      <c r="AX160" s="2">
        <f t="shared" si="67"/>
        <v>87.980889442888383</v>
      </c>
      <c r="AY160" s="2">
        <f t="shared" si="68"/>
        <v>89.088432325348748</v>
      </c>
      <c r="AZ160" s="2">
        <f t="shared" si="69"/>
        <v>91.578808450332957</v>
      </c>
      <c r="BA160" s="2">
        <f t="shared" si="70"/>
        <v>91.867098132208142</v>
      </c>
      <c r="BB160" s="2">
        <f t="shared" si="71"/>
        <v>91.604110851170162</v>
      </c>
      <c r="BC160" s="2">
        <f t="shared" si="72"/>
        <v>88.990338781757828</v>
      </c>
      <c r="BD160" s="2">
        <f t="shared" si="73"/>
        <v>86.163712479211028</v>
      </c>
      <c r="BE160" s="2">
        <f t="shared" si="74"/>
        <v>81.662929476927744</v>
      </c>
      <c r="BF160" s="2">
        <f t="shared" si="75"/>
        <v>75.080338153324746</v>
      </c>
      <c r="BG160" s="2">
        <f t="shared" si="76"/>
        <v>66.377390062485603</v>
      </c>
      <c r="BH160" s="2">
        <f t="shared" si="77"/>
        <v>56.24092795326645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86.765809330472081</v>
      </c>
      <c r="CP160" s="2">
        <f>BL$207*$B160+BL$209</f>
        <v>88.384363353212578</v>
      </c>
      <c r="CQ160" s="2">
        <f>BM$207*$B160+BM$209</f>
        <v>89.543267188759998</v>
      </c>
      <c r="CR160" s="2">
        <f>BN$207*$B160+BN$209</f>
        <v>90.59595297520498</v>
      </c>
      <c r="CS160" s="2">
        <f>BO$207*$B160+BO$209</f>
        <v>95.352512481662728</v>
      </c>
      <c r="CT160" s="2">
        <f>BP$207*$B160+BP$209</f>
        <v>95.085869051833299</v>
      </c>
      <c r="CU160" s="2">
        <f>BQ$207*$B160+BQ$209</f>
        <v>94.962331927243554</v>
      </c>
      <c r="CV160" s="2">
        <f>BR$207*$B160+BR$209</f>
        <v>92.877233091577168</v>
      </c>
      <c r="CW160" s="2">
        <f>BS$207*$B160+BS$209</f>
        <v>90.633404249226885</v>
      </c>
      <c r="CX160" s="2">
        <f>BT$207*$B160+BT$209</f>
        <v>85.212847186299811</v>
      </c>
      <c r="CY160" s="2">
        <f>BU$207*$B160+BU$209</f>
        <v>77.922660525692123</v>
      </c>
      <c r="CZ160" s="2">
        <f>BV$207*$B160+BV$209</f>
        <v>68.596491897308368</v>
      </c>
      <c r="DA160" s="2">
        <f>BW$207*$B160+BW$209</f>
        <v>57.587283446619594</v>
      </c>
      <c r="DD160" s="2">
        <f>BZ$207*$B160+BZ$209</f>
        <v>82.471346907507169</v>
      </c>
      <c r="DE160" s="2">
        <f>CA$207*$B160+CA$209</f>
        <v>85.579333209172731</v>
      </c>
      <c r="DF160" s="2">
        <f>CB$207*$B160+CB$209</f>
        <v>87.972349078122875</v>
      </c>
      <c r="DG160" s="2">
        <f>CC$207*$B160+CC$209</f>
        <v>89.07976483397249</v>
      </c>
      <c r="DH160" s="2">
        <f>CD$207*$B160+CD$209</f>
        <v>91.557941631905479</v>
      </c>
      <c r="DI160" s="2">
        <f>CE$207*$B160+CE$209</f>
        <v>91.847388525205091</v>
      </c>
      <c r="DJ160" s="2">
        <f>CF$207*$B160+CF$209</f>
        <v>91.585190227412156</v>
      </c>
      <c r="DK160" s="2">
        <f>CG$207*$B160+CG$209</f>
        <v>88.964924053168815</v>
      </c>
      <c r="DL160" s="2">
        <f>CH$207*$B160+CH$209</f>
        <v>86.132157401092627</v>
      </c>
      <c r="DM160" s="2">
        <f>CI$207*$B160+CI$209</f>
        <v>81.640323640824676</v>
      </c>
      <c r="DN160" s="2">
        <f>CJ$207*$B160+CJ$209</f>
        <v>75.060707763616676</v>
      </c>
      <c r="DO160" s="2">
        <f>CK$207*$B160+CK$209</f>
        <v>66.361789534317893</v>
      </c>
      <c r="DP160" s="2">
        <f>CL$207*$B160+CL$209</f>
        <v>56.231207172525771</v>
      </c>
      <c r="DS160" s="2">
        <f>POWER(10,($B160-C$227)/C$228)/(1+POWER(10,($B160-C$227)/C$228))</f>
        <v>0.994081886228662</v>
      </c>
      <c r="DT160" s="2">
        <f>POWER(10,($B160-D$227)/D$228)/(1+POWER(10,($B160-D$227)/D$228))</f>
        <v>0.99458569751043258</v>
      </c>
      <c r="DU160" s="2">
        <f>POWER(10,($B160-E$227)/E$228)/(1+POWER(10,($B160-E$227)/E$228))</f>
        <v>0.99456345642227517</v>
      </c>
      <c r="DV160" s="2">
        <f>POWER(10,($B160-F$227)/F$228)/(1+POWER(10,($B160-F$227)/F$228))</f>
        <v>0.99428336685893659</v>
      </c>
      <c r="DW160" s="2">
        <f>POWER(10,($B160-G$227)/G$228)/(1+POWER(10,($B160-G$227)/G$228))</f>
        <v>0.99450087526266173</v>
      </c>
      <c r="DX160" s="2">
        <f>POWER(10,($B160-H$227)/H$228)/(1+POWER(10,($B160-H$227)/H$228))</f>
        <v>0.99391393375967874</v>
      </c>
      <c r="DY160" s="2">
        <f>POWER(10,($B160-I$227)/I$228)/(1+POWER(10,($B160-I$227)/I$228))</f>
        <v>0.99439744451381928</v>
      </c>
      <c r="DZ160" s="2">
        <f>POWER(10,($B160-J$227)/J$228)/(1+POWER(10,($B160-J$227)/J$228))</f>
        <v>0.99350390566299474</v>
      </c>
      <c r="EA160" s="2">
        <f>POWER(10,($B160-K$227)/K$228)/(1+POWER(10,($B160-K$227)/K$228))</f>
        <v>0.99298970281279386</v>
      </c>
      <c r="EB160" s="2">
        <f>POWER(10,($B160-L$227)/L$228)/(1+POWER(10,($B160-L$227)/L$228))</f>
        <v>0.99367230591616484</v>
      </c>
      <c r="EC160" s="2">
        <f>POWER(10,($B160-M$227)/M$228)/(1+POWER(10,($B160-M$227)/M$228))</f>
        <v>0.99314091065086851</v>
      </c>
      <c r="ED160" s="2">
        <f>POWER(10,($B160-N$227)/N$228)/(1+POWER(10,($B160-N$227)/N$228))</f>
        <v>0.99301896824110658</v>
      </c>
      <c r="EE160" s="2">
        <f>POWER(10,($B160-O$227)/O$228)/(1+POWER(10,($B160-O$227)/O$228))</f>
        <v>0.99283168585249826</v>
      </c>
    </row>
    <row r="161" spans="2:135" x14ac:dyDescent="0.25">
      <c r="B161" s="2">
        <v>155</v>
      </c>
      <c r="C161">
        <v>82.296999999999997</v>
      </c>
      <c r="D161">
        <v>85.409000000000006</v>
      </c>
      <c r="E161">
        <v>88.087999999999994</v>
      </c>
      <c r="F161">
        <v>91.938000000000002</v>
      </c>
      <c r="G161">
        <v>94.317999999999998</v>
      </c>
      <c r="H161">
        <v>94.91</v>
      </c>
      <c r="I161">
        <v>95.730999999999995</v>
      </c>
      <c r="J161">
        <v>94</v>
      </c>
      <c r="K161">
        <v>93.629000000000005</v>
      </c>
      <c r="L161">
        <v>89.728999999999999</v>
      </c>
      <c r="M161">
        <v>84.686000000000007</v>
      </c>
      <c r="N161">
        <v>74.328999999999994</v>
      </c>
      <c r="O161">
        <v>63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82.42780605896273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85.796557792912722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87.947748457022001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91.090826346993069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94.138246136182488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94.902900567539021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95.542778397973052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94.642997257721788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93.73713407337695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88.548393966819276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84.582915106824075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74.921897759625054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63.346518542389262</v>
      </c>
      <c r="AE161" s="5"/>
      <c r="AG161" s="5">
        <f t="shared" si="52"/>
        <v>-0.13080605896273312</v>
      </c>
      <c r="AH161" s="5">
        <f t="shared" si="53"/>
        <v>-0.38755779291271608</v>
      </c>
      <c r="AI161" s="5">
        <f t="shared" si="54"/>
        <v>0.14025154297799247</v>
      </c>
      <c r="AJ161" s="5">
        <f t="shared" si="55"/>
        <v>0.84717365300693359</v>
      </c>
      <c r="AK161" s="5">
        <f t="shared" si="56"/>
        <v>0.1797538638175098</v>
      </c>
      <c r="AL161" s="5">
        <f t="shared" si="57"/>
        <v>7.0994324609756632E-3</v>
      </c>
      <c r="AM161" s="5">
        <f t="shared" si="58"/>
        <v>0.18822160202694249</v>
      </c>
      <c r="AN161" s="5">
        <f t="shared" si="59"/>
        <v>-0.64299725772178817</v>
      </c>
      <c r="AO161" s="5">
        <f t="shared" si="60"/>
        <v>-0.10813407337694514</v>
      </c>
      <c r="AP161" s="5">
        <f t="shared" si="61"/>
        <v>1.1806060331807231</v>
      </c>
      <c r="AQ161" s="5">
        <f t="shared" si="62"/>
        <v>0.10308489317593228</v>
      </c>
      <c r="AR161" s="5">
        <f t="shared" si="63"/>
        <v>-0.59289775962506042</v>
      </c>
      <c r="AS161" s="5">
        <f t="shared" si="64"/>
        <v>-0.34651854238926205</v>
      </c>
      <c r="AV161" s="2">
        <f t="shared" si="65"/>
        <v>82.427805161156684</v>
      </c>
      <c r="AW161" s="2">
        <f t="shared" si="66"/>
        <v>85.542729786454032</v>
      </c>
      <c r="AX161" s="2">
        <f t="shared" si="67"/>
        <v>87.947748457021973</v>
      </c>
      <c r="AY161" s="2">
        <f t="shared" si="68"/>
        <v>89.075670751908987</v>
      </c>
      <c r="AZ161" s="2">
        <f t="shared" si="69"/>
        <v>91.556021097006351</v>
      </c>
      <c r="BA161" s="2">
        <f t="shared" si="70"/>
        <v>91.841195866149604</v>
      </c>
      <c r="BB161" s="2">
        <f t="shared" si="71"/>
        <v>91.575370692136758</v>
      </c>
      <c r="BC161" s="2">
        <f t="shared" si="72"/>
        <v>88.950525606358383</v>
      </c>
      <c r="BD161" s="2">
        <f t="shared" si="73"/>
        <v>86.11561942178902</v>
      </c>
      <c r="BE161" s="2">
        <f t="shared" si="74"/>
        <v>81.628479423188153</v>
      </c>
      <c r="BF161" s="2">
        <f t="shared" si="75"/>
        <v>75.055069286777993</v>
      </c>
      <c r="BG161" s="2">
        <f t="shared" si="76"/>
        <v>66.360495506354752</v>
      </c>
      <c r="BH161" s="2">
        <f t="shared" si="77"/>
        <v>56.244589112083212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86.764549849142938</v>
      </c>
      <c r="CP161" s="2">
        <f>BL$207*$B161+BL$209</f>
        <v>88.373531460807499</v>
      </c>
      <c r="CQ161" s="2">
        <f>BM$207*$B161+BM$209</f>
        <v>89.52564317716903</v>
      </c>
      <c r="CR161" s="2">
        <f>BN$207*$B161+BN$209</f>
        <v>90.600259667533109</v>
      </c>
      <c r="CS161" s="2">
        <f>BO$207*$B161+BO$209</f>
        <v>95.387438920091526</v>
      </c>
      <c r="CT161" s="2">
        <f>BP$207*$B161+BP$209</f>
        <v>95.104807096548953</v>
      </c>
      <c r="CU161" s="2">
        <f>BQ$207*$B161+BQ$209</f>
        <v>94.981152478252156</v>
      </c>
      <c r="CV161" s="2">
        <f>BR$207*$B161+BR$209</f>
        <v>92.891363816462771</v>
      </c>
      <c r="CW161" s="2">
        <f>BS$207*$B161+BS$209</f>
        <v>90.6521808268554</v>
      </c>
      <c r="CX161" s="2">
        <f>BT$207*$B161+BT$209</f>
        <v>85.228508073733252</v>
      </c>
      <c r="CY161" s="2">
        <f>BU$207*$B161+BU$209</f>
        <v>77.933762132970742</v>
      </c>
      <c r="CZ161" s="2">
        <f>BV$207*$B161+BV$209</f>
        <v>68.611563759606639</v>
      </c>
      <c r="DA161" s="2">
        <f>BW$207*$B161+BW$209</f>
        <v>57.608842927941069</v>
      </c>
      <c r="DD161" s="2">
        <f>BZ$207*$B161+BZ$209</f>
        <v>82.404258734734157</v>
      </c>
      <c r="DE161" s="2">
        <f>CA$207*$B161+CA$209</f>
        <v>85.528675469300595</v>
      </c>
      <c r="DF161" s="2">
        <f>CB$207*$B161+CB$209</f>
        <v>87.939882195176168</v>
      </c>
      <c r="DG161" s="2">
        <f>CC$207*$B161+CC$209</f>
        <v>89.0676764065431</v>
      </c>
      <c r="DH161" s="2">
        <f>CD$207*$B161+CD$209</f>
        <v>91.536699282145719</v>
      </c>
      <c r="DI161" s="2">
        <f>CE$207*$B161+CE$209</f>
        <v>91.822970078131803</v>
      </c>
      <c r="DJ161" s="2">
        <f>CF$207*$B161+CF$209</f>
        <v>91.557870493209975</v>
      </c>
      <c r="DK161" s="2">
        <f>CG$207*$B161+CG$209</f>
        <v>88.92702541764433</v>
      </c>
      <c r="DL161" s="2">
        <f>CH$207*$B161+CH$209</f>
        <v>86.086410301438946</v>
      </c>
      <c r="DM161" s="2">
        <f>CI$207*$B161+CI$209</f>
        <v>81.607571627580114</v>
      </c>
      <c r="DN161" s="2">
        <f>CJ$207*$B161+CJ$209</f>
        <v>75.036937069419707</v>
      </c>
      <c r="DO161" s="2">
        <f>CK$207*$B161+CK$209</f>
        <v>66.346062701730958</v>
      </c>
      <c r="DP161" s="2">
        <f>CL$207*$B161+CL$209</f>
        <v>56.235605798129065</v>
      </c>
      <c r="DS161" s="2">
        <f>POWER(10,($B161-C$227)/C$228)/(1+POWER(10,($B161-C$227)/C$228))</f>
        <v>0.99459980404869852</v>
      </c>
      <c r="DT161" s="2">
        <f>POWER(10,($B161-D$227)/D$228)/(1+POWER(10,($B161-D$227)/D$228))</f>
        <v>0.99505974390429708</v>
      </c>
      <c r="DU161" s="2">
        <f>POWER(10,($B161-E$227)/E$228)/(1+POWER(10,($B161-E$227)/E$228))</f>
        <v>0.99503944041054593</v>
      </c>
      <c r="DV161" s="2">
        <f>POWER(10,($B161-F$227)/F$228)/(1+POWER(10,($B161-F$227)/F$228))</f>
        <v>0.99478374482523824</v>
      </c>
      <c r="DW161" s="2">
        <f>POWER(10,($B161-G$227)/G$228)/(1+POWER(10,($B161-G$227)/G$228))</f>
        <v>0.99498231075655075</v>
      </c>
      <c r="DX161" s="2">
        <f>POWER(10,($B161-H$227)/H$228)/(1+POWER(10,($B161-H$227)/H$228))</f>
        <v>0.99444646765956923</v>
      </c>
      <c r="DY161" s="2">
        <f>POWER(10,($B161-I$227)/I$228)/(1+POWER(10,($B161-I$227)/I$228))</f>
        <v>0.99488788858082589</v>
      </c>
      <c r="DZ161" s="2">
        <f>POWER(10,($B161-J$227)/J$228)/(1+POWER(10,($B161-J$227)/J$228))</f>
        <v>0.99407210324904327</v>
      </c>
      <c r="EA161" s="2">
        <f>POWER(10,($B161-K$227)/K$228)/(1+POWER(10,($B161-K$227)/K$228))</f>
        <v>0.99360258686075709</v>
      </c>
      <c r="EB161" s="2">
        <f>POWER(10,($B161-L$227)/L$228)/(1+POWER(10,($B161-L$227)/L$228))</f>
        <v>0.99422585954794629</v>
      </c>
      <c r="EC161" s="2">
        <f>POWER(10,($B161-M$227)/M$228)/(1+POWER(10,($B161-M$227)/M$228))</f>
        <v>0.99374065849317739</v>
      </c>
      <c r="ED161" s="2">
        <f>POWER(10,($B161-N$227)/N$228)/(1+POWER(10,($B161-N$227)/N$228))</f>
        <v>0.99362931013710398</v>
      </c>
      <c r="EE161" s="2">
        <f>POWER(10,($B161-O$227)/O$228)/(1+POWER(10,($B161-O$227)/O$228))</f>
        <v>0.99345829372136141</v>
      </c>
    </row>
    <row r="162" spans="2:135" x14ac:dyDescent="0.25">
      <c r="B162" s="2">
        <v>156</v>
      </c>
      <c r="C162">
        <v>82.483999999999995</v>
      </c>
      <c r="D162">
        <v>86.075999999999993</v>
      </c>
      <c r="E162">
        <v>87.234999999999999</v>
      </c>
      <c r="F162">
        <v>91.277000000000001</v>
      </c>
      <c r="G162">
        <v>93.847999999999999</v>
      </c>
      <c r="H162">
        <v>93.611999999999995</v>
      </c>
      <c r="I162">
        <v>94.581999999999994</v>
      </c>
      <c r="J162">
        <v>93.149000000000001</v>
      </c>
      <c r="K162">
        <v>92.629000000000005</v>
      </c>
      <c r="L162">
        <v>87.385999999999996</v>
      </c>
      <c r="M162">
        <v>85.1</v>
      </c>
      <c r="N162">
        <v>75.557000000000002</v>
      </c>
      <c r="O162">
        <v>63.414299999999997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82.358980663023544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85.744188387308625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87.914659740711926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90.889312570043018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93.7311257491791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94.50150322154083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94.775007780548492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93.819288178013707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92.865015187139278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87.58253626930734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84.125417201668782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74.951421613355805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63.764001400869425</v>
      </c>
      <c r="AE162" s="5"/>
      <c r="AG162" s="5">
        <f t="shared" si="52"/>
        <v>0.12501933697645029</v>
      </c>
      <c r="AH162" s="5">
        <f t="shared" si="53"/>
        <v>0.33181161269136794</v>
      </c>
      <c r="AI162" s="5">
        <f t="shared" si="54"/>
        <v>-0.67965974071192647</v>
      </c>
      <c r="AJ162" s="5">
        <f t="shared" si="55"/>
        <v>0.38768742995698346</v>
      </c>
      <c r="AK162" s="5">
        <f t="shared" si="56"/>
        <v>0.11687425082089931</v>
      </c>
      <c r="AL162" s="5">
        <f t="shared" si="57"/>
        <v>-0.88950322154083494</v>
      </c>
      <c r="AM162" s="5">
        <f t="shared" si="58"/>
        <v>-0.19300778054849843</v>
      </c>
      <c r="AN162" s="5">
        <f t="shared" si="59"/>
        <v>-0.67028817801370622</v>
      </c>
      <c r="AO162" s="5">
        <f t="shared" si="60"/>
        <v>-0.23601518713927305</v>
      </c>
      <c r="AP162" s="5">
        <f t="shared" si="61"/>
        <v>-0.19653626930734447</v>
      </c>
      <c r="AQ162" s="5">
        <f t="shared" si="62"/>
        <v>0.97458279833121253</v>
      </c>
      <c r="AR162" s="5">
        <f t="shared" si="63"/>
        <v>0.60557838664419705</v>
      </c>
      <c r="AS162" s="5">
        <f t="shared" si="64"/>
        <v>-0.34970140086942791</v>
      </c>
      <c r="AV162" s="2">
        <f t="shared" si="65"/>
        <v>82.358979729659538</v>
      </c>
      <c r="AW162" s="2">
        <f t="shared" si="66"/>
        <v>85.49102050920574</v>
      </c>
      <c r="AX162" s="2">
        <f t="shared" si="67"/>
        <v>87.914659740711926</v>
      </c>
      <c r="AY162" s="2">
        <f t="shared" si="68"/>
        <v>89.062960288634713</v>
      </c>
      <c r="AZ162" s="2">
        <f t="shared" si="69"/>
        <v>91.533343572844259</v>
      </c>
      <c r="BA162" s="2">
        <f t="shared" si="70"/>
        <v>91.815401576524806</v>
      </c>
      <c r="BB162" s="2">
        <f t="shared" si="71"/>
        <v>91.546733529197212</v>
      </c>
      <c r="BC162" s="2">
        <f t="shared" si="72"/>
        <v>88.910851827182682</v>
      </c>
      <c r="BD162" s="2">
        <f t="shared" si="73"/>
        <v>86.067693915871502</v>
      </c>
      <c r="BE162" s="2">
        <f t="shared" si="74"/>
        <v>81.594152519011047</v>
      </c>
      <c r="BF162" s="2">
        <f t="shared" si="75"/>
        <v>75.02991144799168</v>
      </c>
      <c r="BG162" s="2">
        <f t="shared" si="76"/>
        <v>66.34368517105041</v>
      </c>
      <c r="BH162" s="2">
        <f t="shared" si="77"/>
        <v>56.248304464431051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86.763290367813795</v>
      </c>
      <c r="CP162" s="2">
        <f>BL$207*$B162+BL$209</f>
        <v>88.362699568402434</v>
      </c>
      <c r="CQ162" s="2">
        <f>BM$207*$B162+BM$209</f>
        <v>89.508019165578048</v>
      </c>
      <c r="CR162" s="2">
        <f>BN$207*$B162+BN$209</f>
        <v>90.604566359861238</v>
      </c>
      <c r="CS162" s="2">
        <f>BO$207*$B162+BO$209</f>
        <v>95.42236535852031</v>
      </c>
      <c r="CT162" s="2">
        <f>BP$207*$B162+BP$209</f>
        <v>95.123745141264592</v>
      </c>
      <c r="CU162" s="2">
        <f>BQ$207*$B162+BQ$209</f>
        <v>94.999973029260744</v>
      </c>
      <c r="CV162" s="2">
        <f>BR$207*$B162+BR$209</f>
        <v>92.905494541348375</v>
      </c>
      <c r="CW162" s="2">
        <f>BS$207*$B162+BS$209</f>
        <v>90.670957404483914</v>
      </c>
      <c r="CX162" s="2">
        <f>BT$207*$B162+BT$209</f>
        <v>85.244168961166693</v>
      </c>
      <c r="CY162" s="2">
        <f>BU$207*$B162+BU$209</f>
        <v>77.94486374024936</v>
      </c>
      <c r="CZ162" s="2">
        <f>BV$207*$B162+BV$209</f>
        <v>68.62663562190491</v>
      </c>
      <c r="DA162" s="2">
        <f>BW$207*$B162+BW$209</f>
        <v>57.630402409262544</v>
      </c>
      <c r="DD162" s="2">
        <f>BZ$207*$B162+BZ$209</f>
        <v>82.337170561961159</v>
      </c>
      <c r="DE162" s="2">
        <f>CA$207*$B162+CA$209</f>
        <v>85.478017729428473</v>
      </c>
      <c r="DF162" s="2">
        <f>CB$207*$B162+CB$209</f>
        <v>87.907415312229446</v>
      </c>
      <c r="DG162" s="2">
        <f>CC$207*$B162+CC$209</f>
        <v>89.055587979113724</v>
      </c>
      <c r="DH162" s="2">
        <f>CD$207*$B162+CD$209</f>
        <v>91.515456932385945</v>
      </c>
      <c r="DI162" s="2">
        <f>CE$207*$B162+CE$209</f>
        <v>91.798551631058515</v>
      </c>
      <c r="DJ162" s="2">
        <f>CF$207*$B162+CF$209</f>
        <v>91.530550759007795</v>
      </c>
      <c r="DK162" s="2">
        <f>CG$207*$B162+CG$209</f>
        <v>88.88912678211986</v>
      </c>
      <c r="DL162" s="2">
        <f>CH$207*$B162+CH$209</f>
        <v>86.040663201785279</v>
      </c>
      <c r="DM162" s="2">
        <f>CI$207*$B162+CI$209</f>
        <v>81.574819614335567</v>
      </c>
      <c r="DN162" s="2">
        <f>CJ$207*$B162+CJ$209</f>
        <v>75.013166375222738</v>
      </c>
      <c r="DO162" s="2">
        <f>CK$207*$B162+CK$209</f>
        <v>66.330335869144008</v>
      </c>
      <c r="DP162" s="2">
        <f>CL$207*$B162+CL$209</f>
        <v>56.240004423732358</v>
      </c>
      <c r="DS162" s="2">
        <f>POWER(10,($B162-C$227)/C$228)/(1+POWER(10,($B162-C$227)/C$228))</f>
        <v>0.99507262147094622</v>
      </c>
      <c r="DT162" s="2">
        <f>POWER(10,($B162-D$227)/D$228)/(1+POWER(10,($B162-D$227)/D$228))</f>
        <v>0.99549247351940406</v>
      </c>
      <c r="DU162" s="2">
        <f>POWER(10,($B162-E$227)/E$228)/(1+POWER(10,($B162-E$227)/E$228))</f>
        <v>0.99547394037112236</v>
      </c>
      <c r="DV162" s="2">
        <f>POWER(10,($B162-F$227)/F$228)/(1+POWER(10,($B162-F$227)/F$228))</f>
        <v>0.99524053426915338</v>
      </c>
      <c r="DW162" s="2">
        <f>POWER(10,($B162-G$227)/G$228)/(1+POWER(10,($B162-G$227)/G$228))</f>
        <v>0.9954217917321353</v>
      </c>
      <c r="DX162" s="2">
        <f>POWER(10,($B162-H$227)/H$228)/(1+POWER(10,($B162-H$227)/H$228))</f>
        <v>0.99493264214110588</v>
      </c>
      <c r="DY162" s="2">
        <f>POWER(10,($B162-I$227)/I$228)/(1+POWER(10,($B162-I$227)/I$228))</f>
        <v>0.99533560087851658</v>
      </c>
      <c r="DZ162" s="2">
        <f>POWER(10,($B162-J$227)/J$228)/(1+POWER(10,($B162-J$227)/J$228))</f>
        <v>0.994590872558195</v>
      </c>
      <c r="EA162" s="2">
        <f>POWER(10,($B162-K$227)/K$228)/(1+POWER(10,($B162-K$227)/K$228))</f>
        <v>0.99416220376008324</v>
      </c>
      <c r="EB162" s="2">
        <f>POWER(10,($B162-L$227)/L$228)/(1+POWER(10,($B162-L$227)/L$228))</f>
        <v>0.99473124446649197</v>
      </c>
      <c r="EC162" s="2">
        <f>POWER(10,($B162-M$227)/M$228)/(1+POWER(10,($B162-M$227)/M$228))</f>
        <v>0.99428826693754335</v>
      </c>
      <c r="ED162" s="2">
        <f>POWER(10,($B162-N$227)/N$228)/(1+POWER(10,($B162-N$227)/N$228))</f>
        <v>0.99418660308160745</v>
      </c>
      <c r="EE162" s="2">
        <f>POWER(10,($B162-O$227)/O$228)/(1+POWER(10,($B162-O$227)/O$228))</f>
        <v>0.99403045690150071</v>
      </c>
    </row>
    <row r="163" spans="2:135" x14ac:dyDescent="0.25">
      <c r="B163" s="2">
        <v>157</v>
      </c>
      <c r="C163">
        <v>82.921999999999997</v>
      </c>
      <c r="D163">
        <v>85.817999999999998</v>
      </c>
      <c r="E163">
        <v>86.617999999999995</v>
      </c>
      <c r="F163">
        <v>89.891999999999996</v>
      </c>
      <c r="G163">
        <v>92.364000000000004</v>
      </c>
      <c r="H163">
        <v>93.254000000000005</v>
      </c>
      <c r="I163">
        <v>93.492999999999995</v>
      </c>
      <c r="J163">
        <v>92.896000000000001</v>
      </c>
      <c r="K163">
        <v>91.771000000000001</v>
      </c>
      <c r="L163">
        <v>87.370999999999995</v>
      </c>
      <c r="M163">
        <v>84.914000000000001</v>
      </c>
      <c r="N163">
        <v>74.328999999999994</v>
      </c>
      <c r="O163">
        <v>63.471400000000003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82.290278089667893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85.680150359848739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87.881619351873397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90.625136763515727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93.289204077527685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94.029195596749162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94.01325443201506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92.889563990380239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91.774481937847739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86.481618382851678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83.258880757009052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74.56017995239597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63.823702754781209</v>
      </c>
      <c r="AE163" s="5"/>
      <c r="AG163" s="5">
        <f t="shared" si="52"/>
        <v>0.63172191033210368</v>
      </c>
      <c r="AH163" s="5">
        <f t="shared" si="53"/>
        <v>0.13784964015125922</v>
      </c>
      <c r="AI163" s="5">
        <f t="shared" si="54"/>
        <v>-1.2636193518734018</v>
      </c>
      <c r="AJ163" s="5">
        <f t="shared" si="55"/>
        <v>-0.73313676351573065</v>
      </c>
      <c r="AK163" s="5">
        <f t="shared" si="56"/>
        <v>-0.92520407752768108</v>
      </c>
      <c r="AL163" s="5">
        <f t="shared" si="57"/>
        <v>-0.77519559674915683</v>
      </c>
      <c r="AM163" s="5">
        <f t="shared" si="58"/>
        <v>-0.52025443201506505</v>
      </c>
      <c r="AN163" s="5">
        <f t="shared" si="59"/>
        <v>6.4360096197617622E-3</v>
      </c>
      <c r="AO163" s="5">
        <f t="shared" si="60"/>
        <v>-3.4819378477379814E-3</v>
      </c>
      <c r="AP163" s="5">
        <f t="shared" si="61"/>
        <v>0.88938161714831665</v>
      </c>
      <c r="AQ163" s="5">
        <f t="shared" si="62"/>
        <v>1.6551192429909491</v>
      </c>
      <c r="AR163" s="5">
        <f t="shared" si="63"/>
        <v>-0.23117995239597633</v>
      </c>
      <c r="AS163" s="5">
        <f t="shared" si="64"/>
        <v>-0.35230275478120632</v>
      </c>
      <c r="AV163" s="2">
        <f t="shared" si="65"/>
        <v>82.290277164553629</v>
      </c>
      <c r="AW163" s="2">
        <f t="shared" si="66"/>
        <v>85.43938715638582</v>
      </c>
      <c r="AX163" s="2">
        <f t="shared" si="67"/>
        <v>87.881619351873397</v>
      </c>
      <c r="AY163" s="2">
        <f t="shared" si="68"/>
        <v>89.050297190642823</v>
      </c>
      <c r="AZ163" s="2">
        <f t="shared" si="69"/>
        <v>91.510768586883842</v>
      </c>
      <c r="BA163" s="2">
        <f t="shared" si="70"/>
        <v>91.789707832590764</v>
      </c>
      <c r="BB163" s="2">
        <f t="shared" si="71"/>
        <v>91.518192306955683</v>
      </c>
      <c r="BC163" s="2">
        <f t="shared" si="72"/>
        <v>88.871307850353318</v>
      </c>
      <c r="BD163" s="2">
        <f t="shared" si="73"/>
        <v>86.019924785072106</v>
      </c>
      <c r="BE163" s="2">
        <f t="shared" si="74"/>
        <v>81.559940337231623</v>
      </c>
      <c r="BF163" s="2">
        <f t="shared" si="75"/>
        <v>75.004856794681885</v>
      </c>
      <c r="BG163" s="2">
        <f t="shared" si="76"/>
        <v>66.326953349921638</v>
      </c>
      <c r="BH163" s="2">
        <f t="shared" si="77"/>
        <v>56.252070232287849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86.762030886484652</v>
      </c>
      <c r="CP163" s="2">
        <f>BL$207*$B163+BL$209</f>
        <v>88.351867675997369</v>
      </c>
      <c r="CQ163" s="2">
        <f>BM$207*$B163+BM$209</f>
        <v>89.490395153987066</v>
      </c>
      <c r="CR163" s="2">
        <f>BN$207*$B163+BN$209</f>
        <v>90.608873052189352</v>
      </c>
      <c r="CS163" s="2">
        <f>BO$207*$B163+BO$209</f>
        <v>95.457291796949093</v>
      </c>
      <c r="CT163" s="2">
        <f>BP$207*$B163+BP$209</f>
        <v>95.142683185980246</v>
      </c>
      <c r="CU163" s="2">
        <f>BQ$207*$B163+BQ$209</f>
        <v>95.018793580269332</v>
      </c>
      <c r="CV163" s="2">
        <f>BR$207*$B163+BR$209</f>
        <v>92.919625266233965</v>
      </c>
      <c r="CW163" s="2">
        <f>BS$207*$B163+BS$209</f>
        <v>90.689733982112443</v>
      </c>
      <c r="CX163" s="2">
        <f>BT$207*$B163+BT$209</f>
        <v>85.25982984860012</v>
      </c>
      <c r="CY163" s="2">
        <f>BU$207*$B163+BU$209</f>
        <v>77.955965347527979</v>
      </c>
      <c r="CZ163" s="2">
        <f>BV$207*$B163+BV$209</f>
        <v>68.641707484203181</v>
      </c>
      <c r="DA163" s="2">
        <f>BW$207*$B163+BW$209</f>
        <v>57.651961890584026</v>
      </c>
      <c r="DD163" s="2">
        <f>BZ$207*$B163+BZ$209</f>
        <v>82.270082389188147</v>
      </c>
      <c r="DE163" s="2">
        <f>CA$207*$B163+CA$209</f>
        <v>85.427359989556351</v>
      </c>
      <c r="DF163" s="2">
        <f>CB$207*$B163+CB$209</f>
        <v>87.874948429282725</v>
      </c>
      <c r="DG163" s="2">
        <f>CC$207*$B163+CC$209</f>
        <v>89.043499551684349</v>
      </c>
      <c r="DH163" s="2">
        <f>CD$207*$B163+CD$209</f>
        <v>91.494214582626185</v>
      </c>
      <c r="DI163" s="2">
        <f>CE$207*$B163+CE$209</f>
        <v>91.774133183985228</v>
      </c>
      <c r="DJ163" s="2">
        <f>CF$207*$B163+CF$209</f>
        <v>91.503231024805615</v>
      </c>
      <c r="DK163" s="2">
        <f>CG$207*$B163+CG$209</f>
        <v>88.851228146595375</v>
      </c>
      <c r="DL163" s="2">
        <f>CH$207*$B163+CH$209</f>
        <v>85.994916102131597</v>
      </c>
      <c r="DM163" s="2">
        <f>CI$207*$B163+CI$209</f>
        <v>81.542067601091006</v>
      </c>
      <c r="DN163" s="2">
        <f>CJ$207*$B163+CJ$209</f>
        <v>74.989395681025769</v>
      </c>
      <c r="DO163" s="2">
        <f>CK$207*$B163+CK$209</f>
        <v>66.314609036557073</v>
      </c>
      <c r="DP163" s="2">
        <f>CL$207*$B163+CL$209</f>
        <v>56.244403049335645</v>
      </c>
      <c r="DS163" s="2">
        <f>POWER(10,($B163-C$227)/C$228)/(1+POWER(10,($B163-C$227)/C$228))</f>
        <v>0.99550422820350171</v>
      </c>
      <c r="DT163" s="2">
        <f>POWER(10,($B163-D$227)/D$228)/(1+POWER(10,($B163-D$227)/D$228))</f>
        <v>0.99588745590062033</v>
      </c>
      <c r="DU163" s="2">
        <f>POWER(10,($B163-E$227)/E$228)/(1+POWER(10,($B163-E$227)/E$228))</f>
        <v>0.99587054002545894</v>
      </c>
      <c r="DV163" s="2">
        <f>POWER(10,($B163-F$227)/F$228)/(1+POWER(10,($B163-F$227)/F$228))</f>
        <v>0.99565749710450546</v>
      </c>
      <c r="DW163" s="2">
        <f>POWER(10,($B163-G$227)/G$228)/(1+POWER(10,($B163-G$227)/G$228))</f>
        <v>0.99582294177922592</v>
      </c>
      <c r="DX163" s="2">
        <f>POWER(10,($B163-H$227)/H$228)/(1+POWER(10,($B163-H$227)/H$228))</f>
        <v>0.9953764531931204</v>
      </c>
      <c r="DY163" s="2">
        <f>POWER(10,($B163-I$227)/I$228)/(1+POWER(10,($B163-I$227)/I$228))</f>
        <v>0.99574427082037942</v>
      </c>
      <c r="DZ163" s="2">
        <f>POWER(10,($B163-J$227)/J$228)/(1+POWER(10,($B163-J$227)/J$228))</f>
        <v>0.99506446810194316</v>
      </c>
      <c r="EA163" s="2">
        <f>POWER(10,($B163-K$227)/K$228)/(1+POWER(10,($B163-K$227)/K$228))</f>
        <v>0.99467313033650528</v>
      </c>
      <c r="EB163" s="2">
        <f>POWER(10,($B163-L$227)/L$228)/(1+POWER(10,($B163-L$227)/L$228))</f>
        <v>0.99519260916897412</v>
      </c>
      <c r="EC163" s="2">
        <f>POWER(10,($B163-M$227)/M$228)/(1+POWER(10,($B163-M$227)/M$228))</f>
        <v>0.99478821824725994</v>
      </c>
      <c r="ED163" s="2">
        <f>POWER(10,($B163-N$227)/N$228)/(1+POWER(10,($B163-N$227)/N$228))</f>
        <v>0.99469540561249414</v>
      </c>
      <c r="EE163" s="2">
        <f>POWER(10,($B163-O$227)/O$228)/(1+POWER(10,($B163-O$227)/O$228))</f>
        <v>0.99455285084536504</v>
      </c>
    </row>
    <row r="164" spans="2:135" x14ac:dyDescent="0.25">
      <c r="B164" s="2">
        <v>158</v>
      </c>
      <c r="C164">
        <v>82.641000000000005</v>
      </c>
      <c r="D164">
        <v>84.5</v>
      </c>
      <c r="E164">
        <v>87.293999999999997</v>
      </c>
      <c r="F164">
        <v>89.707999999999998</v>
      </c>
      <c r="G164">
        <v>93.182000000000002</v>
      </c>
      <c r="H164">
        <v>91.671999999999997</v>
      </c>
      <c r="I164">
        <v>92.94</v>
      </c>
      <c r="J164">
        <v>91.881</v>
      </c>
      <c r="K164">
        <v>89.629000000000005</v>
      </c>
      <c r="L164">
        <v>85.429000000000002</v>
      </c>
      <c r="M164">
        <v>83.043000000000006</v>
      </c>
      <c r="N164">
        <v>73.757000000000005</v>
      </c>
      <c r="O164">
        <v>63.528599999999997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82.221690250386388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85.60613980506767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87.848623631679644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90.329682059720298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92.856504740943393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93.53846895395958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93.321378453737637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91.954972779442002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90.596789117520984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85.367428958716957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82.100411881746737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73.80213005090728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63.51756374114197</v>
      </c>
      <c r="AE164" s="5"/>
      <c r="AG164" s="5">
        <f t="shared" si="52"/>
        <v>0.41930974961361756</v>
      </c>
      <c r="AH164" s="5">
        <f t="shared" si="53"/>
        <v>-1.1061398050676701</v>
      </c>
      <c r="AI164" s="5">
        <f t="shared" si="54"/>
        <v>-0.55462363167964668</v>
      </c>
      <c r="AJ164" s="5">
        <f t="shared" si="55"/>
        <v>-0.62168205972029966</v>
      </c>
      <c r="AK164" s="5">
        <f t="shared" si="56"/>
        <v>0.32549525905660914</v>
      </c>
      <c r="AL164" s="5">
        <f t="shared" si="57"/>
        <v>-1.8664689539595827</v>
      </c>
      <c r="AM164" s="5">
        <f t="shared" si="58"/>
        <v>-0.38137845373763923</v>
      </c>
      <c r="AN164" s="5">
        <f t="shared" si="59"/>
        <v>-7.3972779442001979E-2</v>
      </c>
      <c r="AO164" s="5">
        <f t="shared" si="60"/>
        <v>-0.9677891175209794</v>
      </c>
      <c r="AP164" s="5">
        <f t="shared" si="61"/>
        <v>6.1571041283045247E-2</v>
      </c>
      <c r="AQ164" s="5">
        <f t="shared" si="62"/>
        <v>0.94258811825326916</v>
      </c>
      <c r="AR164" s="5">
        <f t="shared" si="63"/>
        <v>-4.5130050907275177E-2</v>
      </c>
      <c r="AS164" s="5">
        <f t="shared" si="64"/>
        <v>1.1036258858027281E-2</v>
      </c>
      <c r="AV164" s="2">
        <f t="shared" si="65"/>
        <v>82.221689376177068</v>
      </c>
      <c r="AW164" s="2">
        <f t="shared" si="66"/>
        <v>85.387824555109717</v>
      </c>
      <c r="AX164" s="2">
        <f t="shared" si="67"/>
        <v>87.848623631679644</v>
      </c>
      <c r="AY164" s="2">
        <f t="shared" si="68"/>
        <v>89.037677970577889</v>
      </c>
      <c r="AZ164" s="2">
        <f t="shared" si="69"/>
        <v>91.488289269999669</v>
      </c>
      <c r="BA164" s="2">
        <f t="shared" si="70"/>
        <v>91.764107663012737</v>
      </c>
      <c r="BB164" s="2">
        <f t="shared" si="71"/>
        <v>91.489740403474869</v>
      </c>
      <c r="BC164" s="2">
        <f t="shared" si="72"/>
        <v>88.831884674166687</v>
      </c>
      <c r="BD164" s="2">
        <f t="shared" si="73"/>
        <v>85.972301501290346</v>
      </c>
      <c r="BE164" s="2">
        <f t="shared" si="74"/>
        <v>81.525834965765057</v>
      </c>
      <c r="BF164" s="2">
        <f t="shared" si="75"/>
        <v>74.979897990463968</v>
      </c>
      <c r="BG164" s="2">
        <f t="shared" si="76"/>
        <v>66.310294677690194</v>
      </c>
      <c r="BH164" s="2">
        <f t="shared" si="77"/>
        <v>56.255882875560673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86.760771405155509</v>
      </c>
      <c r="CP164" s="2">
        <f>BL$207*$B164+BL$209</f>
        <v>88.341035783592289</v>
      </c>
      <c r="CQ164" s="2">
        <f>BM$207*$B164+BM$209</f>
        <v>89.472771142396098</v>
      </c>
      <c r="CR164" s="2">
        <f>BN$207*$B164+BN$209</f>
        <v>90.613179744517481</v>
      </c>
      <c r="CS164" s="2">
        <f>BO$207*$B164+BO$209</f>
        <v>95.492218235377877</v>
      </c>
      <c r="CT164" s="2">
        <f>BP$207*$B164+BP$209</f>
        <v>95.1616212306959</v>
      </c>
      <c r="CU164" s="2">
        <f>BQ$207*$B164+BQ$209</f>
        <v>95.037614131277934</v>
      </c>
      <c r="CV164" s="2">
        <f>BR$207*$B164+BR$209</f>
        <v>92.933755991119568</v>
      </c>
      <c r="CW164" s="2">
        <f>BS$207*$B164+BS$209</f>
        <v>90.708510559740958</v>
      </c>
      <c r="CX164" s="2">
        <f>BT$207*$B164+BT$209</f>
        <v>85.275490736033561</v>
      </c>
      <c r="CY164" s="2">
        <f>BU$207*$B164+BU$209</f>
        <v>77.967066954806583</v>
      </c>
      <c r="CZ164" s="2">
        <f>BV$207*$B164+BV$209</f>
        <v>68.656779346501452</v>
      </c>
      <c r="DA164" s="2">
        <f>BW$207*$B164+BW$209</f>
        <v>57.673521371905501</v>
      </c>
      <c r="DD164" s="2">
        <f>BZ$207*$B164+BZ$209</f>
        <v>82.202994216415149</v>
      </c>
      <c r="DE164" s="2">
        <f>CA$207*$B164+CA$209</f>
        <v>85.376702249684229</v>
      </c>
      <c r="DF164" s="2">
        <f>CB$207*$B164+CB$209</f>
        <v>87.842481546336003</v>
      </c>
      <c r="DG164" s="2">
        <f>CC$207*$B164+CC$209</f>
        <v>89.031411124254959</v>
      </c>
      <c r="DH164" s="2">
        <f>CD$207*$B164+CD$209</f>
        <v>91.472972232866411</v>
      </c>
      <c r="DI164" s="2">
        <f>CE$207*$B164+CE$209</f>
        <v>91.749714736911955</v>
      </c>
      <c r="DJ164" s="2">
        <f>CF$207*$B164+CF$209</f>
        <v>91.475911290603435</v>
      </c>
      <c r="DK164" s="2">
        <f>CG$207*$B164+CG$209</f>
        <v>88.81332951107089</v>
      </c>
      <c r="DL164" s="2">
        <f>CH$207*$B164+CH$209</f>
        <v>85.949169002477916</v>
      </c>
      <c r="DM164" s="2">
        <f>CI$207*$B164+CI$209</f>
        <v>81.509315587846444</v>
      </c>
      <c r="DN164" s="2">
        <f>CJ$207*$B164+CJ$209</f>
        <v>74.9656249868288</v>
      </c>
      <c r="DO164" s="2">
        <f>CK$207*$B164+CK$209</f>
        <v>66.298882203970123</v>
      </c>
      <c r="DP164" s="2">
        <f>CL$207*$B164+CL$209</f>
        <v>56.248801674938939</v>
      </c>
      <c r="DS164" s="2">
        <f>POWER(10,($B164-C$227)/C$228)/(1+POWER(10,($B164-C$227)/C$228))</f>
        <v>0.99589818479760062</v>
      </c>
      <c r="DT164" s="2">
        <f>POWER(10,($B164-D$227)/D$228)/(1+POWER(10,($B164-D$227)/D$228))</f>
        <v>0.99624795749254846</v>
      </c>
      <c r="DU164" s="2">
        <f>POWER(10,($B164-E$227)/E$228)/(1+POWER(10,($B164-E$227)/E$228))</f>
        <v>0.99623251883685238</v>
      </c>
      <c r="DV164" s="2">
        <f>POWER(10,($B164-F$227)/F$228)/(1+POWER(10,($B164-F$227)/F$228))</f>
        <v>0.99603807646539311</v>
      </c>
      <c r="DW164" s="2">
        <f>POWER(10,($B164-G$227)/G$228)/(1+POWER(10,($B164-G$227)/G$228))</f>
        <v>0.99618907697521231</v>
      </c>
      <c r="DX164" s="2">
        <f>POWER(10,($B164-H$227)/H$228)/(1+POWER(10,($B164-H$227)/H$228))</f>
        <v>0.9957815590412572</v>
      </c>
      <c r="DY164" s="2">
        <f>POWER(10,($B164-I$227)/I$228)/(1+POWER(10,($B164-I$227)/I$228))</f>
        <v>0.99611727494121349</v>
      </c>
      <c r="DZ164" s="2">
        <f>POWER(10,($B164-J$227)/J$228)/(1+POWER(10,($B164-J$227)/J$228))</f>
        <v>0.99549678578524703</v>
      </c>
      <c r="EA164" s="2">
        <f>POWER(10,($B164-K$227)/K$228)/(1+POWER(10,($B164-K$227)/K$228))</f>
        <v>0.99513955900535733</v>
      </c>
      <c r="EB164" s="2">
        <f>POWER(10,($B164-L$227)/L$228)/(1+POWER(10,($B164-L$227)/L$228))</f>
        <v>0.99561375207773939</v>
      </c>
      <c r="EC164" s="2">
        <f>POWER(10,($B164-M$227)/M$228)/(1+POWER(10,($B164-M$227)/M$228))</f>
        <v>0.99524461782455009</v>
      </c>
      <c r="ED164" s="2">
        <f>POWER(10,($B164-N$227)/N$228)/(1+POWER(10,($B164-N$227)/N$228))</f>
        <v>0.9951598933158643</v>
      </c>
      <c r="EE164" s="2">
        <f>POWER(10,($B164-O$227)/O$228)/(1+POWER(10,($B164-O$227)/O$228))</f>
        <v>0.9950297587400434</v>
      </c>
    </row>
    <row r="165" spans="2:135" x14ac:dyDescent="0.25">
      <c r="B165" s="2">
        <v>159</v>
      </c>
      <c r="C165">
        <v>82.233999999999995</v>
      </c>
      <c r="D165">
        <v>85.212000000000003</v>
      </c>
      <c r="E165">
        <v>87.676000000000002</v>
      </c>
      <c r="F165">
        <v>88.061999999999998</v>
      </c>
      <c r="G165">
        <v>92.045000000000002</v>
      </c>
      <c r="H165">
        <v>92.328000000000003</v>
      </c>
      <c r="I165">
        <v>93.015000000000001</v>
      </c>
      <c r="J165">
        <v>92.239000000000004</v>
      </c>
      <c r="K165">
        <v>89.129000000000005</v>
      </c>
      <c r="L165">
        <v>85.013999999999996</v>
      </c>
      <c r="M165">
        <v>80.7</v>
      </c>
      <c r="N165">
        <v>74.456999999999994</v>
      </c>
      <c r="O165">
        <v>62.457099999999997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82.153209522951173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85.525079378909382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87.815669186122534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90.03357930970958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92.466668028783189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93.074582432944723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92.738531591878342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91.097107339760228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89.452524648555766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84.339595715010319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80.794367208794171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72.779203639572117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62.889718060530015</v>
      </c>
      <c r="AE165" s="5"/>
      <c r="AG165" s="5">
        <f t="shared" si="52"/>
        <v>8.079047704882214E-2</v>
      </c>
      <c r="AH165" s="5">
        <f t="shared" si="53"/>
        <v>-0.31307937890937865</v>
      </c>
      <c r="AI165" s="5">
        <f t="shared" si="54"/>
        <v>-0.1396691861225321</v>
      </c>
      <c r="AJ165" s="5">
        <f t="shared" si="55"/>
        <v>-1.9715793097095826</v>
      </c>
      <c r="AK165" s="5">
        <f t="shared" si="56"/>
        <v>-0.42166802878318776</v>
      </c>
      <c r="AL165" s="5">
        <f t="shared" si="57"/>
        <v>-0.74658243294472015</v>
      </c>
      <c r="AM165" s="5">
        <f t="shared" si="58"/>
        <v>0.27646840812165863</v>
      </c>
      <c r="AN165" s="5">
        <f t="shared" si="59"/>
        <v>1.1418926602397761</v>
      </c>
      <c r="AO165" s="5">
        <f t="shared" si="60"/>
        <v>-0.32352464855576102</v>
      </c>
      <c r="AP165" s="5">
        <f t="shared" si="61"/>
        <v>0.67440428498967719</v>
      </c>
      <c r="AQ165" s="5">
        <f t="shared" si="62"/>
        <v>-9.4367208794167823E-2</v>
      </c>
      <c r="AR165" s="5">
        <f t="shared" si="63"/>
        <v>1.6777963604278767</v>
      </c>
      <c r="AS165" s="5">
        <f t="shared" si="64"/>
        <v>-0.43261806053001806</v>
      </c>
      <c r="AV165" s="2">
        <f t="shared" si="65"/>
        <v>82.153208735341195</v>
      </c>
      <c r="AW165" s="2">
        <f t="shared" si="66"/>
        <v>85.336327848054822</v>
      </c>
      <c r="AX165" s="2">
        <f t="shared" si="67"/>
        <v>87.815669186122534</v>
      </c>
      <c r="AY165" s="2">
        <f t="shared" si="68"/>
        <v>89.02509938315842</v>
      </c>
      <c r="AZ165" s="2">
        <f t="shared" si="69"/>
        <v>91.46589915865404</v>
      </c>
      <c r="BA165" s="2">
        <f t="shared" si="70"/>
        <v>91.738594534320967</v>
      </c>
      <c r="BB165" s="2">
        <f t="shared" si="71"/>
        <v>91.461371610166907</v>
      </c>
      <c r="BC165" s="2">
        <f t="shared" si="72"/>
        <v>88.79257386160215</v>
      </c>
      <c r="BD165" s="2">
        <f t="shared" si="73"/>
        <v>85.924814160161574</v>
      </c>
      <c r="BE165" s="2">
        <f t="shared" si="74"/>
        <v>81.491828984290052</v>
      </c>
      <c r="BF165" s="2">
        <f t="shared" si="75"/>
        <v>74.955028178681886</v>
      </c>
      <c r="BG165" s="2">
        <f t="shared" si="76"/>
        <v>66.293704116102219</v>
      </c>
      <c r="BH165" s="2">
        <f t="shared" si="77"/>
        <v>56.259739080533748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86.759511923826366</v>
      </c>
      <c r="CP165" s="2">
        <f>BL$207*$B165+BL$209</f>
        <v>88.330203891187224</v>
      </c>
      <c r="CQ165" s="2">
        <f>BM$207*$B165+BM$209</f>
        <v>89.455147130805116</v>
      </c>
      <c r="CR165" s="2">
        <f>BN$207*$B165+BN$209</f>
        <v>90.61748643684561</v>
      </c>
      <c r="CS165" s="2">
        <f>BO$207*$B165+BO$209</f>
        <v>95.52714467380666</v>
      </c>
      <c r="CT165" s="2">
        <f>BP$207*$B165+BP$209</f>
        <v>95.180559275411539</v>
      </c>
      <c r="CU165" s="2">
        <f>BQ$207*$B165+BQ$209</f>
        <v>95.056434682286522</v>
      </c>
      <c r="CV165" s="2">
        <f>BR$207*$B165+BR$209</f>
        <v>92.947886716005172</v>
      </c>
      <c r="CW165" s="2">
        <f>BS$207*$B165+BS$209</f>
        <v>90.727287137369473</v>
      </c>
      <c r="CX165" s="2">
        <f>BT$207*$B165+BT$209</f>
        <v>85.291151623467002</v>
      </c>
      <c r="CY165" s="2">
        <f>BU$207*$B165+BU$209</f>
        <v>77.978168562085202</v>
      </c>
      <c r="CZ165" s="2">
        <f>BV$207*$B165+BV$209</f>
        <v>68.671851208799723</v>
      </c>
      <c r="DA165" s="2">
        <f>BW$207*$B165+BW$209</f>
        <v>57.695080853226983</v>
      </c>
      <c r="DD165" s="2">
        <f>BZ$207*$B165+BZ$209</f>
        <v>82.135906043642137</v>
      </c>
      <c r="DE165" s="2">
        <f>CA$207*$B165+CA$209</f>
        <v>85.326044509812107</v>
      </c>
      <c r="DF165" s="2">
        <f>CB$207*$B165+CB$209</f>
        <v>87.810014663389296</v>
      </c>
      <c r="DG165" s="2">
        <f>CC$207*$B165+CC$209</f>
        <v>89.019322696825583</v>
      </c>
      <c r="DH165" s="2">
        <f>CD$207*$B165+CD$209</f>
        <v>91.451729883106651</v>
      </c>
      <c r="DI165" s="2">
        <f>CE$207*$B165+CE$209</f>
        <v>91.725296289838667</v>
      </c>
      <c r="DJ165" s="2">
        <f>CF$207*$B165+CF$209</f>
        <v>91.448591556401254</v>
      </c>
      <c r="DK165" s="2">
        <f>CG$207*$B165+CG$209</f>
        <v>88.775430875546405</v>
      </c>
      <c r="DL165" s="2">
        <f>CH$207*$B165+CH$209</f>
        <v>85.903421902824235</v>
      </c>
      <c r="DM165" s="2">
        <f>CI$207*$B165+CI$209</f>
        <v>81.476563574601883</v>
      </c>
      <c r="DN165" s="2">
        <f>CJ$207*$B165+CJ$209</f>
        <v>74.941854292631831</v>
      </c>
      <c r="DO165" s="2">
        <f>CK$207*$B165+CK$209</f>
        <v>66.283155371383174</v>
      </c>
      <c r="DP165" s="2">
        <f>CL$207*$B165+CL$209</f>
        <v>56.253200300542225</v>
      </c>
      <c r="DS165" s="2">
        <f>POWER(10,($B165-C$227)/C$228)/(1+POWER(10,($B165-C$227)/C$228))</f>
        <v>0.99625774943897993</v>
      </c>
      <c r="DT165" s="2">
        <f>POWER(10,($B165-D$227)/D$228)/(1+POWER(10,($B165-D$227)/D$228))</f>
        <v>0.99657696648637606</v>
      </c>
      <c r="DU165" s="2">
        <f>POWER(10,($B165-E$227)/E$228)/(1+POWER(10,($B165-E$227)/E$228))</f>
        <v>0.99656287694442192</v>
      </c>
      <c r="DV165" s="2">
        <f>POWER(10,($B165-F$227)/F$228)/(1+POWER(10,($B165-F$227)/F$228))</f>
        <v>0.99638542272723485</v>
      </c>
      <c r="DW165" s="2">
        <f>POWER(10,($B165-G$227)/G$228)/(1+POWER(10,($B165-G$227)/G$228))</f>
        <v>0.99652323106356711</v>
      </c>
      <c r="DX165" s="2">
        <f>POWER(10,($B165-H$227)/H$228)/(1+POWER(10,($B165-H$227)/H$228))</f>
        <v>0.99615130757403025</v>
      </c>
      <c r="DY165" s="2">
        <f>POWER(10,($B165-I$227)/I$228)/(1+POWER(10,($B165-I$227)/I$228))</f>
        <v>0.9964577024777026</v>
      </c>
      <c r="DZ165" s="2">
        <f>POWER(10,($B165-J$227)/J$228)/(1+POWER(10,($B165-J$227)/J$228))</f>
        <v>0.99589139185380338</v>
      </c>
      <c r="EA165" s="2">
        <f>POWER(10,($B165-K$227)/K$228)/(1+POWER(10,($B165-K$227)/K$228))</f>
        <v>0.99556532857009672</v>
      </c>
      <c r="EB165" s="2">
        <f>POWER(10,($B165-L$227)/L$228)/(1+POWER(10,($B165-L$227)/L$228))</f>
        <v>0.99599814986765955</v>
      </c>
      <c r="EC165" s="2">
        <f>POWER(10,($B165-M$227)/M$228)/(1+POWER(10,($B165-M$227)/M$228))</f>
        <v>0.99566122447120164</v>
      </c>
      <c r="ED165" s="2">
        <f>POWER(10,($B165-N$227)/N$228)/(1+POWER(10,($B165-N$227)/N$228))</f>
        <v>0.99558388952087984</v>
      </c>
      <c r="EE165" s="2">
        <f>POWER(10,($B165-O$227)/O$228)/(1+POWER(10,($B165-O$227)/O$228))</f>
        <v>0.99546510286212753</v>
      </c>
    </row>
    <row r="166" spans="2:135" x14ac:dyDescent="0.25">
      <c r="B166" s="2">
        <v>160</v>
      </c>
      <c r="C166">
        <v>81.608999999999995</v>
      </c>
      <c r="D166">
        <v>84.984999999999999</v>
      </c>
      <c r="E166">
        <v>86.087999999999994</v>
      </c>
      <c r="F166">
        <v>88.938000000000002</v>
      </c>
      <c r="G166">
        <v>92.03</v>
      </c>
      <c r="H166">
        <v>92.552000000000007</v>
      </c>
      <c r="I166">
        <v>91.924999999999997</v>
      </c>
      <c r="J166">
        <v>90.103999999999999</v>
      </c>
      <c r="K166">
        <v>88.929000000000002</v>
      </c>
      <c r="L166">
        <v>83.313999999999993</v>
      </c>
      <c r="M166">
        <v>80.043000000000006</v>
      </c>
      <c r="N166">
        <v>72.486000000000004</v>
      </c>
      <c r="O166">
        <v>62.057099999999998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82.084828733117092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85.44049238864531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87.782752868491329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89.761497380494419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92.139538893149748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92.669101160839602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92.278939743105269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90.367852358243383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88.431917853536817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83.462812348156305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79.482456152563941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71.61833816103335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62.026183089431775</v>
      </c>
      <c r="AE166" s="5"/>
      <c r="AG166" s="5">
        <f t="shared" si="52"/>
        <v>-0.47582873311709761</v>
      </c>
      <c r="AH166" s="5">
        <f t="shared" si="53"/>
        <v>-0.45549238864531105</v>
      </c>
      <c r="AI166" s="5">
        <f t="shared" si="54"/>
        <v>-1.6947528684913351</v>
      </c>
      <c r="AJ166" s="5">
        <f t="shared" si="55"/>
        <v>-0.82349738049441612</v>
      </c>
      <c r="AK166" s="5">
        <f t="shared" si="56"/>
        <v>-0.10953889314974674</v>
      </c>
      <c r="AL166" s="5">
        <f t="shared" si="57"/>
        <v>-0.11710116083959576</v>
      </c>
      <c r="AM166" s="5">
        <f t="shared" si="58"/>
        <v>-0.35393974310527199</v>
      </c>
      <c r="AN166" s="5">
        <f t="shared" si="59"/>
        <v>-0.26385235824338338</v>
      </c>
      <c r="AO166" s="5">
        <f t="shared" si="60"/>
        <v>0.49708214646318538</v>
      </c>
      <c r="AP166" s="5">
        <f t="shared" si="61"/>
        <v>-0.14881234815631217</v>
      </c>
      <c r="AQ166" s="5">
        <f t="shared" si="62"/>
        <v>0.56054384743606533</v>
      </c>
      <c r="AR166" s="5">
        <f t="shared" si="63"/>
        <v>0.86766183896665439</v>
      </c>
      <c r="AS166" s="5">
        <f t="shared" si="64"/>
        <v>3.0916910568222988E-2</v>
      </c>
      <c r="AV166" s="2">
        <f t="shared" si="65"/>
        <v>82.084828056593892</v>
      </c>
      <c r="AW166" s="2">
        <f t="shared" si="66"/>
        <v>85.284892478974868</v>
      </c>
      <c r="AX166" s="2">
        <f t="shared" si="67"/>
        <v>87.782752868491329</v>
      </c>
      <c r="AY166" s="2">
        <f t="shared" si="68"/>
        <v>89.012558410320381</v>
      </c>
      <c r="AZ166" s="2">
        <f t="shared" si="69"/>
        <v>91.443592178034066</v>
      </c>
      <c r="BA166" s="2">
        <f t="shared" si="70"/>
        <v>91.713162329355441</v>
      </c>
      <c r="BB166" s="2">
        <f t="shared" si="71"/>
        <v>91.433080111652473</v>
      </c>
      <c r="BC166" s="2">
        <f t="shared" si="72"/>
        <v>88.753367512745143</v>
      </c>
      <c r="BD166" s="2">
        <f t="shared" si="73"/>
        <v>85.877453455404961</v>
      </c>
      <c r="BE166" s="2">
        <f t="shared" si="74"/>
        <v>81.457915440759976</v>
      </c>
      <c r="BF166" s="2">
        <f t="shared" si="75"/>
        <v>74.930240956621972</v>
      </c>
      <c r="BG166" s="2">
        <f t="shared" si="76"/>
        <v>66.277176939250992</v>
      </c>
      <c r="BH166" s="2">
        <f t="shared" si="77"/>
        <v>56.263635748357643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86.758252442497223</v>
      </c>
      <c r="CP166" s="2">
        <f>BL$207*$B166+BL$209</f>
        <v>88.319371998782159</v>
      </c>
      <c r="CQ166" s="2">
        <f>BM$207*$B166+BM$209</f>
        <v>89.437523119214134</v>
      </c>
      <c r="CR166" s="2">
        <f>BN$207*$B166+BN$209</f>
        <v>90.621793129173724</v>
      </c>
      <c r="CS166" s="2">
        <f>BO$207*$B166+BO$209</f>
        <v>95.562071112235444</v>
      </c>
      <c r="CT166" s="2">
        <f>BP$207*$B166+BP$209</f>
        <v>95.199497320127193</v>
      </c>
      <c r="CU166" s="2">
        <f>BQ$207*$B166+BQ$209</f>
        <v>95.07525523329511</v>
      </c>
      <c r="CV166" s="2">
        <f>BR$207*$B166+BR$209</f>
        <v>92.962017440890776</v>
      </c>
      <c r="CW166" s="2">
        <f>BS$207*$B166+BS$209</f>
        <v>90.746063714997987</v>
      </c>
      <c r="CX166" s="2">
        <f>BT$207*$B166+BT$209</f>
        <v>85.306812510900443</v>
      </c>
      <c r="CY166" s="2">
        <f>BU$207*$B166+BU$209</f>
        <v>77.98927016936382</v>
      </c>
      <c r="CZ166" s="2">
        <f>BV$207*$B166+BV$209</f>
        <v>68.686923071097979</v>
      </c>
      <c r="DA166" s="2">
        <f>BW$207*$B166+BW$209</f>
        <v>57.716640334548458</v>
      </c>
      <c r="DD166" s="2">
        <f>BZ$207*$B166+BZ$209</f>
        <v>82.06881787086914</v>
      </c>
      <c r="DE166" s="2">
        <f>CA$207*$B166+CA$209</f>
        <v>85.275386769939985</v>
      </c>
      <c r="DF166" s="2">
        <f>CB$207*$B166+CB$209</f>
        <v>87.777547780442575</v>
      </c>
      <c r="DG166" s="2">
        <f>CC$207*$B166+CC$209</f>
        <v>89.007234269396207</v>
      </c>
      <c r="DH166" s="2">
        <f>CD$207*$B166+CD$209</f>
        <v>91.430487533346877</v>
      </c>
      <c r="DI166" s="2">
        <f>CE$207*$B166+CE$209</f>
        <v>91.700877842765379</v>
      </c>
      <c r="DJ166" s="2">
        <f>CF$207*$B166+CF$209</f>
        <v>91.42127182219906</v>
      </c>
      <c r="DK166" s="2">
        <f>CG$207*$B166+CG$209</f>
        <v>88.73753224002192</v>
      </c>
      <c r="DL166" s="2">
        <f>CH$207*$B166+CH$209</f>
        <v>85.857674803170568</v>
      </c>
      <c r="DM166" s="2">
        <f>CI$207*$B166+CI$209</f>
        <v>81.443811561357322</v>
      </c>
      <c r="DN166" s="2">
        <f>CJ$207*$B166+CJ$209</f>
        <v>74.918083598434862</v>
      </c>
      <c r="DO166" s="2">
        <f>CK$207*$B166+CK$209</f>
        <v>66.267428538796239</v>
      </c>
      <c r="DP166" s="2">
        <f>CL$207*$B166+CL$209</f>
        <v>56.257598926145519</v>
      </c>
      <c r="DS166" s="2">
        <f>POWER(10,($B166-C$227)/C$228)/(1+POWER(10,($B166-C$227)/C$228))</f>
        <v>0.99658590273940184</v>
      </c>
      <c r="DT166" s="2">
        <f>POWER(10,($B166-D$227)/D$228)/(1+POWER(10,($B166-D$227)/D$228))</f>
        <v>0.99687721578119937</v>
      </c>
      <c r="DU166" s="2">
        <f>POWER(10,($B166-E$227)/E$228)/(1+POWER(10,($B166-E$227)/E$228))</f>
        <v>0.99686435820630492</v>
      </c>
      <c r="DV166" s="2">
        <f>POWER(10,($B166-F$227)/F$228)/(1+POWER(10,($B166-F$227)/F$228))</f>
        <v>0.99670241757249511</v>
      </c>
      <c r="DW166" s="2">
        <f>POWER(10,($B166-G$227)/G$228)/(1+POWER(10,($B166-G$227)/G$228))</f>
        <v>0.99682817872687901</v>
      </c>
      <c r="DX166" s="2">
        <f>POWER(10,($B166-H$227)/H$228)/(1+POWER(10,($B166-H$227)/H$228))</f>
        <v>0.99648876173314926</v>
      </c>
      <c r="DY166" s="2">
        <f>POWER(10,($B166-I$227)/I$228)/(1+POWER(10,($B166-I$227)/I$228))</f>
        <v>0.99676837901957993</v>
      </c>
      <c r="DZ166" s="2">
        <f>POWER(10,($B166-J$227)/J$228)/(1+POWER(10,($B166-J$227)/J$228))</f>
        <v>0.99625154972256424</v>
      </c>
      <c r="EA166" s="2">
        <f>POWER(10,($B166-K$227)/K$228)/(1+POWER(10,($B166-K$227)/K$228))</f>
        <v>0.99595395280712529</v>
      </c>
      <c r="EB166" s="2">
        <f>POWER(10,($B166-L$227)/L$228)/(1+POWER(10,($B166-L$227)/L$228))</f>
        <v>0.99634898370803671</v>
      </c>
      <c r="EC166" s="2">
        <f>POWER(10,($B166-M$227)/M$228)/(1+POWER(10,($B166-M$227)/M$228))</f>
        <v>0.9960414784623699</v>
      </c>
      <c r="ED166" s="2">
        <f>POWER(10,($B166-N$227)/N$228)/(1+POWER(10,($B166-N$227)/N$228))</f>
        <v>0.99597089378603443</v>
      </c>
      <c r="EE166" s="2">
        <f>POWER(10,($B166-O$227)/O$228)/(1+POWER(10,($B166-O$227)/O$228))</f>
        <v>0.99586247369173109</v>
      </c>
    </row>
    <row r="167" spans="2:135" x14ac:dyDescent="0.25">
      <c r="B167" s="2">
        <v>161</v>
      </c>
      <c r="C167">
        <v>81.968999999999994</v>
      </c>
      <c r="D167">
        <v>84.742000000000004</v>
      </c>
      <c r="E167">
        <v>87.971000000000004</v>
      </c>
      <c r="F167">
        <v>89.707999999999998</v>
      </c>
      <c r="G167">
        <v>91.894000000000005</v>
      </c>
      <c r="H167">
        <v>92.239000000000004</v>
      </c>
      <c r="I167">
        <v>90.984999999999999</v>
      </c>
      <c r="J167">
        <v>89.507000000000005</v>
      </c>
      <c r="K167">
        <v>87.728999999999999</v>
      </c>
      <c r="L167">
        <v>82.257000000000005</v>
      </c>
      <c r="M167">
        <v>78.671000000000006</v>
      </c>
      <c r="N167">
        <v>71.414000000000001</v>
      </c>
      <c r="O167">
        <v>61.6571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82.01654113466698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85.355818174293944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87.749871762770368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89.529229784847615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91.881493209415453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92.337822441510383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91.936967067819978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89.788092087916723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87.586048372674057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82.76461112286789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78.279091740823233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70.44541510753568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61.035657554412161</v>
      </c>
      <c r="AE167" s="5"/>
      <c r="AG167" s="5">
        <f t="shared" si="52"/>
        <v>-4.754113466698584E-2</v>
      </c>
      <c r="AH167" s="5">
        <f t="shared" si="53"/>
        <v>-0.61381817429393948</v>
      </c>
      <c r="AI167" s="5">
        <f t="shared" si="54"/>
        <v>0.22112823722963526</v>
      </c>
      <c r="AJ167" s="5">
        <f t="shared" si="55"/>
        <v>0.17877021515238312</v>
      </c>
      <c r="AK167" s="5">
        <f t="shared" si="56"/>
        <v>1.2506790584552618E-2</v>
      </c>
      <c r="AL167" s="5">
        <f t="shared" si="57"/>
        <v>-9.8822441510378667E-2</v>
      </c>
      <c r="AM167" s="5">
        <f t="shared" si="58"/>
        <v>-0.95196706781997875</v>
      </c>
      <c r="AN167" s="5">
        <f t="shared" si="59"/>
        <v>-0.28109208791671847</v>
      </c>
      <c r="AO167" s="5">
        <f t="shared" si="60"/>
        <v>0.14295162732594235</v>
      </c>
      <c r="AP167" s="5">
        <f t="shared" si="61"/>
        <v>-0.50761112286788546</v>
      </c>
      <c r="AQ167" s="5">
        <f t="shared" si="62"/>
        <v>0.3919082591767733</v>
      </c>
      <c r="AR167" s="5">
        <f t="shared" si="63"/>
        <v>0.968584892464321</v>
      </c>
      <c r="AS167" s="5">
        <f t="shared" si="64"/>
        <v>0.62144244558783868</v>
      </c>
      <c r="AV167" s="2">
        <f t="shared" si="65"/>
        <v>82.016540580641305</v>
      </c>
      <c r="AW167" s="2">
        <f t="shared" si="66"/>
        <v>85.233514178182361</v>
      </c>
      <c r="AX167" s="2">
        <f t="shared" si="67"/>
        <v>87.749871762770368</v>
      </c>
      <c r="AY167" s="2">
        <f t="shared" si="68"/>
        <v>89.000052246990805</v>
      </c>
      <c r="AZ167" s="2">
        <f t="shared" si="69"/>
        <v>91.421362624835567</v>
      </c>
      <c r="BA167" s="2">
        <f t="shared" si="70"/>
        <v>91.687805325899177</v>
      </c>
      <c r="BB167" s="2">
        <f t="shared" si="71"/>
        <v>91.404860465777432</v>
      </c>
      <c r="BC167" s="2">
        <f t="shared" si="72"/>
        <v>88.71425823739645</v>
      </c>
      <c r="BD167" s="2">
        <f t="shared" si="73"/>
        <v>85.830210652502927</v>
      </c>
      <c r="BE167" s="2">
        <f t="shared" si="74"/>
        <v>81.424087827989624</v>
      </c>
      <c r="BF167" s="2">
        <f t="shared" si="75"/>
        <v>74.905530350287478</v>
      </c>
      <c r="BG167" s="2">
        <f t="shared" si="76"/>
        <v>66.260708718766821</v>
      </c>
      <c r="BH167" s="2">
        <f t="shared" si="77"/>
        <v>56.267569983681319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86.756992961168081</v>
      </c>
      <c r="CP167" s="2">
        <f>BL$207*$B167+BL$209</f>
        <v>88.30854010637708</v>
      </c>
      <c r="CQ167" s="2">
        <f>BM$207*$B167+BM$209</f>
        <v>89.419899107623166</v>
      </c>
      <c r="CR167" s="2">
        <f>BN$207*$B167+BN$209</f>
        <v>90.626099821501853</v>
      </c>
      <c r="CS167" s="2">
        <f>BO$207*$B167+BO$209</f>
        <v>95.596997550664227</v>
      </c>
      <c r="CT167" s="2">
        <f>BP$207*$B167+BP$209</f>
        <v>95.218435364842833</v>
      </c>
      <c r="CU167" s="2">
        <f>BQ$207*$B167+BQ$209</f>
        <v>95.094075784303712</v>
      </c>
      <c r="CV167" s="2">
        <f>BR$207*$B167+BR$209</f>
        <v>92.97614816577638</v>
      </c>
      <c r="CW167" s="2">
        <f>BS$207*$B167+BS$209</f>
        <v>90.764840292626502</v>
      </c>
      <c r="CX167" s="2">
        <f>BT$207*$B167+BT$209</f>
        <v>85.322473398333869</v>
      </c>
      <c r="CY167" s="2">
        <f>BU$207*$B167+BU$209</f>
        <v>78.000371776642439</v>
      </c>
      <c r="CZ167" s="2">
        <f>BV$207*$B167+BV$209</f>
        <v>68.70199493339625</v>
      </c>
      <c r="DA167" s="2">
        <f>BW$207*$B167+BW$209</f>
        <v>57.738199815869933</v>
      </c>
      <c r="DD167" s="2">
        <f>BZ$207*$B167+BZ$209</f>
        <v>82.001729698096128</v>
      </c>
      <c r="DE167" s="2">
        <f>CA$207*$B167+CA$209</f>
        <v>85.224729030067849</v>
      </c>
      <c r="DF167" s="2">
        <f>CB$207*$B167+CB$209</f>
        <v>87.745080897495853</v>
      </c>
      <c r="DG167" s="2">
        <f>CC$207*$B167+CC$209</f>
        <v>88.995145841966817</v>
      </c>
      <c r="DH167" s="2">
        <f>CD$207*$B167+CD$209</f>
        <v>91.409245183587117</v>
      </c>
      <c r="DI167" s="2">
        <f>CE$207*$B167+CE$209</f>
        <v>91.676459395692092</v>
      </c>
      <c r="DJ167" s="2">
        <f>CF$207*$B167+CF$209</f>
        <v>91.39395208799688</v>
      </c>
      <c r="DK167" s="2">
        <f>CG$207*$B167+CG$209</f>
        <v>88.69963360449745</v>
      </c>
      <c r="DL167" s="2">
        <f>CH$207*$B167+CH$209</f>
        <v>85.811927703516886</v>
      </c>
      <c r="DM167" s="2">
        <f>CI$207*$B167+CI$209</f>
        <v>81.41105954811276</v>
      </c>
      <c r="DN167" s="2">
        <f>CJ$207*$B167+CJ$209</f>
        <v>74.894312904237893</v>
      </c>
      <c r="DO167" s="2">
        <f>CK$207*$B167+CK$209</f>
        <v>66.251701706209289</v>
      </c>
      <c r="DP167" s="2">
        <f>CL$207*$B167+CL$209</f>
        <v>56.261997551748806</v>
      </c>
      <c r="DS167" s="2">
        <f>POWER(10,($B167-C$227)/C$228)/(1+POWER(10,($B167-C$227)/C$228))</f>
        <v>0.99688537064599703</v>
      </c>
      <c r="DT167" s="2">
        <f>POWER(10,($B167-D$227)/D$228)/(1+POWER(10,($B167-D$227)/D$228))</f>
        <v>0.99715120417654468</v>
      </c>
      <c r="DU167" s="2">
        <f>POWER(10,($B167-E$227)/E$228)/(1+POWER(10,($B167-E$227)/E$228))</f>
        <v>0.99713947146886961</v>
      </c>
      <c r="DV167" s="2">
        <f>POWER(10,($B167-F$227)/F$228)/(1+POWER(10,($B167-F$227)/F$228))</f>
        <v>0.99699169621856143</v>
      </c>
      <c r="DW167" s="2">
        <f>POWER(10,($B167-G$227)/G$228)/(1+POWER(10,($B167-G$227)/G$228))</f>
        <v>0.9971064570714061</v>
      </c>
      <c r="DX167" s="2">
        <f>POWER(10,($B167-H$227)/H$228)/(1+POWER(10,($B167-H$227)/H$228))</f>
        <v>0.99679672298572897</v>
      </c>
      <c r="DY167" s="2">
        <f>POWER(10,($B167-I$227)/I$228)/(1+POWER(10,($B167-I$227)/I$228))</f>
        <v>0.99705188834864245</v>
      </c>
      <c r="DZ167" s="2">
        <f>POWER(10,($B167-J$227)/J$228)/(1+POWER(10,($B167-J$227)/J$228))</f>
        <v>0.99658024480229512</v>
      </c>
      <c r="EA167" s="2">
        <f>POWER(10,($B167-K$227)/K$228)/(1+POWER(10,($B167-K$227)/K$228))</f>
        <v>0.99630864695124233</v>
      </c>
      <c r="EB167" s="2">
        <f>POWER(10,($B167-L$227)/L$228)/(1+POWER(10,($B167-L$227)/L$228))</f>
        <v>0.99666916353632007</v>
      </c>
      <c r="EC167" s="2">
        <f>POWER(10,($B167-M$227)/M$228)/(1+POWER(10,($B167-M$227)/M$228))</f>
        <v>0.99638852754876772</v>
      </c>
      <c r="ED167" s="2">
        <f>POWER(10,($B167-N$227)/N$228)/(1+POWER(10,($B167-N$227)/N$228))</f>
        <v>0.99632410829136908</v>
      </c>
      <c r="EE167" s="2">
        <f>POWER(10,($B167-O$227)/O$228)/(1+POWER(10,($B167-O$227)/O$228))</f>
        <v>0.99622515689892077</v>
      </c>
    </row>
    <row r="168" spans="2:135" x14ac:dyDescent="0.25">
      <c r="B168" s="2">
        <v>162</v>
      </c>
      <c r="C168">
        <v>82.483999999999995</v>
      </c>
      <c r="D168">
        <v>85.605999999999995</v>
      </c>
      <c r="E168">
        <v>87.706000000000003</v>
      </c>
      <c r="F168">
        <v>89.061999999999998</v>
      </c>
      <c r="G168">
        <v>92.364000000000004</v>
      </c>
      <c r="H168">
        <v>91.299000000000007</v>
      </c>
      <c r="I168">
        <v>91.820999999999998</v>
      </c>
      <c r="J168">
        <v>88.596999999999994</v>
      </c>
      <c r="K168">
        <v>86.442999999999998</v>
      </c>
      <c r="L168">
        <v>81.5</v>
      </c>
      <c r="M168">
        <v>78.356999999999999</v>
      </c>
      <c r="N168">
        <v>69.914000000000001</v>
      </c>
      <c r="O168">
        <v>60.928600000000003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81.948340388799124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85.273849908398944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87.717023167946493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89.343317856437466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91.68843900378171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92.082554249338628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91.694648446263486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89.353336987537801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86.928713153573113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82.241578780864643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77.257518691224746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69.363410013472119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60.027329088587983</v>
      </c>
      <c r="AE168" s="5"/>
      <c r="AG168" s="5">
        <f t="shared" si="52"/>
        <v>0.53565961120087024</v>
      </c>
      <c r="AH168" s="5">
        <f t="shared" si="53"/>
        <v>0.33215009160105069</v>
      </c>
      <c r="AI168" s="5">
        <f t="shared" si="54"/>
        <v>-1.1023167946490275E-2</v>
      </c>
      <c r="AJ168" s="5">
        <f t="shared" si="55"/>
        <v>-0.28131785643746809</v>
      </c>
      <c r="AK168" s="5">
        <f t="shared" si="56"/>
        <v>0.67556099621829446</v>
      </c>
      <c r="AL168" s="5">
        <f t="shared" si="57"/>
        <v>-0.78355424933862139</v>
      </c>
      <c r="AM168" s="5">
        <f t="shared" si="58"/>
        <v>0.1263515537365123</v>
      </c>
      <c r="AN168" s="5">
        <f t="shared" si="59"/>
        <v>-0.7563369875378072</v>
      </c>
      <c r="AO168" s="5">
        <f t="shared" si="60"/>
        <v>-0.48571315357311562</v>
      </c>
      <c r="AP168" s="5">
        <f t="shared" si="61"/>
        <v>-0.74157878086464279</v>
      </c>
      <c r="AQ168" s="5">
        <f t="shared" si="62"/>
        <v>1.0994813087752533</v>
      </c>
      <c r="AR168" s="5">
        <f t="shared" si="63"/>
        <v>0.55058998652788205</v>
      </c>
      <c r="AS168" s="5">
        <f t="shared" si="64"/>
        <v>0.90127091141201987</v>
      </c>
      <c r="AV168" s="2">
        <f t="shared" si="65"/>
        <v>81.948339956232715</v>
      </c>
      <c r="AW168" s="2">
        <f t="shared" si="66"/>
        <v>85.182188948134666</v>
      </c>
      <c r="AX168" s="2">
        <f t="shared" si="67"/>
        <v>87.717023167946493</v>
      </c>
      <c r="AY168" s="2">
        <f t="shared" si="68"/>
        <v>88.987578287511496</v>
      </c>
      <c r="AZ168" s="2">
        <f t="shared" si="69"/>
        <v>91.399205149908695</v>
      </c>
      <c r="BA168" s="2">
        <f t="shared" si="70"/>
        <v>91.662518175662839</v>
      </c>
      <c r="BB168" s="2">
        <f t="shared" si="71"/>
        <v>91.37670758394006</v>
      </c>
      <c r="BC168" s="2">
        <f t="shared" si="72"/>
        <v>88.67523912808754</v>
      </c>
      <c r="BD168" s="2">
        <f t="shared" si="73"/>
        <v>85.783077562073302</v>
      </c>
      <c r="BE168" s="2">
        <f t="shared" si="74"/>
        <v>81.390340060519407</v>
      </c>
      <c r="BF168" s="2">
        <f t="shared" si="75"/>
        <v>74.880890789870563</v>
      </c>
      <c r="BG168" s="2">
        <f t="shared" si="76"/>
        <v>66.24429530903484</v>
      </c>
      <c r="BH168" s="2">
        <f t="shared" si="77"/>
        <v>56.27153908350877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86.755733479838938</v>
      </c>
      <c r="CP168" s="2">
        <f>BL$207*$B168+BL$209</f>
        <v>88.297708213972015</v>
      </c>
      <c r="CQ168" s="2">
        <f>BM$207*$B168+BM$209</f>
        <v>89.402275096032184</v>
      </c>
      <c r="CR168" s="2">
        <f>BN$207*$B168+BN$209</f>
        <v>90.630406513829968</v>
      </c>
      <c r="CS168" s="2">
        <f>BO$207*$B168+BO$209</f>
        <v>95.631923989093011</v>
      </c>
      <c r="CT168" s="2">
        <f>BP$207*$B168+BP$209</f>
        <v>95.237373409558487</v>
      </c>
      <c r="CU168" s="2">
        <f>BQ$207*$B168+BQ$209</f>
        <v>95.1128963353123</v>
      </c>
      <c r="CV168" s="2">
        <f>BR$207*$B168+BR$209</f>
        <v>92.990278890661969</v>
      </c>
      <c r="CW168" s="2">
        <f>BS$207*$B168+BS$209</f>
        <v>90.783616870255017</v>
      </c>
      <c r="CX168" s="2">
        <f>BT$207*$B168+BT$209</f>
        <v>85.33813428576731</v>
      </c>
      <c r="CY168" s="2">
        <f>BU$207*$B168+BU$209</f>
        <v>78.011473383921043</v>
      </c>
      <c r="CZ168" s="2">
        <f>BV$207*$B168+BV$209</f>
        <v>68.717066795694521</v>
      </c>
      <c r="DA168" s="2">
        <f>BW$207*$B168+BW$209</f>
        <v>57.759759297191415</v>
      </c>
      <c r="DD168" s="2">
        <f>BZ$207*$B168+BZ$209</f>
        <v>81.93464152532313</v>
      </c>
      <c r="DE168" s="2">
        <f>CA$207*$B168+CA$209</f>
        <v>85.174071290195727</v>
      </c>
      <c r="DF168" s="2">
        <f>CB$207*$B168+CB$209</f>
        <v>87.712614014549132</v>
      </c>
      <c r="DG168" s="2">
        <f>CC$207*$B168+CC$209</f>
        <v>88.983057414537441</v>
      </c>
      <c r="DH168" s="2">
        <f>CD$207*$B168+CD$209</f>
        <v>91.388002833827358</v>
      </c>
      <c r="DI168" s="2">
        <f>CE$207*$B168+CE$209</f>
        <v>91.652040948618804</v>
      </c>
      <c r="DJ168" s="2">
        <f>CF$207*$B168+CF$209</f>
        <v>91.366632353794699</v>
      </c>
      <c r="DK168" s="2">
        <f>CG$207*$B168+CG$209</f>
        <v>88.661734968972965</v>
      </c>
      <c r="DL168" s="2">
        <f>CH$207*$B168+CH$209</f>
        <v>85.766180603863205</v>
      </c>
      <c r="DM168" s="2">
        <f>CI$207*$B168+CI$209</f>
        <v>81.378307534868199</v>
      </c>
      <c r="DN168" s="2">
        <f>CJ$207*$B168+CJ$209</f>
        <v>74.870542210040924</v>
      </c>
      <c r="DO168" s="2">
        <f>CK$207*$B168+CK$209</f>
        <v>66.235974873622354</v>
      </c>
      <c r="DP168" s="2">
        <f>CL$207*$B168+CL$209</f>
        <v>56.2663961773521</v>
      </c>
      <c r="DS168" s="2">
        <f>POWER(10,($B168-C$227)/C$228)/(1+POWER(10,($B168-C$227)/C$228))</f>
        <v>0.99715864558510281</v>
      </c>
      <c r="DT168" s="2">
        <f>POWER(10,($B168-D$227)/D$228)/(1+POWER(10,($B168-D$227)/D$228))</f>
        <v>0.99740121591048214</v>
      </c>
      <c r="DU168" s="2">
        <f>POWER(10,($B168-E$227)/E$228)/(1+POWER(10,($B168-E$227)/E$228))</f>
        <v>0.99739051017646474</v>
      </c>
      <c r="DV168" s="2">
        <f>POWER(10,($B168-F$227)/F$228)/(1+POWER(10,($B168-F$227)/F$228))</f>
        <v>0.99725566792369846</v>
      </c>
      <c r="DW168" s="2">
        <f>POWER(10,($B168-G$227)/G$228)/(1+POWER(10,($B168-G$227)/G$228))</f>
        <v>0.99736038543802152</v>
      </c>
      <c r="DX168" s="2">
        <f>POWER(10,($B168-H$227)/H$228)/(1+POWER(10,($B168-H$227)/H$228))</f>
        <v>0.99707775299552381</v>
      </c>
      <c r="DY168" s="2">
        <f>POWER(10,($B168-I$227)/I$228)/(1+POWER(10,($B168-I$227)/I$228))</f>
        <v>0.99731059258101762</v>
      </c>
      <c r="DZ168" s="2">
        <f>POWER(10,($B168-J$227)/J$228)/(1+POWER(10,($B168-J$227)/J$228))</f>
        <v>0.99688020744183392</v>
      </c>
      <c r="EA168" s="2">
        <f>POWER(10,($B168-K$227)/K$228)/(1+POWER(10,($B168-K$227)/K$228))</f>
        <v>0.99663235219881541</v>
      </c>
      <c r="EB168" s="2">
        <f>POWER(10,($B168-L$227)/L$228)/(1+POWER(10,($B168-L$227)/L$228))</f>
        <v>0.99696135048118339</v>
      </c>
      <c r="EC168" s="2">
        <f>POWER(10,($B168-M$227)/M$228)/(1+POWER(10,($B168-M$227)/M$228))</f>
        <v>0.99670525100463692</v>
      </c>
      <c r="ED168" s="2">
        <f>POWER(10,($B168-N$227)/N$228)/(1+POWER(10,($B168-N$227)/N$228))</f>
        <v>0.99664646225378895</v>
      </c>
      <c r="EE168" s="2">
        <f>POWER(10,($B168-O$227)/O$228)/(1+POWER(10,($B168-O$227)/O$228))</f>
        <v>0.99655615831920219</v>
      </c>
    </row>
    <row r="169" spans="2:135" x14ac:dyDescent="0.25">
      <c r="B169" s="2">
        <v>163</v>
      </c>
      <c r="C169">
        <v>81.625</v>
      </c>
      <c r="D169">
        <v>85.015000000000001</v>
      </c>
      <c r="E169">
        <v>86.558999999999997</v>
      </c>
      <c r="F169">
        <v>89.031000000000006</v>
      </c>
      <c r="G169">
        <v>90.652000000000001</v>
      </c>
      <c r="H169">
        <v>91.984999999999999</v>
      </c>
      <c r="I169">
        <v>92.343000000000004</v>
      </c>
      <c r="J169">
        <v>88.522000000000006</v>
      </c>
      <c r="K169">
        <v>85.513999999999996</v>
      </c>
      <c r="L169">
        <v>81.213999999999999</v>
      </c>
      <c r="M169">
        <v>77.099999999999994</v>
      </c>
      <c r="N169">
        <v>69.085999999999999</v>
      </c>
      <c r="O169">
        <v>59.957099999999997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81.880220543760004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85.196412944715547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87.684204583209024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89.202664155624191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91.54996898925053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91.895233984437368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91.529060277332874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89.042840494747267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86.445601771235417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81.870027674447897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76.447941181889519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68.439676280738382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59.091884801482713</v>
      </c>
      <c r="AE169" s="5"/>
      <c r="AG169" s="5">
        <f t="shared" si="52"/>
        <v>-0.25522054376000369</v>
      </c>
      <c r="AH169" s="5">
        <f t="shared" si="53"/>
        <v>-0.18141294471554659</v>
      </c>
      <c r="AI169" s="5">
        <f t="shared" si="54"/>
        <v>-1.1252045832090261</v>
      </c>
      <c r="AJ169" s="5">
        <f t="shared" si="55"/>
        <v>-0.17166415562418536</v>
      </c>
      <c r="AK169" s="5">
        <f t="shared" si="56"/>
        <v>-0.89796898925052915</v>
      </c>
      <c r="AL169" s="5">
        <f t="shared" si="57"/>
        <v>8.9766015562631196E-2</v>
      </c>
      <c r="AM169" s="5">
        <f t="shared" si="58"/>
        <v>0.81393972266712922</v>
      </c>
      <c r="AN169" s="5">
        <f t="shared" si="59"/>
        <v>-0.52084049474726157</v>
      </c>
      <c r="AO169" s="5">
        <f t="shared" si="60"/>
        <v>-0.93160177123542098</v>
      </c>
      <c r="AP169" s="5">
        <f t="shared" si="61"/>
        <v>-0.65602767444789833</v>
      </c>
      <c r="AQ169" s="5">
        <f t="shared" si="62"/>
        <v>0.65205881811047561</v>
      </c>
      <c r="AR169" s="5">
        <f t="shared" si="63"/>
        <v>0.64632371926161625</v>
      </c>
      <c r="AS169" s="5">
        <f t="shared" si="64"/>
        <v>0.86521519851728357</v>
      </c>
      <c r="AV169" s="2">
        <f t="shared" si="65"/>
        <v>81.880220221763309</v>
      </c>
      <c r="AW169" s="2">
        <f t="shared" si="66"/>
        <v>85.13091304923384</v>
      </c>
      <c r="AX169" s="2">
        <f t="shared" si="67"/>
        <v>87.684204583209024</v>
      </c>
      <c r="AY169" s="2">
        <f t="shared" si="68"/>
        <v>88.97513411272206</v>
      </c>
      <c r="AZ169" s="2">
        <f t="shared" si="69"/>
        <v>91.377114740943767</v>
      </c>
      <c r="BA169" s="2">
        <f t="shared" si="70"/>
        <v>91.637295883749033</v>
      </c>
      <c r="BB169" s="2">
        <f t="shared" si="71"/>
        <v>91.348616711850582</v>
      </c>
      <c r="BC169" s="2">
        <f t="shared" si="72"/>
        <v>88.636303733677039</v>
      </c>
      <c r="BD169" s="2">
        <f t="shared" si="73"/>
        <v>85.736046513231003</v>
      </c>
      <c r="BE169" s="2">
        <f t="shared" si="74"/>
        <v>81.356666451918286</v>
      </c>
      <c r="BF169" s="2">
        <f t="shared" si="75"/>
        <v>74.856317086025697</v>
      </c>
      <c r="BG169" s="2">
        <f t="shared" si="76"/>
        <v>66.227932832571213</v>
      </c>
      <c r="BH169" s="2">
        <f t="shared" si="77"/>
        <v>56.27554052634369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86.754473998509795</v>
      </c>
      <c r="CP169" s="2">
        <f>BL$207*$B169+BL$209</f>
        <v>88.28687632156695</v>
      </c>
      <c r="CQ169" s="2">
        <f>BM$207*$B169+BM$209</f>
        <v>89.384651084441202</v>
      </c>
      <c r="CR169" s="2">
        <f>BN$207*$B169+BN$209</f>
        <v>90.634713206158096</v>
      </c>
      <c r="CS169" s="2">
        <f>BO$207*$B169+BO$209</f>
        <v>95.666850427521794</v>
      </c>
      <c r="CT169" s="2">
        <f>BP$207*$B169+BP$209</f>
        <v>95.256311454274126</v>
      </c>
      <c r="CU169" s="2">
        <f>BQ$207*$B169+BQ$209</f>
        <v>95.131716886320902</v>
      </c>
      <c r="CV169" s="2">
        <f>BR$207*$B169+BR$209</f>
        <v>93.004409615547573</v>
      </c>
      <c r="CW169" s="2">
        <f>BS$207*$B169+BS$209</f>
        <v>90.802393447883532</v>
      </c>
      <c r="CX169" s="2">
        <f>BT$207*$B169+BT$209</f>
        <v>85.353795173200751</v>
      </c>
      <c r="CY169" s="2">
        <f>BU$207*$B169+BU$209</f>
        <v>78.022574991199662</v>
      </c>
      <c r="CZ169" s="2">
        <f>BV$207*$B169+BV$209</f>
        <v>68.732138657992792</v>
      </c>
      <c r="DA169" s="2">
        <f>BW$207*$B169+BW$209</f>
        <v>57.78131877851289</v>
      </c>
      <c r="DD169" s="2">
        <f>BZ$207*$B169+BZ$209</f>
        <v>81.867553352550118</v>
      </c>
      <c r="DE169" s="2">
        <f>CA$207*$B169+CA$209</f>
        <v>85.123413550323605</v>
      </c>
      <c r="DF169" s="2">
        <f>CB$207*$B169+CB$209</f>
        <v>87.680147131602425</v>
      </c>
      <c r="DG169" s="2">
        <f>CC$207*$B169+CC$209</f>
        <v>88.970968987108051</v>
      </c>
      <c r="DH169" s="2">
        <f>CD$207*$B169+CD$209</f>
        <v>91.366760484067584</v>
      </c>
      <c r="DI169" s="2">
        <f>CE$207*$B169+CE$209</f>
        <v>91.627622501545517</v>
      </c>
      <c r="DJ169" s="2">
        <f>CF$207*$B169+CF$209</f>
        <v>91.339312619592519</v>
      </c>
      <c r="DK169" s="2">
        <f>CG$207*$B169+CG$209</f>
        <v>88.62383633344848</v>
      </c>
      <c r="DL169" s="2">
        <f>CH$207*$B169+CH$209</f>
        <v>85.720433504209524</v>
      </c>
      <c r="DM169" s="2">
        <f>CI$207*$B169+CI$209</f>
        <v>81.345555521623638</v>
      </c>
      <c r="DN169" s="2">
        <f>CJ$207*$B169+CJ$209</f>
        <v>74.846771515843955</v>
      </c>
      <c r="DO169" s="2">
        <f>CK$207*$B169+CK$209</f>
        <v>66.220248041035404</v>
      </c>
      <c r="DP169" s="2">
        <f>CL$207*$B169+CL$209</f>
        <v>56.270794802955386</v>
      </c>
      <c r="DS169" s="2">
        <f>POWER(10,($B169-C$227)/C$228)/(1+POWER(10,($B169-C$227)/C$228))</f>
        <v>0.99740800595490364</v>
      </c>
      <c r="DT169" s="2">
        <f>POWER(10,($B169-D$227)/D$228)/(1+POWER(10,($B169-D$227)/D$228))</f>
        <v>0.99762933865433878</v>
      </c>
      <c r="DU169" s="2">
        <f>POWER(10,($B169-E$227)/E$228)/(1+POWER(10,($B169-E$227)/E$228))</f>
        <v>0.99761957043288552</v>
      </c>
      <c r="DV169" s="2">
        <f>POWER(10,($B169-F$227)/F$228)/(1+POWER(10,($B169-F$227)/F$228))</f>
        <v>0.99749653488420453</v>
      </c>
      <c r="DW169" s="2">
        <f>POWER(10,($B169-G$227)/G$228)/(1+POWER(10,($B169-G$227)/G$228))</f>
        <v>0.99759208365119545</v>
      </c>
      <c r="DX169" s="2">
        <f>POWER(10,($B169-H$227)/H$228)/(1+POWER(10,($B169-H$227)/H$228))</f>
        <v>0.99733419360834519</v>
      </c>
      <c r="DY169" s="2">
        <f>POWER(10,($B169-I$227)/I$228)/(1+POWER(10,($B169-I$227)/I$228))</f>
        <v>0.99754665072505733</v>
      </c>
      <c r="DZ169" s="2">
        <f>POWER(10,($B169-J$227)/J$228)/(1+POWER(10,($B169-J$227)/J$228))</f>
        <v>0.99715393410275655</v>
      </c>
      <c r="EA169" s="2">
        <f>POWER(10,($B169-K$227)/K$228)/(1+POWER(10,($B169-K$227)/K$228))</f>
        <v>0.99692775834628222</v>
      </c>
      <c r="EB169" s="2">
        <f>POWER(10,($B169-L$227)/L$228)/(1+POWER(10,($B169-L$227)/L$228))</f>
        <v>0.99722797755112591</v>
      </c>
      <c r="EC169" s="2">
        <f>POWER(10,($B169-M$227)/M$228)/(1+POWER(10,($B169-M$227)/M$228))</f>
        <v>0.99699428183896854</v>
      </c>
      <c r="ED169" s="2">
        <f>POWER(10,($B169-N$227)/N$228)/(1+POWER(10,($B169-N$227)/N$228))</f>
        <v>0.99694063448307368</v>
      </c>
      <c r="EE169" s="2">
        <f>POWER(10,($B169-O$227)/O$228)/(1+POWER(10,($B169-O$227)/O$228))</f>
        <v>0.99685822703572169</v>
      </c>
    </row>
    <row r="170" spans="2:135" x14ac:dyDescent="0.25">
      <c r="B170" s="2">
        <v>164</v>
      </c>
      <c r="C170">
        <v>81.828000000000003</v>
      </c>
      <c r="D170">
        <v>85.120999999999995</v>
      </c>
      <c r="E170">
        <v>87.528999999999996</v>
      </c>
      <c r="F170">
        <v>89.277000000000001</v>
      </c>
      <c r="G170">
        <v>90.909000000000006</v>
      </c>
      <c r="H170">
        <v>90.715999999999994</v>
      </c>
      <c r="I170">
        <v>90.254000000000005</v>
      </c>
      <c r="J170">
        <v>87.850999999999999</v>
      </c>
      <c r="K170">
        <v>85.643000000000001</v>
      </c>
      <c r="L170">
        <v>80.070999999999998</v>
      </c>
      <c r="M170">
        <v>76</v>
      </c>
      <c r="N170">
        <v>68.043000000000006</v>
      </c>
      <c r="O170">
        <v>59.8429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81.812176015327523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85.124311174558713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87.651413694019439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89.101176456458774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91.453300819070549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91.762659786378507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91.41785450561305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88.828843946884476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86.106271183526303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81.617090198069533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75.845077615093928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67.703639580376375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58.290041723307162</v>
      </c>
      <c r="AE170" s="5"/>
      <c r="AG170" s="5">
        <f t="shared" si="52"/>
        <v>1.5823984672479696E-2</v>
      </c>
      <c r="AH170" s="5">
        <f t="shared" si="53"/>
        <v>-3.3111745587177666E-3</v>
      </c>
      <c r="AI170" s="5">
        <f t="shared" si="54"/>
        <v>-0.12241369401944269</v>
      </c>
      <c r="AJ170" s="5">
        <f t="shared" si="55"/>
        <v>0.17582354354122742</v>
      </c>
      <c r="AK170" s="5">
        <f t="shared" si="56"/>
        <v>-0.54430081907054273</v>
      </c>
      <c r="AL170" s="5">
        <f t="shared" si="57"/>
        <v>-1.0466597863785125</v>
      </c>
      <c r="AM170" s="5">
        <f t="shared" si="58"/>
        <v>-1.1638545056130454</v>
      </c>
      <c r="AN170" s="5">
        <f t="shared" si="59"/>
        <v>-0.97784394688447662</v>
      </c>
      <c r="AO170" s="5">
        <f t="shared" si="60"/>
        <v>-0.46327118352630237</v>
      </c>
      <c r="AP170" s="5">
        <f t="shared" si="61"/>
        <v>-1.5460901980695354</v>
      </c>
      <c r="AQ170" s="5">
        <f t="shared" si="62"/>
        <v>0.15492238490607235</v>
      </c>
      <c r="AR170" s="5">
        <f t="shared" si="63"/>
        <v>0.33936041962363106</v>
      </c>
      <c r="AS170" s="5">
        <f t="shared" si="64"/>
        <v>1.552858276692838</v>
      </c>
      <c r="AV170" s="2">
        <f t="shared" si="65"/>
        <v>81.812175786806719</v>
      </c>
      <c r="AW170" s="2">
        <f t="shared" si="66"/>
        <v>85.079682985928201</v>
      </c>
      <c r="AX170" s="2">
        <f t="shared" si="67"/>
        <v>87.651413694019439</v>
      </c>
      <c r="AY170" s="2">
        <f t="shared" si="68"/>
        <v>88.962717477703336</v>
      </c>
      <c r="AZ170" s="2">
        <f t="shared" si="69"/>
        <v>91.355086705342643</v>
      </c>
      <c r="BA170" s="2">
        <f t="shared" si="70"/>
        <v>91.612133788696596</v>
      </c>
      <c r="BB170" s="2">
        <f t="shared" si="71"/>
        <v>91.320583410818386</v>
      </c>
      <c r="BC170" s="2">
        <f t="shared" si="72"/>
        <v>88.597446033664824</v>
      </c>
      <c r="BD170" s="2">
        <f t="shared" si="73"/>
        <v>85.689110327183101</v>
      </c>
      <c r="BE170" s="2">
        <f t="shared" si="74"/>
        <v>81.323061692652772</v>
      </c>
      <c r="BF170" s="2">
        <f t="shared" si="75"/>
        <v>74.831804407020968</v>
      </c>
      <c r="BG170" s="2">
        <f t="shared" si="76"/>
        <v>66.211617665663269</v>
      </c>
      <c r="BH170" s="2">
        <f t="shared" si="77"/>
        <v>56.279571961671543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86.753214517180652</v>
      </c>
      <c r="CP170" s="2">
        <f>BL$207*$B170+BL$209</f>
        <v>88.276044429161885</v>
      </c>
      <c r="CQ170" s="2">
        <f>BM$207*$B170+BM$209</f>
        <v>89.367027072850235</v>
      </c>
      <c r="CR170" s="2">
        <f>BN$207*$B170+BN$209</f>
        <v>90.639019898486225</v>
      </c>
      <c r="CS170" s="2">
        <f>BO$207*$B170+BO$209</f>
        <v>95.701776865950578</v>
      </c>
      <c r="CT170" s="2">
        <f>BP$207*$B170+BP$209</f>
        <v>95.27524949898978</v>
      </c>
      <c r="CU170" s="2">
        <f>BQ$207*$B170+BQ$209</f>
        <v>95.15053743732949</v>
      </c>
      <c r="CV170" s="2">
        <f>BR$207*$B170+BR$209</f>
        <v>93.018540340433177</v>
      </c>
      <c r="CW170" s="2">
        <f>BS$207*$B170+BS$209</f>
        <v>90.82117002551206</v>
      </c>
      <c r="CX170" s="2">
        <f>BT$207*$B170+BT$209</f>
        <v>85.369456060634192</v>
      </c>
      <c r="CY170" s="2">
        <f>BU$207*$B170+BU$209</f>
        <v>78.03367659847828</v>
      </c>
      <c r="CZ170" s="2">
        <f>BV$207*$B170+BV$209</f>
        <v>68.747210520291063</v>
      </c>
      <c r="DA170" s="2">
        <f>BW$207*$B170+BW$209</f>
        <v>57.802878259834372</v>
      </c>
      <c r="DD170" s="2">
        <f>BZ$207*$B170+BZ$209</f>
        <v>81.80046517977712</v>
      </c>
      <c r="DE170" s="2">
        <f>CA$207*$B170+CA$209</f>
        <v>85.072755810451483</v>
      </c>
      <c r="DF170" s="2">
        <f>CB$207*$B170+CB$209</f>
        <v>87.647680248655703</v>
      </c>
      <c r="DG170" s="2">
        <f>CC$207*$B170+CC$209</f>
        <v>88.958880559678676</v>
      </c>
      <c r="DH170" s="2">
        <f>CD$207*$B170+CD$209</f>
        <v>91.345518134307824</v>
      </c>
      <c r="DI170" s="2">
        <f>CE$207*$B170+CE$209</f>
        <v>91.603204054472229</v>
      </c>
      <c r="DJ170" s="2">
        <f>CF$207*$B170+CF$209</f>
        <v>91.311992885390339</v>
      </c>
      <c r="DK170" s="2">
        <f>CG$207*$B170+CG$209</f>
        <v>88.585937697923995</v>
      </c>
      <c r="DL170" s="2">
        <f>CH$207*$B170+CH$209</f>
        <v>85.674686404555843</v>
      </c>
      <c r="DM170" s="2">
        <f>CI$207*$B170+CI$209</f>
        <v>81.312803508379076</v>
      </c>
      <c r="DN170" s="2">
        <f>CJ$207*$B170+CJ$209</f>
        <v>74.823000821646986</v>
      </c>
      <c r="DO170" s="2">
        <f>CK$207*$B170+CK$209</f>
        <v>66.204521208448469</v>
      </c>
      <c r="DP170" s="2">
        <f>CL$207*$B170+CL$209</f>
        <v>56.27519342855868</v>
      </c>
      <c r="DS170" s="2">
        <f>POWER(10,($B170-C$227)/C$228)/(1+POWER(10,($B170-C$227)/C$228))</f>
        <v>0.99763553407777728</v>
      </c>
      <c r="DT170" s="2">
        <f>POWER(10,($B170-D$227)/D$228)/(1+POWER(10,($B170-D$227)/D$228))</f>
        <v>0.99783748007087225</v>
      </c>
      <c r="DU170" s="2">
        <f>POWER(10,($B170-E$227)/E$228)/(1+POWER(10,($B170-E$227)/E$228))</f>
        <v>0.99782856762161465</v>
      </c>
      <c r="DV170" s="2">
        <f>POWER(10,($B170-F$227)/F$228)/(1+POWER(10,($B170-F$227)/F$228))</f>
        <v>0.99771630963216817</v>
      </c>
      <c r="DW170" s="2">
        <f>POWER(10,($B170-G$227)/G$228)/(1+POWER(10,($B170-G$227)/G$228))</f>
        <v>0.99780348881362024</v>
      </c>
      <c r="DX170" s="2">
        <f>POWER(10,($B170-H$227)/H$228)/(1+POWER(10,($B170-H$227)/H$228))</f>
        <v>0.99756818526369584</v>
      </c>
      <c r="DY170" s="2">
        <f>POWER(10,($B170-I$227)/I$228)/(1+POWER(10,($B170-I$227)/I$228))</f>
        <v>0.99776203576334144</v>
      </c>
      <c r="DZ170" s="2">
        <f>POWER(10,($B170-J$227)/J$228)/(1+POWER(10,($B170-J$227)/J$228))</f>
        <v>0.99740370688081226</v>
      </c>
      <c r="EA170" s="2">
        <f>POWER(10,($B170-K$227)/K$228)/(1+POWER(10,($B170-K$227)/K$228))</f>
        <v>0.99719732468038536</v>
      </c>
      <c r="EB170" s="2">
        <f>POWER(10,($B170-L$227)/L$228)/(1+POWER(10,($B170-L$227)/L$228))</f>
        <v>0.99747126870207614</v>
      </c>
      <c r="EC170" s="2">
        <f>POWER(10,($B170-M$227)/M$228)/(1+POWER(10,($B170-M$227)/M$228))</f>
        <v>0.99725802728587187</v>
      </c>
      <c r="ED170" s="2">
        <f>POWER(10,($B170-N$227)/N$228)/(1+POWER(10,($B170-N$227)/N$228))</f>
        <v>0.99720907419489213</v>
      </c>
      <c r="EE170" s="2">
        <f>POWER(10,($B170-O$227)/O$228)/(1+POWER(10,($B170-O$227)/O$228))</f>
        <v>0.99713387668501874</v>
      </c>
    </row>
    <row r="171" spans="2:135" x14ac:dyDescent="0.25">
      <c r="B171" s="2">
        <v>165</v>
      </c>
      <c r="C171">
        <v>81.531000000000006</v>
      </c>
      <c r="D171">
        <v>85.182000000000002</v>
      </c>
      <c r="E171">
        <v>87.676000000000002</v>
      </c>
      <c r="F171">
        <v>90.138000000000005</v>
      </c>
      <c r="G171">
        <v>91.697000000000003</v>
      </c>
      <c r="H171">
        <v>92.284000000000006</v>
      </c>
      <c r="I171">
        <v>91.328000000000003</v>
      </c>
      <c r="J171">
        <v>89.522000000000006</v>
      </c>
      <c r="K171">
        <v>85.1</v>
      </c>
      <c r="L171">
        <v>80.585999999999999</v>
      </c>
      <c r="M171">
        <v>74.013999999999996</v>
      </c>
      <c r="N171">
        <v>68</v>
      </c>
      <c r="O171">
        <v>57.757100000000001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81.744201568374919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85.057488306684789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87.618648359022458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89.030490285600308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91.38617218332918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91.670506043905647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91.342408610194298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88.683706820884709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85.875070602414766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81.449458400220976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75.420572554011045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67.152877117594031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57.649901759693293</v>
      </c>
      <c r="AE171" s="5"/>
      <c r="AG171" s="5">
        <f t="shared" si="52"/>
        <v>-0.21320156837491311</v>
      </c>
      <c r="AH171" s="5">
        <f t="shared" si="53"/>
        <v>0.12451169331521328</v>
      </c>
      <c r="AI171" s="5">
        <f t="shared" si="54"/>
        <v>5.7351640977543639E-2</v>
      </c>
      <c r="AJ171" s="5">
        <f t="shared" si="55"/>
        <v>1.107509714399697</v>
      </c>
      <c r="AK171" s="5">
        <f t="shared" si="56"/>
        <v>0.31082781667082315</v>
      </c>
      <c r="AL171" s="5">
        <f t="shared" si="57"/>
        <v>0.61349395609435931</v>
      </c>
      <c r="AM171" s="5">
        <f t="shared" si="58"/>
        <v>-1.4408610194294624E-2</v>
      </c>
      <c r="AN171" s="5">
        <f t="shared" si="59"/>
        <v>0.83829317911529699</v>
      </c>
      <c r="AO171" s="5">
        <f t="shared" si="60"/>
        <v>-0.77507060241477177</v>
      </c>
      <c r="AP171" s="5">
        <f t="shared" si="61"/>
        <v>-0.86345840022097775</v>
      </c>
      <c r="AQ171" s="5">
        <f t="shared" si="62"/>
        <v>-1.4065725540110492</v>
      </c>
      <c r="AR171" s="5">
        <f t="shared" si="63"/>
        <v>0.84712288240596934</v>
      </c>
      <c r="AS171" s="5">
        <f t="shared" si="64"/>
        <v>0.10719824030670821</v>
      </c>
      <c r="AV171" s="2">
        <f t="shared" si="65"/>
        <v>81.744201413751313</v>
      </c>
      <c r="AW171" s="2">
        <f t="shared" si="66"/>
        <v>85.028495493184764</v>
      </c>
      <c r="AX171" s="2">
        <f t="shared" si="67"/>
        <v>87.618648359022458</v>
      </c>
      <c r="AY171" s="2">
        <f t="shared" si="68"/>
        <v>88.950326300174922</v>
      </c>
      <c r="AZ171" s="2">
        <f t="shared" si="69"/>
        <v>91.33311665339258</v>
      </c>
      <c r="BA171" s="2">
        <f t="shared" si="70"/>
        <v>91.587027543181023</v>
      </c>
      <c r="BB171" s="2">
        <f t="shared" si="71"/>
        <v>91.292603539639728</v>
      </c>
      <c r="BC171" s="2">
        <f t="shared" si="72"/>
        <v>88.558660413328795</v>
      </c>
      <c r="BD171" s="2">
        <f t="shared" si="73"/>
        <v>85.642262291253218</v>
      </c>
      <c r="BE171" s="2">
        <f t="shared" si="74"/>
        <v>81.289520828620937</v>
      </c>
      <c r="BF171" s="2">
        <f t="shared" si="75"/>
        <v>74.807348256820106</v>
      </c>
      <c r="BG171" s="2">
        <f t="shared" si="76"/>
        <v>66.195346424356245</v>
      </c>
      <c r="BH171" s="2">
        <f t="shared" si="77"/>
        <v>56.283631199815062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>
        <f>IF(OR(AND($B171&gt;I$230, $B171&lt;I$231), $B171&gt;I$232), I171, "")</f>
        <v>91.328000000000003</v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86.751955035851509</v>
      </c>
      <c r="CP171" s="2">
        <f>BL$207*$B171+BL$209</f>
        <v>88.265212536756806</v>
      </c>
      <c r="CQ171" s="2">
        <f>BM$207*$B171+BM$209</f>
        <v>89.349403061259252</v>
      </c>
      <c r="CR171" s="2">
        <f>BN$207*$B171+BN$209</f>
        <v>90.64332659081434</v>
      </c>
      <c r="CS171" s="2">
        <f>BO$207*$B171+BO$209</f>
        <v>95.736703304379361</v>
      </c>
      <c r="CT171" s="2">
        <f>BP$207*$B171+BP$209</f>
        <v>95.294187543705434</v>
      </c>
      <c r="CU171" s="2">
        <f>BQ$207*$B171+BQ$209</f>
        <v>95.169357988338078</v>
      </c>
      <c r="CV171" s="2">
        <f>BR$207*$B171+BR$209</f>
        <v>93.03267106531878</v>
      </c>
      <c r="CW171" s="2">
        <f>BS$207*$B171+BS$209</f>
        <v>90.839946603140575</v>
      </c>
      <c r="CX171" s="2">
        <f>BT$207*$B171+BT$209</f>
        <v>85.385116948067633</v>
      </c>
      <c r="CY171" s="2">
        <f>BU$207*$B171+BU$209</f>
        <v>78.044778205756884</v>
      </c>
      <c r="CZ171" s="2">
        <f>BV$207*$B171+BV$209</f>
        <v>68.762282382589333</v>
      </c>
      <c r="DA171" s="2">
        <f>BW$207*$B171+BW$209</f>
        <v>57.824437741155847</v>
      </c>
      <c r="DD171" s="2">
        <f>BZ$207*$B171+BZ$209</f>
        <v>81.733377007004123</v>
      </c>
      <c r="DE171" s="2">
        <f>CA$207*$B171+CA$209</f>
        <v>85.022098070579347</v>
      </c>
      <c r="DF171" s="2">
        <f>CB$207*$B171+CB$209</f>
        <v>87.615213365708982</v>
      </c>
      <c r="DG171" s="2">
        <f>CC$207*$B171+CC$209</f>
        <v>88.9467921322493</v>
      </c>
      <c r="DH171" s="2">
        <f>CD$207*$B171+CD$209</f>
        <v>91.32427578454805</v>
      </c>
      <c r="DI171" s="2">
        <f>CE$207*$B171+CE$209</f>
        <v>91.578785607398942</v>
      </c>
      <c r="DJ171" s="2">
        <f>CF$207*$B171+CF$209</f>
        <v>91.284673151188159</v>
      </c>
      <c r="DK171" s="2">
        <f>CG$207*$B171+CG$209</f>
        <v>88.548039062399511</v>
      </c>
      <c r="DL171" s="2">
        <f>CH$207*$B171+CH$209</f>
        <v>85.628939304902175</v>
      </c>
      <c r="DM171" s="2">
        <f>CI$207*$B171+CI$209</f>
        <v>81.280051495134529</v>
      </c>
      <c r="DN171" s="2">
        <f>CJ$207*$B171+CJ$209</f>
        <v>74.799230127450016</v>
      </c>
      <c r="DO171" s="2">
        <f>CK$207*$B171+CK$209</f>
        <v>66.188794375861519</v>
      </c>
      <c r="DP171" s="2">
        <f>CL$207*$B171+CL$209</f>
        <v>56.279592054161967</v>
      </c>
      <c r="DS171" s="2">
        <f>POWER(10,($B171-C$227)/C$228)/(1+POWER(10,($B171-C$227)/C$228))</f>
        <v>0.99784313271907588</v>
      </c>
      <c r="DT171" s="2">
        <f>POWER(10,($B171-D$227)/D$228)/(1+POWER(10,($B171-D$227)/D$228))</f>
        <v>0.9980273830380838</v>
      </c>
      <c r="DU171" s="2">
        <f>POWER(10,($B171-E$227)/E$228)/(1+POWER(10,($B171-E$227)/E$228))</f>
        <v>0.99801925168723515</v>
      </c>
      <c r="DV171" s="2">
        <f>POWER(10,($B171-F$227)/F$228)/(1+POWER(10,($B171-F$227)/F$228))</f>
        <v>0.99791683103883644</v>
      </c>
      <c r="DW171" s="2">
        <f>POWER(10,($B171-G$227)/G$228)/(1+POWER(10,($B171-G$227)/G$228))</f>
        <v>0.99799637074948155</v>
      </c>
      <c r="DX171" s="2">
        <f>POWER(10,($B171-H$227)/H$228)/(1+POWER(10,($B171-H$227)/H$228))</f>
        <v>0.99778168394069433</v>
      </c>
      <c r="DY171" s="2">
        <f>POWER(10,($B171-I$227)/I$228)/(1+POWER(10,($B171-I$227)/I$228))</f>
        <v>0.9979585503627656</v>
      </c>
      <c r="DZ171" s="2">
        <f>POWER(10,($B171-J$227)/J$228)/(1+POWER(10,($B171-J$227)/J$228))</f>
        <v>0.99763161148509638</v>
      </c>
      <c r="EA171" s="2">
        <f>POWER(10,($B171-K$227)/K$228)/(1+POWER(10,($B171-K$227)/K$228))</f>
        <v>0.99744329923399866</v>
      </c>
      <c r="EB171" s="2">
        <f>POWER(10,($B171-L$227)/L$228)/(1+POWER(10,($B171-L$227)/L$228))</f>
        <v>0.9976932563938441</v>
      </c>
      <c r="EC171" s="2">
        <f>POWER(10,($B171-M$227)/M$228)/(1+POWER(10,($B171-M$227)/M$228))</f>
        <v>0.99749868768718919</v>
      </c>
      <c r="ED171" s="2">
        <f>POWER(10,($B171-N$227)/N$228)/(1+POWER(10,($B171-N$227)/N$228))</f>
        <v>0.9974540201945391</v>
      </c>
      <c r="EE171" s="2">
        <f>POWER(10,($B171-O$227)/O$228)/(1+POWER(10,($B171-O$227)/O$228))</f>
        <v>0.99738540510091067</v>
      </c>
    </row>
    <row r="172" spans="2:135" x14ac:dyDescent="0.25">
      <c r="B172" s="2">
        <v>166</v>
      </c>
      <c r="C172">
        <v>82.141000000000005</v>
      </c>
      <c r="D172">
        <v>84.287999999999997</v>
      </c>
      <c r="E172">
        <v>87.058999999999997</v>
      </c>
      <c r="F172">
        <v>88.722999999999999</v>
      </c>
      <c r="G172">
        <v>91.802999999999997</v>
      </c>
      <c r="H172">
        <v>91.760999999999996</v>
      </c>
      <c r="I172">
        <v>92.284000000000006</v>
      </c>
      <c r="J172">
        <v>87.433000000000007</v>
      </c>
      <c r="K172">
        <v>86.028999999999996</v>
      </c>
      <c r="L172">
        <v>81.343000000000004</v>
      </c>
      <c r="M172">
        <v>74.513999999999996</v>
      </c>
      <c r="N172">
        <v>66.929000000000002</v>
      </c>
      <c r="O172">
        <v>57.442900000000002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81.676292299429321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84.995306596251581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87.585906597767703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88.982117044322294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91.338449466358043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91.605968252852364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91.288895274361934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88.584097327780484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85.718826781362665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81.338663245787913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75.135736584532026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66.763727317584809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57.171616412435164</v>
      </c>
      <c r="AE172" s="5"/>
      <c r="AG172" s="5">
        <f t="shared" si="52"/>
        <v>0.46470770057068478</v>
      </c>
      <c r="AH172" s="5">
        <f t="shared" si="53"/>
        <v>-0.7073065962515841</v>
      </c>
      <c r="AI172" s="5">
        <f t="shared" si="54"/>
        <v>-0.52690659776770588</v>
      </c>
      <c r="AJ172" s="5">
        <f t="shared" si="55"/>
        <v>-0.25911704432229499</v>
      </c>
      <c r="AK172" s="5">
        <f t="shared" si="56"/>
        <v>0.46455053364195464</v>
      </c>
      <c r="AL172" s="5">
        <f t="shared" si="57"/>
        <v>0.1550317471476319</v>
      </c>
      <c r="AM172" s="5">
        <f t="shared" si="58"/>
        <v>0.99510472563807184</v>
      </c>
      <c r="AN172" s="5">
        <f t="shared" si="59"/>
        <v>-1.1510973277804766</v>
      </c>
      <c r="AO172" s="5">
        <f t="shared" si="60"/>
        <v>0.31017321863733116</v>
      </c>
      <c r="AP172" s="5">
        <f t="shared" si="61"/>
        <v>4.3367542120904545E-3</v>
      </c>
      <c r="AQ172" s="5">
        <f t="shared" si="62"/>
        <v>-0.62173658453203018</v>
      </c>
      <c r="AR172" s="5">
        <f t="shared" si="63"/>
        <v>0.16527268241519266</v>
      </c>
      <c r="AS172" s="5">
        <f t="shared" si="64"/>
        <v>0.27128358756483806</v>
      </c>
      <c r="AV172" s="2">
        <f t="shared" si="65"/>
        <v>81.676292199681924</v>
      </c>
      <c r="AW172" s="2">
        <f t="shared" si="66"/>
        <v>84.977347523385575</v>
      </c>
      <c r="AX172" s="2">
        <f t="shared" si="67"/>
        <v>87.585906597767703</v>
      </c>
      <c r="AY172" s="2">
        <f t="shared" si="68"/>
        <v>88.937958649535474</v>
      </c>
      <c r="AZ172" s="2">
        <f t="shared" si="69"/>
        <v>91.311200481836366</v>
      </c>
      <c r="BA172" s="2">
        <f t="shared" si="70"/>
        <v>91.561973095426836</v>
      </c>
      <c r="BB172" s="2">
        <f t="shared" si="71"/>
        <v>91.26467323713949</v>
      </c>
      <c r="BC172" s="2">
        <f t="shared" si="72"/>
        <v>88.519941639760802</v>
      </c>
      <c r="BD172" s="2">
        <f t="shared" si="73"/>
        <v>85.595496133491579</v>
      </c>
      <c r="BE172" s="2">
        <f t="shared" si="74"/>
        <v>81.256039240424613</v>
      </c>
      <c r="BF172" s="2">
        <f t="shared" si="75"/>
        <v>74.782944454128938</v>
      </c>
      <c r="BG172" s="2">
        <f t="shared" si="76"/>
        <v>66.17911595085161</v>
      </c>
      <c r="BH172" s="2">
        <f t="shared" si="77"/>
        <v>56.287716202189266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>
        <f>IF(OR(AND($B172&gt;G$230, $B172&lt;G$231), $B172&gt;G$232), G172, "")</f>
        <v>91.802999999999997</v>
      </c>
      <c r="CE172" s="2" t="str">
        <f>IF(OR(AND($B172&gt;H$230, $B172&lt;H$231), $B172&gt;H$232), H172, "")</f>
        <v/>
      </c>
      <c r="CF172" s="2">
        <f>IF(OR(AND($B172&gt;I$230, $B172&lt;I$231), $B172&gt;I$232), I172, "")</f>
        <v>92.284000000000006</v>
      </c>
      <c r="CG172" s="2">
        <f>IF(OR(AND($B172&gt;J$230, $B172&lt;J$231), $B172&gt;J$232), J172, "")</f>
        <v>87.433000000000007</v>
      </c>
      <c r="CH172" s="2" t="str">
        <f>IF(OR(AND($B172&gt;K$230, $B172&lt;K$231), $B172&gt;K$232), K172, "")</f>
        <v/>
      </c>
      <c r="CI172" s="2">
        <f>IF(OR(AND($B172&gt;L$230, $B172&lt;L$231), $B172&gt;L$232), L172, "")</f>
        <v>81.343000000000004</v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86.750695554522366</v>
      </c>
      <c r="CP172" s="2">
        <f>BL$207*$B172+BL$209</f>
        <v>88.254380644351741</v>
      </c>
      <c r="CQ172" s="2">
        <f>BM$207*$B172+BM$209</f>
        <v>89.33177904966827</v>
      </c>
      <c r="CR172" s="2">
        <f>BN$207*$B172+BN$209</f>
        <v>90.647633283142468</v>
      </c>
      <c r="CS172" s="2">
        <f>BO$207*$B172+BO$209</f>
        <v>95.771629742808145</v>
      </c>
      <c r="CT172" s="2">
        <f>BP$207*$B172+BP$209</f>
        <v>95.313125588421073</v>
      </c>
      <c r="CU172" s="2">
        <f>BQ$207*$B172+BQ$209</f>
        <v>95.18817853934668</v>
      </c>
      <c r="CV172" s="2">
        <f>BR$207*$B172+BR$209</f>
        <v>93.04680179020437</v>
      </c>
      <c r="CW172" s="2">
        <f>BS$207*$B172+BS$209</f>
        <v>90.85872318076909</v>
      </c>
      <c r="CX172" s="2">
        <f>BT$207*$B172+BT$209</f>
        <v>85.40077783550106</v>
      </c>
      <c r="CY172" s="2">
        <f>BU$207*$B172+BU$209</f>
        <v>78.055879813035503</v>
      </c>
      <c r="CZ172" s="2">
        <f>BV$207*$B172+BV$209</f>
        <v>68.777354244887604</v>
      </c>
      <c r="DA172" s="2">
        <f>BW$207*$B172+BW$209</f>
        <v>57.845997222477322</v>
      </c>
      <c r="DD172" s="2">
        <f>BZ$207*$B172+BZ$209</f>
        <v>81.666288834231111</v>
      </c>
      <c r="DE172" s="2">
        <f>CA$207*$B172+CA$209</f>
        <v>84.971440330707225</v>
      </c>
      <c r="DF172" s="2">
        <f>CB$207*$B172+CB$209</f>
        <v>87.582746482762275</v>
      </c>
      <c r="DG172" s="2">
        <f>CC$207*$B172+CC$209</f>
        <v>88.93470370481991</v>
      </c>
      <c r="DH172" s="2">
        <f>CD$207*$B172+CD$209</f>
        <v>91.30303343478829</v>
      </c>
      <c r="DI172" s="2">
        <f>CE$207*$B172+CE$209</f>
        <v>91.554367160325668</v>
      </c>
      <c r="DJ172" s="2">
        <f>CF$207*$B172+CF$209</f>
        <v>91.257353416985964</v>
      </c>
      <c r="DK172" s="2">
        <f>CG$207*$B172+CG$209</f>
        <v>88.51014042687504</v>
      </c>
      <c r="DL172" s="2">
        <f>CH$207*$B172+CH$209</f>
        <v>85.583192205248494</v>
      </c>
      <c r="DM172" s="2">
        <f>CI$207*$B172+CI$209</f>
        <v>81.247299481889968</v>
      </c>
      <c r="DN172" s="2">
        <f>CJ$207*$B172+CJ$209</f>
        <v>74.775459433253033</v>
      </c>
      <c r="DO172" s="2">
        <f>CK$207*$B172+CK$209</f>
        <v>66.173067543274584</v>
      </c>
      <c r="DP172" s="2">
        <f>CL$207*$B172+CL$209</f>
        <v>56.28399067976526</v>
      </c>
      <c r="DS172" s="2">
        <f>POWER(10,($B172-C$227)/C$228)/(1+POWER(10,($B172-C$227)/C$228))</f>
        <v>0.9980325402743857</v>
      </c>
      <c r="DT172" s="2">
        <f>POWER(10,($B172-D$227)/D$228)/(1+POWER(10,($B172-D$227)/D$228))</f>
        <v>0.99820063963581662</v>
      </c>
      <c r="DU172" s="2">
        <f>POWER(10,($B172-E$227)/E$228)/(1+POWER(10,($B172-E$227)/E$228))</f>
        <v>0.99819322117539266</v>
      </c>
      <c r="DV172" s="2">
        <f>POWER(10,($B172-F$227)/F$228)/(1+POWER(10,($B172-F$227)/F$228))</f>
        <v>0.99809977902375702</v>
      </c>
      <c r="DW172" s="2">
        <f>POWER(10,($B172-G$227)/G$228)/(1+POWER(10,($B172-G$227)/G$228))</f>
        <v>0.99817234619439477</v>
      </c>
      <c r="DX172" s="2">
        <f>POWER(10,($B172-H$227)/H$228)/(1+POWER(10,($B172-H$227)/H$228))</f>
        <v>0.99797647674180756</v>
      </c>
      <c r="DY172" s="2">
        <f>POWER(10,($B172-I$227)/I$228)/(1+POWER(10,($B172-I$227)/I$228))</f>
        <v>0.99813784131176919</v>
      </c>
      <c r="DZ172" s="2">
        <f>POWER(10,($B172-J$227)/J$228)/(1+POWER(10,($B172-J$227)/J$228))</f>
        <v>0.99783955378177547</v>
      </c>
      <c r="EA172" s="2">
        <f>POWER(10,($B172-K$227)/K$228)/(1+POWER(10,($B172-K$227)/K$228))</f>
        <v>0.997667736517866</v>
      </c>
      <c r="EB172" s="2">
        <f>POWER(10,($B172-L$227)/L$228)/(1+POWER(10,($B172-L$227)/L$228))</f>
        <v>0.99789579774093407</v>
      </c>
      <c r="EC172" s="2">
        <f>POWER(10,($B172-M$227)/M$228)/(1+POWER(10,($B172-M$227)/M$228))</f>
        <v>0.99771827387671685</v>
      </c>
      <c r="ED172" s="2">
        <f>POWER(10,($B172-N$227)/N$228)/(1+POWER(10,($B172-N$227)/N$228))</f>
        <v>0.99767751854153297</v>
      </c>
      <c r="EE172" s="2">
        <f>POWER(10,($B172-O$227)/O$228)/(1+POWER(10,($B172-O$227)/O$228))</f>
        <v>0.99761491240776945</v>
      </c>
    </row>
    <row r="173" spans="2:135" x14ac:dyDescent="0.25">
      <c r="B173" s="2">
        <v>167</v>
      </c>
      <c r="C173">
        <v>83.108999999999995</v>
      </c>
      <c r="D173">
        <v>84.484999999999999</v>
      </c>
      <c r="E173">
        <v>87.823999999999998</v>
      </c>
      <c r="F173">
        <v>88.369</v>
      </c>
      <c r="G173">
        <v>91.438999999999993</v>
      </c>
      <c r="H173">
        <v>91.103999999999999</v>
      </c>
      <c r="I173">
        <v>91.820999999999998</v>
      </c>
      <c r="J173">
        <v>88.537000000000006</v>
      </c>
      <c r="K173">
        <v>83.971000000000004</v>
      </c>
      <c r="L173">
        <v>81</v>
      </c>
      <c r="M173">
        <v>74.2</v>
      </c>
      <c r="N173">
        <v>66.257000000000005</v>
      </c>
      <c r="O173">
        <v>56.8429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81.608443619969748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84.936843168796756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87.553186579208059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88.948755917766917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91.302639909963602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91.559001121693015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91.247978004663423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88.512534929412709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85.610824482258451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81.263150096834082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74.951530396244721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66.502485122718426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56.836198760491023</v>
      </c>
      <c r="AE173" s="5"/>
      <c r="AG173" s="5">
        <f t="shared" si="52"/>
        <v>1.5005563800302468</v>
      </c>
      <c r="AH173" s="5">
        <f t="shared" si="53"/>
        <v>-0.45184316879675634</v>
      </c>
      <c r="AI173" s="5">
        <f t="shared" si="54"/>
        <v>0.2708134207919386</v>
      </c>
      <c r="AJ173" s="5">
        <f t="shared" si="55"/>
        <v>-0.57975591776691715</v>
      </c>
      <c r="AK173" s="5">
        <f t="shared" si="56"/>
        <v>0.1363600900363906</v>
      </c>
      <c r="AL173" s="5">
        <f t="shared" si="57"/>
        <v>-0.45500112169301588</v>
      </c>
      <c r="AM173" s="5">
        <f t="shared" si="58"/>
        <v>0.57302199533657472</v>
      </c>
      <c r="AN173" s="5">
        <f t="shared" si="59"/>
        <v>2.4465070587297078E-2</v>
      </c>
      <c r="AO173" s="5">
        <f t="shared" si="60"/>
        <v>-1.6398244822584473</v>
      </c>
      <c r="AP173" s="5">
        <f t="shared" si="61"/>
        <v>-0.26315009683408164</v>
      </c>
      <c r="AQ173" s="5">
        <f t="shared" si="62"/>
        <v>-0.75153039624471774</v>
      </c>
      <c r="AR173" s="5">
        <f t="shared" si="63"/>
        <v>-0.24548512271842071</v>
      </c>
      <c r="AS173" s="5">
        <f t="shared" si="64"/>
        <v>6.7012395089776078E-3</v>
      </c>
      <c r="AV173" s="2">
        <f t="shared" si="65"/>
        <v>81.608443558621374</v>
      </c>
      <c r="AW173" s="2">
        <f t="shared" si="66"/>
        <v>84.926236233687249</v>
      </c>
      <c r="AX173" s="2">
        <f t="shared" si="67"/>
        <v>87.553186579208059</v>
      </c>
      <c r="AY173" s="2">
        <f t="shared" si="68"/>
        <v>88.925612736529672</v>
      </c>
      <c r="AZ173" s="2">
        <f t="shared" si="69"/>
        <v>91.289334357911159</v>
      </c>
      <c r="BA173" s="2">
        <f t="shared" si="70"/>
        <v>91.53696667137028</v>
      </c>
      <c r="BB173" s="2">
        <f t="shared" si="71"/>
        <v>91.236788905405078</v>
      </c>
      <c r="BC173" s="2">
        <f t="shared" si="72"/>
        <v>88.481284838856482</v>
      </c>
      <c r="BD173" s="2">
        <f t="shared" si="73"/>
        <v>85.548805997992659</v>
      </c>
      <c r="BE173" s="2">
        <f t="shared" si="74"/>
        <v>81.222612623433605</v>
      </c>
      <c r="BF173" s="2">
        <f t="shared" si="75"/>
        <v>74.758589112424204</v>
      </c>
      <c r="BG173" s="2">
        <f t="shared" si="76"/>
        <v>66.162923300364895</v>
      </c>
      <c r="BH173" s="2">
        <f t="shared" si="77"/>
        <v>56.291825071972887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>
        <f>IF(OR(AND($B173&gt;F$230, $B173&lt;F$231), $B173&gt;F$232), F173, "")</f>
        <v>88.369</v>
      </c>
      <c r="CD173" s="2">
        <f>IF(OR(AND($B173&gt;G$230, $B173&lt;G$231), $B173&gt;G$232), G173, "")</f>
        <v>91.438999999999993</v>
      </c>
      <c r="CE173" s="2">
        <f>IF(OR(AND($B173&gt;H$230, $B173&lt;H$231), $B173&gt;H$232), H173, "")</f>
        <v>91.103999999999999</v>
      </c>
      <c r="CF173" s="2">
        <f>IF(OR(AND($B173&gt;I$230, $B173&lt;I$231), $B173&gt;I$232), I173, "")</f>
        <v>91.820999999999998</v>
      </c>
      <c r="CG173" s="2">
        <f>IF(OR(AND($B173&gt;J$230, $B173&lt;J$231), $B173&gt;J$232), J173, "")</f>
        <v>88.537000000000006</v>
      </c>
      <c r="CH173" s="2">
        <f>IF(OR(AND($B173&gt;K$230, $B173&lt;K$231), $B173&gt;K$232), K173, "")</f>
        <v>83.971000000000004</v>
      </c>
      <c r="CI173" s="2">
        <f>IF(OR(AND($B173&gt;L$230, $B173&lt;L$231), $B173&gt;L$232), L173, "")</f>
        <v>81</v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>BK$207*$B173+BK$209</f>
        <v>86.749436073193223</v>
      </c>
      <c r="CP173" s="2">
        <f>BL$207*$B173+BL$209</f>
        <v>88.243548751946676</v>
      </c>
      <c r="CQ173" s="2">
        <f>BM$207*$B173+BM$209</f>
        <v>89.314155038077303</v>
      </c>
      <c r="CR173" s="2">
        <f>BN$207*$B173+BN$209</f>
        <v>90.651939975470583</v>
      </c>
      <c r="CS173" s="2">
        <f>BO$207*$B173+BO$209</f>
        <v>95.806556181236942</v>
      </c>
      <c r="CT173" s="2">
        <f>BP$207*$B173+BP$209</f>
        <v>95.332063633136727</v>
      </c>
      <c r="CU173" s="2">
        <f>BQ$207*$B173+BQ$209</f>
        <v>95.206999090355268</v>
      </c>
      <c r="CV173" s="2">
        <f>BR$207*$B173+BR$209</f>
        <v>93.060932515089974</v>
      </c>
      <c r="CW173" s="2">
        <f>BS$207*$B173+BS$209</f>
        <v>90.877499758397605</v>
      </c>
      <c r="CX173" s="2">
        <f>BT$207*$B173+BT$209</f>
        <v>85.416438722934501</v>
      </c>
      <c r="CY173" s="2">
        <f>BU$207*$B173+BU$209</f>
        <v>78.066981420314121</v>
      </c>
      <c r="CZ173" s="2">
        <f>BV$207*$B173+BV$209</f>
        <v>68.792426107185875</v>
      </c>
      <c r="DA173" s="2">
        <f>BW$207*$B173+BW$209</f>
        <v>57.867556703798805</v>
      </c>
      <c r="DD173" s="2">
        <f>BZ$207*$B173+BZ$209</f>
        <v>81.599200661458113</v>
      </c>
      <c r="DE173" s="2">
        <f>CA$207*$B173+CA$209</f>
        <v>84.920782590835103</v>
      </c>
      <c r="DF173" s="2">
        <f>CB$207*$B173+CB$209</f>
        <v>87.550279599815553</v>
      </c>
      <c r="DG173" s="2">
        <f>CC$207*$B173+CC$209</f>
        <v>88.922615277390534</v>
      </c>
      <c r="DH173" s="2">
        <f>CD$207*$B173+CD$209</f>
        <v>91.281791085028516</v>
      </c>
      <c r="DI173" s="2">
        <f>CE$207*$B173+CE$209</f>
        <v>91.529948713252381</v>
      </c>
      <c r="DJ173" s="2">
        <f>CF$207*$B173+CF$209</f>
        <v>91.230033682783784</v>
      </c>
      <c r="DK173" s="2">
        <f>CG$207*$B173+CG$209</f>
        <v>88.472241791350555</v>
      </c>
      <c r="DL173" s="2">
        <f>CH$207*$B173+CH$209</f>
        <v>85.537445105594813</v>
      </c>
      <c r="DM173" s="2">
        <f>CI$207*$B173+CI$209</f>
        <v>81.214547468645407</v>
      </c>
      <c r="DN173" s="2">
        <f>CJ$207*$B173+CJ$209</f>
        <v>74.751688739056064</v>
      </c>
      <c r="DO173" s="2">
        <f>CK$207*$B173+CK$209</f>
        <v>66.157340710687635</v>
      </c>
      <c r="DP173" s="2">
        <f>CL$207*$B173+CL$209</f>
        <v>56.288389305368554</v>
      </c>
      <c r="DS173" s="2">
        <f>POWER(10,($B173-C$227)/C$228)/(1+POWER(10,($B173-C$227)/C$228))</f>
        <v>0.99820534472226208</v>
      </c>
      <c r="DT173" s="2">
        <f>POWER(10,($B173-D$227)/D$228)/(1+POWER(10,($B173-D$227)/D$228))</f>
        <v>0.99835870398706583</v>
      </c>
      <c r="DU173" s="2">
        <f>POWER(10,($B173-E$227)/E$228)/(1+POWER(10,($B173-E$227)/E$228))</f>
        <v>0.99835193612346718</v>
      </c>
      <c r="DV173" s="2">
        <f>POWER(10,($B173-F$227)/F$228)/(1+POWER(10,($B173-F$227)/F$228))</f>
        <v>0.99826668806473484</v>
      </c>
      <c r="DW173" s="2">
        <f>POWER(10,($B173-G$227)/G$228)/(1+POWER(10,($B173-G$227)/G$228))</f>
        <v>0.99833289182482343</v>
      </c>
      <c r="DX173" s="2">
        <f>POWER(10,($B173-H$227)/H$228)/(1+POWER(10,($B173-H$227)/H$228))</f>
        <v>0.99815419621295831</v>
      </c>
      <c r="DY173" s="2">
        <f>POWER(10,($B173-I$227)/I$228)/(1+POWER(10,($B173-I$227)/I$228))</f>
        <v>0.99830141277859019</v>
      </c>
      <c r="DZ173" s="2">
        <f>POWER(10,($B173-J$227)/J$228)/(1+POWER(10,($B173-J$227)/J$228))</f>
        <v>0.9980292750044919</v>
      </c>
      <c r="EA173" s="2">
        <f>POWER(10,($B173-K$227)/K$228)/(1+POWER(10,($B173-K$227)/K$228))</f>
        <v>0.99787251383431341</v>
      </c>
      <c r="EB173" s="2">
        <f>POWER(10,($B173-L$227)/L$228)/(1+POWER(10,($B173-L$227)/L$228))</f>
        <v>0.99808058935843069</v>
      </c>
      <c r="EC173" s="2">
        <f>POWER(10,($B173-M$227)/M$228)/(1+POWER(10,($B173-M$227)/M$228))</f>
        <v>0.997918623170996</v>
      </c>
      <c r="ED173" s="2">
        <f>POWER(10,($B173-N$227)/N$228)/(1+POWER(10,($B173-N$227)/N$228))</f>
        <v>0.99788143880092695</v>
      </c>
      <c r="EE173" s="2">
        <f>POWER(10,($B173-O$227)/O$228)/(1+POWER(10,($B173-O$227)/O$228))</f>
        <v>0.99782431767034219</v>
      </c>
    </row>
    <row r="174" spans="2:135" x14ac:dyDescent="0.25">
      <c r="B174" s="2">
        <v>168</v>
      </c>
      <c r="C174">
        <v>81.328000000000003</v>
      </c>
      <c r="D174">
        <v>84.545000000000002</v>
      </c>
      <c r="E174">
        <v>87.293999999999997</v>
      </c>
      <c r="F174">
        <v>89.153999999999996</v>
      </c>
      <c r="G174">
        <v>90.938999999999993</v>
      </c>
      <c r="H174">
        <v>92.373000000000005</v>
      </c>
      <c r="I174">
        <v>90.866</v>
      </c>
      <c r="J174">
        <v>87.700999999999993</v>
      </c>
      <c r="K174">
        <v>85.2</v>
      </c>
      <c r="L174">
        <v>80.356999999999999</v>
      </c>
      <c r="M174">
        <v>74.656999999999996</v>
      </c>
      <c r="N174">
        <v>65.971000000000004</v>
      </c>
      <c r="O174">
        <v>56.328600000000002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81.540651240194649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84.881132191803573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87.520486610939912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88.924826978645939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91.27369171505859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91.522492129645315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91.213856576998054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88.457137193991485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85.531790318062903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81.208125656737877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74.834587223332832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66.334397986684507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56.615123335832607</v>
      </c>
      <c r="AE174" s="5"/>
      <c r="AG174" s="5">
        <f t="shared" si="52"/>
        <v>-0.21265124019464565</v>
      </c>
      <c r="AH174" s="5">
        <f t="shared" si="53"/>
        <v>-0.33613219180357135</v>
      </c>
      <c r="AI174" s="5">
        <f t="shared" si="54"/>
        <v>-0.22648661093991507</v>
      </c>
      <c r="AJ174" s="5">
        <f t="shared" si="55"/>
        <v>0.22917302135405748</v>
      </c>
      <c r="AK174" s="5">
        <f t="shared" si="56"/>
        <v>-0.33469171505859663</v>
      </c>
      <c r="AL174" s="5">
        <f t="shared" si="57"/>
        <v>0.85050787035469</v>
      </c>
      <c r="AM174" s="5">
        <f t="shared" si="58"/>
        <v>-0.34785657699805483</v>
      </c>
      <c r="AN174" s="5">
        <f t="shared" si="59"/>
        <v>-0.75613719399149204</v>
      </c>
      <c r="AO174" s="5">
        <f t="shared" si="60"/>
        <v>-0.33179031806290027</v>
      </c>
      <c r="AP174" s="5">
        <f t="shared" si="61"/>
        <v>-0.85112565673787799</v>
      </c>
      <c r="AQ174" s="5">
        <f t="shared" si="62"/>
        <v>-0.17758722333283572</v>
      </c>
      <c r="AR174" s="5">
        <f t="shared" si="63"/>
        <v>-0.36339798668450385</v>
      </c>
      <c r="AS174" s="5">
        <f t="shared" si="64"/>
        <v>-0.28652333583260514</v>
      </c>
      <c r="AV174" s="2">
        <f t="shared" si="65"/>
        <v>81.540651204221362</v>
      </c>
      <c r="AW174" s="2">
        <f t="shared" si="66"/>
        <v>84.87515897387209</v>
      </c>
      <c r="AX174" s="2">
        <f t="shared" si="67"/>
        <v>87.520486610939912</v>
      </c>
      <c r="AY174" s="2">
        <f t="shared" si="68"/>
        <v>88.913286903523073</v>
      </c>
      <c r="AZ174" s="2">
        <f t="shared" si="69"/>
        <v>91.267514703911843</v>
      </c>
      <c r="BA174" s="2">
        <f t="shared" si="70"/>
        <v>91.51200475759704</v>
      </c>
      <c r="BB174" s="2">
        <f t="shared" si="71"/>
        <v>91.208947193736321</v>
      </c>
      <c r="BC174" s="2">
        <f t="shared" si="72"/>
        <v>88.442685473293579</v>
      </c>
      <c r="BD174" s="2">
        <f t="shared" si="73"/>
        <v>85.50218642101359</v>
      </c>
      <c r="BE174" s="2">
        <f t="shared" si="74"/>
        <v>81.189236968677235</v>
      </c>
      <c r="BF174" s="2">
        <f t="shared" si="75"/>
        <v>74.734278620969235</v>
      </c>
      <c r="BG174" s="2">
        <f t="shared" si="76"/>
        <v>66.146765728478897</v>
      </c>
      <c r="BH174" s="2">
        <f t="shared" si="77"/>
        <v>56.295956045206118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>
        <f>IF(OR(AND($B174&gt;F$230, $B174&lt;F$231), $B174&gt;F$232), F174, "")</f>
        <v>89.153999999999996</v>
      </c>
      <c r="CD174" s="2">
        <f>IF(OR(AND($B174&gt;G$230, $B174&lt;G$231), $B174&gt;G$232), G174, "")</f>
        <v>90.938999999999993</v>
      </c>
      <c r="CE174" s="2">
        <f>IF(OR(AND($B174&gt;H$230, $B174&lt;H$231), $B174&gt;H$232), H174, "")</f>
        <v>92.373000000000005</v>
      </c>
      <c r="CF174" s="2">
        <f>IF(OR(AND($B174&gt;I$230, $B174&lt;I$231), $B174&gt;I$232), I174, "")</f>
        <v>90.866</v>
      </c>
      <c r="CG174" s="2">
        <f>IF(OR(AND($B174&gt;J$230, $B174&lt;J$231), $B174&gt;J$232), J174, "")</f>
        <v>87.700999999999993</v>
      </c>
      <c r="CH174" s="2">
        <f>IF(OR(AND($B174&gt;K$230, $B174&lt;K$231), $B174&gt;K$232), K174, "")</f>
        <v>85.2</v>
      </c>
      <c r="CI174" s="2">
        <f>IF(OR(AND($B174&gt;L$230, $B174&lt;L$231), $B174&gt;L$232), L174, "")</f>
        <v>80.356999999999999</v>
      </c>
      <c r="CJ174" s="2">
        <f>IF(OR(AND($B174&gt;M$230, $B174&lt;M$231), $B174&gt;M$232), M174, "")</f>
        <v>74.656999999999996</v>
      </c>
      <c r="CK174" s="2" t="str">
        <f>IF(OR(AND($B174&gt;N$230, $B174&lt;N$231), $B174&gt;N$232), N174, "")</f>
        <v/>
      </c>
      <c r="CL174" s="2" t="str">
        <f>IF(OR(AND($B174&gt;O$230, $B174&lt;O$231), $B174&gt;O$232), O174, "")</f>
        <v/>
      </c>
      <c r="CO174" s="2">
        <f>BK$207*$B174+BK$209</f>
        <v>86.74817659186408</v>
      </c>
      <c r="CP174" s="2">
        <f>BL$207*$B174+BL$209</f>
        <v>88.232716859541597</v>
      </c>
      <c r="CQ174" s="2">
        <f>BM$207*$B174+BM$209</f>
        <v>89.296531026486321</v>
      </c>
      <c r="CR174" s="2">
        <f>BN$207*$B174+BN$209</f>
        <v>90.656246667798712</v>
      </c>
      <c r="CS174" s="2">
        <f>BO$207*$B174+BO$209</f>
        <v>95.841482619665726</v>
      </c>
      <c r="CT174" s="2">
        <f>BP$207*$B174+BP$209</f>
        <v>95.351001677852366</v>
      </c>
      <c r="CU174" s="2">
        <f>BQ$207*$B174+BQ$209</f>
        <v>95.225819641363856</v>
      </c>
      <c r="CV174" s="2">
        <f>BR$207*$B174+BR$209</f>
        <v>93.075063239975577</v>
      </c>
      <c r="CW174" s="2">
        <f>BS$207*$B174+BS$209</f>
        <v>90.896276336026119</v>
      </c>
      <c r="CX174" s="2">
        <f>BT$207*$B174+BT$209</f>
        <v>85.432099610367942</v>
      </c>
      <c r="CY174" s="2">
        <f>BU$207*$B174+BU$209</f>
        <v>78.07808302759274</v>
      </c>
      <c r="CZ174" s="2">
        <f>BV$207*$B174+BV$209</f>
        <v>68.807497969484132</v>
      </c>
      <c r="DA174" s="2">
        <f>BW$207*$B174+BW$209</f>
        <v>57.88911618512028</v>
      </c>
      <c r="DD174" s="2">
        <f>BZ$207*$B174+BZ$209</f>
        <v>81.532112488685101</v>
      </c>
      <c r="DE174" s="2">
        <f>CA$207*$B174+CA$209</f>
        <v>84.870124850962981</v>
      </c>
      <c r="DF174" s="2">
        <f>CB$207*$B174+CB$209</f>
        <v>87.517812716868832</v>
      </c>
      <c r="DG174" s="2">
        <f>CC$207*$B174+CC$209</f>
        <v>88.910526849961158</v>
      </c>
      <c r="DH174" s="2">
        <f>CD$207*$B174+CD$209</f>
        <v>91.260548735268756</v>
      </c>
      <c r="DI174" s="2">
        <f>CE$207*$B174+CE$209</f>
        <v>91.505530266179093</v>
      </c>
      <c r="DJ174" s="2">
        <f>CF$207*$B174+CF$209</f>
        <v>91.202713948581604</v>
      </c>
      <c r="DK174" s="2">
        <f>CG$207*$B174+CG$209</f>
        <v>88.43434315582607</v>
      </c>
      <c r="DL174" s="2">
        <f>CH$207*$B174+CH$209</f>
        <v>85.491698005941146</v>
      </c>
      <c r="DM174" s="2">
        <f>CI$207*$B174+CI$209</f>
        <v>81.181795455400845</v>
      </c>
      <c r="DN174" s="2">
        <f>CJ$207*$B174+CJ$209</f>
        <v>74.727918044859095</v>
      </c>
      <c r="DO174" s="2">
        <f>CK$207*$B174+CK$209</f>
        <v>66.141613878100685</v>
      </c>
      <c r="DP174" s="2">
        <f>CL$207*$B174+CL$209</f>
        <v>56.292787930971841</v>
      </c>
      <c r="DS174" s="2">
        <f>POWER(10,($B174-C$227)/C$228)/(1+POWER(10,($B174-C$227)/C$228))</f>
        <v>0.99836299643421633</v>
      </c>
      <c r="DT174" s="2">
        <f>POWER(10,($B174-D$227)/D$228)/(1+POWER(10,($B174-D$227)/D$228))</f>
        <v>0.99850290404061526</v>
      </c>
      <c r="DU174" s="2">
        <f>POWER(10,($B174-E$227)/E$228)/(1+POWER(10,($B174-E$227)/E$228))</f>
        <v>0.99849672988881077</v>
      </c>
      <c r="DV174" s="2">
        <f>POWER(10,($B174-F$227)/F$228)/(1+POWER(10,($B174-F$227)/F$228))</f>
        <v>0.99841895959837235</v>
      </c>
      <c r="DW174" s="2">
        <f>POWER(10,($B174-G$227)/G$228)/(1+POWER(10,($B174-G$227)/G$228))</f>
        <v>0.99847935621450234</v>
      </c>
      <c r="DX174" s="2">
        <f>POWER(10,($B174-H$227)/H$228)/(1+POWER(10,($B174-H$227)/H$228))</f>
        <v>0.99831633349339421</v>
      </c>
      <c r="DY174" s="2">
        <f>POWER(10,($B174-I$227)/I$228)/(1+POWER(10,($B174-I$227)/I$228))</f>
        <v>0.99845063847914917</v>
      </c>
      <c r="DZ174" s="2">
        <f>POWER(10,($B174-J$227)/J$228)/(1+POWER(10,($B174-J$227)/J$228))</f>
        <v>0.99820236572854126</v>
      </c>
      <c r="EA174" s="2">
        <f>POWER(10,($B174-K$227)/K$228)/(1+POWER(10,($B174-K$227)/K$228))</f>
        <v>0.99805934627423876</v>
      </c>
      <c r="EB174" s="2">
        <f>POWER(10,($B174-L$227)/L$228)/(1+POWER(10,($B174-L$227)/L$228))</f>
        <v>0.99824918099856497</v>
      </c>
      <c r="EC174" s="2">
        <f>POWER(10,($B174-M$227)/M$228)/(1+POWER(10,($B174-M$227)/M$228))</f>
        <v>0.99810141406679398</v>
      </c>
      <c r="ED174" s="2">
        <f>POWER(10,($B174-N$227)/N$228)/(1+POWER(10,($B174-N$227)/N$228))</f>
        <v>0.99806748898241282</v>
      </c>
      <c r="EE174" s="2">
        <f>POWER(10,($B174-O$227)/O$228)/(1+POWER(10,($B174-O$227)/O$228))</f>
        <v>0.99801537420261588</v>
      </c>
    </row>
    <row r="175" spans="2:135" x14ac:dyDescent="0.25">
      <c r="B175" s="2">
        <v>169</v>
      </c>
      <c r="C175">
        <v>80.938000000000002</v>
      </c>
      <c r="D175">
        <v>84.347999999999999</v>
      </c>
      <c r="E175">
        <v>86.706000000000003</v>
      </c>
      <c r="F175">
        <v>89.430999999999997</v>
      </c>
      <c r="G175">
        <v>90.105999999999995</v>
      </c>
      <c r="H175">
        <v>91.730999999999995</v>
      </c>
      <c r="I175">
        <v>91.224000000000004</v>
      </c>
      <c r="J175">
        <v>88.537000000000006</v>
      </c>
      <c r="K175">
        <v>83.828999999999994</v>
      </c>
      <c r="L175">
        <v>80.513999999999996</v>
      </c>
      <c r="M175">
        <v>75.486000000000004</v>
      </c>
      <c r="N175">
        <v>66.257000000000005</v>
      </c>
      <c r="O175">
        <v>56.714300000000001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81.47291115308424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84.827320572293303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87.487805129149208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88.906454437525539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91.24846456479986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91.491827577793075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91.183190985544186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88.410484443928667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85.469046182037289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81.164267299617762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74.759584080255451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66.229276168586409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56.478249755509452</v>
      </c>
      <c r="AE175" s="5"/>
      <c r="AG175" s="5">
        <f t="shared" si="52"/>
        <v>-0.53491115308423787</v>
      </c>
      <c r="AH175" s="5">
        <f t="shared" si="53"/>
        <v>-0.47932057229330383</v>
      </c>
      <c r="AI175" s="5">
        <f t="shared" si="54"/>
        <v>-0.78180512914920541</v>
      </c>
      <c r="AJ175" s="5">
        <f t="shared" si="55"/>
        <v>0.52454556247445794</v>
      </c>
      <c r="AK175" s="5">
        <f t="shared" si="56"/>
        <v>-1.1424645647998659</v>
      </c>
      <c r="AL175" s="5">
        <f t="shared" si="57"/>
        <v>0.23917242220692003</v>
      </c>
      <c r="AM175" s="5">
        <f t="shared" si="58"/>
        <v>4.0809014455817305E-2</v>
      </c>
      <c r="AN175" s="5">
        <f t="shared" si="59"/>
        <v>0.12651555607133957</v>
      </c>
      <c r="AO175" s="5">
        <f t="shared" si="60"/>
        <v>-1.6400461820372954</v>
      </c>
      <c r="AP175" s="5">
        <f t="shared" si="61"/>
        <v>-0.65026729961776653</v>
      </c>
      <c r="AQ175" s="5">
        <f t="shared" si="62"/>
        <v>0.72641591974455366</v>
      </c>
      <c r="AR175" s="5">
        <f t="shared" si="63"/>
        <v>2.772383141359569E-2</v>
      </c>
      <c r="AS175" s="5">
        <f t="shared" si="64"/>
        <v>0.23605024449054923</v>
      </c>
      <c r="AV175" s="2">
        <f t="shared" si="65"/>
        <v>81.472911132973266</v>
      </c>
      <c r="AW175" s="2">
        <f t="shared" si="66"/>
        <v>84.824113274708921</v>
      </c>
      <c r="AX175" s="2">
        <f t="shared" si="67"/>
        <v>87.487805129149208</v>
      </c>
      <c r="AY175" s="2">
        <f t="shared" si="68"/>
        <v>88.900979615363184</v>
      </c>
      <c r="AZ175" s="2">
        <f t="shared" si="69"/>
        <v>91.245738182318874</v>
      </c>
      <c r="BA175" s="2">
        <f t="shared" si="70"/>
        <v>91.487084085067551</v>
      </c>
      <c r="BB175" s="2">
        <f t="shared" si="71"/>
        <v>91.18114498332497</v>
      </c>
      <c r="BC175" s="2">
        <f t="shared" si="72"/>
        <v>88.404139321518144</v>
      </c>
      <c r="BD175" s="2">
        <f t="shared" si="73"/>
        <v>85.455632307961309</v>
      </c>
      <c r="BE175" s="2">
        <f t="shared" si="74"/>
        <v>81.155908544585103</v>
      </c>
      <c r="BF175" s="2">
        <f t="shared" si="75"/>
        <v>74.710009626810873</v>
      </c>
      <c r="BG175" s="2">
        <f t="shared" si="76"/>
        <v>66.130640679015784</v>
      </c>
      <c r="BH175" s="2">
        <f t="shared" si="77"/>
        <v>56.300107482318353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>
        <f>IF(OR(AND($B175&gt;E$230, $B175&lt;E$231), $B175&gt;E$232), E175, "")</f>
        <v>86.706000000000003</v>
      </c>
      <c r="CC175" s="2">
        <f>IF(OR(AND($B175&gt;F$230, $B175&lt;F$231), $B175&gt;F$232), F175, "")</f>
        <v>89.430999999999997</v>
      </c>
      <c r="CD175" s="2">
        <f>IF(OR(AND($B175&gt;G$230, $B175&lt;G$231), $B175&gt;G$232), G175, "")</f>
        <v>90.105999999999995</v>
      </c>
      <c r="CE175" s="2">
        <f>IF(OR(AND($B175&gt;H$230, $B175&lt;H$231), $B175&gt;H$232), H175, "")</f>
        <v>91.730999999999995</v>
      </c>
      <c r="CF175" s="2">
        <f>IF(OR(AND($B175&gt;I$230, $B175&lt;I$231), $B175&gt;I$232), I175, "")</f>
        <v>91.224000000000004</v>
      </c>
      <c r="CG175" s="2">
        <f>IF(OR(AND($B175&gt;J$230, $B175&lt;J$231), $B175&gt;J$232), J175, "")</f>
        <v>88.537000000000006</v>
      </c>
      <c r="CH175" s="2">
        <f>IF(OR(AND($B175&gt;K$230, $B175&lt;K$231), $B175&gt;K$232), K175, "")</f>
        <v>83.828999999999994</v>
      </c>
      <c r="CI175" s="2">
        <f>IF(OR(AND($B175&gt;L$230, $B175&lt;L$231), $B175&gt;L$232), L175, "")</f>
        <v>80.513999999999996</v>
      </c>
      <c r="CJ175" s="2">
        <f>IF(OR(AND($B175&gt;M$230, $B175&lt;M$231), $B175&gt;M$232), M175, "")</f>
        <v>75.486000000000004</v>
      </c>
      <c r="CK175" s="2" t="str">
        <f>IF(OR(AND($B175&gt;N$230, $B175&lt;N$231), $B175&gt;N$232), N175, "")</f>
        <v/>
      </c>
      <c r="CL175" s="2" t="str">
        <f>IF(OR(AND($B175&gt;O$230, $B175&lt;O$231), $B175&gt;O$232), O175, "")</f>
        <v/>
      </c>
      <c r="CO175" s="2">
        <f>BK$207*$B175+BK$209</f>
        <v>86.746917110534937</v>
      </c>
      <c r="CP175" s="2">
        <f>BL$207*$B175+BL$209</f>
        <v>88.221884967136532</v>
      </c>
      <c r="CQ175" s="2">
        <f>BM$207*$B175+BM$209</f>
        <v>89.278907014895339</v>
      </c>
      <c r="CR175" s="2">
        <f>BN$207*$B175+BN$209</f>
        <v>90.660553360126841</v>
      </c>
      <c r="CS175" s="2">
        <f>BO$207*$B175+BO$209</f>
        <v>95.876409058094509</v>
      </c>
      <c r="CT175" s="2">
        <f>BP$207*$B175+BP$209</f>
        <v>95.36993972256802</v>
      </c>
      <c r="CU175" s="2">
        <f>BQ$207*$B175+BQ$209</f>
        <v>95.244640192372458</v>
      </c>
      <c r="CV175" s="2">
        <f>BR$207*$B175+BR$209</f>
        <v>93.089193964861181</v>
      </c>
      <c r="CW175" s="2">
        <f>BS$207*$B175+BS$209</f>
        <v>90.915052913654634</v>
      </c>
      <c r="CX175" s="2">
        <f>BT$207*$B175+BT$209</f>
        <v>85.447760497801383</v>
      </c>
      <c r="CY175" s="2">
        <f>BU$207*$B175+BU$209</f>
        <v>78.089184634871344</v>
      </c>
      <c r="CZ175" s="2">
        <f>BV$207*$B175+BV$209</f>
        <v>68.822569831782403</v>
      </c>
      <c r="DA175" s="2">
        <f>BW$207*$B175+BW$209</f>
        <v>57.910675666441762</v>
      </c>
      <c r="DD175" s="2">
        <f>BZ$207*$B175+BZ$209</f>
        <v>81.465024315912103</v>
      </c>
      <c r="DE175" s="2">
        <f>CA$207*$B175+CA$209</f>
        <v>84.819467111090859</v>
      </c>
      <c r="DF175" s="2">
        <f>CB$207*$B175+CB$209</f>
        <v>87.485345833922111</v>
      </c>
      <c r="DG175" s="2">
        <f>CC$207*$B175+CC$209</f>
        <v>88.898438422531768</v>
      </c>
      <c r="DH175" s="2">
        <f>CD$207*$B175+CD$209</f>
        <v>91.239306385508982</v>
      </c>
      <c r="DI175" s="2">
        <f>CE$207*$B175+CE$209</f>
        <v>91.481111819105806</v>
      </c>
      <c r="DJ175" s="2">
        <f>CF$207*$B175+CF$209</f>
        <v>91.175394214379423</v>
      </c>
      <c r="DK175" s="2">
        <f>CG$207*$B175+CG$209</f>
        <v>88.396444520301586</v>
      </c>
      <c r="DL175" s="2">
        <f>CH$207*$B175+CH$209</f>
        <v>85.445950906287464</v>
      </c>
      <c r="DM175" s="2">
        <f>CI$207*$B175+CI$209</f>
        <v>81.149043442156284</v>
      </c>
      <c r="DN175" s="2">
        <f>CJ$207*$B175+CJ$209</f>
        <v>74.704147350662126</v>
      </c>
      <c r="DO175" s="2">
        <f>CK$207*$B175+CK$209</f>
        <v>66.12588704551375</v>
      </c>
      <c r="DP175" s="2">
        <f>CL$207*$B175+CL$209</f>
        <v>56.297186556575134</v>
      </c>
      <c r="DS175" s="2">
        <f>POWER(10,($B175-C$227)/C$228)/(1+POWER(10,($B175-C$227)/C$228))</f>
        <v>0.99850681992841916</v>
      </c>
      <c r="DT175" s="2">
        <f>POWER(10,($B175-D$227)/D$228)/(1+POWER(10,($B175-D$227)/D$228))</f>
        <v>0.99863445237633164</v>
      </c>
      <c r="DU175" s="2">
        <f>POWER(10,($B175-E$227)/E$228)/(1+POWER(10,($B175-E$227)/E$228))</f>
        <v>0.99862881999611364</v>
      </c>
      <c r="DV175" s="2">
        <f>POWER(10,($B175-F$227)/F$228)/(1+POWER(10,($B175-F$227)/F$228))</f>
        <v>0.99855787339565283</v>
      </c>
      <c r="DW175" s="2">
        <f>POWER(10,($B175-G$227)/G$228)/(1+POWER(10,($B175-G$227)/G$228))</f>
        <v>0.99861297080008382</v>
      </c>
      <c r="DX175" s="2">
        <f>POWER(10,($B175-H$227)/H$228)/(1+POWER(10,($B175-H$227)/H$228))</f>
        <v>0.99846425038340536</v>
      </c>
      <c r="DY175" s="2">
        <f>POWER(10,($B175-I$227)/I$228)/(1+POWER(10,($B175-I$227)/I$228))</f>
        <v>0.9985867728378558</v>
      </c>
      <c r="DZ175" s="2">
        <f>POWER(10,($B175-J$227)/J$228)/(1+POWER(10,($B175-J$227)/J$228))</f>
        <v>0.99836027870069244</v>
      </c>
      <c r="EA175" s="2">
        <f>POWER(10,($B175-K$227)/K$228)/(1+POWER(10,($B175-K$227)/K$228))</f>
        <v>0.99822980049361065</v>
      </c>
      <c r="EB175" s="2">
        <f>POWER(10,($B175-L$227)/L$228)/(1+POWER(10,($B175-L$227)/L$228))</f>
        <v>0.99840298806831118</v>
      </c>
      <c r="EC175" s="2">
        <f>POWER(10,($B175-M$227)/M$228)/(1+POWER(10,($B175-M$227)/M$228))</f>
        <v>0.99826817974026405</v>
      </c>
      <c r="ED175" s="2">
        <f>POWER(10,($B175-N$227)/N$228)/(1+POWER(10,($B175-N$227)/N$228))</f>
        <v>0.99823722926321024</v>
      </c>
      <c r="EE175" s="2">
        <f>POWER(10,($B175-O$227)/O$228)/(1+POWER(10,($B175-O$227)/O$228))</f>
        <v>0.99818968363321448</v>
      </c>
    </row>
    <row r="176" spans="2:135" x14ac:dyDescent="0.25">
      <c r="B176" s="2">
        <v>170</v>
      </c>
      <c r="C176">
        <v>81.766000000000005</v>
      </c>
      <c r="D176">
        <v>84.772999999999996</v>
      </c>
      <c r="E176">
        <v>87.823999999999998</v>
      </c>
      <c r="F176">
        <v>87.876999999999995</v>
      </c>
      <c r="G176">
        <v>91.075999999999993</v>
      </c>
      <c r="H176">
        <v>90.896000000000001</v>
      </c>
      <c r="I176">
        <v>90.149000000000001</v>
      </c>
      <c r="J176">
        <v>87.745999999999995</v>
      </c>
      <c r="K176">
        <v>85.057000000000002</v>
      </c>
      <c r="L176">
        <v>80.129000000000005</v>
      </c>
      <c r="M176">
        <v>75.085999999999999</v>
      </c>
      <c r="N176">
        <v>66.171000000000006</v>
      </c>
      <c r="O176">
        <v>56.128599999999999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81.405219618710049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84.7747388725642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87.45514068922725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88.891160646837875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91.225145765989581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91.464240518261818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91.154189274935604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88.368287378205764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85.414908397873759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81.126136862895564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74.709069819061313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66.16387405020528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56.398932730389348</v>
      </c>
      <c r="AE176" s="5"/>
      <c r="AG176" s="5">
        <f t="shared" si="52"/>
        <v>0.36078038128995615</v>
      </c>
      <c r="AH176" s="5">
        <f t="shared" si="53"/>
        <v>-1.7388725642035752E-3</v>
      </c>
      <c r="AI176" s="5">
        <f t="shared" si="54"/>
        <v>0.36885931077274847</v>
      </c>
      <c r="AJ176" s="5">
        <f t="shared" si="55"/>
        <v>-1.0141606468378797</v>
      </c>
      <c r="AK176" s="5">
        <f t="shared" si="56"/>
        <v>-0.14914576598958718</v>
      </c>
      <c r="AL176" s="5">
        <f t="shared" si="57"/>
        <v>-0.56824051826181687</v>
      </c>
      <c r="AM176" s="5">
        <f t="shared" si="58"/>
        <v>-1.0051892749356028</v>
      </c>
      <c r="AN176" s="5">
        <f t="shared" si="59"/>
        <v>-0.62228737820576896</v>
      </c>
      <c r="AO176" s="5">
        <f t="shared" si="60"/>
        <v>-0.35790839787375717</v>
      </c>
      <c r="AP176" s="5">
        <f t="shared" si="61"/>
        <v>-0.99713686289555881</v>
      </c>
      <c r="AQ176" s="5">
        <f t="shared" si="62"/>
        <v>0.37693018093868602</v>
      </c>
      <c r="AR176" s="5">
        <f t="shared" si="63"/>
        <v>7.1259497947266937E-3</v>
      </c>
      <c r="AS176" s="5">
        <f t="shared" si="64"/>
        <v>-0.2703327303893488</v>
      </c>
      <c r="AV176" s="2">
        <f t="shared" si="65"/>
        <v>81.405219607990873</v>
      </c>
      <c r="AW176" s="2">
        <f t="shared" si="66"/>
        <v>84.773096836834156</v>
      </c>
      <c r="AX176" s="2">
        <f t="shared" si="67"/>
        <v>87.45514068922725</v>
      </c>
      <c r="AY176" s="2">
        <f t="shared" si="68"/>
        <v>88.888689450803497</v>
      </c>
      <c r="AZ176" s="2">
        <f t="shared" si="69"/>
        <v>91.224001681519525</v>
      </c>
      <c r="BA176" s="2">
        <f t="shared" si="70"/>
        <v>91.462201613632487</v>
      </c>
      <c r="BB176" s="2">
        <f t="shared" si="71"/>
        <v>91.1533793726677</v>
      </c>
      <c r="BC176" s="2">
        <f t="shared" si="72"/>
        <v>88.365642457744485</v>
      </c>
      <c r="BD176" s="2">
        <f t="shared" si="73"/>
        <v>85.409138911296765</v>
      </c>
      <c r="BE176" s="2">
        <f t="shared" si="74"/>
        <v>81.122623879586257</v>
      </c>
      <c r="BF176" s="2">
        <f t="shared" si="75"/>
        <v>74.685779017743243</v>
      </c>
      <c r="BG176" s="2">
        <f t="shared" si="76"/>
        <v>66.114545772443165</v>
      </c>
      <c r="BH176" s="2">
        <f t="shared" si="77"/>
        <v>56.304277860084916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>
        <f>IF(OR(AND($B176&gt;D$230, $B176&lt;D$231), $B176&gt;D$232), D176, "")</f>
        <v>84.772999999999996</v>
      </c>
      <c r="CB176" s="2">
        <f>IF(OR(AND($B176&gt;E$230, $B176&lt;E$231), $B176&gt;E$232), E176, "")</f>
        <v>87.823999999999998</v>
      </c>
      <c r="CC176" s="2">
        <f>IF(OR(AND($B176&gt;F$230, $B176&lt;F$231), $B176&gt;F$232), F176, "")</f>
        <v>87.876999999999995</v>
      </c>
      <c r="CD176" s="2">
        <f>IF(OR(AND($B176&gt;G$230, $B176&lt;G$231), $B176&gt;G$232), G176, "")</f>
        <v>91.075999999999993</v>
      </c>
      <c r="CE176" s="2">
        <f>IF(OR(AND($B176&gt;H$230, $B176&lt;H$231), $B176&gt;H$232), H176, "")</f>
        <v>90.896000000000001</v>
      </c>
      <c r="CF176" s="2">
        <f>IF(OR(AND($B176&gt;I$230, $B176&lt;I$231), $B176&gt;I$232), I176, "")</f>
        <v>90.149000000000001</v>
      </c>
      <c r="CG176" s="2">
        <f>IF(OR(AND($B176&gt;J$230, $B176&lt;J$231), $B176&gt;J$232), J176, "")</f>
        <v>87.745999999999995</v>
      </c>
      <c r="CH176" s="2">
        <f>IF(OR(AND($B176&gt;K$230, $B176&lt;K$231), $B176&gt;K$232), K176, "")</f>
        <v>85.057000000000002</v>
      </c>
      <c r="CI176" s="2">
        <f>IF(OR(AND($B176&gt;L$230, $B176&lt;L$231), $B176&gt;L$232), L176, "")</f>
        <v>80.129000000000005</v>
      </c>
      <c r="CJ176" s="2">
        <f>IF(OR(AND($B176&gt;M$230, $B176&lt;M$231), $B176&gt;M$232), M176, "")</f>
        <v>75.085999999999999</v>
      </c>
      <c r="CK176" s="2">
        <f>IF(OR(AND($B176&gt;N$230, $B176&lt;N$231), $B176&gt;N$232), N176, "")</f>
        <v>66.171000000000006</v>
      </c>
      <c r="CL176" s="2" t="str">
        <f>IF(OR(AND($B176&gt;O$230, $B176&lt;O$231), $B176&gt;O$232), O176, "")</f>
        <v/>
      </c>
      <c r="CO176" s="2">
        <f>BK$207*$B176+BK$209</f>
        <v>86.745657629205795</v>
      </c>
      <c r="CP176" s="2">
        <f>BL$207*$B176+BL$209</f>
        <v>88.211053074731467</v>
      </c>
      <c r="CQ176" s="2">
        <f>BM$207*$B176+BM$209</f>
        <v>89.261283003304371</v>
      </c>
      <c r="CR176" s="2">
        <f>BN$207*$B176+BN$209</f>
        <v>90.664860052454955</v>
      </c>
      <c r="CS176" s="2">
        <f>BO$207*$B176+BO$209</f>
        <v>95.911335496523293</v>
      </c>
      <c r="CT176" s="2">
        <f>BP$207*$B176+BP$209</f>
        <v>95.388877767283674</v>
      </c>
      <c r="CU176" s="2">
        <f>BQ$207*$B176+BQ$209</f>
        <v>95.263460743381046</v>
      </c>
      <c r="CV176" s="2">
        <f>BR$207*$B176+BR$209</f>
        <v>93.103324689746771</v>
      </c>
      <c r="CW176" s="2">
        <f>BS$207*$B176+BS$209</f>
        <v>90.933829491283163</v>
      </c>
      <c r="CX176" s="2">
        <f>BT$207*$B176+BT$209</f>
        <v>85.46342138523481</v>
      </c>
      <c r="CY176" s="2">
        <f>BU$207*$B176+BU$209</f>
        <v>78.100286242149963</v>
      </c>
      <c r="CZ176" s="2">
        <f>BV$207*$B176+BV$209</f>
        <v>68.837641694080673</v>
      </c>
      <c r="DA176" s="2">
        <f>BW$207*$B176+BW$209</f>
        <v>57.932235147763237</v>
      </c>
      <c r="DD176" s="2">
        <f>BZ$207*$B176+BZ$209</f>
        <v>81.397936143139091</v>
      </c>
      <c r="DE176" s="2">
        <f>CA$207*$B176+CA$209</f>
        <v>84.768809371218737</v>
      </c>
      <c r="DF176" s="2">
        <f>CB$207*$B176+CB$209</f>
        <v>87.452878950975403</v>
      </c>
      <c r="DG176" s="2">
        <f>CC$207*$B176+CC$209</f>
        <v>88.886349995102393</v>
      </c>
      <c r="DH176" s="2">
        <f>CD$207*$B176+CD$209</f>
        <v>91.218064035749222</v>
      </c>
      <c r="DI176" s="2">
        <f>CE$207*$B176+CE$209</f>
        <v>91.456693372032518</v>
      </c>
      <c r="DJ176" s="2">
        <f>CF$207*$B176+CF$209</f>
        <v>91.148074480177243</v>
      </c>
      <c r="DK176" s="2">
        <f>CG$207*$B176+CG$209</f>
        <v>88.358545884777101</v>
      </c>
      <c r="DL176" s="2">
        <f>CH$207*$B176+CH$209</f>
        <v>85.400203806633783</v>
      </c>
      <c r="DM176" s="2">
        <f>CI$207*$B176+CI$209</f>
        <v>81.116291428911723</v>
      </c>
      <c r="DN176" s="2">
        <f>CJ$207*$B176+CJ$209</f>
        <v>74.680376656465157</v>
      </c>
      <c r="DO176" s="2">
        <f>CK$207*$B176+CK$209</f>
        <v>66.1101602129268</v>
      </c>
      <c r="DP176" s="2">
        <f>CL$207*$B176+CL$209</f>
        <v>56.301585182178421</v>
      </c>
      <c r="DS176" s="2">
        <f>POWER(10,($B176-C$227)/C$228)/(1+POWER(10,($B176-C$227)/C$228))</f>
        <v>0.99863802464829998</v>
      </c>
      <c r="DT176" s="2">
        <f>POWER(10,($B176-D$227)/D$228)/(1+POWER(10,($B176-D$227)/D$228))</f>
        <v>0.99875445610923785</v>
      </c>
      <c r="DU176" s="2">
        <f>POWER(10,($B176-E$227)/E$228)/(1+POWER(10,($B176-E$227)/E$228))</f>
        <v>0.99874931808025258</v>
      </c>
      <c r="DV176" s="2">
        <f>POWER(10,($B176-F$227)/F$228)/(1+POWER(10,($B176-F$227)/F$228))</f>
        <v>0.99868459799176557</v>
      </c>
      <c r="DW176" s="2">
        <f>POWER(10,($B176-G$227)/G$228)/(1+POWER(10,($B176-G$227)/G$228))</f>
        <v>0.99873485993300704</v>
      </c>
      <c r="DX176" s="2">
        <f>POWER(10,($B176-H$227)/H$228)/(1+POWER(10,($B176-H$227)/H$228))</f>
        <v>0.99859919041268241</v>
      </c>
      <c r="DY176" s="2">
        <f>POWER(10,($B176-I$227)/I$228)/(1+POWER(10,($B176-I$227)/I$228))</f>
        <v>0.99871096121939207</v>
      </c>
      <c r="DZ176" s="2">
        <f>POWER(10,($B176-J$227)/J$228)/(1+POWER(10,($B176-J$227)/J$228))</f>
        <v>0.99850434061121085</v>
      </c>
      <c r="EA176" s="2">
        <f>POWER(10,($B176-K$227)/K$228)/(1+POWER(10,($B176-K$227)/K$228))</f>
        <v>0.99838530736045894</v>
      </c>
      <c r="EB176" s="2">
        <f>POWER(10,($B176-L$227)/L$228)/(1+POWER(10,($B176-L$227)/L$228))</f>
        <v>0.99854330311305206</v>
      </c>
      <c r="EC176" s="2">
        <f>POWER(10,($B176-M$227)/M$228)/(1+POWER(10,($B176-M$227)/M$228))</f>
        <v>0.99842032043750384</v>
      </c>
      <c r="ED176" s="2">
        <f>POWER(10,($B176-N$227)/N$228)/(1+POWER(10,($B176-N$227)/N$228))</f>
        <v>0.99839208458548212</v>
      </c>
      <c r="EE176" s="2">
        <f>POWER(10,($B176-O$227)/O$228)/(1+POWER(10,($B176-O$227)/O$228))</f>
        <v>0.99834870881959925</v>
      </c>
    </row>
    <row r="177" spans="2:135" x14ac:dyDescent="0.25">
      <c r="B177" s="2">
        <v>171</v>
      </c>
      <c r="C177">
        <v>82.438000000000002</v>
      </c>
      <c r="D177">
        <v>85.257999999999996</v>
      </c>
      <c r="E177">
        <v>85.647000000000006</v>
      </c>
      <c r="F177">
        <v>89.6</v>
      </c>
      <c r="G177">
        <v>90.97</v>
      </c>
      <c r="H177">
        <v>89.805999999999997</v>
      </c>
      <c r="I177">
        <v>91.686999999999998</v>
      </c>
      <c r="J177">
        <v>87.790999999999997</v>
      </c>
      <c r="K177">
        <v>84.656999999999996</v>
      </c>
      <c r="L177">
        <v>81.385999999999996</v>
      </c>
      <c r="M177">
        <v>75.129000000000005</v>
      </c>
      <c r="N177">
        <v>66.028999999999996</v>
      </c>
      <c r="O177">
        <v>56.3857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81.337573148850709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84.722909084514527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87.422491957020057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88.877476350521277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91.202758751191425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91.438187359479386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91.125952177160428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88.328237969525574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85.36505738859266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81.090781930384992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74.671985925792896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66.121947857804784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56.356344899666517</v>
      </c>
      <c r="AE177" s="5"/>
      <c r="AG177" s="5">
        <f t="shared" si="52"/>
        <v>1.1004268511492938</v>
      </c>
      <c r="AH177" s="5">
        <f t="shared" si="53"/>
        <v>0.53509091548546905</v>
      </c>
      <c r="AI177" s="5">
        <f t="shared" si="54"/>
        <v>-1.7754919570200514</v>
      </c>
      <c r="AJ177" s="5">
        <f t="shared" si="55"/>
        <v>0.72252364947871683</v>
      </c>
      <c r="AK177" s="5">
        <f t="shared" si="56"/>
        <v>-0.23275875119142597</v>
      </c>
      <c r="AL177" s="5">
        <f t="shared" si="57"/>
        <v>-1.6321873594793885</v>
      </c>
      <c r="AM177" s="5">
        <f t="shared" si="58"/>
        <v>0.56104782283956922</v>
      </c>
      <c r="AN177" s="5">
        <f t="shared" si="59"/>
        <v>-0.53723796952557734</v>
      </c>
      <c r="AO177" s="5">
        <f t="shared" si="60"/>
        <v>-0.70805738859266398</v>
      </c>
      <c r="AP177" s="5">
        <f t="shared" si="61"/>
        <v>0.29521806961500374</v>
      </c>
      <c r="AQ177" s="5">
        <f t="shared" si="62"/>
        <v>0.45701407420710893</v>
      </c>
      <c r="AR177" s="5">
        <f t="shared" si="63"/>
        <v>-9.2947857804787759E-2</v>
      </c>
      <c r="AS177" s="5">
        <f t="shared" si="64"/>
        <v>2.9355100333482653E-2</v>
      </c>
      <c r="AV177" s="2">
        <f t="shared" si="65"/>
        <v>81.337573143403603</v>
      </c>
      <c r="AW177" s="2">
        <f t="shared" si="66"/>
        <v>84.722107520157024</v>
      </c>
      <c r="AX177" s="2">
        <f t="shared" si="67"/>
        <v>87.422491957020057</v>
      </c>
      <c r="AY177" s="2">
        <f t="shared" si="68"/>
        <v>88.876415094466182</v>
      </c>
      <c r="AZ177" s="2">
        <f t="shared" si="69"/>
        <v>91.202302302139699</v>
      </c>
      <c r="BA177" s="2">
        <f t="shared" si="70"/>
        <v>91.437354517333759</v>
      </c>
      <c r="BB177" s="2">
        <f t="shared" si="71"/>
        <v>91.125647663709131</v>
      </c>
      <c r="BC177" s="2">
        <f t="shared" si="72"/>
        <v>88.327191232964438</v>
      </c>
      <c r="BD177" s="2">
        <f t="shared" si="73"/>
        <v>85.362701809386436</v>
      </c>
      <c r="BE177" s="2">
        <f t="shared" si="74"/>
        <v>81.089379745566774</v>
      </c>
      <c r="BF177" s="2">
        <f t="shared" si="75"/>
        <v>74.661583906217231</v>
      </c>
      <c r="BG177" s="2">
        <f t="shared" si="76"/>
        <v>66.098478794820906</v>
      </c>
      <c r="BH177" s="2">
        <f t="shared" si="77"/>
        <v>56.308465764007678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82.438000000000002</v>
      </c>
      <c r="CA177" s="2">
        <f>IF(OR(AND($B177&gt;D$230, $B177&lt;D$231), $B177&gt;D$232), D177, "")</f>
        <v>85.257999999999996</v>
      </c>
      <c r="CB177" s="2">
        <f>IF(OR(AND($B177&gt;E$230, $B177&lt;E$231), $B177&gt;E$232), E177, "")</f>
        <v>85.647000000000006</v>
      </c>
      <c r="CC177" s="2">
        <f>IF(OR(AND($B177&gt;F$230, $B177&lt;F$231), $B177&gt;F$232), F177, "")</f>
        <v>89.6</v>
      </c>
      <c r="CD177" s="2">
        <f>IF(OR(AND($B177&gt;G$230, $B177&lt;G$231), $B177&gt;G$232), G177, "")</f>
        <v>90.97</v>
      </c>
      <c r="CE177" s="2">
        <f>IF(OR(AND($B177&gt;H$230, $B177&lt;H$231), $B177&gt;H$232), H177, "")</f>
        <v>89.805999999999997</v>
      </c>
      <c r="CF177" s="2">
        <f>IF(OR(AND($B177&gt;I$230, $B177&lt;I$231), $B177&gt;I$232), I177, "")</f>
        <v>91.686999999999998</v>
      </c>
      <c r="CG177" s="2">
        <f>IF(OR(AND($B177&gt;J$230, $B177&lt;J$231), $B177&gt;J$232), J177, "")</f>
        <v>87.790999999999997</v>
      </c>
      <c r="CH177" s="2">
        <f>IF(OR(AND($B177&gt;K$230, $B177&lt;K$231), $B177&gt;K$232), K177, "")</f>
        <v>84.656999999999996</v>
      </c>
      <c r="CI177" s="2">
        <f>IF(OR(AND($B177&gt;L$230, $B177&lt;L$231), $B177&gt;L$232), L177, "")</f>
        <v>81.385999999999996</v>
      </c>
      <c r="CJ177" s="2">
        <f>IF(OR(AND($B177&gt;M$230, $B177&lt;M$231), $B177&gt;M$232), M177, "")</f>
        <v>75.129000000000005</v>
      </c>
      <c r="CK177" s="2">
        <f>IF(OR(AND($B177&gt;N$230, $B177&lt;N$231), $B177&gt;N$232), N177, "")</f>
        <v>66.028999999999996</v>
      </c>
      <c r="CL177" s="2">
        <f>IF(OR(AND($B177&gt;O$230, $B177&lt;O$231), $B177&gt;O$232), O177, "")</f>
        <v>56.3857</v>
      </c>
      <c r="CO177" s="2">
        <f>BK$207*$B177+BK$209</f>
        <v>86.744398147876652</v>
      </c>
      <c r="CP177" s="2">
        <f>BL$207*$B177+BL$209</f>
        <v>88.200221182326388</v>
      </c>
      <c r="CQ177" s="2">
        <f>BM$207*$B177+BM$209</f>
        <v>89.243658991713389</v>
      </c>
      <c r="CR177" s="2">
        <f>BN$207*$B177+BN$209</f>
        <v>90.669166744783084</v>
      </c>
      <c r="CS177" s="2">
        <f>BO$207*$B177+BO$209</f>
        <v>95.946261934952076</v>
      </c>
      <c r="CT177" s="2">
        <f>BP$207*$B177+BP$209</f>
        <v>95.407815811999313</v>
      </c>
      <c r="CU177" s="2">
        <f>BQ$207*$B177+BQ$209</f>
        <v>95.282281294389648</v>
      </c>
      <c r="CV177" s="2">
        <f>BR$207*$B177+BR$209</f>
        <v>93.117455414632374</v>
      </c>
      <c r="CW177" s="2">
        <f>BS$207*$B177+BS$209</f>
        <v>90.952606068911678</v>
      </c>
      <c r="CX177" s="2">
        <f>BT$207*$B177+BT$209</f>
        <v>85.479082272668251</v>
      </c>
      <c r="CY177" s="2">
        <f>BU$207*$B177+BU$209</f>
        <v>78.111387849428581</v>
      </c>
      <c r="CZ177" s="2">
        <f>BV$207*$B177+BV$209</f>
        <v>68.852713556378944</v>
      </c>
      <c r="DA177" s="2">
        <f>BW$207*$B177+BW$209</f>
        <v>57.953794629084712</v>
      </c>
      <c r="DD177" s="2">
        <f>BZ$207*$B177+BZ$209</f>
        <v>81.330847970366094</v>
      </c>
      <c r="DE177" s="2">
        <f>CA$207*$B177+CA$209</f>
        <v>84.718151631346601</v>
      </c>
      <c r="DF177" s="2">
        <f>CB$207*$B177+CB$209</f>
        <v>87.420412068028682</v>
      </c>
      <c r="DG177" s="2">
        <f>CC$207*$B177+CC$209</f>
        <v>88.874261567673017</v>
      </c>
      <c r="DH177" s="2">
        <f>CD$207*$B177+CD$209</f>
        <v>91.196821685989462</v>
      </c>
      <c r="DI177" s="2">
        <f>CE$207*$B177+CE$209</f>
        <v>91.432274924959231</v>
      </c>
      <c r="DJ177" s="2">
        <f>CF$207*$B177+CF$209</f>
        <v>91.120754745975063</v>
      </c>
      <c r="DK177" s="2">
        <f>CG$207*$B177+CG$209</f>
        <v>88.320647249252616</v>
      </c>
      <c r="DL177" s="2">
        <f>CH$207*$B177+CH$209</f>
        <v>85.354456706980102</v>
      </c>
      <c r="DM177" s="2">
        <f>CI$207*$B177+CI$209</f>
        <v>81.083539415667161</v>
      </c>
      <c r="DN177" s="2">
        <f>CJ$207*$B177+CJ$209</f>
        <v>74.656605962268188</v>
      </c>
      <c r="DO177" s="2">
        <f>CK$207*$B177+CK$209</f>
        <v>66.094433380339865</v>
      </c>
      <c r="DP177" s="2">
        <f>CL$207*$B177+CL$209</f>
        <v>56.305983807781715</v>
      </c>
      <c r="DS177" s="2">
        <f>POWER(10,($B177-C$227)/C$228)/(1+POWER(10,($B177-C$227)/C$228))</f>
        <v>0.99875771484201836</v>
      </c>
      <c r="DT177" s="2">
        <f>POWER(10,($B177-D$227)/D$228)/(1+POWER(10,($B177-D$227)/D$228))</f>
        <v>0.99886392596342277</v>
      </c>
      <c r="DU177" s="2">
        <f>POWER(10,($B177-E$227)/E$228)/(1+POWER(10,($B177-E$227)/E$228))</f>
        <v>0.99885923899590245</v>
      </c>
      <c r="DV177" s="2">
        <f>POWER(10,($B177-F$227)/F$228)/(1+POWER(10,($B177-F$227)/F$228))</f>
        <v>0.99880020024421379</v>
      </c>
      <c r="DW177" s="2">
        <f>POWER(10,($B177-G$227)/G$228)/(1+POWER(10,($B177-G$227)/G$228))</f>
        <v>0.99884605008949601</v>
      </c>
      <c r="DX177" s="2">
        <f>POWER(10,($B177-H$227)/H$228)/(1+POWER(10,($B177-H$227)/H$228))</f>
        <v>0.99872228898686766</v>
      </c>
      <c r="DY177" s="2">
        <f>POWER(10,($B177-I$227)/I$228)/(1+POWER(10,($B177-I$227)/I$228))</f>
        <v>0.99882424930439806</v>
      </c>
      <c r="DZ177" s="2">
        <f>POWER(10,($B177-J$227)/J$228)/(1+POWER(10,($B177-J$227)/J$228))</f>
        <v>0.99863576288936107</v>
      </c>
      <c r="EA177" s="2">
        <f>POWER(10,($B177-K$227)/K$228)/(1+POWER(10,($B177-K$227)/K$228))</f>
        <v>0.99852717355803078</v>
      </c>
      <c r="EB177" s="2">
        <f>POWER(10,($B177-L$227)/L$228)/(1+POWER(10,($B177-L$227)/L$228))</f>
        <v>0.99867130634608303</v>
      </c>
      <c r="EC177" s="2">
        <f>POWER(10,($B177-M$227)/M$228)/(1+POWER(10,($B177-M$227)/M$228))</f>
        <v>0.99855911484092463</v>
      </c>
      <c r="ED177" s="2">
        <f>POWER(10,($B177-N$227)/N$228)/(1+POWER(10,($B177-N$227)/N$228))</f>
        <v>0.99853335621370876</v>
      </c>
      <c r="EE177" s="2">
        <f>POWER(10,($B177-O$227)/O$228)/(1+POWER(10,($B177-O$227)/O$228))</f>
        <v>0.99849378569804281</v>
      </c>
    </row>
    <row r="178" spans="2:135" x14ac:dyDescent="0.25">
      <c r="B178" s="2">
        <v>172</v>
      </c>
      <c r="C178">
        <v>80.546999999999997</v>
      </c>
      <c r="D178">
        <v>84.242000000000004</v>
      </c>
      <c r="E178">
        <v>87.293999999999997</v>
      </c>
      <c r="F178">
        <v>88.677000000000007</v>
      </c>
      <c r="G178">
        <v>91.120999999999995</v>
      </c>
      <c r="H178">
        <v>90.775999999999996</v>
      </c>
      <c r="I178">
        <v>91.015000000000001</v>
      </c>
      <c r="J178">
        <v>86.805999999999997</v>
      </c>
      <c r="K178">
        <v>84.813999999999993</v>
      </c>
      <c r="L178">
        <v>80.099999999999994</v>
      </c>
      <c r="M178">
        <v>74.671000000000006</v>
      </c>
      <c r="N178">
        <v>66.414000000000001</v>
      </c>
      <c r="O178">
        <v>55.8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81.269968492024461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84.671516417801286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87.389857700676259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88.86458894897892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91.180810480816533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91.412863462947101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91.098056098313435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88.28917554825064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85.317229812912558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81.056704673815986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74.64183790477037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66.093060330563546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56.335725511467466</v>
      </c>
      <c r="AE178" s="5"/>
      <c r="AG178" s="5">
        <f t="shared" si="52"/>
        <v>-0.72296849202446367</v>
      </c>
      <c r="AH178" s="5">
        <f t="shared" si="53"/>
        <v>-0.42951641780128114</v>
      </c>
      <c r="AI178" s="5">
        <f t="shared" si="54"/>
        <v>-9.5857700676262425E-2</v>
      </c>
      <c r="AJ178" s="5">
        <f t="shared" si="55"/>
        <v>-0.18758894897891309</v>
      </c>
      <c r="AK178" s="5">
        <f t="shared" si="56"/>
        <v>-5.9810480816537392E-2</v>
      </c>
      <c r="AL178" s="5">
        <f t="shared" si="57"/>
        <v>-0.63686346294710461</v>
      </c>
      <c r="AM178" s="5">
        <f t="shared" si="58"/>
        <v>-8.3056098313434745E-2</v>
      </c>
      <c r="AN178" s="5">
        <f t="shared" si="59"/>
        <v>-1.4831755482506424</v>
      </c>
      <c r="AO178" s="5">
        <f t="shared" si="60"/>
        <v>-0.50322981291256497</v>
      </c>
      <c r="AP178" s="5">
        <f t="shared" si="61"/>
        <v>-0.95670467381599167</v>
      </c>
      <c r="AQ178" s="5">
        <f t="shared" si="62"/>
        <v>2.9162095229636975E-2</v>
      </c>
      <c r="AR178" s="5">
        <f t="shared" si="63"/>
        <v>0.32093966943645569</v>
      </c>
      <c r="AS178" s="5">
        <f t="shared" si="64"/>
        <v>-0.53572551146746861</v>
      </c>
      <c r="AV178" s="2">
        <f t="shared" si="65"/>
        <v>81.26996848938542</v>
      </c>
      <c r="AW178" s="2">
        <f t="shared" si="66"/>
        <v>84.671143333787086</v>
      </c>
      <c r="AX178" s="2">
        <f t="shared" si="67"/>
        <v>87.389857700676259</v>
      </c>
      <c r="AY178" s="2">
        <f t="shared" si="68"/>
        <v>88.86415532931845</v>
      </c>
      <c r="AZ178" s="2">
        <f t="shared" si="69"/>
        <v>91.18063734399577</v>
      </c>
      <c r="BA178" s="2">
        <f t="shared" si="70"/>
        <v>91.41254017047946</v>
      </c>
      <c r="BB178" s="2">
        <f t="shared" si="71"/>
        <v>91.097947348705546</v>
      </c>
      <c r="BC178" s="2">
        <f t="shared" si="72"/>
        <v>88.288782256952715</v>
      </c>
      <c r="BD178" s="2">
        <f t="shared" si="73"/>
        <v>85.316316886317352</v>
      </c>
      <c r="BE178" s="2">
        <f t="shared" si="74"/>
        <v>81.056173142177471</v>
      </c>
      <c r="BF178" s="2">
        <f t="shared" si="75"/>
        <v>74.637421614169781</v>
      </c>
      <c r="BG178" s="2">
        <f t="shared" si="76"/>
        <v>66.082437687289456</v>
      </c>
      <c r="BH178" s="2">
        <f t="shared" si="77"/>
        <v>56.312669881111532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80.546999999999997</v>
      </c>
      <c r="CA178" s="2">
        <f>IF(OR(AND($B178&gt;D$230, $B178&lt;D$231), $B178&gt;D$232), D178, "")</f>
        <v>84.242000000000004</v>
      </c>
      <c r="CB178" s="2">
        <f>IF(OR(AND($B178&gt;E$230, $B178&lt;E$231), $B178&gt;E$232), E178, "")</f>
        <v>87.293999999999997</v>
      </c>
      <c r="CC178" s="2">
        <f>IF(OR(AND($B178&gt;F$230, $B178&lt;F$231), $B178&gt;F$232), F178, "")</f>
        <v>88.677000000000007</v>
      </c>
      <c r="CD178" s="2">
        <f>IF(OR(AND($B178&gt;G$230, $B178&lt;G$231), $B178&gt;G$232), G178, "")</f>
        <v>91.120999999999995</v>
      </c>
      <c r="CE178" s="2">
        <f>IF(OR(AND($B178&gt;H$230, $B178&lt;H$231), $B178&gt;H$232), H178, "")</f>
        <v>90.775999999999996</v>
      </c>
      <c r="CF178" s="2">
        <f>IF(OR(AND($B178&gt;I$230, $B178&lt;I$231), $B178&gt;I$232), I178, "")</f>
        <v>91.015000000000001</v>
      </c>
      <c r="CG178" s="2">
        <f>IF(OR(AND($B178&gt;J$230, $B178&lt;J$231), $B178&gt;J$232), J178, "")</f>
        <v>86.805999999999997</v>
      </c>
      <c r="CH178" s="2">
        <f>IF(OR(AND($B178&gt;K$230, $B178&lt;K$231), $B178&gt;K$232), K178, "")</f>
        <v>84.813999999999993</v>
      </c>
      <c r="CI178" s="2">
        <f>IF(OR(AND($B178&gt;L$230, $B178&lt;L$231), $B178&gt;L$232), L178, "")</f>
        <v>80.099999999999994</v>
      </c>
      <c r="CJ178" s="2">
        <f>IF(OR(AND($B178&gt;M$230, $B178&lt;M$231), $B178&gt;M$232), M178, "")</f>
        <v>74.671000000000006</v>
      </c>
      <c r="CK178" s="2">
        <f>IF(OR(AND($B178&gt;N$230, $B178&lt;N$231), $B178&gt;N$232), N178, "")</f>
        <v>66.414000000000001</v>
      </c>
      <c r="CL178" s="2">
        <f>IF(OR(AND($B178&gt;O$230, $B178&lt;O$231), $B178&gt;O$232), O178, "")</f>
        <v>55.8</v>
      </c>
      <c r="CO178" s="2">
        <f>BK$207*$B178+BK$209</f>
        <v>86.743138666547509</v>
      </c>
      <c r="CP178" s="2">
        <f>BL$207*$B178+BL$209</f>
        <v>88.189389289921323</v>
      </c>
      <c r="CQ178" s="2">
        <f>BM$207*$B178+BM$209</f>
        <v>89.226034980122407</v>
      </c>
      <c r="CR178" s="2">
        <f>BN$207*$B178+BN$209</f>
        <v>90.673473437111213</v>
      </c>
      <c r="CS178" s="2">
        <f>BO$207*$B178+BO$209</f>
        <v>95.98118837338086</v>
      </c>
      <c r="CT178" s="2">
        <f>BP$207*$B178+BP$209</f>
        <v>95.426753856714967</v>
      </c>
      <c r="CU178" s="2">
        <f>BQ$207*$B178+BQ$209</f>
        <v>95.301101845398236</v>
      </c>
      <c r="CV178" s="2">
        <f>BR$207*$B178+BR$209</f>
        <v>93.131586139517978</v>
      </c>
      <c r="CW178" s="2">
        <f>BS$207*$B178+BS$209</f>
        <v>90.971382646540192</v>
      </c>
      <c r="CX178" s="2">
        <f>BT$207*$B178+BT$209</f>
        <v>85.494743160101692</v>
      </c>
      <c r="CY178" s="2">
        <f>BU$207*$B178+BU$209</f>
        <v>78.1224894567072</v>
      </c>
      <c r="CZ178" s="2">
        <f>BV$207*$B178+BV$209</f>
        <v>68.867785418677215</v>
      </c>
      <c r="DA178" s="2">
        <f>BW$207*$B178+BW$209</f>
        <v>57.975354110406194</v>
      </c>
      <c r="DD178" s="2">
        <f>BZ$207*$B178+BZ$209</f>
        <v>81.263759797593082</v>
      </c>
      <c r="DE178" s="2">
        <f>CA$207*$B178+CA$209</f>
        <v>84.667493891474479</v>
      </c>
      <c r="DF178" s="2">
        <f>CB$207*$B178+CB$209</f>
        <v>87.387945185081961</v>
      </c>
      <c r="DG178" s="2">
        <f>CC$207*$B178+CC$209</f>
        <v>88.862173140243627</v>
      </c>
      <c r="DH178" s="2">
        <f>CD$207*$B178+CD$209</f>
        <v>91.175579336229688</v>
      </c>
      <c r="DI178" s="2">
        <f>CE$207*$B178+CE$209</f>
        <v>91.407856477885943</v>
      </c>
      <c r="DJ178" s="2">
        <f>CF$207*$B178+CF$209</f>
        <v>91.093435011772883</v>
      </c>
      <c r="DK178" s="2">
        <f>CG$207*$B178+CG$209</f>
        <v>88.282748613728145</v>
      </c>
      <c r="DL178" s="2">
        <f>CH$207*$B178+CH$209</f>
        <v>85.308709607326421</v>
      </c>
      <c r="DM178" s="2">
        <f>CI$207*$B178+CI$209</f>
        <v>81.0507874024226</v>
      </c>
      <c r="DN178" s="2">
        <f>CJ$207*$B178+CJ$209</f>
        <v>74.632835268071219</v>
      </c>
      <c r="DO178" s="2">
        <f>CK$207*$B178+CK$209</f>
        <v>66.078706547752915</v>
      </c>
      <c r="DP178" s="2">
        <f>CL$207*$B178+CL$209</f>
        <v>56.310382433385001</v>
      </c>
      <c r="DS178" s="2">
        <f>POWER(10,($B178-C$227)/C$228)/(1+POWER(10,($B178-C$227)/C$228))</f>
        <v>0.99886689861372469</v>
      </c>
      <c r="DT178" s="2">
        <f>POWER(10,($B178-D$227)/D$228)/(1+POWER(10,($B178-D$227)/D$228))</f>
        <v>0.99896378458195689</v>
      </c>
      <c r="DU178" s="2">
        <f>POWER(10,($B178-E$227)/E$228)/(1+POWER(10,($B178-E$227)/E$228))</f>
        <v>0.9989595091602933</v>
      </c>
      <c r="DV178" s="2">
        <f>POWER(10,($B178-F$227)/F$228)/(1+POWER(10,($B178-F$227)/F$228))</f>
        <v>0.99890565408825416</v>
      </c>
      <c r="DW178" s="2">
        <f>POWER(10,($B178-G$227)/G$228)/(1+POWER(10,($B178-G$227)/G$228))</f>
        <v>0.99894747830566788</v>
      </c>
      <c r="DX178" s="2">
        <f>POWER(10,($B178-H$227)/H$228)/(1+POWER(10,($B178-H$227)/H$228))</f>
        <v>0.99883458268474401</v>
      </c>
      <c r="DY178" s="2">
        <f>POWER(10,($B178-I$227)/I$228)/(1+POWER(10,($B178-I$227)/I$228))</f>
        <v>0.99892759167703271</v>
      </c>
      <c r="DZ178" s="2">
        <f>POWER(10,($B178-J$227)/J$228)/(1+POWER(10,($B178-J$227)/J$228))</f>
        <v>0.99875565159845492</v>
      </c>
      <c r="EA178" s="2">
        <f>POWER(10,($B178-K$227)/K$228)/(1+POWER(10,($B178-K$227)/K$228))</f>
        <v>0.99865659222450942</v>
      </c>
      <c r="EB178" s="2">
        <f>POWER(10,($B178-L$227)/L$228)/(1+POWER(10,($B178-L$227)/L$228))</f>
        <v>0.99878807529855262</v>
      </c>
      <c r="EC178" s="2">
        <f>POWER(10,($B178-M$227)/M$228)/(1+POWER(10,($B178-M$227)/M$228))</f>
        <v>0.99868573049057696</v>
      </c>
      <c r="ED178" s="2">
        <f>POWER(10,($B178-N$227)/N$228)/(1+POWER(10,($B178-N$227)/N$228))</f>
        <v>0.99866223233217533</v>
      </c>
      <c r="EE178" s="2">
        <f>POWER(10,($B178-O$227)/O$228)/(1+POWER(10,($B178-O$227)/O$228))</f>
        <v>0.99862613415105006</v>
      </c>
    </row>
    <row r="179" spans="2:135" x14ac:dyDescent="0.25">
      <c r="B179" s="2">
        <v>173</v>
      </c>
      <c r="C179">
        <v>80.438000000000002</v>
      </c>
      <c r="D179">
        <v>83.394000000000005</v>
      </c>
      <c r="E179">
        <v>86.793999999999997</v>
      </c>
      <c r="F179">
        <v>88.046000000000006</v>
      </c>
      <c r="G179">
        <v>91.909000000000006</v>
      </c>
      <c r="H179">
        <v>91.075000000000003</v>
      </c>
      <c r="I179">
        <v>91.820999999999998</v>
      </c>
      <c r="J179">
        <v>87.97</v>
      </c>
      <c r="K179">
        <v>85.370999999999995</v>
      </c>
      <c r="L179">
        <v>80.956999999999994</v>
      </c>
      <c r="M179">
        <v>75.085999999999999</v>
      </c>
      <c r="N179">
        <v>66.070999999999998</v>
      </c>
      <c r="O179">
        <v>55.957099999999997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81.202402619054453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84.620367998645364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87.35723678305834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88.852077597022529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91.1590667317395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91.387875394691207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91.070312986742678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88.250552676652916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85.270316167517976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81.023192640436392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74.615072055402607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66.070994644927325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56.327458021464857</v>
      </c>
      <c r="AE179" s="5"/>
      <c r="AG179" s="5">
        <f t="shared" si="52"/>
        <v>-0.76440261905445084</v>
      </c>
      <c r="AH179" s="5">
        <f t="shared" si="53"/>
        <v>-1.2263679986453582</v>
      </c>
      <c r="AI179" s="5">
        <f t="shared" si="54"/>
        <v>-0.56323678305834335</v>
      </c>
      <c r="AJ179" s="5">
        <f t="shared" si="55"/>
        <v>-0.80607759702252224</v>
      </c>
      <c r="AK179" s="5">
        <f t="shared" si="56"/>
        <v>0.74993326826050577</v>
      </c>
      <c r="AL179" s="5">
        <f t="shared" si="57"/>
        <v>-0.31287539469120418</v>
      </c>
      <c r="AM179" s="5">
        <f t="shared" si="58"/>
        <v>0.75068701325731979</v>
      </c>
      <c r="AN179" s="5">
        <f t="shared" si="59"/>
        <v>-0.28055267665291694</v>
      </c>
      <c r="AO179" s="5">
        <f t="shared" si="60"/>
        <v>0.1006838324820194</v>
      </c>
      <c r="AP179" s="5">
        <f t="shared" si="61"/>
        <v>-6.6192640436398165E-2</v>
      </c>
      <c r="AQ179" s="5">
        <f t="shared" si="62"/>
        <v>0.47092794459739196</v>
      </c>
      <c r="AR179" s="5">
        <f t="shared" si="63"/>
        <v>5.3550726732964904E-6</v>
      </c>
      <c r="AS179" s="5">
        <f t="shared" si="64"/>
        <v>-0.37035802146485963</v>
      </c>
      <c r="AV179" s="2">
        <f t="shared" si="65"/>
        <v>81.20240261783546</v>
      </c>
      <c r="AW179" s="2">
        <f t="shared" si="66"/>
        <v>84.620202426478286</v>
      </c>
      <c r="AX179" s="2">
        <f t="shared" si="67"/>
        <v>87.35723678305834</v>
      </c>
      <c r="AY179" s="2">
        <f t="shared" si="68"/>
        <v>88.851909029637383</v>
      </c>
      <c r="AZ179" s="2">
        <f t="shared" si="69"/>
        <v>91.159004293668318</v>
      </c>
      <c r="BA179" s="2">
        <f t="shared" si="70"/>
        <v>91.387756134476376</v>
      </c>
      <c r="BB179" s="2">
        <f t="shared" si="71"/>
        <v>91.070276097794718</v>
      </c>
      <c r="BC179" s="2">
        <f t="shared" si="72"/>
        <v>88.250412381248069</v>
      </c>
      <c r="BD179" s="2">
        <f t="shared" si="73"/>
        <v>85.269980312680076</v>
      </c>
      <c r="BE179" s="2">
        <f t="shared" si="74"/>
        <v>81.023001281977187</v>
      </c>
      <c r="BF179" s="2">
        <f t="shared" si="75"/>
        <v>74.613289658742517</v>
      </c>
      <c r="BG179" s="2">
        <f t="shared" si="76"/>
        <v>66.066420536095208</v>
      </c>
      <c r="BH179" s="2">
        <f t="shared" si="77"/>
        <v>56.31688899314598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80.438000000000002</v>
      </c>
      <c r="CA179" s="2">
        <f>IF(OR(AND($B179&gt;D$230, $B179&lt;D$231), $B179&gt;D$232), D179, "")</f>
        <v>83.394000000000005</v>
      </c>
      <c r="CB179" s="2">
        <f>IF(OR(AND($B179&gt;E$230, $B179&lt;E$231), $B179&gt;E$232), E179, "")</f>
        <v>86.793999999999997</v>
      </c>
      <c r="CC179" s="2">
        <f>IF(OR(AND($B179&gt;F$230, $B179&lt;F$231), $B179&gt;F$232), F179, "")</f>
        <v>88.046000000000006</v>
      </c>
      <c r="CD179" s="2">
        <f>IF(OR(AND($B179&gt;G$230, $B179&lt;G$231), $B179&gt;G$232), G179, "")</f>
        <v>91.909000000000006</v>
      </c>
      <c r="CE179" s="2">
        <f>IF(OR(AND($B179&gt;H$230, $B179&lt;H$231), $B179&gt;H$232), H179, "")</f>
        <v>91.075000000000003</v>
      </c>
      <c r="CF179" s="2">
        <f>IF(OR(AND($B179&gt;I$230, $B179&lt;I$231), $B179&gt;I$232), I179, "")</f>
        <v>91.820999999999998</v>
      </c>
      <c r="CG179" s="2">
        <f>IF(OR(AND($B179&gt;J$230, $B179&lt;J$231), $B179&gt;J$232), J179, "")</f>
        <v>87.97</v>
      </c>
      <c r="CH179" s="2">
        <f>IF(OR(AND($B179&gt;K$230, $B179&lt;K$231), $B179&gt;K$232), K179, "")</f>
        <v>85.370999999999995</v>
      </c>
      <c r="CI179" s="2">
        <f>IF(OR(AND($B179&gt;L$230, $B179&lt;L$231), $B179&gt;L$232), L179, "")</f>
        <v>80.956999999999994</v>
      </c>
      <c r="CJ179" s="2">
        <f>IF(OR(AND($B179&gt;M$230, $B179&lt;M$231), $B179&gt;M$232), M179, "")</f>
        <v>75.085999999999999</v>
      </c>
      <c r="CK179" s="2">
        <f>IF(OR(AND($B179&gt;N$230, $B179&lt;N$231), $B179&gt;N$232), N179, "")</f>
        <v>66.070999999999998</v>
      </c>
      <c r="CL179" s="2">
        <f>IF(OR(AND($B179&gt;O$230, $B179&lt;O$231), $B179&gt;O$232), O179, "")</f>
        <v>55.957099999999997</v>
      </c>
      <c r="CO179" s="2">
        <f>BK$207*$B179+BK$209</f>
        <v>86.741879185218366</v>
      </c>
      <c r="CP179" s="2">
        <f>BL$207*$B179+BL$209</f>
        <v>88.178557397516258</v>
      </c>
      <c r="CQ179" s="2">
        <f>BM$207*$B179+BM$209</f>
        <v>89.208410968531439</v>
      </c>
      <c r="CR179" s="2">
        <f>BN$207*$B179+BN$209</f>
        <v>90.677780129439327</v>
      </c>
      <c r="CS179" s="2">
        <f>BO$207*$B179+BO$209</f>
        <v>96.016114811809643</v>
      </c>
      <c r="CT179" s="2">
        <f>BP$207*$B179+BP$209</f>
        <v>95.445691901430607</v>
      </c>
      <c r="CU179" s="2">
        <f>BQ$207*$B179+BQ$209</f>
        <v>95.319922396406824</v>
      </c>
      <c r="CV179" s="2">
        <f>BR$207*$B179+BR$209</f>
        <v>93.145716864403582</v>
      </c>
      <c r="CW179" s="2">
        <f>BS$207*$B179+BS$209</f>
        <v>90.990159224168707</v>
      </c>
      <c r="CX179" s="2">
        <f>BT$207*$B179+BT$209</f>
        <v>85.510404047535133</v>
      </c>
      <c r="CY179" s="2">
        <f>BU$207*$B179+BU$209</f>
        <v>78.133591063985804</v>
      </c>
      <c r="CZ179" s="2">
        <f>BV$207*$B179+BV$209</f>
        <v>68.882857280975486</v>
      </c>
      <c r="DA179" s="2">
        <f>BW$207*$B179+BW$209</f>
        <v>57.996913591727669</v>
      </c>
      <c r="DD179" s="2">
        <f>BZ$207*$B179+BZ$209</f>
        <v>81.196671624820084</v>
      </c>
      <c r="DE179" s="2">
        <f>CA$207*$B179+CA$209</f>
        <v>84.616836151602357</v>
      </c>
      <c r="DF179" s="2">
        <f>CB$207*$B179+CB$209</f>
        <v>87.355478302135239</v>
      </c>
      <c r="DG179" s="2">
        <f>CC$207*$B179+CC$209</f>
        <v>88.850084712814251</v>
      </c>
      <c r="DH179" s="2">
        <f>CD$207*$B179+CD$209</f>
        <v>91.154336986469929</v>
      </c>
      <c r="DI179" s="2">
        <f>CE$207*$B179+CE$209</f>
        <v>91.383438030812655</v>
      </c>
      <c r="DJ179" s="2">
        <f>CF$207*$B179+CF$209</f>
        <v>91.066115277570688</v>
      </c>
      <c r="DK179" s="2">
        <f>CG$207*$B179+CG$209</f>
        <v>88.244849978203661</v>
      </c>
      <c r="DL179" s="2">
        <f>CH$207*$B179+CH$209</f>
        <v>85.262962507672754</v>
      </c>
      <c r="DM179" s="2">
        <f>CI$207*$B179+CI$209</f>
        <v>81.018035389178038</v>
      </c>
      <c r="DN179" s="2">
        <f>CJ$207*$B179+CJ$209</f>
        <v>74.60906457387425</v>
      </c>
      <c r="DO179" s="2">
        <f>CK$207*$B179+CK$209</f>
        <v>66.06297971516598</v>
      </c>
      <c r="DP179" s="2">
        <f>CL$207*$B179+CL$209</f>
        <v>56.314781058988295</v>
      </c>
      <c r="DS179" s="2">
        <f>POWER(10,($B179-C$227)/C$228)/(1+POWER(10,($B179-C$227)/C$228))</f>
        <v>0.99896649621263867</v>
      </c>
      <c r="DT179" s="2">
        <f>POWER(10,($B179-D$227)/D$228)/(1+POWER(10,($B179-D$227)/D$228))</f>
        <v>0.99905487413430105</v>
      </c>
      <c r="DU179" s="2">
        <f>POWER(10,($B179-E$227)/E$228)/(1+POWER(10,($B179-E$227)/E$228))</f>
        <v>0.99905097419080613</v>
      </c>
      <c r="DV179" s="2">
        <f>POWER(10,($B179-F$227)/F$228)/(1+POWER(10,($B179-F$227)/F$228))</f>
        <v>0.99900184855390306</v>
      </c>
      <c r="DW179" s="2">
        <f>POWER(10,($B179-G$227)/G$228)/(1+POWER(10,($B179-G$227)/G$228))</f>
        <v>0.99903999990002212</v>
      </c>
      <c r="DX179" s="2">
        <f>POWER(10,($B179-H$227)/H$228)/(1+POWER(10,($B179-H$227)/H$228))</f>
        <v>0.99893701777356692</v>
      </c>
      <c r="DY179" s="2">
        <f>POWER(10,($B179-I$227)/I$228)/(1+POWER(10,($B179-I$227)/I$228))</f>
        <v>0.99902185968761703</v>
      </c>
      <c r="DZ179" s="2">
        <f>POWER(10,($B179-J$227)/J$228)/(1+POWER(10,($B179-J$227)/J$228))</f>
        <v>0.99886501650145287</v>
      </c>
      <c r="EA179" s="2">
        <f>POWER(10,($B179-K$227)/K$228)/(1+POWER(10,($B179-K$227)/K$228))</f>
        <v>0.99877465270450527</v>
      </c>
      <c r="EB179" s="2">
        <f>POWER(10,($B179-L$227)/L$228)/(1+POWER(10,($B179-L$227)/L$228))</f>
        <v>0.99889459365942401</v>
      </c>
      <c r="EC179" s="2">
        <f>POWER(10,($B179-M$227)/M$228)/(1+POWER(10,($B179-M$227)/M$228))</f>
        <v>0.9988012333344306</v>
      </c>
      <c r="ED179" s="2">
        <f>POWER(10,($B179-N$227)/N$228)/(1+POWER(10,($B179-N$227)/N$228))</f>
        <v>0.9987797977575521</v>
      </c>
      <c r="EE179" s="2">
        <f>POWER(10,($B179-O$227)/O$228)/(1+POWER(10,($B179-O$227)/O$228))</f>
        <v>0.9987468679686915</v>
      </c>
    </row>
    <row r="180" spans="2:135" x14ac:dyDescent="0.25">
      <c r="B180" s="2">
        <v>174</v>
      </c>
      <c r="C180">
        <v>81.516000000000005</v>
      </c>
      <c r="D180">
        <v>84.438999999999993</v>
      </c>
      <c r="E180">
        <v>88.971000000000004</v>
      </c>
      <c r="F180">
        <v>88.415000000000006</v>
      </c>
      <c r="G180">
        <v>91.635999999999996</v>
      </c>
      <c r="H180">
        <v>90.866</v>
      </c>
      <c r="I180">
        <v>90.686999999999998</v>
      </c>
      <c r="J180">
        <v>87.119</v>
      </c>
      <c r="K180">
        <v>85.614000000000004</v>
      </c>
      <c r="L180">
        <v>80.228999999999999</v>
      </c>
      <c r="M180">
        <v>74.656999999999996</v>
      </c>
      <c r="N180">
        <v>67.013999999999996</v>
      </c>
      <c r="O180">
        <v>56.171399999999998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81.134872709253628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84.569353139248122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87.324628154684163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88.839737501204283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91.13742222051296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91.363041953717811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91.042643632610066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88.212126197427708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85.223805812986427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80.989927003978153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74.589869584078684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66.052299338139008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56.325734301370751</v>
      </c>
      <c r="AE180" s="5"/>
      <c r="AG180" s="5">
        <f t="shared" si="52"/>
        <v>0.38112729074637741</v>
      </c>
      <c r="AH180" s="5">
        <f t="shared" si="53"/>
        <v>-0.13035313924812897</v>
      </c>
      <c r="AI180" s="5">
        <f t="shared" si="54"/>
        <v>1.6463718453158407</v>
      </c>
      <c r="AJ180" s="5">
        <f t="shared" si="55"/>
        <v>-0.42473750120427667</v>
      </c>
      <c r="AK180" s="5">
        <f t="shared" si="56"/>
        <v>0.49857777948703585</v>
      </c>
      <c r="AL180" s="5">
        <f t="shared" si="57"/>
        <v>-0.49704195371781168</v>
      </c>
      <c r="AM180" s="5">
        <f t="shared" si="58"/>
        <v>-0.35564363261006804</v>
      </c>
      <c r="AN180" s="5">
        <f t="shared" si="59"/>
        <v>-1.0931261974277078</v>
      </c>
      <c r="AO180" s="5">
        <f t="shared" si="60"/>
        <v>0.39019418701357722</v>
      </c>
      <c r="AP180" s="5">
        <f t="shared" si="61"/>
        <v>-0.76092700397815349</v>
      </c>
      <c r="AQ180" s="5">
        <f t="shared" si="62"/>
        <v>6.7130415921312192E-2</v>
      </c>
      <c r="AR180" s="5">
        <f t="shared" si="63"/>
        <v>0.96170066186098779</v>
      </c>
      <c r="AS180" s="5">
        <f t="shared" si="64"/>
        <v>-0.15433430137075277</v>
      </c>
      <c r="AV180" s="2">
        <f t="shared" si="65"/>
        <v>81.134872708716799</v>
      </c>
      <c r="AW180" s="2">
        <f t="shared" si="66"/>
        <v>84.569283077579897</v>
      </c>
      <c r="AX180" s="2">
        <f t="shared" si="67"/>
        <v>87.324628154684163</v>
      </c>
      <c r="AY180" s="2">
        <f t="shared" si="68"/>
        <v>88.839675154437572</v>
      </c>
      <c r="AZ180" s="2">
        <f t="shared" si="69"/>
        <v>91.137400812693713</v>
      </c>
      <c r="BA180" s="2">
        <f t="shared" si="70"/>
        <v>91.363000145399596</v>
      </c>
      <c r="BB180" s="2">
        <f t="shared" si="71"/>
        <v>91.042631747254148</v>
      </c>
      <c r="BC180" s="2">
        <f t="shared" si="72"/>
        <v>88.212078683085409</v>
      </c>
      <c r="BD180" s="2">
        <f t="shared" si="73"/>
        <v>85.223688527314422</v>
      </c>
      <c r="BE180" s="2">
        <f t="shared" si="74"/>
        <v>80.989861576392286</v>
      </c>
      <c r="BF180" s="2">
        <f t="shared" si="75"/>
        <v>74.589185738857154</v>
      </c>
      <c r="BG180" s="2">
        <f t="shared" si="76"/>
        <v>66.050425563144159</v>
      </c>
      <c r="BH180" s="2">
        <f t="shared" si="77"/>
        <v>56.321121970179497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81.516000000000005</v>
      </c>
      <c r="CA180" s="2">
        <f>IF(OR(AND($B180&gt;D$230, $B180&lt;D$231), $B180&gt;D$232), D180, "")</f>
        <v>84.438999999999993</v>
      </c>
      <c r="CB180" s="2">
        <f>IF(OR(AND($B180&gt;E$230, $B180&lt;E$231), $B180&gt;E$232), E180, "")</f>
        <v>88.971000000000004</v>
      </c>
      <c r="CC180" s="2">
        <f>IF(OR(AND($B180&gt;F$230, $B180&lt;F$231), $B180&gt;F$232), F180, "")</f>
        <v>88.415000000000006</v>
      </c>
      <c r="CD180" s="2">
        <f>IF(OR(AND($B180&gt;G$230, $B180&lt;G$231), $B180&gt;G$232), G180, "")</f>
        <v>91.635999999999996</v>
      </c>
      <c r="CE180" s="2">
        <f>IF(OR(AND($B180&gt;H$230, $B180&lt;H$231), $B180&gt;H$232), H180, "")</f>
        <v>90.866</v>
      </c>
      <c r="CF180" s="2">
        <f>IF(OR(AND($B180&gt;I$230, $B180&lt;I$231), $B180&gt;I$232), I180, "")</f>
        <v>90.686999999999998</v>
      </c>
      <c r="CG180" s="2">
        <f>IF(OR(AND($B180&gt;J$230, $B180&lt;J$231), $B180&gt;J$232), J180, "")</f>
        <v>87.119</v>
      </c>
      <c r="CH180" s="2">
        <f>IF(OR(AND($B180&gt;K$230, $B180&lt;K$231), $B180&gt;K$232), K180, "")</f>
        <v>85.614000000000004</v>
      </c>
      <c r="CI180" s="2">
        <f>IF(OR(AND($B180&gt;L$230, $B180&lt;L$231), $B180&gt;L$232), L180, "")</f>
        <v>80.228999999999999</v>
      </c>
      <c r="CJ180" s="2">
        <f>IF(OR(AND($B180&gt;M$230, $B180&lt;M$231), $B180&gt;M$232), M180, "")</f>
        <v>74.656999999999996</v>
      </c>
      <c r="CK180" s="2">
        <f>IF(OR(AND($B180&gt;N$230, $B180&lt;N$231), $B180&gt;N$232), N180, "")</f>
        <v>67.013999999999996</v>
      </c>
      <c r="CL180" s="2">
        <f>IF(OR(AND($B180&gt;O$230, $B180&lt;O$231), $B180&gt;O$232), O180, "")</f>
        <v>56.171399999999998</v>
      </c>
      <c r="CO180" s="2">
        <f>BK$207*$B180+BK$209</f>
        <v>86.740619703889223</v>
      </c>
      <c r="CP180" s="2">
        <f>BL$207*$B180+BL$209</f>
        <v>88.167725505111179</v>
      </c>
      <c r="CQ180" s="2">
        <f>BM$207*$B180+BM$209</f>
        <v>89.190786956940457</v>
      </c>
      <c r="CR180" s="2">
        <f>BN$207*$B180+BN$209</f>
        <v>90.682086821767456</v>
      </c>
      <c r="CS180" s="2">
        <f>BO$207*$B180+BO$209</f>
        <v>96.051041250238427</v>
      </c>
      <c r="CT180" s="2">
        <f>BP$207*$B180+BP$209</f>
        <v>95.46462994614626</v>
      </c>
      <c r="CU180" s="2">
        <f>BQ$207*$B180+BQ$209</f>
        <v>95.338742947415426</v>
      </c>
      <c r="CV180" s="2">
        <f>BR$207*$B180+BR$209</f>
        <v>93.159847589289171</v>
      </c>
      <c r="CW180" s="2">
        <f>BS$207*$B180+BS$209</f>
        <v>91.008935801797222</v>
      </c>
      <c r="CX180" s="2">
        <f>BT$207*$B180+BT$209</f>
        <v>85.526064934968574</v>
      </c>
      <c r="CY180" s="2">
        <f>BU$207*$B180+BU$209</f>
        <v>78.144692671264423</v>
      </c>
      <c r="CZ180" s="2">
        <f>BV$207*$B180+BV$209</f>
        <v>68.897929143273757</v>
      </c>
      <c r="DA180" s="2">
        <f>BW$207*$B180+BW$209</f>
        <v>58.018473073049151</v>
      </c>
      <c r="DD180" s="2">
        <f>BZ$207*$B180+BZ$209</f>
        <v>81.129583452047072</v>
      </c>
      <c r="DE180" s="2">
        <f>CA$207*$B180+CA$209</f>
        <v>84.566178411730235</v>
      </c>
      <c r="DF180" s="2">
        <f>CB$207*$B180+CB$209</f>
        <v>87.323011419188532</v>
      </c>
      <c r="DG180" s="2">
        <f>CC$207*$B180+CC$209</f>
        <v>88.837996285384875</v>
      </c>
      <c r="DH180" s="2">
        <f>CD$207*$B180+CD$209</f>
        <v>91.133094636710155</v>
      </c>
      <c r="DI180" s="2">
        <f>CE$207*$B180+CE$209</f>
        <v>91.359019583739382</v>
      </c>
      <c r="DJ180" s="2">
        <f>CF$207*$B180+CF$209</f>
        <v>91.038795543368508</v>
      </c>
      <c r="DK180" s="2">
        <f>CG$207*$B180+CG$209</f>
        <v>88.206951342679176</v>
      </c>
      <c r="DL180" s="2">
        <f>CH$207*$B180+CH$209</f>
        <v>85.217215408019072</v>
      </c>
      <c r="DM180" s="2">
        <f>CI$207*$B180+CI$209</f>
        <v>80.985283375933477</v>
      </c>
      <c r="DN180" s="2">
        <f>CJ$207*$B180+CJ$209</f>
        <v>74.58529387967728</v>
      </c>
      <c r="DO180" s="2">
        <f>CK$207*$B180+CK$209</f>
        <v>66.047252882579031</v>
      </c>
      <c r="DP180" s="2">
        <f>CL$207*$B180+CL$209</f>
        <v>56.319179684591582</v>
      </c>
      <c r="DS180" s="2">
        <f>POWER(10,($B180-C$227)/C$228)/(1+POWER(10,($B180-C$227)/C$228))</f>
        <v>0.99905734762130849</v>
      </c>
      <c r="DT180" s="2">
        <f>POWER(10,($B180-D$227)/D$228)/(1+POWER(10,($B180-D$227)/D$228))</f>
        <v>0.99913796327823623</v>
      </c>
      <c r="DU180" s="2">
        <f>POWER(10,($B180-E$227)/E$228)/(1+POWER(10,($B180-E$227)/E$228))</f>
        <v>0.99913440589462998</v>
      </c>
      <c r="DV180" s="2">
        <f>POWER(10,($B180-F$227)/F$228)/(1+POWER(10,($B180-F$227)/F$228))</f>
        <v>0.99908959510415796</v>
      </c>
      <c r="DW180" s="2">
        <f>POWER(10,($B180-G$227)/G$228)/(1+POWER(10,($B180-G$227)/G$228))</f>
        <v>0.99912439554107635</v>
      </c>
      <c r="DX180" s="2">
        <f>POWER(10,($B180-H$227)/H$228)/(1+POWER(10,($B180-H$227)/H$228))</f>
        <v>0.99903045800530155</v>
      </c>
      <c r="DY180" s="2">
        <f>POWER(10,($B180-I$227)/I$228)/(1+POWER(10,($B180-I$227)/I$228))</f>
        <v>0.99910784864902502</v>
      </c>
      <c r="DZ180" s="2">
        <f>POWER(10,($B180-J$227)/J$228)/(1+POWER(10,($B180-J$227)/J$228))</f>
        <v>0.9989647793632368</v>
      </c>
      <c r="EA180" s="2">
        <f>POWER(10,($B180-K$227)/K$228)/(1+POWER(10,($B180-K$227)/K$228))</f>
        <v>0.99888234948249444</v>
      </c>
      <c r="EB180" s="2">
        <f>POWER(10,($B180-L$227)/L$228)/(1+POWER(10,($B180-L$227)/L$228))</f>
        <v>0.99899175937021112</v>
      </c>
      <c r="EC180" s="2">
        <f>POWER(10,($B180-M$227)/M$228)/(1+POWER(10,($B180-M$227)/M$228))</f>
        <v>0.99890659647660851</v>
      </c>
      <c r="ED180" s="2">
        <f>POWER(10,($B180-N$227)/N$228)/(1+POWER(10,($B180-N$227)/N$228))</f>
        <v>0.99888704283651264</v>
      </c>
      <c r="EE180" s="2">
        <f>POWER(10,($B180-O$227)/O$228)/(1+POWER(10,($B180-O$227)/O$228))</f>
        <v>0.99885700397523425</v>
      </c>
    </row>
    <row r="181" spans="2:135" x14ac:dyDescent="0.25">
      <c r="B181" s="2">
        <v>175</v>
      </c>
      <c r="C181">
        <v>80.906000000000006</v>
      </c>
      <c r="D181">
        <v>83.879000000000005</v>
      </c>
      <c r="E181">
        <v>86.941000000000003</v>
      </c>
      <c r="F181">
        <v>87.537999999999997</v>
      </c>
      <c r="G181">
        <v>89.5</v>
      </c>
      <c r="H181">
        <v>91.700999999999993</v>
      </c>
      <c r="I181">
        <v>91.045000000000002</v>
      </c>
      <c r="J181">
        <v>88.313000000000002</v>
      </c>
      <c r="K181">
        <v>84.656999999999996</v>
      </c>
      <c r="L181">
        <v>80.343000000000004</v>
      </c>
      <c r="M181">
        <v>74.143000000000001</v>
      </c>
      <c r="N181">
        <v>65.914000000000001</v>
      </c>
      <c r="O181">
        <v>56.285699999999999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81.067376137279126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84.518411955894962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87.29203084716579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88.827474681008823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91.115831704804108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91.338284030537594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91.01501592569538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88.173793727955285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85.177477099079184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80.956772868059517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74.565357134996447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66.035181356761825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56.327283931188852</v>
      </c>
      <c r="AE181" s="5"/>
      <c r="AG181" s="5">
        <f t="shared" si="52"/>
        <v>-0.16137613727912026</v>
      </c>
      <c r="AH181" s="5">
        <f t="shared" si="53"/>
        <v>-0.63941195589495692</v>
      </c>
      <c r="AI181" s="5">
        <f t="shared" si="54"/>
        <v>-0.35103084716578792</v>
      </c>
      <c r="AJ181" s="5">
        <f t="shared" si="55"/>
        <v>-1.2894746810088265</v>
      </c>
      <c r="AK181" s="5">
        <f t="shared" si="56"/>
        <v>-1.6158317048041084</v>
      </c>
      <c r="AL181" s="5">
        <f t="shared" si="57"/>
        <v>0.36271596946239981</v>
      </c>
      <c r="AM181" s="5">
        <f t="shared" si="58"/>
        <v>2.9984074304621799E-2</v>
      </c>
      <c r="AN181" s="5">
        <f t="shared" si="59"/>
        <v>0.13920627204471714</v>
      </c>
      <c r="AO181" s="5">
        <f t="shared" si="60"/>
        <v>-0.52047709907918716</v>
      </c>
      <c r="AP181" s="5">
        <f t="shared" si="61"/>
        <v>-0.61377286805951314</v>
      </c>
      <c r="AQ181" s="5">
        <f t="shared" si="62"/>
        <v>-0.42235713499644589</v>
      </c>
      <c r="AR181" s="5">
        <f t="shared" si="63"/>
        <v>-0.12118135676182362</v>
      </c>
      <c r="AS181" s="5">
        <f t="shared" si="64"/>
        <v>-4.1583931188853285E-2</v>
      </c>
      <c r="AV181" s="2">
        <f t="shared" si="65"/>
        <v>81.067376137053728</v>
      </c>
      <c r="AW181" s="2">
        <f t="shared" si="66"/>
        <v>84.51838368848199</v>
      </c>
      <c r="AX181" s="2">
        <f t="shared" si="67"/>
        <v>87.29203084716579</v>
      </c>
      <c r="AY181" s="2">
        <f t="shared" si="68"/>
        <v>88.827452741337197</v>
      </c>
      <c r="AZ181" s="2">
        <f t="shared" si="69"/>
        <v>91.115824726365048</v>
      </c>
      <c r="BA181" s="2">
        <f t="shared" si="70"/>
        <v>91.338270102275914</v>
      </c>
      <c r="BB181" s="2">
        <f t="shared" si="71"/>
        <v>91.015012288426007</v>
      </c>
      <c r="BC181" s="2">
        <f t="shared" si="72"/>
        <v>88.173778450248747</v>
      </c>
      <c r="BD181" s="2">
        <f t="shared" si="73"/>
        <v>85.177438220004973</v>
      </c>
      <c r="BE181" s="2">
        <f t="shared" si="74"/>
        <v>80.95675162246873</v>
      </c>
      <c r="BF181" s="2">
        <f t="shared" si="75"/>
        <v>74.565107722612368</v>
      </c>
      <c r="BG181" s="2">
        <f t="shared" si="76"/>
        <v>66.034451117072138</v>
      </c>
      <c r="BH181" s="2">
        <f t="shared" si="77"/>
        <v>56.325367764572832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80.906000000000006</v>
      </c>
      <c r="CA181" s="2">
        <f>IF(OR(AND($B181&gt;D$230, $B181&lt;D$231), $B181&gt;D$232), D181, "")</f>
        <v>83.879000000000005</v>
      </c>
      <c r="CB181" s="2">
        <f>IF(OR(AND($B181&gt;E$230, $B181&lt;E$231), $B181&gt;E$232), E181, "")</f>
        <v>86.941000000000003</v>
      </c>
      <c r="CC181" s="2">
        <f>IF(OR(AND($B181&gt;F$230, $B181&lt;F$231), $B181&gt;F$232), F181, "")</f>
        <v>87.537999999999997</v>
      </c>
      <c r="CD181" s="2">
        <f>IF(OR(AND($B181&gt;G$230, $B181&lt;G$231), $B181&gt;G$232), G181, "")</f>
        <v>89.5</v>
      </c>
      <c r="CE181" s="2">
        <f>IF(OR(AND($B181&gt;H$230, $B181&lt;H$231), $B181&gt;H$232), H181, "")</f>
        <v>91.700999999999993</v>
      </c>
      <c r="CF181" s="2">
        <f>IF(OR(AND($B181&gt;I$230, $B181&lt;I$231), $B181&gt;I$232), I181, "")</f>
        <v>91.045000000000002</v>
      </c>
      <c r="CG181" s="2">
        <f>IF(OR(AND($B181&gt;J$230, $B181&lt;J$231), $B181&gt;J$232), J181, "")</f>
        <v>88.313000000000002</v>
      </c>
      <c r="CH181" s="2">
        <f>IF(OR(AND($B181&gt;K$230, $B181&lt;K$231), $B181&gt;K$232), K181, "")</f>
        <v>84.656999999999996</v>
      </c>
      <c r="CI181" s="2">
        <f>IF(OR(AND($B181&gt;L$230, $B181&lt;L$231), $B181&gt;L$232), L181, "")</f>
        <v>80.343000000000004</v>
      </c>
      <c r="CJ181" s="2">
        <f>IF(OR(AND($B181&gt;M$230, $B181&lt;M$231), $B181&gt;M$232), M181, "")</f>
        <v>74.143000000000001</v>
      </c>
      <c r="CK181" s="2">
        <f>IF(OR(AND($B181&gt;N$230, $B181&lt;N$231), $B181&gt;N$232), N181, "")</f>
        <v>65.914000000000001</v>
      </c>
      <c r="CL181" s="2">
        <f>IF(OR(AND($B181&gt;O$230, $B181&lt;O$231), $B181&gt;O$232), O181, "")</f>
        <v>56.285699999999999</v>
      </c>
      <c r="CO181" s="2">
        <f>BK$207*$B181+BK$209</f>
        <v>86.73936022256008</v>
      </c>
      <c r="CP181" s="2">
        <f>BL$207*$B181+BL$209</f>
        <v>88.156893612706114</v>
      </c>
      <c r="CQ181" s="2">
        <f>BM$207*$B181+BM$209</f>
        <v>89.173162945349475</v>
      </c>
      <c r="CR181" s="2">
        <f>BN$207*$B181+BN$209</f>
        <v>90.68639351409557</v>
      </c>
      <c r="CS181" s="2">
        <f>BO$207*$B181+BO$209</f>
        <v>96.08596768866721</v>
      </c>
      <c r="CT181" s="2">
        <f>BP$207*$B181+BP$209</f>
        <v>95.4835679908619</v>
      </c>
      <c r="CU181" s="2">
        <f>BQ$207*$B181+BQ$209</f>
        <v>95.357563498424014</v>
      </c>
      <c r="CV181" s="2">
        <f>BR$207*$B181+BR$209</f>
        <v>93.173978314174775</v>
      </c>
      <c r="CW181" s="2">
        <f>BS$207*$B181+BS$209</f>
        <v>91.027712379425736</v>
      </c>
      <c r="CX181" s="2">
        <f>BT$207*$B181+BT$209</f>
        <v>85.541725822402</v>
      </c>
      <c r="CY181" s="2">
        <f>BU$207*$B181+BU$209</f>
        <v>78.155794278543041</v>
      </c>
      <c r="CZ181" s="2">
        <f>BV$207*$B181+BV$209</f>
        <v>68.913001005572028</v>
      </c>
      <c r="DA181" s="2">
        <f>BW$207*$B181+BW$209</f>
        <v>58.040032554370626</v>
      </c>
      <c r="DD181" s="2">
        <f>BZ$207*$B181+BZ$209</f>
        <v>81.062495279274074</v>
      </c>
      <c r="DE181" s="2">
        <f>CA$207*$B181+CA$209</f>
        <v>84.515520671858098</v>
      </c>
      <c r="DF181" s="2">
        <f>CB$207*$B181+CB$209</f>
        <v>87.290544536241811</v>
      </c>
      <c r="DG181" s="2">
        <f>CC$207*$B181+CC$209</f>
        <v>88.825907857955485</v>
      </c>
      <c r="DH181" s="2">
        <f>CD$207*$B181+CD$209</f>
        <v>91.111852286950395</v>
      </c>
      <c r="DI181" s="2">
        <f>CE$207*$B181+CE$209</f>
        <v>91.334601136666095</v>
      </c>
      <c r="DJ181" s="2">
        <f>CF$207*$B181+CF$209</f>
        <v>91.011475809166328</v>
      </c>
      <c r="DK181" s="2">
        <f>CG$207*$B181+CG$209</f>
        <v>88.169052707154691</v>
      </c>
      <c r="DL181" s="2">
        <f>CH$207*$B181+CH$209</f>
        <v>85.171468308365391</v>
      </c>
      <c r="DM181" s="2">
        <f>CI$207*$B181+CI$209</f>
        <v>80.95253136268893</v>
      </c>
      <c r="DN181" s="2">
        <f>CJ$207*$B181+CJ$209</f>
        <v>74.561523185480311</v>
      </c>
      <c r="DO181" s="2">
        <f>CK$207*$B181+CK$209</f>
        <v>66.031526049992095</v>
      </c>
      <c r="DP181" s="2">
        <f>CL$207*$B181+CL$209</f>
        <v>56.323578310194875</v>
      </c>
      <c r="DS181" s="2">
        <f>POWER(10,($B181-C$227)/C$228)/(1+POWER(10,($B181-C$227)/C$228))</f>
        <v>0.99914021949995002</v>
      </c>
      <c r="DT181" s="2">
        <f>POWER(10,($B181-D$227)/D$228)/(1+POWER(10,($B181-D$227)/D$228))</f>
        <v>0.99921375352912223</v>
      </c>
      <c r="DU181" s="2">
        <f>POWER(10,($B181-E$227)/E$228)/(1+POWER(10,($B181-E$227)/E$228))</f>
        <v>0.99921050866347116</v>
      </c>
      <c r="DV181" s="2">
        <f>POWER(10,($B181-F$227)/F$228)/(1+POWER(10,($B181-F$227)/F$228))</f>
        <v>0.99916963434971573</v>
      </c>
      <c r="DW181" s="2">
        <f>POWER(10,($B181-G$227)/G$228)/(1+POWER(10,($B181-G$227)/G$228))</f>
        <v>0.99920137771365636</v>
      </c>
      <c r="DX181" s="2">
        <f>POWER(10,($B181-H$227)/H$228)/(1+POWER(10,($B181-H$227)/H$228))</f>
        <v>0.99911569175200721</v>
      </c>
      <c r="DY181" s="2">
        <f>POWER(10,($B181-I$227)/I$228)/(1+POWER(10,($B181-I$227)/I$228))</f>
        <v>0.99918628442117785</v>
      </c>
      <c r="DZ181" s="2">
        <f>POWER(10,($B181-J$227)/J$228)/(1+POWER(10,($B181-J$227)/J$228))</f>
        <v>0.99905578155099284</v>
      </c>
      <c r="EA181" s="2">
        <f>POWER(10,($B181-K$227)/K$228)/(1+POWER(10,($B181-K$227)/K$228))</f>
        <v>0.99898059036352671</v>
      </c>
      <c r="EB181" s="2">
        <f>POWER(10,($B181-L$227)/L$228)/(1+POWER(10,($B181-L$227)/L$228))</f>
        <v>0.99908039203462562</v>
      </c>
      <c r="EC181" s="2">
        <f>POWER(10,($B181-M$227)/M$228)/(1+POWER(10,($B181-M$227)/M$228))</f>
        <v>0.99900270818776715</v>
      </c>
      <c r="ED181" s="2">
        <f>POWER(10,($B181-N$227)/N$228)/(1+POWER(10,($B181-N$227)/N$228))</f>
        <v>0.99898487159349691</v>
      </c>
      <c r="EE181" s="2">
        <f>POWER(10,($B181-O$227)/O$228)/(1+POWER(10,($B181-O$227)/O$228))</f>
        <v>0.99895747038755534</v>
      </c>
    </row>
    <row r="182" spans="2:135" x14ac:dyDescent="0.25">
      <c r="B182" s="2">
        <v>176</v>
      </c>
      <c r="C182">
        <v>81.233999999999995</v>
      </c>
      <c r="D182">
        <v>84.697000000000003</v>
      </c>
      <c r="E182">
        <v>86.793999999999997</v>
      </c>
      <c r="F182">
        <v>88.415000000000006</v>
      </c>
      <c r="G182">
        <v>90.742000000000004</v>
      </c>
      <c r="H182">
        <v>90.462999999999994</v>
      </c>
      <c r="I182">
        <v>90.954999999999998</v>
      </c>
      <c r="J182">
        <v>87.522000000000006</v>
      </c>
      <c r="K182">
        <v>86.870999999999995</v>
      </c>
      <c r="L182">
        <v>80.686000000000007</v>
      </c>
      <c r="M182">
        <v>74.343000000000004</v>
      </c>
      <c r="N182">
        <v>65.971000000000004</v>
      </c>
      <c r="O182">
        <v>56.371400000000001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80.999910460671487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84.467513648910924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87.259443967115047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88.815248246350308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91.094276175883579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91.313568465645702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90.987416914556732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88.135513830654276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85.131238548993949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80.923675742353097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74.541140109347126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66.018766403603408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56.330383238148158</v>
      </c>
      <c r="AE182" s="5"/>
      <c r="AG182" s="5">
        <f t="shared" si="52"/>
        <v>0.23408953932850807</v>
      </c>
      <c r="AH182" s="5">
        <f t="shared" si="53"/>
        <v>0.22948635108907922</v>
      </c>
      <c r="AI182" s="5">
        <f t="shared" si="54"/>
        <v>-0.46544396711504987</v>
      </c>
      <c r="AJ182" s="5">
        <f t="shared" si="55"/>
        <v>-0.40024824635030143</v>
      </c>
      <c r="AK182" s="5">
        <f t="shared" si="56"/>
        <v>-0.35227617588357418</v>
      </c>
      <c r="AL182" s="5">
        <f t="shared" si="57"/>
        <v>-0.85056846564570776</v>
      </c>
      <c r="AM182" s="5">
        <f t="shared" si="58"/>
        <v>-3.24169145567339E-2</v>
      </c>
      <c r="AN182" s="5">
        <f t="shared" si="59"/>
        <v>-0.61351383065427001</v>
      </c>
      <c r="AO182" s="5">
        <f t="shared" si="60"/>
        <v>1.7397614510060464</v>
      </c>
      <c r="AP182" s="5">
        <f t="shared" si="61"/>
        <v>-0.23767574235309041</v>
      </c>
      <c r="AQ182" s="5">
        <f t="shared" si="62"/>
        <v>-0.19814010934712201</v>
      </c>
      <c r="AR182" s="5">
        <f t="shared" si="63"/>
        <v>-4.7766403603404228E-2</v>
      </c>
      <c r="AS182" s="5">
        <f t="shared" si="64"/>
        <v>4.1016761851842887E-2</v>
      </c>
      <c r="AV182" s="2">
        <f t="shared" si="65"/>
        <v>80.999910460581262</v>
      </c>
      <c r="AW182" s="2">
        <f t="shared" si="66"/>
        <v>84.467502774541018</v>
      </c>
      <c r="AX182" s="2">
        <f t="shared" si="67"/>
        <v>87.259443967115047</v>
      </c>
      <c r="AY182" s="2">
        <f t="shared" si="68"/>
        <v>88.815240900837651</v>
      </c>
      <c r="AZ182" s="2">
        <f t="shared" si="69"/>
        <v>91.09427401312989</v>
      </c>
      <c r="BA182" s="2">
        <f t="shared" si="70"/>
        <v>91.313564056055341</v>
      </c>
      <c r="BB182" s="2">
        <f t="shared" si="71"/>
        <v>90.987415857286294</v>
      </c>
      <c r="BC182" s="2">
        <f t="shared" si="72"/>
        <v>88.135509166812895</v>
      </c>
      <c r="BD182" s="2">
        <f t="shared" si="73"/>
        <v>85.131226315106758</v>
      </c>
      <c r="BE182" s="2">
        <f t="shared" si="74"/>
        <v>80.923669190390441</v>
      </c>
      <c r="BF182" s="2">
        <f t="shared" si="75"/>
        <v>74.541053635466071</v>
      </c>
      <c r="BG182" s="2">
        <f t="shared" si="76"/>
        <v>66.018495664816967</v>
      </c>
      <c r="BH182" s="2">
        <f t="shared" si="77"/>
        <v>56.329625405316214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81.233999999999995</v>
      </c>
      <c r="CA182" s="2">
        <f>IF(OR(AND($B182&gt;D$230, $B182&lt;D$231), $B182&gt;D$232), D182, "")</f>
        <v>84.697000000000003</v>
      </c>
      <c r="CB182" s="2">
        <f>IF(OR(AND($B182&gt;E$230, $B182&lt;E$231), $B182&gt;E$232), E182, "")</f>
        <v>86.793999999999997</v>
      </c>
      <c r="CC182" s="2">
        <f>IF(OR(AND($B182&gt;F$230, $B182&lt;F$231), $B182&gt;F$232), F182, "")</f>
        <v>88.415000000000006</v>
      </c>
      <c r="CD182" s="2">
        <f>IF(OR(AND($B182&gt;G$230, $B182&lt;G$231), $B182&gt;G$232), G182, "")</f>
        <v>90.742000000000004</v>
      </c>
      <c r="CE182" s="2">
        <f>IF(OR(AND($B182&gt;H$230, $B182&lt;H$231), $B182&gt;H$232), H182, "")</f>
        <v>90.462999999999994</v>
      </c>
      <c r="CF182" s="2">
        <f>IF(OR(AND($B182&gt;I$230, $B182&lt;I$231), $B182&gt;I$232), I182, "")</f>
        <v>90.954999999999998</v>
      </c>
      <c r="CG182" s="2">
        <f>IF(OR(AND($B182&gt;J$230, $B182&lt;J$231), $B182&gt;J$232), J182, "")</f>
        <v>87.522000000000006</v>
      </c>
      <c r="CH182" s="2">
        <f>IF(OR(AND($B182&gt;K$230, $B182&lt;K$231), $B182&gt;K$232), K182, "")</f>
        <v>86.870999999999995</v>
      </c>
      <c r="CI182" s="2">
        <f>IF(OR(AND($B182&gt;L$230, $B182&lt;L$231), $B182&gt;L$232), L182, "")</f>
        <v>80.686000000000007</v>
      </c>
      <c r="CJ182" s="2">
        <f>IF(OR(AND($B182&gt;M$230, $B182&lt;M$231), $B182&gt;M$232), M182, "")</f>
        <v>74.343000000000004</v>
      </c>
      <c r="CK182" s="2">
        <f>IF(OR(AND($B182&gt;N$230, $B182&lt;N$231), $B182&gt;N$232), N182, "")</f>
        <v>65.971000000000004</v>
      </c>
      <c r="CL182" s="2">
        <f>IF(OR(AND($B182&gt;O$230, $B182&lt;O$231), $B182&gt;O$232), O182, "")</f>
        <v>56.371400000000001</v>
      </c>
      <c r="CO182" s="2">
        <f>BK$207*$B182+BK$209</f>
        <v>86.738100741230937</v>
      </c>
      <c r="CP182" s="2">
        <f>BL$207*$B182+BL$209</f>
        <v>88.146061720301049</v>
      </c>
      <c r="CQ182" s="2">
        <f>BM$207*$B182+BM$209</f>
        <v>89.155538933758507</v>
      </c>
      <c r="CR182" s="2">
        <f>BN$207*$B182+BN$209</f>
        <v>90.690700206423699</v>
      </c>
      <c r="CS182" s="2">
        <f>BO$207*$B182+BO$209</f>
        <v>96.120894127095994</v>
      </c>
      <c r="CT182" s="2">
        <f>BP$207*$B182+BP$209</f>
        <v>95.502506035577554</v>
      </c>
      <c r="CU182" s="2">
        <f>BQ$207*$B182+BQ$209</f>
        <v>95.376384049432602</v>
      </c>
      <c r="CV182" s="2">
        <f>BR$207*$B182+BR$209</f>
        <v>93.188109039060379</v>
      </c>
      <c r="CW182" s="2">
        <f>BS$207*$B182+BS$209</f>
        <v>91.046488957054251</v>
      </c>
      <c r="CX182" s="2">
        <f>BT$207*$B182+BT$209</f>
        <v>85.557386709835441</v>
      </c>
      <c r="CY182" s="2">
        <f>BU$207*$B182+BU$209</f>
        <v>78.16689588582166</v>
      </c>
      <c r="CZ182" s="2">
        <f>BV$207*$B182+BV$209</f>
        <v>68.928072867870299</v>
      </c>
      <c r="DA182" s="2">
        <f>BW$207*$B182+BW$209</f>
        <v>58.061592035692101</v>
      </c>
      <c r="DD182" s="2">
        <f>BZ$207*$B182+BZ$209</f>
        <v>80.995407106501062</v>
      </c>
      <c r="DE182" s="2">
        <f>CA$207*$B182+CA$209</f>
        <v>84.464862931985977</v>
      </c>
      <c r="DF182" s="2">
        <f>CB$207*$B182+CB$209</f>
        <v>87.258077653295089</v>
      </c>
      <c r="DG182" s="2">
        <f>CC$207*$B182+CC$209</f>
        <v>88.813819430526109</v>
      </c>
      <c r="DH182" s="2">
        <f>CD$207*$B182+CD$209</f>
        <v>91.090609937190621</v>
      </c>
      <c r="DI182" s="2">
        <f>CE$207*$B182+CE$209</f>
        <v>91.310182689592807</v>
      </c>
      <c r="DJ182" s="2">
        <f>CF$207*$B182+CF$209</f>
        <v>90.984156074964147</v>
      </c>
      <c r="DK182" s="2">
        <f>CG$207*$B182+CG$209</f>
        <v>88.131154071630206</v>
      </c>
      <c r="DL182" s="2">
        <f>CH$207*$B182+CH$209</f>
        <v>85.125721208711724</v>
      </c>
      <c r="DM182" s="2">
        <f>CI$207*$B182+CI$209</f>
        <v>80.919779349444369</v>
      </c>
      <c r="DN182" s="2">
        <f>CJ$207*$B182+CJ$209</f>
        <v>74.537752491283328</v>
      </c>
      <c r="DO182" s="2">
        <f>CK$207*$B182+CK$209</f>
        <v>66.015799217405146</v>
      </c>
      <c r="DP182" s="2">
        <f>CL$207*$B182+CL$209</f>
        <v>56.327976935798162</v>
      </c>
      <c r="DS182" s="2">
        <f>POWER(10,($B182-C$227)/C$228)/(1+POWER(10,($B182-C$227)/C$228))</f>
        <v>0.99921581153956041</v>
      </c>
      <c r="DT182" s="2">
        <f>POWER(10,($B182-D$227)/D$228)/(1+POWER(10,($B182-D$227)/D$228))</f>
        <v>0.99928288508530738</v>
      </c>
      <c r="DU182" s="2">
        <f>POWER(10,($B182-E$227)/E$228)/(1+POWER(10,($B182-E$227)/E$228))</f>
        <v>0.99927992532231091</v>
      </c>
      <c r="DV182" s="2">
        <f>POWER(10,($B182-F$227)/F$228)/(1+POWER(10,($B182-F$227)/F$228))</f>
        <v>0.99924264219134462</v>
      </c>
      <c r="DW182" s="2">
        <f>POWER(10,($B182-G$227)/G$228)/(1+POWER(10,($B182-G$227)/G$228))</f>
        <v>0.99927159663332255</v>
      </c>
      <c r="DX182" s="2">
        <f>POWER(10,($B182-H$227)/H$228)/(1+POWER(10,($B182-H$227)/H$228))</f>
        <v>0.99919343853432163</v>
      </c>
      <c r="DY182" s="2">
        <f>POWER(10,($B182-I$227)/I$228)/(1+POWER(10,($B182-I$227)/I$228))</f>
        <v>0.99925782943392139</v>
      </c>
      <c r="DZ182" s="2">
        <f>POWER(10,($B182-J$227)/J$228)/(1+POWER(10,($B182-J$227)/J$228))</f>
        <v>0.99913879098968961</v>
      </c>
      <c r="EA182" s="2">
        <f>POWER(10,($B182-K$227)/K$228)/(1+POWER(10,($B182-K$227)/K$228))</f>
        <v>0.99907020396187884</v>
      </c>
      <c r="EB182" s="2">
        <f>POWER(10,($B182-L$227)/L$228)/(1+POWER(10,($B182-L$227)/L$228))</f>
        <v>0.99916123969888371</v>
      </c>
      <c r="EC182" s="2">
        <f>POWER(10,($B182-M$227)/M$228)/(1+POWER(10,($B182-M$227)/M$228))</f>
        <v>0.99909037923722988</v>
      </c>
      <c r="ED182" s="2">
        <f>POWER(10,($B182-N$227)/N$228)/(1+POWER(10,($B182-N$227)/N$228))</f>
        <v>0.99907410918908945</v>
      </c>
      <c r="EE182" s="2">
        <f>POWER(10,($B182-O$227)/O$228)/(1+POWER(10,($B182-O$227)/O$228))</f>
        <v>0.99904911446712952</v>
      </c>
    </row>
    <row r="183" spans="2:135" x14ac:dyDescent="0.25">
      <c r="B183" s="2">
        <v>177</v>
      </c>
      <c r="C183">
        <v>80.75</v>
      </c>
      <c r="D183">
        <v>83.742000000000004</v>
      </c>
      <c r="E183">
        <v>86.471000000000004</v>
      </c>
      <c r="F183">
        <v>87.430999999999997</v>
      </c>
      <c r="G183">
        <v>90.757999999999996</v>
      </c>
      <c r="H183">
        <v>91.045000000000002</v>
      </c>
      <c r="I183">
        <v>90.954999999999998</v>
      </c>
      <c r="J183">
        <v>88.507000000000005</v>
      </c>
      <c r="K183">
        <v>85.786000000000001</v>
      </c>
      <c r="L183">
        <v>81.456999999999994</v>
      </c>
      <c r="M183">
        <v>74.385999999999996</v>
      </c>
      <c r="N183">
        <v>67.228999999999999</v>
      </c>
      <c r="O183">
        <v>55.4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80.932473408071104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84.416642946198721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87.22686669048548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88.803041150853218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91.072747431832425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91.288881525925177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90.959841016539755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88.097269851442874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85.085053610263202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80.890614130707789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74.517050150069977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66.0026532769038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56.33417931843767</v>
      </c>
      <c r="AE183" s="5"/>
      <c r="AG183" s="5">
        <f t="shared" si="52"/>
        <v>-0.1824734080711039</v>
      </c>
      <c r="AH183" s="5">
        <f t="shared" si="53"/>
        <v>-0.67464294619871623</v>
      </c>
      <c r="AI183" s="5">
        <f t="shared" si="54"/>
        <v>-0.75586669048547606</v>
      </c>
      <c r="AJ183" s="5">
        <f t="shared" si="55"/>
        <v>-1.3720411508532209</v>
      </c>
      <c r="AK183" s="5">
        <f t="shared" si="56"/>
        <v>-0.31474743183242992</v>
      </c>
      <c r="AL183" s="5">
        <f t="shared" si="57"/>
        <v>-0.24388152592517542</v>
      </c>
      <c r="AM183" s="5">
        <f t="shared" si="58"/>
        <v>-4.8410165397569926E-3</v>
      </c>
      <c r="AN183" s="5">
        <f t="shared" si="59"/>
        <v>0.40973014855713075</v>
      </c>
      <c r="AO183" s="5">
        <f t="shared" si="60"/>
        <v>0.70094638973679935</v>
      </c>
      <c r="AP183" s="5">
        <f t="shared" si="61"/>
        <v>0.5663858692922048</v>
      </c>
      <c r="AQ183" s="5">
        <f t="shared" si="62"/>
        <v>-0.13105015006998144</v>
      </c>
      <c r="AR183" s="5">
        <f t="shared" si="63"/>
        <v>1.2263467230961993</v>
      </c>
      <c r="AS183" s="5">
        <f t="shared" si="64"/>
        <v>-0.93417931843767121</v>
      </c>
      <c r="AV183" s="2">
        <f t="shared" si="65"/>
        <v>80.932473408036671</v>
      </c>
      <c r="AW183" s="2">
        <f t="shared" si="66"/>
        <v>84.416638957469175</v>
      </c>
      <c r="AX183" s="2">
        <f t="shared" si="67"/>
        <v>87.22686669048548</v>
      </c>
      <c r="AY183" s="2">
        <f t="shared" si="68"/>
        <v>88.803038810993073</v>
      </c>
      <c r="AZ183" s="2">
        <f t="shared" si="69"/>
        <v>91.072746794569369</v>
      </c>
      <c r="BA183" s="2">
        <f t="shared" si="70"/>
        <v>91.288880199243636</v>
      </c>
      <c r="BB183" s="2">
        <f t="shared" si="71"/>
        <v>90.959840724633054</v>
      </c>
      <c r="BC183" s="2">
        <f t="shared" si="72"/>
        <v>88.097268499739045</v>
      </c>
      <c r="BD183" s="2">
        <f t="shared" si="73"/>
        <v>85.085049956077356</v>
      </c>
      <c r="BE183" s="2">
        <f t="shared" si="74"/>
        <v>80.890612211735515</v>
      </c>
      <c r="BF183" s="2">
        <f t="shared" si="75"/>
        <v>74.517021649166409</v>
      </c>
      <c r="BG183" s="2">
        <f t="shared" si="76"/>
        <v>66.002557783676465</v>
      </c>
      <c r="BH183" s="2">
        <f t="shared" si="77"/>
        <v>56.333893992715282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80.75</v>
      </c>
      <c r="CA183" s="2">
        <f>IF(OR(AND($B183&gt;D$230, $B183&lt;D$231), $B183&gt;D$232), D183, "")</f>
        <v>83.742000000000004</v>
      </c>
      <c r="CB183" s="2">
        <f>IF(OR(AND($B183&gt;E$230, $B183&lt;E$231), $B183&gt;E$232), E183, "")</f>
        <v>86.471000000000004</v>
      </c>
      <c r="CC183" s="2">
        <f>IF(OR(AND($B183&gt;F$230, $B183&lt;F$231), $B183&gt;F$232), F183, "")</f>
        <v>87.430999999999997</v>
      </c>
      <c r="CD183" s="2">
        <f>IF(OR(AND($B183&gt;G$230, $B183&lt;G$231), $B183&gt;G$232), G183, "")</f>
        <v>90.757999999999996</v>
      </c>
      <c r="CE183" s="2">
        <f>IF(OR(AND($B183&gt;H$230, $B183&lt;H$231), $B183&gt;H$232), H183, "")</f>
        <v>91.045000000000002</v>
      </c>
      <c r="CF183" s="2">
        <f>IF(OR(AND($B183&gt;I$230, $B183&lt;I$231), $B183&gt;I$232), I183, "")</f>
        <v>90.954999999999998</v>
      </c>
      <c r="CG183" s="2">
        <f>IF(OR(AND($B183&gt;J$230, $B183&lt;J$231), $B183&gt;J$232), J183, "")</f>
        <v>88.507000000000005</v>
      </c>
      <c r="CH183" s="2">
        <f>IF(OR(AND($B183&gt;K$230, $B183&lt;K$231), $B183&gt;K$232), K183, "")</f>
        <v>85.786000000000001</v>
      </c>
      <c r="CI183" s="2">
        <f>IF(OR(AND($B183&gt;L$230, $B183&lt;L$231), $B183&gt;L$232), L183, "")</f>
        <v>81.456999999999994</v>
      </c>
      <c r="CJ183" s="2">
        <f>IF(OR(AND($B183&gt;M$230, $B183&lt;M$231), $B183&gt;M$232), M183, "")</f>
        <v>74.385999999999996</v>
      </c>
      <c r="CK183" s="2">
        <f>IF(OR(AND($B183&gt;N$230, $B183&lt;N$231), $B183&gt;N$232), N183, "")</f>
        <v>67.228999999999999</v>
      </c>
      <c r="CL183" s="2">
        <f>IF(OR(AND($B183&gt;O$230, $B183&lt;O$231), $B183&gt;O$232), O183, "")</f>
        <v>55.4</v>
      </c>
      <c r="CO183" s="2">
        <f>BK$207*$B183+BK$209</f>
        <v>86.736841259901794</v>
      </c>
      <c r="CP183" s="2">
        <f>BL$207*$B183+BL$209</f>
        <v>88.135229827895969</v>
      </c>
      <c r="CQ183" s="2">
        <f>BM$207*$B183+BM$209</f>
        <v>89.137914922167525</v>
      </c>
      <c r="CR183" s="2">
        <f>BN$207*$B183+BN$209</f>
        <v>90.695006898751828</v>
      </c>
      <c r="CS183" s="2">
        <f>BO$207*$B183+BO$209</f>
        <v>96.155820565524778</v>
      </c>
      <c r="CT183" s="2">
        <f>BP$207*$B183+BP$209</f>
        <v>95.521444080293207</v>
      </c>
      <c r="CU183" s="2">
        <f>BQ$207*$B183+BQ$209</f>
        <v>95.395204600441204</v>
      </c>
      <c r="CV183" s="2">
        <f>BR$207*$B183+BR$209</f>
        <v>93.202239763945983</v>
      </c>
      <c r="CW183" s="2">
        <f>BS$207*$B183+BS$209</f>
        <v>91.06526553468278</v>
      </c>
      <c r="CX183" s="2">
        <f>BT$207*$B183+BT$209</f>
        <v>85.573047597268882</v>
      </c>
      <c r="CY183" s="2">
        <f>BU$207*$B183+BU$209</f>
        <v>78.177997493100264</v>
      </c>
      <c r="CZ183" s="2">
        <f>BV$207*$B183+BV$209</f>
        <v>68.943144730168555</v>
      </c>
      <c r="DA183" s="2">
        <f>BW$207*$B183+BW$209</f>
        <v>58.083151517013583</v>
      </c>
      <c r="DD183" s="2">
        <f>BZ$207*$B183+BZ$209</f>
        <v>80.928318933728065</v>
      </c>
      <c r="DE183" s="2">
        <f>CA$207*$B183+CA$209</f>
        <v>84.414205192113855</v>
      </c>
      <c r="DF183" s="2">
        <f>CB$207*$B183+CB$209</f>
        <v>87.225610770348382</v>
      </c>
      <c r="DG183" s="2">
        <f>CC$207*$B183+CC$209</f>
        <v>88.80173100309672</v>
      </c>
      <c r="DH183" s="2">
        <f>CD$207*$B183+CD$209</f>
        <v>91.069367587430861</v>
      </c>
      <c r="DI183" s="2">
        <f>CE$207*$B183+CE$209</f>
        <v>91.285764242519519</v>
      </c>
      <c r="DJ183" s="2">
        <f>CF$207*$B183+CF$209</f>
        <v>90.956836340761967</v>
      </c>
      <c r="DK183" s="2">
        <f>CG$207*$B183+CG$209</f>
        <v>88.093255436105721</v>
      </c>
      <c r="DL183" s="2">
        <f>CH$207*$B183+CH$209</f>
        <v>85.079974109058043</v>
      </c>
      <c r="DM183" s="2">
        <f>CI$207*$B183+CI$209</f>
        <v>80.887027336199807</v>
      </c>
      <c r="DN183" s="2">
        <f>CJ$207*$B183+CJ$209</f>
        <v>74.513981797086359</v>
      </c>
      <c r="DO183" s="2">
        <f>CK$207*$B183+CK$209</f>
        <v>66.000072384818196</v>
      </c>
      <c r="DP183" s="2">
        <f>CL$207*$B183+CL$209</f>
        <v>56.332375561401456</v>
      </c>
      <c r="DS183" s="2">
        <f>POWER(10,($B183-C$227)/C$228)/(1+POWER(10,($B183-C$227)/C$228))</f>
        <v>0.99928476227251772</v>
      </c>
      <c r="DT183" s="2">
        <f>POWER(10,($B183-D$227)/D$228)/(1+POWER(10,($B183-D$227)/D$228))</f>
        <v>0.99934594215477268</v>
      </c>
      <c r="DU183" s="2">
        <f>POWER(10,($B183-E$227)/E$228)/(1+POWER(10,($B183-E$227)/E$228))</f>
        <v>0.99934324247745532</v>
      </c>
      <c r="DV183" s="2">
        <f>POWER(10,($B183-F$227)/F$228)/(1+POWER(10,($B183-F$227)/F$228))</f>
        <v>0.99930923543718375</v>
      </c>
      <c r="DW183" s="2">
        <f>POWER(10,($B183-G$227)/G$228)/(1+POWER(10,($B183-G$227)/G$228))</f>
        <v>0.99933564565463329</v>
      </c>
      <c r="DX183" s="2">
        <f>POWER(10,($B183-H$227)/H$228)/(1+POWER(10,($B183-H$227)/H$228))</f>
        <v>0.99926435499294952</v>
      </c>
      <c r="DY183" s="2">
        <f>POWER(10,($B183-I$227)/I$228)/(1+POWER(10,($B183-I$227)/I$228))</f>
        <v>0.99932308819473725</v>
      </c>
      <c r="DZ183" s="2">
        <f>POWER(10,($B183-J$227)/J$228)/(1+POWER(10,($B183-J$227)/J$228))</f>
        <v>0.99921450852541294</v>
      </c>
      <c r="EA183" s="2">
        <f>POWER(10,($B183-K$227)/K$228)/(1+POWER(10,($B183-K$227)/K$228))</f>
        <v>0.9991519465539177</v>
      </c>
      <c r="EB183" s="2">
        <f>POWER(10,($B183-L$227)/L$228)/(1+POWER(10,($B183-L$227)/L$228))</f>
        <v>0.99923498505426911</v>
      </c>
      <c r="EC183" s="2">
        <f>POWER(10,($B183-M$227)/M$228)/(1+POWER(10,($B183-M$227)/M$228))</f>
        <v>0.99917034960211448</v>
      </c>
      <c r="ED183" s="2">
        <f>POWER(10,($B183-N$227)/N$228)/(1+POWER(10,($B183-N$227)/N$228))</f>
        <v>0.99915550874507597</v>
      </c>
      <c r="EE183" s="2">
        <f>POWER(10,($B183-O$227)/O$228)/(1+POWER(10,($B183-O$227)/O$228))</f>
        <v>0.99913270952290545</v>
      </c>
    </row>
    <row r="184" spans="2:135" x14ac:dyDescent="0.25">
      <c r="B184" s="2">
        <v>178</v>
      </c>
      <c r="C184">
        <v>80.688000000000002</v>
      </c>
      <c r="D184">
        <v>83.347999999999999</v>
      </c>
      <c r="E184">
        <v>86.823999999999998</v>
      </c>
      <c r="F184">
        <v>88.662000000000006</v>
      </c>
      <c r="G184">
        <v>89.817999999999998</v>
      </c>
      <c r="H184">
        <v>91.119</v>
      </c>
      <c r="I184">
        <v>90.745999999999995</v>
      </c>
      <c r="J184">
        <v>88.403000000000006</v>
      </c>
      <c r="K184">
        <v>85.2</v>
      </c>
      <c r="L184">
        <v>80.757000000000005</v>
      </c>
      <c r="M184">
        <v>73.5</v>
      </c>
      <c r="N184">
        <v>65.5</v>
      </c>
      <c r="O184">
        <v>56.685699999999997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80.865062868091115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84.365792353181078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87.194298257322615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88.790846421589208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91.051241504463377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91.264217235484409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90.932285363418401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88.059054658226941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85.038907526969766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80.857579302218355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74.493019001138933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65.986668196726626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56.338274960475609</v>
      </c>
      <c r="AE184" s="5"/>
      <c r="AG184" s="5">
        <f t="shared" si="52"/>
        <v>-0.17706286809111305</v>
      </c>
      <c r="AH184" s="5">
        <f t="shared" si="53"/>
        <v>-1.0177923531810791</v>
      </c>
      <c r="AI184" s="5">
        <f t="shared" si="54"/>
        <v>-0.37029825732261656</v>
      </c>
      <c r="AJ184" s="5">
        <f t="shared" si="55"/>
        <v>-0.12884642158920201</v>
      </c>
      <c r="AK184" s="5">
        <f t="shared" si="56"/>
        <v>-1.2332415044633791</v>
      </c>
      <c r="AL184" s="5">
        <f t="shared" si="57"/>
        <v>-0.14521723548440946</v>
      </c>
      <c r="AM184" s="5">
        <f t="shared" si="58"/>
        <v>-0.18628536341840629</v>
      </c>
      <c r="AN184" s="5">
        <f t="shared" si="59"/>
        <v>0.34394534177306468</v>
      </c>
      <c r="AO184" s="5">
        <f t="shared" si="60"/>
        <v>0.16109247303023722</v>
      </c>
      <c r="AP184" s="5">
        <f t="shared" si="61"/>
        <v>-0.10057930221834965</v>
      </c>
      <c r="AQ184" s="5">
        <f t="shared" si="62"/>
        <v>-0.99301900113893282</v>
      </c>
      <c r="AR184" s="5">
        <f t="shared" si="63"/>
        <v>-0.48666819672662598</v>
      </c>
      <c r="AS184" s="5">
        <f t="shared" si="64"/>
        <v>0.34742503952438852</v>
      </c>
      <c r="AV184" s="2">
        <f t="shared" si="65"/>
        <v>80.865062868078581</v>
      </c>
      <c r="AW184" s="2">
        <f t="shared" si="66"/>
        <v>84.365790958170422</v>
      </c>
      <c r="AX184" s="2">
        <f t="shared" si="67"/>
        <v>87.194298257322615</v>
      </c>
      <c r="AY184" s="2">
        <f t="shared" si="68"/>
        <v>88.790845712446753</v>
      </c>
      <c r="AZ184" s="2">
        <f t="shared" si="69"/>
        <v>91.051241325940723</v>
      </c>
      <c r="BA184" s="2">
        <f t="shared" si="70"/>
        <v>91.264216856167479</v>
      </c>
      <c r="BB184" s="2">
        <f t="shared" si="71"/>
        <v>90.932285286867668</v>
      </c>
      <c r="BC184" s="2">
        <f t="shared" si="72"/>
        <v>88.059054286288145</v>
      </c>
      <c r="BD184" s="2">
        <f t="shared" si="73"/>
        <v>85.038906490887129</v>
      </c>
      <c r="BE184" s="2">
        <f t="shared" si="74"/>
        <v>80.857578768440348</v>
      </c>
      <c r="BF184" s="2">
        <f t="shared" si="75"/>
        <v>74.493010071394153</v>
      </c>
      <c r="BG184" s="2">
        <f t="shared" si="76"/>
        <v>65.986636153834041</v>
      </c>
      <c r="BH184" s="2">
        <f t="shared" si="77"/>
        <v>56.338172693409582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80.688000000000002</v>
      </c>
      <c r="CA184" s="2">
        <f>IF(OR(AND($B184&gt;D$230, $B184&lt;D$231), $B184&gt;D$232), D184, "")</f>
        <v>83.347999999999999</v>
      </c>
      <c r="CB184" s="2">
        <f>IF(OR(AND($B184&gt;E$230, $B184&lt;E$231), $B184&gt;E$232), E184, "")</f>
        <v>86.823999999999998</v>
      </c>
      <c r="CC184" s="2">
        <f>IF(OR(AND($B184&gt;F$230, $B184&lt;F$231), $B184&gt;F$232), F184, "")</f>
        <v>88.662000000000006</v>
      </c>
      <c r="CD184" s="2">
        <f>IF(OR(AND($B184&gt;G$230, $B184&lt;G$231), $B184&gt;G$232), G184, "")</f>
        <v>89.817999999999998</v>
      </c>
      <c r="CE184" s="2">
        <f>IF(OR(AND($B184&gt;H$230, $B184&lt;H$231), $B184&gt;H$232), H184, "")</f>
        <v>91.119</v>
      </c>
      <c r="CF184" s="2">
        <f>IF(OR(AND($B184&gt;I$230, $B184&lt;I$231), $B184&gt;I$232), I184, "")</f>
        <v>90.745999999999995</v>
      </c>
      <c r="CG184" s="2">
        <f>IF(OR(AND($B184&gt;J$230, $B184&lt;J$231), $B184&gt;J$232), J184, "")</f>
        <v>88.403000000000006</v>
      </c>
      <c r="CH184" s="2">
        <f>IF(OR(AND($B184&gt;K$230, $B184&lt;K$231), $B184&gt;K$232), K184, "")</f>
        <v>85.2</v>
      </c>
      <c r="CI184" s="2">
        <f>IF(OR(AND($B184&gt;L$230, $B184&lt;L$231), $B184&gt;L$232), L184, "")</f>
        <v>80.757000000000005</v>
      </c>
      <c r="CJ184" s="2">
        <f>IF(OR(AND($B184&gt;M$230, $B184&lt;M$231), $B184&gt;M$232), M184, "")</f>
        <v>73.5</v>
      </c>
      <c r="CK184" s="2">
        <f>IF(OR(AND($B184&gt;N$230, $B184&lt;N$231), $B184&gt;N$232), N184, "")</f>
        <v>65.5</v>
      </c>
      <c r="CL184" s="2">
        <f>IF(OR(AND($B184&gt;O$230, $B184&lt;O$231), $B184&gt;O$232), O184, "")</f>
        <v>56.685699999999997</v>
      </c>
      <c r="CO184" s="2">
        <f>BK$207*$B184+BK$209</f>
        <v>86.735581778572652</v>
      </c>
      <c r="CP184" s="2">
        <f>BL$207*$B184+BL$209</f>
        <v>88.124397935490904</v>
      </c>
      <c r="CQ184" s="2">
        <f>BM$207*$B184+BM$209</f>
        <v>89.120290910576543</v>
      </c>
      <c r="CR184" s="2">
        <f>BN$207*$B184+BN$209</f>
        <v>90.699313591079942</v>
      </c>
      <c r="CS184" s="2">
        <f>BO$207*$B184+BO$209</f>
        <v>96.190747003953561</v>
      </c>
      <c r="CT184" s="2">
        <f>BP$207*$B184+BP$209</f>
        <v>95.540382125008847</v>
      </c>
      <c r="CU184" s="2">
        <f>BQ$207*$B184+BQ$209</f>
        <v>95.414025151449792</v>
      </c>
      <c r="CV184" s="2">
        <f>BR$207*$B184+BR$209</f>
        <v>93.216370488831572</v>
      </c>
      <c r="CW184" s="2">
        <f>BS$207*$B184+BS$209</f>
        <v>91.084042112311295</v>
      </c>
      <c r="CX184" s="2">
        <f>BT$207*$B184+BT$209</f>
        <v>85.588708484702323</v>
      </c>
      <c r="CY184" s="2">
        <f>BU$207*$B184+BU$209</f>
        <v>78.189099100378883</v>
      </c>
      <c r="CZ184" s="2">
        <f>BV$207*$B184+BV$209</f>
        <v>68.958216592466826</v>
      </c>
      <c r="DA184" s="2">
        <f>BW$207*$B184+BW$209</f>
        <v>58.104710998335058</v>
      </c>
      <c r="DD184" s="2">
        <f>BZ$207*$B184+BZ$209</f>
        <v>80.861230760955053</v>
      </c>
      <c r="DE184" s="2">
        <f>CA$207*$B184+CA$209</f>
        <v>84.363547452241733</v>
      </c>
      <c r="DF184" s="2">
        <f>CB$207*$B184+CB$209</f>
        <v>87.193143887401661</v>
      </c>
      <c r="DG184" s="2">
        <f>CC$207*$B184+CC$209</f>
        <v>88.789642575667344</v>
      </c>
      <c r="DH184" s="2">
        <f>CD$207*$B184+CD$209</f>
        <v>91.048125237671101</v>
      </c>
      <c r="DI184" s="2">
        <f>CE$207*$B184+CE$209</f>
        <v>91.261345795446232</v>
      </c>
      <c r="DJ184" s="2">
        <f>CF$207*$B184+CF$209</f>
        <v>90.929516606559787</v>
      </c>
      <c r="DK184" s="2">
        <f>CG$207*$B184+CG$209</f>
        <v>88.055356800581251</v>
      </c>
      <c r="DL184" s="2">
        <f>CH$207*$B184+CH$209</f>
        <v>85.034227009404361</v>
      </c>
      <c r="DM184" s="2">
        <f>CI$207*$B184+CI$209</f>
        <v>80.854275322955246</v>
      </c>
      <c r="DN184" s="2">
        <f>CJ$207*$B184+CJ$209</f>
        <v>74.49021110288939</v>
      </c>
      <c r="DO184" s="2">
        <f>CK$207*$B184+CK$209</f>
        <v>65.984345552231261</v>
      </c>
      <c r="DP184" s="2">
        <f>CL$207*$B184+CL$209</f>
        <v>56.33677418700475</v>
      </c>
      <c r="DS184" s="2">
        <f>POWER(10,($B184-C$227)/C$228)/(1+POWER(10,($B184-C$227)/C$228))</f>
        <v>0.99934765438564421</v>
      </c>
      <c r="DT184" s="2">
        <f>POWER(10,($B184-D$227)/D$228)/(1+POWER(10,($B184-D$227)/D$228))</f>
        <v>0.99940345782458417</v>
      </c>
      <c r="DU184" s="2">
        <f>POWER(10,($B184-E$227)/E$228)/(1+POWER(10,($B184-E$227)/E$228))</f>
        <v>0.9994009954056069</v>
      </c>
      <c r="DV184" s="2">
        <f>POWER(10,($B184-F$227)/F$228)/(1+POWER(10,($B184-F$227)/F$228))</f>
        <v>0.99936997693859675</v>
      </c>
      <c r="DW184" s="2">
        <f>POWER(10,($B184-G$227)/G$228)/(1+POWER(10,($B184-G$227)/G$228))</f>
        <v>0.9993940662153985</v>
      </c>
      <c r="DX184" s="2">
        <f>POWER(10,($B184-H$227)/H$228)/(1+POWER(10,($B184-H$227)/H$228))</f>
        <v>0.99932904034924774</v>
      </c>
      <c r="DY184" s="2">
        <f>POWER(10,($B184-I$227)/I$228)/(1+POWER(10,($B184-I$227)/I$228))</f>
        <v>0.99938261232414582</v>
      </c>
      <c r="DZ184" s="2">
        <f>POWER(10,($B184-J$227)/J$228)/(1+POWER(10,($B184-J$227)/J$228))</f>
        <v>0.99928357374534382</v>
      </c>
      <c r="EA184" s="2">
        <f>POWER(10,($B184-K$227)/K$228)/(1+POWER(10,($B184-K$227)/K$228))</f>
        <v>0.99922650834725102</v>
      </c>
      <c r="EB184" s="2">
        <f>POWER(10,($B184-L$227)/L$228)/(1+POWER(10,($B184-L$227)/L$228))</f>
        <v>0.99930225110963711</v>
      </c>
      <c r="EC184" s="2">
        <f>POWER(10,($B184-M$227)/M$228)/(1+POWER(10,($B184-M$227)/M$228))</f>
        <v>0.99924329460457539</v>
      </c>
      <c r="ED184" s="2">
        <f>POWER(10,($B184-N$227)/N$228)/(1+POWER(10,($B184-N$227)/N$228))</f>
        <v>0.9992297575880762</v>
      </c>
      <c r="EE184" s="2">
        <f>POWER(10,($B184-O$227)/O$228)/(1+POWER(10,($B184-O$227)/O$228))</f>
        <v>0.99920896131814829</v>
      </c>
    </row>
    <row r="185" spans="2:135" x14ac:dyDescent="0.25">
      <c r="B185" s="2">
        <v>179</v>
      </c>
      <c r="C185">
        <v>80.858999999999995</v>
      </c>
      <c r="D185">
        <v>84.045000000000002</v>
      </c>
      <c r="E185">
        <v>86.293999999999997</v>
      </c>
      <c r="F185">
        <v>88.322999999999993</v>
      </c>
      <c r="G185">
        <v>91.454999999999998</v>
      </c>
      <c r="H185">
        <v>90.954999999999998</v>
      </c>
      <c r="I185">
        <v>90.358000000000004</v>
      </c>
      <c r="J185">
        <v>88.477999999999994</v>
      </c>
      <c r="K185">
        <v>85.328999999999994</v>
      </c>
      <c r="L185">
        <v>80.7</v>
      </c>
      <c r="M185">
        <v>74.471000000000004</v>
      </c>
      <c r="N185">
        <v>65.8</v>
      </c>
      <c r="O185">
        <v>56.028599999999997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80.797676878821122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84.314958055197806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87.161737966895544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88.778661108292994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91.029756034811953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91.239572576907136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90.904748076411252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88.020864619381015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84.992793737130597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80.824567223449591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74.469019995740496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65.97073978020947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56.342495630292156</v>
      </c>
      <c r="AE185" s="5"/>
      <c r="AG185" s="5">
        <f t="shared" si="52"/>
        <v>6.1323121178872952E-2</v>
      </c>
      <c r="AH185" s="5">
        <f t="shared" si="53"/>
        <v>-0.26995805519780447</v>
      </c>
      <c r="AI185" s="5">
        <f t="shared" si="54"/>
        <v>-0.86773796689554672</v>
      </c>
      <c r="AJ185" s="5">
        <f t="shared" si="55"/>
        <v>-0.45566110829300044</v>
      </c>
      <c r="AK185" s="5">
        <f t="shared" si="56"/>
        <v>0.42524396518804508</v>
      </c>
      <c r="AL185" s="5">
        <f t="shared" si="57"/>
        <v>-0.28457257690713789</v>
      </c>
      <c r="AM185" s="5">
        <f t="shared" si="58"/>
        <v>-0.54674807641124801</v>
      </c>
      <c r="AN185" s="5">
        <f t="shared" si="59"/>
        <v>0.45713538061897907</v>
      </c>
      <c r="AO185" s="5">
        <f t="shared" si="60"/>
        <v>0.33620626286939626</v>
      </c>
      <c r="AP185" s="5">
        <f t="shared" si="61"/>
        <v>-0.12456722344958848</v>
      </c>
      <c r="AQ185" s="5">
        <f t="shared" si="62"/>
        <v>1.9800042595079503E-3</v>
      </c>
      <c r="AR185" s="5">
        <f t="shared" si="63"/>
        <v>-0.17073978020947322</v>
      </c>
      <c r="AS185" s="5">
        <f t="shared" si="64"/>
        <v>-0.3138956302921585</v>
      </c>
      <c r="AV185" s="2">
        <f t="shared" si="65"/>
        <v>80.797676878816773</v>
      </c>
      <c r="AW185" s="2">
        <f t="shared" si="66"/>
        <v>84.314957590005079</v>
      </c>
      <c r="AX185" s="2">
        <f t="shared" si="67"/>
        <v>87.161737966895544</v>
      </c>
      <c r="AY185" s="2">
        <f t="shared" si="68"/>
        <v>88.778660903812025</v>
      </c>
      <c r="AZ185" s="2">
        <f t="shared" si="69"/>
        <v>91.02975598726411</v>
      </c>
      <c r="BA185" s="2">
        <f t="shared" si="70"/>
        <v>91.239572473843637</v>
      </c>
      <c r="BB185" s="2">
        <f t="shared" si="71"/>
        <v>90.904748057343383</v>
      </c>
      <c r="BC185" s="2">
        <f t="shared" si="72"/>
        <v>88.020864522215177</v>
      </c>
      <c r="BD185" s="2">
        <f t="shared" si="73"/>
        <v>84.992793458277319</v>
      </c>
      <c r="BE185" s="2">
        <f t="shared" si="74"/>
        <v>80.824567082440424</v>
      </c>
      <c r="BF185" s="2">
        <f t="shared" si="75"/>
        <v>74.469017336079986</v>
      </c>
      <c r="BG185" s="2">
        <f t="shared" si="76"/>
        <v>65.970729551333662</v>
      </c>
      <c r="BH185" s="2">
        <f t="shared" si="77"/>
        <v>56.34246073570781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80.858999999999995</v>
      </c>
      <c r="CA185" s="2">
        <f>IF(OR(AND($B185&gt;D$230, $B185&lt;D$231), $B185&gt;D$232), D185, "")</f>
        <v>84.045000000000002</v>
      </c>
      <c r="CB185" s="2">
        <f>IF(OR(AND($B185&gt;E$230, $B185&lt;E$231), $B185&gt;E$232), E185, "")</f>
        <v>86.293999999999997</v>
      </c>
      <c r="CC185" s="2">
        <f>IF(OR(AND($B185&gt;F$230, $B185&lt;F$231), $B185&gt;F$232), F185, "")</f>
        <v>88.322999999999993</v>
      </c>
      <c r="CD185" s="2">
        <f>IF(OR(AND($B185&gt;G$230, $B185&lt;G$231), $B185&gt;G$232), G185, "")</f>
        <v>91.454999999999998</v>
      </c>
      <c r="CE185" s="2">
        <f>IF(OR(AND($B185&gt;H$230, $B185&lt;H$231), $B185&gt;H$232), H185, "")</f>
        <v>90.954999999999998</v>
      </c>
      <c r="CF185" s="2">
        <f>IF(OR(AND($B185&gt;I$230, $B185&lt;I$231), $B185&gt;I$232), I185, "")</f>
        <v>90.358000000000004</v>
      </c>
      <c r="CG185" s="2">
        <f>IF(OR(AND($B185&gt;J$230, $B185&lt;J$231), $B185&gt;J$232), J185, "")</f>
        <v>88.477999999999994</v>
      </c>
      <c r="CH185" s="2">
        <f>IF(OR(AND($B185&gt;K$230, $B185&lt;K$231), $B185&gt;K$232), K185, "")</f>
        <v>85.328999999999994</v>
      </c>
      <c r="CI185" s="2">
        <f>IF(OR(AND($B185&gt;L$230, $B185&lt;L$231), $B185&gt;L$232), L185, "")</f>
        <v>80.7</v>
      </c>
      <c r="CJ185" s="2">
        <f>IF(OR(AND($B185&gt;M$230, $B185&lt;M$231), $B185&gt;M$232), M185, "")</f>
        <v>74.471000000000004</v>
      </c>
      <c r="CK185" s="2">
        <f>IF(OR(AND($B185&gt;N$230, $B185&lt;N$231), $B185&gt;N$232), N185, "")</f>
        <v>65.8</v>
      </c>
      <c r="CL185" s="2">
        <f>IF(OR(AND($B185&gt;O$230, $B185&lt;O$231), $B185&gt;O$232), O185, "")</f>
        <v>56.028599999999997</v>
      </c>
      <c r="CO185" s="2">
        <f>BK$207*$B185+BK$209</f>
        <v>86.734322297243509</v>
      </c>
      <c r="CP185" s="2">
        <f>BL$207*$B185+BL$209</f>
        <v>88.113566043085839</v>
      </c>
      <c r="CQ185" s="2">
        <f>BM$207*$B185+BM$209</f>
        <v>89.102666898985575</v>
      </c>
      <c r="CR185" s="2">
        <f>BN$207*$B185+BN$209</f>
        <v>90.703620283408071</v>
      </c>
      <c r="CS185" s="2">
        <f>BO$207*$B185+BO$209</f>
        <v>96.225673442382345</v>
      </c>
      <c r="CT185" s="2">
        <f>BP$207*$B185+BP$209</f>
        <v>95.559320169724501</v>
      </c>
      <c r="CU185" s="2">
        <f>BQ$207*$B185+BQ$209</f>
        <v>95.432845702458394</v>
      </c>
      <c r="CV185" s="2">
        <f>BR$207*$B185+BR$209</f>
        <v>93.230501213717176</v>
      </c>
      <c r="CW185" s="2">
        <f>BS$207*$B185+BS$209</f>
        <v>91.102818689939809</v>
      </c>
      <c r="CX185" s="2">
        <f>BT$207*$B185+BT$209</f>
        <v>85.60436937213575</v>
      </c>
      <c r="CY185" s="2">
        <f>BU$207*$B185+BU$209</f>
        <v>78.200200707657501</v>
      </c>
      <c r="CZ185" s="2">
        <f>BV$207*$B185+BV$209</f>
        <v>68.973288454765097</v>
      </c>
      <c r="DA185" s="2">
        <f>BW$207*$B185+BW$209</f>
        <v>58.12627047965654</v>
      </c>
      <c r="DD185" s="2">
        <f>BZ$207*$B185+BZ$209</f>
        <v>80.794142588182055</v>
      </c>
      <c r="DE185" s="2">
        <f>CA$207*$B185+CA$209</f>
        <v>84.312889712369611</v>
      </c>
      <c r="DF185" s="2">
        <f>CB$207*$B185+CB$209</f>
        <v>87.160677004454939</v>
      </c>
      <c r="DG185" s="2">
        <f>CC$207*$B185+CC$209</f>
        <v>88.777554148237968</v>
      </c>
      <c r="DH185" s="2">
        <f>CD$207*$B185+CD$209</f>
        <v>91.026882887911327</v>
      </c>
      <c r="DI185" s="2">
        <f>CE$207*$B185+CE$209</f>
        <v>91.236927348372944</v>
      </c>
      <c r="DJ185" s="2">
        <f>CF$207*$B185+CF$209</f>
        <v>90.902196872357592</v>
      </c>
      <c r="DK185" s="2">
        <f>CG$207*$B185+CG$209</f>
        <v>88.017458165056766</v>
      </c>
      <c r="DL185" s="2">
        <f>CH$207*$B185+CH$209</f>
        <v>84.98847990975068</v>
      </c>
      <c r="DM185" s="2">
        <f>CI$207*$B185+CI$209</f>
        <v>80.821523309710685</v>
      </c>
      <c r="DN185" s="2">
        <f>CJ$207*$B185+CJ$209</f>
        <v>74.466440408692421</v>
      </c>
      <c r="DO185" s="2">
        <f>CK$207*$B185+CK$209</f>
        <v>65.968618719644311</v>
      </c>
      <c r="DP185" s="2">
        <f>CL$207*$B185+CL$209</f>
        <v>56.341172812608036</v>
      </c>
      <c r="DS185" s="2">
        <f>POWER(10,($B185-C$227)/C$228)/(1+POWER(10,($B185-C$227)/C$228))</f>
        <v>0.99940501957721584</v>
      </c>
      <c r="DT185" s="2">
        <f>POWER(10,($B185-D$227)/D$228)/(1+POWER(10,($B185-D$227)/D$228))</f>
        <v>0.99945591851146109</v>
      </c>
      <c r="DU185" s="2">
        <f>POWER(10,($B185-E$227)/E$228)/(1+POWER(10,($B185-E$227)/E$228))</f>
        <v>0.9994536725224018</v>
      </c>
      <c r="DV185" s="2">
        <f>POWER(10,($B185-F$227)/F$228)/(1+POWER(10,($B185-F$227)/F$228))</f>
        <v>0.99942538028479699</v>
      </c>
      <c r="DW185" s="2">
        <f>POWER(10,($B185-G$227)/G$228)/(1+POWER(10,($B185-G$227)/G$228))</f>
        <v>0.99944735235576787</v>
      </c>
      <c r="DX185" s="2">
        <f>POWER(10,($B185-H$227)/H$228)/(1+POWER(10,($B185-H$227)/H$228))</f>
        <v>0.99938804139743553</v>
      </c>
      <c r="DY185" s="2">
        <f>POWER(10,($B185-I$227)/I$228)/(1+POWER(10,($B185-I$227)/I$228))</f>
        <v>0.99943690515829675</v>
      </c>
      <c r="DZ185" s="2">
        <f>POWER(10,($B185-J$227)/J$228)/(1+POWER(10,($B185-J$227)/J$228))</f>
        <v>0.99934657029941965</v>
      </c>
      <c r="EA185" s="2">
        <f>POWER(10,($B185-K$227)/K$228)/(1+POWER(10,($B185-K$227)/K$228))</f>
        <v>0.99929451921430856</v>
      </c>
      <c r="EB185" s="2">
        <f>POWER(10,($B185-L$227)/L$228)/(1+POWER(10,($B185-L$227)/L$228))</f>
        <v>0.99936360637787458</v>
      </c>
      <c r="EC185" s="2">
        <f>POWER(10,($B185-M$227)/M$228)/(1+POWER(10,($B185-M$227)/M$228))</f>
        <v>0.99930983052439759</v>
      </c>
      <c r="ED185" s="2">
        <f>POWER(10,($B185-N$227)/N$228)/(1+POWER(10,($B185-N$227)/N$228))</f>
        <v>0.99929748295971821</v>
      </c>
      <c r="EE185" s="2">
        <f>POWER(10,($B185-O$227)/O$228)/(1+POWER(10,($B185-O$227)/O$228))</f>
        <v>0.9992785139303294</v>
      </c>
    </row>
    <row r="186" spans="2:135" x14ac:dyDescent="0.25">
      <c r="B186" s="2">
        <v>180</v>
      </c>
      <c r="C186">
        <v>80.5</v>
      </c>
      <c r="D186">
        <v>83.697000000000003</v>
      </c>
      <c r="E186">
        <v>86.912000000000006</v>
      </c>
      <c r="F186">
        <v>88.738</v>
      </c>
      <c r="G186">
        <v>91.379000000000005</v>
      </c>
      <c r="H186">
        <v>91.566999999999993</v>
      </c>
      <c r="I186">
        <v>91.775999999999996</v>
      </c>
      <c r="J186">
        <v>87.881</v>
      </c>
      <c r="K186">
        <v>85.028999999999996</v>
      </c>
      <c r="L186">
        <v>80.656999999999996</v>
      </c>
      <c r="M186">
        <v>74.7</v>
      </c>
      <c r="N186">
        <v>66.171000000000006</v>
      </c>
      <c r="O186">
        <v>56.014299999999999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80.730313617934314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84.264137900375204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87.12918517318414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88.76648379347472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91.008289286972797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91.214945640035182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90.87722766276525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87.982697374806449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84.946708646074484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80.791575541334581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74.445042747403846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65.954839947911253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56.346768739861034</v>
      </c>
      <c r="AE186" s="5"/>
      <c r="AG186" s="5">
        <f t="shared" si="52"/>
        <v>-0.23031361793431415</v>
      </c>
      <c r="AH186" s="5">
        <f t="shared" si="53"/>
        <v>-0.56713790037520084</v>
      </c>
      <c r="AI186" s="5">
        <f t="shared" si="54"/>
        <v>-0.21718517318413433</v>
      </c>
      <c r="AJ186" s="5">
        <f t="shared" si="55"/>
        <v>-2.8483793474720187E-2</v>
      </c>
      <c r="AK186" s="5">
        <f t="shared" si="56"/>
        <v>0.37071071302720782</v>
      </c>
      <c r="AL186" s="5">
        <f t="shared" si="57"/>
        <v>0.35205435996481071</v>
      </c>
      <c r="AM186" s="5">
        <f t="shared" si="58"/>
        <v>0.89877233723474603</v>
      </c>
      <c r="AN186" s="5">
        <f t="shared" si="59"/>
        <v>-0.10169737480644869</v>
      </c>
      <c r="AO186" s="5">
        <f t="shared" si="60"/>
        <v>8.2291353925512567E-2</v>
      </c>
      <c r="AP186" s="5">
        <f t="shared" si="61"/>
        <v>-0.13457554133458416</v>
      </c>
      <c r="AQ186" s="5">
        <f t="shared" si="62"/>
        <v>0.25495725259615654</v>
      </c>
      <c r="AR186" s="5">
        <f t="shared" si="63"/>
        <v>0.21616005208875322</v>
      </c>
      <c r="AS186" s="5">
        <f t="shared" si="64"/>
        <v>-0.33246873986103509</v>
      </c>
      <c r="AV186" s="2">
        <f t="shared" si="65"/>
        <v>80.730313617932879</v>
      </c>
      <c r="AW186" s="2">
        <f t="shared" si="66"/>
        <v>84.264137752464109</v>
      </c>
      <c r="AX186" s="2">
        <f t="shared" si="67"/>
        <v>87.12918517318414</v>
      </c>
      <c r="AY186" s="2">
        <f t="shared" si="68"/>
        <v>88.766483737376632</v>
      </c>
      <c r="AZ186" s="2">
        <f t="shared" si="69"/>
        <v>91.008289274932665</v>
      </c>
      <c r="BA186" s="2">
        <f t="shared" si="70"/>
        <v>91.214945613423353</v>
      </c>
      <c r="BB186" s="2">
        <f t="shared" si="71"/>
        <v>90.877227658253943</v>
      </c>
      <c r="BC186" s="2">
        <f t="shared" si="72"/>
        <v>87.982697350706957</v>
      </c>
      <c r="BD186" s="2">
        <f t="shared" si="73"/>
        <v>84.946708574832712</v>
      </c>
      <c r="BE186" s="2">
        <f t="shared" si="74"/>
        <v>80.791575505956956</v>
      </c>
      <c r="BF186" s="2">
        <f t="shared" si="75"/>
        <v>74.445041994360281</v>
      </c>
      <c r="BG186" s="2">
        <f t="shared" si="76"/>
        <v>65.954836841484294</v>
      </c>
      <c r="BH186" s="2">
        <f t="shared" si="77"/>
        <v>56.346757405223812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80.5</v>
      </c>
      <c r="CA186" s="2">
        <f>IF(OR(AND($B186&gt;D$230, $B186&lt;D$231), $B186&gt;D$232), D186, "")</f>
        <v>83.697000000000003</v>
      </c>
      <c r="CB186" s="2">
        <f>IF(OR(AND($B186&gt;E$230, $B186&lt;E$231), $B186&gt;E$232), E186, "")</f>
        <v>86.912000000000006</v>
      </c>
      <c r="CC186" s="2">
        <f>IF(OR(AND($B186&gt;F$230, $B186&lt;F$231), $B186&gt;F$232), F186, "")</f>
        <v>88.738</v>
      </c>
      <c r="CD186" s="2">
        <f>IF(OR(AND($B186&gt;G$230, $B186&lt;G$231), $B186&gt;G$232), G186, "")</f>
        <v>91.379000000000005</v>
      </c>
      <c r="CE186" s="2">
        <f>IF(OR(AND($B186&gt;H$230, $B186&lt;H$231), $B186&gt;H$232), H186, "")</f>
        <v>91.566999999999993</v>
      </c>
      <c r="CF186" s="2">
        <f>IF(OR(AND($B186&gt;I$230, $B186&lt;I$231), $B186&gt;I$232), I186, "")</f>
        <v>91.775999999999996</v>
      </c>
      <c r="CG186" s="2">
        <f>IF(OR(AND($B186&gt;J$230, $B186&lt;J$231), $B186&gt;J$232), J186, "")</f>
        <v>87.881</v>
      </c>
      <c r="CH186" s="2">
        <f>IF(OR(AND($B186&gt;K$230, $B186&lt;K$231), $B186&gt;K$232), K186, "")</f>
        <v>85.028999999999996</v>
      </c>
      <c r="CI186" s="2">
        <f>IF(OR(AND($B186&gt;L$230, $B186&lt;L$231), $B186&gt;L$232), L186, "")</f>
        <v>80.656999999999996</v>
      </c>
      <c r="CJ186" s="2">
        <f>IF(OR(AND($B186&gt;M$230, $B186&lt;M$231), $B186&gt;M$232), M186, "")</f>
        <v>74.7</v>
      </c>
      <c r="CK186" s="2">
        <f>IF(OR(AND($B186&gt;N$230, $B186&lt;N$231), $B186&gt;N$232), N186, "")</f>
        <v>66.171000000000006</v>
      </c>
      <c r="CL186" s="2">
        <f>IF(OR(AND($B186&gt;O$230, $B186&lt;O$231), $B186&gt;O$232), O186, "")</f>
        <v>56.014299999999999</v>
      </c>
      <c r="CO186" s="2">
        <f>BK$207*$B186+BK$209</f>
        <v>86.733062815914366</v>
      </c>
      <c r="CP186" s="2">
        <f>BL$207*$B186+BL$209</f>
        <v>88.10273415068076</v>
      </c>
      <c r="CQ186" s="2">
        <f>BM$207*$B186+BM$209</f>
        <v>89.085042887394593</v>
      </c>
      <c r="CR186" s="2">
        <f>BN$207*$B186+BN$209</f>
        <v>90.7079269757362</v>
      </c>
      <c r="CS186" s="2">
        <f>BO$207*$B186+BO$209</f>
        <v>96.260599880811142</v>
      </c>
      <c r="CT186" s="2">
        <f>BP$207*$B186+BP$209</f>
        <v>95.57825821444014</v>
      </c>
      <c r="CU186" s="2">
        <f>BQ$207*$B186+BQ$209</f>
        <v>95.451666253466982</v>
      </c>
      <c r="CV186" s="2">
        <f>BR$207*$B186+BR$209</f>
        <v>93.24463193860278</v>
      </c>
      <c r="CW186" s="2">
        <f>BS$207*$B186+BS$209</f>
        <v>91.121595267568324</v>
      </c>
      <c r="CX186" s="2">
        <f>BT$207*$B186+BT$209</f>
        <v>85.620030259569191</v>
      </c>
      <c r="CY186" s="2">
        <f>BU$207*$B186+BU$209</f>
        <v>78.21130231493612</v>
      </c>
      <c r="CZ186" s="2">
        <f>BV$207*$B186+BV$209</f>
        <v>68.988360317063368</v>
      </c>
      <c r="DA186" s="2">
        <f>BW$207*$B186+BW$209</f>
        <v>58.147829960978015</v>
      </c>
      <c r="DD186" s="2">
        <f>BZ$207*$B186+BZ$209</f>
        <v>80.727054415409043</v>
      </c>
      <c r="DE186" s="2">
        <f>CA$207*$B186+CA$209</f>
        <v>84.262231972497489</v>
      </c>
      <c r="DF186" s="2">
        <f>CB$207*$B186+CB$209</f>
        <v>87.128210121508218</v>
      </c>
      <c r="DG186" s="2">
        <f>CC$207*$B186+CC$209</f>
        <v>88.765465720808578</v>
      </c>
      <c r="DH186" s="2">
        <f>CD$207*$B186+CD$209</f>
        <v>91.005640538151567</v>
      </c>
      <c r="DI186" s="2">
        <f>CE$207*$B186+CE$209</f>
        <v>91.212508901299657</v>
      </c>
      <c r="DJ186" s="2">
        <f>CF$207*$B186+CF$209</f>
        <v>90.874877138155412</v>
      </c>
      <c r="DK186" s="2">
        <f>CG$207*$B186+CG$209</f>
        <v>87.979559529532281</v>
      </c>
      <c r="DL186" s="2">
        <f>CH$207*$B186+CH$209</f>
        <v>84.942732810096999</v>
      </c>
      <c r="DM186" s="2">
        <f>CI$207*$B186+CI$209</f>
        <v>80.788771296466123</v>
      </c>
      <c r="DN186" s="2">
        <f>CJ$207*$B186+CJ$209</f>
        <v>74.442669714495452</v>
      </c>
      <c r="DO186" s="2">
        <f>CK$207*$B186+CK$209</f>
        <v>65.952891887057376</v>
      </c>
      <c r="DP186" s="2">
        <f>CL$207*$B186+CL$209</f>
        <v>56.34557143821133</v>
      </c>
      <c r="DS186" s="2">
        <f>POWER(10,($B186-C$227)/C$228)/(1+POWER(10,($B186-C$227)/C$228))</f>
        <v>0.99945734299613009</v>
      </c>
      <c r="DT186" s="2">
        <f>POWER(10,($B186-D$227)/D$228)/(1+POWER(10,($B186-D$227)/D$228))</f>
        <v>0.99950376802871077</v>
      </c>
      <c r="DU186" s="2">
        <f>POWER(10,($B186-E$227)/E$228)/(1+POWER(10,($B186-E$227)/E$228))</f>
        <v>0.99950171946580069</v>
      </c>
      <c r="DV186" s="2">
        <f>POWER(10,($B186-F$227)/F$228)/(1+POWER(10,($B186-F$227)/F$228))</f>
        <v>0.99947591409328318</v>
      </c>
      <c r="DW186" s="2">
        <f>POWER(10,($B186-G$227)/G$228)/(1+POWER(10,($B186-G$227)/G$228))</f>
        <v>0.99949595484791098</v>
      </c>
      <c r="DX186" s="2">
        <f>POWER(10,($B186-H$227)/H$228)/(1+POWER(10,($B186-H$227)/H$228))</f>
        <v>0.9994418570676139</v>
      </c>
      <c r="DY186" s="2">
        <f>POWER(10,($B186-I$227)/I$228)/(1+POWER(10,($B186-I$227)/I$228))</f>
        <v>0.99948642595511705</v>
      </c>
      <c r="DZ186" s="2">
        <f>POWER(10,($B186-J$227)/J$228)/(1+POWER(10,($B186-J$227)/J$228))</f>
        <v>0.99940403076522288</v>
      </c>
      <c r="EA186" s="2">
        <f>POWER(10,($B186-K$227)/K$228)/(1+POWER(10,($B186-K$227)/K$228))</f>
        <v>0.99935655393479494</v>
      </c>
      <c r="EB186" s="2">
        <f>POWER(10,($B186-L$227)/L$228)/(1+POWER(10,($B186-L$227)/L$228))</f>
        <v>0.99941956961689538</v>
      </c>
      <c r="EC186" s="2">
        <f>POWER(10,($B186-M$227)/M$228)/(1+POWER(10,($B186-M$227)/M$228))</f>
        <v>0.99937051973053725</v>
      </c>
      <c r="ED186" s="2">
        <f>POWER(10,($B186-N$227)/N$228)/(1+POWER(10,($B186-N$227)/N$228))</f>
        <v>0.99935925723763153</v>
      </c>
      <c r="EE186" s="2">
        <f>POWER(10,($B186-O$227)/O$228)/(1+POWER(10,($B186-O$227)/O$228))</f>
        <v>0.99934195510938284</v>
      </c>
    </row>
    <row r="187" spans="2:135" x14ac:dyDescent="0.25">
      <c r="B187" s="2">
        <v>181</v>
      </c>
      <c r="C187">
        <v>79.891000000000005</v>
      </c>
      <c r="D187">
        <v>84.242000000000004</v>
      </c>
      <c r="E187">
        <v>87.558999999999997</v>
      </c>
      <c r="F187">
        <v>88.923000000000002</v>
      </c>
      <c r="G187">
        <v>91.332999999999998</v>
      </c>
      <c r="H187">
        <v>90.91</v>
      </c>
      <c r="I187">
        <v>90.805999999999997</v>
      </c>
      <c r="J187">
        <v>86.97</v>
      </c>
      <c r="K187">
        <v>82.956999999999994</v>
      </c>
      <c r="L187">
        <v>80.929000000000002</v>
      </c>
      <c r="M187">
        <v>74.286000000000001</v>
      </c>
      <c r="N187">
        <v>65.313999999999993</v>
      </c>
      <c r="O187">
        <v>56.128599999999999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80.662971393372075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84.213330470076073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87.096639280697929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88.754313629752602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90.986839796722833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91.190334948712788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90.849722814049471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87.944551057701602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84.900649740112627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80.758602520827225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74.42108290882075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65.938957870168252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56.351065545769551</v>
      </c>
      <c r="AE187" s="5"/>
      <c r="AG187" s="5">
        <f t="shared" si="52"/>
        <v>-0.77197139337206977</v>
      </c>
      <c r="AH187" s="5">
        <f t="shared" si="53"/>
        <v>2.8669529923931236E-2</v>
      </c>
      <c r="AI187" s="5">
        <f t="shared" si="54"/>
        <v>0.4623607193020689</v>
      </c>
      <c r="AJ187" s="5">
        <f t="shared" si="55"/>
        <v>0.16868637024739996</v>
      </c>
      <c r="AK187" s="5">
        <f t="shared" si="56"/>
        <v>0.34616020327716512</v>
      </c>
      <c r="AL187" s="5">
        <f t="shared" si="57"/>
        <v>-0.28033494871279174</v>
      </c>
      <c r="AM187" s="5">
        <f t="shared" si="58"/>
        <v>-4.3722814049473868E-2</v>
      </c>
      <c r="AN187" s="5">
        <f t="shared" si="59"/>
        <v>-0.97455105770160344</v>
      </c>
      <c r="AO187" s="5">
        <f t="shared" si="60"/>
        <v>-1.9436497401126331</v>
      </c>
      <c r="AP187" s="5">
        <f t="shared" si="61"/>
        <v>0.17039747917277737</v>
      </c>
      <c r="AQ187" s="5">
        <f t="shared" si="62"/>
        <v>-0.13508290882074903</v>
      </c>
      <c r="AR187" s="5">
        <f t="shared" si="63"/>
        <v>-0.62495787016825943</v>
      </c>
      <c r="AS187" s="5">
        <f t="shared" si="64"/>
        <v>-0.22246554576955191</v>
      </c>
      <c r="AV187" s="2">
        <f t="shared" si="65"/>
        <v>80.66297139337162</v>
      </c>
      <c r="AW187" s="2">
        <f t="shared" si="66"/>
        <v>84.213330425234474</v>
      </c>
      <c r="AX187" s="2">
        <f t="shared" si="67"/>
        <v>87.096639280697929</v>
      </c>
      <c r="AY187" s="2">
        <f t="shared" si="68"/>
        <v>88.754313615109979</v>
      </c>
      <c r="AZ187" s="2">
        <f t="shared" si="69"/>
        <v>90.986839793824188</v>
      </c>
      <c r="BA187" s="2">
        <f t="shared" si="70"/>
        <v>91.190334942182815</v>
      </c>
      <c r="BB187" s="2">
        <f t="shared" si="71"/>
        <v>90.849722813035683</v>
      </c>
      <c r="BC187" s="2">
        <f t="shared" si="72"/>
        <v>87.944551052026753</v>
      </c>
      <c r="BD187" s="2">
        <f t="shared" si="73"/>
        <v>84.90064972283551</v>
      </c>
      <c r="BE187" s="2">
        <f t="shared" si="74"/>
        <v>80.758602512397673</v>
      </c>
      <c r="BF187" s="2">
        <f t="shared" si="75"/>
        <v>74.421082706136161</v>
      </c>
      <c r="BG187" s="2">
        <f t="shared" si="76"/>
        <v>65.93895697267449</v>
      </c>
      <c r="BH187" s="2">
        <f t="shared" si="77"/>
        <v>56.351062040797316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79.891000000000005</v>
      </c>
      <c r="CA187" s="2">
        <f>IF(OR(AND($B187&gt;D$230, $B187&lt;D$231), $B187&gt;D$232), D187, "")</f>
        <v>84.242000000000004</v>
      </c>
      <c r="CB187" s="2">
        <f>IF(OR(AND($B187&gt;E$230, $B187&lt;E$231), $B187&gt;E$232), E187, "")</f>
        <v>87.558999999999997</v>
      </c>
      <c r="CC187" s="2">
        <f>IF(OR(AND($B187&gt;F$230, $B187&lt;F$231), $B187&gt;F$232), F187, "")</f>
        <v>88.923000000000002</v>
      </c>
      <c r="CD187" s="2">
        <f>IF(OR(AND($B187&gt;G$230, $B187&lt;G$231), $B187&gt;G$232), G187, "")</f>
        <v>91.332999999999998</v>
      </c>
      <c r="CE187" s="2">
        <f>IF(OR(AND($B187&gt;H$230, $B187&lt;H$231), $B187&gt;H$232), H187, "")</f>
        <v>90.91</v>
      </c>
      <c r="CF187" s="2">
        <f>IF(OR(AND($B187&gt;I$230, $B187&lt;I$231), $B187&gt;I$232), I187, "")</f>
        <v>90.805999999999997</v>
      </c>
      <c r="CG187" s="2">
        <f>IF(OR(AND($B187&gt;J$230, $B187&lt;J$231), $B187&gt;J$232), J187, "")</f>
        <v>86.97</v>
      </c>
      <c r="CH187" s="2">
        <f>IF(OR(AND($B187&gt;K$230, $B187&lt;K$231), $B187&gt;K$232), K187, "")</f>
        <v>82.956999999999994</v>
      </c>
      <c r="CI187" s="2">
        <f>IF(OR(AND($B187&gt;L$230, $B187&lt;L$231), $B187&gt;L$232), L187, "")</f>
        <v>80.929000000000002</v>
      </c>
      <c r="CJ187" s="2">
        <f>IF(OR(AND($B187&gt;M$230, $B187&lt;M$231), $B187&gt;M$232), M187, "")</f>
        <v>74.286000000000001</v>
      </c>
      <c r="CK187" s="2">
        <f>IF(OR(AND($B187&gt;N$230, $B187&lt;N$231), $B187&gt;N$232), N187, "")</f>
        <v>65.313999999999993</v>
      </c>
      <c r="CL187" s="2">
        <f>IF(OR(AND($B187&gt;O$230, $B187&lt;O$231), $B187&gt;O$232), O187, "")</f>
        <v>56.128599999999999</v>
      </c>
      <c r="CO187" s="2">
        <f>BK$207*$B187+BK$209</f>
        <v>86.731803334585223</v>
      </c>
      <c r="CP187" s="2">
        <f>BL$207*$B187+BL$209</f>
        <v>88.091902258275695</v>
      </c>
      <c r="CQ187" s="2">
        <f>BM$207*$B187+BM$209</f>
        <v>89.067418875803611</v>
      </c>
      <c r="CR187" s="2">
        <f>BN$207*$B187+BN$209</f>
        <v>90.712233668064314</v>
      </c>
      <c r="CS187" s="2">
        <f>BO$207*$B187+BO$209</f>
        <v>96.295526319239926</v>
      </c>
      <c r="CT187" s="2">
        <f>BP$207*$B187+BP$209</f>
        <v>95.597196259155794</v>
      </c>
      <c r="CU187" s="2">
        <f>BQ$207*$B187+BQ$209</f>
        <v>95.47048680447557</v>
      </c>
      <c r="CV187" s="2">
        <f>BR$207*$B187+BR$209</f>
        <v>93.258762663488383</v>
      </c>
      <c r="CW187" s="2">
        <f>BS$207*$B187+BS$209</f>
        <v>91.140371845196839</v>
      </c>
      <c r="CX187" s="2">
        <f>BT$207*$B187+BT$209</f>
        <v>85.635691147002632</v>
      </c>
      <c r="CY187" s="2">
        <f>BU$207*$B187+BU$209</f>
        <v>78.222403922214724</v>
      </c>
      <c r="CZ187" s="2">
        <f>BV$207*$B187+BV$209</f>
        <v>69.003432179361639</v>
      </c>
      <c r="DA187" s="2">
        <f>BW$207*$B187+BW$209</f>
        <v>58.16938944229949</v>
      </c>
      <c r="DD187" s="2">
        <f>BZ$207*$B187+BZ$209</f>
        <v>80.659966242636045</v>
      </c>
      <c r="DE187" s="2">
        <f>CA$207*$B187+CA$209</f>
        <v>84.211574232625352</v>
      </c>
      <c r="DF187" s="2">
        <f>CB$207*$B187+CB$209</f>
        <v>87.095743238561511</v>
      </c>
      <c r="DG187" s="2">
        <f>CC$207*$B187+CC$209</f>
        <v>88.753377293379202</v>
      </c>
      <c r="DH187" s="2">
        <f>CD$207*$B187+CD$209</f>
        <v>90.984398188391793</v>
      </c>
      <c r="DI187" s="2">
        <f>CE$207*$B187+CE$209</f>
        <v>91.188090454226369</v>
      </c>
      <c r="DJ187" s="2">
        <f>CF$207*$B187+CF$209</f>
        <v>90.847557403953232</v>
      </c>
      <c r="DK187" s="2">
        <f>CG$207*$B187+CG$209</f>
        <v>87.941660894007796</v>
      </c>
      <c r="DL187" s="2">
        <f>CH$207*$B187+CH$209</f>
        <v>84.896985710443332</v>
      </c>
      <c r="DM187" s="2">
        <f>CI$207*$B187+CI$209</f>
        <v>80.756019283221562</v>
      </c>
      <c r="DN187" s="2">
        <f>CJ$207*$B187+CJ$209</f>
        <v>74.418899020298483</v>
      </c>
      <c r="DO187" s="2">
        <f>CK$207*$B187+CK$209</f>
        <v>65.937165054470427</v>
      </c>
      <c r="DP187" s="2">
        <f>CL$207*$B187+CL$209</f>
        <v>56.349970063814617</v>
      </c>
      <c r="DS187" s="2">
        <f>POWER(10,($B187-C$227)/C$228)/(1+POWER(10,($B187-C$227)/C$228))</f>
        <v>0.99950506729840416</v>
      </c>
      <c r="DT187" s="2">
        <f>POWER(10,($B187-D$227)/D$228)/(1+POWER(10,($B187-D$227)/D$228))</f>
        <v>0.99954741130195324</v>
      </c>
      <c r="DU187" s="2">
        <f>POWER(10,($B187-E$227)/E$228)/(1+POWER(10,($B187-E$227)/E$228))</f>
        <v>0.99954554282687436</v>
      </c>
      <c r="DV187" s="2">
        <f>POWER(10,($B187-F$227)/F$228)/(1+POWER(10,($B187-F$227)/F$228))</f>
        <v>0.99952200593015983</v>
      </c>
      <c r="DW187" s="2">
        <f>POWER(10,($B187-G$227)/G$228)/(1+POWER(10,($B187-G$227)/G$228))</f>
        <v>0.99954028496917402</v>
      </c>
      <c r="DX187" s="2">
        <f>POWER(10,($B187-H$227)/H$228)/(1+POWER(10,($B187-H$227)/H$228))</f>
        <v>0.99949094259567595</v>
      </c>
      <c r="DY187" s="2">
        <f>POWER(10,($B187-I$227)/I$228)/(1+POWER(10,($B187-I$227)/I$228))</f>
        <v>0.99953159373746814</v>
      </c>
      <c r="DZ187" s="2">
        <f>POWER(10,($B187-J$227)/J$228)/(1+POWER(10,($B187-J$227)/J$228))</f>
        <v>0.99945644109436604</v>
      </c>
      <c r="EA187" s="2">
        <f>POWER(10,($B187-K$227)/K$228)/(1+POWER(10,($B187-K$227)/K$228))</f>
        <v>0.99941313698799195</v>
      </c>
      <c r="EB187" s="2">
        <f>POWER(10,($B187-L$227)/L$228)/(1+POWER(10,($B187-L$227)/L$228))</f>
        <v>0.99947061416254479</v>
      </c>
      <c r="EC187" s="2">
        <f>POWER(10,($B187-M$227)/M$228)/(1+POWER(10,($B187-M$227)/M$228))</f>
        <v>0.9994258753717955</v>
      </c>
      <c r="ED187" s="2">
        <f>POWER(10,($B187-N$227)/N$228)/(1+POWER(10,($B187-N$227)/N$228))</f>
        <v>0.99941560270808638</v>
      </c>
      <c r="EE187" s="2">
        <f>POWER(10,($B187-O$227)/O$228)/(1+POWER(10,($B187-O$227)/O$228))</f>
        <v>0.9993998211761298</v>
      </c>
    </row>
    <row r="188" spans="2:135" x14ac:dyDescent="0.25">
      <c r="B188" s="2">
        <v>182</v>
      </c>
      <c r="C188">
        <v>80.438000000000002</v>
      </c>
      <c r="D188">
        <v>84.272999999999996</v>
      </c>
      <c r="E188">
        <v>87.087999999999994</v>
      </c>
      <c r="F188">
        <v>89.168999999999997</v>
      </c>
      <c r="G188">
        <v>90.742000000000004</v>
      </c>
      <c r="H188">
        <v>91.552000000000007</v>
      </c>
      <c r="I188">
        <v>90.91</v>
      </c>
      <c r="J188">
        <v>87.896000000000001</v>
      </c>
      <c r="K188">
        <v>84.986000000000004</v>
      </c>
      <c r="L188">
        <v>80.771000000000001</v>
      </c>
      <c r="M188">
        <v>73.356999999999999</v>
      </c>
      <c r="N188">
        <v>65.929000000000002</v>
      </c>
      <c r="O188">
        <v>56.357100000000003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80.595648634579774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84.162534675598735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87.064099740603609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88.742149988590157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90.965406250556356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91.165739227554198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90.822232339473672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87.906424035097061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84.854614942842346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80.725646689748132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74.397138284060603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65.923089217259786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56.355375062468639</v>
      </c>
      <c r="AE188" s="5"/>
      <c r="AG188" s="5">
        <f t="shared" si="52"/>
        <v>-0.15764863457977185</v>
      </c>
      <c r="AH188" s="5">
        <f t="shared" si="53"/>
        <v>0.110465324401261</v>
      </c>
      <c r="AI188" s="5">
        <f t="shared" si="54"/>
        <v>2.3900259396384627E-2</v>
      </c>
      <c r="AJ188" s="5">
        <f t="shared" si="55"/>
        <v>0.42685001140984014</v>
      </c>
      <c r="AK188" s="5">
        <f t="shared" si="56"/>
        <v>-0.22340625055635144</v>
      </c>
      <c r="AL188" s="5">
        <f t="shared" si="57"/>
        <v>0.3862607724458087</v>
      </c>
      <c r="AM188" s="5">
        <f t="shared" si="58"/>
        <v>8.7767660526324676E-2</v>
      </c>
      <c r="AN188" s="5">
        <f t="shared" si="59"/>
        <v>-1.0424035097059914E-2</v>
      </c>
      <c r="AO188" s="5">
        <f t="shared" si="60"/>
        <v>0.13138505715765803</v>
      </c>
      <c r="AP188" s="5">
        <f t="shared" si="61"/>
        <v>4.5353310251869061E-2</v>
      </c>
      <c r="AQ188" s="5">
        <f t="shared" si="62"/>
        <v>-1.0401382840606033</v>
      </c>
      <c r="AR188" s="5">
        <f t="shared" si="63"/>
        <v>5.9107827402158364E-3</v>
      </c>
      <c r="AS188" s="5">
        <f t="shared" si="64"/>
        <v>1.7249375313639348E-3</v>
      </c>
      <c r="AV188" s="2">
        <f t="shared" si="65"/>
        <v>80.595648634579632</v>
      </c>
      <c r="AW188" s="2">
        <f t="shared" si="66"/>
        <v>84.162534662636688</v>
      </c>
      <c r="AX188" s="2">
        <f t="shared" si="67"/>
        <v>87.064099740603609</v>
      </c>
      <c r="AY188" s="2">
        <f t="shared" si="68"/>
        <v>88.742149984953812</v>
      </c>
      <c r="AZ188" s="2">
        <f t="shared" si="69"/>
        <v>90.965406249892894</v>
      </c>
      <c r="BA188" s="2">
        <f t="shared" si="70"/>
        <v>91.165739226031491</v>
      </c>
      <c r="BB188" s="2">
        <f t="shared" si="71"/>
        <v>90.822232339257283</v>
      </c>
      <c r="BC188" s="2">
        <f t="shared" si="72"/>
        <v>87.906424033828372</v>
      </c>
      <c r="BD188" s="2">
        <f t="shared" si="73"/>
        <v>84.854614938865069</v>
      </c>
      <c r="BE188" s="2">
        <f t="shared" si="74"/>
        <v>80.72564668784058</v>
      </c>
      <c r="BF188" s="2">
        <f t="shared" si="75"/>
        <v>74.397138232201129</v>
      </c>
      <c r="BG188" s="2">
        <f t="shared" si="76"/>
        <v>65.923088970577041</v>
      </c>
      <c r="BH188" s="2">
        <f t="shared" si="77"/>
        <v>56.355374030684374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80.438000000000002</v>
      </c>
      <c r="CA188" s="2">
        <f>IF(OR(AND($B188&gt;D$230, $B188&lt;D$231), $B188&gt;D$232), D188, "")</f>
        <v>84.272999999999996</v>
      </c>
      <c r="CB188" s="2">
        <f>IF(OR(AND($B188&gt;E$230, $B188&lt;E$231), $B188&gt;E$232), E188, "")</f>
        <v>87.087999999999994</v>
      </c>
      <c r="CC188" s="2">
        <f>IF(OR(AND($B188&gt;F$230, $B188&lt;F$231), $B188&gt;F$232), F188, "")</f>
        <v>89.168999999999997</v>
      </c>
      <c r="CD188" s="2">
        <f>IF(OR(AND($B188&gt;G$230, $B188&lt;G$231), $B188&gt;G$232), G188, "")</f>
        <v>90.742000000000004</v>
      </c>
      <c r="CE188" s="2">
        <f>IF(OR(AND($B188&gt;H$230, $B188&lt;H$231), $B188&gt;H$232), H188, "")</f>
        <v>91.552000000000007</v>
      </c>
      <c r="CF188" s="2">
        <f>IF(OR(AND($B188&gt;I$230, $B188&lt;I$231), $B188&gt;I$232), I188, "")</f>
        <v>90.91</v>
      </c>
      <c r="CG188" s="2">
        <f>IF(OR(AND($B188&gt;J$230, $B188&lt;J$231), $B188&gt;J$232), J188, "")</f>
        <v>87.896000000000001</v>
      </c>
      <c r="CH188" s="2">
        <f>IF(OR(AND($B188&gt;K$230, $B188&lt;K$231), $B188&gt;K$232), K188, "")</f>
        <v>84.986000000000004</v>
      </c>
      <c r="CI188" s="2">
        <f>IF(OR(AND($B188&gt;L$230, $B188&lt;L$231), $B188&gt;L$232), L188, "")</f>
        <v>80.771000000000001</v>
      </c>
      <c r="CJ188" s="2">
        <f>IF(OR(AND($B188&gt;M$230, $B188&lt;M$231), $B188&gt;M$232), M188, "")</f>
        <v>73.356999999999999</v>
      </c>
      <c r="CK188" s="2">
        <f>IF(OR(AND($B188&gt;N$230, $B188&lt;N$231), $B188&gt;N$232), N188, "")</f>
        <v>65.929000000000002</v>
      </c>
      <c r="CL188" s="2">
        <f>IF(OR(AND($B188&gt;O$230, $B188&lt;O$231), $B188&gt;O$232), O188, "")</f>
        <v>56.357100000000003</v>
      </c>
      <c r="CO188" s="2">
        <f>BK$207*$B188+BK$209</f>
        <v>86.73054385325608</v>
      </c>
      <c r="CP188" s="2">
        <f>BL$207*$B188+BL$209</f>
        <v>88.08107036587063</v>
      </c>
      <c r="CQ188" s="2">
        <f>BM$207*$B188+BM$209</f>
        <v>89.049794864212643</v>
      </c>
      <c r="CR188" s="2">
        <f>BN$207*$B188+BN$209</f>
        <v>90.716540360392443</v>
      </c>
      <c r="CS188" s="2">
        <f>BO$207*$B188+BO$209</f>
        <v>96.330452757668709</v>
      </c>
      <c r="CT188" s="2">
        <f>BP$207*$B188+BP$209</f>
        <v>95.616134303871434</v>
      </c>
      <c r="CU188" s="2">
        <f>BQ$207*$B188+BQ$209</f>
        <v>95.489307355484172</v>
      </c>
      <c r="CV188" s="2">
        <f>BR$207*$B188+BR$209</f>
        <v>93.272893388373973</v>
      </c>
      <c r="CW188" s="2">
        <f>BS$207*$B188+BS$209</f>
        <v>91.159148422825353</v>
      </c>
      <c r="CX188" s="2">
        <f>BT$207*$B188+BT$209</f>
        <v>85.651352034436073</v>
      </c>
      <c r="CY188" s="2">
        <f>BU$207*$B188+BU$209</f>
        <v>78.233505529493343</v>
      </c>
      <c r="CZ188" s="2">
        <f>BV$207*$B188+BV$209</f>
        <v>69.018504041659909</v>
      </c>
      <c r="DA188" s="2">
        <f>BW$207*$B188+BW$209</f>
        <v>58.190948923620972</v>
      </c>
      <c r="DD188" s="2">
        <f>BZ$207*$B188+BZ$209</f>
        <v>80.592878069863048</v>
      </c>
      <c r="DE188" s="2">
        <f>CA$207*$B188+CA$209</f>
        <v>84.160916492753231</v>
      </c>
      <c r="DF188" s="2">
        <f>CB$207*$B188+CB$209</f>
        <v>87.063276355614789</v>
      </c>
      <c r="DG188" s="2">
        <f>CC$207*$B188+CC$209</f>
        <v>88.741288865949826</v>
      </c>
      <c r="DH188" s="2">
        <f>CD$207*$B188+CD$209</f>
        <v>90.963155838632034</v>
      </c>
      <c r="DI188" s="2">
        <f>CE$207*$B188+CE$209</f>
        <v>91.163672007153096</v>
      </c>
      <c r="DJ188" s="2">
        <f>CF$207*$B188+CF$209</f>
        <v>90.820237669751052</v>
      </c>
      <c r="DK188" s="2">
        <f>CG$207*$B188+CG$209</f>
        <v>87.903762258483312</v>
      </c>
      <c r="DL188" s="2">
        <f>CH$207*$B188+CH$209</f>
        <v>84.85123861078965</v>
      </c>
      <c r="DM188" s="2">
        <f>CI$207*$B188+CI$209</f>
        <v>80.723267269977001</v>
      </c>
      <c r="DN188" s="2">
        <f>CJ$207*$B188+CJ$209</f>
        <v>74.395128326101513</v>
      </c>
      <c r="DO188" s="2">
        <f>CK$207*$B188+CK$209</f>
        <v>65.921438221883491</v>
      </c>
      <c r="DP188" s="2">
        <f>CL$207*$B188+CL$209</f>
        <v>56.35436868941791</v>
      </c>
      <c r="DS188" s="2">
        <f>POWER(10,($B188-C$227)/C$228)/(1+POWER(10,($B188-C$227)/C$228))</f>
        <v>0.99954859635334503</v>
      </c>
      <c r="DT188" s="2">
        <f>POWER(10,($B188-D$227)/D$228)/(1+POWER(10,($B188-D$227)/D$228))</f>
        <v>0.99958721776342585</v>
      </c>
      <c r="DU188" s="2">
        <f>POWER(10,($B188-E$227)/E$228)/(1+POWER(10,($B188-E$227)/E$228))</f>
        <v>0.99958551355789049</v>
      </c>
      <c r="DV188" s="2">
        <f>POWER(10,($B188-F$227)/F$228)/(1+POWER(10,($B188-F$227)/F$228))</f>
        <v>0.99956404589167058</v>
      </c>
      <c r="DW188" s="2">
        <f>POWER(10,($B188-G$227)/G$228)/(1+POWER(10,($B188-G$227)/G$228))</f>
        <v>0.99958071794893821</v>
      </c>
      <c r="DX188" s="2">
        <f>POWER(10,($B188-H$227)/H$228)/(1+POWER(10,($B188-H$227)/H$228))</f>
        <v>0.99953571333329028</v>
      </c>
      <c r="DY188" s="2">
        <f>POWER(10,($B188-I$227)/I$228)/(1+POWER(10,($B188-I$227)/I$228))</f>
        <v>0.99957279080406103</v>
      </c>
      <c r="DZ188" s="2">
        <f>POWER(10,($B188-J$227)/J$228)/(1+POWER(10,($B188-J$227)/J$228))</f>
        <v>0.99950424467559884</v>
      </c>
      <c r="EA188" s="2">
        <f>POWER(10,($B188-K$227)/K$228)/(1+POWER(10,($B188-K$227)/K$228))</f>
        <v>0.99946474693265652</v>
      </c>
      <c r="EB188" s="2">
        <f>POWER(10,($B188-L$227)/L$228)/(1+POWER(10,($B188-L$227)/L$228))</f>
        <v>0.99951717188780187</v>
      </c>
      <c r="EC188" s="2">
        <f>POWER(10,($B188-M$227)/M$228)/(1+POWER(10,($B188-M$227)/M$228))</f>
        <v>0.99947636566363451</v>
      </c>
      <c r="ED188" s="2">
        <f>POWER(10,($B188-N$227)/N$228)/(1+POWER(10,($B188-N$227)/N$228))</f>
        <v>0.99946699592788091</v>
      </c>
      <c r="EE188" s="2">
        <f>POWER(10,($B188-O$227)/O$228)/(1+POWER(10,($B188-O$227)/O$228))</f>
        <v>0.99945260149938464</v>
      </c>
    </row>
    <row r="189" spans="2:135" x14ac:dyDescent="0.25">
      <c r="B189" s="2">
        <v>183</v>
      </c>
      <c r="C189">
        <v>80.141000000000005</v>
      </c>
      <c r="D189">
        <v>83.879000000000005</v>
      </c>
      <c r="E189">
        <v>86.323999999999998</v>
      </c>
      <c r="F189">
        <v>89.769000000000005</v>
      </c>
      <c r="G189">
        <v>91.015000000000001</v>
      </c>
      <c r="H189">
        <v>91.254000000000005</v>
      </c>
      <c r="I189">
        <v>90.94</v>
      </c>
      <c r="J189">
        <v>88.358000000000004</v>
      </c>
      <c r="K189">
        <v>84.213999999999999</v>
      </c>
      <c r="L189">
        <v>80.5</v>
      </c>
      <c r="M189">
        <v>74.013999999999996</v>
      </c>
      <c r="N189">
        <v>65.585999999999999</v>
      </c>
      <c r="O189">
        <v>56.3429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80.52834388426966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84.111749591988158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87.031566047140103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88.729992338237409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90.943987443362758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91.141157322847761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90.79475514201458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87.86831482237352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84.808602403978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80.692706723479986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74.373207439517842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65.90723199722764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56.359693098150025</v>
      </c>
      <c r="AE189" s="5"/>
      <c r="AG189" s="5">
        <f t="shared" si="52"/>
        <v>-0.38734388426965438</v>
      </c>
      <c r="AH189" s="5">
        <f t="shared" si="53"/>
        <v>-0.23274959198815282</v>
      </c>
      <c r="AI189" s="5">
        <f t="shared" si="54"/>
        <v>-0.70756604714010507</v>
      </c>
      <c r="AJ189" s="5">
        <f t="shared" si="55"/>
        <v>1.0390076617625965</v>
      </c>
      <c r="AK189" s="5">
        <f t="shared" si="56"/>
        <v>7.1012556637242596E-2</v>
      </c>
      <c r="AL189" s="5">
        <f t="shared" si="57"/>
        <v>0.11284267715224416</v>
      </c>
      <c r="AM189" s="5">
        <f t="shared" si="58"/>
        <v>0.14524485798541775</v>
      </c>
      <c r="AN189" s="5">
        <f t="shared" si="59"/>
        <v>0.48968517762648389</v>
      </c>
      <c r="AO189" s="5">
        <f t="shared" si="60"/>
        <v>-0.59460240397800135</v>
      </c>
      <c r="AP189" s="5">
        <f t="shared" si="61"/>
        <v>-0.19270672347998641</v>
      </c>
      <c r="AQ189" s="5">
        <f t="shared" si="62"/>
        <v>-0.35920743951784573</v>
      </c>
      <c r="AR189" s="5">
        <f t="shared" si="63"/>
        <v>-0.32123199722764184</v>
      </c>
      <c r="AS189" s="5">
        <f t="shared" si="64"/>
        <v>-1.6793098150024832E-2</v>
      </c>
      <c r="AV189" s="2">
        <f t="shared" si="65"/>
        <v>80.528343884269617</v>
      </c>
      <c r="AW189" s="2">
        <f t="shared" si="66"/>
        <v>84.111749588415606</v>
      </c>
      <c r="AX189" s="2">
        <f t="shared" si="67"/>
        <v>87.031566047140103</v>
      </c>
      <c r="AY189" s="2">
        <f t="shared" si="68"/>
        <v>88.729992337378221</v>
      </c>
      <c r="AZ189" s="2">
        <f t="shared" si="69"/>
        <v>90.943987443218376</v>
      </c>
      <c r="BA189" s="2">
        <f t="shared" si="70"/>
        <v>91.141157322510324</v>
      </c>
      <c r="BB189" s="2">
        <f t="shared" si="71"/>
        <v>90.794755141970711</v>
      </c>
      <c r="BC189" s="2">
        <f t="shared" si="72"/>
        <v>87.868314822104239</v>
      </c>
      <c r="BD189" s="2">
        <f t="shared" si="73"/>
        <v>84.808602403108878</v>
      </c>
      <c r="BE189" s="2">
        <f t="shared" si="74"/>
        <v>80.692706723070032</v>
      </c>
      <c r="BF189" s="2">
        <f t="shared" si="75"/>
        <v>74.373207426904145</v>
      </c>
      <c r="BG189" s="2">
        <f t="shared" si="76"/>
        <v>65.907231932724159</v>
      </c>
      <c r="BH189" s="2">
        <f t="shared" si="77"/>
        <v>56.359692809001764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80.141000000000005</v>
      </c>
      <c r="CA189" s="2">
        <f>IF(OR(AND($B189&gt;D$230, $B189&lt;D$231), $B189&gt;D$232), D189, "")</f>
        <v>83.879000000000005</v>
      </c>
      <c r="CB189" s="2">
        <f>IF(OR(AND($B189&gt;E$230, $B189&lt;E$231), $B189&gt;E$232), E189, "")</f>
        <v>86.323999999999998</v>
      </c>
      <c r="CC189" s="2">
        <f>IF(OR(AND($B189&gt;F$230, $B189&lt;F$231), $B189&gt;F$232), F189, "")</f>
        <v>89.769000000000005</v>
      </c>
      <c r="CD189" s="2">
        <f>IF(OR(AND($B189&gt;G$230, $B189&lt;G$231), $B189&gt;G$232), G189, "")</f>
        <v>91.015000000000001</v>
      </c>
      <c r="CE189" s="2">
        <f>IF(OR(AND($B189&gt;H$230, $B189&lt;H$231), $B189&gt;H$232), H189, "")</f>
        <v>91.254000000000005</v>
      </c>
      <c r="CF189" s="2">
        <f>IF(OR(AND($B189&gt;I$230, $B189&lt;I$231), $B189&gt;I$232), I189, "")</f>
        <v>90.94</v>
      </c>
      <c r="CG189" s="2">
        <f>IF(OR(AND($B189&gt;J$230, $B189&lt;J$231), $B189&gt;J$232), J189, "")</f>
        <v>88.358000000000004</v>
      </c>
      <c r="CH189" s="2">
        <f>IF(OR(AND($B189&gt;K$230, $B189&lt;K$231), $B189&gt;K$232), K189, "")</f>
        <v>84.213999999999999</v>
      </c>
      <c r="CI189" s="2">
        <f>IF(OR(AND($B189&gt;L$230, $B189&lt;L$231), $B189&gt;L$232), L189, "")</f>
        <v>80.5</v>
      </c>
      <c r="CJ189" s="2">
        <f>IF(OR(AND($B189&gt;M$230, $B189&lt;M$231), $B189&gt;M$232), M189, "")</f>
        <v>74.013999999999996</v>
      </c>
      <c r="CK189" s="2">
        <f>IF(OR(AND($B189&gt;N$230, $B189&lt;N$231), $B189&gt;N$232), N189, "")</f>
        <v>65.585999999999999</v>
      </c>
      <c r="CL189" s="2">
        <f>IF(OR(AND($B189&gt;O$230, $B189&lt;O$231), $B189&gt;O$232), O189, "")</f>
        <v>56.3429</v>
      </c>
      <c r="CO189" s="2">
        <f>BK$207*$B189+BK$209</f>
        <v>86.729284371926937</v>
      </c>
      <c r="CP189" s="2">
        <f>BL$207*$B189+BL$209</f>
        <v>88.070238473465565</v>
      </c>
      <c r="CQ189" s="2">
        <f>BM$207*$B189+BM$209</f>
        <v>89.032170852621661</v>
      </c>
      <c r="CR189" s="2">
        <f>BN$207*$B189+BN$209</f>
        <v>90.720847052720558</v>
      </c>
      <c r="CS189" s="2">
        <f>BO$207*$B189+BO$209</f>
        <v>96.365379196097493</v>
      </c>
      <c r="CT189" s="2">
        <f>BP$207*$B189+BP$209</f>
        <v>95.635072348587087</v>
      </c>
      <c r="CU189" s="2">
        <f>BQ$207*$B189+BQ$209</f>
        <v>95.50812790649276</v>
      </c>
      <c r="CV189" s="2">
        <f>BR$207*$B189+BR$209</f>
        <v>93.287024113259577</v>
      </c>
      <c r="CW189" s="2">
        <f>BS$207*$B189+BS$209</f>
        <v>91.177925000453882</v>
      </c>
      <c r="CX189" s="2">
        <f>BT$207*$B189+BT$209</f>
        <v>85.667012921869514</v>
      </c>
      <c r="CY189" s="2">
        <f>BU$207*$B189+BU$209</f>
        <v>78.244607136771961</v>
      </c>
      <c r="CZ189" s="2">
        <f>BV$207*$B189+BV$209</f>
        <v>69.03357590395818</v>
      </c>
      <c r="DA189" s="2">
        <f>BW$207*$B189+BW$209</f>
        <v>58.212508404942447</v>
      </c>
      <c r="DD189" s="2">
        <f>BZ$207*$B189+BZ$209</f>
        <v>80.525789897090036</v>
      </c>
      <c r="DE189" s="2">
        <f>CA$207*$B189+CA$209</f>
        <v>84.110258752881109</v>
      </c>
      <c r="DF189" s="2">
        <f>CB$207*$B189+CB$209</f>
        <v>87.030809472668068</v>
      </c>
      <c r="DG189" s="2">
        <f>CC$207*$B189+CC$209</f>
        <v>88.729200438520436</v>
      </c>
      <c r="DH189" s="2">
        <f>CD$207*$B189+CD$209</f>
        <v>90.94191348887226</v>
      </c>
      <c r="DI189" s="2">
        <f>CE$207*$B189+CE$209</f>
        <v>91.139253560079808</v>
      </c>
      <c r="DJ189" s="2">
        <f>CF$207*$B189+CF$209</f>
        <v>90.792917935548871</v>
      </c>
      <c r="DK189" s="2">
        <f>CG$207*$B189+CG$209</f>
        <v>87.865863622958841</v>
      </c>
      <c r="DL189" s="2">
        <f>CH$207*$B189+CH$209</f>
        <v>84.805491511135969</v>
      </c>
      <c r="DM189" s="2">
        <f>CI$207*$B189+CI$209</f>
        <v>80.690515256732454</v>
      </c>
      <c r="DN189" s="2">
        <f>CJ$207*$B189+CJ$209</f>
        <v>74.371357631904544</v>
      </c>
      <c r="DO189" s="2">
        <f>CK$207*$B189+CK$209</f>
        <v>65.905711389296542</v>
      </c>
      <c r="DP189" s="2">
        <f>CL$207*$B189+CL$209</f>
        <v>56.358767315021197</v>
      </c>
      <c r="DS189" s="2">
        <f>POWER(10,($B189-C$227)/C$228)/(1+POWER(10,($B189-C$227)/C$228))</f>
        <v>0.99958829862911236</v>
      </c>
      <c r="DT189" s="2">
        <f>POWER(10,($B189-D$227)/D$228)/(1+POWER(10,($B189-D$227)/D$228))</f>
        <v>0.99962352445222236</v>
      </c>
      <c r="DU189" s="2">
        <f>POWER(10,($B189-E$227)/E$228)/(1+POWER(10,($B189-E$227)/E$228))</f>
        <v>0.99962197008516029</v>
      </c>
      <c r="DV189" s="2">
        <f>POWER(10,($B189-F$227)/F$228)/(1+POWER(10,($B189-F$227)/F$228))</f>
        <v>0.99960238987572125</v>
      </c>
      <c r="DW189" s="2">
        <f>POWER(10,($B189-G$227)/G$228)/(1+POWER(10,($B189-G$227)/G$228))</f>
        <v>0.99961759611693479</v>
      </c>
      <c r="DX189" s="2">
        <f>POWER(10,($B189-H$227)/H$228)/(1+POWER(10,($B189-H$227)/H$228))</f>
        <v>0.99957654822845832</v>
      </c>
      <c r="DY189" s="2">
        <f>POWER(10,($B189-I$227)/I$228)/(1+POWER(10,($B189-I$227)/I$228))</f>
        <v>0.99961036593637298</v>
      </c>
      <c r="DZ189" s="2">
        <f>POWER(10,($B189-J$227)/J$228)/(1+POWER(10,($B189-J$227)/J$228))</f>
        <v>0.99954784604702729</v>
      </c>
      <c r="EA189" s="2">
        <f>POWER(10,($B189-K$227)/K$228)/(1+POWER(10,($B189-K$227)/K$228))</f>
        <v>0.99951182040924968</v>
      </c>
      <c r="EB189" s="2">
        <f>POWER(10,($B189-L$227)/L$228)/(1+POWER(10,($B189-L$227)/L$228))</f>
        <v>0.99955963681989857</v>
      </c>
      <c r="EC189" s="2">
        <f>POWER(10,($B189-M$227)/M$228)/(1+POWER(10,($B189-M$227)/M$228))</f>
        <v>0.99952241780518414</v>
      </c>
      <c r="ED189" s="2">
        <f>POWER(10,($B189-N$227)/N$228)/(1+POWER(10,($B189-N$227)/N$228))</f>
        <v>0.99951387171007955</v>
      </c>
      <c r="EE189" s="2">
        <f>POWER(10,($B189-O$227)/O$228)/(1+POWER(10,($B189-O$227)/O$228))</f>
        <v>0.99950074258719113</v>
      </c>
    </row>
    <row r="190" spans="2:135" x14ac:dyDescent="0.25">
      <c r="B190" s="2">
        <v>184</v>
      </c>
      <c r="C190">
        <v>80.406000000000006</v>
      </c>
      <c r="D190">
        <v>84.302999999999997</v>
      </c>
      <c r="E190">
        <v>87.471000000000004</v>
      </c>
      <c r="F190">
        <v>87.584999999999994</v>
      </c>
      <c r="G190">
        <v>89.757999999999996</v>
      </c>
      <c r="H190">
        <v>90.91</v>
      </c>
      <c r="I190">
        <v>90.596999999999994</v>
      </c>
      <c r="J190">
        <v>88.700999999999993</v>
      </c>
      <c r="K190">
        <v>85.986000000000004</v>
      </c>
      <c r="L190">
        <v>80.471000000000004</v>
      </c>
      <c r="M190">
        <v>73.956999999999994</v>
      </c>
      <c r="N190">
        <v>66.070999999999998</v>
      </c>
      <c r="O190">
        <v>56.871400000000001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80.461055790686245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84.060974391805161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86.999037734300742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88.717840202378312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90.92258226151985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91.116588174323908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90.767290207506946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87.830222052786425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84.762610429529602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80.659781406218855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74.349289234232643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65.891385039479701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56.364017929551437</v>
      </c>
      <c r="AE190" s="5"/>
      <c r="AG190" s="5">
        <f t="shared" si="52"/>
        <v>-5.5055790686239447E-2</v>
      </c>
      <c r="AH190" s="5">
        <f t="shared" si="53"/>
        <v>0.24202560819483665</v>
      </c>
      <c r="AI190" s="5">
        <f t="shared" si="54"/>
        <v>0.47196226569926125</v>
      </c>
      <c r="AJ190" s="5">
        <f t="shared" si="55"/>
        <v>-1.1328402023783184</v>
      </c>
      <c r="AK190" s="5">
        <f t="shared" si="56"/>
        <v>-1.164582261519854</v>
      </c>
      <c r="AL190" s="5">
        <f t="shared" si="57"/>
        <v>-0.20658817432391174</v>
      </c>
      <c r="AM190" s="5">
        <f t="shared" si="58"/>
        <v>-0.17029020750695167</v>
      </c>
      <c r="AN190" s="5">
        <f t="shared" si="59"/>
        <v>0.87077794721356838</v>
      </c>
      <c r="AO190" s="5">
        <f t="shared" si="60"/>
        <v>1.2233895704704025</v>
      </c>
      <c r="AP190" s="5">
        <f t="shared" si="61"/>
        <v>-0.18878140621885109</v>
      </c>
      <c r="AQ190" s="5">
        <f t="shared" si="62"/>
        <v>-0.39228923423264916</v>
      </c>
      <c r="AR190" s="5">
        <f t="shared" si="63"/>
        <v>0.17961496052029702</v>
      </c>
      <c r="AS190" s="5">
        <f t="shared" si="64"/>
        <v>0.50738207044856409</v>
      </c>
      <c r="AV190" s="2">
        <f t="shared" si="65"/>
        <v>80.461055790686231</v>
      </c>
      <c r="AW190" s="2">
        <f t="shared" si="66"/>
        <v>84.060974390866306</v>
      </c>
      <c r="AX190" s="2">
        <f t="shared" si="67"/>
        <v>86.999037734300742</v>
      </c>
      <c r="AY190" s="2">
        <f t="shared" si="68"/>
        <v>88.717840202185172</v>
      </c>
      <c r="AZ190" s="2">
        <f t="shared" si="69"/>
        <v>90.922582261489978</v>
      </c>
      <c r="BA190" s="2">
        <f t="shared" si="70"/>
        <v>91.116588174252854</v>
      </c>
      <c r="BB190" s="2">
        <f t="shared" si="71"/>
        <v>90.76729020749849</v>
      </c>
      <c r="BC190" s="2">
        <f t="shared" si="72"/>
        <v>87.830222052732168</v>
      </c>
      <c r="BD190" s="2">
        <f t="shared" si="73"/>
        <v>84.762610429349323</v>
      </c>
      <c r="BE190" s="2">
        <f t="shared" si="74"/>
        <v>80.659781406135181</v>
      </c>
      <c r="BF190" s="2">
        <f t="shared" si="75"/>
        <v>74.349289231316135</v>
      </c>
      <c r="BG190" s="2">
        <f t="shared" si="76"/>
        <v>65.891385023433784</v>
      </c>
      <c r="BH190" s="2">
        <f t="shared" si="77"/>
        <v>56.364017852411436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80.406000000000006</v>
      </c>
      <c r="CA190" s="2">
        <f>IF(OR(AND($B190&gt;D$230, $B190&lt;D$231), $B190&gt;D$232), D190, "")</f>
        <v>84.302999999999997</v>
      </c>
      <c r="CB190" s="2">
        <f>IF(OR(AND($B190&gt;E$230, $B190&lt;E$231), $B190&gt;E$232), E190, "")</f>
        <v>87.471000000000004</v>
      </c>
      <c r="CC190" s="2">
        <f>IF(OR(AND($B190&gt;F$230, $B190&lt;F$231), $B190&gt;F$232), F190, "")</f>
        <v>87.584999999999994</v>
      </c>
      <c r="CD190" s="2">
        <f>IF(OR(AND($B190&gt;G$230, $B190&lt;G$231), $B190&gt;G$232), G190, "")</f>
        <v>89.757999999999996</v>
      </c>
      <c r="CE190" s="2">
        <f>IF(OR(AND($B190&gt;H$230, $B190&lt;H$231), $B190&gt;H$232), H190, "")</f>
        <v>90.91</v>
      </c>
      <c r="CF190" s="2">
        <f>IF(OR(AND($B190&gt;I$230, $B190&lt;I$231), $B190&gt;I$232), I190, "")</f>
        <v>90.596999999999994</v>
      </c>
      <c r="CG190" s="2">
        <f>IF(OR(AND($B190&gt;J$230, $B190&lt;J$231), $B190&gt;J$232), J190, "")</f>
        <v>88.700999999999993</v>
      </c>
      <c r="CH190" s="2">
        <f>IF(OR(AND($B190&gt;K$230, $B190&lt;K$231), $B190&gt;K$232), K190, "")</f>
        <v>85.986000000000004</v>
      </c>
      <c r="CI190" s="2">
        <f>IF(OR(AND($B190&gt;L$230, $B190&lt;L$231), $B190&gt;L$232), L190, "")</f>
        <v>80.471000000000004</v>
      </c>
      <c r="CJ190" s="2">
        <f>IF(OR(AND($B190&gt;M$230, $B190&lt;M$231), $B190&gt;M$232), M190, "")</f>
        <v>73.956999999999994</v>
      </c>
      <c r="CK190" s="2">
        <f>IF(OR(AND($B190&gt;N$230, $B190&lt;N$231), $B190&gt;N$232), N190, "")</f>
        <v>66.070999999999998</v>
      </c>
      <c r="CL190" s="2">
        <f>IF(OR(AND($B190&gt;O$230, $B190&lt;O$231), $B190&gt;O$232), O190, "")</f>
        <v>56.871400000000001</v>
      </c>
      <c r="CO190" s="2">
        <f>BK$207*$B190+BK$209</f>
        <v>86.728024890597794</v>
      </c>
      <c r="CP190" s="2">
        <f>BL$207*$B190+BL$209</f>
        <v>88.059406581060486</v>
      </c>
      <c r="CQ190" s="2">
        <f>BM$207*$B190+BM$209</f>
        <v>89.014546841030679</v>
      </c>
      <c r="CR190" s="2">
        <f>BN$207*$B190+BN$209</f>
        <v>90.725153745048686</v>
      </c>
      <c r="CS190" s="2">
        <f>BO$207*$B190+BO$209</f>
        <v>96.400305634526276</v>
      </c>
      <c r="CT190" s="2">
        <f>BP$207*$B190+BP$209</f>
        <v>95.654010393302741</v>
      </c>
      <c r="CU190" s="2">
        <f>BQ$207*$B190+BQ$209</f>
        <v>95.526948457501348</v>
      </c>
      <c r="CV190" s="2">
        <f>BR$207*$B190+BR$209</f>
        <v>93.30115483814518</v>
      </c>
      <c r="CW190" s="2">
        <f>BS$207*$B190+BS$209</f>
        <v>91.196701578082397</v>
      </c>
      <c r="CX190" s="2">
        <f>BT$207*$B190+BT$209</f>
        <v>85.682673809302941</v>
      </c>
      <c r="CY190" s="2">
        <f>BU$207*$B190+BU$209</f>
        <v>78.25570874405058</v>
      </c>
      <c r="CZ190" s="2">
        <f>BV$207*$B190+BV$209</f>
        <v>69.048647766256451</v>
      </c>
      <c r="DA190" s="2">
        <f>BW$207*$B190+BW$209</f>
        <v>58.234067886263929</v>
      </c>
      <c r="DD190" s="2">
        <f>BZ$207*$B190+BZ$209</f>
        <v>80.458701724317024</v>
      </c>
      <c r="DE190" s="2">
        <f>CA$207*$B190+CA$209</f>
        <v>84.059601013008987</v>
      </c>
      <c r="DF190" s="2">
        <f>CB$207*$B190+CB$209</f>
        <v>86.998342589721346</v>
      </c>
      <c r="DG190" s="2">
        <f>CC$207*$B190+CC$209</f>
        <v>88.717112011091061</v>
      </c>
      <c r="DH190" s="2">
        <f>CD$207*$B190+CD$209</f>
        <v>90.9206711391125</v>
      </c>
      <c r="DI190" s="2">
        <f>CE$207*$B190+CE$209</f>
        <v>91.114835113006521</v>
      </c>
      <c r="DJ190" s="2">
        <f>CF$207*$B190+CF$209</f>
        <v>90.765598201346691</v>
      </c>
      <c r="DK190" s="2">
        <f>CG$207*$B190+CG$209</f>
        <v>87.827964987434356</v>
      </c>
      <c r="DL190" s="2">
        <f>CH$207*$B190+CH$209</f>
        <v>84.759744411482302</v>
      </c>
      <c r="DM190" s="2">
        <f>CI$207*$B190+CI$209</f>
        <v>80.657763243487892</v>
      </c>
      <c r="DN190" s="2">
        <f>CJ$207*$B190+CJ$209</f>
        <v>74.347586937707575</v>
      </c>
      <c r="DO190" s="2">
        <f>CK$207*$B190+CK$209</f>
        <v>65.889984556709607</v>
      </c>
      <c r="DP190" s="2">
        <f>CL$207*$B190+CL$209</f>
        <v>56.363165940624491</v>
      </c>
      <c r="DS190" s="2">
        <f>POWER(10,($B190-C$227)/C$228)/(1+POWER(10,($B190-C$227)/C$228))</f>
        <v>0.99962451028496091</v>
      </c>
      <c r="DT190" s="2">
        <f>POWER(10,($B190-D$227)/D$228)/(1+POWER(10,($B190-D$227)/D$228))</f>
        <v>0.99965663884557265</v>
      </c>
      <c r="DU190" s="2">
        <f>POWER(10,($B190-E$227)/E$228)/(1+POWER(10,($B190-E$227)/E$228))</f>
        <v>0.99965522115184691</v>
      </c>
      <c r="DV190" s="2">
        <f>POWER(10,($B190-F$227)/F$228)/(1+POWER(10,($B190-F$227)/F$228))</f>
        <v>0.99963736256981139</v>
      </c>
      <c r="DW190" s="2">
        <f>POWER(10,($B190-G$227)/G$228)/(1+POWER(10,($B190-G$227)/G$228))</f>
        <v>0.99965123177849002</v>
      </c>
      <c r="DX190" s="2">
        <f>POWER(10,($B190-H$227)/H$228)/(1+POWER(10,($B190-H$227)/H$228))</f>
        <v>0.99961379300465902</v>
      </c>
      <c r="DY190" s="2">
        <f>POWER(10,($B190-I$227)/I$228)/(1+POWER(10,($B190-I$227)/I$228))</f>
        <v>0.99964463732748732</v>
      </c>
      <c r="DZ190" s="2">
        <f>POWER(10,($B190-J$227)/J$228)/(1+POWER(10,($B190-J$227)/J$228))</f>
        <v>0.99958761428721132</v>
      </c>
      <c r="EA190" s="2">
        <f>POWER(10,($B190-K$227)/K$228)/(1+POWER(10,($B190-K$227)/K$228))</f>
        <v>0.99955475579643571</v>
      </c>
      <c r="EB190" s="2">
        <f>POWER(10,($B190-L$227)/L$228)/(1+POWER(10,($B190-L$227)/L$228))</f>
        <v>0.99959836844440142</v>
      </c>
      <c r="EC190" s="2">
        <f>POWER(10,($B190-M$227)/M$228)/(1+POWER(10,($B190-M$227)/M$228))</f>
        <v>0.99956442155774261</v>
      </c>
      <c r="ED190" s="2">
        <f>POWER(10,($B190-N$227)/N$228)/(1+POWER(10,($B190-N$227)/N$228))</f>
        <v>0.99955662676541934</v>
      </c>
      <c r="EE190" s="2">
        <f>POWER(10,($B190-O$227)/O$228)/(1+POWER(10,($B190-O$227)/O$228))</f>
        <v>0.99954465182478991</v>
      </c>
    </row>
    <row r="191" spans="2:135" x14ac:dyDescent="0.25">
      <c r="B191" s="2">
        <v>185</v>
      </c>
      <c r="C191">
        <v>79.953000000000003</v>
      </c>
      <c r="D191">
        <v>83.47</v>
      </c>
      <c r="E191">
        <v>85.823999999999998</v>
      </c>
      <c r="F191">
        <v>89.308000000000007</v>
      </c>
      <c r="G191">
        <v>91.394000000000005</v>
      </c>
      <c r="H191">
        <v>91.343000000000004</v>
      </c>
      <c r="I191">
        <v>91.03</v>
      </c>
      <c r="J191">
        <v>87.984999999999999</v>
      </c>
      <c r="K191">
        <v>84.4</v>
      </c>
      <c r="L191">
        <v>80.213999999999999</v>
      </c>
      <c r="M191">
        <v>73.099999999999994</v>
      </c>
      <c r="N191">
        <v>65.585999999999999</v>
      </c>
      <c r="O191">
        <v>57.214300000000001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80.393783100349893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84.010208318512213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86.966514372763896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88.705693145584391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90.901189673910451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91.092030802896659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90.739836597634181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87.792144463597197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84.716637455627549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80.626869615417647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74.325382667510056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65.875547472865293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56.368348696621595</v>
      </c>
      <c r="AE191" s="5"/>
      <c r="AG191" s="5">
        <f t="shared" si="52"/>
        <v>-0.44078310034988988</v>
      </c>
      <c r="AH191" s="5">
        <f t="shared" si="53"/>
        <v>-0.54020831851221374</v>
      </c>
      <c r="AI191" s="5">
        <f t="shared" si="54"/>
        <v>-1.1425143727638982</v>
      </c>
      <c r="AJ191" s="5">
        <f t="shared" si="55"/>
        <v>0.60230685441561604</v>
      </c>
      <c r="AK191" s="5">
        <f t="shared" si="56"/>
        <v>0.492810326089554</v>
      </c>
      <c r="AL191" s="5">
        <f t="shared" si="57"/>
        <v>0.25096919710334475</v>
      </c>
      <c r="AM191" s="5">
        <f t="shared" si="58"/>
        <v>0.29016340236582039</v>
      </c>
      <c r="AN191" s="5">
        <f t="shared" si="59"/>
        <v>0.19285553640280284</v>
      </c>
      <c r="AO191" s="5">
        <f t="shared" si="60"/>
        <v>-0.31663745562754286</v>
      </c>
      <c r="AP191" s="5">
        <f t="shared" si="61"/>
        <v>-0.41286961541764811</v>
      </c>
      <c r="AQ191" s="5">
        <f t="shared" si="62"/>
        <v>-1.2253826675100612</v>
      </c>
      <c r="AR191" s="5">
        <f t="shared" si="63"/>
        <v>-0.28954747286529425</v>
      </c>
      <c r="AS191" s="5">
        <f t="shared" si="64"/>
        <v>0.84595130337840629</v>
      </c>
      <c r="AV191" s="2">
        <f t="shared" si="65"/>
        <v>80.393783100349893</v>
      </c>
      <c r="AW191" s="2">
        <f t="shared" si="66"/>
        <v>84.010208318276966</v>
      </c>
      <c r="AX191" s="2">
        <f t="shared" si="67"/>
        <v>86.966514372763896</v>
      </c>
      <c r="AY191" s="2">
        <f t="shared" si="68"/>
        <v>88.70569314554308</v>
      </c>
      <c r="AZ191" s="2">
        <f t="shared" si="69"/>
        <v>90.901189673904582</v>
      </c>
      <c r="BA191" s="2">
        <f t="shared" si="70"/>
        <v>91.092030802882434</v>
      </c>
      <c r="BB191" s="2">
        <f t="shared" si="71"/>
        <v>90.739836597632632</v>
      </c>
      <c r="BC191" s="2">
        <f t="shared" si="72"/>
        <v>87.792144463586808</v>
      </c>
      <c r="BD191" s="2">
        <f t="shared" si="73"/>
        <v>84.71663745559205</v>
      </c>
      <c r="BE191" s="2">
        <f t="shared" si="74"/>
        <v>80.626869615401432</v>
      </c>
      <c r="BF191" s="2">
        <f t="shared" si="75"/>
        <v>74.325382666869004</v>
      </c>
      <c r="BG191" s="2">
        <f t="shared" si="76"/>
        <v>65.875547469067925</v>
      </c>
      <c r="BH191" s="2">
        <f t="shared" si="77"/>
        <v>56.36834867703017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79.953000000000003</v>
      </c>
      <c r="CA191" s="2">
        <f>IF(OR(AND($B191&gt;D$230, $B191&lt;D$231), $B191&gt;D$232), D191, "")</f>
        <v>83.47</v>
      </c>
      <c r="CB191" s="2">
        <f>IF(OR(AND($B191&gt;E$230, $B191&lt;E$231), $B191&gt;E$232), E191, "")</f>
        <v>85.823999999999998</v>
      </c>
      <c r="CC191" s="2">
        <f>IF(OR(AND($B191&gt;F$230, $B191&lt;F$231), $B191&gt;F$232), F191, "")</f>
        <v>89.308000000000007</v>
      </c>
      <c r="CD191" s="2">
        <f>IF(OR(AND($B191&gt;G$230, $B191&lt;G$231), $B191&gt;G$232), G191, "")</f>
        <v>91.394000000000005</v>
      </c>
      <c r="CE191" s="2">
        <f>IF(OR(AND($B191&gt;H$230, $B191&lt;H$231), $B191&gt;H$232), H191, "")</f>
        <v>91.343000000000004</v>
      </c>
      <c r="CF191" s="2">
        <f>IF(OR(AND($B191&gt;I$230, $B191&lt;I$231), $B191&gt;I$232), I191, "")</f>
        <v>91.03</v>
      </c>
      <c r="CG191" s="2">
        <f>IF(OR(AND($B191&gt;J$230, $B191&lt;J$231), $B191&gt;J$232), J191, "")</f>
        <v>87.984999999999999</v>
      </c>
      <c r="CH191" s="2">
        <f>IF(OR(AND($B191&gt;K$230, $B191&lt;K$231), $B191&gt;K$232), K191, "")</f>
        <v>84.4</v>
      </c>
      <c r="CI191" s="2">
        <f>IF(OR(AND($B191&gt;L$230, $B191&lt;L$231), $B191&gt;L$232), L191, "")</f>
        <v>80.213999999999999</v>
      </c>
      <c r="CJ191" s="2">
        <f>IF(OR(AND($B191&gt;M$230, $B191&lt;M$231), $B191&gt;M$232), M191, "")</f>
        <v>73.099999999999994</v>
      </c>
      <c r="CK191" s="2">
        <f>IF(OR(AND($B191&gt;N$230, $B191&lt;N$231), $B191&gt;N$232), N191, "")</f>
        <v>65.585999999999999</v>
      </c>
      <c r="CL191" s="2">
        <f>IF(OR(AND($B191&gt;O$230, $B191&lt;O$231), $B191&gt;O$232), O191, "")</f>
        <v>57.214300000000001</v>
      </c>
      <c r="CO191" s="2">
        <f>BK$207*$B191+BK$209</f>
        <v>86.726765409268651</v>
      </c>
      <c r="CP191" s="2">
        <f>BL$207*$B191+BL$209</f>
        <v>88.048574688655421</v>
      </c>
      <c r="CQ191" s="2">
        <f>BM$207*$B191+BM$209</f>
        <v>88.996922829439711</v>
      </c>
      <c r="CR191" s="2">
        <f>BN$207*$B191+BN$209</f>
        <v>90.729460437376815</v>
      </c>
      <c r="CS191" s="2">
        <f>BO$207*$B191+BO$209</f>
        <v>96.43523207295506</v>
      </c>
      <c r="CT191" s="2">
        <f>BP$207*$B191+BP$209</f>
        <v>95.672948438018381</v>
      </c>
      <c r="CU191" s="2">
        <f>BQ$207*$B191+BQ$209</f>
        <v>95.54576900850995</v>
      </c>
      <c r="CV191" s="2">
        <f>BR$207*$B191+BR$209</f>
        <v>93.315285563030784</v>
      </c>
      <c r="CW191" s="2">
        <f>BS$207*$B191+BS$209</f>
        <v>91.215478155710912</v>
      </c>
      <c r="CX191" s="2">
        <f>BT$207*$B191+BT$209</f>
        <v>85.698334696736381</v>
      </c>
      <c r="CY191" s="2">
        <f>BU$207*$B191+BU$209</f>
        <v>78.266810351329184</v>
      </c>
      <c r="CZ191" s="2">
        <f>BV$207*$B191+BV$209</f>
        <v>69.063719628554708</v>
      </c>
      <c r="DA191" s="2">
        <f>BW$207*$B191+BW$209</f>
        <v>58.255627367585404</v>
      </c>
      <c r="DD191" s="2">
        <f>BZ$207*$B191+BZ$209</f>
        <v>80.391613551544026</v>
      </c>
      <c r="DE191" s="2">
        <f>CA$207*$B191+CA$209</f>
        <v>84.00894327313685</v>
      </c>
      <c r="DF191" s="2">
        <f>CB$207*$B191+CB$209</f>
        <v>86.965875706774639</v>
      </c>
      <c r="DG191" s="2">
        <f>CC$207*$B191+CC$209</f>
        <v>88.705023583661685</v>
      </c>
      <c r="DH191" s="2">
        <f>CD$207*$B191+CD$209</f>
        <v>90.899428789352726</v>
      </c>
      <c r="DI191" s="2">
        <f>CE$207*$B191+CE$209</f>
        <v>91.090416665933233</v>
      </c>
      <c r="DJ191" s="2">
        <f>CF$207*$B191+CF$209</f>
        <v>90.738278467144511</v>
      </c>
      <c r="DK191" s="2">
        <f>CG$207*$B191+CG$209</f>
        <v>87.790066351909871</v>
      </c>
      <c r="DL191" s="2">
        <f>CH$207*$B191+CH$209</f>
        <v>84.713997311828621</v>
      </c>
      <c r="DM191" s="2">
        <f>CI$207*$B191+CI$209</f>
        <v>80.625011230243331</v>
      </c>
      <c r="DN191" s="2">
        <f>CJ$207*$B191+CJ$209</f>
        <v>74.323816243510606</v>
      </c>
      <c r="DO191" s="2">
        <f>CK$207*$B191+CK$209</f>
        <v>65.874257724122657</v>
      </c>
      <c r="DP191" s="2">
        <f>CL$207*$B191+CL$209</f>
        <v>56.367564566227777</v>
      </c>
      <c r="DS191" s="2">
        <f>POWER(10,($B191-C$227)/C$228)/(1+POWER(10,($B191-C$227)/C$228))</f>
        <v>0.99965753799520696</v>
      </c>
      <c r="DT191" s="2">
        <f>POWER(10,($B191-D$227)/D$228)/(1+POWER(10,($B191-D$227)/D$228))</f>
        <v>0.9996868414441834</v>
      </c>
      <c r="DU191" s="2">
        <f>POWER(10,($B191-E$227)/E$228)/(1+POWER(10,($B191-E$227)/E$228))</f>
        <v>0.99968554841384838</v>
      </c>
      <c r="DV191" s="2">
        <f>POWER(10,($B191-F$227)/F$228)/(1+POWER(10,($B191-F$227)/F$228))</f>
        <v>0.99966926017961166</v>
      </c>
      <c r="DW191" s="2">
        <f>POWER(10,($B191-G$227)/G$228)/(1+POWER(10,($B191-G$227)/G$228))</f>
        <v>0.99968190984006544</v>
      </c>
      <c r="DX191" s="2">
        <f>POWER(10,($B191-H$227)/H$228)/(1+POWER(10,($B191-H$227)/H$228))</f>
        <v>0.99964776306428804</v>
      </c>
      <c r="DY191" s="2">
        <f>POWER(10,($B191-I$227)/I$228)/(1+POWER(10,($B191-I$227)/I$228))</f>
        <v>0.99967589525663836</v>
      </c>
      <c r="DZ191" s="2">
        <f>POWER(10,($B191-J$227)/J$228)/(1+POWER(10,($B191-J$227)/J$228))</f>
        <v>0.99962388611247099</v>
      </c>
      <c r="EA191" s="2">
        <f>POWER(10,($B191-K$227)/K$228)/(1+POWER(10,($B191-K$227)/K$228))</f>
        <v>0.99959391655119423</v>
      </c>
      <c r="EB191" s="2">
        <f>POWER(10,($B191-L$227)/L$228)/(1+POWER(10,($B191-L$227)/L$228))</f>
        <v>0.99963369472292263</v>
      </c>
      <c r="EC191" s="2">
        <f>POWER(10,($B191-M$227)/M$228)/(1+POWER(10,($B191-M$227)/M$228))</f>
        <v>0.99960273251352572</v>
      </c>
      <c r="ED191" s="2">
        <f>POWER(10,($B191-N$227)/N$228)/(1+POWER(10,($B191-N$227)/N$228))</f>
        <v>0.99959562302861205</v>
      </c>
      <c r="EE191" s="2">
        <f>POWER(10,($B191-O$227)/O$228)/(1+POWER(10,($B191-O$227)/O$228))</f>
        <v>0.99958470088927631</v>
      </c>
    </row>
    <row r="192" spans="2:135" x14ac:dyDescent="0.25">
      <c r="B192" s="2">
        <v>186</v>
      </c>
      <c r="C192">
        <v>79.656000000000006</v>
      </c>
      <c r="D192">
        <v>83.879000000000005</v>
      </c>
      <c r="E192">
        <v>85.706000000000003</v>
      </c>
      <c r="F192">
        <v>89.215000000000003</v>
      </c>
      <c r="G192">
        <v>91.135999999999996</v>
      </c>
      <c r="H192">
        <v>91.775999999999996</v>
      </c>
      <c r="I192">
        <v>89.730999999999995</v>
      </c>
      <c r="J192">
        <v>87.626999999999995</v>
      </c>
      <c r="K192">
        <v>84.971000000000004</v>
      </c>
      <c r="L192">
        <v>80.7</v>
      </c>
      <c r="M192">
        <v>74.543000000000006</v>
      </c>
      <c r="N192">
        <v>65.728999999999999</v>
      </c>
      <c r="O192">
        <v>56.871400000000001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80.326524651255795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83.959450674727179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86.933995567054026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88.693550767245441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90.879808725456996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91.067484303323454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90.712393444221846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87.754080887184614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84.670682035308261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80.593970313069718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74.301486829571886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65.859718554459775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56.372684840288237</v>
      </c>
      <c r="AE192" s="5"/>
      <c r="AG192" s="5">
        <f t="shared" si="52"/>
        <v>-0.67052465125578919</v>
      </c>
      <c r="AH192" s="5">
        <f t="shared" si="53"/>
        <v>-8.0450674727174487E-2</v>
      </c>
      <c r="AI192" s="5">
        <f t="shared" si="54"/>
        <v>-1.2279955670540232</v>
      </c>
      <c r="AJ192" s="5">
        <f t="shared" si="55"/>
        <v>0.52144923275456279</v>
      </c>
      <c r="AK192" s="5">
        <f t="shared" si="56"/>
        <v>0.25619127454299928</v>
      </c>
      <c r="AL192" s="5">
        <f t="shared" si="57"/>
        <v>0.70851569667654246</v>
      </c>
      <c r="AM192" s="5">
        <f t="shared" si="58"/>
        <v>-0.98139344422185104</v>
      </c>
      <c r="AN192" s="5">
        <f t="shared" si="59"/>
        <v>-0.12708088718461852</v>
      </c>
      <c r="AO192" s="5">
        <f t="shared" si="60"/>
        <v>0.3003179646917431</v>
      </c>
      <c r="AP192" s="5">
        <f t="shared" si="61"/>
        <v>0.10602968693028458</v>
      </c>
      <c r="AQ192" s="5">
        <f t="shared" si="62"/>
        <v>0.24151317042812082</v>
      </c>
      <c r="AR192" s="5">
        <f t="shared" si="63"/>
        <v>-0.13071855445977576</v>
      </c>
      <c r="AS192" s="5">
        <f t="shared" si="64"/>
        <v>0.4987151597117645</v>
      </c>
      <c r="AV192" s="2">
        <f t="shared" si="65"/>
        <v>80.326524651255795</v>
      </c>
      <c r="AW192" s="2">
        <f t="shared" si="66"/>
        <v>83.959450674670975</v>
      </c>
      <c r="AX192" s="2">
        <f t="shared" si="67"/>
        <v>86.933995567054026</v>
      </c>
      <c r="AY192" s="2">
        <f t="shared" si="68"/>
        <v>88.693550767237028</v>
      </c>
      <c r="AZ192" s="2">
        <f t="shared" si="69"/>
        <v>90.879808725455902</v>
      </c>
      <c r="BA192" s="2">
        <f t="shared" si="70"/>
        <v>91.067484303320754</v>
      </c>
      <c r="BB192" s="2">
        <f t="shared" si="71"/>
        <v>90.712393444221576</v>
      </c>
      <c r="BC192" s="2">
        <f t="shared" si="72"/>
        <v>87.754080887182724</v>
      </c>
      <c r="BD192" s="2">
        <f t="shared" si="73"/>
        <v>84.670682035301624</v>
      </c>
      <c r="BE192" s="2">
        <f t="shared" si="74"/>
        <v>80.593970313066734</v>
      </c>
      <c r="BF192" s="2">
        <f t="shared" si="75"/>
        <v>74.301486829437934</v>
      </c>
      <c r="BG192" s="2">
        <f t="shared" si="76"/>
        <v>65.859718553604836</v>
      </c>
      <c r="BH192" s="2">
        <f t="shared" si="77"/>
        <v>56.372684835551496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79.656000000000006</v>
      </c>
      <c r="CA192" s="2">
        <f>IF(OR(AND($B192&gt;D$230, $B192&lt;D$231), $B192&gt;D$232), D192, "")</f>
        <v>83.879000000000005</v>
      </c>
      <c r="CB192" s="2">
        <f>IF(OR(AND($B192&gt;E$230, $B192&lt;E$231), $B192&gt;E$232), E192, "")</f>
        <v>85.706000000000003</v>
      </c>
      <c r="CC192" s="2">
        <f>IF(OR(AND($B192&gt;F$230, $B192&lt;F$231), $B192&gt;F$232), F192, "")</f>
        <v>89.215000000000003</v>
      </c>
      <c r="CD192" s="2">
        <f>IF(OR(AND($B192&gt;G$230, $B192&lt;G$231), $B192&gt;G$232), G192, "")</f>
        <v>91.135999999999996</v>
      </c>
      <c r="CE192" s="2">
        <f>IF(OR(AND($B192&gt;H$230, $B192&lt;H$231), $B192&gt;H$232), H192, "")</f>
        <v>91.775999999999996</v>
      </c>
      <c r="CF192" s="2">
        <f>IF(OR(AND($B192&gt;I$230, $B192&lt;I$231), $B192&gt;I$232), I192, "")</f>
        <v>89.730999999999995</v>
      </c>
      <c r="CG192" s="2">
        <f>IF(OR(AND($B192&gt;J$230, $B192&lt;J$231), $B192&gt;J$232), J192, "")</f>
        <v>87.626999999999995</v>
      </c>
      <c r="CH192" s="2">
        <f>IF(OR(AND($B192&gt;K$230, $B192&lt;K$231), $B192&gt;K$232), K192, "")</f>
        <v>84.971000000000004</v>
      </c>
      <c r="CI192" s="2">
        <f>IF(OR(AND($B192&gt;L$230, $B192&lt;L$231), $B192&gt;L$232), L192, "")</f>
        <v>80.7</v>
      </c>
      <c r="CJ192" s="2">
        <f>IF(OR(AND($B192&gt;M$230, $B192&lt;M$231), $B192&gt;M$232), M192, "")</f>
        <v>74.543000000000006</v>
      </c>
      <c r="CK192" s="2">
        <f>IF(OR(AND($B192&gt;N$230, $B192&lt;N$231), $B192&gt;N$232), N192, "")</f>
        <v>65.728999999999999</v>
      </c>
      <c r="CL192" s="2">
        <f>IF(OR(AND($B192&gt;O$230, $B192&lt;O$231), $B192&gt;O$232), O192, "")</f>
        <v>56.871400000000001</v>
      </c>
      <c r="CO192" s="2">
        <f>BK$207*$B192+BK$209</f>
        <v>86.725505927939508</v>
      </c>
      <c r="CP192" s="2">
        <f>BL$207*$B192+BL$209</f>
        <v>88.037742796250356</v>
      </c>
      <c r="CQ192" s="2">
        <f>BM$207*$B192+BM$209</f>
        <v>88.979298817848729</v>
      </c>
      <c r="CR192" s="2">
        <f>BN$207*$B192+BN$209</f>
        <v>90.73376712970493</v>
      </c>
      <c r="CS192" s="2">
        <f>BO$207*$B192+BO$209</f>
        <v>96.470158511383843</v>
      </c>
      <c r="CT192" s="2">
        <f>BP$207*$B192+BP$209</f>
        <v>95.691886482734034</v>
      </c>
      <c r="CU192" s="2">
        <f>BQ$207*$B192+BQ$209</f>
        <v>95.564589559518538</v>
      </c>
      <c r="CV192" s="2">
        <f>BR$207*$B192+BR$209</f>
        <v>93.329416287916374</v>
      </c>
      <c r="CW192" s="2">
        <f>BS$207*$B192+BS$209</f>
        <v>91.234254733339426</v>
      </c>
      <c r="CX192" s="2">
        <f>BT$207*$B192+BT$209</f>
        <v>85.713995584169822</v>
      </c>
      <c r="CY192" s="2">
        <f>BU$207*$B192+BU$209</f>
        <v>78.277911958607802</v>
      </c>
      <c r="CZ192" s="2">
        <f>BV$207*$B192+BV$209</f>
        <v>69.078791490852979</v>
      </c>
      <c r="DA192" s="2">
        <f>BW$207*$B192+BW$209</f>
        <v>58.277186848906879</v>
      </c>
      <c r="DD192" s="2">
        <f>BZ$207*$B192+BZ$209</f>
        <v>80.324525378771028</v>
      </c>
      <c r="DE192" s="2">
        <f>CA$207*$B192+CA$209</f>
        <v>83.958285533264728</v>
      </c>
      <c r="DF192" s="2">
        <f>CB$207*$B192+CB$209</f>
        <v>86.933408823827918</v>
      </c>
      <c r="DG192" s="2">
        <f>CC$207*$B192+CC$209</f>
        <v>88.692935156232295</v>
      </c>
      <c r="DH192" s="2">
        <f>CD$207*$B192+CD$209</f>
        <v>90.878186439592966</v>
      </c>
      <c r="DI192" s="2">
        <f>CE$207*$B192+CE$209</f>
        <v>91.065998218859946</v>
      </c>
      <c r="DJ192" s="2">
        <f>CF$207*$B192+CF$209</f>
        <v>90.710958732942316</v>
      </c>
      <c r="DK192" s="2">
        <f>CG$207*$B192+CG$209</f>
        <v>87.752167716385387</v>
      </c>
      <c r="DL192" s="2">
        <f>CH$207*$B192+CH$209</f>
        <v>84.668250212174939</v>
      </c>
      <c r="DM192" s="2">
        <f>CI$207*$B192+CI$209</f>
        <v>80.592259216998769</v>
      </c>
      <c r="DN192" s="2">
        <f>CJ$207*$B192+CJ$209</f>
        <v>74.300045549313637</v>
      </c>
      <c r="DO192" s="2">
        <f>CK$207*$B192+CK$209</f>
        <v>65.858530891535722</v>
      </c>
      <c r="DP192" s="2">
        <f>CL$207*$B192+CL$209</f>
        <v>56.371963191831071</v>
      </c>
      <c r="DS192" s="2">
        <f>POWER(10,($B192-C$227)/C$228)/(1+POWER(10,($B192-C$227)/C$228))</f>
        <v>0.99968766152788346</v>
      </c>
      <c r="DT192" s="2">
        <f>POWER(10,($B192-D$227)/D$228)/(1+POWER(10,($B192-D$227)/D$228))</f>
        <v>0.99971438813274938</v>
      </c>
      <c r="DU192" s="2">
        <f>POWER(10,($B192-E$227)/E$228)/(1+POWER(10,($B192-E$227)/E$228))</f>
        <v>0.99971320880994352</v>
      </c>
      <c r="DV192" s="2">
        <f>POWER(10,($B192-F$227)/F$228)/(1+POWER(10,($B192-F$227)/F$228))</f>
        <v>0.99969835292041098</v>
      </c>
      <c r="DW192" s="2">
        <f>POWER(10,($B192-G$227)/G$228)/(1+POWER(10,($B192-G$227)/G$228))</f>
        <v>0.99970989020651324</v>
      </c>
      <c r="DX192" s="2">
        <f>POWER(10,($B192-H$227)/H$228)/(1+POWER(10,($B192-H$227)/H$228))</f>
        <v>0.99967874613997787</v>
      </c>
      <c r="DY192" s="2">
        <f>POWER(10,($B192-I$227)/I$228)/(1+POWER(10,($B192-I$227)/I$228))</f>
        <v>0.9997044045312633</v>
      </c>
      <c r="DZ192" s="2">
        <f>POWER(10,($B192-J$227)/J$228)/(1+POWER(10,($B192-J$227)/J$228))</f>
        <v>0.99965696870548237</v>
      </c>
      <c r="EA192" s="2">
        <f>POWER(10,($B192-K$227)/K$228)/(1+POWER(10,($B192-K$227)/K$228))</f>
        <v>0.99962963425948936</v>
      </c>
      <c r="EB192" s="2">
        <f>POWER(10,($B192-L$227)/L$228)/(1+POWER(10,($B192-L$227)/L$228))</f>
        <v>0.99966591484892919</v>
      </c>
      <c r="EC192" s="2">
        <f>POWER(10,($B192-M$227)/M$228)/(1+POWER(10,($B192-M$227)/M$228))</f>
        <v>0.99963767508105994</v>
      </c>
      <c r="ED192" s="2">
        <f>POWER(10,($B192-N$227)/N$228)/(1+POWER(10,($B192-N$227)/N$228))</f>
        <v>0.99963119069638184</v>
      </c>
      <c r="EE192" s="2">
        <f>POWER(10,($B192-O$227)/O$228)/(1+POWER(10,($B192-O$227)/O$228))</f>
        <v>0.99962122886845861</v>
      </c>
    </row>
    <row r="193" spans="2:137" x14ac:dyDescent="0.25">
      <c r="B193" s="2">
        <v>187</v>
      </c>
      <c r="C193">
        <v>80</v>
      </c>
      <c r="D193">
        <v>83.515000000000001</v>
      </c>
      <c r="E193">
        <v>86.5</v>
      </c>
      <c r="F193">
        <v>89.722999999999999</v>
      </c>
      <c r="G193">
        <v>90.605999999999995</v>
      </c>
      <c r="H193">
        <v>90.581999999999994</v>
      </c>
      <c r="I193">
        <v>90.522000000000006</v>
      </c>
      <c r="J193">
        <v>87.522000000000006</v>
      </c>
      <c r="K193">
        <v>83.385999999999996</v>
      </c>
      <c r="L193">
        <v>80.456999999999994</v>
      </c>
      <c r="M193">
        <v>73.956999999999994</v>
      </c>
      <c r="N193">
        <v>65.385999999999996</v>
      </c>
      <c r="O193">
        <v>56.485700000000001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80.25927936650443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83.908700815844455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86.901480952917098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88.681412698121548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90.858438531594828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91.042947838483101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90.684959944122397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87.716030243817997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84.624742829212536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80.561082539116072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74.277600883865489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65.843897614689567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56.37702591565661</v>
      </c>
      <c r="AE193" s="5"/>
      <c r="AG193" s="5">
        <f t="shared" si="52"/>
        <v>-0.25927936650442973</v>
      </c>
      <c r="AH193" s="5">
        <f t="shared" si="53"/>
        <v>-0.39370081584445416</v>
      </c>
      <c r="AI193" s="5">
        <f t="shared" si="54"/>
        <v>-0.40148095291709751</v>
      </c>
      <c r="AJ193" s="5">
        <f t="shared" si="55"/>
        <v>1.0415873018784509</v>
      </c>
      <c r="AK193" s="5">
        <f t="shared" si="56"/>
        <v>-0.25243853159483365</v>
      </c>
      <c r="AL193" s="5">
        <f t="shared" si="57"/>
        <v>-0.46094783848310783</v>
      </c>
      <c r="AM193" s="5">
        <f t="shared" si="58"/>
        <v>-0.16295994412239168</v>
      </c>
      <c r="AN193" s="5">
        <f t="shared" si="59"/>
        <v>-0.19403024381799128</v>
      </c>
      <c r="AO193" s="5">
        <f t="shared" si="60"/>
        <v>-1.2387428292125406</v>
      </c>
      <c r="AP193" s="5">
        <f t="shared" si="61"/>
        <v>-0.10408253911607801</v>
      </c>
      <c r="AQ193" s="5">
        <f t="shared" si="62"/>
        <v>-0.32060088386549523</v>
      </c>
      <c r="AR193" s="5">
        <f t="shared" si="63"/>
        <v>-0.45789761468957124</v>
      </c>
      <c r="AS193" s="5">
        <f t="shared" si="64"/>
        <v>0.10867408434339154</v>
      </c>
      <c r="AV193" s="2">
        <f t="shared" si="65"/>
        <v>80.25927936650443</v>
      </c>
      <c r="AW193" s="2">
        <f t="shared" si="66"/>
        <v>83.908700815831651</v>
      </c>
      <c r="AX193" s="2">
        <f t="shared" si="67"/>
        <v>86.901480952917098</v>
      </c>
      <c r="AY193" s="2">
        <f t="shared" si="68"/>
        <v>88.681412698119914</v>
      </c>
      <c r="AZ193" s="2">
        <f t="shared" si="69"/>
        <v>90.858438531594629</v>
      </c>
      <c r="BA193" s="2">
        <f t="shared" si="70"/>
        <v>91.042947838482618</v>
      </c>
      <c r="BB193" s="2">
        <f t="shared" si="71"/>
        <v>90.684959944122355</v>
      </c>
      <c r="BC193" s="2">
        <f t="shared" si="72"/>
        <v>87.71603024381767</v>
      </c>
      <c r="BD193" s="2">
        <f t="shared" si="73"/>
        <v>84.624742829211357</v>
      </c>
      <c r="BE193" s="2">
        <f t="shared" si="74"/>
        <v>80.561082539115546</v>
      </c>
      <c r="BF193" s="2">
        <f t="shared" si="75"/>
        <v>74.277600883838886</v>
      </c>
      <c r="BG193" s="2">
        <f t="shared" si="76"/>
        <v>65.843897614506446</v>
      </c>
      <c r="BH193" s="2">
        <f t="shared" si="77"/>
        <v>56.377025914566374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80</v>
      </c>
      <c r="CA193" s="2">
        <f>IF(OR(AND($B193&gt;D$230, $B193&lt;D$231), $B193&gt;D$232), D193, "")</f>
        <v>83.515000000000001</v>
      </c>
      <c r="CB193" s="2">
        <f>IF(OR(AND($B193&gt;E$230, $B193&lt;E$231), $B193&gt;E$232), E193, "")</f>
        <v>86.5</v>
      </c>
      <c r="CC193" s="2">
        <f>IF(OR(AND($B193&gt;F$230, $B193&lt;F$231), $B193&gt;F$232), F193, "")</f>
        <v>89.722999999999999</v>
      </c>
      <c r="CD193" s="2">
        <f>IF(OR(AND($B193&gt;G$230, $B193&lt;G$231), $B193&gt;G$232), G193, "")</f>
        <v>90.605999999999995</v>
      </c>
      <c r="CE193" s="2">
        <f>IF(OR(AND($B193&gt;H$230, $B193&lt;H$231), $B193&gt;H$232), H193, "")</f>
        <v>90.581999999999994</v>
      </c>
      <c r="CF193" s="2">
        <f>IF(OR(AND($B193&gt;I$230, $B193&lt;I$231), $B193&gt;I$232), I193, "")</f>
        <v>90.522000000000006</v>
      </c>
      <c r="CG193" s="2">
        <f>IF(OR(AND($B193&gt;J$230, $B193&lt;J$231), $B193&gt;J$232), J193, "")</f>
        <v>87.522000000000006</v>
      </c>
      <c r="CH193" s="2">
        <f>IF(OR(AND($B193&gt;K$230, $B193&lt;K$231), $B193&gt;K$232), K193, "")</f>
        <v>83.385999999999996</v>
      </c>
      <c r="CI193" s="2">
        <f>IF(OR(AND($B193&gt;L$230, $B193&lt;L$231), $B193&gt;L$232), L193, "")</f>
        <v>80.456999999999994</v>
      </c>
      <c r="CJ193" s="2">
        <f>IF(OR(AND($B193&gt;M$230, $B193&lt;M$231), $B193&gt;M$232), M193, "")</f>
        <v>73.956999999999994</v>
      </c>
      <c r="CK193" s="2">
        <f>IF(OR(AND($B193&gt;N$230, $B193&lt;N$231), $B193&gt;N$232), N193, "")</f>
        <v>65.385999999999996</v>
      </c>
      <c r="CL193" s="2">
        <f>IF(OR(AND($B193&gt;O$230, $B193&lt;O$231), $B193&gt;O$232), O193, "")</f>
        <v>56.485700000000001</v>
      </c>
      <c r="CO193" s="2">
        <f>BK$207*$B193+BK$209</f>
        <v>86.724246446610366</v>
      </c>
      <c r="CP193" s="2">
        <f>BL$207*$B193+BL$209</f>
        <v>88.026910903845277</v>
      </c>
      <c r="CQ193" s="2">
        <f>BM$207*$B193+BM$209</f>
        <v>88.961674806257747</v>
      </c>
      <c r="CR193" s="2">
        <f>BN$207*$B193+BN$209</f>
        <v>90.738073822033058</v>
      </c>
      <c r="CS193" s="2">
        <f>BO$207*$B193+BO$209</f>
        <v>96.505084949812627</v>
      </c>
      <c r="CT193" s="2">
        <f>BP$207*$B193+BP$209</f>
        <v>95.710824527449674</v>
      </c>
      <c r="CU193" s="2">
        <f>BQ$207*$B193+BQ$209</f>
        <v>95.58341011052714</v>
      </c>
      <c r="CV193" s="2">
        <f>BR$207*$B193+BR$209</f>
        <v>93.343547012801977</v>
      </c>
      <c r="CW193" s="2">
        <f>BS$207*$B193+BS$209</f>
        <v>91.253031310967941</v>
      </c>
      <c r="CX193" s="2">
        <f>BT$207*$B193+BT$209</f>
        <v>85.729656471603263</v>
      </c>
      <c r="CY193" s="2">
        <f>BU$207*$B193+BU$209</f>
        <v>78.289013565886421</v>
      </c>
      <c r="CZ193" s="2">
        <f>BV$207*$B193+BV$209</f>
        <v>69.093863353151249</v>
      </c>
      <c r="DA193" s="2">
        <f>BW$207*$B193+BW$209</f>
        <v>58.298746330228362</v>
      </c>
      <c r="DD193" s="2">
        <f>BZ$207*$B193+BZ$209</f>
        <v>80.257437205998016</v>
      </c>
      <c r="DE193" s="2">
        <f>CA$207*$B193+CA$209</f>
        <v>83.907627793392606</v>
      </c>
      <c r="DF193" s="2">
        <f>CB$207*$B193+CB$209</f>
        <v>86.900941940881197</v>
      </c>
      <c r="DG193" s="2">
        <f>CC$207*$B193+CC$209</f>
        <v>88.680846728802919</v>
      </c>
      <c r="DH193" s="2">
        <f>CD$207*$B193+CD$209</f>
        <v>90.856944089833206</v>
      </c>
      <c r="DI193" s="2">
        <f>CE$207*$B193+CE$209</f>
        <v>91.041579771786658</v>
      </c>
      <c r="DJ193" s="2">
        <f>CF$207*$B193+CF$209</f>
        <v>90.683638998740136</v>
      </c>
      <c r="DK193" s="2">
        <f>CG$207*$B193+CG$209</f>
        <v>87.714269080860902</v>
      </c>
      <c r="DL193" s="2">
        <f>CH$207*$B193+CH$209</f>
        <v>84.622503112521258</v>
      </c>
      <c r="DM193" s="2">
        <f>CI$207*$B193+CI$209</f>
        <v>80.559507203754208</v>
      </c>
      <c r="DN193" s="2">
        <f>CJ$207*$B193+CJ$209</f>
        <v>74.276274855116668</v>
      </c>
      <c r="DO193" s="2">
        <f>CK$207*$B193+CK$209</f>
        <v>65.842804058948772</v>
      </c>
      <c r="DP193" s="2">
        <f>CL$207*$B193+CL$209</f>
        <v>56.376361817434358</v>
      </c>
      <c r="DS193" s="2">
        <f>POWER(10,($B193-C$227)/C$228)/(1+POWER(10,($B193-C$227)/C$228))</f>
        <v>0.9997151360991382</v>
      </c>
      <c r="DT193" s="2">
        <f>POWER(10,($B193-D$227)/D$228)/(1+POWER(10,($B193-D$227)/D$228))</f>
        <v>0.99973951233496872</v>
      </c>
      <c r="DU193" s="2">
        <f>POWER(10,($B193-E$227)/E$228)/(1+POWER(10,($B193-E$227)/E$228))</f>
        <v>0.99973843672561402</v>
      </c>
      <c r="DV193" s="2">
        <f>POWER(10,($B193-F$227)/F$228)/(1+POWER(10,($B193-F$227)/F$228))</f>
        <v>0.99972488729180309</v>
      </c>
      <c r="DW193" s="2">
        <f>POWER(10,($B193-G$227)/G$228)/(1+POWER(10,($B193-G$227)/G$228))</f>
        <v>0.9997354099696748</v>
      </c>
      <c r="DX193" s="2">
        <f>POWER(10,($B193-H$227)/H$228)/(1+POWER(10,($B193-H$227)/H$228))</f>
        <v>0.99970700471541896</v>
      </c>
      <c r="DY193" s="2">
        <f>POWER(10,($B193-I$227)/I$228)/(1+POWER(10,($B193-I$227)/I$228))</f>
        <v>0.99973040671654279</v>
      </c>
      <c r="DZ193" s="2">
        <f>POWER(10,($B193-J$227)/J$228)/(1+POWER(10,($B193-J$227)/J$228))</f>
        <v>0.99968714229816646</v>
      </c>
      <c r="EA193" s="2">
        <f>POWER(10,($B193-K$227)/K$228)/(1+POWER(10,($B193-K$227)/K$228))</f>
        <v>0.99966221142221645</v>
      </c>
      <c r="EB193" s="2">
        <f>POWER(10,($B193-L$227)/L$228)/(1+POWER(10,($B193-L$227)/L$228))</f>
        <v>0.99969530176408516</v>
      </c>
      <c r="EC193" s="2">
        <f>POWER(10,($B193-M$227)/M$228)/(1+POWER(10,($B193-M$227)/M$228))</f>
        <v>0.99966954521143936</v>
      </c>
      <c r="ED193" s="2">
        <f>POWER(10,($B193-N$227)/N$228)/(1+POWER(10,($B193-N$227)/N$228))</f>
        <v>0.99966363100186018</v>
      </c>
      <c r="EE193" s="2">
        <f>POWER(10,($B193-O$227)/O$228)/(1+POWER(10,($B193-O$227)/O$228))</f>
        <v>0.99965454510916352</v>
      </c>
    </row>
    <row r="194" spans="2:137" x14ac:dyDescent="0.25">
      <c r="B194" s="2">
        <v>188</v>
      </c>
      <c r="C194">
        <v>80.311999999999998</v>
      </c>
      <c r="D194">
        <v>84.182000000000002</v>
      </c>
      <c r="E194">
        <v>87.706000000000003</v>
      </c>
      <c r="F194">
        <v>88.891999999999996</v>
      </c>
      <c r="G194">
        <v>91.120999999999995</v>
      </c>
      <c r="H194">
        <v>90.760999999999996</v>
      </c>
      <c r="I194">
        <v>90.209000000000003</v>
      </c>
      <c r="J194">
        <v>87.388000000000005</v>
      </c>
      <c r="K194">
        <v>84.313999999999993</v>
      </c>
      <c r="L194">
        <v>80.5</v>
      </c>
      <c r="M194">
        <v>73.543000000000006</v>
      </c>
      <c r="N194">
        <v>66.013999999999996</v>
      </c>
      <c r="O194">
        <v>56.357100000000003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80.192046248341214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83.857958145595674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86.86897019489453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88.669278597750647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90.837078273238546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91.018420634334205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90.657535354496005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87.677991535185825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84.578818597675479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80.528205405684048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74.253724058719627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65.828084038902176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56.381371532309416</v>
      </c>
      <c r="AE194" s="5"/>
      <c r="AG194" s="5">
        <f t="shared" si="52"/>
        <v>0.11995375165878386</v>
      </c>
      <c r="AH194" s="5">
        <f t="shared" si="53"/>
        <v>0.32404185440432798</v>
      </c>
      <c r="AI194" s="5">
        <f t="shared" si="54"/>
        <v>0.8370298051054732</v>
      </c>
      <c r="AJ194" s="5">
        <f t="shared" si="55"/>
        <v>0.22272140224934844</v>
      </c>
      <c r="AK194" s="5">
        <f t="shared" si="56"/>
        <v>0.28392172676144867</v>
      </c>
      <c r="AL194" s="5">
        <f t="shared" si="57"/>
        <v>-0.25742063433420981</v>
      </c>
      <c r="AM194" s="5">
        <f t="shared" si="58"/>
        <v>-0.44853535449600201</v>
      </c>
      <c r="AN194" s="5">
        <f t="shared" si="59"/>
        <v>-0.28999153518581977</v>
      </c>
      <c r="AO194" s="5">
        <f t="shared" si="60"/>
        <v>-0.26481859767548599</v>
      </c>
      <c r="AP194" s="5">
        <f t="shared" si="61"/>
        <v>-2.8205405684047946E-2</v>
      </c>
      <c r="AQ194" s="5">
        <f t="shared" si="62"/>
        <v>-0.71072405871962019</v>
      </c>
      <c r="AR194" s="5">
        <f t="shared" si="63"/>
        <v>0.1859159610978196</v>
      </c>
      <c r="AS194" s="5">
        <f t="shared" si="64"/>
        <v>-2.4271532309413146E-2</v>
      </c>
      <c r="AV194" s="2">
        <f t="shared" si="65"/>
        <v>80.192046248341214</v>
      </c>
      <c r="AW194" s="2">
        <f t="shared" si="66"/>
        <v>83.857958145592889</v>
      </c>
      <c r="AX194" s="2">
        <f t="shared" si="67"/>
        <v>86.86897019489453</v>
      </c>
      <c r="AY194" s="2">
        <f t="shared" si="68"/>
        <v>88.669278597750349</v>
      </c>
      <c r="AZ194" s="2">
        <f t="shared" si="69"/>
        <v>90.837078273238518</v>
      </c>
      <c r="BA194" s="2">
        <f t="shared" si="70"/>
        <v>91.01842063433412</v>
      </c>
      <c r="BB194" s="2">
        <f t="shared" si="71"/>
        <v>90.657535354496005</v>
      </c>
      <c r="BC194" s="2">
        <f t="shared" si="72"/>
        <v>87.677991535185768</v>
      </c>
      <c r="BD194" s="2">
        <f t="shared" si="73"/>
        <v>84.57881859767528</v>
      </c>
      <c r="BE194" s="2">
        <f t="shared" si="74"/>
        <v>80.528205405683963</v>
      </c>
      <c r="BF194" s="2">
        <f t="shared" si="75"/>
        <v>74.253724058714596</v>
      </c>
      <c r="BG194" s="2">
        <f t="shared" si="76"/>
        <v>65.828084038864858</v>
      </c>
      <c r="BH194" s="2">
        <f t="shared" si="77"/>
        <v>56.381371532070531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80.311999999999998</v>
      </c>
      <c r="CA194" s="2">
        <f>IF(OR(AND($B194&gt;D$230, $B194&lt;D$231), $B194&gt;D$232), D194, "")</f>
        <v>84.182000000000002</v>
      </c>
      <c r="CB194" s="2">
        <f>IF(OR(AND($B194&gt;E$230, $B194&lt;E$231), $B194&gt;E$232), E194, "")</f>
        <v>87.706000000000003</v>
      </c>
      <c r="CC194" s="2">
        <f>IF(OR(AND($B194&gt;F$230, $B194&lt;F$231), $B194&gt;F$232), F194, "")</f>
        <v>88.891999999999996</v>
      </c>
      <c r="CD194" s="2">
        <f>IF(OR(AND($B194&gt;G$230, $B194&lt;G$231), $B194&gt;G$232), G194, "")</f>
        <v>91.120999999999995</v>
      </c>
      <c r="CE194" s="2">
        <f>IF(OR(AND($B194&gt;H$230, $B194&lt;H$231), $B194&gt;H$232), H194, "")</f>
        <v>90.760999999999996</v>
      </c>
      <c r="CF194" s="2">
        <f>IF(OR(AND($B194&gt;I$230, $B194&lt;I$231), $B194&gt;I$232), I194, "")</f>
        <v>90.209000000000003</v>
      </c>
      <c r="CG194" s="2">
        <f>IF(OR(AND($B194&gt;J$230, $B194&lt;J$231), $B194&gt;J$232), J194, "")</f>
        <v>87.388000000000005</v>
      </c>
      <c r="CH194" s="2">
        <f>IF(OR(AND($B194&gt;K$230, $B194&lt;K$231), $B194&gt;K$232), K194, "")</f>
        <v>84.313999999999993</v>
      </c>
      <c r="CI194" s="2">
        <f>IF(OR(AND($B194&gt;L$230, $B194&lt;L$231), $B194&gt;L$232), L194, "")</f>
        <v>80.5</v>
      </c>
      <c r="CJ194" s="2">
        <f>IF(OR(AND($B194&gt;M$230, $B194&lt;M$231), $B194&gt;M$232), M194, "")</f>
        <v>73.543000000000006</v>
      </c>
      <c r="CK194" s="2">
        <f>IF(OR(AND($B194&gt;N$230, $B194&lt;N$231), $B194&gt;N$232), N194, "")</f>
        <v>66.013999999999996</v>
      </c>
      <c r="CL194" s="2">
        <f>IF(OR(AND($B194&gt;O$230, $B194&lt;O$231), $B194&gt;O$232), O194, "")</f>
        <v>56.357100000000003</v>
      </c>
      <c r="CO194" s="2">
        <f>BK$207*$B194+BK$209</f>
        <v>86.722986965281223</v>
      </c>
      <c r="CP194" s="2">
        <f>BL$207*$B194+BL$209</f>
        <v>88.016079011440212</v>
      </c>
      <c r="CQ194" s="2">
        <f>BM$207*$B194+BM$209</f>
        <v>88.944050794666765</v>
      </c>
      <c r="CR194" s="2">
        <f>BN$207*$B194+BN$209</f>
        <v>90.742380514361173</v>
      </c>
      <c r="CS194" s="2">
        <f>BO$207*$B194+BO$209</f>
        <v>96.54001138824141</v>
      </c>
      <c r="CT194" s="2">
        <f>BP$207*$B194+BP$209</f>
        <v>95.729762572165328</v>
      </c>
      <c r="CU194" s="2">
        <f>BQ$207*$B194+BQ$209</f>
        <v>95.602230661535728</v>
      </c>
      <c r="CV194" s="2">
        <f>BR$207*$B194+BR$209</f>
        <v>93.357677737687581</v>
      </c>
      <c r="CW194" s="2">
        <f>BS$207*$B194+BS$209</f>
        <v>91.271807888596456</v>
      </c>
      <c r="CX194" s="2">
        <f>BT$207*$B194+BT$209</f>
        <v>85.74531735903669</v>
      </c>
      <c r="CY194" s="2">
        <f>BU$207*$B194+BU$209</f>
        <v>78.30011517316504</v>
      </c>
      <c r="CZ194" s="2">
        <f>BV$207*$B194+BV$209</f>
        <v>69.10893521544952</v>
      </c>
      <c r="DA194" s="2">
        <f>BW$207*$B194+BW$209</f>
        <v>58.320305811549837</v>
      </c>
      <c r="DD194" s="2">
        <f>BZ$207*$B194+BZ$209</f>
        <v>80.190349033225019</v>
      </c>
      <c r="DE194" s="2">
        <f>CA$207*$B194+CA$209</f>
        <v>83.856970053520484</v>
      </c>
      <c r="DF194" s="2">
        <f>CB$207*$B194+CB$209</f>
        <v>86.868475057934489</v>
      </c>
      <c r="DG194" s="2">
        <f>CC$207*$B194+CC$209</f>
        <v>88.668758301373543</v>
      </c>
      <c r="DH194" s="2">
        <f>CD$207*$B194+CD$209</f>
        <v>90.835701740073432</v>
      </c>
      <c r="DI194" s="2">
        <f>CE$207*$B194+CE$209</f>
        <v>91.017161324713371</v>
      </c>
      <c r="DJ194" s="2">
        <f>CF$207*$B194+CF$209</f>
        <v>90.656319264537956</v>
      </c>
      <c r="DK194" s="2">
        <f>CG$207*$B194+CG$209</f>
        <v>87.676370445336431</v>
      </c>
      <c r="DL194" s="2">
        <f>CH$207*$B194+CH$209</f>
        <v>84.576756012867577</v>
      </c>
      <c r="DM194" s="2">
        <f>CI$207*$B194+CI$209</f>
        <v>80.526755190509647</v>
      </c>
      <c r="DN194" s="2">
        <f>CJ$207*$B194+CJ$209</f>
        <v>74.252504160919699</v>
      </c>
      <c r="DO194" s="2">
        <f>CK$207*$B194+CK$209</f>
        <v>65.827077226361823</v>
      </c>
      <c r="DP194" s="2">
        <f>CL$207*$B194+CL$209</f>
        <v>56.380760443037651</v>
      </c>
      <c r="DS194" s="2">
        <f>POWER(10,($B194-C$227)/C$228)/(1+POWER(10,($B194-C$227)/C$228))</f>
        <v>0.99974019452266527</v>
      </c>
      <c r="DT194" s="2">
        <f>POWER(10,($B194-D$227)/D$228)/(1+POWER(10,($B194-D$227)/D$228))</f>
        <v>0.99976242698077777</v>
      </c>
      <c r="DU194" s="2">
        <f>POWER(10,($B194-E$227)/E$228)/(1+POWER(10,($B194-E$227)/E$228))</f>
        <v>0.99976144596832528</v>
      </c>
      <c r="DV194" s="2">
        <f>POWER(10,($B194-F$227)/F$228)/(1+POWER(10,($B194-F$227)/F$228))</f>
        <v>0.99974908815427277</v>
      </c>
      <c r="DW194" s="2">
        <f>POWER(10,($B194-G$227)/G$228)/(1+POWER(10,($B194-G$227)/G$228))</f>
        <v>0.99975868540629975</v>
      </c>
      <c r="DX194" s="2">
        <f>POWER(10,($B194-H$227)/H$228)/(1+POWER(10,($B194-H$227)/H$228))</f>
        <v>0.99973277823549545</v>
      </c>
      <c r="DY194" s="2">
        <f>POWER(10,($B194-I$227)/I$228)/(1+POWER(10,($B194-I$227)/I$228))</f>
        <v>0.99975412217073101</v>
      </c>
      <c r="DZ194" s="2">
        <f>POWER(10,($B194-J$227)/J$228)/(1+POWER(10,($B194-J$227)/J$228))</f>
        <v>0.99971466252995722</v>
      </c>
      <c r="EA194" s="2">
        <f>POWER(10,($B194-K$227)/K$228)/(1+POWER(10,($B194-K$227)/K$228))</f>
        <v>0.99969192399909801</v>
      </c>
      <c r="EB194" s="2">
        <f>POWER(10,($B194-L$227)/L$228)/(1+POWER(10,($B194-L$227)/L$228))</f>
        <v>0.99972210445569409</v>
      </c>
      <c r="EC194" s="2">
        <f>POWER(10,($B194-M$227)/M$228)/(1+POWER(10,($B194-M$227)/M$228))</f>
        <v>0.99969861288765149</v>
      </c>
      <c r="ED194" s="2">
        <f>POWER(10,($B194-N$227)/N$228)/(1+POWER(10,($B194-N$227)/N$228))</f>
        <v>0.99969321874792194</v>
      </c>
      <c r="EE194" s="2">
        <f>POWER(10,($B194-O$227)/O$228)/(1+POWER(10,($B194-O$227)/O$228))</f>
        <v>0.99968493181814611</v>
      </c>
    </row>
    <row r="195" spans="2:137" x14ac:dyDescent="0.25">
      <c r="B195" s="2">
        <v>189</v>
      </c>
      <c r="C195">
        <v>80.218999999999994</v>
      </c>
      <c r="D195">
        <v>83.742000000000004</v>
      </c>
      <c r="E195">
        <v>87.265000000000001</v>
      </c>
      <c r="F195">
        <v>89.153999999999996</v>
      </c>
      <c r="G195">
        <v>91.667000000000002</v>
      </c>
      <c r="H195">
        <v>90.433000000000007</v>
      </c>
      <c r="I195">
        <v>91.343000000000004</v>
      </c>
      <c r="J195">
        <v>87.730999999999995</v>
      </c>
      <c r="K195">
        <v>85.028999999999996</v>
      </c>
      <c r="L195">
        <v>80.914000000000001</v>
      </c>
      <c r="M195">
        <v>73.771000000000001</v>
      </c>
      <c r="N195">
        <v>66.2</v>
      </c>
      <c r="O195">
        <v>55.714300000000001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80.124824372583063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83.807222112380813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86.836462984081237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88.657148152204854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90.81572719211286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90.993901975291323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90.630118988425451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87.639963838431385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84.532908193530744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80.495338091811561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74.22985564178488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65.812277259817293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56.385721335196379</v>
      </c>
      <c r="AE195" s="5"/>
      <c r="AG195" s="5">
        <f t="shared" si="52"/>
        <v>9.4175627416930752E-2</v>
      </c>
      <c r="AH195" s="5">
        <f t="shared" si="53"/>
        <v>-6.5222112380808994E-2</v>
      </c>
      <c r="AI195" s="5">
        <f t="shared" si="54"/>
        <v>0.42853701591876359</v>
      </c>
      <c r="AJ195" s="5">
        <f t="shared" si="55"/>
        <v>0.49685184779514202</v>
      </c>
      <c r="AK195" s="5">
        <f t="shared" si="56"/>
        <v>0.85127280788714188</v>
      </c>
      <c r="AL195" s="5">
        <f t="shared" si="57"/>
        <v>-0.56090197529131558</v>
      </c>
      <c r="AM195" s="5">
        <f t="shared" si="58"/>
        <v>0.7128810115745523</v>
      </c>
      <c r="AN195" s="5">
        <f t="shared" si="59"/>
        <v>9.1036161568609941E-2</v>
      </c>
      <c r="AO195" s="5">
        <f t="shared" si="60"/>
        <v>0.49609180646925211</v>
      </c>
      <c r="AP195" s="5">
        <f t="shared" si="61"/>
        <v>0.41866190818844018</v>
      </c>
      <c r="AQ195" s="5">
        <f t="shared" si="62"/>
        <v>-0.45885564178487925</v>
      </c>
      <c r="AR195" s="5">
        <f t="shared" si="63"/>
        <v>0.38772274018270991</v>
      </c>
      <c r="AS195" s="5">
        <f t="shared" si="64"/>
        <v>-0.67142133519637781</v>
      </c>
      <c r="AV195" s="2">
        <f t="shared" si="65"/>
        <v>80.124824372583063</v>
      </c>
      <c r="AW195" s="2">
        <f t="shared" si="66"/>
        <v>83.807222112380231</v>
      </c>
      <c r="AX195" s="2">
        <f t="shared" si="67"/>
        <v>86.836462984081237</v>
      </c>
      <c r="AY195" s="2">
        <f t="shared" si="68"/>
        <v>88.657148152204797</v>
      </c>
      <c r="AZ195" s="2">
        <f t="shared" si="69"/>
        <v>90.81572719211286</v>
      </c>
      <c r="BA195" s="2">
        <f t="shared" si="70"/>
        <v>90.993901975291308</v>
      </c>
      <c r="BB195" s="2">
        <f t="shared" si="71"/>
        <v>90.630118988425451</v>
      </c>
      <c r="BC195" s="2">
        <f t="shared" si="72"/>
        <v>87.63996383843137</v>
      </c>
      <c r="BD195" s="2">
        <f t="shared" si="73"/>
        <v>84.532908193530716</v>
      </c>
      <c r="BE195" s="2">
        <f t="shared" si="74"/>
        <v>80.495338091811547</v>
      </c>
      <c r="BF195" s="2">
        <f t="shared" si="75"/>
        <v>74.229855641783985</v>
      </c>
      <c r="BG195" s="2">
        <f t="shared" si="76"/>
        <v>65.81227725981006</v>
      </c>
      <c r="BH195" s="2">
        <f t="shared" si="77"/>
        <v>56.385721335146549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80.218999999999994</v>
      </c>
      <c r="CA195" s="2">
        <f>IF(OR(AND($B195&gt;D$230, $B195&lt;D$231), $B195&gt;D$232), D195, "")</f>
        <v>83.742000000000004</v>
      </c>
      <c r="CB195" s="2">
        <f>IF(OR(AND($B195&gt;E$230, $B195&lt;E$231), $B195&gt;E$232), E195, "")</f>
        <v>87.265000000000001</v>
      </c>
      <c r="CC195" s="2">
        <f>IF(OR(AND($B195&gt;F$230, $B195&lt;F$231), $B195&gt;F$232), F195, "")</f>
        <v>89.153999999999996</v>
      </c>
      <c r="CD195" s="2">
        <f>IF(OR(AND($B195&gt;G$230, $B195&lt;G$231), $B195&gt;G$232), G195, "")</f>
        <v>91.667000000000002</v>
      </c>
      <c r="CE195" s="2">
        <f>IF(OR(AND($B195&gt;H$230, $B195&lt;H$231), $B195&gt;H$232), H195, "")</f>
        <v>90.433000000000007</v>
      </c>
      <c r="CF195" s="2">
        <f>IF(OR(AND($B195&gt;I$230, $B195&lt;I$231), $B195&gt;I$232), I195, "")</f>
        <v>91.343000000000004</v>
      </c>
      <c r="CG195" s="2">
        <f>IF(OR(AND($B195&gt;J$230, $B195&lt;J$231), $B195&gt;J$232), J195, "")</f>
        <v>87.730999999999995</v>
      </c>
      <c r="CH195" s="2">
        <f>IF(OR(AND($B195&gt;K$230, $B195&lt;K$231), $B195&gt;K$232), K195, "")</f>
        <v>85.028999999999996</v>
      </c>
      <c r="CI195" s="2">
        <f>IF(OR(AND($B195&gt;L$230, $B195&lt;L$231), $B195&gt;L$232), L195, "")</f>
        <v>80.914000000000001</v>
      </c>
      <c r="CJ195" s="2">
        <f>IF(OR(AND($B195&gt;M$230, $B195&lt;M$231), $B195&gt;M$232), M195, "")</f>
        <v>73.771000000000001</v>
      </c>
      <c r="CK195" s="2">
        <f>IF(OR(AND($B195&gt;N$230, $B195&lt;N$231), $B195&gt;N$232), N195, "")</f>
        <v>66.2</v>
      </c>
      <c r="CL195" s="2">
        <f>IF(OR(AND($B195&gt;O$230, $B195&lt;O$231), $B195&gt;O$232), O195, "")</f>
        <v>55.714300000000001</v>
      </c>
      <c r="CO195" s="2">
        <f>BK$207*$B195+BK$209</f>
        <v>86.72172748395208</v>
      </c>
      <c r="CP195" s="2">
        <f>BL$207*$B195+BL$209</f>
        <v>88.005247119035147</v>
      </c>
      <c r="CQ195" s="2">
        <f>BM$207*$B195+BM$209</f>
        <v>88.926426783075797</v>
      </c>
      <c r="CR195" s="2">
        <f>BN$207*$B195+BN$209</f>
        <v>90.746687206689302</v>
      </c>
      <c r="CS195" s="2">
        <f>BO$207*$B195+BO$209</f>
        <v>96.574937826670194</v>
      </c>
      <c r="CT195" s="2">
        <f>BP$207*$B195+BP$209</f>
        <v>95.748700616880967</v>
      </c>
      <c r="CU195" s="2">
        <f>BQ$207*$B195+BQ$209</f>
        <v>95.621051212544316</v>
      </c>
      <c r="CV195" s="2">
        <f>BR$207*$B195+BR$209</f>
        <v>93.371808462573185</v>
      </c>
      <c r="CW195" s="2">
        <f>BS$207*$B195+BS$209</f>
        <v>91.290584466224971</v>
      </c>
      <c r="CX195" s="2">
        <f>BT$207*$B195+BT$209</f>
        <v>85.760978246470131</v>
      </c>
      <c r="CY195" s="2">
        <f>BU$207*$B195+BU$209</f>
        <v>78.311216780443644</v>
      </c>
      <c r="CZ195" s="2">
        <f>BV$207*$B195+BV$209</f>
        <v>69.124007077747791</v>
      </c>
      <c r="DA195" s="2">
        <f>BW$207*$B195+BW$209</f>
        <v>58.341865292871319</v>
      </c>
      <c r="DD195" s="2">
        <f>BZ$207*$B195+BZ$209</f>
        <v>80.123260860452007</v>
      </c>
      <c r="DE195" s="2">
        <f>CA$207*$B195+CA$209</f>
        <v>83.806312313648363</v>
      </c>
      <c r="DF195" s="2">
        <f>CB$207*$B195+CB$209</f>
        <v>86.836008174987768</v>
      </c>
      <c r="DG195" s="2">
        <f>CC$207*$B195+CC$209</f>
        <v>88.656669873944153</v>
      </c>
      <c r="DH195" s="2">
        <f>CD$207*$B195+CD$209</f>
        <v>90.814459390313672</v>
      </c>
      <c r="DI195" s="2">
        <f>CE$207*$B195+CE$209</f>
        <v>90.992742877640083</v>
      </c>
      <c r="DJ195" s="2">
        <f>CF$207*$B195+CF$209</f>
        <v>90.628999530335776</v>
      </c>
      <c r="DK195" s="2">
        <f>CG$207*$B195+CG$209</f>
        <v>87.638471809811946</v>
      </c>
      <c r="DL195" s="2">
        <f>CH$207*$B195+CH$209</f>
        <v>84.53100891321391</v>
      </c>
      <c r="DM195" s="2">
        <f>CI$207*$B195+CI$209</f>
        <v>80.494003177265085</v>
      </c>
      <c r="DN195" s="2">
        <f>CJ$207*$B195+CJ$209</f>
        <v>74.228733466722716</v>
      </c>
      <c r="DO195" s="2">
        <f>CK$207*$B195+CK$209</f>
        <v>65.811350393774887</v>
      </c>
      <c r="DP195" s="2">
        <f>CL$207*$B195+CL$209</f>
        <v>56.385159068640938</v>
      </c>
      <c r="DS195" s="2">
        <f>POWER(10,($B195-C$227)/C$228)/(1+POWER(10,($B195-C$227)/C$228))</f>
        <v>0.99976304917183512</v>
      </c>
      <c r="DT195" s="2">
        <f>POWER(10,($B195-D$227)/D$228)/(1+POWER(10,($B195-D$227)/D$228))</f>
        <v>0.99978332630201627</v>
      </c>
      <c r="DU195" s="2">
        <f>POWER(10,($B195-E$227)/E$228)/(1+POWER(10,($B195-E$227)/E$228))</f>
        <v>0.99978243157054247</v>
      </c>
      <c r="DV195" s="2">
        <f>POWER(10,($B195-F$227)/F$228)/(1+POWER(10,($B195-F$227)/F$228))</f>
        <v>0.99977116062476756</v>
      </c>
      <c r="DW195" s="2">
        <f>POWER(10,($B195-G$227)/G$228)/(1+POWER(10,($B195-G$227)/G$228))</f>
        <v>0.99977991380174525</v>
      </c>
      <c r="DX195" s="2">
        <f>POWER(10,($B195-H$227)/H$228)/(1+POWER(10,($B195-H$227)/H$228))</f>
        <v>0.99975628512388515</v>
      </c>
      <c r="DY195" s="2">
        <f>POWER(10,($B195-I$227)/I$228)/(1+POWER(10,($B195-I$227)/I$228))</f>
        <v>0.99977575190303514</v>
      </c>
      <c r="DZ195" s="2">
        <f>POWER(10,($B195-J$227)/J$228)/(1+POWER(10,($B195-J$227)/J$228))</f>
        <v>0.99973976260076913</v>
      </c>
      <c r="EA195" s="2">
        <f>POWER(10,($B195-K$227)/K$228)/(1+POWER(10,($B195-K$227)/K$228))</f>
        <v>0.99971902373131027</v>
      </c>
      <c r="EB195" s="2">
        <f>POWER(10,($B195-L$227)/L$228)/(1+POWER(10,($B195-L$227)/L$228))</f>
        <v>0.99974655005407798</v>
      </c>
      <c r="EC195" s="2">
        <f>POWER(10,($B195-M$227)/M$228)/(1+POWER(10,($B195-M$227)/M$228))</f>
        <v>0.99972512439732508</v>
      </c>
      <c r="ED195" s="2">
        <f>POWER(10,($B195-N$227)/N$228)/(1+POWER(10,($B195-N$227)/N$228))</f>
        <v>0.99972020462015809</v>
      </c>
      <c r="EE195" s="2">
        <f>POWER(10,($B195-O$227)/O$228)/(1+POWER(10,($B195-O$227)/O$228))</f>
        <v>0.99971264643682956</v>
      </c>
    </row>
    <row r="196" spans="2:137" x14ac:dyDescent="0.25">
      <c r="B196" s="2">
        <v>190</v>
      </c>
      <c r="C196">
        <v>78.718999999999994</v>
      </c>
      <c r="D196">
        <v>83.347999999999999</v>
      </c>
      <c r="E196">
        <v>88.206000000000003</v>
      </c>
      <c r="F196">
        <v>88.831000000000003</v>
      </c>
      <c r="G196">
        <v>91.409000000000006</v>
      </c>
      <c r="H196">
        <v>91</v>
      </c>
      <c r="I196">
        <v>91.224000000000004</v>
      </c>
      <c r="J196">
        <v>87.015000000000001</v>
      </c>
      <c r="K196">
        <v>84.129000000000005</v>
      </c>
      <c r="L196">
        <v>80.671000000000006</v>
      </c>
      <c r="M196">
        <v>75.713999999999999</v>
      </c>
      <c r="N196">
        <v>65.986000000000004</v>
      </c>
      <c r="O196">
        <v>56.2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80.057612883410471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83.756492205987229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86.80395903605455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88.645021072051691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90.794384586401918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90.969391199938499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90.602710210835767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87.601946300616447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84.487010555441898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80.462479838555311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74.20599497543121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65.796476753165365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56.39007499781934</v>
      </c>
      <c r="AE196" s="5"/>
      <c r="AG196" s="5">
        <f t="shared" si="52"/>
        <v>-1.3386128834104767</v>
      </c>
      <c r="AH196" s="5">
        <f t="shared" si="53"/>
        <v>-0.4084922059872298</v>
      </c>
      <c r="AI196" s="5">
        <f t="shared" si="54"/>
        <v>1.4020409639454527</v>
      </c>
      <c r="AJ196" s="5">
        <f t="shared" si="55"/>
        <v>0.18597892794831239</v>
      </c>
      <c r="AK196" s="5">
        <f t="shared" si="56"/>
        <v>0.61461541359808791</v>
      </c>
      <c r="AL196" s="5">
        <f t="shared" si="57"/>
        <v>3.0608800061500574E-2</v>
      </c>
      <c r="AM196" s="5">
        <f t="shared" si="58"/>
        <v>0.62128978916423705</v>
      </c>
      <c r="AN196" s="5">
        <f t="shared" si="59"/>
        <v>-0.58694630061644659</v>
      </c>
      <c r="AO196" s="5">
        <f t="shared" si="60"/>
        <v>-0.35801055544189353</v>
      </c>
      <c r="AP196" s="5">
        <f t="shared" si="61"/>
        <v>0.20852016144469587</v>
      </c>
      <c r="AQ196" s="5">
        <f t="shared" si="62"/>
        <v>1.5080050245687886</v>
      </c>
      <c r="AR196" s="5">
        <f t="shared" si="63"/>
        <v>0.18952324683463928</v>
      </c>
      <c r="AS196" s="5">
        <f t="shared" si="64"/>
        <v>-0.19007499781933745</v>
      </c>
      <c r="AV196" s="2">
        <f t="shared" si="65"/>
        <v>80.057612883410471</v>
      </c>
      <c r="AW196" s="2">
        <f t="shared" si="66"/>
        <v>83.756492205987115</v>
      </c>
      <c r="AX196" s="2">
        <f t="shared" si="67"/>
        <v>86.80395903605455</v>
      </c>
      <c r="AY196" s="2">
        <f t="shared" si="68"/>
        <v>88.645021072051676</v>
      </c>
      <c r="AZ196" s="2">
        <f t="shared" si="69"/>
        <v>90.794384586401918</v>
      </c>
      <c r="BA196" s="2">
        <f t="shared" si="70"/>
        <v>90.969391199938499</v>
      </c>
      <c r="BB196" s="2">
        <f t="shared" si="71"/>
        <v>90.602710210835767</v>
      </c>
      <c r="BC196" s="2">
        <f t="shared" si="72"/>
        <v>87.601946300616447</v>
      </c>
      <c r="BD196" s="2">
        <f t="shared" si="73"/>
        <v>84.487010555441898</v>
      </c>
      <c r="BE196" s="2">
        <f t="shared" si="74"/>
        <v>80.462479838555311</v>
      </c>
      <c r="BF196" s="2">
        <f t="shared" si="75"/>
        <v>74.205994975431054</v>
      </c>
      <c r="BG196" s="2">
        <f t="shared" si="76"/>
        <v>65.796476753164029</v>
      </c>
      <c r="BH196" s="2">
        <f t="shared" si="77"/>
        <v>56.390074997809442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78.718999999999994</v>
      </c>
      <c r="CA196" s="2">
        <f>IF(OR(AND($B196&gt;D$230, $B196&lt;D$231), $B196&gt;D$232), D196, "")</f>
        <v>83.347999999999999</v>
      </c>
      <c r="CB196" s="2">
        <f>IF(OR(AND($B196&gt;E$230, $B196&lt;E$231), $B196&gt;E$232), E196, "")</f>
        <v>88.206000000000003</v>
      </c>
      <c r="CC196" s="2">
        <f>IF(OR(AND($B196&gt;F$230, $B196&lt;F$231), $B196&gt;F$232), F196, "")</f>
        <v>88.831000000000003</v>
      </c>
      <c r="CD196" s="2">
        <f>IF(OR(AND($B196&gt;G$230, $B196&lt;G$231), $B196&gt;G$232), G196, "")</f>
        <v>91.409000000000006</v>
      </c>
      <c r="CE196" s="2">
        <f>IF(OR(AND($B196&gt;H$230, $B196&lt;H$231), $B196&gt;H$232), H196, "")</f>
        <v>91</v>
      </c>
      <c r="CF196" s="2">
        <f>IF(OR(AND($B196&gt;I$230, $B196&lt;I$231), $B196&gt;I$232), I196, "")</f>
        <v>91.224000000000004</v>
      </c>
      <c r="CG196" s="2">
        <f>IF(OR(AND($B196&gt;J$230, $B196&lt;J$231), $B196&gt;J$232), J196, "")</f>
        <v>87.015000000000001</v>
      </c>
      <c r="CH196" s="2">
        <f>IF(OR(AND($B196&gt;K$230, $B196&lt;K$231), $B196&gt;K$232), K196, "")</f>
        <v>84.129000000000005</v>
      </c>
      <c r="CI196" s="2">
        <f>IF(OR(AND($B196&gt;L$230, $B196&lt;L$231), $B196&gt;L$232), L196, "")</f>
        <v>80.671000000000006</v>
      </c>
      <c r="CJ196" s="2">
        <f>IF(OR(AND($B196&gt;M$230, $B196&lt;M$231), $B196&gt;M$232), M196, "")</f>
        <v>75.713999999999999</v>
      </c>
      <c r="CK196" s="2">
        <f>IF(OR(AND($B196&gt;N$230, $B196&lt;N$231), $B196&gt;N$232), N196, "")</f>
        <v>65.986000000000004</v>
      </c>
      <c r="CL196" s="2">
        <f>IF(OR(AND($B196&gt;O$230, $B196&lt;O$231), $B196&gt;O$232), O196, "")</f>
        <v>56.2</v>
      </c>
      <c r="CO196" s="2">
        <f>BK$207*$B196+BK$209</f>
        <v>86.720468002622937</v>
      </c>
      <c r="CP196" s="2">
        <f>BL$207*$B196+BL$209</f>
        <v>87.994415226630068</v>
      </c>
      <c r="CQ196" s="2">
        <f>BM$207*$B196+BM$209</f>
        <v>88.908802771484815</v>
      </c>
      <c r="CR196" s="2">
        <f>BN$207*$B196+BN$209</f>
        <v>90.750993899017431</v>
      </c>
      <c r="CS196" s="2">
        <f>BO$207*$B196+BO$209</f>
        <v>96.609864265098977</v>
      </c>
      <c r="CT196" s="2">
        <f>BP$207*$B196+BP$209</f>
        <v>95.767638661596621</v>
      </c>
      <c r="CU196" s="2">
        <f>BQ$207*$B196+BQ$209</f>
        <v>95.639871763552918</v>
      </c>
      <c r="CV196" s="2">
        <f>BR$207*$B196+BR$209</f>
        <v>93.385939187458774</v>
      </c>
      <c r="CW196" s="2">
        <f>BS$207*$B196+BS$209</f>
        <v>91.309361043853499</v>
      </c>
      <c r="CX196" s="2">
        <f>BT$207*$B196+BT$209</f>
        <v>85.776639133903572</v>
      </c>
      <c r="CY196" s="2">
        <f>BU$207*$B196+BU$209</f>
        <v>78.322318387722262</v>
      </c>
      <c r="CZ196" s="2">
        <f>BV$207*$B196+BV$209</f>
        <v>69.139078940046062</v>
      </c>
      <c r="DA196" s="2">
        <f>BW$207*$B196+BW$209</f>
        <v>58.363424774192794</v>
      </c>
      <c r="DD196" s="2">
        <f>BZ$207*$B196+BZ$209</f>
        <v>80.056172687679009</v>
      </c>
      <c r="DE196" s="2">
        <f>CA$207*$B196+CA$209</f>
        <v>83.755654573776226</v>
      </c>
      <c r="DF196" s="2">
        <f>CB$207*$B196+CB$209</f>
        <v>86.803541292041047</v>
      </c>
      <c r="DG196" s="2">
        <f>CC$207*$B196+CC$209</f>
        <v>88.644581446514778</v>
      </c>
      <c r="DH196" s="2">
        <f>CD$207*$B196+CD$209</f>
        <v>90.793217040553898</v>
      </c>
      <c r="DI196" s="2">
        <f>CE$207*$B196+CE$209</f>
        <v>90.96832443056681</v>
      </c>
      <c r="DJ196" s="2">
        <f>CF$207*$B196+CF$209</f>
        <v>90.601679796133595</v>
      </c>
      <c r="DK196" s="2">
        <f>CG$207*$B196+CG$209</f>
        <v>87.600573174287462</v>
      </c>
      <c r="DL196" s="2">
        <f>CH$207*$B196+CH$209</f>
        <v>84.485261813560228</v>
      </c>
      <c r="DM196" s="2">
        <f>CI$207*$B196+CI$209</f>
        <v>80.461251164020524</v>
      </c>
      <c r="DN196" s="2">
        <f>CJ$207*$B196+CJ$209</f>
        <v>74.204962772525747</v>
      </c>
      <c r="DO196" s="2">
        <f>CK$207*$B196+CK$209</f>
        <v>65.795623561187938</v>
      </c>
      <c r="DP196" s="2">
        <f>CL$207*$B196+CL$209</f>
        <v>56.389557694244232</v>
      </c>
      <c r="DS196" s="2">
        <f>POWER(10,($B196-C$227)/C$228)/(1+POWER(10,($B196-C$227)/C$228))</f>
        <v>0.99978389377069787</v>
      </c>
      <c r="DT196" s="2">
        <f>POWER(10,($B196-D$227)/D$228)/(1+POWER(10,($B196-D$227)/D$228))</f>
        <v>0.99980238747136507</v>
      </c>
      <c r="DU196" s="2">
        <f>POWER(10,($B196-E$227)/E$228)/(1+POWER(10,($B196-E$227)/E$228))</f>
        <v>0.9998015714353834</v>
      </c>
      <c r="DV196" s="2">
        <f>POWER(10,($B196-F$227)/F$228)/(1+POWER(10,($B196-F$227)/F$228))</f>
        <v>0.99979129180689685</v>
      </c>
      <c r="DW196" s="2">
        <f>POWER(10,($B196-G$227)/G$228)/(1+POWER(10,($B196-G$227)/G$228))</f>
        <v>0.99979927511452149</v>
      </c>
      <c r="DX196" s="2">
        <f>POWER(10,($B196-H$227)/H$228)/(1+POWER(10,($B196-H$227)/H$228))</f>
        <v>0.99977772462473835</v>
      </c>
      <c r="DY196" s="2">
        <f>POWER(10,($B196-I$227)/I$228)/(1+POWER(10,($B196-I$227)/I$228))</f>
        <v>0.99979547926938239</v>
      </c>
      <c r="DZ196" s="2">
        <f>POWER(10,($B196-J$227)/J$228)/(1+POWER(10,($B196-J$227)/J$228))</f>
        <v>0.99976265523635854</v>
      </c>
      <c r="EA196" s="2">
        <f>POWER(10,($B196-K$227)/K$228)/(1+POWER(10,($B196-K$227)/K$228))</f>
        <v>0.99974374026187796</v>
      </c>
      <c r="EB196" s="2">
        <f>POWER(10,($B196-L$227)/L$228)/(1+POWER(10,($B196-L$227)/L$228))</f>
        <v>0.99976884574714908</v>
      </c>
      <c r="EC196" s="2">
        <f>POWER(10,($B196-M$227)/M$228)/(1+POWER(10,($B196-M$227)/M$228))</f>
        <v>0.99974930440754395</v>
      </c>
      <c r="ED196" s="2">
        <f>POWER(10,($B196-N$227)/N$228)/(1+POWER(10,($B196-N$227)/N$228))</f>
        <v>0.99974481729844955</v>
      </c>
      <c r="EE196" s="2">
        <f>POWER(10,($B196-O$227)/O$228)/(1+POWER(10,($B196-O$227)/O$228))</f>
        <v>0.99973792380932691</v>
      </c>
    </row>
    <row r="197" spans="2:137" x14ac:dyDescent="0.25">
      <c r="B197" s="2">
        <v>191</v>
      </c>
      <c r="C197">
        <v>80.188000000000002</v>
      </c>
      <c r="D197">
        <v>84.364000000000004</v>
      </c>
      <c r="E197">
        <v>87.293999999999997</v>
      </c>
      <c r="F197">
        <v>88.168999999999997</v>
      </c>
      <c r="G197">
        <v>91</v>
      </c>
      <c r="H197">
        <v>91.269000000000005</v>
      </c>
      <c r="I197">
        <v>89.522000000000006</v>
      </c>
      <c r="J197">
        <v>87.596999999999994</v>
      </c>
      <c r="K197">
        <v>85.242999999999995</v>
      </c>
      <c r="L197">
        <v>80.686000000000007</v>
      </c>
      <c r="M197">
        <v>74.286000000000001</v>
      </c>
      <c r="N197">
        <v>66.870999999999995</v>
      </c>
      <c r="O197">
        <v>56.785699999999999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79.990410988504138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83.705767954572039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86.771458088961211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88.632897090475552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90.773049806693365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90.944887697045644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90.57530843469776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87.563938133574652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84.441124701695657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80.42962994444359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74.182141452610423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65.780682034325665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56.394432219006966</v>
      </c>
      <c r="AE197" s="5"/>
      <c r="AG197" s="5">
        <f t="shared" si="52"/>
        <v>0.1975890114958645</v>
      </c>
      <c r="AH197" s="5">
        <f t="shared" si="53"/>
        <v>0.65823204542796532</v>
      </c>
      <c r="AI197" s="5">
        <f t="shared" si="54"/>
        <v>0.52254191103878611</v>
      </c>
      <c r="AJ197" s="5">
        <f t="shared" si="55"/>
        <v>-0.46389709047555527</v>
      </c>
      <c r="AK197" s="5">
        <f t="shared" si="56"/>
        <v>0.22695019330663513</v>
      </c>
      <c r="AL197" s="5">
        <f t="shared" si="57"/>
        <v>0.32411230295436155</v>
      </c>
      <c r="AM197" s="5">
        <f t="shared" si="58"/>
        <v>-1.0533084346977546</v>
      </c>
      <c r="AN197" s="5">
        <f t="shared" si="59"/>
        <v>3.3061866425342146E-2</v>
      </c>
      <c r="AO197" s="5">
        <f t="shared" si="60"/>
        <v>0.80187529830433846</v>
      </c>
      <c r="AP197" s="5">
        <f t="shared" si="61"/>
        <v>0.25637005555641679</v>
      </c>
      <c r="AQ197" s="5">
        <f t="shared" si="62"/>
        <v>0.10385854738957789</v>
      </c>
      <c r="AR197" s="5">
        <f t="shared" si="63"/>
        <v>1.0903179656743305</v>
      </c>
      <c r="AS197" s="5">
        <f t="shared" si="64"/>
        <v>0.39126778099303294</v>
      </c>
      <c r="AV197" s="2">
        <f t="shared" si="65"/>
        <v>79.990410988504138</v>
      </c>
      <c r="AW197" s="2">
        <f t="shared" si="66"/>
        <v>83.705767954572011</v>
      </c>
      <c r="AX197" s="2">
        <f t="shared" si="67"/>
        <v>86.771458088961211</v>
      </c>
      <c r="AY197" s="2">
        <f t="shared" si="68"/>
        <v>88.632897090475552</v>
      </c>
      <c r="AZ197" s="2">
        <f t="shared" si="69"/>
        <v>90.773049806693365</v>
      </c>
      <c r="BA197" s="2">
        <f t="shared" si="70"/>
        <v>90.944887697045644</v>
      </c>
      <c r="BB197" s="2">
        <f t="shared" si="71"/>
        <v>90.57530843469776</v>
      </c>
      <c r="BC197" s="2">
        <f t="shared" si="72"/>
        <v>87.563938133574652</v>
      </c>
      <c r="BD197" s="2">
        <f t="shared" si="73"/>
        <v>84.441124701695657</v>
      </c>
      <c r="BE197" s="2">
        <f t="shared" si="74"/>
        <v>80.42962994444359</v>
      </c>
      <c r="BF197" s="2">
        <f t="shared" si="75"/>
        <v>74.182141452610395</v>
      </c>
      <c r="BG197" s="2">
        <f t="shared" si="76"/>
        <v>65.780682034325437</v>
      </c>
      <c r="BH197" s="2">
        <f t="shared" si="77"/>
        <v>56.394432219005097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80.188000000000002</v>
      </c>
      <c r="CA197" s="2">
        <f>IF(OR(AND($B197&gt;D$230, $B197&lt;D$231), $B197&gt;D$232), D197, "")</f>
        <v>84.364000000000004</v>
      </c>
      <c r="CB197" s="2">
        <f>IF(OR(AND($B197&gt;E$230, $B197&lt;E$231), $B197&gt;E$232), E197, "")</f>
        <v>87.293999999999997</v>
      </c>
      <c r="CC197" s="2">
        <f>IF(OR(AND($B197&gt;F$230, $B197&lt;F$231), $B197&gt;F$232), F197, "")</f>
        <v>88.168999999999997</v>
      </c>
      <c r="CD197" s="2">
        <f>IF(OR(AND($B197&gt;G$230, $B197&lt;G$231), $B197&gt;G$232), G197, "")</f>
        <v>91</v>
      </c>
      <c r="CE197" s="2">
        <f>IF(OR(AND($B197&gt;H$230, $B197&lt;H$231), $B197&gt;H$232), H197, "")</f>
        <v>91.269000000000005</v>
      </c>
      <c r="CF197" s="2">
        <f>IF(OR(AND($B197&gt;I$230, $B197&lt;I$231), $B197&gt;I$232), I197, "")</f>
        <v>89.522000000000006</v>
      </c>
      <c r="CG197" s="2">
        <f>IF(OR(AND($B197&gt;J$230, $B197&lt;J$231), $B197&gt;J$232), J197, "")</f>
        <v>87.596999999999994</v>
      </c>
      <c r="CH197" s="2">
        <f>IF(OR(AND($B197&gt;K$230, $B197&lt;K$231), $B197&gt;K$232), K197, "")</f>
        <v>85.242999999999995</v>
      </c>
      <c r="CI197" s="2">
        <f>IF(OR(AND($B197&gt;L$230, $B197&lt;L$231), $B197&gt;L$232), L197, "")</f>
        <v>80.686000000000007</v>
      </c>
      <c r="CJ197" s="2">
        <f>IF(OR(AND($B197&gt;M$230, $B197&lt;M$231), $B197&gt;M$232), M197, "")</f>
        <v>74.286000000000001</v>
      </c>
      <c r="CK197" s="2">
        <f>IF(OR(AND($B197&gt;N$230, $B197&lt;N$231), $B197&gt;N$232), N197, "")</f>
        <v>66.870999999999995</v>
      </c>
      <c r="CL197" s="2">
        <f>IF(OR(AND($B197&gt;O$230, $B197&lt;O$231), $B197&gt;O$232), O197, "")</f>
        <v>56.785699999999999</v>
      </c>
      <c r="CO197" s="2">
        <f>BK$207*$B197+BK$209</f>
        <v>86.719208521293794</v>
      </c>
      <c r="CP197" s="2">
        <f>BL$207*$B197+BL$209</f>
        <v>87.983583334225003</v>
      </c>
      <c r="CQ197" s="2">
        <f>BM$207*$B197+BM$209</f>
        <v>88.891178759893847</v>
      </c>
      <c r="CR197" s="2">
        <f>BN$207*$B197+BN$209</f>
        <v>90.755300591345545</v>
      </c>
      <c r="CS197" s="2">
        <f>BO$207*$B197+BO$209</f>
        <v>96.644790703527775</v>
      </c>
      <c r="CT197" s="2">
        <f>BP$207*$B197+BP$209</f>
        <v>95.786576706312275</v>
      </c>
      <c r="CU197" s="2">
        <f>BQ$207*$B197+BQ$209</f>
        <v>95.658692314561506</v>
      </c>
      <c r="CV197" s="2">
        <f>BR$207*$B197+BR$209</f>
        <v>93.400069912344378</v>
      </c>
      <c r="CW197" s="2">
        <f>BS$207*$B197+BS$209</f>
        <v>91.328137621482014</v>
      </c>
      <c r="CX197" s="2">
        <f>BT$207*$B197+BT$209</f>
        <v>85.792300021337013</v>
      </c>
      <c r="CY197" s="2">
        <f>BU$207*$B197+BU$209</f>
        <v>78.333419995000881</v>
      </c>
      <c r="CZ197" s="2">
        <f>BV$207*$B197+BV$209</f>
        <v>69.154150802344333</v>
      </c>
      <c r="DA197" s="2">
        <f>BW$207*$B197+BW$209</f>
        <v>58.384984255514269</v>
      </c>
      <c r="DD197" s="2">
        <f>BZ$207*$B197+BZ$209</f>
        <v>79.989084514905997</v>
      </c>
      <c r="DE197" s="2">
        <f>CA$207*$B197+CA$209</f>
        <v>83.704996833904104</v>
      </c>
      <c r="DF197" s="2">
        <f>CB$207*$B197+CB$209</f>
        <v>86.771074409094325</v>
      </c>
      <c r="DG197" s="2">
        <f>CC$207*$B197+CC$209</f>
        <v>88.632493019085388</v>
      </c>
      <c r="DH197" s="2">
        <f>CD$207*$B197+CD$209</f>
        <v>90.771974690794138</v>
      </c>
      <c r="DI197" s="2">
        <f>CE$207*$B197+CE$209</f>
        <v>90.943905983493522</v>
      </c>
      <c r="DJ197" s="2">
        <f>CF$207*$B197+CF$209</f>
        <v>90.574360061931415</v>
      </c>
      <c r="DK197" s="2">
        <f>CG$207*$B197+CG$209</f>
        <v>87.562674538762977</v>
      </c>
      <c r="DL197" s="2">
        <f>CH$207*$B197+CH$209</f>
        <v>84.439514713906547</v>
      </c>
      <c r="DM197" s="2">
        <f>CI$207*$B197+CI$209</f>
        <v>80.428499150775963</v>
      </c>
      <c r="DN197" s="2">
        <f>CJ$207*$B197+CJ$209</f>
        <v>74.181192078328777</v>
      </c>
      <c r="DO197" s="2">
        <f>CK$207*$B197+CK$209</f>
        <v>65.779896728601003</v>
      </c>
      <c r="DP197" s="2">
        <f>CL$207*$B197+CL$209</f>
        <v>56.393956319847526</v>
      </c>
      <c r="DS197" s="2">
        <f>POWER(10,($B197-C$227)/C$228)/(1+POWER(10,($B197-C$227)/C$228))</f>
        <v>0.9998029050286622</v>
      </c>
      <c r="DT197" s="2">
        <f>POWER(10,($B197-D$227)/D$228)/(1+POWER(10,($B197-D$227)/D$228))</f>
        <v>0.99981977209813289</v>
      </c>
      <c r="DU197" s="2">
        <f>POWER(10,($B197-E$227)/E$228)/(1+POWER(10,($B197-E$227)/E$228))</f>
        <v>0.99981902783853704</v>
      </c>
      <c r="DV197" s="2">
        <f>POWER(10,($B197-F$227)/F$228)/(1+POWER(10,($B197-F$227)/F$228))</f>
        <v>0.99980965237007247</v>
      </c>
      <c r="DW197" s="2">
        <f>POWER(10,($B197-G$227)/G$228)/(1+POWER(10,($B197-G$227)/G$228))</f>
        <v>0.99981693349546519</v>
      </c>
      <c r="DX197" s="2">
        <f>POWER(10,($B197-H$227)/H$228)/(1+POWER(10,($B197-H$227)/H$228))</f>
        <v>0.99979727848364786</v>
      </c>
      <c r="DY197" s="2">
        <f>POWER(10,($B197-I$227)/I$228)/(1+POWER(10,($B197-I$227)/I$228))</f>
        <v>0.99981347152011046</v>
      </c>
      <c r="DZ197" s="2">
        <f>POWER(10,($B197-J$227)/J$228)/(1+POWER(10,($B197-J$227)/J$228))</f>
        <v>0.9997835344822793</v>
      </c>
      <c r="EA197" s="2">
        <f>POWER(10,($B197-K$227)/K$228)/(1+POWER(10,($B197-K$227)/K$228))</f>
        <v>0.99976628307127435</v>
      </c>
      <c r="EB197" s="2">
        <f>POWER(10,($B197-L$227)/L$228)/(1+POWER(10,($B197-L$227)/L$228))</f>
        <v>0.99978918052796506</v>
      </c>
      <c r="EC197" s="2">
        <f>POWER(10,($B197-M$227)/M$228)/(1+POWER(10,($B197-M$227)/M$228))</f>
        <v>0.99977135785879989</v>
      </c>
      <c r="ED197" s="2">
        <f>POWER(10,($B197-N$227)/N$228)/(1+POWER(10,($B197-N$227)/N$228))</f>
        <v>0.999767265384507</v>
      </c>
      <c r="EE197" s="2">
        <f>POWER(10,($B197-O$227)/O$228)/(1+POWER(10,($B197-O$227)/O$228))</f>
        <v>0.99976097816155796</v>
      </c>
    </row>
    <row r="198" spans="2:137" x14ac:dyDescent="0.25">
      <c r="B198" s="2">
        <v>192</v>
      </c>
      <c r="C198">
        <v>79.843999999999994</v>
      </c>
      <c r="D198">
        <v>83.682000000000002</v>
      </c>
      <c r="E198">
        <v>86.765000000000001</v>
      </c>
      <c r="F198">
        <v>87.614999999999995</v>
      </c>
      <c r="G198">
        <v>90.832999999999998</v>
      </c>
      <c r="H198">
        <v>90.626999999999995</v>
      </c>
      <c r="I198">
        <v>90.730999999999995</v>
      </c>
      <c r="J198">
        <v>87.239000000000004</v>
      </c>
      <c r="K198">
        <v>84.543000000000006</v>
      </c>
      <c r="L198">
        <v>80.114000000000004</v>
      </c>
      <c r="M198">
        <v>74.557000000000002</v>
      </c>
      <c r="N198">
        <v>66.099999999999994</v>
      </c>
      <c r="O198">
        <v>56.471400000000003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79.923217954506427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83.655048921862672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86.738959901750889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88.620775961541682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90.751722252197666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90.920390901865687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90.547913117497075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87.525938609127934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84.395249724421603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80.396787761247907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74.158294513048546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65.764892655370673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56.398792720751935</v>
      </c>
      <c r="AE198" s="5"/>
      <c r="AG198" s="5">
        <f t="shared" ref="AG198:AG206" si="78">C198-R198</f>
        <v>-7.9217954506432875E-2</v>
      </c>
      <c r="AH198" s="5">
        <f t="shared" ref="AH198:AH206" si="79">D198-S198</f>
        <v>2.6951078137329887E-2</v>
      </c>
      <c r="AI198" s="5">
        <f t="shared" ref="AI198:AI206" si="80">E198-T198</f>
        <v>2.604009824911202E-2</v>
      </c>
      <c r="AJ198" s="5">
        <f t="shared" ref="AJ198:AJ206" si="81">F198-U198</f>
        <v>-1.005775961541687</v>
      </c>
      <c r="AK198" s="5">
        <f t="shared" ref="AK198:AK206" si="82">G198-V198</f>
        <v>8.1277747802332101E-2</v>
      </c>
      <c r="AL198" s="5">
        <f t="shared" ref="AL198:AL206" si="83">H198-W198</f>
        <v>-0.29339090186569194</v>
      </c>
      <c r="AM198" s="5">
        <f t="shared" ref="AM198:AM206" si="84">I198-X198</f>
        <v>0.18308688250291993</v>
      </c>
      <c r="AN198" s="5">
        <f t="shared" ref="AN198:AN206" si="85">J198-Y198</f>
        <v>-0.28693860912792957</v>
      </c>
      <c r="AO198" s="5">
        <f t="shared" ref="AO198:AO206" si="86">K198-Z198</f>
        <v>0.14775027557840303</v>
      </c>
      <c r="AP198" s="5">
        <f t="shared" ref="AP198:AP206" si="87">L198-AA198</f>
        <v>-0.28278776124790284</v>
      </c>
      <c r="AQ198" s="5">
        <f t="shared" ref="AQ198:AQ206" si="88">M198-AB198</f>
        <v>0.39870548695145658</v>
      </c>
      <c r="AR198" s="5">
        <f t="shared" ref="AR198:AR206" si="89">N198-AC198</f>
        <v>0.33510734462932135</v>
      </c>
      <c r="AS198" s="5">
        <f t="shared" ref="AS198:AS206" si="90">O198-AD198</f>
        <v>7.2607279248067869E-2</v>
      </c>
      <c r="AV198" s="2">
        <f t="shared" ref="AV198:AV206" si="91">((1-DS198)*CO198) + (DS198*DD198)</f>
        <v>79.923217954506427</v>
      </c>
      <c r="AW198" s="2">
        <f t="shared" ref="AW198:AW206" si="92">((1-DT198)*CP198) + (DT198*DE198)</f>
        <v>83.655048921862672</v>
      </c>
      <c r="AX198" s="2">
        <f t="shared" ref="AX198:AX206" si="93">((1-DU198)*CQ198) + (DU198*DF198)</f>
        <v>86.738959901750889</v>
      </c>
      <c r="AY198" s="2">
        <f t="shared" ref="AY198:AY206" si="94">((1-DV198)*CR198) + (DV198*DG198)</f>
        <v>88.620775961541682</v>
      </c>
      <c r="AZ198" s="2">
        <f t="shared" ref="AZ198:AZ206" si="95">((1-DW198)*CS198) + (DW198*DH198)</f>
        <v>90.751722252197666</v>
      </c>
      <c r="BA198" s="2">
        <f t="shared" ref="BA198:BA206" si="96">((1-DX198)*CT198) + (DX198*DI198)</f>
        <v>90.920390901865687</v>
      </c>
      <c r="BB198" s="2">
        <f t="shared" ref="BB198:BB206" si="97">((1-DY198)*CU198) + (DY198*DJ198)</f>
        <v>90.547913117497075</v>
      </c>
      <c r="BC198" s="2">
        <f t="shared" ref="BC198:BC206" si="98">((1-DZ198)*CV198) + (DZ198*DK198)</f>
        <v>87.525938609127934</v>
      </c>
      <c r="BD198" s="2">
        <f t="shared" ref="BD198:BD206" si="99">((1-EA198)*CW198) + (EA198*DL198)</f>
        <v>84.395249724421603</v>
      </c>
      <c r="BE198" s="2">
        <f t="shared" ref="BE198:BE206" si="100">((1-EB198)*CX198) + (EB198*DM198)</f>
        <v>80.396787761247907</v>
      </c>
      <c r="BF198" s="2">
        <f t="shared" ref="BF198:BF206" si="101">((1-EC198)*CY198) + (EC198*DN198)</f>
        <v>74.158294513048546</v>
      </c>
      <c r="BG198" s="2">
        <f t="shared" ref="BG198:BG206" si="102">((1-ED198)*CZ198) + (ED198*DO198)</f>
        <v>65.76489265537063</v>
      </c>
      <c r="BH198" s="2">
        <f t="shared" ref="BH198:BH206" si="103">((1-EE198)*DA198) + (EE198*DP198)</f>
        <v>56.398792720751601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79.843999999999994</v>
      </c>
      <c r="CA198" s="2">
        <f>IF(OR(AND($B198&gt;D$230, $B198&lt;D$231), $B198&gt;D$232), D198, "")</f>
        <v>83.682000000000002</v>
      </c>
      <c r="CB198" s="2">
        <f>IF(OR(AND($B198&gt;E$230, $B198&lt;E$231), $B198&gt;E$232), E198, "")</f>
        <v>86.765000000000001</v>
      </c>
      <c r="CC198" s="2">
        <f>IF(OR(AND($B198&gt;F$230, $B198&lt;F$231), $B198&gt;F$232), F198, "")</f>
        <v>87.614999999999995</v>
      </c>
      <c r="CD198" s="2">
        <f>IF(OR(AND($B198&gt;G$230, $B198&lt;G$231), $B198&gt;G$232), G198, "")</f>
        <v>90.832999999999998</v>
      </c>
      <c r="CE198" s="2">
        <f>IF(OR(AND($B198&gt;H$230, $B198&lt;H$231), $B198&gt;H$232), H198, "")</f>
        <v>90.626999999999995</v>
      </c>
      <c r="CF198" s="2">
        <f>IF(OR(AND($B198&gt;I$230, $B198&lt;I$231), $B198&gt;I$232), I198, "")</f>
        <v>90.730999999999995</v>
      </c>
      <c r="CG198" s="2">
        <f>IF(OR(AND($B198&gt;J$230, $B198&lt;J$231), $B198&gt;J$232), J198, "")</f>
        <v>87.239000000000004</v>
      </c>
      <c r="CH198" s="2">
        <f>IF(OR(AND($B198&gt;K$230, $B198&lt;K$231), $B198&gt;K$232), K198, "")</f>
        <v>84.543000000000006</v>
      </c>
      <c r="CI198" s="2">
        <f>IF(OR(AND($B198&gt;L$230, $B198&lt;L$231), $B198&gt;L$232), L198, "")</f>
        <v>80.114000000000004</v>
      </c>
      <c r="CJ198" s="2">
        <f>IF(OR(AND($B198&gt;M$230, $B198&lt;M$231), $B198&gt;M$232), M198, "")</f>
        <v>74.557000000000002</v>
      </c>
      <c r="CK198" s="2">
        <f>IF(OR(AND($B198&gt;N$230, $B198&lt;N$231), $B198&gt;N$232), N198, "")</f>
        <v>66.099999999999994</v>
      </c>
      <c r="CL198" s="2">
        <f>IF(OR(AND($B198&gt;O$230, $B198&lt;O$231), $B198&gt;O$232), O198, "")</f>
        <v>56.471400000000003</v>
      </c>
      <c r="CO198" s="2">
        <f>BK$207*$B198+BK$209</f>
        <v>86.717949039964651</v>
      </c>
      <c r="CP198" s="2">
        <f>BL$207*$B198+BL$209</f>
        <v>87.972751441819938</v>
      </c>
      <c r="CQ198" s="2">
        <f>BM$207*$B198+BM$209</f>
        <v>88.873554748302865</v>
      </c>
      <c r="CR198" s="2">
        <f>BN$207*$B198+BN$209</f>
        <v>90.759607283673674</v>
      </c>
      <c r="CS198" s="2">
        <f>BO$207*$B198+BO$209</f>
        <v>96.679717141956559</v>
      </c>
      <c r="CT198" s="2">
        <f>BP$207*$B198+BP$209</f>
        <v>95.805514751027914</v>
      </c>
      <c r="CU198" s="2">
        <f>BQ$207*$B198+BQ$209</f>
        <v>95.677512865570094</v>
      </c>
      <c r="CV198" s="2">
        <f>BR$207*$B198+BR$209</f>
        <v>93.414200637229982</v>
      </c>
      <c r="CW198" s="2">
        <f>BS$207*$B198+BS$209</f>
        <v>91.346914199110529</v>
      </c>
      <c r="CX198" s="2">
        <f>BT$207*$B198+BT$209</f>
        <v>85.807960908770454</v>
      </c>
      <c r="CY198" s="2">
        <f>BU$207*$B198+BU$209</f>
        <v>78.344521602279499</v>
      </c>
      <c r="CZ198" s="2">
        <f>BV$207*$B198+BV$209</f>
        <v>69.169222664642604</v>
      </c>
      <c r="DA198" s="2">
        <f>BW$207*$B198+BW$209</f>
        <v>58.406543736835751</v>
      </c>
      <c r="DD198" s="2">
        <f>BZ$207*$B198+BZ$209</f>
        <v>79.921996342132999</v>
      </c>
      <c r="DE198" s="2">
        <f>CA$207*$B198+CA$209</f>
        <v>83.654339094031982</v>
      </c>
      <c r="DF198" s="2">
        <f>CB$207*$B198+CB$209</f>
        <v>86.738607526147618</v>
      </c>
      <c r="DG198" s="2">
        <f>CC$207*$B198+CC$209</f>
        <v>88.620404591656012</v>
      </c>
      <c r="DH198" s="2">
        <f>CD$207*$B198+CD$209</f>
        <v>90.750732341034364</v>
      </c>
      <c r="DI198" s="2">
        <f>CE$207*$B198+CE$209</f>
        <v>90.919487536420235</v>
      </c>
      <c r="DJ198" s="2">
        <f>CF$207*$B198+CF$209</f>
        <v>90.547040327729235</v>
      </c>
      <c r="DK198" s="2">
        <f>CG$207*$B198+CG$209</f>
        <v>87.524775903238492</v>
      </c>
      <c r="DL198" s="2">
        <f>CH$207*$B198+CH$209</f>
        <v>84.39376761425288</v>
      </c>
      <c r="DM198" s="2">
        <f>CI$207*$B198+CI$209</f>
        <v>80.395747137531401</v>
      </c>
      <c r="DN198" s="2">
        <f>CJ$207*$B198+CJ$209</f>
        <v>74.157421384131808</v>
      </c>
      <c r="DO198" s="2">
        <f>CK$207*$B198+CK$209</f>
        <v>65.764169896014053</v>
      </c>
      <c r="DP198" s="2">
        <f>CL$207*$B198+CL$209</f>
        <v>56.398354945450812</v>
      </c>
      <c r="DS198" s="2">
        <f>POWER(10,($B198-C$227)/C$228)/(1+POWER(10,($B198-C$227)/C$228))</f>
        <v>0.99982024413239134</v>
      </c>
      <c r="DT198" s="2">
        <f>POWER(10,($B198-D$227)/D$228)/(1+POWER(10,($B198-D$227)/D$228))</f>
        <v>0.99983562759330846</v>
      </c>
      <c r="DU198" s="2">
        <f>POWER(10,($B198-E$227)/E$228)/(1+POWER(10,($B198-E$227)/E$228))</f>
        <v>0.99983494879891666</v>
      </c>
      <c r="DV198" s="2">
        <f>POWER(10,($B198-F$227)/F$228)/(1+POWER(10,($B198-F$227)/F$228))</f>
        <v>0.99982639799068218</v>
      </c>
      <c r="DW198" s="2">
        <f>POWER(10,($B198-G$227)/G$228)/(1+POWER(10,($B198-G$227)/G$228))</f>
        <v>0.99983303867415019</v>
      </c>
      <c r="DX198" s="2">
        <f>POWER(10,($B198-H$227)/H$228)/(1+POWER(10,($B198-H$227)/H$228))</f>
        <v>0.99981511248182275</v>
      </c>
      <c r="DY198" s="2">
        <f>POWER(10,($B198-I$227)/I$228)/(1+POWER(10,($B198-I$227)/I$228))</f>
        <v>0.99982988121242022</v>
      </c>
      <c r="DZ198" s="2">
        <f>POWER(10,($B198-J$227)/J$228)/(1+POWER(10,($B198-J$227)/J$228))</f>
        <v>0.99980257734125777</v>
      </c>
      <c r="EA198" s="2">
        <f>POWER(10,($B198-K$227)/K$228)/(1+POWER(10,($B198-K$227)/K$228))</f>
        <v>0.9997868432441871</v>
      </c>
      <c r="EB198" s="2">
        <f>POWER(10,($B198-L$227)/L$228)/(1+POWER(10,($B198-L$227)/L$228))</f>
        <v>0.99980772678972174</v>
      </c>
      <c r="EC198" s="2">
        <f>POWER(10,($B198-M$227)/M$228)/(1+POWER(10,($B198-M$227)/M$228))</f>
        <v>0.99979147169371319</v>
      </c>
      <c r="ED198" s="2">
        <f>POWER(10,($B198-N$227)/N$228)/(1+POWER(10,($B198-N$227)/N$228))</f>
        <v>0.99978773916127339</v>
      </c>
      <c r="EE198" s="2">
        <f>POWER(10,($B198-O$227)/O$228)/(1+POWER(10,($B198-O$227)/O$228))</f>
        <v>0.99978200490777114</v>
      </c>
    </row>
    <row r="199" spans="2:137" x14ac:dyDescent="0.25">
      <c r="B199" s="2">
        <v>193</v>
      </c>
      <c r="C199">
        <v>80.406000000000006</v>
      </c>
      <c r="D199">
        <v>84.061000000000007</v>
      </c>
      <c r="E199">
        <v>86.676000000000002</v>
      </c>
      <c r="F199">
        <v>89.031000000000006</v>
      </c>
      <c r="G199">
        <v>90.864000000000004</v>
      </c>
      <c r="H199">
        <v>90.954999999999998</v>
      </c>
      <c r="I199">
        <v>90.149000000000001</v>
      </c>
      <c r="J199">
        <v>87.94</v>
      </c>
      <c r="K199">
        <v>84.843000000000004</v>
      </c>
      <c r="L199">
        <v>80.671000000000006</v>
      </c>
      <c r="M199">
        <v>74.786000000000001</v>
      </c>
      <c r="N199">
        <v>64.986000000000004</v>
      </c>
      <c r="O199">
        <v>55.828600000000002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79.856033102788203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83.604334704554475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86.706464252545217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88.608657458589803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90.730401367226023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90.895900292693725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90.520523757951523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87.487947054641324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84.349384784210656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80.363952690052457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74.134453639720704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65.749108202357391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56.403156246413914</v>
      </c>
      <c r="AE199" s="5"/>
      <c r="AG199" s="5">
        <f t="shared" si="78"/>
        <v>0.54996689721180303</v>
      </c>
      <c r="AH199" s="5">
        <f t="shared" si="79"/>
        <v>0.45666529544553214</v>
      </c>
      <c r="AI199" s="5">
        <f t="shared" si="80"/>
        <v>-3.0464252545215231E-2</v>
      </c>
      <c r="AJ199" s="5">
        <f t="shared" si="81"/>
        <v>0.42234254141020244</v>
      </c>
      <c r="AK199" s="5">
        <f t="shared" si="82"/>
        <v>0.13359863277398176</v>
      </c>
      <c r="AL199" s="5">
        <f t="shared" si="83"/>
        <v>5.9099707306273785E-2</v>
      </c>
      <c r="AM199" s="5">
        <f t="shared" si="84"/>
        <v>-0.37152375795152182</v>
      </c>
      <c r="AN199" s="5">
        <f t="shared" si="85"/>
        <v>0.45205294535867324</v>
      </c>
      <c r="AO199" s="5">
        <f t="shared" si="86"/>
        <v>0.49361521578934742</v>
      </c>
      <c r="AP199" s="5">
        <f t="shared" si="87"/>
        <v>0.30704730994754925</v>
      </c>
      <c r="AQ199" s="5">
        <f t="shared" si="88"/>
        <v>0.65154636027929769</v>
      </c>
      <c r="AR199" s="5">
        <f t="shared" si="89"/>
        <v>-0.76310820235738674</v>
      </c>
      <c r="AS199" s="5">
        <f t="shared" si="90"/>
        <v>-0.57455624641391267</v>
      </c>
      <c r="AV199" s="2">
        <f t="shared" si="91"/>
        <v>79.856033102788203</v>
      </c>
      <c r="AW199" s="2">
        <f t="shared" si="92"/>
        <v>83.604334704554475</v>
      </c>
      <c r="AX199" s="2">
        <f t="shared" si="93"/>
        <v>86.706464252545217</v>
      </c>
      <c r="AY199" s="2">
        <f t="shared" si="94"/>
        <v>88.608657458589803</v>
      </c>
      <c r="AZ199" s="2">
        <f t="shared" si="95"/>
        <v>90.730401367226023</v>
      </c>
      <c r="BA199" s="2">
        <f t="shared" si="96"/>
        <v>90.895900292693725</v>
      </c>
      <c r="BB199" s="2">
        <f t="shared" si="97"/>
        <v>90.520523757951523</v>
      </c>
      <c r="BC199" s="2">
        <f t="shared" si="98"/>
        <v>87.487947054641324</v>
      </c>
      <c r="BD199" s="2">
        <f t="shared" si="99"/>
        <v>84.349384784210656</v>
      </c>
      <c r="BE199" s="2">
        <f t="shared" si="100"/>
        <v>80.363952690052457</v>
      </c>
      <c r="BF199" s="2">
        <f t="shared" si="101"/>
        <v>74.134453639720704</v>
      </c>
      <c r="BG199" s="2">
        <f t="shared" si="102"/>
        <v>65.749108202357391</v>
      </c>
      <c r="BH199" s="2">
        <f t="shared" si="103"/>
        <v>56.403156246413857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80.406000000000006</v>
      </c>
      <c r="CA199" s="2">
        <f>IF(OR(AND($B199&gt;D$230, $B199&lt;D$231), $B199&gt;D$232), D199, "")</f>
        <v>84.061000000000007</v>
      </c>
      <c r="CB199" s="2">
        <f>IF(OR(AND($B199&gt;E$230, $B199&lt;E$231), $B199&gt;E$232), E199, "")</f>
        <v>86.676000000000002</v>
      </c>
      <c r="CC199" s="2">
        <f>IF(OR(AND($B199&gt;F$230, $B199&lt;F$231), $B199&gt;F$232), F199, "")</f>
        <v>89.031000000000006</v>
      </c>
      <c r="CD199" s="2">
        <f>IF(OR(AND($B199&gt;G$230, $B199&lt;G$231), $B199&gt;G$232), G199, "")</f>
        <v>90.864000000000004</v>
      </c>
      <c r="CE199" s="2">
        <f>IF(OR(AND($B199&gt;H$230, $B199&lt;H$231), $B199&gt;H$232), H199, "")</f>
        <v>90.954999999999998</v>
      </c>
      <c r="CF199" s="2">
        <f>IF(OR(AND($B199&gt;I$230, $B199&lt;I$231), $B199&gt;I$232), I199, "")</f>
        <v>90.149000000000001</v>
      </c>
      <c r="CG199" s="2">
        <f>IF(OR(AND($B199&gt;J$230, $B199&lt;J$231), $B199&gt;J$232), J199, "")</f>
        <v>87.94</v>
      </c>
      <c r="CH199" s="2">
        <f>IF(OR(AND($B199&gt;K$230, $B199&lt;K$231), $B199&gt;K$232), K199, "")</f>
        <v>84.843000000000004</v>
      </c>
      <c r="CI199" s="2">
        <f>IF(OR(AND($B199&gt;L$230, $B199&lt;L$231), $B199&gt;L$232), L199, "")</f>
        <v>80.671000000000006</v>
      </c>
      <c r="CJ199" s="2">
        <f>IF(OR(AND($B199&gt;M$230, $B199&lt;M$231), $B199&gt;M$232), M199, "")</f>
        <v>74.786000000000001</v>
      </c>
      <c r="CK199" s="2">
        <f>IF(OR(AND($B199&gt;N$230, $B199&lt;N$231), $B199&gt;N$232), N199, "")</f>
        <v>64.986000000000004</v>
      </c>
      <c r="CL199" s="2">
        <f>IF(OR(AND($B199&gt;O$230, $B199&lt;O$231), $B199&gt;O$232), O199, "")</f>
        <v>55.828600000000002</v>
      </c>
      <c r="CO199" s="2">
        <f>BK$207*$B199+BK$209</f>
        <v>86.716689558635508</v>
      </c>
      <c r="CP199" s="2">
        <f>BL$207*$B199+BL$209</f>
        <v>87.961919549414858</v>
      </c>
      <c r="CQ199" s="2">
        <f>BM$207*$B199+BM$209</f>
        <v>88.855930736711883</v>
      </c>
      <c r="CR199" s="2">
        <f>BN$207*$B199+BN$209</f>
        <v>90.763913976001803</v>
      </c>
      <c r="CS199" s="2">
        <f>BO$207*$B199+BO$209</f>
        <v>96.714643580385342</v>
      </c>
      <c r="CT199" s="2">
        <f>BP$207*$B199+BP$209</f>
        <v>95.824452795743568</v>
      </c>
      <c r="CU199" s="2">
        <f>BQ$207*$B199+BQ$209</f>
        <v>95.696333416578696</v>
      </c>
      <c r="CV199" s="2">
        <f>BR$207*$B199+BR$209</f>
        <v>93.428331362115586</v>
      </c>
      <c r="CW199" s="2">
        <f>BS$207*$B199+BS$209</f>
        <v>91.365690776739044</v>
      </c>
      <c r="CX199" s="2">
        <f>BT$207*$B199+BT$209</f>
        <v>85.823621796203881</v>
      </c>
      <c r="CY199" s="2">
        <f>BU$207*$B199+BU$209</f>
        <v>78.355623209558104</v>
      </c>
      <c r="CZ199" s="2">
        <f>BV$207*$B199+BV$209</f>
        <v>69.184294526940874</v>
      </c>
      <c r="DA199" s="2">
        <f>BW$207*$B199+BW$209</f>
        <v>58.428103218157226</v>
      </c>
      <c r="DD199" s="2">
        <f>BZ$207*$B199+BZ$209</f>
        <v>79.854908169359987</v>
      </c>
      <c r="DE199" s="2">
        <f>CA$207*$B199+CA$209</f>
        <v>83.60368135415986</v>
      </c>
      <c r="DF199" s="2">
        <f>CB$207*$B199+CB$209</f>
        <v>86.706140643200897</v>
      </c>
      <c r="DG199" s="2">
        <f>CC$207*$B199+CC$209</f>
        <v>88.608316164226636</v>
      </c>
      <c r="DH199" s="2">
        <f>CD$207*$B199+CD$209</f>
        <v>90.729489991274605</v>
      </c>
      <c r="DI199" s="2">
        <f>CE$207*$B199+CE$209</f>
        <v>90.895069089346947</v>
      </c>
      <c r="DJ199" s="2">
        <f>CF$207*$B199+CF$209</f>
        <v>90.51972059352704</v>
      </c>
      <c r="DK199" s="2">
        <f>CG$207*$B199+CG$209</f>
        <v>87.486877267714007</v>
      </c>
      <c r="DL199" s="2">
        <f>CH$207*$B199+CH$209</f>
        <v>84.348020514599199</v>
      </c>
      <c r="DM199" s="2">
        <f>CI$207*$B199+CI$209</f>
        <v>80.362995124286854</v>
      </c>
      <c r="DN199" s="2">
        <f>CJ$207*$B199+CJ$209</f>
        <v>74.133650689934839</v>
      </c>
      <c r="DO199" s="2">
        <f>CK$207*$B199+CK$209</f>
        <v>65.748443063427118</v>
      </c>
      <c r="DP199" s="2">
        <f>CL$207*$B199+CL$209</f>
        <v>56.402753571054106</v>
      </c>
      <c r="DS199" s="2">
        <f>POWER(10,($B199-C$227)/C$228)/(1+POWER(10,($B199-C$227)/C$228))</f>
        <v>0.99983605810730503</v>
      </c>
      <c r="DT199" s="2">
        <f>POWER(10,($B199-D$227)/D$228)/(1+POWER(10,($B199-D$227)/D$228))</f>
        <v>0.99985008841523648</v>
      </c>
      <c r="DU199" s="2">
        <f>POWER(10,($B199-E$227)/E$228)/(1+POWER(10,($B199-E$227)/E$228))</f>
        <v>0.99984946932944896</v>
      </c>
      <c r="DV199" s="2">
        <f>POWER(10,($B199-F$227)/F$228)/(1+POWER(10,($B199-F$227)/F$228))</f>
        <v>0.99984167066727259</v>
      </c>
      <c r="DW199" s="2">
        <f>POWER(10,($B199-G$227)/G$228)/(1+POWER(10,($B199-G$227)/G$228))</f>
        <v>0.9998477272240649</v>
      </c>
      <c r="DX199" s="2">
        <f>POWER(10,($B199-H$227)/H$228)/(1+POWER(10,($B199-H$227)/H$228))</f>
        <v>0.99983137783619891</v>
      </c>
      <c r="DY199" s="2">
        <f>POWER(10,($B199-I$227)/I$228)/(1+POWER(10,($B199-I$227)/I$228))</f>
        <v>0.999844847499332</v>
      </c>
      <c r="DZ199" s="2">
        <f>POWER(10,($B199-J$227)/J$228)/(1+POWER(10,($B199-J$227)/J$228))</f>
        <v>0.99981994526755213</v>
      </c>
      <c r="EA199" s="2">
        <f>POWER(10,($B199-K$227)/K$228)/(1+POWER(10,($B199-K$227)/K$228))</f>
        <v>0.99980559508205835</v>
      </c>
      <c r="EB199" s="2">
        <f>POWER(10,($B199-L$227)/L$228)/(1+POWER(10,($B199-L$227)/L$228))</f>
        <v>0.9998246417814054</v>
      </c>
      <c r="EC199" s="2">
        <f>POWER(10,($B199-M$227)/M$228)/(1+POWER(10,($B199-M$227)/M$228))</f>
        <v>0.99980981643482203</v>
      </c>
      <c r="ED199" s="2">
        <f>POWER(10,($B199-N$227)/N$228)/(1+POWER(10,($B199-N$227)/N$228))</f>
        <v>0.99980641219873834</v>
      </c>
      <c r="EE199" s="2">
        <f>POWER(10,($B199-O$227)/O$228)/(1+POWER(10,($B199-O$227)/O$228))</f>
        <v>0.99980118229939774</v>
      </c>
    </row>
    <row r="200" spans="2:137" x14ac:dyDescent="0.25">
      <c r="B200" s="2">
        <v>194</v>
      </c>
      <c r="C200">
        <v>79.266000000000005</v>
      </c>
      <c r="D200">
        <v>84.227000000000004</v>
      </c>
      <c r="E200">
        <v>86.028999999999996</v>
      </c>
      <c r="F200">
        <v>88.061999999999998</v>
      </c>
      <c r="G200">
        <v>90.045000000000002</v>
      </c>
      <c r="H200">
        <v>91.313000000000002</v>
      </c>
      <c r="I200">
        <v>90.790999999999997</v>
      </c>
      <c r="J200">
        <v>87.984999999999999</v>
      </c>
      <c r="K200">
        <v>84.356999999999999</v>
      </c>
      <c r="L200">
        <v>80.114000000000004</v>
      </c>
      <c r="M200">
        <v>73.757000000000005</v>
      </c>
      <c r="N200">
        <v>65.2</v>
      </c>
      <c r="O200">
        <v>55.3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79.788855805502919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83.55362492989056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86.67397093713258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88.596541372748817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90.709086637910431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90.871415387670652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90.4931398929604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87.449962848894316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84.303529105106989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80.33112417760168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74.110618355584123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65.733328292818015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56.407522559102532</v>
      </c>
      <c r="AE200" s="5"/>
      <c r="AG200" s="5">
        <f t="shared" si="78"/>
        <v>-0.522855805502914</v>
      </c>
      <c r="AH200" s="5">
        <f t="shared" si="79"/>
        <v>0.67337507010944364</v>
      </c>
      <c r="AI200" s="5">
        <f t="shared" si="80"/>
        <v>-0.6449709371325838</v>
      </c>
      <c r="AJ200" s="5">
        <f t="shared" si="81"/>
        <v>-0.5345413727488193</v>
      </c>
      <c r="AK200" s="5">
        <f t="shared" si="82"/>
        <v>-0.66408663791042954</v>
      </c>
      <c r="AL200" s="5">
        <f t="shared" si="83"/>
        <v>0.44158461232935053</v>
      </c>
      <c r="AM200" s="5">
        <f t="shared" si="84"/>
        <v>0.29786010703959676</v>
      </c>
      <c r="AN200" s="5">
        <f t="shared" si="85"/>
        <v>0.53503715110568351</v>
      </c>
      <c r="AO200" s="5">
        <f t="shared" si="86"/>
        <v>5.3470894893010268E-2</v>
      </c>
      <c r="AP200" s="5">
        <f t="shared" si="87"/>
        <v>-0.21712417760167568</v>
      </c>
      <c r="AQ200" s="5">
        <f t="shared" si="88"/>
        <v>-0.35361835558411769</v>
      </c>
      <c r="AR200" s="5">
        <f t="shared" si="89"/>
        <v>-0.53332829281801253</v>
      </c>
      <c r="AS200" s="5">
        <f t="shared" si="90"/>
        <v>-1.1075225591025344</v>
      </c>
      <c r="AV200" s="2">
        <f t="shared" si="91"/>
        <v>79.788855805502919</v>
      </c>
      <c r="AW200" s="2">
        <f t="shared" si="92"/>
        <v>83.55362492989056</v>
      </c>
      <c r="AX200" s="2">
        <f t="shared" si="93"/>
        <v>86.67397093713258</v>
      </c>
      <c r="AY200" s="2">
        <f t="shared" si="94"/>
        <v>88.596541372748817</v>
      </c>
      <c r="AZ200" s="2">
        <f t="shared" si="95"/>
        <v>90.709086637910431</v>
      </c>
      <c r="BA200" s="2">
        <f t="shared" si="96"/>
        <v>90.871415387670652</v>
      </c>
      <c r="BB200" s="2">
        <f t="shared" si="97"/>
        <v>90.4931398929604</v>
      </c>
      <c r="BC200" s="2">
        <f t="shared" si="98"/>
        <v>87.449962848894316</v>
      </c>
      <c r="BD200" s="2">
        <f t="shared" si="99"/>
        <v>84.303529105106989</v>
      </c>
      <c r="BE200" s="2">
        <f t="shared" si="100"/>
        <v>80.33112417760168</v>
      </c>
      <c r="BF200" s="2">
        <f t="shared" si="101"/>
        <v>74.110618355584123</v>
      </c>
      <c r="BG200" s="2">
        <f t="shared" si="102"/>
        <v>65.733328292818015</v>
      </c>
      <c r="BH200" s="2">
        <f t="shared" si="103"/>
        <v>56.407522559102524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79.266000000000005</v>
      </c>
      <c r="CA200" s="2">
        <f>IF(OR(AND($B200&gt;D$230, $B200&lt;D$231), $B200&gt;D$232), D200, "")</f>
        <v>84.227000000000004</v>
      </c>
      <c r="CB200" s="2">
        <f>IF(OR(AND($B200&gt;E$230, $B200&lt;E$231), $B200&gt;E$232), E200, "")</f>
        <v>86.028999999999996</v>
      </c>
      <c r="CC200" s="2">
        <f>IF(OR(AND($B200&gt;F$230, $B200&lt;F$231), $B200&gt;F$232), F200, "")</f>
        <v>88.061999999999998</v>
      </c>
      <c r="CD200" s="2">
        <f>IF(OR(AND($B200&gt;G$230, $B200&lt;G$231), $B200&gt;G$232), G200, "")</f>
        <v>90.045000000000002</v>
      </c>
      <c r="CE200" s="2">
        <f>IF(OR(AND($B200&gt;H$230, $B200&lt;H$231), $B200&gt;H$232), H200, "")</f>
        <v>91.313000000000002</v>
      </c>
      <c r="CF200" s="2">
        <f>IF(OR(AND($B200&gt;I$230, $B200&lt;I$231), $B200&gt;I$232), I200, "")</f>
        <v>90.790999999999997</v>
      </c>
      <c r="CG200" s="2">
        <f>IF(OR(AND($B200&gt;J$230, $B200&lt;J$231), $B200&gt;J$232), J200, "")</f>
        <v>87.984999999999999</v>
      </c>
      <c r="CH200" s="2">
        <f>IF(OR(AND($B200&gt;K$230, $B200&lt;K$231), $B200&gt;K$232), K200, "")</f>
        <v>84.356999999999999</v>
      </c>
      <c r="CI200" s="2">
        <f>IF(OR(AND($B200&gt;L$230, $B200&lt;L$231), $B200&gt;L$232), L200, "")</f>
        <v>80.114000000000004</v>
      </c>
      <c r="CJ200" s="2">
        <f>IF(OR(AND($B200&gt;M$230, $B200&lt;M$231), $B200&gt;M$232), M200, "")</f>
        <v>73.757000000000005</v>
      </c>
      <c r="CK200" s="2">
        <f>IF(OR(AND($B200&gt;N$230, $B200&lt;N$231), $B200&gt;N$232), N200, "")</f>
        <v>65.2</v>
      </c>
      <c r="CL200" s="2">
        <f>IF(OR(AND($B200&gt;O$230, $B200&lt;O$231), $B200&gt;O$232), O200, "")</f>
        <v>55.3</v>
      </c>
      <c r="CO200" s="2">
        <f>BK$207*$B200+BK$209</f>
        <v>86.715430077306365</v>
      </c>
      <c r="CP200" s="2">
        <f>BL$207*$B200+BL$209</f>
        <v>87.951087657009793</v>
      </c>
      <c r="CQ200" s="2">
        <f>BM$207*$B200+BM$209</f>
        <v>88.838306725120901</v>
      </c>
      <c r="CR200" s="2">
        <f>BN$207*$B200+BN$209</f>
        <v>90.768220668329917</v>
      </c>
      <c r="CS200" s="2">
        <f>BO$207*$B200+BO$209</f>
        <v>96.749570018814126</v>
      </c>
      <c r="CT200" s="2">
        <f>BP$207*$B200+BP$209</f>
        <v>95.843390840459207</v>
      </c>
      <c r="CU200" s="2">
        <f>BQ$207*$B200+BQ$209</f>
        <v>95.715153967587284</v>
      </c>
      <c r="CV200" s="2">
        <f>BR$207*$B200+BR$209</f>
        <v>93.442462087001175</v>
      </c>
      <c r="CW200" s="2">
        <f>BS$207*$B200+BS$209</f>
        <v>91.384467354367558</v>
      </c>
      <c r="CX200" s="2">
        <f>BT$207*$B200+BT$209</f>
        <v>85.839282683637322</v>
      </c>
      <c r="CY200" s="2">
        <f>BU$207*$B200+BU$209</f>
        <v>78.366724816836722</v>
      </c>
      <c r="CZ200" s="2">
        <f>BV$207*$B200+BV$209</f>
        <v>69.199366389239131</v>
      </c>
      <c r="DA200" s="2">
        <f>BW$207*$B200+BW$209</f>
        <v>58.449662699478708</v>
      </c>
      <c r="DD200" s="2">
        <f>BZ$207*$B200+BZ$209</f>
        <v>79.78781999658699</v>
      </c>
      <c r="DE200" s="2">
        <f>CA$207*$B200+CA$209</f>
        <v>83.553023614287738</v>
      </c>
      <c r="DF200" s="2">
        <f>CB$207*$B200+CB$209</f>
        <v>86.673673760254175</v>
      </c>
      <c r="DG200" s="2">
        <f>CC$207*$B200+CC$209</f>
        <v>88.596227736797246</v>
      </c>
      <c r="DH200" s="2">
        <f>CD$207*$B200+CD$209</f>
        <v>90.708247641514845</v>
      </c>
      <c r="DI200" s="2">
        <f>CE$207*$B200+CE$209</f>
        <v>90.87065064227366</v>
      </c>
      <c r="DJ200" s="2">
        <f>CF$207*$B200+CF$209</f>
        <v>90.49240085932486</v>
      </c>
      <c r="DK200" s="2">
        <f>CG$207*$B200+CG$209</f>
        <v>87.448978632189537</v>
      </c>
      <c r="DL200" s="2">
        <f>CH$207*$B200+CH$209</f>
        <v>84.302273414945518</v>
      </c>
      <c r="DM200" s="2">
        <f>CI$207*$B200+CI$209</f>
        <v>80.330243111042293</v>
      </c>
      <c r="DN200" s="2">
        <f>CJ$207*$B200+CJ$209</f>
        <v>74.10987999573787</v>
      </c>
      <c r="DO200" s="2">
        <f>CK$207*$B200+CK$209</f>
        <v>65.732716230840168</v>
      </c>
      <c r="DP200" s="2">
        <f>CL$207*$B200+CL$209</f>
        <v>56.407152196657393</v>
      </c>
      <c r="DS200" s="2">
        <f>POWER(10,($B200-C$227)/C$228)/(1+POWER(10,($B200-C$227)/C$228))</f>
        <v>0.99985048106001051</v>
      </c>
      <c r="DT200" s="2">
        <f>POWER(10,($B200-D$227)/D$228)/(1+POWER(10,($B200-D$227)/D$228))</f>
        <v>0.99986327720629575</v>
      </c>
      <c r="DU200" s="2">
        <f>POWER(10,($B200-E$227)/E$228)/(1+POWER(10,($B200-E$227)/E$228))</f>
        <v>0.99986271257842085</v>
      </c>
      <c r="DV200" s="2">
        <f>POWER(10,($B200-F$227)/F$228)/(1+POWER(10,($B200-F$227)/F$228))</f>
        <v>0.99985559992068884</v>
      </c>
      <c r="DW200" s="2">
        <f>POWER(10,($B200-G$227)/G$228)/(1+POWER(10,($B200-G$227)/G$228))</f>
        <v>0.99986112371709479</v>
      </c>
      <c r="DX200" s="2">
        <f>POWER(10,($B200-H$227)/H$228)/(1+POWER(10,($B200-H$227)/H$228))</f>
        <v>0.99984621247712413</v>
      </c>
      <c r="DY200" s="2">
        <f>POWER(10,($B200-I$227)/I$228)/(1+POWER(10,($B200-I$227)/I$228))</f>
        <v>0.99985849730587983</v>
      </c>
      <c r="DZ200" s="2">
        <f>POWER(10,($B200-J$227)/J$228)/(1+POWER(10,($B200-J$227)/J$228))</f>
        <v>0.99983578553070263</v>
      </c>
      <c r="EA200" s="2">
        <f>POWER(10,($B200-K$227)/K$228)/(1+POWER(10,($B200-K$227)/K$228))</f>
        <v>0.99982269757476194</v>
      </c>
      <c r="EB200" s="2">
        <f>POWER(10,($B200-L$227)/L$228)/(1+POWER(10,($B200-L$227)/L$228))</f>
        <v>0.9998400689361957</v>
      </c>
      <c r="EC200" s="2">
        <f>POWER(10,($B200-M$227)/M$228)/(1+POWER(10,($B200-M$227)/M$228))</f>
        <v>0.99982654762452228</v>
      </c>
      <c r="ED200" s="2">
        <f>POWER(10,($B200-N$227)/N$228)/(1+POWER(10,($B200-N$227)/N$228))</f>
        <v>0.99982344281947289</v>
      </c>
      <c r="EE200" s="2">
        <f>POWER(10,($B200-O$227)/O$228)/(1+POWER(10,($B200-O$227)/O$228))</f>
        <v>0.99981867292989501</v>
      </c>
    </row>
    <row r="201" spans="2:137" x14ac:dyDescent="0.25">
      <c r="B201" s="2">
        <v>195</v>
      </c>
      <c r="C201">
        <v>80.516000000000005</v>
      </c>
      <c r="D201">
        <v>83.287999999999997</v>
      </c>
      <c r="E201">
        <v>87.5</v>
      </c>
      <c r="F201">
        <v>88.738</v>
      </c>
      <c r="G201">
        <v>91.257999999999996</v>
      </c>
      <c r="H201">
        <v>90.403000000000006</v>
      </c>
      <c r="I201">
        <v>89.924999999999997</v>
      </c>
      <c r="J201">
        <v>86.641999999999996</v>
      </c>
      <c r="K201">
        <v>84.656999999999996</v>
      </c>
      <c r="L201">
        <v>80.813999999999993</v>
      </c>
      <c r="M201">
        <v>73.856999999999999</v>
      </c>
      <c r="N201">
        <v>64.929000000000002</v>
      </c>
      <c r="O201">
        <v>57.1571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79.721685481910058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83.502919253411719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86.641479767578772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88.584427511563192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90.687777589151167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90.846935741815159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90.465761094770713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87.411985418247326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84.257681969949445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80.298301712907914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74.086788220550602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65.717552573429742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56.411891440189017</v>
      </c>
      <c r="AE201" s="5"/>
      <c r="AG201" s="5">
        <f t="shared" si="78"/>
        <v>0.7943145180899478</v>
      </c>
      <c r="AH201" s="5">
        <f t="shared" si="79"/>
        <v>-0.21491925341172191</v>
      </c>
      <c r="AI201" s="5">
        <f t="shared" si="80"/>
        <v>0.85852023242122755</v>
      </c>
      <c r="AJ201" s="5">
        <f t="shared" si="81"/>
        <v>0.15357248843680793</v>
      </c>
      <c r="AK201" s="5">
        <f t="shared" si="82"/>
        <v>0.57022241084882808</v>
      </c>
      <c r="AL201" s="5">
        <f t="shared" si="83"/>
        <v>-0.44393574181515305</v>
      </c>
      <c r="AM201" s="5">
        <f t="shared" si="84"/>
        <v>-0.54076109477071554</v>
      </c>
      <c r="AN201" s="5">
        <f t="shared" si="85"/>
        <v>-0.76998541824733024</v>
      </c>
      <c r="AO201" s="5">
        <f t="shared" si="86"/>
        <v>0.39931803005055144</v>
      </c>
      <c r="AP201" s="5">
        <f t="shared" si="87"/>
        <v>0.51569828709207854</v>
      </c>
      <c r="AQ201" s="5">
        <f t="shared" si="88"/>
        <v>-0.22978822055060277</v>
      </c>
      <c r="AR201" s="5">
        <f t="shared" si="89"/>
        <v>-0.78855257342974028</v>
      </c>
      <c r="AS201" s="5">
        <f t="shared" si="90"/>
        <v>0.74520855981098322</v>
      </c>
      <c r="AV201" s="2">
        <f t="shared" si="91"/>
        <v>79.721685481910058</v>
      </c>
      <c r="AW201" s="2">
        <f t="shared" si="92"/>
        <v>83.502919253411719</v>
      </c>
      <c r="AX201" s="2">
        <f t="shared" si="93"/>
        <v>86.641479767578772</v>
      </c>
      <c r="AY201" s="2">
        <f t="shared" si="94"/>
        <v>88.584427511563192</v>
      </c>
      <c r="AZ201" s="2">
        <f t="shared" si="95"/>
        <v>90.687777589151167</v>
      </c>
      <c r="BA201" s="2">
        <f t="shared" si="96"/>
        <v>90.846935741815159</v>
      </c>
      <c r="BB201" s="2">
        <f t="shared" si="97"/>
        <v>90.465761094770713</v>
      </c>
      <c r="BC201" s="2">
        <f t="shared" si="98"/>
        <v>87.411985418247326</v>
      </c>
      <c r="BD201" s="2">
        <f t="shared" si="99"/>
        <v>84.257681969949445</v>
      </c>
      <c r="BE201" s="2">
        <f t="shared" si="100"/>
        <v>80.298301712907914</v>
      </c>
      <c r="BF201" s="2">
        <f t="shared" si="101"/>
        <v>74.086788220550602</v>
      </c>
      <c r="BG201" s="2">
        <f t="shared" si="102"/>
        <v>65.717552573429742</v>
      </c>
      <c r="BH201" s="2">
        <f t="shared" si="103"/>
        <v>56.411891440189017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80.516000000000005</v>
      </c>
      <c r="CA201" s="2">
        <f>IF(OR(AND($B201&gt;D$230, $B201&lt;D$231), $B201&gt;D$232), D201, "")</f>
        <v>83.287999999999997</v>
      </c>
      <c r="CB201" s="2">
        <f>IF(OR(AND($B201&gt;E$230, $B201&lt;E$231), $B201&gt;E$232), E201, "")</f>
        <v>87.5</v>
      </c>
      <c r="CC201" s="2">
        <f>IF(OR(AND($B201&gt;F$230, $B201&lt;F$231), $B201&gt;F$232), F201, "")</f>
        <v>88.738</v>
      </c>
      <c r="CD201" s="2">
        <f>IF(OR(AND($B201&gt;G$230, $B201&lt;G$231), $B201&gt;G$232), G201, "")</f>
        <v>91.257999999999996</v>
      </c>
      <c r="CE201" s="2">
        <f>IF(OR(AND($B201&gt;H$230, $B201&lt;H$231), $B201&gt;H$232), H201, "")</f>
        <v>90.403000000000006</v>
      </c>
      <c r="CF201" s="2">
        <f>IF(OR(AND($B201&gt;I$230, $B201&lt;I$231), $B201&gt;I$232), I201, "")</f>
        <v>89.924999999999997</v>
      </c>
      <c r="CG201" s="2">
        <f>IF(OR(AND($B201&gt;J$230, $B201&lt;J$231), $B201&gt;J$232), J201, "")</f>
        <v>86.641999999999996</v>
      </c>
      <c r="CH201" s="2">
        <f>IF(OR(AND($B201&gt;K$230, $B201&lt;K$231), $B201&gt;K$232), K201, "")</f>
        <v>84.656999999999996</v>
      </c>
      <c r="CI201" s="2">
        <f>IF(OR(AND($B201&gt;L$230, $B201&lt;L$231), $B201&gt;L$232), L201, "")</f>
        <v>80.813999999999993</v>
      </c>
      <c r="CJ201" s="2">
        <f>IF(OR(AND($B201&gt;M$230, $B201&lt;M$231), $B201&gt;M$232), M201, "")</f>
        <v>73.856999999999999</v>
      </c>
      <c r="CK201" s="2">
        <f>IF(OR(AND($B201&gt;N$230, $B201&lt;N$231), $B201&gt;N$232), N201, "")</f>
        <v>64.929000000000002</v>
      </c>
      <c r="CL201" s="2">
        <f>IF(OR(AND($B201&gt;O$230, $B201&lt;O$231), $B201&gt;O$232), O201, "")</f>
        <v>57.1571</v>
      </c>
      <c r="CO201" s="2">
        <f>BK$207*$B201+BK$209</f>
        <v>86.714170595977222</v>
      </c>
      <c r="CP201" s="2">
        <f>BL$207*$B201+BL$209</f>
        <v>87.940255764604728</v>
      </c>
      <c r="CQ201" s="2">
        <f>BM$207*$B201+BM$209</f>
        <v>88.820682713529933</v>
      </c>
      <c r="CR201" s="2">
        <f>BN$207*$B201+BN$209</f>
        <v>90.772527360658046</v>
      </c>
      <c r="CS201" s="2">
        <f>BO$207*$B201+BO$209</f>
        <v>96.784496457242909</v>
      </c>
      <c r="CT201" s="2">
        <f>BP$207*$B201+BP$209</f>
        <v>95.862328885174861</v>
      </c>
      <c r="CU201" s="2">
        <f>BQ$207*$B201+BQ$209</f>
        <v>95.733974518595886</v>
      </c>
      <c r="CV201" s="2">
        <f>BR$207*$B201+BR$209</f>
        <v>93.456592811886779</v>
      </c>
      <c r="CW201" s="2">
        <f>BS$207*$B201+BS$209</f>
        <v>91.403243931996073</v>
      </c>
      <c r="CX201" s="2">
        <f>BT$207*$B201+BT$209</f>
        <v>85.854943571070763</v>
      </c>
      <c r="CY201" s="2">
        <f>BU$207*$B201+BU$209</f>
        <v>78.377826424115341</v>
      </c>
      <c r="CZ201" s="2">
        <f>BV$207*$B201+BV$209</f>
        <v>69.214438251537402</v>
      </c>
      <c r="DA201" s="2">
        <f>BW$207*$B201+BW$209</f>
        <v>58.471222180800183</v>
      </c>
      <c r="DD201" s="2">
        <f>BZ$207*$B201+BZ$209</f>
        <v>79.720731823813978</v>
      </c>
      <c r="DE201" s="2">
        <f>CA$207*$B201+CA$209</f>
        <v>83.502365874415602</v>
      </c>
      <c r="DF201" s="2">
        <f>CB$207*$B201+CB$209</f>
        <v>86.641206877307454</v>
      </c>
      <c r="DG201" s="2">
        <f>CC$207*$B201+CC$209</f>
        <v>88.58413930936787</v>
      </c>
      <c r="DH201" s="2">
        <f>CD$207*$B201+CD$209</f>
        <v>90.687005291755071</v>
      </c>
      <c r="DI201" s="2">
        <f>CE$207*$B201+CE$209</f>
        <v>90.846232195200372</v>
      </c>
      <c r="DJ201" s="2">
        <f>CF$207*$B201+CF$209</f>
        <v>90.46508112512268</v>
      </c>
      <c r="DK201" s="2">
        <f>CG$207*$B201+CG$209</f>
        <v>87.411079996665052</v>
      </c>
      <c r="DL201" s="2">
        <f>CH$207*$B201+CH$209</f>
        <v>84.256526315291836</v>
      </c>
      <c r="DM201" s="2">
        <f>CI$207*$B201+CI$209</f>
        <v>80.297491097797732</v>
      </c>
      <c r="DN201" s="2">
        <f>CJ$207*$B201+CJ$209</f>
        <v>74.086109301540901</v>
      </c>
      <c r="DO201" s="2">
        <f>CK$207*$B201+CK$209</f>
        <v>65.716989398253233</v>
      </c>
      <c r="DP201" s="2">
        <f>CL$207*$B201+CL$209</f>
        <v>56.411550822260686</v>
      </c>
      <c r="DS201" s="2">
        <f>POWER(10,($B201-C$227)/C$228)/(1+POWER(10,($B201-C$227)/C$228))</f>
        <v>0.99986363531202049</v>
      </c>
      <c r="DT201" s="2">
        <f>POWER(10,($B201-D$227)/D$228)/(1+POWER(10,($B201-D$227)/D$228))</f>
        <v>0.99987530583006834</v>
      </c>
      <c r="DU201" s="2">
        <f>POWER(10,($B201-E$227)/E$228)/(1+POWER(10,($B201-E$227)/E$228))</f>
        <v>0.99987479087091069</v>
      </c>
      <c r="DV201" s="2">
        <f>POWER(10,($B201-F$227)/F$228)/(1+POWER(10,($B201-F$227)/F$228))</f>
        <v>0.9998683038891808</v>
      </c>
      <c r="DW201" s="2">
        <f>POWER(10,($B201-G$227)/G$228)/(1+POWER(10,($B201-G$227)/G$228))</f>
        <v>0.9998733417769472</v>
      </c>
      <c r="DX201" s="2">
        <f>POWER(10,($B201-H$227)/H$228)/(1+POWER(10,($B201-H$227)/H$228))</f>
        <v>0.99985974221426244</v>
      </c>
      <c r="DY201" s="2">
        <f>POWER(10,($B201-I$227)/I$228)/(1+POWER(10,($B201-I$227)/I$228))</f>
        <v>0.9998709464023563</v>
      </c>
      <c r="DZ201" s="2">
        <f>POWER(10,($B201-J$227)/J$228)/(1+POWER(10,($B201-J$227)/J$228))</f>
        <v>0.99985023246001647</v>
      </c>
      <c r="EA201" s="2">
        <f>POWER(10,($B201-K$227)/K$228)/(1+POWER(10,($B201-K$227)/K$228))</f>
        <v>0.99983829574364058</v>
      </c>
      <c r="EB201" s="2">
        <f>POWER(10,($B201-L$227)/L$228)/(1+POWER(10,($B201-L$227)/L$228))</f>
        <v>0.99985413908367671</v>
      </c>
      <c r="EC201" s="2">
        <f>POWER(10,($B201-M$227)/M$228)/(1+POWER(10,($B201-M$227)/M$228))</f>
        <v>0.99984180713912407</v>
      </c>
      <c r="ED201" s="2">
        <f>POWER(10,($B201-N$227)/N$228)/(1+POWER(10,($B201-N$227)/N$228))</f>
        <v>0.9998389754360576</v>
      </c>
      <c r="EE201" s="2">
        <f>POWER(10,($B201-O$227)/O$228)/(1+POWER(10,($B201-O$227)/O$228))</f>
        <v>0.99983462510806942</v>
      </c>
    </row>
    <row r="202" spans="2:137" x14ac:dyDescent="0.25">
      <c r="B202" s="2">
        <v>196</v>
      </c>
      <c r="C202">
        <v>79.938000000000002</v>
      </c>
      <c r="D202">
        <v>84.5</v>
      </c>
      <c r="E202">
        <v>88.265000000000001</v>
      </c>
      <c r="F202">
        <v>89.691999999999993</v>
      </c>
      <c r="G202">
        <v>91.5</v>
      </c>
      <c r="H202">
        <v>91.552000000000007</v>
      </c>
      <c r="I202">
        <v>89.581999999999994</v>
      </c>
      <c r="J202">
        <v>87.730999999999995</v>
      </c>
      <c r="K202">
        <v>84.456999999999994</v>
      </c>
      <c r="L202">
        <v>80.942999999999998</v>
      </c>
      <c r="M202">
        <v>74.442999999999998</v>
      </c>
      <c r="N202">
        <v>64.7</v>
      </c>
      <c r="O202">
        <v>57.285699999999999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79.654521594951632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83.452217356865589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86.608990570945167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88.572315697722843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90.666473781776745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90.82246094426884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90.438386968345768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87.374014233083869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84.211842716040238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80.265484824101335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74.062962828681123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65.701780717850795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56.416262687928359</v>
      </c>
      <c r="AE202" s="5"/>
      <c r="AG202" s="5">
        <f t="shared" si="78"/>
        <v>0.28347840504837052</v>
      </c>
      <c r="AH202" s="5">
        <f t="shared" si="79"/>
        <v>1.0477826431344113</v>
      </c>
      <c r="AI202" s="5">
        <f t="shared" si="80"/>
        <v>1.6560094290548335</v>
      </c>
      <c r="AJ202" s="5">
        <f t="shared" si="81"/>
        <v>1.1196843022771503</v>
      </c>
      <c r="AK202" s="5">
        <f t="shared" si="82"/>
        <v>0.83352621822325546</v>
      </c>
      <c r="AL202" s="5">
        <f t="shared" si="83"/>
        <v>0.72953905573116629</v>
      </c>
      <c r="AM202" s="5">
        <f t="shared" si="84"/>
        <v>-0.85638696834577388</v>
      </c>
      <c r="AN202" s="5">
        <f t="shared" si="85"/>
        <v>0.35698576691612516</v>
      </c>
      <c r="AO202" s="5">
        <f t="shared" si="86"/>
        <v>0.245157283959756</v>
      </c>
      <c r="AP202" s="5">
        <f t="shared" si="87"/>
        <v>0.67751517589866239</v>
      </c>
      <c r="AQ202" s="5">
        <f t="shared" si="88"/>
        <v>0.38003717131887527</v>
      </c>
      <c r="AR202" s="5">
        <f t="shared" si="89"/>
        <v>-1.0017807178507923</v>
      </c>
      <c r="AS202" s="5">
        <f t="shared" si="90"/>
        <v>0.86943731207163921</v>
      </c>
      <c r="AV202" s="2">
        <f t="shared" si="91"/>
        <v>79.654521594951632</v>
      </c>
      <c r="AW202" s="2">
        <f t="shared" si="92"/>
        <v>83.452217356865589</v>
      </c>
      <c r="AX202" s="2">
        <f t="shared" si="93"/>
        <v>86.608990570945167</v>
      </c>
      <c r="AY202" s="2">
        <f t="shared" si="94"/>
        <v>88.572315697722843</v>
      </c>
      <c r="AZ202" s="2">
        <f t="shared" si="95"/>
        <v>90.666473781776745</v>
      </c>
      <c r="BA202" s="2">
        <f t="shared" si="96"/>
        <v>90.82246094426884</v>
      </c>
      <c r="BB202" s="2">
        <f t="shared" si="97"/>
        <v>90.438386968345768</v>
      </c>
      <c r="BC202" s="2">
        <f t="shared" si="98"/>
        <v>87.374014233083869</v>
      </c>
      <c r="BD202" s="2">
        <f t="shared" si="99"/>
        <v>84.211842716040238</v>
      </c>
      <c r="BE202" s="2">
        <f t="shared" si="100"/>
        <v>80.265484824101335</v>
      </c>
      <c r="BF202" s="2">
        <f t="shared" si="101"/>
        <v>74.062962828681123</v>
      </c>
      <c r="BG202" s="2">
        <f t="shared" si="102"/>
        <v>65.701780717850795</v>
      </c>
      <c r="BH202" s="2">
        <f t="shared" si="103"/>
        <v>56.416262687928359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79.938000000000002</v>
      </c>
      <c r="CA202" s="2">
        <f>IF(OR(AND($B202&gt;D$230, $B202&lt;D$231), $B202&gt;D$232), D202, "")</f>
        <v>84.5</v>
      </c>
      <c r="CB202" s="2">
        <f>IF(OR(AND($B202&gt;E$230, $B202&lt;E$231), $B202&gt;E$232), E202, "")</f>
        <v>88.265000000000001</v>
      </c>
      <c r="CC202" s="2">
        <f>IF(OR(AND($B202&gt;F$230, $B202&lt;F$231), $B202&gt;F$232), F202, "")</f>
        <v>89.691999999999993</v>
      </c>
      <c r="CD202" s="2">
        <f>IF(OR(AND($B202&gt;G$230, $B202&lt;G$231), $B202&gt;G$232), G202, "")</f>
        <v>91.5</v>
      </c>
      <c r="CE202" s="2">
        <f>IF(OR(AND($B202&gt;H$230, $B202&lt;H$231), $B202&gt;H$232), H202, "")</f>
        <v>91.552000000000007</v>
      </c>
      <c r="CF202" s="2">
        <f>IF(OR(AND($B202&gt;I$230, $B202&lt;I$231), $B202&gt;I$232), I202, "")</f>
        <v>89.581999999999994</v>
      </c>
      <c r="CG202" s="2">
        <f>IF(OR(AND($B202&gt;J$230, $B202&lt;J$231), $B202&gt;J$232), J202, "")</f>
        <v>87.730999999999995</v>
      </c>
      <c r="CH202" s="2">
        <f>IF(OR(AND($B202&gt;K$230, $B202&lt;K$231), $B202&gt;K$232), K202, "")</f>
        <v>84.456999999999994</v>
      </c>
      <c r="CI202" s="2">
        <f>IF(OR(AND($B202&gt;L$230, $B202&lt;L$231), $B202&gt;L$232), L202, "")</f>
        <v>80.942999999999998</v>
      </c>
      <c r="CJ202" s="2">
        <f>IF(OR(AND($B202&gt;M$230, $B202&lt;M$231), $B202&gt;M$232), M202, "")</f>
        <v>74.442999999999998</v>
      </c>
      <c r="CK202" s="2">
        <f>IF(OR(AND($B202&gt;N$230, $B202&lt;N$231), $B202&gt;N$232), N202, "")</f>
        <v>64.7</v>
      </c>
      <c r="CL202" s="2">
        <f>IF(OR(AND($B202&gt;O$230, $B202&lt;O$231), $B202&gt;O$232), O202, "")</f>
        <v>57.285699999999999</v>
      </c>
      <c r="CO202" s="2">
        <f>BK$207*$B202+BK$209</f>
        <v>86.71291111464808</v>
      </c>
      <c r="CP202" s="2">
        <f>BL$207*$B202+BL$209</f>
        <v>87.929423872199649</v>
      </c>
      <c r="CQ202" s="2">
        <f>BM$207*$B202+BM$209</f>
        <v>88.803058701938951</v>
      </c>
      <c r="CR202" s="2">
        <f>BN$207*$B202+BN$209</f>
        <v>90.77683405298616</v>
      </c>
      <c r="CS202" s="2">
        <f>BO$207*$B202+BO$209</f>
        <v>96.819422895671693</v>
      </c>
      <c r="CT202" s="2">
        <f>BP$207*$B202+BP$209</f>
        <v>95.881266929890501</v>
      </c>
      <c r="CU202" s="2">
        <f>BQ$207*$B202+BQ$209</f>
        <v>95.752795069604474</v>
      </c>
      <c r="CV202" s="2">
        <f>BR$207*$B202+BR$209</f>
        <v>93.470723536772383</v>
      </c>
      <c r="CW202" s="2">
        <f>BS$207*$B202+BS$209</f>
        <v>91.422020509624588</v>
      </c>
      <c r="CX202" s="2">
        <f>BT$207*$B202+BT$209</f>
        <v>85.870604458504204</v>
      </c>
      <c r="CY202" s="2">
        <f>BU$207*$B202+BU$209</f>
        <v>78.388928031393959</v>
      </c>
      <c r="CZ202" s="2">
        <f>BV$207*$B202+BV$209</f>
        <v>69.229510113835673</v>
      </c>
      <c r="DA202" s="2">
        <f>BW$207*$B202+BW$209</f>
        <v>58.492781662121658</v>
      </c>
      <c r="DD202" s="2">
        <f>BZ$207*$B202+BZ$209</f>
        <v>79.65364365104098</v>
      </c>
      <c r="DE202" s="2">
        <f>CA$207*$B202+CA$209</f>
        <v>83.45170813454348</v>
      </c>
      <c r="DF202" s="2">
        <f>CB$207*$B202+CB$209</f>
        <v>86.608739994360747</v>
      </c>
      <c r="DG202" s="2">
        <f>CC$207*$B202+CC$209</f>
        <v>88.572050881938495</v>
      </c>
      <c r="DH202" s="2">
        <f>CD$207*$B202+CD$209</f>
        <v>90.665762941995311</v>
      </c>
      <c r="DI202" s="2">
        <f>CE$207*$B202+CE$209</f>
        <v>90.821813748127084</v>
      </c>
      <c r="DJ202" s="2">
        <f>CF$207*$B202+CF$209</f>
        <v>90.4377613909205</v>
      </c>
      <c r="DK202" s="2">
        <f>CG$207*$B202+CG$209</f>
        <v>87.373181361140567</v>
      </c>
      <c r="DL202" s="2">
        <f>CH$207*$B202+CH$209</f>
        <v>84.210779215638155</v>
      </c>
      <c r="DM202" s="2">
        <f>CI$207*$B202+CI$209</f>
        <v>80.26473908455317</v>
      </c>
      <c r="DN202" s="2">
        <f>CJ$207*$B202+CJ$209</f>
        <v>74.062338607343932</v>
      </c>
      <c r="DO202" s="2">
        <f>CK$207*$B202+CK$209</f>
        <v>65.701262565666283</v>
      </c>
      <c r="DP202" s="2">
        <f>CL$207*$B202+CL$209</f>
        <v>56.415949447863973</v>
      </c>
      <c r="DS202" s="2">
        <f>POWER(10,($B202-C$227)/C$228)/(1+POWER(10,($B202-C$227)/C$228))</f>
        <v>0.99987563243421884</v>
      </c>
      <c r="DT202" s="2">
        <f>POWER(10,($B202-D$227)/D$228)/(1+POWER(10,($B202-D$227)/D$228))</f>
        <v>0.99988627631767169</v>
      </c>
      <c r="DU202" s="2">
        <f>POWER(10,($B202-E$227)/E$228)/(1+POWER(10,($B202-E$227)/E$228))</f>
        <v>0.99988580665901095</v>
      </c>
      <c r="DV202" s="2">
        <f>POWER(10,($B202-F$227)/F$228)/(1+POWER(10,($B202-F$227)/F$228))</f>
        <v>0.99987989032762137</v>
      </c>
      <c r="DW202" s="2">
        <f>POWER(10,($B202-G$227)/G$228)/(1+POWER(10,($B202-G$227)/G$228))</f>
        <v>0.9998844850403199</v>
      </c>
      <c r="DX202" s="2">
        <f>POWER(10,($B202-H$227)/H$228)/(1+POWER(10,($B202-H$227)/H$228))</f>
        <v>0.99987208180044362</v>
      </c>
      <c r="DY202" s="2">
        <f>POWER(10,($B202-I$227)/I$228)/(1+POWER(10,($B202-I$227)/I$228))</f>
        <v>0.99988230038357451</v>
      </c>
      <c r="DZ202" s="2">
        <f>POWER(10,($B202-J$227)/J$228)/(1+POWER(10,($B202-J$227)/J$228))</f>
        <v>0.99986340858016054</v>
      </c>
      <c r="EA202" s="2">
        <f>POWER(10,($B202-K$227)/K$228)/(1+POWER(10,($B202-K$227)/K$228))</f>
        <v>0.99985252186707863</v>
      </c>
      <c r="EB202" s="2">
        <f>POWER(10,($B202-L$227)/L$228)/(1+POWER(10,($B202-L$227)/L$228))</f>
        <v>0.99986697155596382</v>
      </c>
      <c r="EC202" s="2">
        <f>POWER(10,($B202-M$227)/M$228)/(1+POWER(10,($B202-M$227)/M$228))</f>
        <v>0.99985572438796311</v>
      </c>
      <c r="ED202" s="2">
        <f>POWER(10,($B202-N$227)/N$228)/(1+POWER(10,($B202-N$227)/N$228))</f>
        <v>0.9998531417715335</v>
      </c>
      <c r="EE202" s="2">
        <f>POWER(10,($B202-O$227)/O$228)/(1+POWER(10,($B202-O$227)/O$228))</f>
        <v>0.99984917411130469</v>
      </c>
    </row>
    <row r="203" spans="2:137" x14ac:dyDescent="0.25">
      <c r="B203" s="2">
        <v>197</v>
      </c>
      <c r="C203">
        <v>80.516000000000005</v>
      </c>
      <c r="D203">
        <v>83.197000000000003</v>
      </c>
      <c r="E203">
        <v>87.765000000000001</v>
      </c>
      <c r="F203">
        <v>87.968999999999994</v>
      </c>
      <c r="G203">
        <v>90.197000000000003</v>
      </c>
      <c r="H203">
        <v>91.358000000000004</v>
      </c>
      <c r="I203">
        <v>90.179000000000002</v>
      </c>
      <c r="J203">
        <v>87.850999999999999</v>
      </c>
      <c r="K203">
        <v>84.328999999999994</v>
      </c>
      <c r="L203">
        <v>81.057000000000002</v>
      </c>
      <c r="M203">
        <v>73.528999999999996</v>
      </c>
      <c r="N203">
        <v>65.629000000000005</v>
      </c>
      <c r="O203">
        <v>56.528599999999997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79.587363648065519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83.40151894626392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86.576503188106074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88.560205767889386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90.645174809902898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90.797990615739835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90.411017148922667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87.336048804509332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84.166010731119258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80.232673075506483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74.039141805587604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65.686012424710967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56.420636116182791</v>
      </c>
      <c r="AE203" s="5"/>
      <c r="AG203" s="5">
        <f t="shared" si="78"/>
        <v>0.92863635193448602</v>
      </c>
      <c r="AH203" s="5">
        <f t="shared" si="79"/>
        <v>-0.2045189462639172</v>
      </c>
      <c r="AI203" s="5">
        <f t="shared" si="80"/>
        <v>1.188496811893927</v>
      </c>
      <c r="AJ203" s="5">
        <f t="shared" si="81"/>
        <v>-0.59120576788939161</v>
      </c>
      <c r="AK203" s="5">
        <f t="shared" si="82"/>
        <v>-0.44817480990289482</v>
      </c>
      <c r="AL203" s="5">
        <f t="shared" si="83"/>
        <v>0.56000938426016944</v>
      </c>
      <c r="AM203" s="5">
        <f t="shared" si="84"/>
        <v>-0.23201714892266523</v>
      </c>
      <c r="AN203" s="5">
        <f t="shared" si="85"/>
        <v>0.51495119549066715</v>
      </c>
      <c r="AO203" s="5">
        <f t="shared" si="86"/>
        <v>0.16298926888073595</v>
      </c>
      <c r="AP203" s="5">
        <f t="shared" si="87"/>
        <v>0.82432692449351919</v>
      </c>
      <c r="AQ203" s="5">
        <f t="shared" si="88"/>
        <v>-0.51014180558760813</v>
      </c>
      <c r="AR203" s="5">
        <f t="shared" si="89"/>
        <v>-5.7012424710961795E-2</v>
      </c>
      <c r="AS203" s="5">
        <f t="shared" si="90"/>
        <v>0.1079638838172059</v>
      </c>
      <c r="AV203" s="2">
        <f t="shared" si="91"/>
        <v>79.587363648065519</v>
      </c>
      <c r="AW203" s="2">
        <f t="shared" si="92"/>
        <v>83.40151894626392</v>
      </c>
      <c r="AX203" s="2">
        <f t="shared" si="93"/>
        <v>86.576503188106074</v>
      </c>
      <c r="AY203" s="2">
        <f t="shared" si="94"/>
        <v>88.560205767889386</v>
      </c>
      <c r="AZ203" s="2">
        <f t="shared" si="95"/>
        <v>90.645174809902898</v>
      </c>
      <c r="BA203" s="2">
        <f t="shared" si="96"/>
        <v>90.797990615739835</v>
      </c>
      <c r="BB203" s="2">
        <f t="shared" si="97"/>
        <v>90.411017148922667</v>
      </c>
      <c r="BC203" s="2">
        <f t="shared" si="98"/>
        <v>87.336048804509332</v>
      </c>
      <c r="BD203" s="2">
        <f t="shared" si="99"/>
        <v>84.166010731119258</v>
      </c>
      <c r="BE203" s="2">
        <f t="shared" si="100"/>
        <v>80.232673075506483</v>
      </c>
      <c r="BF203" s="2">
        <f t="shared" si="101"/>
        <v>74.039141805587604</v>
      </c>
      <c r="BG203" s="2">
        <f t="shared" si="102"/>
        <v>65.686012424710967</v>
      </c>
      <c r="BH203" s="2">
        <f t="shared" si="103"/>
        <v>56.420636116182791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80.516000000000005</v>
      </c>
      <c r="CA203" s="2">
        <f>IF(OR(AND($B203&gt;D$230, $B203&lt;D$231), $B203&gt;D$232), D203, "")</f>
        <v>83.197000000000003</v>
      </c>
      <c r="CB203" s="2">
        <f>IF(OR(AND($B203&gt;E$230, $B203&lt;E$231), $B203&gt;E$232), E203, "")</f>
        <v>87.765000000000001</v>
      </c>
      <c r="CC203" s="2">
        <f>IF(OR(AND($B203&gt;F$230, $B203&lt;F$231), $B203&gt;F$232), F203, "")</f>
        <v>87.968999999999994</v>
      </c>
      <c r="CD203" s="2">
        <f>IF(OR(AND($B203&gt;G$230, $B203&lt;G$231), $B203&gt;G$232), G203, "")</f>
        <v>90.197000000000003</v>
      </c>
      <c r="CE203" s="2">
        <f>IF(OR(AND($B203&gt;H$230, $B203&lt;H$231), $B203&gt;H$232), H203, "")</f>
        <v>91.358000000000004</v>
      </c>
      <c r="CF203" s="2">
        <f>IF(OR(AND($B203&gt;I$230, $B203&lt;I$231), $B203&gt;I$232), I203, "")</f>
        <v>90.179000000000002</v>
      </c>
      <c r="CG203" s="2">
        <f>IF(OR(AND($B203&gt;J$230, $B203&lt;J$231), $B203&gt;J$232), J203, "")</f>
        <v>87.850999999999999</v>
      </c>
      <c r="CH203" s="2">
        <f>IF(OR(AND($B203&gt;K$230, $B203&lt;K$231), $B203&gt;K$232), K203, "")</f>
        <v>84.328999999999994</v>
      </c>
      <c r="CI203" s="2">
        <f>IF(OR(AND($B203&gt;L$230, $B203&lt;L$231), $B203&gt;L$232), L203, "")</f>
        <v>81.057000000000002</v>
      </c>
      <c r="CJ203" s="2">
        <f>IF(OR(AND($B203&gt;M$230, $B203&lt;M$231), $B203&gt;M$232), M203, "")</f>
        <v>73.528999999999996</v>
      </c>
      <c r="CK203" s="2">
        <f>IF(OR(AND($B203&gt;N$230, $B203&lt;N$231), $B203&gt;N$232), N203, "")</f>
        <v>65.629000000000005</v>
      </c>
      <c r="CL203" s="2">
        <f>IF(OR(AND($B203&gt;O$230, $B203&lt;O$231), $B203&gt;O$232), O203, "")</f>
        <v>56.528599999999997</v>
      </c>
      <c r="CO203" s="2">
        <f>BK$207*$B203+BK$209</f>
        <v>86.711651633318937</v>
      </c>
      <c r="CP203" s="2">
        <f>BL$207*$B203+BL$209</f>
        <v>87.918591979794584</v>
      </c>
      <c r="CQ203" s="2">
        <f>BM$207*$B203+BM$209</f>
        <v>88.785434690347969</v>
      </c>
      <c r="CR203" s="2">
        <f>BN$207*$B203+BN$209</f>
        <v>90.781140745314289</v>
      </c>
      <c r="CS203" s="2">
        <f>BO$207*$B203+BO$209</f>
        <v>96.854349334100476</v>
      </c>
      <c r="CT203" s="2">
        <f>BP$207*$B203+BP$209</f>
        <v>95.900204974606154</v>
      </c>
      <c r="CU203" s="2">
        <f>BQ$207*$B203+BQ$209</f>
        <v>95.771615620613062</v>
      </c>
      <c r="CV203" s="2">
        <f>BR$207*$B203+BR$209</f>
        <v>93.484854261657986</v>
      </c>
      <c r="CW203" s="2">
        <f>BS$207*$B203+BS$209</f>
        <v>91.440797087253117</v>
      </c>
      <c r="CX203" s="2">
        <f>BT$207*$B203+BT$209</f>
        <v>85.88626534593763</v>
      </c>
      <c r="CY203" s="2">
        <f>BU$207*$B203+BU$209</f>
        <v>78.400029638672564</v>
      </c>
      <c r="CZ203" s="2">
        <f>BV$207*$B203+BV$209</f>
        <v>69.244581976133944</v>
      </c>
      <c r="DA203" s="2">
        <f>BW$207*$B203+BW$209</f>
        <v>58.51434114344314</v>
      </c>
      <c r="DD203" s="2">
        <f>BZ$207*$B203+BZ$209</f>
        <v>79.586555478267968</v>
      </c>
      <c r="DE203" s="2">
        <f>CA$207*$B203+CA$209</f>
        <v>83.401050394671358</v>
      </c>
      <c r="DF203" s="2">
        <f>CB$207*$B203+CB$209</f>
        <v>86.576273111414025</v>
      </c>
      <c r="DG203" s="2">
        <f>CC$207*$B203+CC$209</f>
        <v>88.559962454509105</v>
      </c>
      <c r="DH203" s="2">
        <f>CD$207*$B203+CD$209</f>
        <v>90.644520592235537</v>
      </c>
      <c r="DI203" s="2">
        <f>CE$207*$B203+CE$209</f>
        <v>90.797395301053797</v>
      </c>
      <c r="DJ203" s="2">
        <f>CF$207*$B203+CF$209</f>
        <v>90.410441656718319</v>
      </c>
      <c r="DK203" s="2">
        <f>CG$207*$B203+CG$209</f>
        <v>87.335282725616082</v>
      </c>
      <c r="DL203" s="2">
        <f>CH$207*$B203+CH$209</f>
        <v>84.165032115984488</v>
      </c>
      <c r="DM203" s="2">
        <f>CI$207*$B203+CI$209</f>
        <v>80.231987071308609</v>
      </c>
      <c r="DN203" s="2">
        <f>CJ$207*$B203+CJ$209</f>
        <v>74.038567913146963</v>
      </c>
      <c r="DO203" s="2">
        <f>CK$207*$B203+CK$209</f>
        <v>65.685535733079348</v>
      </c>
      <c r="DP203" s="2">
        <f>CL$207*$B203+CL$209</f>
        <v>56.420348073467267</v>
      </c>
      <c r="DS203" s="2">
        <f>POWER(10,($B203-C$227)/C$228)/(1+POWER(10,($B203-C$227)/C$228))</f>
        <v>0.99988657419072491</v>
      </c>
      <c r="DT203" s="2">
        <f>POWER(10,($B203-D$227)/D$228)/(1+POWER(10,($B203-D$227)/D$228))</f>
        <v>0.99989628173117329</v>
      </c>
      <c r="DU203" s="2">
        <f>POWER(10,($B203-E$227)/E$228)/(1+POWER(10,($B203-E$227)/E$228))</f>
        <v>0.99989585338879383</v>
      </c>
      <c r="DV203" s="2">
        <f>POWER(10,($B203-F$227)/F$228)/(1+POWER(10,($B203-F$227)/F$228))</f>
        <v>0.99989045751919603</v>
      </c>
      <c r="DW203" s="2">
        <f>POWER(10,($B203-G$227)/G$228)/(1+POWER(10,($B203-G$227)/G$228))</f>
        <v>0.99989464803385986</v>
      </c>
      <c r="DX203" s="2">
        <f>POWER(10,($B203-H$227)/H$228)/(1+POWER(10,($B203-H$227)/H$228))</f>
        <v>0.9998833359023509</v>
      </c>
      <c r="DY203" s="2">
        <f>POWER(10,($B203-I$227)/I$228)/(1+POWER(10,($B203-I$227)/I$228))</f>
        <v>0.99989265556234175</v>
      </c>
      <c r="DZ203" s="2">
        <f>POWER(10,($B203-J$227)/J$228)/(1+POWER(10,($B203-J$227)/J$228))</f>
        <v>0.99987542564733856</v>
      </c>
      <c r="EA203" s="2">
        <f>POWER(10,($B203-K$227)/K$228)/(1+POWER(10,($B203-K$227)/K$228))</f>
        <v>0.99986549659882751</v>
      </c>
      <c r="EB203" s="2">
        <f>POWER(10,($B203-L$227)/L$228)/(1+POWER(10,($B203-L$227)/L$228))</f>
        <v>0.99987867519698215</v>
      </c>
      <c r="EC203" s="2">
        <f>POWER(10,($B203-M$227)/M$228)/(1+POWER(10,($B203-M$227)/M$228))</f>
        <v>0.99986841740756738</v>
      </c>
      <c r="ED203" s="2">
        <f>POWER(10,($B203-N$227)/N$228)/(1+POWER(10,($B203-N$227)/N$228))</f>
        <v>0.99986606197305183</v>
      </c>
      <c r="EE203" s="2">
        <f>POWER(10,($B203-O$227)/O$228)/(1+POWER(10,($B203-O$227)/O$228))</f>
        <v>0.99986244332913388</v>
      </c>
    </row>
    <row r="204" spans="2:137" x14ac:dyDescent="0.25">
      <c r="B204" s="2">
        <v>198</v>
      </c>
      <c r="C204">
        <v>80.438000000000002</v>
      </c>
      <c r="D204">
        <v>83.212000000000003</v>
      </c>
      <c r="E204">
        <v>85.206000000000003</v>
      </c>
      <c r="F204">
        <v>88.846000000000004</v>
      </c>
      <c r="G204">
        <v>91.561000000000007</v>
      </c>
      <c r="H204">
        <v>91.313000000000002</v>
      </c>
      <c r="I204">
        <v>90.656999999999996</v>
      </c>
      <c r="J204">
        <v>87.671999999999997</v>
      </c>
      <c r="K204">
        <v>84.129000000000005</v>
      </c>
      <c r="L204">
        <v>79.557000000000002</v>
      </c>
      <c r="M204">
        <v>73.870999999999995</v>
      </c>
      <c r="N204">
        <v>65.986000000000004</v>
      </c>
      <c r="O204">
        <v>56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79.520211182220791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83.350823750078604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86.544017472658183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88.548097571611436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90.623880298477744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90.773524406131713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90.383651299745708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87.298088681289258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84.120185449624316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80.199866064929495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74.015324806026655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65.670247415746289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56.425011553238804</v>
      </c>
      <c r="AE204" s="5"/>
      <c r="AG204" s="5">
        <f t="shared" si="78"/>
        <v>0.91778881777921129</v>
      </c>
      <c r="AH204" s="5">
        <f t="shared" si="79"/>
        <v>-0.13882375007860048</v>
      </c>
      <c r="AI204" s="5">
        <f t="shared" si="80"/>
        <v>-1.3380174726581799</v>
      </c>
      <c r="AJ204" s="5">
        <f t="shared" si="81"/>
        <v>0.29790242838856784</v>
      </c>
      <c r="AK204" s="5">
        <f t="shared" si="82"/>
        <v>0.93711970152226343</v>
      </c>
      <c r="AL204" s="5">
        <f t="shared" si="83"/>
        <v>0.53947559386828914</v>
      </c>
      <c r="AM204" s="5">
        <f t="shared" si="84"/>
        <v>0.2733487002542887</v>
      </c>
      <c r="AN204" s="5">
        <f t="shared" si="85"/>
        <v>0.37391131871073924</v>
      </c>
      <c r="AO204" s="5">
        <f t="shared" si="86"/>
        <v>8.814550375689123E-3</v>
      </c>
      <c r="AP204" s="5">
        <f t="shared" si="87"/>
        <v>-0.64286606492949261</v>
      </c>
      <c r="AQ204" s="5">
        <f t="shared" si="88"/>
        <v>-0.14432480602665976</v>
      </c>
      <c r="AR204" s="5">
        <f t="shared" si="89"/>
        <v>0.31575258425371544</v>
      </c>
      <c r="AS204" s="5">
        <f t="shared" si="90"/>
        <v>-0.42501155323880369</v>
      </c>
      <c r="AV204" s="2">
        <f t="shared" si="91"/>
        <v>79.520211182220791</v>
      </c>
      <c r="AW204" s="2">
        <f t="shared" si="92"/>
        <v>83.350823750078604</v>
      </c>
      <c r="AX204" s="2">
        <f t="shared" si="93"/>
        <v>86.544017472658183</v>
      </c>
      <c r="AY204" s="2">
        <f t="shared" si="94"/>
        <v>88.548097571611436</v>
      </c>
      <c r="AZ204" s="2">
        <f t="shared" si="95"/>
        <v>90.623880298477744</v>
      </c>
      <c r="BA204" s="2">
        <f t="shared" si="96"/>
        <v>90.773524406131713</v>
      </c>
      <c r="BB204" s="2">
        <f t="shared" si="97"/>
        <v>90.383651299745708</v>
      </c>
      <c r="BC204" s="2">
        <f t="shared" si="98"/>
        <v>87.298088681289258</v>
      </c>
      <c r="BD204" s="2">
        <f t="shared" si="99"/>
        <v>84.120185449624316</v>
      </c>
      <c r="BE204" s="2">
        <f t="shared" si="100"/>
        <v>80.199866064929495</v>
      </c>
      <c r="BF204" s="2">
        <f t="shared" si="101"/>
        <v>74.015324806026655</v>
      </c>
      <c r="BG204" s="2">
        <f t="shared" si="102"/>
        <v>65.670247415746289</v>
      </c>
      <c r="BH204" s="2">
        <f t="shared" si="103"/>
        <v>56.425011553238804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80.438000000000002</v>
      </c>
      <c r="CA204" s="2">
        <f>IF(OR(AND($B204&gt;D$230, $B204&lt;D$231), $B204&gt;D$232), D204, "")</f>
        <v>83.212000000000003</v>
      </c>
      <c r="CB204" s="2">
        <f>IF(OR(AND($B204&gt;E$230, $B204&lt;E$231), $B204&gt;E$232), E204, "")</f>
        <v>85.206000000000003</v>
      </c>
      <c r="CC204" s="2">
        <f>IF(OR(AND($B204&gt;F$230, $B204&lt;F$231), $B204&gt;F$232), F204, "")</f>
        <v>88.846000000000004</v>
      </c>
      <c r="CD204" s="2">
        <f>IF(OR(AND($B204&gt;G$230, $B204&lt;G$231), $B204&gt;G$232), G204, "")</f>
        <v>91.561000000000007</v>
      </c>
      <c r="CE204" s="2">
        <f>IF(OR(AND($B204&gt;H$230, $B204&lt;H$231), $B204&gt;H$232), H204, "")</f>
        <v>91.313000000000002</v>
      </c>
      <c r="CF204" s="2">
        <f>IF(OR(AND($B204&gt;I$230, $B204&lt;I$231), $B204&gt;I$232), I204, "")</f>
        <v>90.656999999999996</v>
      </c>
      <c r="CG204" s="2">
        <f>IF(OR(AND($B204&gt;J$230, $B204&lt;J$231), $B204&gt;J$232), J204, "")</f>
        <v>87.671999999999997</v>
      </c>
      <c r="CH204" s="2">
        <f>IF(OR(AND($B204&gt;K$230, $B204&lt;K$231), $B204&gt;K$232), K204, "")</f>
        <v>84.129000000000005</v>
      </c>
      <c r="CI204" s="2">
        <f>IF(OR(AND($B204&gt;L$230, $B204&lt;L$231), $B204&gt;L$232), L204, "")</f>
        <v>79.557000000000002</v>
      </c>
      <c r="CJ204" s="2">
        <f>IF(OR(AND($B204&gt;M$230, $B204&lt;M$231), $B204&gt;M$232), M204, "")</f>
        <v>73.870999999999995</v>
      </c>
      <c r="CK204" s="2">
        <f>IF(OR(AND($B204&gt;N$230, $B204&lt;N$231), $B204&gt;N$232), N204, "")</f>
        <v>65.986000000000004</v>
      </c>
      <c r="CL204" s="2">
        <f>IF(OR(AND($B204&gt;O$230, $B204&lt;O$231), $B204&gt;O$232), O204, "")</f>
        <v>56</v>
      </c>
      <c r="CO204" s="2">
        <f>BK$207*$B204+BK$209</f>
        <v>86.710392151989794</v>
      </c>
      <c r="CP204" s="2">
        <f>BL$207*$B204+BL$209</f>
        <v>87.907760087389519</v>
      </c>
      <c r="CQ204" s="2">
        <f>BM$207*$B204+BM$209</f>
        <v>88.767810678757002</v>
      </c>
      <c r="CR204" s="2">
        <f>BN$207*$B204+BN$209</f>
        <v>90.785447437642418</v>
      </c>
      <c r="CS204" s="2">
        <f>BO$207*$B204+BO$209</f>
        <v>96.88927577252926</v>
      </c>
      <c r="CT204" s="2">
        <f>BP$207*$B204+BP$209</f>
        <v>95.919143019321808</v>
      </c>
      <c r="CU204" s="2">
        <f>BQ$207*$B204+BQ$209</f>
        <v>95.790436171621664</v>
      </c>
      <c r="CV204" s="2">
        <f>BR$207*$B204+BR$209</f>
        <v>93.498984986543576</v>
      </c>
      <c r="CW204" s="2">
        <f>BS$207*$B204+BS$209</f>
        <v>91.459573664881631</v>
      </c>
      <c r="CX204" s="2">
        <f>BT$207*$B204+BT$209</f>
        <v>85.901926233371071</v>
      </c>
      <c r="CY204" s="2">
        <f>BU$207*$B204+BU$209</f>
        <v>78.411131245951182</v>
      </c>
      <c r="CZ204" s="2">
        <f>BV$207*$B204+BV$209</f>
        <v>69.259653838432214</v>
      </c>
      <c r="DA204" s="2">
        <f>BW$207*$B204+BW$209</f>
        <v>58.535900624764615</v>
      </c>
      <c r="DD204" s="2">
        <f>BZ$207*$B204+BZ$209</f>
        <v>79.51946730549497</v>
      </c>
      <c r="DE204" s="2">
        <f>CA$207*$B204+CA$209</f>
        <v>83.350392654799236</v>
      </c>
      <c r="DF204" s="2">
        <f>CB$207*$B204+CB$209</f>
        <v>86.543806228467304</v>
      </c>
      <c r="DG204" s="2">
        <f>CC$207*$B204+CC$209</f>
        <v>88.547874027079729</v>
      </c>
      <c r="DH204" s="2">
        <f>CD$207*$B204+CD$209</f>
        <v>90.623278242475777</v>
      </c>
      <c r="DI204" s="2">
        <f>CE$207*$B204+CE$209</f>
        <v>90.772976853980524</v>
      </c>
      <c r="DJ204" s="2">
        <f>CF$207*$B204+CF$209</f>
        <v>90.383121922516139</v>
      </c>
      <c r="DK204" s="2">
        <f>CG$207*$B204+CG$209</f>
        <v>87.297384090091597</v>
      </c>
      <c r="DL204" s="2">
        <f>CH$207*$B204+CH$209</f>
        <v>84.119285016330807</v>
      </c>
      <c r="DM204" s="2">
        <f>CI$207*$B204+CI$209</f>
        <v>80.199235058064048</v>
      </c>
      <c r="DN204" s="2">
        <f>CJ$207*$B204+CJ$209</f>
        <v>74.014797218949994</v>
      </c>
      <c r="DO204" s="2">
        <f>CK$207*$B204+CK$209</f>
        <v>65.669808900492399</v>
      </c>
      <c r="DP204" s="2">
        <f>CL$207*$B204+CL$209</f>
        <v>56.424746699070553</v>
      </c>
      <c r="DS204" s="2">
        <f>POWER(10,($B204-C$227)/C$228)/(1+POWER(10,($B204-C$227)/C$228))</f>
        <v>0.99989655340005634</v>
      </c>
      <c r="DT204" s="2">
        <f>POWER(10,($B204-D$227)/D$228)/(1+POWER(10,($B204-D$227)/D$228))</f>
        <v>0.99990540695132679</v>
      </c>
      <c r="DU204" s="2">
        <f>POWER(10,($B204-E$227)/E$228)/(1+POWER(10,($B204-E$227)/E$228))</f>
        <v>0.9999050162912887</v>
      </c>
      <c r="DV204" s="2">
        <f>POWER(10,($B204-F$227)/F$228)/(1+POWER(10,($B204-F$227)/F$228))</f>
        <v>0.99990009510719835</v>
      </c>
      <c r="DW204" s="2">
        <f>POWER(10,($B204-G$227)/G$228)/(1+POWER(10,($B204-G$227)/G$228))</f>
        <v>0.99990391697425929</v>
      </c>
      <c r="DX204" s="2">
        <f>POWER(10,($B204-H$227)/H$228)/(1+POWER(10,($B204-H$227)/H$228))</f>
        <v>0.99989359998616545</v>
      </c>
      <c r="DY204" s="2">
        <f>POWER(10,($B204-I$227)/I$228)/(1+POWER(10,($B204-I$227)/I$228))</f>
        <v>0.99990209978462918</v>
      </c>
      <c r="DZ204" s="2">
        <f>POWER(10,($B204-J$227)/J$228)/(1+POWER(10,($B204-J$227)/J$228))</f>
        <v>0.99988638559471765</v>
      </c>
      <c r="EA204" s="2">
        <f>POWER(10,($B204-K$227)/K$228)/(1+POWER(10,($B204-K$227)/K$228))</f>
        <v>0.99987732998842027</v>
      </c>
      <c r="EB204" s="2">
        <f>POWER(10,($B204-L$227)/L$228)/(1+POWER(10,($B204-L$227)/L$228))</f>
        <v>0.99988934928333895</v>
      </c>
      <c r="EC204" s="2">
        <f>POWER(10,($B204-M$227)/M$228)/(1+POWER(10,($B204-M$227)/M$228))</f>
        <v>0.9998799938600188</v>
      </c>
      <c r="ED204" s="2">
        <f>POWER(10,($B204-N$227)/N$228)/(1+POWER(10,($B204-N$227)/N$228))</f>
        <v>0.99987784562802051</v>
      </c>
      <c r="EE204" s="2">
        <f>POWER(10,($B204-O$227)/O$228)/(1+POWER(10,($B204-O$227)/O$228))</f>
        <v>0.99987454530670394</v>
      </c>
    </row>
    <row r="205" spans="2:137" x14ac:dyDescent="0.25">
      <c r="B205" s="2">
        <v>199</v>
      </c>
      <c r="C205">
        <v>79.906000000000006</v>
      </c>
      <c r="D205">
        <v>83.347999999999999</v>
      </c>
      <c r="E205">
        <v>87.206000000000003</v>
      </c>
      <c r="F205">
        <v>89.123000000000005</v>
      </c>
      <c r="G205">
        <v>89.167000000000002</v>
      </c>
      <c r="H205">
        <v>90.492999999999995</v>
      </c>
      <c r="I205">
        <v>90.820999999999998</v>
      </c>
      <c r="J205">
        <v>88.924999999999997</v>
      </c>
      <c r="K205">
        <v>83.629000000000005</v>
      </c>
      <c r="L205">
        <v>80.828999999999994</v>
      </c>
      <c r="M205">
        <v>74.028999999999996</v>
      </c>
      <c r="N205">
        <v>65.7</v>
      </c>
      <c r="O205">
        <v>56.185699999999997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79.453063773160522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83.300131517566996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86.511533289914439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88.535990970322288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90.602589901000741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90.749061992344593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90.35628910996401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87.260133447010418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84.074366349218181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80.167063421142132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73.991511511672016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65.654485434068548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56.429388840711383</v>
      </c>
      <c r="AE205" s="5"/>
      <c r="AG205" s="5">
        <f t="shared" si="78"/>
        <v>0.45293622683948342</v>
      </c>
      <c r="AH205" s="5">
        <f t="shared" si="79"/>
        <v>4.7868482433003123E-2</v>
      </c>
      <c r="AI205" s="5">
        <f t="shared" si="80"/>
        <v>0.69446671008556393</v>
      </c>
      <c r="AJ205" s="5">
        <f t="shared" si="81"/>
        <v>0.5870090296777164</v>
      </c>
      <c r="AK205" s="5">
        <f t="shared" si="82"/>
        <v>-1.4355899010007391</v>
      </c>
      <c r="AL205" s="5">
        <f t="shared" si="83"/>
        <v>-0.25606199234459837</v>
      </c>
      <c r="AM205" s="5">
        <f t="shared" si="84"/>
        <v>0.4647108900359882</v>
      </c>
      <c r="AN205" s="5">
        <f t="shared" si="85"/>
        <v>1.6648665529895794</v>
      </c>
      <c r="AO205" s="5">
        <f t="shared" si="86"/>
        <v>-0.44536634921817608</v>
      </c>
      <c r="AP205" s="5">
        <f t="shared" si="87"/>
        <v>0.66193657885786195</v>
      </c>
      <c r="AQ205" s="5">
        <f t="shared" si="88"/>
        <v>3.7488488327980463E-2</v>
      </c>
      <c r="AR205" s="5">
        <f t="shared" si="89"/>
        <v>4.5514565931455309E-2</v>
      </c>
      <c r="AS205" s="5">
        <f t="shared" si="90"/>
        <v>-0.24368884071138552</v>
      </c>
      <c r="AV205" s="2">
        <f t="shared" si="91"/>
        <v>79.453063773160522</v>
      </c>
      <c r="AW205" s="2">
        <f t="shared" si="92"/>
        <v>83.300131517566996</v>
      </c>
      <c r="AX205" s="2">
        <f t="shared" si="93"/>
        <v>86.511533289914439</v>
      </c>
      <c r="AY205" s="2">
        <f t="shared" si="94"/>
        <v>88.535990970322288</v>
      </c>
      <c r="AZ205" s="2">
        <f t="shared" si="95"/>
        <v>90.602589901000741</v>
      </c>
      <c r="BA205" s="2">
        <f t="shared" si="96"/>
        <v>90.749061992344593</v>
      </c>
      <c r="BB205" s="2">
        <f t="shared" si="97"/>
        <v>90.35628910996401</v>
      </c>
      <c r="BC205" s="2">
        <f t="shared" si="98"/>
        <v>87.260133447010418</v>
      </c>
      <c r="BD205" s="2">
        <f t="shared" si="99"/>
        <v>84.074366349218181</v>
      </c>
      <c r="BE205" s="2">
        <f t="shared" si="100"/>
        <v>80.167063421142132</v>
      </c>
      <c r="BF205" s="2">
        <f t="shared" si="101"/>
        <v>73.991511511672016</v>
      </c>
      <c r="BG205" s="2">
        <f t="shared" si="102"/>
        <v>65.654485434068548</v>
      </c>
      <c r="BH205" s="2">
        <f t="shared" si="103"/>
        <v>56.429388840711383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79.906000000000006</v>
      </c>
      <c r="CA205" s="2">
        <f>IF(OR(AND($B205&gt;D$230, $B205&lt;D$231), $B205&gt;D$232), D205, "")</f>
        <v>83.347999999999999</v>
      </c>
      <c r="CB205" s="2">
        <f>IF(OR(AND($B205&gt;E$230, $B205&lt;E$231), $B205&gt;E$232), E205, "")</f>
        <v>87.206000000000003</v>
      </c>
      <c r="CC205" s="2">
        <f>IF(OR(AND($B205&gt;F$230, $B205&lt;F$231), $B205&gt;F$232), F205, "")</f>
        <v>89.123000000000005</v>
      </c>
      <c r="CD205" s="2">
        <f>IF(OR(AND($B205&gt;G$230, $B205&lt;G$231), $B205&gt;G$232), G205, "")</f>
        <v>89.167000000000002</v>
      </c>
      <c r="CE205" s="2">
        <f>IF(OR(AND($B205&gt;H$230, $B205&lt;H$231), $B205&gt;H$232), H205, "")</f>
        <v>90.492999999999995</v>
      </c>
      <c r="CF205" s="2">
        <f>IF(OR(AND($B205&gt;I$230, $B205&lt;I$231), $B205&gt;I$232), I205, "")</f>
        <v>90.820999999999998</v>
      </c>
      <c r="CG205" s="2">
        <f>IF(OR(AND($B205&gt;J$230, $B205&lt;J$231), $B205&gt;J$232), J205, "")</f>
        <v>88.924999999999997</v>
      </c>
      <c r="CH205" s="2">
        <f>IF(OR(AND($B205&gt;K$230, $B205&lt;K$231), $B205&gt;K$232), K205, "")</f>
        <v>83.629000000000005</v>
      </c>
      <c r="CI205" s="2">
        <f>IF(OR(AND($B205&gt;L$230, $B205&lt;L$231), $B205&gt;L$232), L205, "")</f>
        <v>80.828999999999994</v>
      </c>
      <c r="CJ205" s="2">
        <f>IF(OR(AND($B205&gt;M$230, $B205&lt;M$231), $B205&gt;M$232), M205, "")</f>
        <v>74.028999999999996</v>
      </c>
      <c r="CK205" s="2">
        <f>IF(OR(AND($B205&gt;N$230, $B205&lt;N$231), $B205&gt;N$232), N205, "")</f>
        <v>65.7</v>
      </c>
      <c r="CL205" s="2">
        <f>IF(OR(AND($B205&gt;O$230, $B205&lt;O$231), $B205&gt;O$232), O205, "")</f>
        <v>56.185699999999997</v>
      </c>
      <c r="CO205" s="2">
        <f>BK$207*$B205+BK$209</f>
        <v>86.709132670660651</v>
      </c>
      <c r="CP205" s="2">
        <f>BL$207*$B205+BL$209</f>
        <v>87.896928194984454</v>
      </c>
      <c r="CQ205" s="2">
        <f>BM$207*$B205+BM$209</f>
        <v>88.75018666716602</v>
      </c>
      <c r="CR205" s="2">
        <f>BN$207*$B205+BN$209</f>
        <v>90.789754129970532</v>
      </c>
      <c r="CS205" s="2">
        <f>BO$207*$B205+BO$209</f>
        <v>96.924202210958043</v>
      </c>
      <c r="CT205" s="2">
        <f>BP$207*$B205+BP$209</f>
        <v>95.938081064037448</v>
      </c>
      <c r="CU205" s="2">
        <f>BQ$207*$B205+BQ$209</f>
        <v>95.809256722630252</v>
      </c>
      <c r="CV205" s="2">
        <f>BR$207*$B205+BR$209</f>
        <v>93.51311571142918</v>
      </c>
      <c r="CW205" s="2">
        <f>BS$207*$B205+BS$209</f>
        <v>91.478350242510146</v>
      </c>
      <c r="CX205" s="2">
        <f>BT$207*$B205+BT$209</f>
        <v>85.917587120804512</v>
      </c>
      <c r="CY205" s="2">
        <f>BU$207*$B205+BU$209</f>
        <v>78.422232853229801</v>
      </c>
      <c r="CZ205" s="2">
        <f>BV$207*$B205+BV$209</f>
        <v>69.274725700730485</v>
      </c>
      <c r="DA205" s="2">
        <f>BW$207*$B205+BW$209</f>
        <v>58.557460106086097</v>
      </c>
      <c r="DD205" s="2">
        <f>BZ$207*$B205+BZ$209</f>
        <v>79.452379132721958</v>
      </c>
      <c r="DE205" s="2">
        <f>CA$207*$B205+CA$209</f>
        <v>83.299734914927114</v>
      </c>
      <c r="DF205" s="2">
        <f>CB$207*$B205+CB$209</f>
        <v>86.511339345520582</v>
      </c>
      <c r="DG205" s="2">
        <f>CC$207*$B205+CC$209</f>
        <v>88.535785599650353</v>
      </c>
      <c r="DH205" s="2">
        <f>CD$207*$B205+CD$209</f>
        <v>90.602035892716003</v>
      </c>
      <c r="DI205" s="2">
        <f>CE$207*$B205+CE$209</f>
        <v>90.748558406907236</v>
      </c>
      <c r="DJ205" s="2">
        <f>CF$207*$B205+CF$209</f>
        <v>90.355802188313945</v>
      </c>
      <c r="DK205" s="2">
        <f>CG$207*$B205+CG$209</f>
        <v>87.259485454567127</v>
      </c>
      <c r="DL205" s="2">
        <f>CH$207*$B205+CH$209</f>
        <v>84.073537916677125</v>
      </c>
      <c r="DM205" s="2">
        <f>CI$207*$B205+CI$209</f>
        <v>80.166483044819486</v>
      </c>
      <c r="DN205" s="2">
        <f>CJ$207*$B205+CJ$209</f>
        <v>73.991026524753011</v>
      </c>
      <c r="DO205" s="2">
        <f>CK$207*$B205+CK$209</f>
        <v>65.654082067905449</v>
      </c>
      <c r="DP205" s="2">
        <f>CL$207*$B205+CL$209</f>
        <v>56.429145324673847</v>
      </c>
      <c r="DS205" s="2">
        <f>POWER(10,($B205-C$227)/C$228)/(1+POWER(10,($B205-C$227)/C$228))</f>
        <v>0.99990565472080917</v>
      </c>
      <c r="DT205" s="2">
        <f>POWER(10,($B205-D$227)/D$228)/(1+POWER(10,($B205-D$227)/D$228))</f>
        <v>0.99991372939623802</v>
      </c>
      <c r="DU205" s="2">
        <f>POWER(10,($B205-E$227)/E$228)/(1+POWER(10,($B205-E$227)/E$228))</f>
        <v>0.99991337310410555</v>
      </c>
      <c r="DV205" s="2">
        <f>POWER(10,($B205-F$227)/F$228)/(1+POWER(10,($B205-F$227)/F$228))</f>
        <v>0.99990888485390828</v>
      </c>
      <c r="DW205" s="2">
        <f>POWER(10,($B205-G$227)/G$228)/(1+POWER(10,($B205-G$227)/G$228))</f>
        <v>0.99991237049820336</v>
      </c>
      <c r="DX205" s="2">
        <f>POWER(10,($B205-H$227)/H$228)/(1+POWER(10,($B205-H$227)/H$228))</f>
        <v>0.99990296112559274</v>
      </c>
      <c r="DY205" s="2">
        <f>POWER(10,($B205-I$227)/I$228)/(1+POWER(10,($B205-I$227)/I$228))</f>
        <v>0.99991071317327573</v>
      </c>
      <c r="DZ205" s="2">
        <f>POWER(10,($B205-J$227)/J$228)/(1+POWER(10,($B205-J$227)/J$228))</f>
        <v>0.99989638139501724</v>
      </c>
      <c r="EA205" s="2">
        <f>POWER(10,($B205-K$227)/K$228)/(1+POWER(10,($B205-K$227)/K$228))</f>
        <v>0.99988812241220992</v>
      </c>
      <c r="EB205" s="2">
        <f>POWER(10,($B205-L$227)/L$228)/(1+POWER(10,($B205-L$227)/L$228))</f>
        <v>0.99989908436450159</v>
      </c>
      <c r="EC205" s="2">
        <f>POWER(10,($B205-M$227)/M$228)/(1+POWER(10,($B205-M$227)/M$228))</f>
        <v>0.99989055194385967</v>
      </c>
      <c r="ED205" s="2">
        <f>POWER(10,($B205-N$227)/N$228)/(1+POWER(10,($B205-N$227)/N$228))</f>
        <v>0.99988859269124519</v>
      </c>
      <c r="EE205" s="2">
        <f>POWER(10,($B205-O$227)/O$228)/(1+POWER(10,($B205-O$227)/O$228))</f>
        <v>0.99988558269685301</v>
      </c>
    </row>
    <row r="206" spans="2:137" ht="15.75" thickBot="1" x14ac:dyDescent="0.3">
      <c r="B206" s="2">
        <v>200</v>
      </c>
      <c r="C206">
        <v>79.188000000000002</v>
      </c>
      <c r="D206">
        <v>84.817999999999998</v>
      </c>
      <c r="E206">
        <v>86.706000000000003</v>
      </c>
      <c r="F206">
        <v>88.968999999999994</v>
      </c>
      <c r="G206">
        <v>90.635999999999996</v>
      </c>
      <c r="H206">
        <v>91.507000000000005</v>
      </c>
      <c r="I206">
        <v>90.119</v>
      </c>
      <c r="J206">
        <v>87.537000000000006</v>
      </c>
      <c r="K206">
        <v>84.713999999999999</v>
      </c>
      <c r="L206">
        <v>80.356999999999999</v>
      </c>
      <c r="M206">
        <v>74.528999999999996</v>
      </c>
      <c r="N206">
        <v>65.328999999999994</v>
      </c>
      <c r="O206">
        <v>56.6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79.385921028838894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83.249442017217703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86.479050515976581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88.523885836414067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90.581303297403949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90.724603076237059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90.328930292681846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87.222182717449471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84.028552947564307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80.134264801548838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73.967701629053167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65.638726242559656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56.433767832529071</v>
      </c>
      <c r="AE206" s="5"/>
      <c r="AG206" s="5">
        <f t="shared" si="78"/>
        <v>-0.19792102883889129</v>
      </c>
      <c r="AH206" s="5">
        <f t="shared" si="79"/>
        <v>1.5685579827822949</v>
      </c>
      <c r="AI206" s="5">
        <f t="shared" si="80"/>
        <v>0.22694948402342163</v>
      </c>
      <c r="AJ206" s="5">
        <f t="shared" si="81"/>
        <v>0.44511416358592726</v>
      </c>
      <c r="AK206" s="5">
        <f t="shared" si="82"/>
        <v>5.4696702596046975E-2</v>
      </c>
      <c r="AL206" s="5">
        <f t="shared" si="83"/>
        <v>0.78239692376294556</v>
      </c>
      <c r="AM206" s="5">
        <f t="shared" si="84"/>
        <v>-0.20993029268184671</v>
      </c>
      <c r="AN206" s="5">
        <f t="shared" si="85"/>
        <v>0.31481728255053554</v>
      </c>
      <c r="AO206" s="5">
        <f t="shared" si="86"/>
        <v>0.68544705243569126</v>
      </c>
      <c r="AP206" s="5">
        <f t="shared" si="87"/>
        <v>0.22273519845116141</v>
      </c>
      <c r="AQ206" s="5">
        <f t="shared" si="88"/>
        <v>0.56129837094682955</v>
      </c>
      <c r="AR206" s="5">
        <f t="shared" si="89"/>
        <v>-0.30972624255966252</v>
      </c>
      <c r="AS206" s="5">
        <f t="shared" si="90"/>
        <v>0.16623216747093039</v>
      </c>
      <c r="AV206" s="2">
        <f t="shared" si="91"/>
        <v>79.385921028838894</v>
      </c>
      <c r="AW206" s="2">
        <f t="shared" si="92"/>
        <v>83.249442017217703</v>
      </c>
      <c r="AX206" s="2">
        <f t="shared" si="93"/>
        <v>86.479050515976581</v>
      </c>
      <c r="AY206" s="2">
        <f t="shared" si="94"/>
        <v>88.523885836414067</v>
      </c>
      <c r="AZ206" s="2">
        <f t="shared" si="95"/>
        <v>90.581303297403949</v>
      </c>
      <c r="BA206" s="2">
        <f t="shared" si="96"/>
        <v>90.724603076237059</v>
      </c>
      <c r="BB206" s="2">
        <f t="shared" si="97"/>
        <v>90.328930292681846</v>
      </c>
      <c r="BC206" s="2">
        <f t="shared" si="98"/>
        <v>87.222182717449471</v>
      </c>
      <c r="BD206" s="2">
        <f t="shared" si="99"/>
        <v>84.028552947564307</v>
      </c>
      <c r="BE206" s="2">
        <f t="shared" si="100"/>
        <v>80.134264801548838</v>
      </c>
      <c r="BF206" s="2">
        <f t="shared" si="101"/>
        <v>73.967701629053167</v>
      </c>
      <c r="BG206" s="2">
        <f t="shared" si="102"/>
        <v>65.638726242559656</v>
      </c>
      <c r="BH206" s="2">
        <f t="shared" si="103"/>
        <v>56.433767832529071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79.188000000000002</v>
      </c>
      <c r="CA206" s="2">
        <f>IF(OR(AND($B206&gt;D$230, $B206&lt;D$231), $B206&gt;D$232), D206, "")</f>
        <v>84.817999999999998</v>
      </c>
      <c r="CB206" s="2">
        <f>IF(OR(AND($B206&gt;E$230, $B206&lt;E$231), $B206&gt;E$232), E206, "")</f>
        <v>86.706000000000003</v>
      </c>
      <c r="CC206" s="2">
        <f>IF(OR(AND($B206&gt;F$230, $B206&lt;F$231), $B206&gt;F$232), F206, "")</f>
        <v>88.968999999999994</v>
      </c>
      <c r="CD206" s="2">
        <f>IF(OR(AND($B206&gt;G$230, $B206&lt;G$231), $B206&gt;G$232), G206, "")</f>
        <v>90.635999999999996</v>
      </c>
      <c r="CE206" s="2">
        <f>IF(OR(AND($B206&gt;H$230, $B206&lt;H$231), $B206&gt;H$232), H206, "")</f>
        <v>91.507000000000005</v>
      </c>
      <c r="CF206" s="2">
        <f>IF(OR(AND($B206&gt;I$230, $B206&lt;I$231), $B206&gt;I$232), I206, "")</f>
        <v>90.119</v>
      </c>
      <c r="CG206" s="2">
        <f>IF(OR(AND($B206&gt;J$230, $B206&lt;J$231), $B206&gt;J$232), J206, "")</f>
        <v>87.537000000000006</v>
      </c>
      <c r="CH206" s="2">
        <f>IF(OR(AND($B206&gt;K$230, $B206&lt;K$231), $B206&gt;K$232), K206, "")</f>
        <v>84.713999999999999</v>
      </c>
      <c r="CI206" s="2">
        <f>IF(OR(AND($B206&gt;L$230, $B206&lt;L$231), $B206&gt;L$232), L206, "")</f>
        <v>80.356999999999999</v>
      </c>
      <c r="CJ206" s="2">
        <f>IF(OR(AND($B206&gt;M$230, $B206&lt;M$231), $B206&gt;M$232), M206, "")</f>
        <v>74.528999999999996</v>
      </c>
      <c r="CK206" s="2">
        <f>IF(OR(AND($B206&gt;N$230, $B206&lt;N$231), $B206&gt;N$232), N206, "")</f>
        <v>65.328999999999994</v>
      </c>
      <c r="CL206" s="2">
        <f>IF(OR(AND($B206&gt;O$230, $B206&lt;O$231), $B206&gt;O$232), O206, "")</f>
        <v>56.6</v>
      </c>
      <c r="CO206" s="2">
        <f>BK$207*$B206+BK$209</f>
        <v>86.707873189331508</v>
      </c>
      <c r="CP206" s="2">
        <f>BL$207*$B206+BL$209</f>
        <v>87.886096302579375</v>
      </c>
      <c r="CQ206" s="2">
        <f>BM$207*$B206+BM$209</f>
        <v>88.732562655575038</v>
      </c>
      <c r="CR206" s="2">
        <f>BN$207*$B206+BN$209</f>
        <v>90.794060822298661</v>
      </c>
      <c r="CS206" s="2">
        <f>BO$207*$B206+BO$209</f>
        <v>96.959128649386827</v>
      </c>
      <c r="CT206" s="2">
        <f>BP$207*$B206+BP$209</f>
        <v>95.957019108753101</v>
      </c>
      <c r="CU206" s="2">
        <f>BQ$207*$B206+BQ$209</f>
        <v>95.82807727363884</v>
      </c>
      <c r="CV206" s="2">
        <f>BR$207*$B206+BR$209</f>
        <v>93.527246436314783</v>
      </c>
      <c r="CW206" s="2">
        <f>BS$207*$B206+BS$209</f>
        <v>91.497126820138661</v>
      </c>
      <c r="CX206" s="2">
        <f>BT$207*$B206+BT$209</f>
        <v>85.933248008237953</v>
      </c>
      <c r="CY206" s="2">
        <f>BU$207*$B206+BU$209</f>
        <v>78.433334460508405</v>
      </c>
      <c r="CZ206" s="2">
        <f>BV$207*$B206+BV$209</f>
        <v>69.289797563028756</v>
      </c>
      <c r="DA206" s="2">
        <f>BW$207*$B206+BW$209</f>
        <v>58.579019587407572</v>
      </c>
      <c r="DB206" s="6"/>
      <c r="DC206" s="6"/>
      <c r="DD206" s="2">
        <f>BZ$207*$B206+BZ$209</f>
        <v>79.385290959948961</v>
      </c>
      <c r="DE206" s="2">
        <f>CA$207*$B206+CA$209</f>
        <v>83.249077175054978</v>
      </c>
      <c r="DF206" s="2">
        <f>CB$207*$B206+CB$209</f>
        <v>86.478872462573875</v>
      </c>
      <c r="DG206" s="2">
        <f>CC$207*$B206+CC$209</f>
        <v>88.523697172220963</v>
      </c>
      <c r="DH206" s="2">
        <f>CD$207*$B206+CD$209</f>
        <v>90.580793542956243</v>
      </c>
      <c r="DI206" s="2">
        <f>CE$207*$B206+CE$209</f>
        <v>90.724139959833948</v>
      </c>
      <c r="DJ206" s="2">
        <f>CF$207*$B206+CF$209</f>
        <v>90.328482454111764</v>
      </c>
      <c r="DK206" s="2">
        <f>CG$207*$B206+CG$209</f>
        <v>87.221586819042642</v>
      </c>
      <c r="DL206" s="2">
        <f>CH$207*$B206+CH$209</f>
        <v>84.027790817023444</v>
      </c>
      <c r="DM206" s="2">
        <f>CI$207*$B206+CI$209</f>
        <v>80.133731031574925</v>
      </c>
      <c r="DN206" s="2">
        <f>CJ$207*$B206+CJ$209</f>
        <v>73.967255830556041</v>
      </c>
      <c r="DO206" s="2">
        <f>CK$207*$B206+CK$209</f>
        <v>65.638355235318514</v>
      </c>
      <c r="DP206" s="2">
        <f>CL$207*$B206+CL$209</f>
        <v>56.433543950277134</v>
      </c>
      <c r="DS206" s="2">
        <f>POWER(10,($B206-C$227)/C$228)/(1+POWER(10,($B206-C$227)/C$228))</f>
        <v>0.99991395536844829</v>
      </c>
      <c r="DT206" s="2">
        <f>POWER(10,($B206-D$227)/D$228)/(1+POWER(10,($B206-D$227)/D$228))</f>
        <v>0.9999213196769986</v>
      </c>
      <c r="DU206" s="2">
        <f>POWER(10,($B206-E$227)/E$228)/(1+POWER(10,($B206-E$227)/E$228))</f>
        <v>0.99992099472976836</v>
      </c>
      <c r="DV206" s="2">
        <f>POWER(10,($B206-F$227)/F$228)/(1+POWER(10,($B206-F$227)/F$228))</f>
        <v>0.99991690133292077</v>
      </c>
      <c r="DW206" s="2">
        <f>POWER(10,($B206-G$227)/G$228)/(1+POWER(10,($B206-G$227)/G$228))</f>
        <v>0.99992008032829782</v>
      </c>
      <c r="DX206" s="2">
        <f>POWER(10,($B206-H$227)/H$228)/(1+POWER(10,($B206-H$227)/H$228))</f>
        <v>0.99991149873904517</v>
      </c>
      <c r="DY206" s="2">
        <f>POWER(10,($B206-I$227)/I$228)/(1+POWER(10,($B206-I$227)/I$228))</f>
        <v>0.99991856880647012</v>
      </c>
      <c r="DZ206" s="2">
        <f>POWER(10,($B206-J$227)/J$228)/(1+POWER(10,($B206-J$227)/J$228))</f>
        <v>0.99990549784749105</v>
      </c>
      <c r="EA206" s="2">
        <f>POWER(10,($B206-K$227)/K$228)/(1+POWER(10,($B206-K$227)/K$228))</f>
        <v>0.99989796542282461</v>
      </c>
      <c r="EB206" s="2">
        <f>POWER(10,($B206-L$227)/L$228)/(1+POWER(10,($B206-L$227)/L$228))</f>
        <v>0.99990796302932439</v>
      </c>
      <c r="EC206" s="2">
        <f>POWER(10,($B206-M$227)/M$228)/(1+POWER(10,($B206-M$227)/M$228))</f>
        <v>0.99990018122517454</v>
      </c>
      <c r="ED206" s="2">
        <f>POWER(10,($B206-N$227)/N$228)/(1+POWER(10,($B206-N$227)/N$228))</f>
        <v>0.99989839433082872</v>
      </c>
      <c r="EE206" s="2">
        <f>POWER(10,($B206-O$227)/O$228)/(1+POWER(10,($B206-O$227)/O$228))</f>
        <v>0.99989564912876949</v>
      </c>
      <c r="EF206" s="6"/>
      <c r="EG206" s="6"/>
    </row>
    <row r="207" spans="2:137" ht="15.75" thickBot="1" x14ac:dyDescent="0.3">
      <c r="C207" s="74">
        <f>SUMSQ(AG6:AG206)</f>
        <v>3518.659499712533</v>
      </c>
      <c r="D207" s="75">
        <f t="shared" ref="D207:O207" si="104">SUMSQ(AH6:AH206)</f>
        <v>3876.0170558715672</v>
      </c>
      <c r="E207" s="75">
        <f t="shared" si="104"/>
        <v>4510.7496359678853</v>
      </c>
      <c r="F207" s="75">
        <f t="shared" si="104"/>
        <v>3959.6860649801497</v>
      </c>
      <c r="G207" s="75">
        <f t="shared" si="104"/>
        <v>3634.378767911227</v>
      </c>
      <c r="H207" s="75">
        <f t="shared" si="104"/>
        <v>4239.8882307569911</v>
      </c>
      <c r="I207" s="75">
        <f t="shared" si="104"/>
        <v>4300.2757572140144</v>
      </c>
      <c r="J207" s="75">
        <f t="shared" si="104"/>
        <v>4063.6486949261398</v>
      </c>
      <c r="K207" s="75">
        <f t="shared" si="104"/>
        <v>4244.1564996341349</v>
      </c>
      <c r="L207" s="75">
        <f t="shared" si="104"/>
        <v>3612.6693158052981</v>
      </c>
      <c r="M207" s="75">
        <f t="shared" si="104"/>
        <v>3349.0421974590945</v>
      </c>
      <c r="N207" s="75">
        <f t="shared" si="104"/>
        <v>2636.6293449530317</v>
      </c>
      <c r="O207" s="76">
        <f t="shared" si="104"/>
        <v>1805.3100133871183</v>
      </c>
      <c r="P207" s="77">
        <f>SUM(C207:O207)</f>
        <v>47751.111078579183</v>
      </c>
      <c r="AF207" s="46">
        <f>SUM(AG207:AS207)</f>
        <v>47751.111078579183</v>
      </c>
      <c r="AG207" s="7">
        <f>SUMSQ(AG6:AG206)</f>
        <v>3518.659499712533</v>
      </c>
      <c r="AH207" s="7">
        <f t="shared" ref="AH207:AS207" si="105">SUMSQ(AH6:AH206)</f>
        <v>3876.0170558715672</v>
      </c>
      <c r="AI207" s="7">
        <f t="shared" si="105"/>
        <v>4510.7496359678853</v>
      </c>
      <c r="AJ207" s="7">
        <f t="shared" si="105"/>
        <v>3959.6860649801497</v>
      </c>
      <c r="AK207" s="7">
        <f t="shared" si="105"/>
        <v>3634.378767911227</v>
      </c>
      <c r="AL207" s="7">
        <f t="shared" si="105"/>
        <v>4239.8882307569911</v>
      </c>
      <c r="AM207" s="7">
        <f t="shared" si="105"/>
        <v>4300.2757572140144</v>
      </c>
      <c r="AN207" s="7">
        <f t="shared" si="105"/>
        <v>4063.6486949261398</v>
      </c>
      <c r="AO207" s="7">
        <f t="shared" si="105"/>
        <v>4244.1564996341349</v>
      </c>
      <c r="AP207" s="7">
        <f t="shared" si="105"/>
        <v>3612.6693158052981</v>
      </c>
      <c r="AQ207" s="7">
        <f t="shared" si="105"/>
        <v>3349.0421974590945</v>
      </c>
      <c r="AR207" s="7">
        <f t="shared" si="105"/>
        <v>2636.6293449530317</v>
      </c>
      <c r="AS207" s="7">
        <f t="shared" si="105"/>
        <v>1805.3100133871183</v>
      </c>
      <c r="AT207" s="3">
        <f>SUM(R207:AD207)</f>
        <v>0</v>
      </c>
      <c r="AV207" s="6"/>
      <c r="AW207" s="6"/>
      <c r="BK207" s="53">
        <f>SLOPE(BK6:BK206,$B6:$B206)</f>
        <v>-1.2594813291429388E-3</v>
      </c>
      <c r="BL207" s="53">
        <f t="shared" ref="BL207:BW207" si="106">SLOPE(BL6:BL206,$B6:$B206)</f>
        <v>-1.0831892405069453E-2</v>
      </c>
      <c r="BM207" s="53">
        <f t="shared" si="106"/>
        <v>-1.7624011590977387E-2</v>
      </c>
      <c r="BN207" s="53">
        <f t="shared" si="106"/>
        <v>4.3066923281233427E-3</v>
      </c>
      <c r="BO207" s="53">
        <f t="shared" si="106"/>
        <v>3.4926438428784665E-2</v>
      </c>
      <c r="BP207" s="53">
        <f t="shared" si="106"/>
        <v>1.8938044715647685E-2</v>
      </c>
      <c r="BQ207" s="53">
        <f t="shared" si="106"/>
        <v>1.8820551008593211E-2</v>
      </c>
      <c r="BR207" s="53">
        <f t="shared" si="106"/>
        <v>1.4130724885600255E-2</v>
      </c>
      <c r="BS207" s="53">
        <f t="shared" si="106"/>
        <v>1.8776577628516838E-2</v>
      </c>
      <c r="BT207" s="53">
        <f t="shared" si="106"/>
        <v>1.5660887433437822E-2</v>
      </c>
      <c r="BU207" s="53">
        <f t="shared" si="106"/>
        <v>1.1101607278614868E-2</v>
      </c>
      <c r="BV207" s="53">
        <f t="shared" si="106"/>
        <v>1.5071862298269192E-2</v>
      </c>
      <c r="BW207" s="53">
        <f t="shared" si="106"/>
        <v>2.1559481321477843E-2</v>
      </c>
      <c r="BZ207" s="53">
        <f>SLOPE(BZ6:BZ206,$B6:$B206)</f>
        <v>-6.7088172773004481E-2</v>
      </c>
      <c r="CA207" s="53">
        <f t="shared" ref="CA207:CL207" si="107">SLOPE(CA6:CA206,$B6:$B206)</f>
        <v>-5.0657739872124852E-2</v>
      </c>
      <c r="CB207" s="53">
        <f t="shared" si="107"/>
        <v>-3.2466882946717582E-2</v>
      </c>
      <c r="CC207" s="53">
        <f t="shared" si="107"/>
        <v>-1.208842742938087E-2</v>
      </c>
      <c r="CD207" s="53">
        <f t="shared" si="107"/>
        <v>-2.1242349759765987E-2</v>
      </c>
      <c r="CE207" s="53">
        <f t="shared" si="107"/>
        <v>-2.441844707328579E-2</v>
      </c>
      <c r="CF207" s="53">
        <f t="shared" si="107"/>
        <v>-2.7319734202182443E-2</v>
      </c>
      <c r="CG207" s="53">
        <f t="shared" si="107"/>
        <v>-3.7898635524482194E-2</v>
      </c>
      <c r="CH207" s="53">
        <f t="shared" si="107"/>
        <v>-4.5747099653677778E-2</v>
      </c>
      <c r="CI207" s="53">
        <f t="shared" si="107"/>
        <v>-3.2752013244559827E-2</v>
      </c>
      <c r="CJ207" s="53">
        <f t="shared" si="107"/>
        <v>-2.3770694196970338E-2</v>
      </c>
      <c r="CK207" s="53">
        <f t="shared" si="107"/>
        <v>-1.5726832586943129E-2</v>
      </c>
      <c r="CL207" s="53">
        <f t="shared" si="107"/>
        <v>4.3986256032904842E-3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P208" s="72"/>
      <c r="AF208" s="72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1617.1280427602762</v>
      </c>
      <c r="D209" s="9">
        <v>1688.9312218068394</v>
      </c>
      <c r="E209" s="9">
        <v>1568.3463186908559</v>
      </c>
      <c r="F209" s="9">
        <v>1580.0464672322953</v>
      </c>
      <c r="G209" s="9">
        <v>1507.0995778556119</v>
      </c>
      <c r="H209" s="9">
        <v>1638.5496129233736</v>
      </c>
      <c r="I209" s="9">
        <v>1690.9276566466467</v>
      </c>
      <c r="J209" s="9">
        <v>1715.2371675938377</v>
      </c>
      <c r="K209" s="9">
        <v>1717.4728213693388</v>
      </c>
      <c r="L209" s="9">
        <v>1630.6746422844255</v>
      </c>
      <c r="M209" s="9">
        <v>1546.2908953556423</v>
      </c>
      <c r="N209" s="9">
        <v>1343.8826898056441</v>
      </c>
      <c r="O209" s="47">
        <v>1138.7605303589703</v>
      </c>
      <c r="P209" s="6"/>
      <c r="AV209" s="6"/>
      <c r="AW209" s="6"/>
      <c r="AY209" s="6"/>
      <c r="BA209" s="6"/>
      <c r="BC209" s="6"/>
      <c r="BK209" s="53">
        <f>INTERCEPT(BK6:BK206,$B6:$B206)</f>
        <v>86.959769455160099</v>
      </c>
      <c r="BL209" s="53">
        <f t="shared" ref="BL209:BW209" si="108">INTERCEPT(BL6:BL206,$B6:$B206)</f>
        <v>90.052474783593269</v>
      </c>
      <c r="BM209" s="53">
        <f t="shared" si="108"/>
        <v>92.257364973770521</v>
      </c>
      <c r="BN209" s="53">
        <f t="shared" si="108"/>
        <v>89.932722356673992</v>
      </c>
      <c r="BO209" s="53">
        <f t="shared" si="108"/>
        <v>89.973840963629897</v>
      </c>
      <c r="BP209" s="53">
        <f t="shared" si="108"/>
        <v>92.16941016562356</v>
      </c>
      <c r="BQ209" s="53">
        <f t="shared" si="108"/>
        <v>92.063967071920203</v>
      </c>
      <c r="BR209" s="53">
        <f t="shared" si="108"/>
        <v>90.701101459194732</v>
      </c>
      <c r="BS209" s="53">
        <f t="shared" si="108"/>
        <v>87.741811294435294</v>
      </c>
      <c r="BT209" s="53">
        <f t="shared" si="108"/>
        <v>82.801070521550386</v>
      </c>
      <c r="BU209" s="53">
        <f t="shared" si="108"/>
        <v>76.213013004785438</v>
      </c>
      <c r="BV209" s="53">
        <f t="shared" si="108"/>
        <v>66.275425103374914</v>
      </c>
      <c r="BW209" s="53">
        <f t="shared" si="108"/>
        <v>54.267123323112003</v>
      </c>
      <c r="BZ209" s="53">
        <f>INTERCEPT(BZ6:BZ206,$B6:$B206)</f>
        <v>92.802925514549855</v>
      </c>
      <c r="CA209" s="53">
        <f t="shared" ref="CA209:CL209" si="109">INTERCEPT(CA6:CA206,$B6:$B206)</f>
        <v>93.380625149479954</v>
      </c>
      <c r="CB209" s="53">
        <f t="shared" si="109"/>
        <v>92.972249051917387</v>
      </c>
      <c r="CC209" s="53">
        <f t="shared" si="109"/>
        <v>90.94138265809714</v>
      </c>
      <c r="CD209" s="53">
        <f t="shared" si="109"/>
        <v>94.829263494909441</v>
      </c>
      <c r="CE209" s="53">
        <f t="shared" si="109"/>
        <v>95.607829374491104</v>
      </c>
      <c r="CF209" s="53">
        <f t="shared" si="109"/>
        <v>95.792429294548256</v>
      </c>
      <c r="CG209" s="53">
        <f t="shared" si="109"/>
        <v>94.801313923939077</v>
      </c>
      <c r="CH209" s="53">
        <f t="shared" si="109"/>
        <v>93.177210747759005</v>
      </c>
      <c r="CI209" s="53">
        <f t="shared" si="109"/>
        <v>86.684133680486894</v>
      </c>
      <c r="CJ209" s="53">
        <f t="shared" si="109"/>
        <v>78.721394669950115</v>
      </c>
      <c r="CK209" s="53">
        <f t="shared" si="109"/>
        <v>68.783721752707137</v>
      </c>
      <c r="CL209" s="53">
        <f t="shared" si="109"/>
        <v>55.55381882961904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13.108343797219586</v>
      </c>
      <c r="D210" s="11">
        <v>20.002156269720217</v>
      </c>
      <c r="E210" s="11">
        <v>7.4926149102961341</v>
      </c>
      <c r="F210" s="11">
        <v>31.421297500974344</v>
      </c>
      <c r="G210" s="11">
        <v>44.035576119453644</v>
      </c>
      <c r="H210" s="11">
        <v>58.774427809044212</v>
      </c>
      <c r="I210" s="11">
        <v>79.296225154085064</v>
      </c>
      <c r="J210" s="11">
        <v>73.340927675162121</v>
      </c>
      <c r="K210" s="11">
        <v>93.301433501215755</v>
      </c>
      <c r="L210" s="11">
        <v>97.981557108317702</v>
      </c>
      <c r="M210" s="11">
        <v>104.14069724650038</v>
      </c>
      <c r="N210" s="11">
        <v>91.46243407393068</v>
      </c>
      <c r="O210" s="48">
        <v>89.009081138741706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562.34424593372842</v>
      </c>
      <c r="D211" s="11">
        <v>573.72770841838212</v>
      </c>
      <c r="E211" s="11">
        <v>514.86301355203432</v>
      </c>
      <c r="F211" s="11">
        <v>521.07652533115856</v>
      </c>
      <c r="G211" s="11">
        <v>476.38592168954551</v>
      </c>
      <c r="H211" s="11">
        <v>502.84263174928213</v>
      </c>
      <c r="I211" s="11">
        <v>500.04196126533543</v>
      </c>
      <c r="J211" s="11">
        <v>480.35076252079426</v>
      </c>
      <c r="K211" s="11">
        <v>485.36444318889437</v>
      </c>
      <c r="L211" s="11">
        <v>464.41693676290038</v>
      </c>
      <c r="M211" s="11">
        <v>426.2870594470732</v>
      </c>
      <c r="N211" s="11">
        <v>354.15667223085359</v>
      </c>
      <c r="O211" s="48">
        <v>291.05202352936851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1.0735312129823674E-5</v>
      </c>
      <c r="D212" s="11">
        <v>2.928993943417721</v>
      </c>
      <c r="E212" s="11">
        <v>0</v>
      </c>
      <c r="F212" s="11">
        <v>23.898337774794431</v>
      </c>
      <c r="G212" s="11">
        <v>34.580974020385277</v>
      </c>
      <c r="H212" s="11">
        <v>37.910610888159219</v>
      </c>
      <c r="I212" s="11">
        <v>60.141619153811966</v>
      </c>
      <c r="J212" s="11">
        <v>72.313181873428206</v>
      </c>
      <c r="K212" s="11">
        <v>90.22599761562617</v>
      </c>
      <c r="L212" s="11">
        <v>87.558587942521513</v>
      </c>
      <c r="M212" s="11">
        <v>106.59681343187944</v>
      </c>
      <c r="N212" s="11">
        <v>96.978375541378767</v>
      </c>
      <c r="O212" s="48">
        <v>85.811718879142944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0.25280356494135309</v>
      </c>
      <c r="D213" s="9">
        <v>-0.31952573721773864</v>
      </c>
      <c r="E213" s="9">
        <v>-4.3989318848399149E-2</v>
      </c>
      <c r="F213" s="9">
        <v>2.1217288085748969</v>
      </c>
      <c r="G213" s="9">
        <v>2.5927226868586817</v>
      </c>
      <c r="H213" s="9">
        <v>3.5766120649173017</v>
      </c>
      <c r="I213" s="9">
        <v>3.5837021917217875</v>
      </c>
      <c r="J213" s="9">
        <v>4.8172078804301455</v>
      </c>
      <c r="K213" s="9">
        <v>5.3978865468780803</v>
      </c>
      <c r="L213" s="9">
        <v>4.3719057882953436</v>
      </c>
      <c r="M213" s="9">
        <v>3.9387738055776986</v>
      </c>
      <c r="N213" s="9">
        <v>3.3108501268861881</v>
      </c>
      <c r="O213" s="47">
        <v>2.8050608954448579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1.0006365733043538</v>
      </c>
      <c r="D214" s="11">
        <v>1.0015246445645904</v>
      </c>
      <c r="E214" s="11">
        <v>0.9989323295793876</v>
      </c>
      <c r="F214" s="11">
        <v>0.97959411994131318</v>
      </c>
      <c r="G214" s="11">
        <v>0.97258301641450795</v>
      </c>
      <c r="H214" s="11">
        <v>0.96827142333558247</v>
      </c>
      <c r="I214" s="11">
        <v>0.96349993994064487</v>
      </c>
      <c r="J214" s="11">
        <v>0.9593205974890574</v>
      </c>
      <c r="K214" s="11">
        <v>0.95773832890283261</v>
      </c>
      <c r="L214" s="11">
        <v>0.96236686427084683</v>
      </c>
      <c r="M214" s="11">
        <v>0.97134024268774588</v>
      </c>
      <c r="N214" s="11">
        <v>0.97871755394134086</v>
      </c>
      <c r="O214" s="48">
        <v>0.98534228098012477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10">$P215*C$214+C$213</f>
        <v>49.536307365559516</v>
      </c>
      <c r="D215" s="13">
        <f t="shared" si="110"/>
        <v>49.007717483382407</v>
      </c>
      <c r="E215" s="13">
        <f t="shared" si="110"/>
        <v>49.155576812152923</v>
      </c>
      <c r="F215" s="13">
        <f t="shared" si="110"/>
        <v>50.36884651462212</v>
      </c>
      <c r="G215" s="13">
        <f t="shared" si="110"/>
        <v>50.494528461952989</v>
      </c>
      <c r="H215" s="13">
        <f t="shared" si="110"/>
        <v>51.266062605792811</v>
      </c>
      <c r="I215" s="13">
        <f t="shared" si="110"/>
        <v>51.038146911000709</v>
      </c>
      <c r="J215" s="13">
        <f t="shared" si="110"/>
        <v>52.065810993383678</v>
      </c>
      <c r="K215" s="13">
        <f t="shared" si="110"/>
        <v>52.568559528190207</v>
      </c>
      <c r="L215" s="13">
        <f t="shared" si="110"/>
        <v>51.770544093368876</v>
      </c>
      <c r="M215" s="13">
        <f t="shared" si="110"/>
        <v>51.779370301179128</v>
      </c>
      <c r="N215" s="13">
        <f t="shared" si="110"/>
        <v>51.51479507176952</v>
      </c>
      <c r="O215" s="50">
        <f t="shared" si="110"/>
        <v>51.335287898074505</v>
      </c>
      <c r="P215" s="47">
        <v>49.252151195984801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10"/>
        <v>76.253441819924149</v>
      </c>
      <c r="D216" s="13">
        <f t="shared" si="110"/>
        <v>75.748563562824302</v>
      </c>
      <c r="E216" s="13">
        <f t="shared" si="110"/>
        <v>75.827207724114956</v>
      </c>
      <c r="F216" s="13">
        <f t="shared" si="110"/>
        <v>76.524144563293987</v>
      </c>
      <c r="G216" s="13">
        <f t="shared" si="110"/>
        <v>76.462629079912759</v>
      </c>
      <c r="H216" s="13">
        <f t="shared" si="110"/>
        <v>77.119043094151721</v>
      </c>
      <c r="I216" s="13">
        <f t="shared" si="110"/>
        <v>76.763728134921024</v>
      </c>
      <c r="J216" s="13">
        <f t="shared" si="110"/>
        <v>77.679803197685047</v>
      </c>
      <c r="K216" s="13">
        <f t="shared" si="110"/>
        <v>78.140304943108816</v>
      </c>
      <c r="L216" s="13">
        <f t="shared" si="110"/>
        <v>77.465872040700475</v>
      </c>
      <c r="M216" s="13">
        <f t="shared" si="110"/>
        <v>77.714288689306329</v>
      </c>
      <c r="N216" s="13">
        <f t="shared" si="110"/>
        <v>77.646688687399276</v>
      </c>
      <c r="O216" s="50">
        <f t="shared" si="110"/>
        <v>77.644062638920545</v>
      </c>
      <c r="P216" s="48">
        <v>75.952289055365583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10"/>
        <v>119.85417165707685</v>
      </c>
      <c r="D217" s="13">
        <f t="shared" si="110"/>
        <v>119.38798932227958</v>
      </c>
      <c r="E217" s="13">
        <f t="shared" si="110"/>
        <v>119.35367856233506</v>
      </c>
      <c r="F217" s="13">
        <f t="shared" si="110"/>
        <v>119.20799173927917</v>
      </c>
      <c r="G217" s="13">
        <f t="shared" si="110"/>
        <v>118.84098149497483</v>
      </c>
      <c r="H217" s="13">
        <f t="shared" si="110"/>
        <v>119.30952649660996</v>
      </c>
      <c r="I217" s="13">
        <f t="shared" si="110"/>
        <v>118.74630372751565</v>
      </c>
      <c r="J217" s="13">
        <f t="shared" si="110"/>
        <v>119.48027233326016</v>
      </c>
      <c r="K217" s="13">
        <f t="shared" si="110"/>
        <v>119.87182990154879</v>
      </c>
      <c r="L217" s="13">
        <f t="shared" si="110"/>
        <v>119.39907613570855</v>
      </c>
      <c r="M217" s="13">
        <f t="shared" si="110"/>
        <v>120.0384897341758</v>
      </c>
      <c r="N217" s="13">
        <f t="shared" si="110"/>
        <v>120.29234125970031</v>
      </c>
      <c r="O217" s="50">
        <f t="shared" si="110"/>
        <v>120.57837439235571</v>
      </c>
      <c r="P217" s="48">
        <v>119.52528148874437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10"/>
        <v>155.96187022230856</v>
      </c>
      <c r="D218" s="15">
        <f t="shared" si="110"/>
        <v>155.52773369737332</v>
      </c>
      <c r="E218" s="15">
        <f t="shared" si="110"/>
        <v>155.39987995632154</v>
      </c>
      <c r="F218" s="15">
        <f t="shared" si="110"/>
        <v>154.55637909864862</v>
      </c>
      <c r="G218" s="15">
        <f t="shared" si="110"/>
        <v>153.93637509066488</v>
      </c>
      <c r="H218" s="15">
        <f t="shared" si="110"/>
        <v>154.24933742884042</v>
      </c>
      <c r="I218" s="15">
        <f t="shared" si="110"/>
        <v>153.51393697932767</v>
      </c>
      <c r="J218" s="15">
        <f t="shared" si="110"/>
        <v>154.09709514952667</v>
      </c>
      <c r="K218" s="15">
        <f t="shared" si="110"/>
        <v>154.43155698627314</v>
      </c>
      <c r="L218" s="15">
        <f t="shared" si="110"/>
        <v>154.12582266018302</v>
      </c>
      <c r="M218" s="15">
        <f t="shared" si="110"/>
        <v>155.08903817798168</v>
      </c>
      <c r="N218" s="15">
        <f t="shared" si="110"/>
        <v>155.60909797339485</v>
      </c>
      <c r="O218" s="51">
        <f t="shared" si="110"/>
        <v>156.13418257925741</v>
      </c>
      <c r="P218" s="49">
        <v>155.61000947944234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11">$P219</f>
        <v>5.1297117533212102</v>
      </c>
      <c r="D219" s="17">
        <f t="shared" si="111"/>
        <v>5.1297117533212102</v>
      </c>
      <c r="E219" s="17">
        <f t="shared" si="111"/>
        <v>5.1297117533212102</v>
      </c>
      <c r="F219" s="17">
        <f t="shared" si="111"/>
        <v>5.1297117533212102</v>
      </c>
      <c r="G219" s="17">
        <f t="shared" si="111"/>
        <v>5.1297117533212102</v>
      </c>
      <c r="H219" s="17">
        <f t="shared" si="111"/>
        <v>5.1297117533212102</v>
      </c>
      <c r="I219" s="17">
        <f t="shared" si="111"/>
        <v>5.1297117533212102</v>
      </c>
      <c r="J219" s="17">
        <f t="shared" si="111"/>
        <v>5.1297117533212102</v>
      </c>
      <c r="K219" s="17">
        <f t="shared" si="111"/>
        <v>5.1297117533212102</v>
      </c>
      <c r="L219" s="17">
        <f t="shared" si="111"/>
        <v>5.1297117533212102</v>
      </c>
      <c r="M219" s="17">
        <f t="shared" si="111"/>
        <v>5.1297117533212102</v>
      </c>
      <c r="N219" s="17">
        <f t="shared" si="111"/>
        <v>5.1297117533212102</v>
      </c>
      <c r="O219" s="52">
        <f t="shared" si="111"/>
        <v>5.1297117533212102</v>
      </c>
      <c r="P219" s="47">
        <v>5.1297117533212102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11"/>
        <v>3.9627876607196373</v>
      </c>
      <c r="D220" s="13">
        <f t="shared" si="111"/>
        <v>3.9627876607196373</v>
      </c>
      <c r="E220" s="13">
        <f t="shared" si="111"/>
        <v>3.9627876607196373</v>
      </c>
      <c r="F220" s="13">
        <f t="shared" si="111"/>
        <v>3.9627876607196373</v>
      </c>
      <c r="G220" s="13">
        <f t="shared" si="111"/>
        <v>3.9627876607196373</v>
      </c>
      <c r="H220" s="13">
        <f t="shared" si="111"/>
        <v>3.9627876607196373</v>
      </c>
      <c r="I220" s="13">
        <f t="shared" si="111"/>
        <v>3.9627876607196373</v>
      </c>
      <c r="J220" s="13">
        <f t="shared" si="111"/>
        <v>3.9627876607196373</v>
      </c>
      <c r="K220" s="13">
        <f t="shared" si="111"/>
        <v>3.9627876607196373</v>
      </c>
      <c r="L220" s="13">
        <f t="shared" si="111"/>
        <v>3.9627876607196373</v>
      </c>
      <c r="M220" s="13">
        <f t="shared" si="111"/>
        <v>3.9627876607196373</v>
      </c>
      <c r="N220" s="13">
        <f t="shared" si="111"/>
        <v>3.9627876607196373</v>
      </c>
      <c r="O220" s="50">
        <f t="shared" si="111"/>
        <v>3.9627876607196373</v>
      </c>
      <c r="P220" s="48">
        <v>3.9627876607196373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11"/>
        <v>4.5672508293311083</v>
      </c>
      <c r="D221" s="13">
        <f t="shared" si="111"/>
        <v>4.5672508293311083</v>
      </c>
      <c r="E221" s="13">
        <f t="shared" si="111"/>
        <v>4.5672508293311083</v>
      </c>
      <c r="F221" s="13">
        <f t="shared" si="111"/>
        <v>4.5672508293311083</v>
      </c>
      <c r="G221" s="13">
        <f t="shared" si="111"/>
        <v>4.5672508293311083</v>
      </c>
      <c r="H221" s="13">
        <f t="shared" si="111"/>
        <v>4.5672508293311083</v>
      </c>
      <c r="I221" s="13">
        <f t="shared" si="111"/>
        <v>4.5672508293311083</v>
      </c>
      <c r="J221" s="13">
        <f t="shared" si="111"/>
        <v>4.5672508293311083</v>
      </c>
      <c r="K221" s="13">
        <f t="shared" si="111"/>
        <v>4.5672508293311083</v>
      </c>
      <c r="L221" s="13">
        <f t="shared" si="111"/>
        <v>4.5672508293311083</v>
      </c>
      <c r="M221" s="13">
        <f t="shared" si="111"/>
        <v>4.5672508293311083</v>
      </c>
      <c r="N221" s="13">
        <f t="shared" si="111"/>
        <v>4.5672508293311083</v>
      </c>
      <c r="O221" s="50">
        <f t="shared" si="111"/>
        <v>4.5672508293311083</v>
      </c>
      <c r="P221" s="48">
        <v>4.5672508293311083</v>
      </c>
    </row>
    <row r="222" spans="1:137" ht="15.75" thickBot="1" x14ac:dyDescent="0.3">
      <c r="B222" s="4" t="s">
        <v>1</v>
      </c>
      <c r="C222" s="14">
        <f t="shared" si="111"/>
        <v>4.5748406571163471</v>
      </c>
      <c r="D222" s="15">
        <f t="shared" si="111"/>
        <v>4.5748406571163471</v>
      </c>
      <c r="E222" s="15">
        <f t="shared" si="111"/>
        <v>4.5748406571163471</v>
      </c>
      <c r="F222" s="15">
        <f t="shared" si="111"/>
        <v>4.5748406571163471</v>
      </c>
      <c r="G222" s="15">
        <f t="shared" si="111"/>
        <v>4.5748406571163471</v>
      </c>
      <c r="H222" s="15">
        <f t="shared" si="111"/>
        <v>4.5748406571163471</v>
      </c>
      <c r="I222" s="15">
        <f t="shared" si="111"/>
        <v>4.5748406571163471</v>
      </c>
      <c r="J222" s="15">
        <f t="shared" si="111"/>
        <v>4.5748406571163471</v>
      </c>
      <c r="K222" s="15">
        <f t="shared" si="111"/>
        <v>4.5748406571163471</v>
      </c>
      <c r="L222" s="15">
        <f t="shared" si="111"/>
        <v>4.5748406571163471</v>
      </c>
      <c r="M222" s="15">
        <f t="shared" si="111"/>
        <v>4.5748406571163471</v>
      </c>
      <c r="N222" s="15">
        <f t="shared" si="111"/>
        <v>4.5748406571163471</v>
      </c>
      <c r="O222" s="51">
        <f t="shared" si="111"/>
        <v>4.5748406571163471</v>
      </c>
      <c r="P222" s="49">
        <v>4.5748406571163471</v>
      </c>
    </row>
    <row r="223" spans="1:137" x14ac:dyDescent="0.25">
      <c r="A223" s="4" t="s">
        <v>19</v>
      </c>
      <c r="C223" s="19">
        <f t="shared" ref="C223:O223" si="112">((C210+C212)/0.768)/(C209+C211+(C210+C212)/0.768)</f>
        <v>7.7704782977956761E-3</v>
      </c>
      <c r="D223" s="19">
        <f t="shared" si="112"/>
        <v>1.3024228792353619E-2</v>
      </c>
      <c r="E223" s="19">
        <f t="shared" si="112"/>
        <v>4.6613332794121862E-3</v>
      </c>
      <c r="F223" s="19">
        <f t="shared" si="112"/>
        <v>3.3145733252069091E-2</v>
      </c>
      <c r="G223" s="19">
        <f t="shared" si="112"/>
        <v>4.9076041153180781E-2</v>
      </c>
      <c r="H223" s="19">
        <f t="shared" si="112"/>
        <v>5.5525450334289121E-2</v>
      </c>
      <c r="I223" s="19">
        <f t="shared" si="112"/>
        <v>7.6525795599587776E-2</v>
      </c>
      <c r="J223" s="19">
        <f t="shared" si="112"/>
        <v>7.9511349728902503E-2</v>
      </c>
      <c r="K223" s="19">
        <f t="shared" si="112"/>
        <v>9.7865301475244554E-2</v>
      </c>
      <c r="L223" s="19">
        <f t="shared" si="112"/>
        <v>0.10338972325150271</v>
      </c>
      <c r="M223" s="19">
        <f t="shared" si="112"/>
        <v>0.12211871878533063</v>
      </c>
      <c r="N223" s="19">
        <f t="shared" si="112"/>
        <v>0.12625553478350479</v>
      </c>
      <c r="O223" s="19">
        <f t="shared" si="112"/>
        <v>0.13733874384523295</v>
      </c>
      <c r="P223" s="2" t="s">
        <v>20</v>
      </c>
    </row>
    <row r="224" spans="1:137" x14ac:dyDescent="0.25">
      <c r="B224" s="4"/>
      <c r="C224" s="19">
        <f>STDEV(A!C223,B!C223,'C'!C223)</f>
        <v>1.1107310563671056E-3</v>
      </c>
      <c r="D224" s="19">
        <f>STDEV(A!D223,B!D223,'C'!D223)</f>
        <v>2.6789703779776415E-3</v>
      </c>
      <c r="E224" s="19">
        <f>STDEV(A!E223,B!E223,'C'!E223)</f>
        <v>4.9074136483538517E-3</v>
      </c>
      <c r="F224" s="19">
        <f>STDEV(A!F223,B!F223,'C'!F223)</f>
        <v>3.2904270876724846E-3</v>
      </c>
      <c r="G224" s="19">
        <f>STDEV(A!G223,B!G223,'C'!G223)</f>
        <v>7.8570555050063492E-3</v>
      </c>
      <c r="H224" s="19">
        <f>STDEV(A!H223,B!H223,'C'!H223)</f>
        <v>1.0159755840571697E-2</v>
      </c>
      <c r="I224" s="19">
        <f>STDEV(A!I223,B!I223,'C'!I223)</f>
        <v>2.2397493674337463E-3</v>
      </c>
      <c r="J224" s="19">
        <f>STDEV(A!J223,B!J223,'C'!J223)</f>
        <v>8.8661242158657571E-3</v>
      </c>
      <c r="K224" s="19">
        <f>STDEV(A!K223,B!K223,'C'!K223)</f>
        <v>4.2809964367563911E-3</v>
      </c>
      <c r="L224" s="19">
        <f>STDEV(A!L223,B!L223,'C'!L223)</f>
        <v>9.3106714714987354E-3</v>
      </c>
      <c r="M224" s="19">
        <f>STDEV(A!M223,B!M223,'C'!M223)</f>
        <v>1.100928765756698E-2</v>
      </c>
      <c r="N224" s="19">
        <f>STDEV(A!N223,B!N223,'C'!N223)</f>
        <v>8.2886849182640301E-3</v>
      </c>
      <c r="O224" s="19">
        <f>STDEV(A!O223,B!O223,'C'!O223)</f>
        <v>3.6857830343669444E-3</v>
      </c>
      <c r="P224" s="2" t="s">
        <v>22</v>
      </c>
    </row>
    <row r="225" spans="1:16" x14ac:dyDescent="0.25">
      <c r="B225" s="4"/>
      <c r="C225" s="60">
        <f>C210/(C209*0.768+C210)</f>
        <v>1.0444373814513673E-2</v>
      </c>
      <c r="D225" s="60">
        <f t="shared" ref="D225:O225" si="113">D210/(D209*0.768+D210)</f>
        <v>1.5186497609563946E-2</v>
      </c>
      <c r="E225" s="60">
        <f t="shared" si="113"/>
        <v>6.1821143195894858E-3</v>
      </c>
      <c r="F225" s="60">
        <f t="shared" si="113"/>
        <v>2.5240078413194551E-2</v>
      </c>
      <c r="G225" s="60">
        <f t="shared" si="113"/>
        <v>3.6650864775023384E-2</v>
      </c>
      <c r="H225" s="60">
        <f t="shared" si="113"/>
        <v>4.4621391256981058E-2</v>
      </c>
      <c r="I225" s="60">
        <f t="shared" si="113"/>
        <v>5.7547409486315829E-2</v>
      </c>
      <c r="J225" s="60">
        <f t="shared" si="113"/>
        <v>5.2738858109192856E-2</v>
      </c>
      <c r="K225" s="60">
        <f t="shared" si="113"/>
        <v>6.6062504592120999E-2</v>
      </c>
      <c r="L225" s="60">
        <f t="shared" si="113"/>
        <v>7.2560673722794899E-2</v>
      </c>
      <c r="M225" s="60">
        <f t="shared" si="113"/>
        <v>8.0623468126101716E-2</v>
      </c>
      <c r="N225" s="60">
        <f t="shared" si="113"/>
        <v>8.1403824267487448E-2</v>
      </c>
      <c r="O225" s="60">
        <f t="shared" si="113"/>
        <v>9.2373588802972015E-2</v>
      </c>
      <c r="P225" s="59" t="s">
        <v>51</v>
      </c>
    </row>
    <row r="226" spans="1:16" x14ac:dyDescent="0.25">
      <c r="C226" s="61">
        <f>C212/(C211*0.768+C212)</f>
        <v>2.4857141788131736E-8</v>
      </c>
      <c r="D226" s="61">
        <f t="shared" ref="D226:O226" si="114">D212/(D211*0.768+D212)</f>
        <v>6.6034980687738869E-3</v>
      </c>
      <c r="E226" s="61">
        <f t="shared" si="114"/>
        <v>0</v>
      </c>
      <c r="F226" s="61">
        <f t="shared" si="114"/>
        <v>5.635269254852017E-2</v>
      </c>
      <c r="G226" s="61">
        <f t="shared" si="114"/>
        <v>8.6356285557190493E-2</v>
      </c>
      <c r="H226" s="61">
        <f t="shared" si="114"/>
        <v>8.9392052353928664E-2</v>
      </c>
      <c r="I226" s="61">
        <f t="shared" si="114"/>
        <v>0.13540108175188637</v>
      </c>
      <c r="J226" s="61">
        <f t="shared" si="114"/>
        <v>0.16389275436407899</v>
      </c>
      <c r="K226" s="61">
        <f t="shared" si="114"/>
        <v>0.19487850400496737</v>
      </c>
      <c r="L226" s="61">
        <f t="shared" si="114"/>
        <v>0.19710157164661843</v>
      </c>
      <c r="M226" s="61">
        <f t="shared" si="114"/>
        <v>0.24562311108470977</v>
      </c>
      <c r="N226" s="61">
        <f t="shared" si="114"/>
        <v>0.26283489607735472</v>
      </c>
      <c r="O226" s="61">
        <f t="shared" si="114"/>
        <v>0.27740288874326469</v>
      </c>
      <c r="P226" s="62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98.369028739201866</v>
      </c>
      <c r="D227" s="54">
        <f t="shared" ref="D227:O227" si="115">AVERAGE(D$214*D$216+D$213, D$214*D$217+D$213)</f>
        <v>97.397507647688798</v>
      </c>
      <c r="E227" s="54">
        <f t="shared" si="115"/>
        <v>97.44225939489813</v>
      </c>
      <c r="F227" s="54">
        <f t="shared" si="115"/>
        <v>97.990753711351061</v>
      </c>
      <c r="G227" s="54">
        <f t="shared" si="115"/>
        <v>97.567210031642958</v>
      </c>
      <c r="H227" s="54">
        <f t="shared" si="115"/>
        <v>98.674697395626964</v>
      </c>
      <c r="I227" s="54">
        <f t="shared" si="115"/>
        <v>97.770654170347427</v>
      </c>
      <c r="J227" s="54">
        <f t="shared" si="115"/>
        <v>99.387068610097174</v>
      </c>
      <c r="K227" s="54">
        <f t="shared" si="115"/>
        <v>100.21979211118045</v>
      </c>
      <c r="L227" s="54">
        <f t="shared" si="115"/>
        <v>99.100057218982101</v>
      </c>
      <c r="M227" s="54">
        <f t="shared" si="115"/>
        <v>99.981389698598278</v>
      </c>
      <c r="N227" s="54">
        <f t="shared" si="115"/>
        <v>100.17405173655976</v>
      </c>
      <c r="O227" s="54">
        <f t="shared" si="115"/>
        <v>100.4635350183633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 t="s">
        <v>42</v>
      </c>
      <c r="C229" s="2">
        <f t="shared" ref="C229:O229" si="116">(C$214*C$215 + C$213) - (C$214*C$219)*$A$229</f>
        <v>34.421712848718833</v>
      </c>
      <c r="D229" s="2">
        <f t="shared" si="116"/>
        <v>33.35031287485721</v>
      </c>
      <c r="E229" s="2">
        <f t="shared" si="116"/>
        <v>33.68640080248629</v>
      </c>
      <c r="F229" s="2">
        <f t="shared" si="116"/>
        <v>36.387648270883325</v>
      </c>
      <c r="G229" s="2">
        <f t="shared" si="116"/>
        <v>36.735631899666856</v>
      </c>
      <c r="H229" s="2">
        <f t="shared" si="116"/>
        <v>38.315215570970601</v>
      </c>
      <c r="I229" s="2">
        <f t="shared" si="116"/>
        <v>37.931522776439365</v>
      </c>
      <c r="J229" s="2">
        <f t="shared" si="116"/>
        <v>40.001898358927079</v>
      </c>
      <c r="K229" s="2">
        <f t="shared" si="116"/>
        <v>41.006046215098827</v>
      </c>
      <c r="L229" s="2">
        <f t="shared" si="116"/>
        <v>39.38416812505524</v>
      </c>
      <c r="M229" s="2">
        <f t="shared" si="116"/>
        <v>39.286073541976066</v>
      </c>
      <c r="N229" s="2">
        <f t="shared" si="116"/>
        <v>38.667667532413851</v>
      </c>
      <c r="O229" s="2">
        <f t="shared" si="116"/>
        <v>38.224324928340756</v>
      </c>
    </row>
    <row r="230" spans="1:16" x14ac:dyDescent="0.25">
      <c r="B230" s="4" t="s">
        <v>43</v>
      </c>
      <c r="C230" s="2">
        <f t="shared" ref="C230:O230" si="117">(C$214*C$216 + C$213) + (C$214*C$220)*$A$229</f>
        <v>88.450717086958988</v>
      </c>
      <c r="D230" s="2">
        <f t="shared" si="117"/>
        <v>87.451015971479691</v>
      </c>
      <c r="E230" s="2">
        <f t="shared" si="117"/>
        <v>87.577930067155236</v>
      </c>
      <c r="F230" s="2">
        <f t="shared" si="117"/>
        <v>88.730101329367542</v>
      </c>
      <c r="G230" s="2">
        <f t="shared" si="117"/>
        <v>88.521397049802601</v>
      </c>
      <c r="H230" s="2">
        <f t="shared" si="117"/>
        <v>89.759939833834764</v>
      </c>
      <c r="I230" s="2">
        <f t="shared" si="117"/>
        <v>88.999986658640879</v>
      </c>
      <c r="J230" s="2">
        <f t="shared" si="117"/>
        <v>90.74179457607724</v>
      </c>
      <c r="K230" s="2">
        <f t="shared" si="117"/>
        <v>91.621792518972043</v>
      </c>
      <c r="L230" s="2">
        <f t="shared" si="117"/>
        <v>90.363460756564805</v>
      </c>
      <c r="M230" s="2">
        <f t="shared" si="117"/>
        <v>90.973435225604305</v>
      </c>
      <c r="N230" s="2">
        <f t="shared" si="117"/>
        <v>90.940376888927759</v>
      </c>
      <c r="O230" s="2">
        <f t="shared" si="117"/>
        <v>91.025145378602645</v>
      </c>
    </row>
    <row r="231" spans="1:16" x14ac:dyDescent="0.25">
      <c r="B231" s="4" t="s">
        <v>44</v>
      </c>
      <c r="C231" s="2">
        <f t="shared" ref="C231:O231" si="118">(C$214*C$217 + C$213) - (C$214*C$221)*$A$229</f>
        <v>106.47279653026051</v>
      </c>
      <c r="D231" s="2">
        <f t="shared" si="118"/>
        <v>105.52784504360991</v>
      </c>
      <c r="E231" s="2">
        <f t="shared" si="118"/>
        <v>105.49513531914303</v>
      </c>
      <c r="F231" s="2">
        <f t="shared" si="118"/>
        <v>105.4750203962559</v>
      </c>
      <c r="G231" s="2">
        <f t="shared" si="118"/>
        <v>104.84935117796448</v>
      </c>
      <c r="H231" s="2">
        <f t="shared" si="118"/>
        <v>105.83360171954307</v>
      </c>
      <c r="I231" s="2">
        <f t="shared" si="118"/>
        <v>104.79412100209355</v>
      </c>
      <c r="J231" s="2">
        <f t="shared" si="118"/>
        <v>106.29272073989964</v>
      </c>
      <c r="K231" s="2">
        <f t="shared" si="118"/>
        <v>107.08103906842108</v>
      </c>
      <c r="L231" s="2">
        <f t="shared" si="118"/>
        <v>106.09150770896788</v>
      </c>
      <c r="M231" s="2">
        <f t="shared" si="118"/>
        <v>107.22792596890764</v>
      </c>
      <c r="N231" s="2">
        <f t="shared" si="118"/>
        <v>107.63293044269859</v>
      </c>
      <c r="O231" s="2">
        <f t="shared" si="118"/>
        <v>108.11511530613964</v>
      </c>
    </row>
    <row r="232" spans="1:16" x14ac:dyDescent="0.25">
      <c r="B232" s="4" t="s">
        <v>45</v>
      </c>
      <c r="C232" s="2">
        <f t="shared" ref="C232:O232" si="119">(C$214*C$218 + C$213) + (C$214*C$222)*$A$229</f>
        <v>170.04721358598158</v>
      </c>
      <c r="D232" s="2">
        <f t="shared" si="119"/>
        <v>169.19077946315463</v>
      </c>
      <c r="E232" s="2">
        <f t="shared" si="119"/>
        <v>168.89984348748024</v>
      </c>
      <c r="F232" s="2">
        <f t="shared" si="119"/>
        <v>166.96870999517043</v>
      </c>
      <c r="G232" s="2">
        <f t="shared" si="119"/>
        <v>165.6568636861945</v>
      </c>
      <c r="H232" s="2">
        <f t="shared" si="119"/>
        <v>166.22089998950975</v>
      </c>
      <c r="I232" s="2">
        <f t="shared" si="119"/>
        <v>164.7179473464648</v>
      </c>
      <c r="J232" s="2">
        <f t="shared" si="119"/>
        <v>165.81194188840846</v>
      </c>
      <c r="K232" s="2">
        <f t="shared" si="119"/>
        <v>166.44740860260393</v>
      </c>
      <c r="L232" s="2">
        <f t="shared" si="119"/>
        <v>165.90551561812384</v>
      </c>
      <c r="M232" s="2">
        <f t="shared" si="119"/>
        <v>167.91417829001099</v>
      </c>
      <c r="N232" s="2">
        <f t="shared" si="119"/>
        <v>169.0406364392386</v>
      </c>
      <c r="O232" s="2">
        <f t="shared" si="119"/>
        <v>170.17402428166852</v>
      </c>
    </row>
    <row r="233" spans="1:16" x14ac:dyDescent="0.25">
      <c r="B233" s="4"/>
      <c r="C233" s="2">
        <f>C211/C209</f>
        <v>0.34774256030701373</v>
      </c>
      <c r="D233" s="2">
        <f t="shared" ref="D233:O233" si="120">D209/D211</f>
        <v>2.9437853480404197</v>
      </c>
      <c r="E233" s="2">
        <f t="shared" si="120"/>
        <v>3.0461429106566653</v>
      </c>
      <c r="F233" s="2">
        <f t="shared" si="120"/>
        <v>3.0322733618217246</v>
      </c>
      <c r="G233" s="2">
        <f t="shared" si="120"/>
        <v>3.1636106552237053</v>
      </c>
      <c r="H233" s="2">
        <f t="shared" si="120"/>
        <v>3.2585733775658787</v>
      </c>
      <c r="I233" s="2">
        <f t="shared" si="120"/>
        <v>3.3815715232534176</v>
      </c>
      <c r="J233" s="2">
        <f t="shared" si="120"/>
        <v>3.5708013839565531</v>
      </c>
      <c r="K233" s="2">
        <f t="shared" si="120"/>
        <v>3.5385221259418294</v>
      </c>
      <c r="L233" s="2">
        <f t="shared" si="120"/>
        <v>3.5112299169160939</v>
      </c>
      <c r="M233" s="2">
        <f t="shared" si="120"/>
        <v>3.6273465522535435</v>
      </c>
      <c r="N233" s="2">
        <f t="shared" si="120"/>
        <v>3.794599382641723</v>
      </c>
      <c r="O233" s="2">
        <f t="shared" si="120"/>
        <v>3.9125669581337372</v>
      </c>
    </row>
  </sheetData>
  <mergeCells count="18">
    <mergeCell ref="AV3:BH3"/>
    <mergeCell ref="AV4:BH4"/>
    <mergeCell ref="BK3:BW3"/>
    <mergeCell ref="BK4:BW4"/>
    <mergeCell ref="BZ3:CL3"/>
    <mergeCell ref="BZ4:CL4"/>
    <mergeCell ref="CO3:DA3"/>
    <mergeCell ref="CO4:DA4"/>
    <mergeCell ref="DD3:DP3"/>
    <mergeCell ref="DD4:DP4"/>
    <mergeCell ref="DS3:EE3"/>
    <mergeCell ref="DS4:EE4"/>
    <mergeCell ref="C3:O3"/>
    <mergeCell ref="R3:AD3"/>
    <mergeCell ref="AG3:AS3"/>
    <mergeCell ref="C4:O4"/>
    <mergeCell ref="R4:AD4"/>
    <mergeCell ref="AG4:AS4"/>
  </mergeCells>
  <conditionalFormatting sqref="AG207:AS20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G232"/>
  <sheetViews>
    <sheetView zoomScale="80" zoomScaleNormal="80" workbookViewId="0">
      <pane xSplit="2" ySplit="5" topLeftCell="C205" activePane="bottomRight" state="frozen"/>
      <selection pane="topRight" activeCell="C1" sqref="C1"/>
      <selection pane="bottomLeft" activeCell="A6" sqref="A6"/>
      <selection pane="bottomRight" activeCell="Q211" sqref="Q211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6" t="s">
        <v>9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R3" s="66" t="s">
        <v>10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G3" s="66" t="s">
        <v>18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V3" s="66" t="s">
        <v>32</v>
      </c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K3" s="66" t="s">
        <v>39</v>
      </c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Z3" s="66" t="s">
        <v>40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O3" s="66" t="s">
        <v>33</v>
      </c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D3" s="66" t="s">
        <v>34</v>
      </c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S3" s="66" t="s">
        <v>38</v>
      </c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</row>
    <row r="4" spans="1:135" x14ac:dyDescent="0.25">
      <c r="C4" s="67" t="s">
        <v>2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R4" s="67" t="s">
        <v>2</v>
      </c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G4" s="67" t="s">
        <v>2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V4" s="67" t="s">
        <v>2</v>
      </c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K4" s="67" t="s">
        <v>2</v>
      </c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Z4" s="67" t="s">
        <v>2</v>
      </c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O4" s="67" t="s">
        <v>2</v>
      </c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D4" s="67" t="s">
        <v>2</v>
      </c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S4" s="67" t="s">
        <v>2</v>
      </c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95.605999999999995</v>
      </c>
      <c r="D6">
        <v>98.596999999999994</v>
      </c>
      <c r="E6">
        <v>100.17100000000001</v>
      </c>
      <c r="F6">
        <v>98.766000000000005</v>
      </c>
      <c r="G6">
        <v>98.656000000000006</v>
      </c>
      <c r="H6">
        <v>102.797</v>
      </c>
      <c r="I6">
        <v>102.354</v>
      </c>
      <c r="J6">
        <v>100.43899999999999</v>
      </c>
      <c r="K6">
        <v>98.433000000000007</v>
      </c>
      <c r="L6">
        <v>91.358000000000004</v>
      </c>
      <c r="M6">
        <v>84.954999999999998</v>
      </c>
      <c r="N6">
        <v>74.522400000000005</v>
      </c>
      <c r="O6">
        <v>62.231900000000003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96.926007283285671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100.60752144195628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102.87343722454104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100.73103144937708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101.49296585556142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103.53642600773802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103.67816420001975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101.85074639478755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99.955871541510405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93.093571055205487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85.696075170395204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75.85246821944088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63.149312062258694</v>
      </c>
      <c r="AE6" s="5"/>
      <c r="AG6" s="5">
        <f t="shared" ref="AG6:AS25" si="0">C6-R6</f>
        <v>-1.3200072832856762</v>
      </c>
      <c r="AH6" s="5">
        <f t="shared" si="0"/>
        <v>-2.0105214419562856</v>
      </c>
      <c r="AI6" s="5">
        <f t="shared" si="0"/>
        <v>-2.7024372245410291</v>
      </c>
      <c r="AJ6" s="5">
        <f t="shared" si="0"/>
        <v>-1.9650314493770793</v>
      </c>
      <c r="AK6" s="5">
        <f t="shared" si="0"/>
        <v>-2.8369658555614166</v>
      </c>
      <c r="AL6" s="5">
        <f t="shared" si="0"/>
        <v>-0.73942600773801814</v>
      </c>
      <c r="AM6" s="5">
        <f t="shared" si="0"/>
        <v>-1.3241642000197515</v>
      </c>
      <c r="AN6" s="5">
        <f t="shared" si="0"/>
        <v>-1.4117463947875564</v>
      </c>
      <c r="AO6" s="5">
        <f t="shared" si="0"/>
        <v>-1.5228715415103977</v>
      </c>
      <c r="AP6" s="5">
        <f t="shared" si="0"/>
        <v>-1.735571055205483</v>
      </c>
      <c r="AQ6" s="5">
        <f t="shared" si="0"/>
        <v>-0.74107517039520587</v>
      </c>
      <c r="AR6" s="5">
        <f t="shared" si="0"/>
        <v>-1.3300682194408751</v>
      </c>
      <c r="AS6" s="5">
        <f t="shared" si="0"/>
        <v>-0.91741206225869121</v>
      </c>
      <c r="AV6" s="2">
        <f t="shared" ref="AV6:AV69" si="1">((1-DS6)*CO6) + (DS6*DD6)</f>
        <v>96.926007283285671</v>
      </c>
      <c r="AW6" s="2">
        <f t="shared" ref="AW6:AW69" si="2">((1-DT6)*CP6) + (DT6*DE6)</f>
        <v>100.60752144195628</v>
      </c>
      <c r="AX6" s="2">
        <f t="shared" ref="AX6:AX69" si="3">((1-DU6)*CQ6) + (DU6*DF6)</f>
        <v>102.87343722454104</v>
      </c>
      <c r="AY6" s="2">
        <f t="shared" ref="AY6:AY69" si="4">((1-DV6)*CR6) + (DV6*DG6)</f>
        <v>100.73103144937708</v>
      </c>
      <c r="AZ6" s="2">
        <f t="shared" ref="AZ6:AZ69" si="5">((1-DW6)*CS6) + (DW6*DH6)</f>
        <v>101.49296585556142</v>
      </c>
      <c r="BA6" s="2">
        <f t="shared" ref="BA6:BA69" si="6">((1-DX6)*CT6) + (DX6*DI6)</f>
        <v>103.53642600773802</v>
      </c>
      <c r="BB6" s="2">
        <f t="shared" ref="BB6:BB69" si="7">((1-DY6)*CU6) + (DY6*DJ6)</f>
        <v>103.67816420001975</v>
      </c>
      <c r="BC6" s="2">
        <f t="shared" ref="BC6:BC69" si="8">((1-DZ6)*CV6) + (DZ6*DK6)</f>
        <v>101.85074639478755</v>
      </c>
      <c r="BD6" s="2">
        <f t="shared" ref="BD6:BD69" si="9">((1-EA6)*CW6) + (EA6*DL6)</f>
        <v>99.955871541510405</v>
      </c>
      <c r="BE6" s="2">
        <f t="shared" ref="BE6:BE69" si="10">((1-EB6)*CX6) + (EB6*DM6)</f>
        <v>93.093571055205487</v>
      </c>
      <c r="BF6" s="2">
        <f t="shared" ref="BF6:BF69" si="11">((1-EC6)*CY6) + (EC6*DN6)</f>
        <v>85.696075170395204</v>
      </c>
      <c r="BG6" s="2">
        <f t="shared" ref="BG6:BG69" si="12">((1-ED6)*CZ6) + (ED6*DO6)</f>
        <v>75.85246821944088</v>
      </c>
      <c r="BH6" s="2">
        <f t="shared" ref="BH6:BH69" si="13">((1-EE6)*DA6) + (EE6*DP6)</f>
        <v>63.149312062258694</v>
      </c>
      <c r="BK6" s="2">
        <f>IF(OR($B6&lt;C$229, AND($B6&gt;C$230, $B6&lt;C$231)), C6, "")</f>
        <v>95.605999999999995</v>
      </c>
      <c r="BL6" s="2">
        <f>IF(OR($B6&lt;D$229, AND($B6&gt;D$230, $B6&lt;D$231)), D6, "")</f>
        <v>98.596999999999994</v>
      </c>
      <c r="BM6" s="2">
        <f>IF(OR($B6&lt;E$229, AND($B6&gt;E$230, $B6&lt;E$231)), E6, "")</f>
        <v>100.17100000000001</v>
      </c>
      <c r="BN6" s="2">
        <f>IF(OR($B6&lt;F$229, AND($B6&gt;F$230, $B6&lt;F$231)), F6, "")</f>
        <v>98.766000000000005</v>
      </c>
      <c r="BO6" s="2">
        <f>IF(OR($B6&lt;G$229, AND($B6&gt;G$230, $B6&lt;G$231)), G6, "")</f>
        <v>98.656000000000006</v>
      </c>
      <c r="BP6" s="2">
        <f>IF(OR($B6&lt;H$229, AND($B6&gt;H$230, $B6&lt;H$231)), H6, "")</f>
        <v>102.797</v>
      </c>
      <c r="BQ6" s="2">
        <f>IF(OR($B6&lt;I$229, AND($B6&gt;I$230, $B6&lt;I$231)), I6, "")</f>
        <v>102.354</v>
      </c>
      <c r="BR6" s="2">
        <f>IF(OR($B6&lt;J$229, AND($B6&gt;J$230, $B6&lt;J$231)), J6, "")</f>
        <v>100.43899999999999</v>
      </c>
      <c r="BS6" s="2">
        <f>IF(OR($B6&lt;K$229, AND($B6&gt;K$230, $B6&lt;K$231)), K6, "")</f>
        <v>98.433000000000007</v>
      </c>
      <c r="BT6" s="2">
        <f>IF(OR($B6&lt;L$229, AND($B6&gt;L$230, $B6&lt;L$231)), L6, "")</f>
        <v>91.358000000000004</v>
      </c>
      <c r="BU6" s="2">
        <f>IF(OR($B6&lt;M$229, AND($B6&gt;M$230, $B6&lt;M$231)), M6, "")</f>
        <v>84.954999999999998</v>
      </c>
      <c r="BV6" s="2">
        <f>IF(OR($B6&lt;N$229, AND($B6&gt;N$230, $B6&lt;N$231)), N6, "")</f>
        <v>74.522400000000005</v>
      </c>
      <c r="BW6" s="2">
        <f>IF(OR($B6&lt;O$229, AND($B6&gt;O$230, $B6&lt;O$231)), O6, "")</f>
        <v>62.231900000000003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>BK$207*$B6+BK$209</f>
        <v>96.925340666464976</v>
      </c>
      <c r="CP6" s="2">
        <f>BL$207*$B6+BL$209</f>
        <v>100.60720163935102</v>
      </c>
      <c r="CQ6" s="2">
        <f>BM$207*$B6+BM$209</f>
        <v>102.87313977338165</v>
      </c>
      <c r="CR6" s="2">
        <f>BN$207*$B6+BN$209</f>
        <v>100.73076903735887</v>
      </c>
      <c r="CS6" s="2">
        <f>BO$207*$B6+BO$209</f>
        <v>101.49260331610958</v>
      </c>
      <c r="CT6" s="2">
        <f>BP$207*$B6+BP$209</f>
        <v>103.53590481626489</v>
      </c>
      <c r="CU6" s="2">
        <f>BQ$207*$B6+BQ$209</f>
        <v>103.6776654616681</v>
      </c>
      <c r="CV6" s="2">
        <f>BR$207*$B6+BR$209</f>
        <v>101.84998401169806</v>
      </c>
      <c r="CW6" s="2">
        <f>BS$207*$B6+BS$209</f>
        <v>99.955252890022521</v>
      </c>
      <c r="CX6" s="2">
        <f>BT$207*$B6+BT$209</f>
        <v>93.092796740800338</v>
      </c>
      <c r="CY6" s="2">
        <f>BU$207*$B6+BU$209</f>
        <v>85.695489468653292</v>
      </c>
      <c r="CZ6" s="2">
        <f>BV$207*$B6+BV$209</f>
        <v>75.852167086676275</v>
      </c>
      <c r="DA6" s="2">
        <f>BW$207*$B6+BW$209</f>
        <v>63.149273706997704</v>
      </c>
      <c r="DD6" s="2">
        <f>BZ$207*$B6+BZ$209</f>
        <v>102.31177826922784</v>
      </c>
      <c r="DE6" s="2">
        <f>CA$207*$B6+CA$209</f>
        <v>103.61013163305292</v>
      </c>
      <c r="DF6" s="2">
        <f>CB$207*$B6+CB$209</f>
        <v>105.39311538038616</v>
      </c>
      <c r="DG6" s="2">
        <f>CC$207*$B6+CC$209</f>
        <v>102.60250121575875</v>
      </c>
      <c r="DH6" s="2">
        <f>CD$207*$B6+CD$209</f>
        <v>103.86386088066503</v>
      </c>
      <c r="DI6" s="2">
        <f>CE$207*$B6+CE$209</f>
        <v>107.23703670131695</v>
      </c>
      <c r="DJ6" s="2">
        <f>CF$207*$B6+CF$209</f>
        <v>107.59471148153112</v>
      </c>
      <c r="DK6" s="2">
        <f>CG$207*$B6+CG$209</f>
        <v>108.10049066094545</v>
      </c>
      <c r="DL6" s="2">
        <f>CH$207*$B6+CH$209</f>
        <v>104.82324652603886</v>
      </c>
      <c r="DM6" s="2">
        <f>CI$207*$B6+CI$209</f>
        <v>100.75137170353287</v>
      </c>
      <c r="DN6" s="2">
        <f>CJ$207*$B6+CJ$209</f>
        <v>90.391040142659591</v>
      </c>
      <c r="DO6" s="2">
        <f>CK$207*$B6+CK$209</f>
        <v>78.265439061752232</v>
      </c>
      <c r="DP6" s="2">
        <f>CL$207*$B6+CL$209</f>
        <v>63.570054838898493</v>
      </c>
      <c r="DS6" s="2">
        <f>POWER(10,($B6-C$227)/C$228)/(1+POWER(10,($B6-C$227)/C$228))</f>
        <v>1.2375838538477896E-4</v>
      </c>
      <c r="DT6" s="2">
        <f>POWER(10,($B6-D$227)/D$228)/(1+POWER(10,($B6-D$227)/D$228))</f>
        <v>1.0649685671194054E-4</v>
      </c>
      <c r="DU6" s="2">
        <f>POWER(10,($B6-E$227)/E$228)/(1+POWER(10,($B6-E$227)/E$228))</f>
        <v>1.1803731693363665E-4</v>
      </c>
      <c r="DV6" s="2">
        <f>POWER(10,($B6-F$227)/F$228)/(1+POWER(10,($B6-F$227)/F$228))</f>
        <v>1.4019741779844848E-4</v>
      </c>
      <c r="DW6" s="2">
        <f>POWER(10,($B6-G$227)/G$228)/(1+POWER(10,($B6-G$227)/G$228))</f>
        <v>1.528891071431181E-4</v>
      </c>
      <c r="DX6" s="2">
        <f>POWER(10,($B6-H$227)/H$228)/(1+POWER(10,($B6-H$227)/H$228))</f>
        <v>1.4081948152934917E-4</v>
      </c>
      <c r="DY6" s="2">
        <f>POWER(10,($B6-I$227)/I$228)/(1+POWER(10,($B6-I$227)/I$228))</f>
        <v>1.2732511926436712E-4</v>
      </c>
      <c r="DZ6" s="2">
        <f>POWER(10,($B6-J$227)/J$228)/(1+POWER(10,($B6-J$227)/J$228))</f>
        <v>1.2197140684289789E-4</v>
      </c>
      <c r="EA6" s="2">
        <f>POWER(10,($B6-K$227)/K$228)/(1+POWER(10,($B6-K$227)/K$228))</f>
        <v>1.2708551697841286E-4</v>
      </c>
      <c r="EB6" s="2">
        <f>POWER(10,($B6-L$227)/L$228)/(1+POWER(10,($B6-L$227)/L$228))</f>
        <v>1.0110424053141129E-4</v>
      </c>
      <c r="EC6" s="2">
        <f>POWER(10,($B6-M$227)/M$228)/(1+POWER(10,($B6-M$227)/M$228))</f>
        <v>1.2473547461724351E-4</v>
      </c>
      <c r="ED6" s="2">
        <f>POWER(10,($B6-N$227)/N$228)/(1+POWER(10,($B6-N$227)/N$228))</f>
        <v>1.2478194241111304E-4</v>
      </c>
      <c r="EE6" s="2">
        <f>POWER(10,($B6-O$227)/O$228)/(1+POWER(10,($B6-O$227)/O$228))</f>
        <v>9.1152521058312014E-5</v>
      </c>
    </row>
    <row r="7" spans="1:135" x14ac:dyDescent="0.25">
      <c r="B7" s="2">
        <v>1</v>
      </c>
      <c r="C7">
        <v>95.197000000000003</v>
      </c>
      <c r="D7">
        <v>99.492999999999995</v>
      </c>
      <c r="E7">
        <v>99.971000000000004</v>
      </c>
      <c r="F7">
        <v>99.203000000000003</v>
      </c>
      <c r="G7">
        <v>99.358999999999995</v>
      </c>
      <c r="H7">
        <v>102.297</v>
      </c>
      <c r="I7">
        <v>102.938</v>
      </c>
      <c r="J7">
        <v>100.60599999999999</v>
      </c>
      <c r="K7">
        <v>98.209000000000003</v>
      </c>
      <c r="L7">
        <v>91.522000000000006</v>
      </c>
      <c r="M7">
        <v>83.954999999999998</v>
      </c>
      <c r="N7">
        <v>74.4328</v>
      </c>
      <c r="O7">
        <v>62.173900000000003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96.933566024090396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100.60328794323455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102.86645505505419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100.74005133958772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101.51982589377974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103.56193891555681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103.70671462120664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101.88623777922469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99.980598893312447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93.135903412034793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85.727109873316635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75.869327338437856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63.160970982933357</v>
      </c>
      <c r="AE7" s="5"/>
      <c r="AG7" s="5">
        <f t="shared" si="0"/>
        <v>-1.7365660240903935</v>
      </c>
      <c r="AH7" s="5">
        <f t="shared" si="0"/>
        <v>-1.1102879432345532</v>
      </c>
      <c r="AI7" s="5">
        <f t="shared" si="0"/>
        <v>-2.8954550550541853</v>
      </c>
      <c r="AJ7" s="5">
        <f t="shared" si="0"/>
        <v>-1.5370513395877197</v>
      </c>
      <c r="AK7" s="5">
        <f t="shared" si="0"/>
        <v>-2.1608258937797444</v>
      </c>
      <c r="AL7" s="5">
        <f t="shared" si="0"/>
        <v>-1.2649389155568116</v>
      </c>
      <c r="AM7" s="5">
        <f t="shared" si="0"/>
        <v>-0.76871462120664091</v>
      </c>
      <c r="AN7" s="5">
        <f t="shared" si="0"/>
        <v>-1.2802377792246915</v>
      </c>
      <c r="AO7" s="5">
        <f t="shared" si="0"/>
        <v>-1.7715988933124436</v>
      </c>
      <c r="AP7" s="5">
        <f t="shared" si="0"/>
        <v>-1.6139034120347873</v>
      </c>
      <c r="AQ7" s="5">
        <f t="shared" si="0"/>
        <v>-1.7721098733166372</v>
      </c>
      <c r="AR7" s="5">
        <f t="shared" si="0"/>
        <v>-1.4365273384378554</v>
      </c>
      <c r="AS7" s="5">
        <f t="shared" si="0"/>
        <v>-0.98707098293335349</v>
      </c>
      <c r="AV7" s="2">
        <f t="shared" si="1"/>
        <v>96.933566024090396</v>
      </c>
      <c r="AW7" s="2">
        <f t="shared" si="2"/>
        <v>100.60328794323455</v>
      </c>
      <c r="AX7" s="2">
        <f t="shared" si="3"/>
        <v>102.86645505505419</v>
      </c>
      <c r="AY7" s="2">
        <f t="shared" si="4"/>
        <v>100.74005133958772</v>
      </c>
      <c r="AZ7" s="2">
        <f t="shared" si="5"/>
        <v>101.51982589377974</v>
      </c>
      <c r="BA7" s="2">
        <f t="shared" si="6"/>
        <v>103.56193891555681</v>
      </c>
      <c r="BB7" s="2">
        <f t="shared" si="7"/>
        <v>103.70671462120664</v>
      </c>
      <c r="BC7" s="2">
        <f t="shared" si="8"/>
        <v>101.88623777922469</v>
      </c>
      <c r="BD7" s="2">
        <f t="shared" si="9"/>
        <v>99.980598893312447</v>
      </c>
      <c r="BE7" s="2">
        <f t="shared" si="10"/>
        <v>93.135903412034793</v>
      </c>
      <c r="BF7" s="2">
        <f t="shared" si="11"/>
        <v>85.727109873316635</v>
      </c>
      <c r="BG7" s="2">
        <f t="shared" si="12"/>
        <v>75.869327338437856</v>
      </c>
      <c r="BH7" s="2">
        <f t="shared" si="13"/>
        <v>63.160970982933357</v>
      </c>
      <c r="BK7" s="2">
        <f>IF(OR($B7&lt;C$229, AND($B7&gt;C$230, $B7&lt;C$231)), C7, "")</f>
        <v>95.197000000000003</v>
      </c>
      <c r="BL7" s="2">
        <f>IF(OR($B7&lt;D$229, AND($B7&gt;D$230, $B7&lt;D$231)), D7, "")</f>
        <v>99.492999999999995</v>
      </c>
      <c r="BM7" s="2">
        <f>IF(OR($B7&lt;E$229, AND($B7&gt;E$230, $B7&lt;E$231)), E7, "")</f>
        <v>99.971000000000004</v>
      </c>
      <c r="BN7" s="2">
        <f>IF(OR($B7&lt;F$229, AND($B7&gt;F$230, $B7&lt;F$231)), F7, "")</f>
        <v>99.203000000000003</v>
      </c>
      <c r="BO7" s="2">
        <f>IF(OR($B7&lt;G$229, AND($B7&gt;G$230, $B7&lt;G$231)), G7, "")</f>
        <v>99.358999999999995</v>
      </c>
      <c r="BP7" s="2">
        <f>IF(OR($B7&lt;H$229, AND($B7&gt;H$230, $B7&lt;H$231)), H7, "")</f>
        <v>102.297</v>
      </c>
      <c r="BQ7" s="2">
        <f>IF(OR($B7&lt;I$229, AND($B7&gt;I$230, $B7&lt;I$231)), I7, "")</f>
        <v>102.938</v>
      </c>
      <c r="BR7" s="2">
        <f>IF(OR($B7&lt;J$229, AND($B7&gt;J$230, $B7&lt;J$231)), J7, "")</f>
        <v>100.60599999999999</v>
      </c>
      <c r="BS7" s="2">
        <f>IF(OR($B7&lt;K$229, AND($B7&gt;K$230, $B7&lt;K$231)), K7, "")</f>
        <v>98.209000000000003</v>
      </c>
      <c r="BT7" s="2">
        <f>IF(OR($B7&lt;L$229, AND($B7&gt;L$230, $B7&lt;L$231)), L7, "")</f>
        <v>91.522000000000006</v>
      </c>
      <c r="BU7" s="2">
        <f>IF(OR($B7&lt;M$229, AND($B7&gt;M$230, $B7&lt;M$231)), M7, "")</f>
        <v>83.954999999999998</v>
      </c>
      <c r="BV7" s="2">
        <f>IF(OR($B7&lt;N$229, AND($B7&gt;N$230, $B7&lt;N$231)), N7, "")</f>
        <v>74.4328</v>
      </c>
      <c r="BW7" s="2">
        <f>IF(OR($B7&lt;O$229, AND($B7&gt;O$230, $B7&lt;O$231)), O7, "")</f>
        <v>62.173900000000003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>BK$207*$B7+BK$209</f>
        <v>96.932843212170994</v>
      </c>
      <c r="CP7" s="2">
        <f>BL$207*$B7+BL$209</f>
        <v>100.60294136281574</v>
      </c>
      <c r="CQ7" s="2">
        <f>BM$207*$B7+BM$209</f>
        <v>102.8661334149967</v>
      </c>
      <c r="CR7" s="2">
        <f>BN$207*$B7+BN$209</f>
        <v>100.73976752021082</v>
      </c>
      <c r="CS7" s="2">
        <f>BO$207*$B7+BO$209</f>
        <v>101.51943351586203</v>
      </c>
      <c r="CT7" s="2">
        <f>BP$207*$B7+BP$209</f>
        <v>103.56137433177365</v>
      </c>
      <c r="CU7" s="2">
        <f>BQ$207*$B7+BQ$209</f>
        <v>103.70617419670764</v>
      </c>
      <c r="CV7" s="2">
        <f>BR$207*$B7+BR$209</f>
        <v>101.88541165181854</v>
      </c>
      <c r="CW7" s="2">
        <f>BS$207*$B7+BS$209</f>
        <v>99.979929058337433</v>
      </c>
      <c r="CX7" s="2">
        <f>BT$207*$B7+BT$209</f>
        <v>93.135063928109815</v>
      </c>
      <c r="CY7" s="2">
        <f>BU$207*$B7+BU$209</f>
        <v>85.726475467821331</v>
      </c>
      <c r="CZ7" s="2">
        <f>BV$207*$B7+BV$209</f>
        <v>75.869001360592023</v>
      </c>
      <c r="DA7" s="2">
        <f>BW$207*$B7+BW$209</f>
        <v>63.160929697332868</v>
      </c>
      <c r="DD7" s="2">
        <f>BZ$207*$B7+BZ$209</f>
        <v>102.25951400095551</v>
      </c>
      <c r="DE7" s="2">
        <f>CA$207*$B7+CA$209</f>
        <v>103.57099465640697</v>
      </c>
      <c r="DF7" s="2">
        <f>CB$207*$B7+CB$209</f>
        <v>105.35130138549741</v>
      </c>
      <c r="DG7" s="2">
        <f>CC$207*$B7+CC$209</f>
        <v>102.58609146383593</v>
      </c>
      <c r="DH7" s="2">
        <f>CD$207*$B7+CD$209</f>
        <v>103.86007242242161</v>
      </c>
      <c r="DI7" s="2">
        <f>CE$207*$B7+CE$209</f>
        <v>107.21792468900313</v>
      </c>
      <c r="DJ7" s="2">
        <f>CF$207*$B7+CF$209</f>
        <v>107.57720183289715</v>
      </c>
      <c r="DK7" s="2">
        <f>CG$207*$B7+CG$209</f>
        <v>108.06264642123104</v>
      </c>
      <c r="DL7" s="2">
        <f>CH$207*$B7+CH$209</f>
        <v>104.78696185407497</v>
      </c>
      <c r="DM7" s="2">
        <f>CI$207*$B7+CI$209</f>
        <v>100.70770285145194</v>
      </c>
      <c r="DN7" s="2">
        <f>CJ$207*$B7+CJ$209</f>
        <v>90.365024788869732</v>
      </c>
      <c r="DO7" s="2">
        <f>CK$207*$B7+CK$209</f>
        <v>78.251548884046002</v>
      </c>
      <c r="DP7" s="2">
        <f>CL$207*$B7+CL$209</f>
        <v>63.574009290182772</v>
      </c>
      <c r="DS7" s="2">
        <f>POWER(10,($B7-C$227)/C$228)/(1+POWER(10,($B7-C$227)/C$228))</f>
        <v>1.3569675094701883E-4</v>
      </c>
      <c r="DT7" s="2">
        <f>POWER(10,($B7-D$227)/D$228)/(1+POWER(10,($B7-D$227)/D$228))</f>
        <v>1.1677028157161663E-4</v>
      </c>
      <c r="DU7" s="2">
        <f>POWER(10,($B7-E$227)/E$228)/(1+POWER(10,($B7-E$227)/E$228))</f>
        <v>1.2942387046639022E-4</v>
      </c>
      <c r="DV7" s="2">
        <f>POWER(10,($B7-F$227)/F$228)/(1+POWER(10,($B7-F$227)/F$228))</f>
        <v>1.5372133253775777E-4</v>
      </c>
      <c r="DW7" s="2">
        <f>POWER(10,($B7-G$227)/G$228)/(1+POWER(10,($B7-G$227)/G$228))</f>
        <v>1.6763709968501214E-4</v>
      </c>
      <c r="DX7" s="2">
        <f>POWER(10,($B7-H$227)/H$228)/(1+POWER(10,($B7-H$227)/H$228))</f>
        <v>1.54403393363141E-4</v>
      </c>
      <c r="DY7" s="2">
        <f>POWER(10,($B7-I$227)/I$228)/(1+POWER(10,($B7-I$227)/I$228))</f>
        <v>1.3960750214249488E-4</v>
      </c>
      <c r="DZ7" s="2">
        <f>POWER(10,($B7-J$227)/J$228)/(1+POWER(10,($B7-J$227)/J$228))</f>
        <v>1.3373741439024893E-4</v>
      </c>
      <c r="EA7" s="2">
        <f>POWER(10,($B7-K$227)/K$228)/(1+POWER(10,($B7-K$227)/K$228))</f>
        <v>1.3934478990853242E-4</v>
      </c>
      <c r="EB7" s="2">
        <f>POWER(10,($B7-L$227)/L$228)/(1+POWER(10,($B7-L$227)/L$228))</f>
        <v>1.1085751393679099E-4</v>
      </c>
      <c r="EC7" s="2">
        <f>POWER(10,($B7-M$227)/M$228)/(1+POWER(10,($B7-M$227)/M$228))</f>
        <v>1.3676808230159428E-4</v>
      </c>
      <c r="ED7" s="2">
        <f>POWER(10,($B7-N$227)/N$228)/(1+POWER(10,($B7-N$227)/N$228))</f>
        <v>1.3681903199787613E-4</v>
      </c>
      <c r="EE7" s="2">
        <f>POWER(10,($B7-O$227)/O$228)/(1+POWER(10,($B7-O$227)/O$228))</f>
        <v>9.9945872916847102E-5</v>
      </c>
    </row>
    <row r="8" spans="1:135" x14ac:dyDescent="0.25">
      <c r="B8" s="2">
        <v>2</v>
      </c>
      <c r="C8">
        <v>95.575999999999993</v>
      </c>
      <c r="D8">
        <v>99.194000000000003</v>
      </c>
      <c r="E8">
        <v>100.429</v>
      </c>
      <c r="F8">
        <v>99.421999999999997</v>
      </c>
      <c r="G8">
        <v>100.625</v>
      </c>
      <c r="H8">
        <v>103.39100000000001</v>
      </c>
      <c r="I8">
        <v>103.13800000000001</v>
      </c>
      <c r="J8">
        <v>100.667</v>
      </c>
      <c r="K8">
        <v>97.313000000000002</v>
      </c>
      <c r="L8">
        <v>92.239000000000004</v>
      </c>
      <c r="M8">
        <v>83.552000000000007</v>
      </c>
      <c r="N8">
        <v>74.626900000000006</v>
      </c>
      <c r="O8">
        <v>62.637700000000002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96.94112940251091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100.59905663444651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102.85947478401245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100.74907291765837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101.54668831455018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103.58745534433071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103.73526844320381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101.92173436647806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100.00533036223213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93.178241135735846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85.758148521610266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75.886188448196876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63.172630112000533</v>
      </c>
      <c r="AE8" s="5"/>
      <c r="AG8" s="5">
        <f t="shared" si="0"/>
        <v>-1.3651294025109166</v>
      </c>
      <c r="AH8" s="5">
        <f t="shared" si="0"/>
        <v>-1.4050566344465096</v>
      </c>
      <c r="AI8" s="5">
        <f t="shared" si="0"/>
        <v>-2.4304747840124463</v>
      </c>
      <c r="AJ8" s="5">
        <f t="shared" si="0"/>
        <v>-1.32707291765837</v>
      </c>
      <c r="AK8" s="5">
        <f t="shared" si="0"/>
        <v>-0.92168831455018108</v>
      </c>
      <c r="AL8" s="5">
        <f t="shared" si="0"/>
        <v>-0.19645534433070111</v>
      </c>
      <c r="AM8" s="5">
        <f t="shared" si="0"/>
        <v>-0.59726844320380224</v>
      </c>
      <c r="AN8" s="5">
        <f t="shared" si="0"/>
        <v>-1.2547343664780612</v>
      </c>
      <c r="AO8" s="5">
        <f t="shared" si="0"/>
        <v>-2.6923303622321271</v>
      </c>
      <c r="AP8" s="5">
        <f t="shared" si="0"/>
        <v>-0.93924113573584123</v>
      </c>
      <c r="AQ8" s="5">
        <f t="shared" si="0"/>
        <v>-2.2061485216102596</v>
      </c>
      <c r="AR8" s="5">
        <f t="shared" si="0"/>
        <v>-1.2592884481968696</v>
      </c>
      <c r="AS8" s="5">
        <f t="shared" si="0"/>
        <v>-0.53493011200053076</v>
      </c>
      <c r="AV8" s="2">
        <f t="shared" si="1"/>
        <v>96.94112940251091</v>
      </c>
      <c r="AW8" s="2">
        <f t="shared" si="2"/>
        <v>100.59905663444651</v>
      </c>
      <c r="AX8" s="2">
        <f t="shared" si="3"/>
        <v>102.85947478401245</v>
      </c>
      <c r="AY8" s="2">
        <f t="shared" si="4"/>
        <v>100.74907291765837</v>
      </c>
      <c r="AZ8" s="2">
        <f t="shared" si="5"/>
        <v>101.54668831455018</v>
      </c>
      <c r="BA8" s="2">
        <f t="shared" si="6"/>
        <v>103.58745534433071</v>
      </c>
      <c r="BB8" s="2">
        <f t="shared" si="7"/>
        <v>103.73526844320381</v>
      </c>
      <c r="BC8" s="2">
        <f t="shared" si="8"/>
        <v>101.92173436647806</v>
      </c>
      <c r="BD8" s="2">
        <f t="shared" si="9"/>
        <v>100.00533036223213</v>
      </c>
      <c r="BE8" s="2">
        <f t="shared" si="10"/>
        <v>93.178241135735846</v>
      </c>
      <c r="BF8" s="2">
        <f t="shared" si="11"/>
        <v>85.758148521610266</v>
      </c>
      <c r="BG8" s="2">
        <f t="shared" si="12"/>
        <v>75.886188448196876</v>
      </c>
      <c r="BH8" s="2">
        <f t="shared" si="13"/>
        <v>63.172630112000533</v>
      </c>
      <c r="BK8" s="2">
        <f>IF(OR($B8&lt;C$229, AND($B8&gt;C$230, $B8&lt;C$231)), C8, "")</f>
        <v>95.575999999999993</v>
      </c>
      <c r="BL8" s="2">
        <f>IF(OR($B8&lt;D$229, AND($B8&gt;D$230, $B8&lt;D$231)), D8, "")</f>
        <v>99.194000000000003</v>
      </c>
      <c r="BM8" s="2">
        <f>IF(OR($B8&lt;E$229, AND($B8&gt;E$230, $B8&lt;E$231)), E8, "")</f>
        <v>100.429</v>
      </c>
      <c r="BN8" s="2">
        <f>IF(OR($B8&lt;F$229, AND($B8&gt;F$230, $B8&lt;F$231)), F8, "")</f>
        <v>99.421999999999997</v>
      </c>
      <c r="BO8" s="2">
        <f>IF(OR($B8&lt;G$229, AND($B8&gt;G$230, $B8&lt;G$231)), G8, "")</f>
        <v>100.625</v>
      </c>
      <c r="BP8" s="2">
        <f>IF(OR($B8&lt;H$229, AND($B8&gt;H$230, $B8&lt;H$231)), H8, "")</f>
        <v>103.39100000000001</v>
      </c>
      <c r="BQ8" s="2">
        <f>IF(OR($B8&lt;I$229, AND($B8&gt;I$230, $B8&lt;I$231)), I8, "")</f>
        <v>103.13800000000001</v>
      </c>
      <c r="BR8" s="2">
        <f>IF(OR($B8&lt;J$229, AND($B8&gt;J$230, $B8&lt;J$231)), J8, "")</f>
        <v>100.667</v>
      </c>
      <c r="BS8" s="2">
        <f>IF(OR($B8&lt;K$229, AND($B8&gt;K$230, $B8&lt;K$231)), K8, "")</f>
        <v>97.313000000000002</v>
      </c>
      <c r="BT8" s="2">
        <f>IF(OR($B8&lt;L$229, AND($B8&gt;L$230, $B8&lt;L$231)), L8, "")</f>
        <v>92.239000000000004</v>
      </c>
      <c r="BU8" s="2">
        <f>IF(OR($B8&lt;M$229, AND($B8&gt;M$230, $B8&lt;M$231)), M8, "")</f>
        <v>83.552000000000007</v>
      </c>
      <c r="BV8" s="2">
        <f>IF(OR($B8&lt;N$229, AND($B8&gt;N$230, $B8&lt;N$231)), N8, "")</f>
        <v>74.626900000000006</v>
      </c>
      <c r="BW8" s="2">
        <f>IF(OR($B8&lt;O$229, AND($B8&gt;O$230, $B8&lt;O$231)), O8, "")</f>
        <v>62.637700000000002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>BK$207*$B8+BK$209</f>
        <v>96.940345757876997</v>
      </c>
      <c r="CP8" s="2">
        <f>BL$207*$B8+BL$209</f>
        <v>100.59868108628046</v>
      </c>
      <c r="CQ8" s="2">
        <f>BM$207*$B8+BM$209</f>
        <v>102.85912705661174</v>
      </c>
      <c r="CR8" s="2">
        <f>BN$207*$B8+BN$209</f>
        <v>100.74876600306277</v>
      </c>
      <c r="CS8" s="2">
        <f>BO$207*$B8+BO$209</f>
        <v>101.54626371561447</v>
      </c>
      <c r="CT8" s="2">
        <f>BP$207*$B8+BP$209</f>
        <v>103.5868438472824</v>
      </c>
      <c r="CU8" s="2">
        <f>BQ$207*$B8+BQ$209</f>
        <v>103.73468293174717</v>
      </c>
      <c r="CV8" s="2">
        <f>BR$207*$B8+BR$209</f>
        <v>101.92083929193902</v>
      </c>
      <c r="CW8" s="2">
        <f>BS$207*$B8+BS$209</f>
        <v>100.00460522665234</v>
      </c>
      <c r="CX8" s="2">
        <f>BT$207*$B8+BT$209</f>
        <v>93.177331115419307</v>
      </c>
      <c r="CY8" s="2">
        <f>BU$207*$B8+BU$209</f>
        <v>85.757461466989383</v>
      </c>
      <c r="CZ8" s="2">
        <f>BV$207*$B8+BV$209</f>
        <v>75.885835634507771</v>
      </c>
      <c r="DA8" s="2">
        <f>BW$207*$B8+BW$209</f>
        <v>63.172585687668025</v>
      </c>
      <c r="DD8" s="2">
        <f>BZ$207*$B8+BZ$209</f>
        <v>102.20724973268317</v>
      </c>
      <c r="DE8" s="2">
        <f>CA$207*$B8+CA$209</f>
        <v>103.531857679761</v>
      </c>
      <c r="DF8" s="2">
        <f>CB$207*$B8+CB$209</f>
        <v>105.30948739060867</v>
      </c>
      <c r="DG8" s="2">
        <f>CC$207*$B8+CC$209</f>
        <v>102.56968171191312</v>
      </c>
      <c r="DH8" s="2">
        <f>CD$207*$B8+CD$209</f>
        <v>103.85628396417819</v>
      </c>
      <c r="DI8" s="2">
        <f>CE$207*$B8+CE$209</f>
        <v>107.1988126766893</v>
      </c>
      <c r="DJ8" s="2">
        <f>CF$207*$B8+CF$209</f>
        <v>107.55969218426318</v>
      </c>
      <c r="DK8" s="2">
        <f>CG$207*$B8+CG$209</f>
        <v>108.02480218151662</v>
      </c>
      <c r="DL8" s="2">
        <f>CH$207*$B8+CH$209</f>
        <v>104.75067718211109</v>
      </c>
      <c r="DM8" s="2">
        <f>CI$207*$B8+CI$209</f>
        <v>100.664033999371</v>
      </c>
      <c r="DN8" s="2">
        <f>CJ$207*$B8+CJ$209</f>
        <v>90.339009435079859</v>
      </c>
      <c r="DO8" s="2">
        <f>CK$207*$B8+CK$209</f>
        <v>78.237658706339772</v>
      </c>
      <c r="DP8" s="2">
        <f>CL$207*$B8+CL$209</f>
        <v>63.577963741467052</v>
      </c>
      <c r="DS8" s="2">
        <f>POWER(10,($B8-C$227)/C$228)/(1+POWER(10,($B8-C$227)/C$228))</f>
        <v>1.4878658082002959E-4</v>
      </c>
      <c r="DT8" s="2">
        <f>POWER(10,($B8-D$227)/D$228)/(1+POWER(10,($B8-D$227)/D$228))</f>
        <v>1.2803462529007231E-4</v>
      </c>
      <c r="DU8" s="2">
        <f>POWER(10,($B8-E$227)/E$228)/(1+POWER(10,($B8-E$227)/E$228))</f>
        <v>1.4190868007254911E-4</v>
      </c>
      <c r="DV8" s="2">
        <f>POWER(10,($B8-F$227)/F$228)/(1+POWER(10,($B8-F$227)/F$228))</f>
        <v>1.6854958969174166E-4</v>
      </c>
      <c r="DW8" s="2">
        <f>POWER(10,($B8-G$227)/G$228)/(1+POWER(10,($B8-G$227)/G$228))</f>
        <v>1.8380745189164335E-4</v>
      </c>
      <c r="DX8" s="2">
        <f>POWER(10,($B8-H$227)/H$228)/(1+POWER(10,($B8-H$227)/H$228))</f>
        <v>1.6929743228369826E-4</v>
      </c>
      <c r="DY8" s="2">
        <f>POWER(10,($B8-I$227)/I$228)/(1+POWER(10,($B8-I$227)/I$228))</f>
        <v>1.5307452034430224E-4</v>
      </c>
      <c r="DZ8" s="2">
        <f>POWER(10,($B8-J$227)/J$228)/(1+POWER(10,($B8-J$227)/J$228))</f>
        <v>1.4663826685138302E-4</v>
      </c>
      <c r="EA8" s="2">
        <f>POWER(10,($B8-K$227)/K$228)/(1+POWER(10,($B8-K$227)/K$228))</f>
        <v>1.5278646986020331E-4</v>
      </c>
      <c r="EB8" s="2">
        <f>POWER(10,($B8-L$227)/L$228)/(1+POWER(10,($B8-L$227)/L$228))</f>
        <v>1.2155154687606347E-4</v>
      </c>
      <c r="EC8" s="2">
        <f>POWER(10,($B8-M$227)/M$228)/(1+POWER(10,($B8-M$227)/M$228))</f>
        <v>1.4996124141275903E-4</v>
      </c>
      <c r="ED8" s="2">
        <f>POWER(10,($B8-N$227)/N$228)/(1+POWER(10,($B8-N$227)/N$228))</f>
        <v>1.5001710516928795E-4</v>
      </c>
      <c r="EE8" s="2">
        <f>POWER(10,($B8-O$227)/O$228)/(1+POWER(10,($B8-O$227)/O$228))</f>
        <v>1.0958741374049551E-4</v>
      </c>
    </row>
    <row r="9" spans="1:135" x14ac:dyDescent="0.25">
      <c r="B9" s="2">
        <v>3</v>
      </c>
      <c r="C9">
        <v>95.135999999999996</v>
      </c>
      <c r="D9">
        <v>97.954999999999998</v>
      </c>
      <c r="E9">
        <v>98.114000000000004</v>
      </c>
      <c r="F9">
        <v>99.608999999999995</v>
      </c>
      <c r="G9">
        <v>101.328</v>
      </c>
      <c r="H9">
        <v>103.328</v>
      </c>
      <c r="I9">
        <v>102.508</v>
      </c>
      <c r="J9">
        <v>100.545</v>
      </c>
      <c r="K9">
        <v>98.418000000000006</v>
      </c>
      <c r="L9">
        <v>91.866</v>
      </c>
      <c r="M9">
        <v>84.254000000000005</v>
      </c>
      <c r="N9">
        <v>74.7761</v>
      </c>
      <c r="O9">
        <v>61.898600000000002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96.948697790211298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100.59482768885348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102.85249655253364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100.75809630996096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101.57355329978482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103.61297556944442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103.76382593410764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101.95723656698996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100.0300662661616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93.220584655160096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85.789191423116563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75.903051701535148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63.184289462391391</v>
      </c>
      <c r="AE9" s="5"/>
      <c r="AG9" s="5">
        <f t="shared" si="0"/>
        <v>-1.8126977902113026</v>
      </c>
      <c r="AH9" s="5">
        <f t="shared" si="0"/>
        <v>-2.6398276888534866</v>
      </c>
      <c r="AI9" s="5">
        <f t="shared" si="0"/>
        <v>-4.7384965525336327</v>
      </c>
      <c r="AJ9" s="5">
        <f t="shared" si="0"/>
        <v>-1.1490963099609672</v>
      </c>
      <c r="AK9" s="5">
        <f t="shared" si="0"/>
        <v>-0.24555329978481666</v>
      </c>
      <c r="AL9" s="5">
        <f t="shared" si="0"/>
        <v>-0.28497556944441271</v>
      </c>
      <c r="AM9" s="5">
        <f t="shared" si="0"/>
        <v>-1.2558259341076479</v>
      </c>
      <c r="AN9" s="5">
        <f t="shared" si="0"/>
        <v>-1.4122365669899608</v>
      </c>
      <c r="AO9" s="5">
        <f t="shared" si="0"/>
        <v>-1.612066266161591</v>
      </c>
      <c r="AP9" s="5">
        <f t="shared" si="0"/>
        <v>-1.354584655160096</v>
      </c>
      <c r="AQ9" s="5">
        <f t="shared" si="0"/>
        <v>-1.535191423116558</v>
      </c>
      <c r="AR9" s="5">
        <f t="shared" si="0"/>
        <v>-1.1269517015351482</v>
      </c>
      <c r="AS9" s="5">
        <f t="shared" si="0"/>
        <v>-1.2856894623913888</v>
      </c>
      <c r="AV9" s="2">
        <f t="shared" si="1"/>
        <v>96.948697790211298</v>
      </c>
      <c r="AW9" s="2">
        <f t="shared" si="2"/>
        <v>100.59482768885348</v>
      </c>
      <c r="AX9" s="2">
        <f t="shared" si="3"/>
        <v>102.85249655253364</v>
      </c>
      <c r="AY9" s="2">
        <f t="shared" si="4"/>
        <v>100.75809630996096</v>
      </c>
      <c r="AZ9" s="2">
        <f t="shared" si="5"/>
        <v>101.57355329978482</v>
      </c>
      <c r="BA9" s="2">
        <f t="shared" si="6"/>
        <v>103.61297556944442</v>
      </c>
      <c r="BB9" s="2">
        <f t="shared" si="7"/>
        <v>103.76382593410764</v>
      </c>
      <c r="BC9" s="2">
        <f t="shared" si="8"/>
        <v>101.95723656698996</v>
      </c>
      <c r="BD9" s="2">
        <f t="shared" si="9"/>
        <v>100.0300662661616</v>
      </c>
      <c r="BE9" s="2">
        <f t="shared" si="10"/>
        <v>93.220584655160096</v>
      </c>
      <c r="BF9" s="2">
        <f t="shared" si="11"/>
        <v>85.789191423116563</v>
      </c>
      <c r="BG9" s="2">
        <f t="shared" si="12"/>
        <v>75.903051701535148</v>
      </c>
      <c r="BH9" s="2">
        <f t="shared" si="13"/>
        <v>63.184289462391391</v>
      </c>
      <c r="BK9" s="2">
        <f>IF(OR($B9&lt;C$229, AND($B9&gt;C$230, $B9&lt;C$231)), C9, "")</f>
        <v>95.135999999999996</v>
      </c>
      <c r="BL9" s="2">
        <f>IF(OR($B9&lt;D$229, AND($B9&gt;D$230, $B9&lt;D$231)), D9, "")</f>
        <v>97.954999999999998</v>
      </c>
      <c r="BM9" s="2">
        <f>IF(OR($B9&lt;E$229, AND($B9&gt;E$230, $B9&lt;E$231)), E9, "")</f>
        <v>98.114000000000004</v>
      </c>
      <c r="BN9" s="2">
        <f>IF(OR($B9&lt;F$229, AND($B9&gt;F$230, $B9&lt;F$231)), F9, "")</f>
        <v>99.608999999999995</v>
      </c>
      <c r="BO9" s="2">
        <f>IF(OR($B9&lt;G$229, AND($B9&gt;G$230, $B9&lt;G$231)), G9, "")</f>
        <v>101.328</v>
      </c>
      <c r="BP9" s="2">
        <f>IF(OR($B9&lt;H$229, AND($B9&gt;H$230, $B9&lt;H$231)), H9, "")</f>
        <v>103.328</v>
      </c>
      <c r="BQ9" s="2">
        <f>IF(OR($B9&lt;I$229, AND($B9&gt;I$230, $B9&lt;I$231)), I9, "")</f>
        <v>102.508</v>
      </c>
      <c r="BR9" s="2">
        <f>IF(OR($B9&lt;J$229, AND($B9&gt;J$230, $B9&lt;J$231)), J9, "")</f>
        <v>100.545</v>
      </c>
      <c r="BS9" s="2">
        <f>IF(OR($B9&lt;K$229, AND($B9&gt;K$230, $B9&lt;K$231)), K9, "")</f>
        <v>98.418000000000006</v>
      </c>
      <c r="BT9" s="2">
        <f>IF(OR($B9&lt;L$229, AND($B9&gt;L$230, $B9&lt;L$231)), L9, "")</f>
        <v>91.866</v>
      </c>
      <c r="BU9" s="2">
        <f>IF(OR($B9&lt;M$229, AND($B9&gt;M$230, $B9&lt;M$231)), M9, "")</f>
        <v>84.254000000000005</v>
      </c>
      <c r="BV9" s="2">
        <f>IF(OR($B9&lt;N$229, AND($B9&gt;N$230, $B9&lt;N$231)), N9, "")</f>
        <v>74.7761</v>
      </c>
      <c r="BW9" s="2">
        <f>IF(OR($B9&lt;O$229, AND($B9&gt;O$230, $B9&lt;O$231)), O9, "")</f>
        <v>61.898600000000002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>BK$207*$B9+BK$209</f>
        <v>96.947848303583015</v>
      </c>
      <c r="CP9" s="2">
        <f>BL$207*$B9+BL$209</f>
        <v>100.5944208097452</v>
      </c>
      <c r="CQ9" s="2">
        <f>BM$207*$B9+BM$209</f>
        <v>102.85212069822678</v>
      </c>
      <c r="CR9" s="2">
        <f>BN$207*$B9+BN$209</f>
        <v>100.75776448591473</v>
      </c>
      <c r="CS9" s="2">
        <f>BO$207*$B9+BO$209</f>
        <v>101.57309391536693</v>
      </c>
      <c r="CT9" s="2">
        <f>BP$207*$B9+BP$209</f>
        <v>103.61231336279116</v>
      </c>
      <c r="CU9" s="2">
        <f>BQ$207*$B9+BQ$209</f>
        <v>103.7631916667867</v>
      </c>
      <c r="CV9" s="2">
        <f>BR$207*$B9+BR$209</f>
        <v>101.95626693205951</v>
      </c>
      <c r="CW9" s="2">
        <f>BS$207*$B9+BS$209</f>
        <v>100.02928139496726</v>
      </c>
      <c r="CX9" s="2">
        <f>BT$207*$B9+BT$209</f>
        <v>93.219598302728784</v>
      </c>
      <c r="CY9" s="2">
        <f>BU$207*$B9+BU$209</f>
        <v>85.788447466157422</v>
      </c>
      <c r="CZ9" s="2">
        <f>BV$207*$B9+BV$209</f>
        <v>75.902669908423519</v>
      </c>
      <c r="DA9" s="2">
        <f>BW$207*$B9+BW$209</f>
        <v>63.18424167800319</v>
      </c>
      <c r="DD9" s="2">
        <f>BZ$207*$B9+BZ$209</f>
        <v>102.15498546441083</v>
      </c>
      <c r="DE9" s="2">
        <f>CA$207*$B9+CA$209</f>
        <v>103.49272070311505</v>
      </c>
      <c r="DF9" s="2">
        <f>CB$207*$B9+CB$209</f>
        <v>105.26767339571991</v>
      </c>
      <c r="DG9" s="2">
        <f>CC$207*$B9+CC$209</f>
        <v>102.5532719599903</v>
      </c>
      <c r="DH9" s="2">
        <f>CD$207*$B9+CD$209</f>
        <v>103.85249550593477</v>
      </c>
      <c r="DI9" s="2">
        <f>CE$207*$B9+CE$209</f>
        <v>107.17970066437549</v>
      </c>
      <c r="DJ9" s="2">
        <f>CF$207*$B9+CF$209</f>
        <v>107.54218253562921</v>
      </c>
      <c r="DK9" s="2">
        <f>CG$207*$B9+CG$209</f>
        <v>107.98695794180219</v>
      </c>
      <c r="DL9" s="2">
        <f>CH$207*$B9+CH$209</f>
        <v>104.71439251014722</v>
      </c>
      <c r="DM9" s="2">
        <f>CI$207*$B9+CI$209</f>
        <v>100.62036514729007</v>
      </c>
      <c r="DN9" s="2">
        <f>CJ$207*$B9+CJ$209</f>
        <v>90.31299408129</v>
      </c>
      <c r="DO9" s="2">
        <f>CK$207*$B9+CK$209</f>
        <v>78.223768528633528</v>
      </c>
      <c r="DP9" s="2">
        <f>CL$207*$B9+CL$209</f>
        <v>63.581918192751324</v>
      </c>
      <c r="DS9" s="2">
        <f>POWER(10,($B9-C$227)/C$228)/(1+POWER(10,($B9-C$227)/C$228))</f>
        <v>1.6313889994426539E-4</v>
      </c>
      <c r="DT9" s="2">
        <f>POWER(10,($B9-D$227)/D$228)/(1+POWER(10,($B9-D$227)/D$228))</f>
        <v>1.4038544086379277E-4</v>
      </c>
      <c r="DU9" s="2">
        <f>POWER(10,($B9-E$227)/E$228)/(1+POWER(10,($B9-E$227)/E$228))</f>
        <v>1.5559764324113152E-4</v>
      </c>
      <c r="DV9" s="2">
        <f>POWER(10,($B9-F$227)/F$228)/(1+POWER(10,($B9-F$227)/F$228))</f>
        <v>1.8480794483728412E-4</v>
      </c>
      <c r="DW9" s="2">
        <f>POWER(10,($B9-G$227)/G$228)/(1+POWER(10,($B9-G$227)/G$228))</f>
        <v>2.015372893441607E-4</v>
      </c>
      <c r="DX9" s="2">
        <f>POWER(10,($B9-H$227)/H$228)/(1+POWER(10,($B9-H$227)/H$228))</f>
        <v>1.856279112065957E-4</v>
      </c>
      <c r="DY9" s="2">
        <f>POWER(10,($B9-I$227)/I$228)/(1+POWER(10,($B9-I$227)/I$228))</f>
        <v>1.6784039521629911E-4</v>
      </c>
      <c r="DZ9" s="2">
        <f>POWER(10,($B9-J$227)/J$228)/(1+POWER(10,($B9-J$227)/J$228))</f>
        <v>1.6078338765659699E-4</v>
      </c>
      <c r="EA9" s="2">
        <f>POWER(10,($B9-K$227)/K$228)/(1+POWER(10,($B9-K$227)/K$228))</f>
        <v>1.6752456346101784E-4</v>
      </c>
      <c r="EB9" s="2">
        <f>POWER(10,($B9-L$227)/L$228)/(1+POWER(10,($B9-L$227)/L$228))</f>
        <v>1.3327705790716174E-4</v>
      </c>
      <c r="EC9" s="2">
        <f>POWER(10,($B9-M$227)/M$228)/(1+POWER(10,($B9-M$227)/M$228))</f>
        <v>1.6442685254958617E-4</v>
      </c>
      <c r="ED9" s="2">
        <f>POWER(10,($B9-N$227)/N$228)/(1+POWER(10,($B9-N$227)/N$228))</f>
        <v>1.6448810416785627E-4</v>
      </c>
      <c r="EE9" s="2">
        <f>POWER(10,($B9-O$227)/O$228)/(1+POWER(10,($B9-O$227)/O$228))</f>
        <v>1.2015893932222261E-4</v>
      </c>
    </row>
    <row r="10" spans="1:135" x14ac:dyDescent="0.25">
      <c r="B10" s="2">
        <v>4</v>
      </c>
      <c r="C10">
        <v>95.620999999999995</v>
      </c>
      <c r="D10">
        <v>98.881</v>
      </c>
      <c r="E10">
        <v>100.17100000000001</v>
      </c>
      <c r="F10">
        <v>98.796999999999997</v>
      </c>
      <c r="G10">
        <v>100.59399999999999</v>
      </c>
      <c r="H10">
        <v>102.21899999999999</v>
      </c>
      <c r="I10">
        <v>102.523</v>
      </c>
      <c r="J10">
        <v>100.727</v>
      </c>
      <c r="K10">
        <v>98.835999999999999</v>
      </c>
      <c r="L10">
        <v>91.09</v>
      </c>
      <c r="M10">
        <v>84.134</v>
      </c>
      <c r="N10">
        <v>74.328400000000002</v>
      </c>
      <c r="O10">
        <v>63.376800000000003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96.956271587380144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100.5906012927553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102.84552051128607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100.76712165153215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101.60042104430586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103.63849988662709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103.79238738207339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101.99274482194673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100.05480694598964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93.26293443193164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85.820238908332726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75.919917262217254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63.195949047591974</v>
      </c>
      <c r="AE10" s="5"/>
      <c r="AG10" s="5">
        <f t="shared" si="0"/>
        <v>-1.3352715873801486</v>
      </c>
      <c r="AH10" s="5">
        <f t="shared" si="0"/>
        <v>-1.7096012927552948</v>
      </c>
      <c r="AI10" s="5">
        <f t="shared" si="0"/>
        <v>-2.6745205112860617</v>
      </c>
      <c r="AJ10" s="5">
        <f t="shared" si="0"/>
        <v>-1.9701216515321534</v>
      </c>
      <c r="AK10" s="5">
        <f t="shared" si="0"/>
        <v>-1.006421044305867</v>
      </c>
      <c r="AL10" s="5">
        <f t="shared" si="0"/>
        <v>-1.4194998866270936</v>
      </c>
      <c r="AM10" s="5">
        <f t="shared" si="0"/>
        <v>-1.2693873820733899</v>
      </c>
      <c r="AN10" s="5">
        <f t="shared" si="0"/>
        <v>-1.2657448219467256</v>
      </c>
      <c r="AO10" s="5">
        <f t="shared" si="0"/>
        <v>-1.2188069459896411</v>
      </c>
      <c r="AP10" s="5">
        <f t="shared" si="0"/>
        <v>-2.1729344319316368</v>
      </c>
      <c r="AQ10" s="5">
        <f t="shared" si="0"/>
        <v>-1.6862389083327258</v>
      </c>
      <c r="AR10" s="5">
        <f t="shared" si="0"/>
        <v>-1.591517262217252</v>
      </c>
      <c r="AS10" s="5">
        <f t="shared" si="0"/>
        <v>0.18085095240802929</v>
      </c>
      <c r="AV10" s="2">
        <f t="shared" si="1"/>
        <v>96.95627158738013</v>
      </c>
      <c r="AW10" s="2">
        <f t="shared" si="2"/>
        <v>100.5906012927553</v>
      </c>
      <c r="AX10" s="2">
        <f t="shared" si="3"/>
        <v>102.84552051128607</v>
      </c>
      <c r="AY10" s="2">
        <f t="shared" si="4"/>
        <v>100.76712165153215</v>
      </c>
      <c r="AZ10" s="2">
        <f t="shared" si="5"/>
        <v>101.60042104430586</v>
      </c>
      <c r="BA10" s="2">
        <f t="shared" si="6"/>
        <v>103.63849988662709</v>
      </c>
      <c r="BB10" s="2">
        <f t="shared" si="7"/>
        <v>103.79238738207339</v>
      </c>
      <c r="BC10" s="2">
        <f t="shared" si="8"/>
        <v>101.99274482194673</v>
      </c>
      <c r="BD10" s="2">
        <f t="shared" si="9"/>
        <v>100.05480694598964</v>
      </c>
      <c r="BE10" s="2">
        <f t="shared" si="10"/>
        <v>93.26293443193164</v>
      </c>
      <c r="BF10" s="2">
        <f t="shared" si="11"/>
        <v>85.820238908332726</v>
      </c>
      <c r="BG10" s="2">
        <f t="shared" si="12"/>
        <v>75.919917262217254</v>
      </c>
      <c r="BH10" s="2">
        <f t="shared" si="13"/>
        <v>63.195949047591974</v>
      </c>
      <c r="BK10" s="2">
        <f>IF(OR($B10&lt;C$229, AND($B10&gt;C$230, $B10&lt;C$231)), C10, "")</f>
        <v>95.620999999999995</v>
      </c>
      <c r="BL10" s="2">
        <f>IF(OR($B10&lt;D$229, AND($B10&gt;D$230, $B10&lt;D$231)), D10, "")</f>
        <v>98.881</v>
      </c>
      <c r="BM10" s="2">
        <f>IF(OR($B10&lt;E$229, AND($B10&gt;E$230, $B10&lt;E$231)), E10, "")</f>
        <v>100.17100000000001</v>
      </c>
      <c r="BN10" s="2">
        <f>IF(OR($B10&lt;F$229, AND($B10&gt;F$230, $B10&lt;F$231)), F10, "")</f>
        <v>98.796999999999997</v>
      </c>
      <c r="BO10" s="2">
        <f>IF(OR($B10&lt;G$229, AND($B10&gt;G$230, $B10&lt;G$231)), G10, "")</f>
        <v>100.59399999999999</v>
      </c>
      <c r="BP10" s="2">
        <f>IF(OR($B10&lt;H$229, AND($B10&gt;H$230, $B10&lt;H$231)), H10, "")</f>
        <v>102.21899999999999</v>
      </c>
      <c r="BQ10" s="2">
        <f>IF(OR($B10&lt;I$229, AND($B10&gt;I$230, $B10&lt;I$231)), I10, "")</f>
        <v>102.523</v>
      </c>
      <c r="BR10" s="2">
        <f>IF(OR($B10&lt;J$229, AND($B10&gt;J$230, $B10&lt;J$231)), J10, "")</f>
        <v>100.727</v>
      </c>
      <c r="BS10" s="2">
        <f>IF(OR($B10&lt;K$229, AND($B10&gt;K$230, $B10&lt;K$231)), K10, "")</f>
        <v>98.835999999999999</v>
      </c>
      <c r="BT10" s="2">
        <f>IF(OR($B10&lt;L$229, AND($B10&gt;L$230, $B10&lt;L$231)), L10, "")</f>
        <v>91.09</v>
      </c>
      <c r="BU10" s="2">
        <f>IF(OR($B10&lt;M$229, AND($B10&gt;M$230, $B10&lt;M$231)), M10, "")</f>
        <v>84.134</v>
      </c>
      <c r="BV10" s="2">
        <f>IF(OR($B10&lt;N$229, AND($B10&gt;N$230, $B10&lt;N$231)), N10, "")</f>
        <v>74.328400000000002</v>
      </c>
      <c r="BW10" s="2">
        <f>IF(OR($B10&lt;O$229, AND($B10&gt;O$230, $B10&lt;O$231)), O10, "")</f>
        <v>63.376800000000003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>BK$207*$B10+BK$209</f>
        <v>96.955350849289019</v>
      </c>
      <c r="CP10" s="2">
        <f>BL$207*$B10+BL$209</f>
        <v>100.59016053320993</v>
      </c>
      <c r="CQ10" s="2">
        <f>BM$207*$B10+BM$209</f>
        <v>102.84511433984181</v>
      </c>
      <c r="CR10" s="2">
        <f>BN$207*$B10+BN$209</f>
        <v>100.76676296876668</v>
      </c>
      <c r="CS10" s="2">
        <f>BO$207*$B10+BO$209</f>
        <v>101.59992411511938</v>
      </c>
      <c r="CT10" s="2">
        <f>BP$207*$B10+BP$209</f>
        <v>103.6377828782999</v>
      </c>
      <c r="CU10" s="2">
        <f>BQ$207*$B10+BQ$209</f>
        <v>103.79170040182623</v>
      </c>
      <c r="CV10" s="2">
        <f>BR$207*$B10+BR$209</f>
        <v>101.99169457217998</v>
      </c>
      <c r="CW10" s="2">
        <f>BS$207*$B10+BS$209</f>
        <v>100.05395756328217</v>
      </c>
      <c r="CX10" s="2">
        <f>BT$207*$B10+BT$209</f>
        <v>93.261865490038275</v>
      </c>
      <c r="CY10" s="2">
        <f>BU$207*$B10+BU$209</f>
        <v>85.81943346532546</v>
      </c>
      <c r="CZ10" s="2">
        <f>BV$207*$B10+BV$209</f>
        <v>75.919504182339267</v>
      </c>
      <c r="DA10" s="2">
        <f>BW$207*$B10+BW$209</f>
        <v>63.195897668338347</v>
      </c>
      <c r="DD10" s="2">
        <f>BZ$207*$B10+BZ$209</f>
        <v>102.10272119613849</v>
      </c>
      <c r="DE10" s="2">
        <f>CA$207*$B10+CA$209</f>
        <v>103.45358372646911</v>
      </c>
      <c r="DF10" s="2">
        <f>CB$207*$B10+CB$209</f>
        <v>105.22585940083115</v>
      </c>
      <c r="DG10" s="2">
        <f>CC$207*$B10+CC$209</f>
        <v>102.53686220806749</v>
      </c>
      <c r="DH10" s="2">
        <f>CD$207*$B10+CD$209</f>
        <v>103.84870704769135</v>
      </c>
      <c r="DI10" s="2">
        <f>CE$207*$B10+CE$209</f>
        <v>107.16058865206166</v>
      </c>
      <c r="DJ10" s="2">
        <f>CF$207*$B10+CF$209</f>
        <v>107.52467288699525</v>
      </c>
      <c r="DK10" s="2">
        <f>CG$207*$B10+CG$209</f>
        <v>107.94911370208777</v>
      </c>
      <c r="DL10" s="2">
        <f>CH$207*$B10+CH$209</f>
        <v>104.67810783818334</v>
      </c>
      <c r="DM10" s="2">
        <f>CI$207*$B10+CI$209</f>
        <v>100.57669629520915</v>
      </c>
      <c r="DN10" s="2">
        <f>CJ$207*$B10+CJ$209</f>
        <v>90.286978727500127</v>
      </c>
      <c r="DO10" s="2">
        <f>CK$207*$B10+CK$209</f>
        <v>78.209878350927298</v>
      </c>
      <c r="DP10" s="2">
        <f>CL$207*$B10+CL$209</f>
        <v>63.585872644035604</v>
      </c>
      <c r="DS10" s="2">
        <f>POWER(10,($B10-C$227)/C$228)/(1+POWER(10,($B10-C$227)/C$228))</f>
        <v>1.7887543134922584E-4</v>
      </c>
      <c r="DT10" s="2">
        <f>POWER(10,($B10-D$227)/D$228)/(1+POWER(10,($B10-D$227)/D$228))</f>
        <v>1.5392749014852904E-4</v>
      </c>
      <c r="DU10" s="2">
        <f>POWER(10,($B10-E$227)/E$228)/(1+POWER(10,($B10-E$227)/E$228))</f>
        <v>1.706068620724963E-4</v>
      </c>
      <c r="DV10" s="2">
        <f>POWER(10,($B10-F$227)/F$228)/(1+POWER(10,($B10-F$227)/F$228))</f>
        <v>2.0263426903183298E-4</v>
      </c>
      <c r="DW10" s="2">
        <f>POWER(10,($B10-G$227)/G$228)/(1+POWER(10,($B10-G$227)/G$228))</f>
        <v>2.2097694681005487E-4</v>
      </c>
      <c r="DX10" s="2">
        <f>POWER(10,($B10-H$227)/H$228)/(1+POWER(10,($B10-H$227)/H$228))</f>
        <v>2.0353331214618002E-4</v>
      </c>
      <c r="DY10" s="2">
        <f>POWER(10,($B10-I$227)/I$228)/(1+POWER(10,($B10-I$227)/I$228))</f>
        <v>1.8403035379451274E-4</v>
      </c>
      <c r="DZ10" s="2">
        <f>POWER(10,($B10-J$227)/J$228)/(1+POWER(10,($B10-J$227)/J$228))</f>
        <v>1.7629274419836804E-4</v>
      </c>
      <c r="EA10" s="2">
        <f>POWER(10,($B10-K$227)/K$228)/(1+POWER(10,($B10-K$227)/K$228))</f>
        <v>1.8368406236568769E-4</v>
      </c>
      <c r="EB10" s="2">
        <f>POWER(10,($B10-L$227)/L$228)/(1+POWER(10,($B10-L$227)/L$228))</f>
        <v>1.4613350900841298E-4</v>
      </c>
      <c r="EC10" s="2">
        <f>POWER(10,($B10-M$227)/M$228)/(1+POWER(10,($B10-M$227)/M$228))</f>
        <v>1.8028759866961595E-4</v>
      </c>
      <c r="ED10" s="2">
        <f>POWER(10,($B10-N$227)/N$228)/(1+POWER(10,($B10-N$227)/N$228))</f>
        <v>1.8035475760234807E-4</v>
      </c>
      <c r="EE10" s="2">
        <f>POWER(10,($B10-O$227)/O$228)/(1+POWER(10,($B10-O$227)/O$228))</f>
        <v>1.3175012969644638E-4</v>
      </c>
    </row>
    <row r="11" spans="1:135" x14ac:dyDescent="0.25">
      <c r="B11" s="2">
        <v>5</v>
      </c>
      <c r="C11">
        <v>95.302999999999997</v>
      </c>
      <c r="D11">
        <v>99.984999999999999</v>
      </c>
      <c r="E11">
        <v>99.143000000000001</v>
      </c>
      <c r="F11">
        <v>100.10899999999999</v>
      </c>
      <c r="G11">
        <v>100.40600000000001</v>
      </c>
      <c r="H11">
        <v>101.328</v>
      </c>
      <c r="I11">
        <v>102.58499999999999</v>
      </c>
      <c r="J11">
        <v>101.40900000000001</v>
      </c>
      <c r="K11">
        <v>98.730999999999995</v>
      </c>
      <c r="L11">
        <v>92.507000000000005</v>
      </c>
      <c r="M11">
        <v>84.896000000000001</v>
      </c>
      <c r="N11">
        <v>75.462699999999998</v>
      </c>
      <c r="O11">
        <v>62.652200000000001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96.963851224771076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100.58637764639188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102.83854682101631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100.77614908656741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101.62729175664114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103.66402861331123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103.82095309668701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102.02825960538632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100.07955276707658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93.305290962775246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85.851291331915661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75.936785305643426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63.20760888162976</v>
      </c>
      <c r="AE11" s="5"/>
      <c r="AG11" s="5">
        <f t="shared" si="0"/>
        <v>-1.6608512247710792</v>
      </c>
      <c r="AH11" s="5">
        <f t="shared" si="0"/>
        <v>-0.60137764639188163</v>
      </c>
      <c r="AI11" s="5">
        <f t="shared" si="0"/>
        <v>-3.6955468210163076</v>
      </c>
      <c r="AJ11" s="5">
        <f t="shared" si="0"/>
        <v>-0.66714908656742011</v>
      </c>
      <c r="AK11" s="5">
        <f t="shared" si="0"/>
        <v>-1.2212917566411363</v>
      </c>
      <c r="AL11" s="5">
        <f t="shared" si="0"/>
        <v>-2.3360286133112282</v>
      </c>
      <c r="AM11" s="5">
        <f t="shared" si="0"/>
        <v>-1.2359530966870125</v>
      </c>
      <c r="AN11" s="5">
        <f t="shared" si="0"/>
        <v>-0.61925960538631841</v>
      </c>
      <c r="AO11" s="5">
        <f t="shared" si="0"/>
        <v>-1.3485527670765833</v>
      </c>
      <c r="AP11" s="5">
        <f t="shared" si="0"/>
        <v>-0.79829096277524059</v>
      </c>
      <c r="AQ11" s="5">
        <f t="shared" si="0"/>
        <v>-0.95529133191566018</v>
      </c>
      <c r="AR11" s="5">
        <f t="shared" si="0"/>
        <v>-0.47408530564342755</v>
      </c>
      <c r="AS11" s="5">
        <f t="shared" si="0"/>
        <v>-0.55540888162975932</v>
      </c>
      <c r="AV11" s="2">
        <f t="shared" si="1"/>
        <v>96.96385122477102</v>
      </c>
      <c r="AW11" s="2">
        <f t="shared" si="2"/>
        <v>100.58637764639188</v>
      </c>
      <c r="AX11" s="2">
        <f t="shared" si="3"/>
        <v>102.83854682101629</v>
      </c>
      <c r="AY11" s="2">
        <f t="shared" si="4"/>
        <v>100.77614908656741</v>
      </c>
      <c r="AZ11" s="2">
        <f t="shared" si="5"/>
        <v>101.62729175664114</v>
      </c>
      <c r="BA11" s="2">
        <f t="shared" si="6"/>
        <v>103.66402861331123</v>
      </c>
      <c r="BB11" s="2">
        <f t="shared" si="7"/>
        <v>103.82095309668701</v>
      </c>
      <c r="BC11" s="2">
        <f t="shared" si="8"/>
        <v>102.02825960538632</v>
      </c>
      <c r="BD11" s="2">
        <f t="shared" si="9"/>
        <v>100.07955276707658</v>
      </c>
      <c r="BE11" s="2">
        <f t="shared" si="10"/>
        <v>93.305290962775246</v>
      </c>
      <c r="BF11" s="2">
        <f t="shared" si="11"/>
        <v>85.851291331915661</v>
      </c>
      <c r="BG11" s="2">
        <f t="shared" si="12"/>
        <v>75.936785305643426</v>
      </c>
      <c r="BH11" s="2">
        <f t="shared" si="13"/>
        <v>63.20760888162976</v>
      </c>
      <c r="BK11" s="2">
        <f>IF(OR($B11&lt;C$229, AND($B11&gt;C$230, $B11&lt;C$231)), C11, "")</f>
        <v>95.302999999999997</v>
      </c>
      <c r="BL11" s="2">
        <f>IF(OR($B11&lt;D$229, AND($B11&gt;D$230, $B11&lt;D$231)), D11, "")</f>
        <v>99.984999999999999</v>
      </c>
      <c r="BM11" s="2">
        <f>IF(OR($B11&lt;E$229, AND($B11&gt;E$230, $B11&lt;E$231)), E11, "")</f>
        <v>99.143000000000001</v>
      </c>
      <c r="BN11" s="2">
        <f>IF(OR($B11&lt;F$229, AND($B11&gt;F$230, $B11&lt;F$231)), F11, "")</f>
        <v>100.10899999999999</v>
      </c>
      <c r="BO11" s="2">
        <f>IF(OR($B11&lt;G$229, AND($B11&gt;G$230, $B11&lt;G$231)), G11, "")</f>
        <v>100.40600000000001</v>
      </c>
      <c r="BP11" s="2">
        <f>IF(OR($B11&lt;H$229, AND($B11&gt;H$230, $B11&lt;H$231)), H11, "")</f>
        <v>101.328</v>
      </c>
      <c r="BQ11" s="2">
        <f>IF(OR($B11&lt;I$229, AND($B11&gt;I$230, $B11&lt;I$231)), I11, "")</f>
        <v>102.58499999999999</v>
      </c>
      <c r="BR11" s="2">
        <f>IF(OR($B11&lt;J$229, AND($B11&gt;J$230, $B11&lt;J$231)), J11, "")</f>
        <v>101.40900000000001</v>
      </c>
      <c r="BS11" s="2">
        <f>IF(OR($B11&lt;K$229, AND($B11&gt;K$230, $B11&lt;K$231)), K11, "")</f>
        <v>98.730999999999995</v>
      </c>
      <c r="BT11" s="2">
        <f>IF(OR($B11&lt;L$229, AND($B11&gt;L$230, $B11&lt;L$231)), L11, "")</f>
        <v>92.507000000000005</v>
      </c>
      <c r="BU11" s="2">
        <f>IF(OR($B11&lt;M$229, AND($B11&gt;M$230, $B11&lt;M$231)), M11, "")</f>
        <v>84.896000000000001</v>
      </c>
      <c r="BV11" s="2">
        <f>IF(OR($B11&lt;N$229, AND($B11&gt;N$230, $B11&lt;N$231)), N11, "")</f>
        <v>75.462699999999998</v>
      </c>
      <c r="BW11" s="2">
        <f>IF(OR($B11&lt;O$229, AND($B11&gt;O$230, $B11&lt;O$231)), O11, "")</f>
        <v>62.652200000000001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>BK$207*$B11+BK$209</f>
        <v>96.962853394995037</v>
      </c>
      <c r="CP11" s="2">
        <f>BL$207*$B11+BL$209</f>
        <v>100.58590025667465</v>
      </c>
      <c r="CQ11" s="2">
        <f>BM$207*$B11+BM$209</f>
        <v>102.83810798145686</v>
      </c>
      <c r="CR11" s="2">
        <f>BN$207*$B11+BN$209</f>
        <v>100.77576145161864</v>
      </c>
      <c r="CS11" s="2">
        <f>BO$207*$B11+BO$209</f>
        <v>101.62675431487183</v>
      </c>
      <c r="CT11" s="2">
        <f>BP$207*$B11+BP$209</f>
        <v>103.66325239380866</v>
      </c>
      <c r="CU11" s="2">
        <f>BQ$207*$B11+BQ$209</f>
        <v>103.82020913686577</v>
      </c>
      <c r="CV11" s="2">
        <f>BR$207*$B11+BR$209</f>
        <v>102.02712221230047</v>
      </c>
      <c r="CW11" s="2">
        <f>BS$207*$B11+BS$209</f>
        <v>100.07863373159708</v>
      </c>
      <c r="CX11" s="2">
        <f>BT$207*$B11+BT$209</f>
        <v>93.304132677347752</v>
      </c>
      <c r="CY11" s="2">
        <f>BU$207*$B11+BU$209</f>
        <v>85.850419464493513</v>
      </c>
      <c r="CZ11" s="2">
        <f>BV$207*$B11+BV$209</f>
        <v>75.936338456255015</v>
      </c>
      <c r="DA11" s="2">
        <f>BW$207*$B11+BW$209</f>
        <v>63.207553658673511</v>
      </c>
      <c r="DD11" s="2">
        <f>BZ$207*$B11+BZ$209</f>
        <v>102.05045692786616</v>
      </c>
      <c r="DE11" s="2">
        <f>CA$207*$B11+CA$209</f>
        <v>103.41444674982314</v>
      </c>
      <c r="DF11" s="2">
        <f>CB$207*$B11+CB$209</f>
        <v>105.18404540594241</v>
      </c>
      <c r="DG11" s="2">
        <f>CC$207*$B11+CC$209</f>
        <v>102.52045245614467</v>
      </c>
      <c r="DH11" s="2">
        <f>CD$207*$B11+CD$209</f>
        <v>103.84491858944793</v>
      </c>
      <c r="DI11" s="2">
        <f>CE$207*$B11+CE$209</f>
        <v>107.14147663974784</v>
      </c>
      <c r="DJ11" s="2">
        <f>CF$207*$B11+CF$209</f>
        <v>107.50716323836127</v>
      </c>
      <c r="DK11" s="2">
        <f>CG$207*$B11+CG$209</f>
        <v>107.91126946237335</v>
      </c>
      <c r="DL11" s="2">
        <f>CH$207*$B11+CH$209</f>
        <v>104.64182316621945</v>
      </c>
      <c r="DM11" s="2">
        <f>CI$207*$B11+CI$209</f>
        <v>100.53302744312822</v>
      </c>
      <c r="DN11" s="2">
        <f>CJ$207*$B11+CJ$209</f>
        <v>90.260963373710268</v>
      </c>
      <c r="DO11" s="2">
        <f>CK$207*$B11+CK$209</f>
        <v>78.195988173221068</v>
      </c>
      <c r="DP11" s="2">
        <f>CL$207*$B11+CL$209</f>
        <v>63.589827095319883</v>
      </c>
      <c r="DS11" s="2">
        <f>POWER(10,($B11-C$227)/C$228)/(1+POWER(10,($B11-C$227)/C$228))</f>
        <v>1.9612962557763518E-4</v>
      </c>
      <c r="DT11" s="2">
        <f>POWER(10,($B11-D$227)/D$228)/(1+POWER(10,($B11-D$227)/D$228))</f>
        <v>1.6877563030766917E-4</v>
      </c>
      <c r="DU11" s="2">
        <f>POWER(10,($B11-E$227)/E$228)/(1+POWER(10,($B11-E$227)/E$228))</f>
        <v>1.8706362533712627E-4</v>
      </c>
      <c r="DV11" s="2">
        <f>POWER(10,($B11-F$227)/F$228)/(1+POWER(10,($B11-F$227)/F$228))</f>
        <v>2.2217971421833885E-4</v>
      </c>
      <c r="DW11" s="2">
        <f>POWER(10,($B11-G$227)/G$228)/(1+POWER(10,($B11-G$227)/G$228))</f>
        <v>2.4229123850982384E-4</v>
      </c>
      <c r="DX11" s="2">
        <f>POWER(10,($B11-H$227)/H$228)/(1+POWER(10,($B11-H$227)/H$228))</f>
        <v>2.2316545676261622E-4</v>
      </c>
      <c r="DY11" s="2">
        <f>POWER(10,($B11-I$227)/I$228)/(1+POWER(10,($B11-I$227)/I$228))</f>
        <v>2.0178168774716813E-4</v>
      </c>
      <c r="DZ11" s="2">
        <f>POWER(10,($B11-J$227)/J$228)/(1+POWER(10,($B11-J$227)/J$228))</f>
        <v>1.9329786246324377E-4</v>
      </c>
      <c r="EA11" s="2">
        <f>POWER(10,($B11-K$227)/K$228)/(1+POWER(10,($B11-K$227)/K$228))</f>
        <v>2.0140200021602535E-4</v>
      </c>
      <c r="EB11" s="2">
        <f>POWER(10,($B11-L$227)/L$228)/(1+POWER(10,($B11-L$227)/L$228))</f>
        <v>1.6022994732008559E-4</v>
      </c>
      <c r="EC11" s="2">
        <f>POWER(10,($B11-M$227)/M$228)/(1+POWER(10,($B11-M$227)/M$228))</f>
        <v>1.9767798260054365E-4</v>
      </c>
      <c r="ED11" s="2">
        <f>POWER(10,($B11-N$227)/N$228)/(1+POWER(10,($B11-N$227)/N$228))</f>
        <v>1.9775161834384718E-4</v>
      </c>
      <c r="EE11" s="2">
        <f>POWER(10,($B11-O$227)/O$228)/(1+POWER(10,($B11-O$227)/O$228))</f>
        <v>1.4445930832677608E-4</v>
      </c>
    </row>
    <row r="12" spans="1:135" x14ac:dyDescent="0.25">
      <c r="B12" s="2">
        <v>6</v>
      </c>
      <c r="C12">
        <v>95.090999999999994</v>
      </c>
      <c r="D12">
        <v>100.06</v>
      </c>
      <c r="E12">
        <v>101.571</v>
      </c>
      <c r="F12">
        <v>99.796999999999997</v>
      </c>
      <c r="G12">
        <v>101.578</v>
      </c>
      <c r="H12">
        <v>101.78100000000001</v>
      </c>
      <c r="I12">
        <v>101.86199999999999</v>
      </c>
      <c r="J12">
        <v>99.727000000000004</v>
      </c>
      <c r="K12">
        <v>97.522000000000006</v>
      </c>
      <c r="L12">
        <v>92.358000000000004</v>
      </c>
      <c r="M12">
        <v>84.134</v>
      </c>
      <c r="N12">
        <v>75.865700000000004</v>
      </c>
      <c r="O12">
        <v>63.289900000000003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96.971437165870583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100.58215696489704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102.83157565308979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100.78517876892958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101.65416565985242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103.68956209006372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103.84952341041472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102.06378142642521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100.10430412079887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93.347654781987828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85.88234907426336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75.953656019568356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63.219268979052544</v>
      </c>
      <c r="AE12" s="5"/>
      <c r="AG12" s="5">
        <f t="shared" si="0"/>
        <v>-1.880437165870589</v>
      </c>
      <c r="AH12" s="5">
        <f t="shared" si="0"/>
        <v>-0.52215696489703589</v>
      </c>
      <c r="AI12" s="5">
        <f t="shared" si="0"/>
        <v>-1.2605756530897878</v>
      </c>
      <c r="AJ12" s="5">
        <f t="shared" si="0"/>
        <v>-0.98817876892958623</v>
      </c>
      <c r="AK12" s="5">
        <f t="shared" si="0"/>
        <v>-7.6165659852421186E-2</v>
      </c>
      <c r="AL12" s="5">
        <f t="shared" si="0"/>
        <v>-1.908562090063711</v>
      </c>
      <c r="AM12" s="5">
        <f t="shared" si="0"/>
        <v>-1.9875234104147239</v>
      </c>
      <c r="AN12" s="5">
        <f t="shared" si="0"/>
        <v>-2.3367814264252047</v>
      </c>
      <c r="AO12" s="5">
        <f t="shared" si="0"/>
        <v>-2.5823041207988666</v>
      </c>
      <c r="AP12" s="5">
        <f t="shared" si="0"/>
        <v>-0.98965478198782364</v>
      </c>
      <c r="AQ12" s="5">
        <f t="shared" si="0"/>
        <v>-1.7483490742633592</v>
      </c>
      <c r="AR12" s="5">
        <f t="shared" si="0"/>
        <v>-8.7956019568352417E-2</v>
      </c>
      <c r="AS12" s="5">
        <f t="shared" si="0"/>
        <v>7.0631020947459433E-2</v>
      </c>
      <c r="AV12" s="2">
        <f t="shared" si="1"/>
        <v>96.971437165870299</v>
      </c>
      <c r="AW12" s="2">
        <f t="shared" si="2"/>
        <v>100.58215696489701</v>
      </c>
      <c r="AX12" s="2">
        <f t="shared" si="3"/>
        <v>102.83157565308973</v>
      </c>
      <c r="AY12" s="2">
        <f t="shared" si="4"/>
        <v>100.78517876892957</v>
      </c>
      <c r="AZ12" s="2">
        <f t="shared" si="5"/>
        <v>101.65416565985241</v>
      </c>
      <c r="BA12" s="2">
        <f t="shared" si="6"/>
        <v>103.68956209006372</v>
      </c>
      <c r="BB12" s="2">
        <f t="shared" si="7"/>
        <v>103.84952341041472</v>
      </c>
      <c r="BC12" s="2">
        <f t="shared" si="8"/>
        <v>102.06378142642521</v>
      </c>
      <c r="BD12" s="2">
        <f t="shared" si="9"/>
        <v>100.10430412079887</v>
      </c>
      <c r="BE12" s="2">
        <f t="shared" si="10"/>
        <v>93.347654781987828</v>
      </c>
      <c r="BF12" s="2">
        <f t="shared" si="11"/>
        <v>85.88234907426336</v>
      </c>
      <c r="BG12" s="2">
        <f t="shared" si="12"/>
        <v>75.953656019568356</v>
      </c>
      <c r="BH12" s="2">
        <f t="shared" si="13"/>
        <v>63.219268979052544</v>
      </c>
      <c r="BK12" s="2">
        <f>IF(OR($B12&lt;C$229, AND($B12&gt;C$230, $B12&lt;C$231)), C12, "")</f>
        <v>95.090999999999994</v>
      </c>
      <c r="BL12" s="2">
        <f>IF(OR($B12&lt;D$229, AND($B12&gt;D$230, $B12&lt;D$231)), D12, "")</f>
        <v>100.06</v>
      </c>
      <c r="BM12" s="2">
        <f>IF(OR($B12&lt;E$229, AND($B12&gt;E$230, $B12&lt;E$231)), E12, "")</f>
        <v>101.571</v>
      </c>
      <c r="BN12" s="2">
        <f>IF(OR($B12&lt;F$229, AND($B12&gt;F$230, $B12&lt;F$231)), F12, "")</f>
        <v>99.796999999999997</v>
      </c>
      <c r="BO12" s="2">
        <f>IF(OR($B12&lt;G$229, AND($B12&gt;G$230, $B12&lt;G$231)), G12, "")</f>
        <v>101.578</v>
      </c>
      <c r="BP12" s="2">
        <f>IF(OR($B12&lt;H$229, AND($B12&gt;H$230, $B12&lt;H$231)), H12, "")</f>
        <v>101.78100000000001</v>
      </c>
      <c r="BQ12" s="2">
        <f>IF(OR($B12&lt;I$229, AND($B12&gt;I$230, $B12&lt;I$231)), I12, "")</f>
        <v>101.86199999999999</v>
      </c>
      <c r="BR12" s="2">
        <f>IF(OR($B12&lt;J$229, AND($B12&gt;J$230, $B12&lt;J$231)), J12, "")</f>
        <v>99.727000000000004</v>
      </c>
      <c r="BS12" s="2">
        <f>IF(OR($B12&lt;K$229, AND($B12&gt;K$230, $B12&lt;K$231)), K12, "")</f>
        <v>97.522000000000006</v>
      </c>
      <c r="BT12" s="2">
        <f>IF(OR($B12&lt;L$229, AND($B12&gt;L$230, $B12&lt;L$231)), L12, "")</f>
        <v>92.358000000000004</v>
      </c>
      <c r="BU12" s="2">
        <f>IF(OR($B12&lt;M$229, AND($B12&gt;M$230, $B12&lt;M$231)), M12, "")</f>
        <v>84.134</v>
      </c>
      <c r="BV12" s="2">
        <f>IF(OR($B12&lt;N$229, AND($B12&gt;N$230, $B12&lt;N$231)), N12, "")</f>
        <v>75.865700000000004</v>
      </c>
      <c r="BW12" s="2">
        <f>IF(OR($B12&lt;O$229, AND($B12&gt;O$230, $B12&lt;O$231)), O12, "")</f>
        <v>63.289900000000003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>BK$207*$B12+BK$209</f>
        <v>96.970355940701054</v>
      </c>
      <c r="CP12" s="2">
        <f>BL$207*$B12+BL$209</f>
        <v>100.58163998013937</v>
      </c>
      <c r="CQ12" s="2">
        <f>BM$207*$B12+BM$209</f>
        <v>102.8311016230719</v>
      </c>
      <c r="CR12" s="2">
        <f>BN$207*$B12+BN$209</f>
        <v>100.78475993447059</v>
      </c>
      <c r="CS12" s="2">
        <f>BO$207*$B12+BO$209</f>
        <v>101.65358451462427</v>
      </c>
      <c r="CT12" s="2">
        <f>BP$207*$B12+BP$209</f>
        <v>103.68872190931742</v>
      </c>
      <c r="CU12" s="2">
        <f>BQ$207*$B12+BQ$209</f>
        <v>103.84871787190531</v>
      </c>
      <c r="CV12" s="2">
        <f>BR$207*$B12+BR$209</f>
        <v>102.06254985242096</v>
      </c>
      <c r="CW12" s="2">
        <f>BS$207*$B12+BS$209</f>
        <v>100.10330989991199</v>
      </c>
      <c r="CX12" s="2">
        <f>BT$207*$B12+BT$209</f>
        <v>93.346399864657243</v>
      </c>
      <c r="CY12" s="2">
        <f>BU$207*$B12+BU$209</f>
        <v>85.881405463661551</v>
      </c>
      <c r="CZ12" s="2">
        <f>BV$207*$B12+BV$209</f>
        <v>75.953172730170763</v>
      </c>
      <c r="DA12" s="2">
        <f>BW$207*$B12+BW$209</f>
        <v>63.219209649008675</v>
      </c>
      <c r="DD12" s="2">
        <f>BZ$207*$B12+BZ$209</f>
        <v>101.99819265959383</v>
      </c>
      <c r="DE12" s="2">
        <f>CA$207*$B12+CA$209</f>
        <v>103.37530977317719</v>
      </c>
      <c r="DF12" s="2">
        <f>CB$207*$B12+CB$209</f>
        <v>105.14223141105366</v>
      </c>
      <c r="DG12" s="2">
        <f>CC$207*$B12+CC$209</f>
        <v>102.50404270422186</v>
      </c>
      <c r="DH12" s="2">
        <f>CD$207*$B12+CD$209</f>
        <v>103.84113013120451</v>
      </c>
      <c r="DI12" s="2">
        <f>CE$207*$B12+CE$209</f>
        <v>107.12236462743401</v>
      </c>
      <c r="DJ12" s="2">
        <f>CF$207*$B12+CF$209</f>
        <v>107.48965358972731</v>
      </c>
      <c r="DK12" s="2">
        <f>CG$207*$B12+CG$209</f>
        <v>107.87342522265894</v>
      </c>
      <c r="DL12" s="2">
        <f>CH$207*$B12+CH$209</f>
        <v>104.60553849425557</v>
      </c>
      <c r="DM12" s="2">
        <f>CI$207*$B12+CI$209</f>
        <v>100.48935859104728</v>
      </c>
      <c r="DN12" s="2">
        <f>CJ$207*$B12+CJ$209</f>
        <v>90.234948019920395</v>
      </c>
      <c r="DO12" s="2">
        <f>CK$207*$B12+CK$209</f>
        <v>78.182097995514837</v>
      </c>
      <c r="DP12" s="2">
        <f>CL$207*$B12+CL$209</f>
        <v>63.593781546604163</v>
      </c>
      <c r="DS12" s="2">
        <f>POWER(10,($B12-C$227)/C$228)/(1+POWER(10,($B12-C$227)/C$228))</f>
        <v>2.1504778887934721E-4</v>
      </c>
      <c r="DT12" s="2">
        <f>POWER(10,($B12-D$227)/D$228)/(1+POWER(10,($B12-D$227)/D$228))</f>
        <v>1.8505578537817184E-4</v>
      </c>
      <c r="DU12" s="2">
        <f>POWER(10,($B12-E$227)/E$228)/(1+POWER(10,($B12-E$227)/E$228))</f>
        <v>2.0510748478378592E-4</v>
      </c>
      <c r="DV12" s="2">
        <f>POWER(10,($B12-F$227)/F$228)/(1+POWER(10,($B12-F$227)/F$228))</f>
        <v>2.4360999036425967E-4</v>
      </c>
      <c r="DW12" s="2">
        <f>POWER(10,($B12-G$227)/G$228)/(1+POWER(10,($B12-G$227)/G$228))</f>
        <v>2.6566085010190296E-4</v>
      </c>
      <c r="DX12" s="2">
        <f>POWER(10,($B12-H$227)/H$228)/(1+POWER(10,($B12-H$227)/H$228))</f>
        <v>2.4469078913286505E-4</v>
      </c>
      <c r="DY12" s="2">
        <f>POWER(10,($B12-I$227)/I$228)/(1+POWER(10,($B12-I$227)/I$228))</f>
        <v>2.212449139030252E-4</v>
      </c>
      <c r="DZ12" s="2">
        <f>POWER(10,($B12-J$227)/J$228)/(1+POWER(10,($B12-J$227)/J$228))</f>
        <v>2.1194293902199594E-4</v>
      </c>
      <c r="EA12" s="2">
        <f>POWER(10,($B12-K$227)/K$228)/(1+POWER(10,($B12-K$227)/K$228))</f>
        <v>2.2082861099746823E-4</v>
      </c>
      <c r="EB12" s="2">
        <f>POWER(10,($B12-L$227)/L$228)/(1+POWER(10,($B12-L$227)/L$228))</f>
        <v>1.7568592773024681E-4</v>
      </c>
      <c r="EC12" s="2">
        <f>POWER(10,($B12-M$227)/M$228)/(1+POWER(10,($B12-M$227)/M$228))</f>
        <v>2.1674546409298503E-4</v>
      </c>
      <c r="ED12" s="2">
        <f>POWER(10,($B12-N$227)/N$228)/(1+POWER(10,($B12-N$227)/N$228))</f>
        <v>2.1682620099980481E-4</v>
      </c>
      <c r="EE12" s="2">
        <f>POWER(10,($B12-O$227)/O$228)/(1+POWER(10,($B12-O$227)/O$228))</f>
        <v>1.5839427424175695E-4</v>
      </c>
    </row>
    <row r="13" spans="1:135" x14ac:dyDescent="0.25">
      <c r="B13" s="2">
        <v>7</v>
      </c>
      <c r="C13">
        <v>95.332999999999998</v>
      </c>
      <c r="D13">
        <v>99.284000000000006</v>
      </c>
      <c r="E13">
        <v>101.8</v>
      </c>
      <c r="F13">
        <v>99.688000000000002</v>
      </c>
      <c r="G13">
        <v>101</v>
      </c>
      <c r="H13">
        <v>102.75</v>
      </c>
      <c r="I13">
        <v>103</v>
      </c>
      <c r="J13">
        <v>100.333</v>
      </c>
      <c r="K13">
        <v>98.299000000000007</v>
      </c>
      <c r="L13">
        <v>92.239000000000004</v>
      </c>
      <c r="M13">
        <v>84.343000000000004</v>
      </c>
      <c r="N13">
        <v>75.462699999999998</v>
      </c>
      <c r="O13">
        <v>63.579700000000003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96.979029909199056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100.57793947930617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102.82460719004168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100.79421086266994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101.68104299239556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103.71510068209031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103.87809868013188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102.09931083160848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100.12906142616357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93.390026464059062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85.913412543176037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75.970529604850185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63.230929354898166</v>
      </c>
      <c r="AE13" s="5"/>
      <c r="AG13" s="5">
        <f t="shared" si="0"/>
        <v>-1.6460299091990578</v>
      </c>
      <c r="AH13" s="5">
        <f t="shared" si="0"/>
        <v>-1.2939394793061609</v>
      </c>
      <c r="AI13" s="5">
        <f t="shared" si="0"/>
        <v>-1.024607190041678</v>
      </c>
      <c r="AJ13" s="5">
        <f t="shared" si="0"/>
        <v>-1.1062108626699398</v>
      </c>
      <c r="AK13" s="5">
        <f t="shared" si="0"/>
        <v>-0.68104299239556099</v>
      </c>
      <c r="AL13" s="5">
        <f t="shared" si="0"/>
        <v>-0.96510068209030919</v>
      </c>
      <c r="AM13" s="5">
        <f t="shared" si="0"/>
        <v>-0.87809868013188463</v>
      </c>
      <c r="AN13" s="5">
        <f t="shared" si="0"/>
        <v>-1.7663108316084788</v>
      </c>
      <c r="AO13" s="5">
        <f t="shared" si="0"/>
        <v>-1.8300614261635673</v>
      </c>
      <c r="AP13" s="5">
        <f t="shared" si="0"/>
        <v>-1.1510264640590577</v>
      </c>
      <c r="AQ13" s="5">
        <f t="shared" si="0"/>
        <v>-1.5704125431760332</v>
      </c>
      <c r="AR13" s="5">
        <f t="shared" si="0"/>
        <v>-0.50782960485018691</v>
      </c>
      <c r="AS13" s="5">
        <f t="shared" si="0"/>
        <v>0.34877064510183686</v>
      </c>
      <c r="AV13" s="2">
        <f t="shared" si="1"/>
        <v>96.979029909197706</v>
      </c>
      <c r="AW13" s="2">
        <f t="shared" si="2"/>
        <v>100.577939479306</v>
      </c>
      <c r="AX13" s="2">
        <f t="shared" si="3"/>
        <v>102.82460719004141</v>
      </c>
      <c r="AY13" s="2">
        <f t="shared" si="4"/>
        <v>100.79421086266984</v>
      </c>
      <c r="AZ13" s="2">
        <f t="shared" si="5"/>
        <v>101.68104299239549</v>
      </c>
      <c r="BA13" s="2">
        <f t="shared" si="6"/>
        <v>103.71510068209029</v>
      </c>
      <c r="BB13" s="2">
        <f t="shared" si="7"/>
        <v>103.87809868013188</v>
      </c>
      <c r="BC13" s="2">
        <f t="shared" si="8"/>
        <v>102.09931083160848</v>
      </c>
      <c r="BD13" s="2">
        <f t="shared" si="9"/>
        <v>100.12906142616357</v>
      </c>
      <c r="BE13" s="2">
        <f t="shared" si="10"/>
        <v>93.390026464059062</v>
      </c>
      <c r="BF13" s="2">
        <f t="shared" si="11"/>
        <v>85.913412543176037</v>
      </c>
      <c r="BG13" s="2">
        <f t="shared" si="12"/>
        <v>75.970529604850171</v>
      </c>
      <c r="BH13" s="2">
        <f t="shared" si="13"/>
        <v>63.230929354898166</v>
      </c>
      <c r="BK13" s="2">
        <f>IF(OR($B13&lt;C$229, AND($B13&gt;C$230, $B13&lt;C$231)), C13, "")</f>
        <v>95.332999999999998</v>
      </c>
      <c r="BL13" s="2">
        <f>IF(OR($B13&lt;D$229, AND($B13&gt;D$230, $B13&lt;D$231)), D13, "")</f>
        <v>99.284000000000006</v>
      </c>
      <c r="BM13" s="2">
        <f>IF(OR($B13&lt;E$229, AND($B13&gt;E$230, $B13&lt;E$231)), E13, "")</f>
        <v>101.8</v>
      </c>
      <c r="BN13" s="2">
        <f>IF(OR($B13&lt;F$229, AND($B13&gt;F$230, $B13&lt;F$231)), F13, "")</f>
        <v>99.688000000000002</v>
      </c>
      <c r="BO13" s="2">
        <f>IF(OR($B13&lt;G$229, AND($B13&gt;G$230, $B13&lt;G$231)), G13, "")</f>
        <v>101</v>
      </c>
      <c r="BP13" s="2">
        <f>IF(OR($B13&lt;H$229, AND($B13&gt;H$230, $B13&lt;H$231)), H13, "")</f>
        <v>102.75</v>
      </c>
      <c r="BQ13" s="2">
        <f>IF(OR($B13&lt;I$229, AND($B13&gt;I$230, $B13&lt;I$231)), I13, "")</f>
        <v>103</v>
      </c>
      <c r="BR13" s="2">
        <f>IF(OR($B13&lt;J$229, AND($B13&gt;J$230, $B13&lt;J$231)), J13, "")</f>
        <v>100.333</v>
      </c>
      <c r="BS13" s="2">
        <f>IF(OR($B13&lt;K$229, AND($B13&gt;K$230, $B13&lt;K$231)), K13, "")</f>
        <v>98.299000000000007</v>
      </c>
      <c r="BT13" s="2">
        <f>IF(OR($B13&lt;L$229, AND($B13&gt;L$230, $B13&lt;L$231)), L13, "")</f>
        <v>92.239000000000004</v>
      </c>
      <c r="BU13" s="2">
        <f>IF(OR($B13&lt;M$229, AND($B13&gt;M$230, $B13&lt;M$231)), M13, "")</f>
        <v>84.343000000000004</v>
      </c>
      <c r="BV13" s="2">
        <f>IF(OR($B13&lt;N$229, AND($B13&gt;N$230, $B13&lt;N$231)), N13, "")</f>
        <v>75.462699999999998</v>
      </c>
      <c r="BW13" s="2">
        <f>IF(OR($B13&lt;O$229, AND($B13&gt;O$230, $B13&lt;O$231)), O13, "")</f>
        <v>63.579700000000003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>BK$207*$B13+BK$209</f>
        <v>96.977858486407058</v>
      </c>
      <c r="CP13" s="2">
        <f>BL$207*$B13+BL$209</f>
        <v>100.57737970360409</v>
      </c>
      <c r="CQ13" s="2">
        <f>BM$207*$B13+BM$209</f>
        <v>102.82409526468695</v>
      </c>
      <c r="CR13" s="2">
        <f>BN$207*$B13+BN$209</f>
        <v>100.79375841732254</v>
      </c>
      <c r="CS13" s="2">
        <f>BO$207*$B13+BO$209</f>
        <v>101.68041471437672</v>
      </c>
      <c r="CT13" s="2">
        <f>BP$207*$B13+BP$209</f>
        <v>103.71419142482617</v>
      </c>
      <c r="CU13" s="2">
        <f>BQ$207*$B13+BQ$209</f>
        <v>103.87722660694484</v>
      </c>
      <c r="CV13" s="2">
        <f>BR$207*$B13+BR$209</f>
        <v>102.09797749254143</v>
      </c>
      <c r="CW13" s="2">
        <f>BS$207*$B13+BS$209</f>
        <v>100.1279860682269</v>
      </c>
      <c r="CX13" s="2">
        <f>BT$207*$B13+BT$209</f>
        <v>93.388667051966721</v>
      </c>
      <c r="CY13" s="2">
        <f>BU$207*$B13+BU$209</f>
        <v>85.912391462829589</v>
      </c>
      <c r="CZ13" s="2">
        <f>BV$207*$B13+BV$209</f>
        <v>75.970007004086511</v>
      </c>
      <c r="DA13" s="2">
        <f>BW$207*$B13+BW$209</f>
        <v>63.230865639343833</v>
      </c>
      <c r="DD13" s="2">
        <f>BZ$207*$B13+BZ$209</f>
        <v>101.94592839132149</v>
      </c>
      <c r="DE13" s="2">
        <f>CA$207*$B13+CA$209</f>
        <v>103.33617279653124</v>
      </c>
      <c r="DF13" s="2">
        <f>CB$207*$B13+CB$209</f>
        <v>105.1004174161649</v>
      </c>
      <c r="DG13" s="2">
        <f>CC$207*$B13+CC$209</f>
        <v>102.48763295229904</v>
      </c>
      <c r="DH13" s="2">
        <f>CD$207*$B13+CD$209</f>
        <v>103.83734167296109</v>
      </c>
      <c r="DI13" s="2">
        <f>CE$207*$B13+CE$209</f>
        <v>107.1032526151202</v>
      </c>
      <c r="DJ13" s="2">
        <f>CF$207*$B13+CF$209</f>
        <v>107.47214394109334</v>
      </c>
      <c r="DK13" s="2">
        <f>CG$207*$B13+CG$209</f>
        <v>107.83558098294452</v>
      </c>
      <c r="DL13" s="2">
        <f>CH$207*$B13+CH$209</f>
        <v>104.56925382229169</v>
      </c>
      <c r="DM13" s="2">
        <f>CI$207*$B13+CI$209</f>
        <v>100.44568973896635</v>
      </c>
      <c r="DN13" s="2">
        <f>CJ$207*$B13+CJ$209</f>
        <v>90.208932666130536</v>
      </c>
      <c r="DO13" s="2">
        <f>CK$207*$B13+CK$209</f>
        <v>78.168207817808607</v>
      </c>
      <c r="DP13" s="2">
        <f>CL$207*$B13+CL$209</f>
        <v>63.597735997888442</v>
      </c>
      <c r="DS13" s="2">
        <f>POWER(10,($B13-C$227)/C$228)/(1+POWER(10,($B13-C$227)/C$228))</f>
        <v>2.3579031959356474E-4</v>
      </c>
      <c r="DT13" s="2">
        <f>POWER(10,($B13-D$227)/D$228)/(1+POWER(10,($B13-D$227)/D$228))</f>
        <v>2.0290601108416515E-4</v>
      </c>
      <c r="DU13" s="2">
        <f>POWER(10,($B13-E$227)/E$228)/(1+POWER(10,($B13-E$227)/E$228))</f>
        <v>2.2489143468949153E-4</v>
      </c>
      <c r="DV13" s="2">
        <f>POWER(10,($B13-F$227)/F$228)/(1+POWER(10,($B13-F$227)/F$228))</f>
        <v>2.6710676497276019E-4</v>
      </c>
      <c r="DW13" s="2">
        <f>POWER(10,($B13-G$227)/G$228)/(1+POWER(10,($B13-G$227)/G$228))</f>
        <v>2.9128386396046538E-4</v>
      </c>
      <c r="DX13" s="2">
        <f>POWER(10,($B13-H$227)/H$228)/(1+POWER(10,($B13-H$227)/H$228))</f>
        <v>2.6829178142972321E-4</v>
      </c>
      <c r="DY13" s="2">
        <f>POWER(10,($B13-I$227)/I$228)/(1+POWER(10,($B13-I$227)/I$228))</f>
        <v>2.4258504604918521E-4</v>
      </c>
      <c r="DZ13" s="2">
        <f>POWER(10,($B13-J$227)/J$228)/(1+POWER(10,($B13-J$227)/J$228))</f>
        <v>2.3238605966361813E-4</v>
      </c>
      <c r="EA13" s="2">
        <f>POWER(10,($B13-K$227)/K$228)/(1+POWER(10,($B13-K$227)/K$228))</f>
        <v>2.4212859845815736E-4</v>
      </c>
      <c r="EB13" s="2">
        <f>POWER(10,($B13-L$227)/L$228)/(1+POWER(10,($B13-L$227)/L$228))</f>
        <v>1.926325240308204E-4</v>
      </c>
      <c r="EC13" s="2">
        <f>POWER(10,($B13-M$227)/M$228)/(1+POWER(10,($B13-M$227)/M$228))</f>
        <v>2.3765170590583234E-4</v>
      </c>
      <c r="ED13" s="2">
        <f>POWER(10,($B13-N$227)/N$228)/(1+POWER(10,($B13-N$227)/N$228))</f>
        <v>2.3774022846082872E-4</v>
      </c>
      <c r="EE13" s="2">
        <f>POWER(10,($B13-O$227)/O$228)/(1+POWER(10,($B13-O$227)/O$228))</f>
        <v>1.7367321409648867E-4</v>
      </c>
    </row>
    <row r="14" spans="1:135" x14ac:dyDescent="0.25">
      <c r="B14" s="2">
        <v>8</v>
      </c>
      <c r="C14">
        <v>95.787999999999997</v>
      </c>
      <c r="D14">
        <v>99.730999999999995</v>
      </c>
      <c r="E14">
        <v>100.429</v>
      </c>
      <c r="F14">
        <v>100.562</v>
      </c>
      <c r="G14">
        <v>100.875</v>
      </c>
      <c r="H14">
        <v>102.35899999999999</v>
      </c>
      <c r="I14">
        <v>102.738</v>
      </c>
      <c r="J14">
        <v>100.242</v>
      </c>
      <c r="K14">
        <v>97.760999999999996</v>
      </c>
      <c r="L14">
        <v>92.656999999999996</v>
      </c>
      <c r="M14">
        <v>83.97</v>
      </c>
      <c r="N14">
        <v>75.701499999999996</v>
      </c>
      <c r="O14">
        <v>63.420299999999997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96.98662999075151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100.57372543761964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102.8176416261353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100.80324554255991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101.70792400901082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103.74064478081426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103.90667928873343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102.13484840738576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100.15382513149105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93.432406626447388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85.944482175597315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75.987406276228555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63.242590024653509</v>
      </c>
      <c r="AE14" s="5"/>
      <c r="AG14" s="5">
        <f t="shared" si="0"/>
        <v>-1.1986299907515132</v>
      </c>
      <c r="AH14" s="5">
        <f t="shared" si="0"/>
        <v>-0.84272543761964869</v>
      </c>
      <c r="AI14" s="5">
        <f t="shared" si="0"/>
        <v>-2.3886416261352963</v>
      </c>
      <c r="AJ14" s="5">
        <f t="shared" si="0"/>
        <v>-0.24124554255990915</v>
      </c>
      <c r="AK14" s="5">
        <f t="shared" si="0"/>
        <v>-0.83292400901082431</v>
      </c>
      <c r="AL14" s="5">
        <f t="shared" si="0"/>
        <v>-1.3816447808142698</v>
      </c>
      <c r="AM14" s="5">
        <f t="shared" si="0"/>
        <v>-1.1686792887334292</v>
      </c>
      <c r="AN14" s="5">
        <f t="shared" si="0"/>
        <v>-1.8928484073857561</v>
      </c>
      <c r="AO14" s="5">
        <f t="shared" si="0"/>
        <v>-2.3928251314910511</v>
      </c>
      <c r="AP14" s="5">
        <f t="shared" si="0"/>
        <v>-0.775406626447392</v>
      </c>
      <c r="AQ14" s="5">
        <f t="shared" si="0"/>
        <v>-1.9744821755973163</v>
      </c>
      <c r="AR14" s="5">
        <f t="shared" si="0"/>
        <v>-0.28590627622855891</v>
      </c>
      <c r="AS14" s="5">
        <f t="shared" si="0"/>
        <v>0.17770997534648814</v>
      </c>
      <c r="AV14" s="2">
        <f t="shared" si="1"/>
        <v>96.986629990745428</v>
      </c>
      <c r="AW14" s="2">
        <f t="shared" si="2"/>
        <v>100.57372543761883</v>
      </c>
      <c r="AX14" s="2">
        <f t="shared" si="3"/>
        <v>102.81764162613401</v>
      </c>
      <c r="AY14" s="2">
        <f t="shared" si="4"/>
        <v>100.8032455425594</v>
      </c>
      <c r="AZ14" s="2">
        <f t="shared" si="5"/>
        <v>101.70792400901045</v>
      </c>
      <c r="BA14" s="2">
        <f t="shared" si="6"/>
        <v>103.74064478081422</v>
      </c>
      <c r="BB14" s="2">
        <f t="shared" si="7"/>
        <v>103.90667928873343</v>
      </c>
      <c r="BC14" s="2">
        <f t="shared" si="8"/>
        <v>102.13484840738576</v>
      </c>
      <c r="BD14" s="2">
        <f t="shared" si="9"/>
        <v>100.15382513149105</v>
      </c>
      <c r="BE14" s="2">
        <f t="shared" si="10"/>
        <v>93.432406626447388</v>
      </c>
      <c r="BF14" s="2">
        <f t="shared" si="11"/>
        <v>85.944482175597301</v>
      </c>
      <c r="BG14" s="2">
        <f t="shared" si="12"/>
        <v>75.987406276228498</v>
      </c>
      <c r="BH14" s="2">
        <f t="shared" si="13"/>
        <v>63.242590024653509</v>
      </c>
      <c r="BK14" s="2">
        <f>IF(OR($B14&lt;C$229, AND($B14&gt;C$230, $B14&lt;C$231)), C14, "")</f>
        <v>95.787999999999997</v>
      </c>
      <c r="BL14" s="2">
        <f>IF(OR($B14&lt;D$229, AND($B14&gt;D$230, $B14&lt;D$231)), D14, "")</f>
        <v>99.730999999999995</v>
      </c>
      <c r="BM14" s="2">
        <f>IF(OR($B14&lt;E$229, AND($B14&gt;E$230, $B14&lt;E$231)), E14, "")</f>
        <v>100.429</v>
      </c>
      <c r="BN14" s="2">
        <f>IF(OR($B14&lt;F$229, AND($B14&gt;F$230, $B14&lt;F$231)), F14, "")</f>
        <v>100.562</v>
      </c>
      <c r="BO14" s="2">
        <f>IF(OR($B14&lt;G$229, AND($B14&gt;G$230, $B14&lt;G$231)), G14, "")</f>
        <v>100.875</v>
      </c>
      <c r="BP14" s="2">
        <f>IF(OR($B14&lt;H$229, AND($B14&gt;H$230, $B14&lt;H$231)), H14, "")</f>
        <v>102.35899999999999</v>
      </c>
      <c r="BQ14" s="2">
        <f>IF(OR($B14&lt;I$229, AND($B14&gt;I$230, $B14&lt;I$231)), I14, "")</f>
        <v>102.738</v>
      </c>
      <c r="BR14" s="2">
        <f>IF(OR($B14&lt;J$229, AND($B14&gt;J$230, $B14&lt;J$231)), J14, "")</f>
        <v>100.242</v>
      </c>
      <c r="BS14" s="2">
        <f>IF(OR($B14&lt;K$229, AND($B14&gt;K$230, $B14&lt;K$231)), K14, "")</f>
        <v>97.760999999999996</v>
      </c>
      <c r="BT14" s="2">
        <f>IF(OR($B14&lt;L$229, AND($B14&gt;L$230, $B14&lt;L$231)), L14, "")</f>
        <v>92.656999999999996</v>
      </c>
      <c r="BU14" s="2">
        <f>IF(OR($B14&lt;M$229, AND($B14&gt;M$230, $B14&lt;M$231)), M14, "")</f>
        <v>83.97</v>
      </c>
      <c r="BV14" s="2">
        <f>IF(OR($B14&lt;N$229, AND($B14&gt;N$230, $B14&lt;N$231)), N14, "")</f>
        <v>75.701499999999996</v>
      </c>
      <c r="BW14" s="2">
        <f>IF(OR($B14&lt;O$229, AND($B14&gt;O$230, $B14&lt;O$231)), O14, "")</f>
        <v>63.420299999999997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>BK$207*$B14+BK$209</f>
        <v>96.985361032113076</v>
      </c>
      <c r="CP14" s="2">
        <f>BL$207*$B14+BL$209</f>
        <v>100.57311942706883</v>
      </c>
      <c r="CQ14" s="2">
        <f>BM$207*$B14+BM$209</f>
        <v>102.81708890630199</v>
      </c>
      <c r="CR14" s="2">
        <f>BN$207*$B14+BN$209</f>
        <v>100.8027569001745</v>
      </c>
      <c r="CS14" s="2">
        <f>BO$207*$B14+BO$209</f>
        <v>101.70724491412918</v>
      </c>
      <c r="CT14" s="2">
        <f>BP$207*$B14+BP$209</f>
        <v>103.73966094033493</v>
      </c>
      <c r="CU14" s="2">
        <f>BQ$207*$B14+BQ$209</f>
        <v>103.90573534198437</v>
      </c>
      <c r="CV14" s="2">
        <f>BR$207*$B14+BR$209</f>
        <v>102.13340513266192</v>
      </c>
      <c r="CW14" s="2">
        <f>BS$207*$B14+BS$209</f>
        <v>100.15266223654181</v>
      </c>
      <c r="CX14" s="2">
        <f>BT$207*$B14+BT$209</f>
        <v>93.430934239276212</v>
      </c>
      <c r="CY14" s="2">
        <f>BU$207*$B14+BU$209</f>
        <v>85.943377461997642</v>
      </c>
      <c r="CZ14" s="2">
        <f>BV$207*$B14+BV$209</f>
        <v>75.986841278002245</v>
      </c>
      <c r="DA14" s="2">
        <f>BW$207*$B14+BW$209</f>
        <v>63.242521629678997</v>
      </c>
      <c r="DD14" s="2">
        <f>BZ$207*$B14+BZ$209</f>
        <v>101.89366412304915</v>
      </c>
      <c r="DE14" s="2">
        <f>CA$207*$B14+CA$209</f>
        <v>103.29703581988528</v>
      </c>
      <c r="DF14" s="2">
        <f>CB$207*$B14+CB$209</f>
        <v>105.05860342127616</v>
      </c>
      <c r="DG14" s="2">
        <f>CC$207*$B14+CC$209</f>
        <v>102.47122320037623</v>
      </c>
      <c r="DH14" s="2">
        <f>CD$207*$B14+CD$209</f>
        <v>103.83355321471767</v>
      </c>
      <c r="DI14" s="2">
        <f>CE$207*$B14+CE$209</f>
        <v>107.08414060280637</v>
      </c>
      <c r="DJ14" s="2">
        <f>CF$207*$B14+CF$209</f>
        <v>107.45463429245937</v>
      </c>
      <c r="DK14" s="2">
        <f>CG$207*$B14+CG$209</f>
        <v>107.79773674323009</v>
      </c>
      <c r="DL14" s="2">
        <f>CH$207*$B14+CH$209</f>
        <v>104.5329691503278</v>
      </c>
      <c r="DM14" s="2">
        <f>CI$207*$B14+CI$209</f>
        <v>100.40202088688542</v>
      </c>
      <c r="DN14" s="2">
        <f>CJ$207*$B14+CJ$209</f>
        <v>90.182917312340663</v>
      </c>
      <c r="DO14" s="2">
        <f>CK$207*$B14+CK$209</f>
        <v>78.154317640102363</v>
      </c>
      <c r="DP14" s="2">
        <f>CL$207*$B14+CL$209</f>
        <v>63.601690449172715</v>
      </c>
      <c r="DS14" s="2">
        <f>POWER(10,($B14-C$227)/C$228)/(1+POWER(10,($B14-C$227)/C$228))</f>
        <v>2.5853306302435291E-4</v>
      </c>
      <c r="DT14" s="2">
        <f>POWER(10,($B14-D$227)/D$228)/(1+POWER(10,($B14-D$227)/D$228))</f>
        <v>2.2247766179614645E-4</v>
      </c>
      <c r="DU14" s="2">
        <f>POWER(10,($B14-E$227)/E$228)/(1+POWER(10,($B14-E$227)/E$228))</f>
        <v>2.4658320449102219E-4</v>
      </c>
      <c r="DV14" s="2">
        <f>POWER(10,($B14-F$227)/F$228)/(1+POWER(10,($B14-F$227)/F$228))</f>
        <v>2.928691966019678E-4</v>
      </c>
      <c r="DW14" s="2">
        <f>POWER(10,($B14-G$227)/G$228)/(1+POWER(10,($B14-G$227)/G$228))</f>
        <v>3.1937743040341259E-4</v>
      </c>
      <c r="DX14" s="2">
        <f>POWER(10,($B14-H$227)/H$228)/(1+POWER(10,($B14-H$227)/H$228))</f>
        <v>2.9416847419497564E-4</v>
      </c>
      <c r="DY14" s="2">
        <f>POWER(10,($B14-I$227)/I$228)/(1+POWER(10,($B14-I$227)/I$228))</f>
        <v>2.659829885928642E-4</v>
      </c>
      <c r="DZ14" s="2">
        <f>POWER(10,($B14-J$227)/J$228)/(1+POWER(10,($B14-J$227)/J$228))</f>
        <v>2.5480053483293251E-4</v>
      </c>
      <c r="EA14" s="2">
        <f>POWER(10,($B14-K$227)/K$228)/(1+POWER(10,($B14-K$227)/K$228))</f>
        <v>2.6548252716562066E-4</v>
      </c>
      <c r="EB14" s="2">
        <f>POWER(10,($B14-L$227)/L$228)/(1+POWER(10,($B14-L$227)/L$228))</f>
        <v>2.1121343710021832E-4</v>
      </c>
      <c r="EC14" s="2">
        <f>POWER(10,($B14-M$227)/M$228)/(1+POWER(10,($B14-M$227)/M$228))</f>
        <v>2.605739393085249E-4</v>
      </c>
      <c r="ED14" s="2">
        <f>POWER(10,($B14-N$227)/N$228)/(1+POWER(10,($B14-N$227)/N$228))</f>
        <v>2.606709979083058E-4</v>
      </c>
      <c r="EE14" s="2">
        <f>POWER(10,($B14-O$227)/O$228)/(1+POWER(10,($B14-O$227)/O$228))</f>
        <v>1.9042570179908584E-4</v>
      </c>
    </row>
    <row r="15" spans="1:135" x14ac:dyDescent="0.25">
      <c r="B15" s="2">
        <v>9</v>
      </c>
      <c r="C15">
        <v>96.984999999999999</v>
      </c>
      <c r="D15">
        <v>100.43300000000001</v>
      </c>
      <c r="E15">
        <v>101.514</v>
      </c>
      <c r="F15">
        <v>99.546999999999997</v>
      </c>
      <c r="G15">
        <v>100.812</v>
      </c>
      <c r="H15">
        <v>102.203</v>
      </c>
      <c r="I15">
        <v>103</v>
      </c>
      <c r="J15">
        <v>101.167</v>
      </c>
      <c r="K15">
        <v>99.730999999999995</v>
      </c>
      <c r="L15">
        <v>92.477999999999994</v>
      </c>
      <c r="M15">
        <v>84.06</v>
      </c>
      <c r="N15">
        <v>75.716399999999993</v>
      </c>
      <c r="O15">
        <v>63.376800000000003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96.994237986586668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100.56951510592368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102.81067916792489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100.81228299463025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101.73480898164149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103.76619480552938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103.93526564682683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102.17039478271521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100.17859571616438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93.47479593251596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85.975558439435147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76.004286263130652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63.25425100420113</v>
      </c>
      <c r="AE15" s="5"/>
      <c r="AG15" s="5">
        <f t="shared" si="0"/>
        <v>-9.237986586668967E-3</v>
      </c>
      <c r="AH15" s="5">
        <f t="shared" si="0"/>
        <v>-0.13651510592367799</v>
      </c>
      <c r="AI15" s="5">
        <f t="shared" si="0"/>
        <v>-1.2966791679248928</v>
      </c>
      <c r="AJ15" s="5">
        <f t="shared" si="0"/>
        <v>-1.2652829946302546</v>
      </c>
      <c r="AK15" s="5">
        <f t="shared" si="0"/>
        <v>-0.92280898164149505</v>
      </c>
      <c r="AL15" s="5">
        <f t="shared" si="0"/>
        <v>-1.5631948055293776</v>
      </c>
      <c r="AM15" s="5">
        <f t="shared" si="0"/>
        <v>-0.935265646826835</v>
      </c>
      <c r="AN15" s="5">
        <f t="shared" si="0"/>
        <v>-1.0033947827152048</v>
      </c>
      <c r="AO15" s="5">
        <f t="shared" si="0"/>
        <v>-0.4475957161643862</v>
      </c>
      <c r="AP15" s="5">
        <f t="shared" si="0"/>
        <v>-0.99679593251596543</v>
      </c>
      <c r="AQ15" s="5">
        <f t="shared" si="0"/>
        <v>-1.915558439435145</v>
      </c>
      <c r="AR15" s="5">
        <f t="shared" si="0"/>
        <v>-0.2878862631306589</v>
      </c>
      <c r="AS15" s="5">
        <f t="shared" si="0"/>
        <v>0.1225489957988728</v>
      </c>
      <c r="AV15" s="2">
        <f t="shared" si="1"/>
        <v>96.994237986560265</v>
      </c>
      <c r="AW15" s="2">
        <f t="shared" si="2"/>
        <v>100.56951510592</v>
      </c>
      <c r="AX15" s="2">
        <f t="shared" si="3"/>
        <v>102.81067916791905</v>
      </c>
      <c r="AY15" s="2">
        <f t="shared" si="4"/>
        <v>100.81228299462781</v>
      </c>
      <c r="AZ15" s="2">
        <f t="shared" si="5"/>
        <v>101.73480898163969</v>
      </c>
      <c r="BA15" s="2">
        <f t="shared" si="6"/>
        <v>103.76619480552918</v>
      </c>
      <c r="BB15" s="2">
        <f t="shared" si="7"/>
        <v>103.93526564682681</v>
      </c>
      <c r="BC15" s="2">
        <f t="shared" si="8"/>
        <v>102.17039478271521</v>
      </c>
      <c r="BD15" s="2">
        <f t="shared" si="9"/>
        <v>100.17859571616438</v>
      </c>
      <c r="BE15" s="2">
        <f t="shared" si="10"/>
        <v>93.47479593251596</v>
      </c>
      <c r="BF15" s="2">
        <f t="shared" si="11"/>
        <v>85.975558439435076</v>
      </c>
      <c r="BG15" s="2">
        <f t="shared" si="12"/>
        <v>76.004286263130339</v>
      </c>
      <c r="BH15" s="2">
        <f t="shared" si="13"/>
        <v>63.254251004201123</v>
      </c>
      <c r="BK15" s="2">
        <f>IF(OR($B15&lt;C$229, AND($B15&gt;C$230, $B15&lt;C$231)), C15, "")</f>
        <v>96.984999999999999</v>
      </c>
      <c r="BL15" s="2">
        <f>IF(OR($B15&lt;D$229, AND($B15&gt;D$230, $B15&lt;D$231)), D15, "")</f>
        <v>100.43300000000001</v>
      </c>
      <c r="BM15" s="2">
        <f>IF(OR($B15&lt;E$229, AND($B15&gt;E$230, $B15&lt;E$231)), E15, "")</f>
        <v>101.514</v>
      </c>
      <c r="BN15" s="2">
        <f>IF(OR($B15&lt;F$229, AND($B15&gt;F$230, $B15&lt;F$231)), F15, "")</f>
        <v>99.546999999999997</v>
      </c>
      <c r="BO15" s="2">
        <f>IF(OR($B15&lt;G$229, AND($B15&gt;G$230, $B15&lt;G$231)), G15, "")</f>
        <v>100.812</v>
      </c>
      <c r="BP15" s="2">
        <f>IF(OR($B15&lt;H$229, AND($B15&gt;H$230, $B15&lt;H$231)), H15, "")</f>
        <v>102.203</v>
      </c>
      <c r="BQ15" s="2">
        <f>IF(OR($B15&lt;I$229, AND($B15&gt;I$230, $B15&lt;I$231)), I15, "")</f>
        <v>103</v>
      </c>
      <c r="BR15" s="2">
        <f>IF(OR($B15&lt;J$229, AND($B15&gt;J$230, $B15&lt;J$231)), J15, "")</f>
        <v>101.167</v>
      </c>
      <c r="BS15" s="2">
        <f>IF(OR($B15&lt;K$229, AND($B15&gt;K$230, $B15&lt;K$231)), K15, "")</f>
        <v>99.730999999999995</v>
      </c>
      <c r="BT15" s="2">
        <f>IF(OR($B15&lt;L$229, AND($B15&gt;L$230, $B15&lt;L$231)), L15, "")</f>
        <v>92.477999999999994</v>
      </c>
      <c r="BU15" s="2">
        <f>IF(OR($B15&lt;M$229, AND($B15&gt;M$230, $B15&lt;M$231)), M15, "")</f>
        <v>84.06</v>
      </c>
      <c r="BV15" s="2">
        <f>IF(OR($B15&lt;N$229, AND($B15&gt;N$230, $B15&lt;N$231)), N15, "")</f>
        <v>75.716399999999993</v>
      </c>
      <c r="BW15" s="2">
        <f>IF(OR($B15&lt;O$229, AND($B15&gt;O$230, $B15&lt;O$231)), O15, "")</f>
        <v>63.376800000000003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>BK$207*$B15+BK$209</f>
        <v>96.99286357781908</v>
      </c>
      <c r="CP15" s="2">
        <f>BL$207*$B15+BL$209</f>
        <v>100.56885915053356</v>
      </c>
      <c r="CQ15" s="2">
        <f>BM$207*$B15+BM$209</f>
        <v>102.81008254791703</v>
      </c>
      <c r="CR15" s="2">
        <f>BN$207*$B15+BN$209</f>
        <v>100.81175538302645</v>
      </c>
      <c r="CS15" s="2">
        <f>BO$207*$B15+BO$209</f>
        <v>101.73407511388163</v>
      </c>
      <c r="CT15" s="2">
        <f>BP$207*$B15+BP$209</f>
        <v>103.76513045584369</v>
      </c>
      <c r="CU15" s="2">
        <f>BQ$207*$B15+BQ$209</f>
        <v>103.93424407702391</v>
      </c>
      <c r="CV15" s="2">
        <f>BR$207*$B15+BR$209</f>
        <v>102.16883277278239</v>
      </c>
      <c r="CW15" s="2">
        <f>BS$207*$B15+BS$209</f>
        <v>100.17733840485673</v>
      </c>
      <c r="CX15" s="2">
        <f>BT$207*$B15+BT$209</f>
        <v>93.473201426585689</v>
      </c>
      <c r="CY15" s="2">
        <f>BU$207*$B15+BU$209</f>
        <v>85.97436346116568</v>
      </c>
      <c r="CZ15" s="2">
        <f>BV$207*$B15+BV$209</f>
        <v>76.003675551917993</v>
      </c>
      <c r="DA15" s="2">
        <f>BW$207*$B15+BW$209</f>
        <v>63.254177620014154</v>
      </c>
      <c r="DD15" s="2">
        <f>BZ$207*$B15+BZ$209</f>
        <v>101.84139985477681</v>
      </c>
      <c r="DE15" s="2">
        <f>CA$207*$B15+CA$209</f>
        <v>103.25789884323933</v>
      </c>
      <c r="DF15" s="2">
        <f>CB$207*$B15+CB$209</f>
        <v>105.0167894263874</v>
      </c>
      <c r="DG15" s="2">
        <f>CC$207*$B15+CC$209</f>
        <v>102.45481344845341</v>
      </c>
      <c r="DH15" s="2">
        <f>CD$207*$B15+CD$209</f>
        <v>103.82976475647425</v>
      </c>
      <c r="DI15" s="2">
        <f>CE$207*$B15+CE$209</f>
        <v>107.06502859049255</v>
      </c>
      <c r="DJ15" s="2">
        <f>CF$207*$B15+CF$209</f>
        <v>107.4371246438254</v>
      </c>
      <c r="DK15" s="2">
        <f>CG$207*$B15+CG$209</f>
        <v>107.75989250351567</v>
      </c>
      <c r="DL15" s="2">
        <f>CH$207*$B15+CH$209</f>
        <v>104.49668447836393</v>
      </c>
      <c r="DM15" s="2">
        <f>CI$207*$B15+CI$209</f>
        <v>100.35835203480448</v>
      </c>
      <c r="DN15" s="2">
        <f>CJ$207*$B15+CJ$209</f>
        <v>90.156901958550804</v>
      </c>
      <c r="DO15" s="2">
        <f>CK$207*$B15+CK$209</f>
        <v>78.140427462396133</v>
      </c>
      <c r="DP15" s="2">
        <f>CL$207*$B15+CL$209</f>
        <v>63.605644900456994</v>
      </c>
      <c r="DS15" s="2">
        <f>POWER(10,($B15-C$227)/C$228)/(1+POWER(10,($B15-C$227)/C$228))</f>
        <v>2.8346879608181764E-4</v>
      </c>
      <c r="DT15" s="2">
        <f>POWER(10,($B15-D$227)/D$228)/(1+POWER(10,($B15-D$227)/D$228))</f>
        <v>2.4393666937232449E-4</v>
      </c>
      <c r="DU15" s="2">
        <f>POWER(10,($B15-E$227)/E$228)/(1+POWER(10,($B15-E$227)/E$228))</f>
        <v>2.7036667526260567E-4</v>
      </c>
      <c r="DV15" s="2">
        <f>POWER(10,($B15-F$227)/F$228)/(1+POWER(10,($B15-F$227)/F$228))</f>
        <v>3.2111561511640152E-4</v>
      </c>
      <c r="DW15" s="2">
        <f>POWER(10,($B15-G$227)/G$228)/(1+POWER(10,($B15-G$227)/G$228))</f>
        <v>3.5017959870818112E-4</v>
      </c>
      <c r="DX15" s="2">
        <f>POWER(10,($B15-H$227)/H$228)/(1+POWER(10,($B15-H$227)/H$228))</f>
        <v>3.2254016398550184E-4</v>
      </c>
      <c r="DY15" s="2">
        <f>POWER(10,($B15-I$227)/I$228)/(1+POWER(10,($B15-I$227)/I$228))</f>
        <v>2.9163706367537717E-4</v>
      </c>
      <c r="DZ15" s="2">
        <f>POWER(10,($B15-J$227)/J$228)/(1+POWER(10,($B15-J$227)/J$228))</f>
        <v>2.79376362985738E-4</v>
      </c>
      <c r="EA15" s="2">
        <f>POWER(10,($B15-K$227)/K$228)/(1+POWER(10,($B15-K$227)/K$228))</f>
        <v>2.9108834676812306E-4</v>
      </c>
      <c r="EB15" s="2">
        <f>POWER(10,($B15-L$227)/L$228)/(1+POWER(10,($B15-L$227)/L$228))</f>
        <v>2.3158620936685717E-4</v>
      </c>
      <c r="EC15" s="2">
        <f>POWER(10,($B15-M$227)/M$228)/(1+POWER(10,($B15-M$227)/M$228))</f>
        <v>2.8570646035919791E-4</v>
      </c>
      <c r="ED15" s="2">
        <f>POWER(10,($B15-N$227)/N$228)/(1+POWER(10,($B15-N$227)/N$228))</f>
        <v>2.8581287764594353E-4</v>
      </c>
      <c r="EE15" s="2">
        <f>POWER(10,($B15-O$227)/O$228)/(1+POWER(10,($B15-O$227)/O$228))</f>
        <v>2.0879379406336661E-4</v>
      </c>
    </row>
    <row r="16" spans="1:135" x14ac:dyDescent="0.25">
      <c r="B16" s="2">
        <v>10</v>
      </c>
      <c r="C16">
        <v>96.257999999999996</v>
      </c>
      <c r="D16">
        <v>100.26900000000001</v>
      </c>
      <c r="E16">
        <v>100.17100000000001</v>
      </c>
      <c r="F16">
        <v>99.311999999999998</v>
      </c>
      <c r="G16">
        <v>99.406000000000006</v>
      </c>
      <c r="H16">
        <v>102.688</v>
      </c>
      <c r="I16">
        <v>102.508</v>
      </c>
      <c r="J16">
        <v>100.515</v>
      </c>
      <c r="K16">
        <v>98.790999999999997</v>
      </c>
      <c r="L16">
        <v>91.896000000000001</v>
      </c>
      <c r="M16">
        <v>84.97</v>
      </c>
      <c r="N16">
        <v>74.059700000000007</v>
      </c>
      <c r="O16">
        <v>62.710099999999997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97.001854515584625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100.56530876957201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102.80372003482243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100.82132341671679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101.76169820037921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103.79175120512704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103.96385819450862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102.20595063179711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100.20337369244234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93.517195094634317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86.006641835462347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76.021169810503039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63.265912309751251</v>
      </c>
      <c r="AE16" s="5"/>
      <c r="AG16" s="5">
        <f t="shared" si="0"/>
        <v>-0.74385451558462989</v>
      </c>
      <c r="AH16" s="5">
        <f t="shared" si="0"/>
        <v>-0.29630876957200769</v>
      </c>
      <c r="AI16" s="5">
        <f t="shared" si="0"/>
        <v>-2.6327200348224267</v>
      </c>
      <c r="AJ16" s="5">
        <f t="shared" si="0"/>
        <v>-1.5093234167167964</v>
      </c>
      <c r="AK16" s="5">
        <f t="shared" si="0"/>
        <v>-2.3556982003792086</v>
      </c>
      <c r="AL16" s="5">
        <f t="shared" si="0"/>
        <v>-1.1037512051270397</v>
      </c>
      <c r="AM16" s="5">
        <f t="shared" si="0"/>
        <v>-1.4558581945086218</v>
      </c>
      <c r="AN16" s="5">
        <f t="shared" si="0"/>
        <v>-1.6909506317971079</v>
      </c>
      <c r="AO16" s="5">
        <f t="shared" si="0"/>
        <v>-1.412373692442344</v>
      </c>
      <c r="AP16" s="5">
        <f t="shared" si="0"/>
        <v>-1.6211950946343165</v>
      </c>
      <c r="AQ16" s="5">
        <f t="shared" si="0"/>
        <v>-1.0366418354623477</v>
      </c>
      <c r="AR16" s="5">
        <f t="shared" si="0"/>
        <v>-1.9614698105030328</v>
      </c>
      <c r="AS16" s="5">
        <f t="shared" si="0"/>
        <v>-0.55581230975125351</v>
      </c>
      <c r="AV16" s="2">
        <f t="shared" si="1"/>
        <v>97.001854515474037</v>
      </c>
      <c r="AW16" s="2">
        <f t="shared" si="2"/>
        <v>100.56530876955587</v>
      </c>
      <c r="AX16" s="2">
        <f t="shared" si="3"/>
        <v>102.80372003479691</v>
      </c>
      <c r="AY16" s="2">
        <f t="shared" si="4"/>
        <v>100.82132341670555</v>
      </c>
      <c r="AZ16" s="2">
        <f t="shared" si="5"/>
        <v>101.76169820037077</v>
      </c>
      <c r="BA16" s="2">
        <f t="shared" si="6"/>
        <v>103.79175120512602</v>
      </c>
      <c r="BB16" s="2">
        <f t="shared" si="7"/>
        <v>103.96385819450849</v>
      </c>
      <c r="BC16" s="2">
        <f t="shared" si="8"/>
        <v>102.20595063179708</v>
      </c>
      <c r="BD16" s="2">
        <f t="shared" si="9"/>
        <v>100.20337369244231</v>
      </c>
      <c r="BE16" s="2">
        <f t="shared" si="10"/>
        <v>93.517195094634317</v>
      </c>
      <c r="BF16" s="2">
        <f t="shared" si="11"/>
        <v>86.006641835462005</v>
      </c>
      <c r="BG16" s="2">
        <f t="shared" si="12"/>
        <v>76.021169810501533</v>
      </c>
      <c r="BH16" s="2">
        <f t="shared" si="13"/>
        <v>63.265912309751215</v>
      </c>
      <c r="BK16" s="2">
        <f>IF(OR($B16&lt;C$229, AND($B16&gt;C$230, $B16&lt;C$231)), C16, "")</f>
        <v>96.257999999999996</v>
      </c>
      <c r="BL16" s="2">
        <f>IF(OR($B16&lt;D$229, AND($B16&gt;D$230, $B16&lt;D$231)), D16, "")</f>
        <v>100.26900000000001</v>
      </c>
      <c r="BM16" s="2">
        <f>IF(OR($B16&lt;E$229, AND($B16&gt;E$230, $B16&lt;E$231)), E16, "")</f>
        <v>100.17100000000001</v>
      </c>
      <c r="BN16" s="2">
        <f>IF(OR($B16&lt;F$229, AND($B16&gt;F$230, $B16&lt;F$231)), F16, "")</f>
        <v>99.311999999999998</v>
      </c>
      <c r="BO16" s="2">
        <f>IF(OR($B16&lt;G$229, AND($B16&gt;G$230, $B16&lt;G$231)), G16, "")</f>
        <v>99.406000000000006</v>
      </c>
      <c r="BP16" s="2">
        <f>IF(OR($B16&lt;H$229, AND($B16&gt;H$230, $B16&lt;H$231)), H16, "")</f>
        <v>102.688</v>
      </c>
      <c r="BQ16" s="2">
        <f>IF(OR($B16&lt;I$229, AND($B16&gt;I$230, $B16&lt;I$231)), I16, "")</f>
        <v>102.508</v>
      </c>
      <c r="BR16" s="2">
        <f>IF(OR($B16&lt;J$229, AND($B16&gt;J$230, $B16&lt;J$231)), J16, "")</f>
        <v>100.515</v>
      </c>
      <c r="BS16" s="2">
        <f>IF(OR($B16&lt;K$229, AND($B16&gt;K$230, $B16&lt;K$231)), K16, "")</f>
        <v>98.790999999999997</v>
      </c>
      <c r="BT16" s="2">
        <f>IF(OR($B16&lt;L$229, AND($B16&gt;L$230, $B16&lt;L$231)), L16, "")</f>
        <v>91.896000000000001</v>
      </c>
      <c r="BU16" s="2">
        <f>IF(OR($B16&lt;M$229, AND($B16&gt;M$230, $B16&lt;M$231)), M16, "")</f>
        <v>84.97</v>
      </c>
      <c r="BV16" s="2">
        <f>IF(OR($B16&lt;N$229, AND($B16&gt;N$230, $B16&lt;N$231)), N16, "")</f>
        <v>74.059700000000007</v>
      </c>
      <c r="BW16" s="2">
        <f>IF(OR($B16&lt;O$229, AND($B16&gt;O$230, $B16&lt;O$231)), O16, "")</f>
        <v>62.710099999999997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>BK$207*$B16+BK$209</f>
        <v>97.000366123525097</v>
      </c>
      <c r="CP16" s="2">
        <f>BL$207*$B16+BL$209</f>
        <v>100.56459887399828</v>
      </c>
      <c r="CQ16" s="2">
        <f>BM$207*$B16+BM$209</f>
        <v>102.80307618953206</v>
      </c>
      <c r="CR16" s="2">
        <f>BN$207*$B16+BN$209</f>
        <v>100.8207538658784</v>
      </c>
      <c r="CS16" s="2">
        <f>BO$207*$B16+BO$209</f>
        <v>101.76090531363407</v>
      </c>
      <c r="CT16" s="2">
        <f>BP$207*$B16+BP$209</f>
        <v>103.79059997135244</v>
      </c>
      <c r="CU16" s="2">
        <f>BQ$207*$B16+BQ$209</f>
        <v>103.96275281206344</v>
      </c>
      <c r="CV16" s="2">
        <f>BR$207*$B16+BR$209</f>
        <v>102.20426041290288</v>
      </c>
      <c r="CW16" s="2">
        <f>BS$207*$B16+BS$209</f>
        <v>100.20201457317164</v>
      </c>
      <c r="CX16" s="2">
        <f>BT$207*$B16+BT$209</f>
        <v>93.51546861389518</v>
      </c>
      <c r="CY16" s="2">
        <f>BU$207*$B16+BU$209</f>
        <v>86.005349460333733</v>
      </c>
      <c r="CZ16" s="2">
        <f>BV$207*$B16+BV$209</f>
        <v>76.020509825833742</v>
      </c>
      <c r="DA16" s="2">
        <f>BW$207*$B16+BW$209</f>
        <v>63.265833610349318</v>
      </c>
      <c r="DD16" s="2">
        <f>BZ$207*$B16+BZ$209</f>
        <v>101.78913558650447</v>
      </c>
      <c r="DE16" s="2">
        <f>CA$207*$B16+CA$209</f>
        <v>103.21876186659338</v>
      </c>
      <c r="DF16" s="2">
        <f>CB$207*$B16+CB$209</f>
        <v>104.97497543149866</v>
      </c>
      <c r="DG16" s="2">
        <f>CC$207*$B16+CC$209</f>
        <v>102.4384036965306</v>
      </c>
      <c r="DH16" s="2">
        <f>CD$207*$B16+CD$209</f>
        <v>103.82597629823083</v>
      </c>
      <c r="DI16" s="2">
        <f>CE$207*$B16+CE$209</f>
        <v>107.04591657817872</v>
      </c>
      <c r="DJ16" s="2">
        <f>CF$207*$B16+CF$209</f>
        <v>107.41961499519144</v>
      </c>
      <c r="DK16" s="2">
        <f>CG$207*$B16+CG$209</f>
        <v>107.72204826380126</v>
      </c>
      <c r="DL16" s="2">
        <f>CH$207*$B16+CH$209</f>
        <v>104.46039980640005</v>
      </c>
      <c r="DM16" s="2">
        <f>CI$207*$B16+CI$209</f>
        <v>100.31468318272356</v>
      </c>
      <c r="DN16" s="2">
        <f>CJ$207*$B16+CJ$209</f>
        <v>90.130886604760931</v>
      </c>
      <c r="DO16" s="2">
        <f>CK$207*$B16+CK$209</f>
        <v>78.126537284689903</v>
      </c>
      <c r="DP16" s="2">
        <f>CL$207*$B16+CL$209</f>
        <v>63.609599351741274</v>
      </c>
      <c r="DS16" s="2">
        <f>POWER(10,($B16-C$227)/C$228)/(1+POWER(10,($B16-C$227)/C$228))</f>
        <v>3.1080885401666732E-4</v>
      </c>
      <c r="DT16" s="2">
        <f>POWER(10,($B16-D$227)/D$228)/(1+POWER(10,($B16-D$227)/D$228))</f>
        <v>2.6746494453412748E-4</v>
      </c>
      <c r="DU16" s="2">
        <f>POWER(10,($B16-E$227)/E$228)/(1+POWER(10,($B16-E$227)/E$228))</f>
        <v>2.9644343181369821E-4</v>
      </c>
      <c r="DV16" s="2">
        <f>POWER(10,($B16-F$227)/F$228)/(1+POWER(10,($B16-F$227)/F$228))</f>
        <v>3.5208536258098718E-4</v>
      </c>
      <c r="DW16" s="2">
        <f>POWER(10,($B16-G$227)/G$228)/(1+POWER(10,($B16-G$227)/G$228))</f>
        <v>3.8395132303895935E-4</v>
      </c>
      <c r="DX16" s="2">
        <f>POWER(10,($B16-H$227)/H$228)/(1+POWER(10,($B16-H$227)/H$228))</f>
        <v>3.536472523623893E-4</v>
      </c>
      <c r="DY16" s="2">
        <f>POWER(10,($B16-I$227)/I$228)/(1+POWER(10,($B16-I$227)/I$228))</f>
        <v>3.1976468441055123E-4</v>
      </c>
      <c r="DZ16" s="2">
        <f>POWER(10,($B16-J$227)/J$228)/(1+POWER(10,($B16-J$227)/J$228))</f>
        <v>3.0632183401639015E-4</v>
      </c>
      <c r="EA16" s="2">
        <f>POWER(10,($B16-K$227)/K$228)/(1+POWER(10,($B16-K$227)/K$228))</f>
        <v>3.1916306210975204E-4</v>
      </c>
      <c r="EB16" s="2">
        <f>POWER(10,($B16-L$227)/L$228)/(1+POWER(10,($B16-L$227)/L$228))</f>
        <v>2.5392355567919464E-4</v>
      </c>
      <c r="EC16" s="2">
        <f>POWER(10,($B16-M$227)/M$228)/(1+POWER(10,($B16-M$227)/M$228))</f>
        <v>3.1326226938085039E-4</v>
      </c>
      <c r="ED16" s="2">
        <f>POWER(10,($B16-N$227)/N$228)/(1+POWER(10,($B16-N$227)/N$228))</f>
        <v>3.1337894718185563E-4</v>
      </c>
      <c r="EE16" s="2">
        <f>POWER(10,($B16-O$227)/O$228)/(1+POWER(10,($B16-O$227)/O$228))</f>
        <v>2.2893323103835561E-4</v>
      </c>
    </row>
    <row r="17" spans="2:135" x14ac:dyDescent="0.25">
      <c r="B17" s="2">
        <v>11</v>
      </c>
      <c r="C17">
        <v>96.590999999999994</v>
      </c>
      <c r="D17">
        <v>99.596999999999994</v>
      </c>
      <c r="E17">
        <v>100.82899999999999</v>
      </c>
      <c r="F17">
        <v>99.625</v>
      </c>
      <c r="G17">
        <v>101.15600000000001</v>
      </c>
      <c r="H17">
        <v>102.26600000000001</v>
      </c>
      <c r="I17">
        <v>102.923</v>
      </c>
      <c r="J17">
        <v>100.47</v>
      </c>
      <c r="K17">
        <v>98.656999999999996</v>
      </c>
      <c r="L17">
        <v>92.209000000000003</v>
      </c>
      <c r="M17">
        <v>84.954999999999998</v>
      </c>
      <c r="N17">
        <v>75.761200000000002</v>
      </c>
      <c r="O17">
        <v>62.478299999999997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97.009480242433014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100.56110673443874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102.7967644596777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100.8303670190154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101.78859197443848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103.81731445989685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103.99245740322466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102.24151667693754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100.22815960733178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93.559604877449161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86.037732899294198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76.038057179668471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63.277573957757085</v>
      </c>
      <c r="AE17" s="5"/>
      <c r="AG17" s="5">
        <f t="shared" si="0"/>
        <v>-0.41848024243302007</v>
      </c>
      <c r="AH17" s="5">
        <f t="shared" si="0"/>
        <v>-0.96410673443874373</v>
      </c>
      <c r="AI17" s="5">
        <f t="shared" si="0"/>
        <v>-1.96776445967771</v>
      </c>
      <c r="AJ17" s="5">
        <f t="shared" si="0"/>
        <v>-1.205367019015398</v>
      </c>
      <c r="AK17" s="5">
        <f t="shared" si="0"/>
        <v>-0.63259197443846915</v>
      </c>
      <c r="AL17" s="5">
        <f t="shared" si="0"/>
        <v>-1.5513144598968438</v>
      </c>
      <c r="AM17" s="5">
        <f t="shared" si="0"/>
        <v>-1.0694574032246607</v>
      </c>
      <c r="AN17" s="5">
        <f t="shared" si="0"/>
        <v>-1.7715166769375372</v>
      </c>
      <c r="AO17" s="5">
        <f t="shared" si="0"/>
        <v>-1.5711596073317793</v>
      </c>
      <c r="AP17" s="5">
        <f t="shared" si="0"/>
        <v>-1.3506048774491575</v>
      </c>
      <c r="AQ17" s="5">
        <f t="shared" si="0"/>
        <v>-1.0827328992942</v>
      </c>
      <c r="AR17" s="5">
        <f t="shared" si="0"/>
        <v>-0.27685717966846823</v>
      </c>
      <c r="AS17" s="5">
        <f t="shared" si="0"/>
        <v>-0.79927395775708732</v>
      </c>
      <c r="AV17" s="2">
        <f t="shared" si="1"/>
        <v>97.009480241986154</v>
      </c>
      <c r="AW17" s="2">
        <f t="shared" si="2"/>
        <v>100.56110673437033</v>
      </c>
      <c r="AX17" s="2">
        <f t="shared" si="3"/>
        <v>102.79676445957007</v>
      </c>
      <c r="AY17" s="2">
        <f t="shared" si="4"/>
        <v>100.83036701896573</v>
      </c>
      <c r="AZ17" s="2">
        <f t="shared" si="5"/>
        <v>101.78859197440043</v>
      </c>
      <c r="BA17" s="2">
        <f t="shared" si="6"/>
        <v>103.81731445989197</v>
      </c>
      <c r="BB17" s="2">
        <f t="shared" si="7"/>
        <v>103.99245740322402</v>
      </c>
      <c r="BC17" s="2">
        <f t="shared" si="8"/>
        <v>102.24151667693738</v>
      </c>
      <c r="BD17" s="2">
        <f t="shared" si="9"/>
        <v>100.22815960733159</v>
      </c>
      <c r="BE17" s="2">
        <f t="shared" si="10"/>
        <v>93.559604877449161</v>
      </c>
      <c r="BF17" s="2">
        <f t="shared" si="11"/>
        <v>86.037732899292521</v>
      </c>
      <c r="BG17" s="2">
        <f t="shared" si="12"/>
        <v>76.038057179661493</v>
      </c>
      <c r="BH17" s="2">
        <f t="shared" si="13"/>
        <v>63.2775739577569</v>
      </c>
      <c r="BK17" s="2">
        <f>IF(OR($B17&lt;C$229, AND($B17&gt;C$230, $B17&lt;C$231)), C17, "")</f>
        <v>96.590999999999994</v>
      </c>
      <c r="BL17" s="2">
        <f>IF(OR($B17&lt;D$229, AND($B17&gt;D$230, $B17&lt;D$231)), D17, "")</f>
        <v>99.596999999999994</v>
      </c>
      <c r="BM17" s="2">
        <f>IF(OR($B17&lt;E$229, AND($B17&gt;E$230, $B17&lt;E$231)), E17, "")</f>
        <v>100.82899999999999</v>
      </c>
      <c r="BN17" s="2">
        <f>IF(OR($B17&lt;F$229, AND($B17&gt;F$230, $B17&lt;F$231)), F17, "")</f>
        <v>99.625</v>
      </c>
      <c r="BO17" s="2">
        <f>IF(OR($B17&lt;G$229, AND($B17&gt;G$230, $B17&lt;G$231)), G17, "")</f>
        <v>101.15600000000001</v>
      </c>
      <c r="BP17" s="2">
        <f>IF(OR($B17&lt;H$229, AND($B17&gt;H$230, $B17&lt;H$231)), H17, "")</f>
        <v>102.26600000000001</v>
      </c>
      <c r="BQ17" s="2">
        <f>IF(OR($B17&lt;I$229, AND($B17&gt;I$230, $B17&lt;I$231)), I17, "")</f>
        <v>102.923</v>
      </c>
      <c r="BR17" s="2">
        <f>IF(OR($B17&lt;J$229, AND($B17&gt;J$230, $B17&lt;J$231)), J17, "")</f>
        <v>100.47</v>
      </c>
      <c r="BS17" s="2">
        <f>IF(OR($B17&lt;K$229, AND($B17&gt;K$230, $B17&lt;K$231)), K17, "")</f>
        <v>98.656999999999996</v>
      </c>
      <c r="BT17" s="2">
        <f>IF(OR($B17&lt;L$229, AND($B17&gt;L$230, $B17&lt;L$231)), L17, "")</f>
        <v>92.209000000000003</v>
      </c>
      <c r="BU17" s="2">
        <f>IF(OR($B17&lt;M$229, AND($B17&gt;M$230, $B17&lt;M$231)), M17, "")</f>
        <v>84.954999999999998</v>
      </c>
      <c r="BV17" s="2">
        <f>IF(OR($B17&lt;N$229, AND($B17&gt;N$230, $B17&lt;N$231)), N17, "")</f>
        <v>75.761200000000002</v>
      </c>
      <c r="BW17" s="2">
        <f>IF(OR($B17&lt;O$229, AND($B17&gt;O$230, $B17&lt;O$231)), O17, "")</f>
        <v>62.478299999999997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>BK$207*$B17+BK$209</f>
        <v>97.007868669231115</v>
      </c>
      <c r="CP17" s="2">
        <f>BL$207*$B17+BL$209</f>
        <v>100.560338597463</v>
      </c>
      <c r="CQ17" s="2">
        <f>BM$207*$B17+BM$209</f>
        <v>102.79606983114711</v>
      </c>
      <c r="CR17" s="2">
        <f>BN$207*$B17+BN$209</f>
        <v>100.82975234873035</v>
      </c>
      <c r="CS17" s="2">
        <f>BO$207*$B17+BO$209</f>
        <v>101.78773551338652</v>
      </c>
      <c r="CT17" s="2">
        <f>BP$207*$B17+BP$209</f>
        <v>103.8160694868612</v>
      </c>
      <c r="CU17" s="2">
        <f>BQ$207*$B17+BQ$209</f>
        <v>103.99126154710298</v>
      </c>
      <c r="CV17" s="2">
        <f>BR$207*$B17+BR$209</f>
        <v>102.23968805302336</v>
      </c>
      <c r="CW17" s="2">
        <f>BS$207*$B17+BS$209</f>
        <v>100.22669074148655</v>
      </c>
      <c r="CX17" s="2">
        <f>BT$207*$B17+BT$209</f>
        <v>93.557735801204657</v>
      </c>
      <c r="CY17" s="2">
        <f>BU$207*$B17+BU$209</f>
        <v>86.036335459501771</v>
      </c>
      <c r="CZ17" s="2">
        <f>BV$207*$B17+BV$209</f>
        <v>76.03734409974949</v>
      </c>
      <c r="DA17" s="2">
        <f>BW$207*$B17+BW$209</f>
        <v>63.277489600684483</v>
      </c>
      <c r="DD17" s="2">
        <f>BZ$207*$B17+BZ$209</f>
        <v>101.73687131823213</v>
      </c>
      <c r="DE17" s="2">
        <f>CA$207*$B17+CA$209</f>
        <v>103.17962488994742</v>
      </c>
      <c r="DF17" s="2">
        <f>CB$207*$B17+CB$209</f>
        <v>104.93316143660991</v>
      </c>
      <c r="DG17" s="2">
        <f>CC$207*$B17+CC$209</f>
        <v>102.42199394460778</v>
      </c>
      <c r="DH17" s="2">
        <f>CD$207*$B17+CD$209</f>
        <v>103.82218783998741</v>
      </c>
      <c r="DI17" s="2">
        <f>CE$207*$B17+CE$209</f>
        <v>107.02680456586489</v>
      </c>
      <c r="DJ17" s="2">
        <f>CF$207*$B17+CF$209</f>
        <v>107.40210534655746</v>
      </c>
      <c r="DK17" s="2">
        <f>CG$207*$B17+CG$209</f>
        <v>107.68420402408684</v>
      </c>
      <c r="DL17" s="2">
        <f>CH$207*$B17+CH$209</f>
        <v>104.42411513443616</v>
      </c>
      <c r="DM17" s="2">
        <f>CI$207*$B17+CI$209</f>
        <v>100.27101433064263</v>
      </c>
      <c r="DN17" s="2">
        <f>CJ$207*$B17+CJ$209</f>
        <v>90.104871250971073</v>
      </c>
      <c r="DO17" s="2">
        <f>CK$207*$B17+CK$209</f>
        <v>78.112647106983673</v>
      </c>
      <c r="DP17" s="2">
        <f>CL$207*$B17+CL$209</f>
        <v>63.613553803025553</v>
      </c>
      <c r="DS17" s="2">
        <f>POWER(10,($B17-C$227)/C$228)/(1+POWER(10,($B17-C$227)/C$228))</f>
        <v>3.407849127265371E-4</v>
      </c>
      <c r="DT17" s="2">
        <f>POWER(10,($B17-D$227)/D$228)/(1+POWER(10,($B17-D$227)/D$228))</f>
        <v>2.9326191242692206E-4</v>
      </c>
      <c r="DU17" s="2">
        <f>POWER(10,($B17-E$227)/E$228)/(1+POWER(10,($B17-E$227)/E$228))</f>
        <v>3.2503446328146092E-4</v>
      </c>
      <c r="DV17" s="2">
        <f>POWER(10,($B17-F$227)/F$228)/(1+POWER(10,($B17-F$227)/F$228))</f>
        <v>3.8604081000054389E-4</v>
      </c>
      <c r="DW17" s="2">
        <f>POWER(10,($B17-G$227)/G$228)/(1+POWER(10,($B17-G$227)/G$228))</f>
        <v>4.2097865980907735E-4</v>
      </c>
      <c r="DX17" s="2">
        <f>POWER(10,($B17-H$227)/H$228)/(1+POWER(10,($B17-H$227)/H$228))</f>
        <v>3.877532714908938E-4</v>
      </c>
      <c r="DY17" s="2">
        <f>POWER(10,($B17-I$227)/I$228)/(1+POWER(10,($B17-I$227)/I$228))</f>
        <v>3.5060418810140025E-4</v>
      </c>
      <c r="DZ17" s="2">
        <f>POWER(10,($B17-J$227)/J$228)/(1+POWER(10,($B17-J$227)/J$228))</f>
        <v>3.3586528604781317E-4</v>
      </c>
      <c r="EA17" s="2">
        <f>POWER(10,($B17-K$227)/K$228)/(1+POWER(10,($B17-K$227)/K$228))</f>
        <v>3.4994456302788894E-4</v>
      </c>
      <c r="EB17" s="2">
        <f>POWER(10,($B17-L$227)/L$228)/(1+POWER(10,($B17-L$227)/L$228))</f>
        <v>2.784148216589723E-4</v>
      </c>
      <c r="EC17" s="2">
        <f>POWER(10,($B17-M$227)/M$228)/(1+POWER(10,($B17-M$227)/M$228))</f>
        <v>3.4347486721684984E-4</v>
      </c>
      <c r="ED17" s="2">
        <f>POWER(10,($B17-N$227)/N$228)/(1+POWER(10,($B17-N$227)/N$228))</f>
        <v>3.4360279414740325E-4</v>
      </c>
      <c r="EE17" s="2">
        <f>POWER(10,($B17-O$227)/O$228)/(1+POWER(10,($B17-O$227)/O$228))</f>
        <v>2.5101475202698103E-4</v>
      </c>
    </row>
    <row r="18" spans="2:135" x14ac:dyDescent="0.25">
      <c r="B18" s="2">
        <v>12</v>
      </c>
      <c r="C18">
        <v>97.167000000000002</v>
      </c>
      <c r="D18">
        <v>99.626999999999995</v>
      </c>
      <c r="E18">
        <v>102.343</v>
      </c>
      <c r="F18">
        <v>100.26600000000001</v>
      </c>
      <c r="G18">
        <v>100.90600000000001</v>
      </c>
      <c r="H18">
        <v>102.75</v>
      </c>
      <c r="I18">
        <v>103</v>
      </c>
      <c r="J18">
        <v>100.864</v>
      </c>
      <c r="K18">
        <v>98.462999999999994</v>
      </c>
      <c r="L18">
        <v>92.343000000000004</v>
      </c>
      <c r="M18">
        <v>84.284000000000006</v>
      </c>
      <c r="N18">
        <v>75.596999999999994</v>
      </c>
      <c r="O18">
        <v>62.565199999999997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97.017115881043779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100.55690932827834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102.78981268942039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100.83941402467116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101.81549063317917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103.84288508340239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104.02106377771449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102.27709369154167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100.25295404451394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93.602026101328889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86.068832203442241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76.054948649208654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63.289235964810935</v>
      </c>
      <c r="AE18" s="5"/>
      <c r="AG18" s="5">
        <f t="shared" si="0"/>
        <v>0.14988411895622278</v>
      </c>
      <c r="AH18" s="5">
        <f t="shared" si="0"/>
        <v>-0.92990932827834172</v>
      </c>
      <c r="AI18" s="5">
        <f t="shared" si="0"/>
        <v>-0.44681268942038344</v>
      </c>
      <c r="AJ18" s="5">
        <f t="shared" si="0"/>
        <v>-0.57341402467115188</v>
      </c>
      <c r="AK18" s="5">
        <f t="shared" si="0"/>
        <v>-0.90949063317916057</v>
      </c>
      <c r="AL18" s="5">
        <f t="shared" si="0"/>
        <v>-1.0928850834023933</v>
      </c>
      <c r="AM18" s="5">
        <f t="shared" si="0"/>
        <v>-1.0210637777144882</v>
      </c>
      <c r="AN18" s="5">
        <f t="shared" si="0"/>
        <v>-1.4130936915416612</v>
      </c>
      <c r="AO18" s="5">
        <f t="shared" si="0"/>
        <v>-1.7899540445139479</v>
      </c>
      <c r="AP18" s="5">
        <f t="shared" si="0"/>
        <v>-1.2590261013288853</v>
      </c>
      <c r="AQ18" s="5">
        <f t="shared" si="0"/>
        <v>-1.7848322034422353</v>
      </c>
      <c r="AR18" s="5">
        <f t="shared" si="0"/>
        <v>-0.45794864920866019</v>
      </c>
      <c r="AS18" s="5">
        <f t="shared" si="0"/>
        <v>-0.72403596481093757</v>
      </c>
      <c r="AV18" s="2">
        <f t="shared" si="1"/>
        <v>97.017115879302338</v>
      </c>
      <c r="AW18" s="2">
        <f t="shared" si="2"/>
        <v>100.55690932799877</v>
      </c>
      <c r="AX18" s="2">
        <f t="shared" si="3"/>
        <v>102.78981268898285</v>
      </c>
      <c r="AY18" s="2">
        <f t="shared" si="4"/>
        <v>100.83941402445986</v>
      </c>
      <c r="AZ18" s="2">
        <f t="shared" si="5"/>
        <v>101.81549063301429</v>
      </c>
      <c r="BA18" s="2">
        <f t="shared" si="6"/>
        <v>103.84288508337998</v>
      </c>
      <c r="BB18" s="2">
        <f t="shared" si="7"/>
        <v>104.0210637777114</v>
      </c>
      <c r="BC18" s="2">
        <f t="shared" si="8"/>
        <v>102.27709369154088</v>
      </c>
      <c r="BD18" s="2">
        <f t="shared" si="9"/>
        <v>100.252954044513</v>
      </c>
      <c r="BE18" s="2">
        <f t="shared" si="10"/>
        <v>93.60202610132886</v>
      </c>
      <c r="BF18" s="2">
        <f t="shared" si="11"/>
        <v>86.068832203434368</v>
      </c>
      <c r="BG18" s="2">
        <f t="shared" si="12"/>
        <v>76.054948649177618</v>
      </c>
      <c r="BH18" s="2">
        <f t="shared" si="13"/>
        <v>63.289235964810061</v>
      </c>
      <c r="BK18" s="2">
        <f>IF(OR($B18&lt;C$229, AND($B18&gt;C$230, $B18&lt;C$231)), C18, "")</f>
        <v>97.167000000000002</v>
      </c>
      <c r="BL18" s="2">
        <f>IF(OR($B18&lt;D$229, AND($B18&gt;D$230, $B18&lt;D$231)), D18, "")</f>
        <v>99.626999999999995</v>
      </c>
      <c r="BM18" s="2">
        <f>IF(OR($B18&lt;E$229, AND($B18&gt;E$230, $B18&lt;E$231)), E18, "")</f>
        <v>102.343</v>
      </c>
      <c r="BN18" s="2">
        <f>IF(OR($B18&lt;F$229, AND($B18&gt;F$230, $B18&lt;F$231)), F18, "")</f>
        <v>100.26600000000001</v>
      </c>
      <c r="BO18" s="2">
        <f>IF(OR($B18&lt;G$229, AND($B18&gt;G$230, $B18&lt;G$231)), G18, "")</f>
        <v>100.90600000000001</v>
      </c>
      <c r="BP18" s="2">
        <f>IF(OR($B18&lt;H$229, AND($B18&gt;H$230, $B18&lt;H$231)), H18, "")</f>
        <v>102.75</v>
      </c>
      <c r="BQ18" s="2">
        <f>IF(OR($B18&lt;I$229, AND($B18&gt;I$230, $B18&lt;I$231)), I18, "")</f>
        <v>103</v>
      </c>
      <c r="BR18" s="2">
        <f>IF(OR($B18&lt;J$229, AND($B18&gt;J$230, $B18&lt;J$231)), J18, "")</f>
        <v>100.864</v>
      </c>
      <c r="BS18" s="2">
        <f>IF(OR($B18&lt;K$229, AND($B18&gt;K$230, $B18&lt;K$231)), K18, "")</f>
        <v>98.462999999999994</v>
      </c>
      <c r="BT18" s="2">
        <f>IF(OR($B18&lt;L$229, AND($B18&gt;L$230, $B18&lt;L$231)), L18, "")</f>
        <v>92.343000000000004</v>
      </c>
      <c r="BU18" s="2">
        <f>IF(OR($B18&lt;M$229, AND($B18&gt;M$230, $B18&lt;M$231)), M18, "")</f>
        <v>84.284000000000006</v>
      </c>
      <c r="BV18" s="2">
        <f>IF(OR($B18&lt;N$229, AND($B18&gt;N$230, $B18&lt;N$231)), N18, "")</f>
        <v>75.596999999999994</v>
      </c>
      <c r="BW18" s="2">
        <f>IF(OR($B18&lt;O$229, AND($B18&gt;O$230, $B18&lt;O$231)), O18, "")</f>
        <v>62.565199999999997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>BK$207*$B18+BK$209</f>
        <v>97.015371214937119</v>
      </c>
      <c r="CP18" s="2">
        <f>BL$207*$B18+BL$209</f>
        <v>100.55607832092774</v>
      </c>
      <c r="CQ18" s="2">
        <f>BM$207*$B18+BM$209</f>
        <v>102.78906347276215</v>
      </c>
      <c r="CR18" s="2">
        <f>BN$207*$B18+BN$209</f>
        <v>100.8387508315823</v>
      </c>
      <c r="CS18" s="2">
        <f>BO$207*$B18+BO$209</f>
        <v>101.81456571313898</v>
      </c>
      <c r="CT18" s="2">
        <f>BP$207*$B18+BP$209</f>
        <v>103.84153900236994</v>
      </c>
      <c r="CU18" s="2">
        <f>BQ$207*$B18+BQ$209</f>
        <v>104.01977028214252</v>
      </c>
      <c r="CV18" s="2">
        <f>BR$207*$B18+BR$209</f>
        <v>102.27511569314385</v>
      </c>
      <c r="CW18" s="2">
        <f>BS$207*$B18+BS$209</f>
        <v>100.25136690980146</v>
      </c>
      <c r="CX18" s="2">
        <f>BT$207*$B18+BT$209</f>
        <v>93.600002988514149</v>
      </c>
      <c r="CY18" s="2">
        <f>BU$207*$B18+BU$209</f>
        <v>86.067321458669809</v>
      </c>
      <c r="CZ18" s="2">
        <f>BV$207*$B18+BV$209</f>
        <v>76.054178373665238</v>
      </c>
      <c r="DA18" s="2">
        <f>BW$207*$B18+BW$209</f>
        <v>63.28914559101964</v>
      </c>
      <c r="DD18" s="2">
        <f>BZ$207*$B18+BZ$209</f>
        <v>101.68460704995979</v>
      </c>
      <c r="DE18" s="2">
        <f>CA$207*$B18+CA$209</f>
        <v>103.14048791330147</v>
      </c>
      <c r="DF18" s="2">
        <f>CB$207*$B18+CB$209</f>
        <v>104.89134744172115</v>
      </c>
      <c r="DG18" s="2">
        <f>CC$207*$B18+CC$209</f>
        <v>102.40558419268497</v>
      </c>
      <c r="DH18" s="2">
        <f>CD$207*$B18+CD$209</f>
        <v>103.81839938174399</v>
      </c>
      <c r="DI18" s="2">
        <f>CE$207*$B18+CE$209</f>
        <v>107.00769255355108</v>
      </c>
      <c r="DJ18" s="2">
        <f>CF$207*$B18+CF$209</f>
        <v>107.3845956979235</v>
      </c>
      <c r="DK18" s="2">
        <f>CG$207*$B18+CG$209</f>
        <v>107.64635978437242</v>
      </c>
      <c r="DL18" s="2">
        <f>CH$207*$B18+CH$209</f>
        <v>104.38783046247228</v>
      </c>
      <c r="DM18" s="2">
        <f>CI$207*$B18+CI$209</f>
        <v>100.2273454785617</v>
      </c>
      <c r="DN18" s="2">
        <f>CJ$207*$B18+CJ$209</f>
        <v>90.078855897181214</v>
      </c>
      <c r="DO18" s="2">
        <f>CK$207*$B18+CK$209</f>
        <v>78.098756929277442</v>
      </c>
      <c r="DP18" s="2">
        <f>CL$207*$B18+CL$209</f>
        <v>63.617508254309833</v>
      </c>
      <c r="DS18" s="2">
        <f>POWER(10,($B18-C$227)/C$228)/(1+POWER(10,($B18-C$227)/C$228))</f>
        <v>3.7365094136635911E-4</v>
      </c>
      <c r="DT18" s="2">
        <f>POWER(10,($B18-D$227)/D$228)/(1+POWER(10,($B18-D$227)/D$228))</f>
        <v>3.2154619510658716E-4</v>
      </c>
      <c r="DU18" s="2">
        <f>POWER(10,($B18-E$227)/E$228)/(1+POWER(10,($B18-E$227)/E$228))</f>
        <v>3.5638202629238421E-4</v>
      </c>
      <c r="DV18" s="2">
        <f>POWER(10,($B18-F$227)/F$228)/(1+POWER(10,($B18-F$227)/F$228))</f>
        <v>4.2326956651479768E-4</v>
      </c>
      <c r="DW18" s="2">
        <f>POWER(10,($B18-G$227)/G$228)/(1+POWER(10,($B18-G$227)/G$228))</f>
        <v>4.6157517452571895E-4</v>
      </c>
      <c r="DX18" s="2">
        <f>POWER(10,($B18-H$227)/H$228)/(1+POWER(10,($B18-H$227)/H$228))</f>
        <v>4.251471030319911E-4</v>
      </c>
      <c r="DY18" s="2">
        <f>POWER(10,($B18-I$227)/I$228)/(1+POWER(10,($B18-I$227)/I$228))</f>
        <v>3.8441684457632912E-4</v>
      </c>
      <c r="DZ18" s="2">
        <f>POWER(10,($B18-J$227)/J$228)/(1+POWER(10,($B18-J$227)/J$228))</f>
        <v>3.682570301109847E-4</v>
      </c>
      <c r="EA18" s="2">
        <f>POWER(10,($B18-K$227)/K$228)/(1+POWER(10,($B18-K$227)/K$228))</f>
        <v>3.8369362894688698E-4</v>
      </c>
      <c r="EB18" s="2">
        <f>POWER(10,($B18-L$227)/L$228)/(1+POWER(10,($B18-L$227)/L$228))</f>
        <v>3.0526758165192553E-4</v>
      </c>
      <c r="EC18" s="2">
        <f>POWER(10,($B18-M$227)/M$228)/(1+POWER(10,($B18-M$227)/M$228))</f>
        <v>3.7660022311016776E-4</v>
      </c>
      <c r="ED18" s="2">
        <f>POWER(10,($B18-N$227)/N$228)/(1+POWER(10,($B18-N$227)/N$228))</f>
        <v>3.7674048290252193E-4</v>
      </c>
      <c r="EE18" s="2">
        <f>POWER(10,($B18-O$227)/O$228)/(1+POWER(10,($B18-O$227)/O$228))</f>
        <v>2.7522553724705412E-4</v>
      </c>
    </row>
    <row r="19" spans="2:135" x14ac:dyDescent="0.25">
      <c r="B19" s="2">
        <v>13</v>
      </c>
      <c r="C19">
        <v>96.045000000000002</v>
      </c>
      <c r="D19">
        <v>100.672</v>
      </c>
      <c r="E19">
        <v>101.914</v>
      </c>
      <c r="F19">
        <v>99.608999999999995</v>
      </c>
      <c r="G19">
        <v>99.281000000000006</v>
      </c>
      <c r="H19">
        <v>101.98399999999999</v>
      </c>
      <c r="I19">
        <v>103.923</v>
      </c>
      <c r="J19">
        <v>101.06100000000001</v>
      </c>
      <c r="K19">
        <v>100.015</v>
      </c>
      <c r="L19">
        <v>92.045000000000002</v>
      </c>
      <c r="M19">
        <v>85.641999999999996</v>
      </c>
      <c r="N19">
        <v>76.313400000000001</v>
      </c>
      <c r="O19">
        <v>62.536200000000001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97.024762199077827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100.5527169023222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102.78286498595496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100.84846467050723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101.84239452726464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103.86846362444408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104.04967785804011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102.31268250323545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100.27775762631859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93.644459645983503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86.099940359445355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76.071844515888458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63.300898347518853</v>
      </c>
      <c r="AE19" s="5"/>
      <c r="AG19" s="5">
        <f t="shared" si="0"/>
        <v>-0.97976219907782536</v>
      </c>
      <c r="AH19" s="5">
        <f t="shared" si="0"/>
        <v>0.1192830976777941</v>
      </c>
      <c r="AI19" s="5">
        <f t="shared" si="0"/>
        <v>-0.86886498595495709</v>
      </c>
      <c r="AJ19" s="5">
        <f t="shared" si="0"/>
        <v>-1.2394646705072319</v>
      </c>
      <c r="AK19" s="5">
        <f t="shared" si="0"/>
        <v>-2.561394527264639</v>
      </c>
      <c r="AL19" s="5">
        <f t="shared" si="0"/>
        <v>-1.8844636244440807</v>
      </c>
      <c r="AM19" s="5">
        <f t="shared" si="0"/>
        <v>-0.12667785804011089</v>
      </c>
      <c r="AN19" s="5">
        <f t="shared" si="0"/>
        <v>-1.2516825032354433</v>
      </c>
      <c r="AO19" s="5">
        <f t="shared" si="0"/>
        <v>-0.26275762631858868</v>
      </c>
      <c r="AP19" s="5">
        <f t="shared" si="0"/>
        <v>-1.5994596459835009</v>
      </c>
      <c r="AQ19" s="5">
        <f t="shared" si="0"/>
        <v>-0.45794035944535949</v>
      </c>
      <c r="AR19" s="5">
        <f t="shared" si="0"/>
        <v>0.24155548411154371</v>
      </c>
      <c r="AS19" s="5">
        <f t="shared" si="0"/>
        <v>-0.76469834751885202</v>
      </c>
      <c r="AV19" s="2">
        <f t="shared" si="1"/>
        <v>97.024762192532521</v>
      </c>
      <c r="AW19" s="2">
        <f t="shared" si="2"/>
        <v>100.55271690122009</v>
      </c>
      <c r="AX19" s="2">
        <f t="shared" si="3"/>
        <v>102.78286498424002</v>
      </c>
      <c r="AY19" s="2">
        <f t="shared" si="4"/>
        <v>100.84846466964149</v>
      </c>
      <c r="AZ19" s="2">
        <f t="shared" si="5"/>
        <v>101.84239452657701</v>
      </c>
      <c r="BA19" s="2">
        <f t="shared" si="6"/>
        <v>103.86846362434484</v>
      </c>
      <c r="BB19" s="2">
        <f t="shared" si="7"/>
        <v>104.04967785802569</v>
      </c>
      <c r="BC19" s="2">
        <f t="shared" si="8"/>
        <v>102.31268250323168</v>
      </c>
      <c r="BD19" s="2">
        <f t="shared" si="9"/>
        <v>100.27775762631401</v>
      </c>
      <c r="BE19" s="2">
        <f t="shared" si="10"/>
        <v>93.644459645983346</v>
      </c>
      <c r="BF19" s="2">
        <f t="shared" si="11"/>
        <v>86.099940359409885</v>
      </c>
      <c r="BG19" s="2">
        <f t="shared" si="12"/>
        <v>76.071844515755387</v>
      </c>
      <c r="BH19" s="2">
        <f t="shared" si="13"/>
        <v>63.300898347514824</v>
      </c>
      <c r="BK19" s="2">
        <f>IF(OR($B19&lt;C$229, AND($B19&gt;C$230, $B19&lt;C$231)), C19, "")</f>
        <v>96.045000000000002</v>
      </c>
      <c r="BL19" s="2">
        <f>IF(OR($B19&lt;D$229, AND($B19&gt;D$230, $B19&lt;D$231)), D19, "")</f>
        <v>100.672</v>
      </c>
      <c r="BM19" s="2">
        <f>IF(OR($B19&lt;E$229, AND($B19&gt;E$230, $B19&lt;E$231)), E19, "")</f>
        <v>101.914</v>
      </c>
      <c r="BN19" s="2">
        <f>IF(OR($B19&lt;F$229, AND($B19&gt;F$230, $B19&lt;F$231)), F19, "")</f>
        <v>99.608999999999995</v>
      </c>
      <c r="BO19" s="2">
        <f>IF(OR($B19&lt;G$229, AND($B19&gt;G$230, $B19&lt;G$231)), G19, "")</f>
        <v>99.281000000000006</v>
      </c>
      <c r="BP19" s="2">
        <f>IF(OR($B19&lt;H$229, AND($B19&gt;H$230, $B19&lt;H$231)), H19, "")</f>
        <v>101.98399999999999</v>
      </c>
      <c r="BQ19" s="2">
        <f>IF(OR($B19&lt;I$229, AND($B19&gt;I$230, $B19&lt;I$231)), I19, "")</f>
        <v>103.923</v>
      </c>
      <c r="BR19" s="2">
        <f>IF(OR($B19&lt;J$229, AND($B19&gt;J$230, $B19&lt;J$231)), J19, "")</f>
        <v>101.06100000000001</v>
      </c>
      <c r="BS19" s="2">
        <f>IF(OR($B19&lt;K$229, AND($B19&gt;K$230, $B19&lt;K$231)), K19, "")</f>
        <v>100.015</v>
      </c>
      <c r="BT19" s="2">
        <f>IF(OR($B19&lt;L$229, AND($B19&gt;L$230, $B19&lt;L$231)), L19, "")</f>
        <v>92.045000000000002</v>
      </c>
      <c r="BU19" s="2">
        <f>IF(OR($B19&lt;M$229, AND($B19&gt;M$230, $B19&lt;M$231)), M19, "")</f>
        <v>85.641999999999996</v>
      </c>
      <c r="BV19" s="2">
        <f>IF(OR($B19&lt;N$229, AND($B19&gt;N$230, $B19&lt;N$231)), N19, "")</f>
        <v>76.313400000000001</v>
      </c>
      <c r="BW19" s="2">
        <f>IF(OR($B19&lt;O$229, AND($B19&gt;O$230, $B19&lt;O$231)), O19, "")</f>
        <v>62.536200000000001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>BK$207*$B19+BK$209</f>
        <v>97.022873760643137</v>
      </c>
      <c r="CP19" s="2">
        <f>BL$207*$B19+BL$209</f>
        <v>100.55181804439246</v>
      </c>
      <c r="CQ19" s="2">
        <f>BM$207*$B19+BM$209</f>
        <v>102.7820571143772</v>
      </c>
      <c r="CR19" s="2">
        <f>BN$207*$B19+BN$209</f>
        <v>100.84774931443427</v>
      </c>
      <c r="CS19" s="2">
        <f>BO$207*$B19+BO$209</f>
        <v>101.84139591289143</v>
      </c>
      <c r="CT19" s="2">
        <f>BP$207*$B19+BP$209</f>
        <v>103.8670085178787</v>
      </c>
      <c r="CU19" s="2">
        <f>BQ$207*$B19+BQ$209</f>
        <v>104.04827901718205</v>
      </c>
      <c r="CV19" s="2">
        <f>BR$207*$B19+BR$209</f>
        <v>102.31054333326433</v>
      </c>
      <c r="CW19" s="2">
        <f>BS$207*$B19+BS$209</f>
        <v>100.27604307811637</v>
      </c>
      <c r="CX19" s="2">
        <f>BT$207*$B19+BT$209</f>
        <v>93.642270175823626</v>
      </c>
      <c r="CY19" s="2">
        <f>BU$207*$B19+BU$209</f>
        <v>86.098307457837862</v>
      </c>
      <c r="CZ19" s="2">
        <f>BV$207*$B19+BV$209</f>
        <v>76.071012647580986</v>
      </c>
      <c r="DA19" s="2">
        <f>BW$207*$B19+BW$209</f>
        <v>63.300801581354804</v>
      </c>
      <c r="DD19" s="2">
        <f>BZ$207*$B19+BZ$209</f>
        <v>101.63234278168746</v>
      </c>
      <c r="DE19" s="2">
        <f>CA$207*$B19+CA$209</f>
        <v>103.10135093665552</v>
      </c>
      <c r="DF19" s="2">
        <f>CB$207*$B19+CB$209</f>
        <v>104.84953344683241</v>
      </c>
      <c r="DG19" s="2">
        <f>CC$207*$B19+CC$209</f>
        <v>102.38917444076215</v>
      </c>
      <c r="DH19" s="2">
        <f>CD$207*$B19+CD$209</f>
        <v>103.81461092350057</v>
      </c>
      <c r="DI19" s="2">
        <f>CE$207*$B19+CE$209</f>
        <v>106.98858054123725</v>
      </c>
      <c r="DJ19" s="2">
        <f>CF$207*$B19+CF$209</f>
        <v>107.36708604928953</v>
      </c>
      <c r="DK19" s="2">
        <f>CG$207*$B19+CG$209</f>
        <v>107.608515544658</v>
      </c>
      <c r="DL19" s="2">
        <f>CH$207*$B19+CH$209</f>
        <v>104.3515457905084</v>
      </c>
      <c r="DM19" s="2">
        <f>CI$207*$B19+CI$209</f>
        <v>100.18367662648076</v>
      </c>
      <c r="DN19" s="2">
        <f>CJ$207*$B19+CJ$209</f>
        <v>90.052840543391341</v>
      </c>
      <c r="DO19" s="2">
        <f>CK$207*$B19+CK$209</f>
        <v>78.084866751571198</v>
      </c>
      <c r="DP19" s="2">
        <f>CL$207*$B19+CL$209</f>
        <v>63.621462705594105</v>
      </c>
      <c r="DS19" s="2">
        <f>POWER(10,($B19-C$227)/C$228)/(1+POWER(10,($B19-C$227)/C$228))</f>
        <v>4.0968534136055882E-4</v>
      </c>
      <c r="DT19" s="2">
        <f>POWER(10,($B19-D$227)/D$228)/(1+POWER(10,($B19-D$227)/D$228))</f>
        <v>3.5255745488039852E-4</v>
      </c>
      <c r="DU19" s="2">
        <f>POWER(10,($B19-E$227)/E$228)/(1+POWER(10,($B19-E$227)/E$228))</f>
        <v>3.9075168607456955E-4</v>
      </c>
      <c r="DV19" s="2">
        <f>POWER(10,($B19-F$227)/F$228)/(1+POWER(10,($B19-F$227)/F$228))</f>
        <v>4.6408689918991643E-4</v>
      </c>
      <c r="DW19" s="2">
        <f>POWER(10,($B19-G$227)/G$228)/(1+POWER(10,($B19-G$227)/G$228))</f>
        <v>5.0608457782026913E-4</v>
      </c>
      <c r="DX19" s="2">
        <f>POWER(10,($B19-H$227)/H$228)/(1+POWER(10,($B19-H$227)/H$228))</f>
        <v>4.6614540854340641E-4</v>
      </c>
      <c r="DY19" s="2">
        <f>POWER(10,($B19-I$227)/I$228)/(1+POWER(10,($B19-I$227)/I$228))</f>
        <v>4.2148905618785812E-4</v>
      </c>
      <c r="DZ19" s="2">
        <f>POWER(10,($B19-J$227)/J$228)/(1+POWER(10,($B19-J$227)/J$228))</f>
        <v>4.037714585882463E-4</v>
      </c>
      <c r="EA19" s="2">
        <f>POWER(10,($B19-K$227)/K$228)/(1+POWER(10,($B19-K$227)/K$228))</f>
        <v>4.2069612478105915E-4</v>
      </c>
      <c r="EB19" s="2">
        <f>POWER(10,($B19-L$227)/L$228)/(1+POWER(10,($B19-L$227)/L$228))</f>
        <v>3.3470938952167602E-4</v>
      </c>
      <c r="EC19" s="2">
        <f>POWER(10,($B19-M$227)/M$228)/(1+POWER(10,($B19-M$227)/M$228))</f>
        <v>4.1291893042620632E-4</v>
      </c>
      <c r="ED19" s="2">
        <f>POWER(10,($B19-N$227)/N$228)/(1+POWER(10,($B19-N$227)/N$228))</f>
        <v>4.1307271105319284E-4</v>
      </c>
      <c r="EE19" s="2">
        <f>POWER(10,($B19-O$227)/O$228)/(1+POWER(10,($B19-O$227)/O$228))</f>
        <v>3.0177078761398898E-4</v>
      </c>
    </row>
    <row r="20" spans="2:135" x14ac:dyDescent="0.25">
      <c r="B20" s="2">
        <v>14</v>
      </c>
      <c r="C20">
        <v>97.394000000000005</v>
      </c>
      <c r="D20">
        <v>98.866</v>
      </c>
      <c r="E20">
        <v>99.742999999999995</v>
      </c>
      <c r="F20">
        <v>99.858999999999995</v>
      </c>
      <c r="G20">
        <v>99.688000000000002</v>
      </c>
      <c r="H20">
        <v>102.90600000000001</v>
      </c>
      <c r="I20">
        <v>102.923</v>
      </c>
      <c r="J20">
        <v>100.879</v>
      </c>
      <c r="K20">
        <v>99</v>
      </c>
      <c r="L20">
        <v>92.820999999999998</v>
      </c>
      <c r="M20">
        <v>85.835999999999999</v>
      </c>
      <c r="N20">
        <v>74.537300000000002</v>
      </c>
      <c r="O20">
        <v>62.2029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97.032420025775991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100.5485298335566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102.77592162797625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100.85751920828569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101.86930403028472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103.89405066916373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104.07830022170761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102.348283997115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100.30257101573996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93.686906454262626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86.131058020094756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76.088745095687798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63.312561122353181</v>
      </c>
      <c r="AE20" s="5"/>
      <c r="AG20" s="5">
        <f t="shared" si="0"/>
        <v>0.36157997422401422</v>
      </c>
      <c r="AH20" s="5">
        <f t="shared" si="0"/>
        <v>-1.6825298335566004</v>
      </c>
      <c r="AI20" s="5">
        <f t="shared" si="0"/>
        <v>-3.0329216279762505</v>
      </c>
      <c r="AJ20" s="5">
        <f t="shared" si="0"/>
        <v>-0.99851920828569973</v>
      </c>
      <c r="AK20" s="5">
        <f t="shared" si="0"/>
        <v>-2.1813040302847213</v>
      </c>
      <c r="AL20" s="5">
        <f t="shared" si="0"/>
        <v>-0.98805066916372652</v>
      </c>
      <c r="AM20" s="5">
        <f t="shared" si="0"/>
        <v>-1.1553002217076056</v>
      </c>
      <c r="AN20" s="5">
        <f t="shared" si="0"/>
        <v>-1.4692839971149994</v>
      </c>
      <c r="AO20" s="5">
        <f t="shared" si="0"/>
        <v>-1.3025710157399573</v>
      </c>
      <c r="AP20" s="5">
        <f t="shared" si="0"/>
        <v>-0.86590645426262824</v>
      </c>
      <c r="AQ20" s="5">
        <f t="shared" si="0"/>
        <v>-0.29505802009475701</v>
      </c>
      <c r="AR20" s="5">
        <f t="shared" si="0"/>
        <v>-1.5514450956877965</v>
      </c>
      <c r="AS20" s="5">
        <f t="shared" si="0"/>
        <v>-1.1096611223531809</v>
      </c>
      <c r="AV20" s="2">
        <f t="shared" si="1"/>
        <v>97.032420002049321</v>
      </c>
      <c r="AW20" s="2">
        <f t="shared" si="2"/>
        <v>100.54852982936589</v>
      </c>
      <c r="AX20" s="2">
        <f t="shared" si="3"/>
        <v>102.77592162149502</v>
      </c>
      <c r="AY20" s="2">
        <f t="shared" si="4"/>
        <v>100.85751920487023</v>
      </c>
      <c r="AZ20" s="2">
        <f t="shared" si="5"/>
        <v>101.86930402752499</v>
      </c>
      <c r="BA20" s="2">
        <f t="shared" si="6"/>
        <v>103.89405066874104</v>
      </c>
      <c r="BB20" s="2">
        <f t="shared" si="7"/>
        <v>104.07830022164283</v>
      </c>
      <c r="BC20" s="2">
        <f t="shared" si="8"/>
        <v>102.34828399709741</v>
      </c>
      <c r="BD20" s="2">
        <f t="shared" si="9"/>
        <v>100.30257101571857</v>
      </c>
      <c r="BE20" s="2">
        <f t="shared" si="10"/>
        <v>93.68690645426183</v>
      </c>
      <c r="BF20" s="2">
        <f t="shared" si="11"/>
        <v>86.131058019941008</v>
      </c>
      <c r="BG20" s="2">
        <f t="shared" si="12"/>
        <v>76.088745095138506</v>
      </c>
      <c r="BH20" s="2">
        <f t="shared" si="13"/>
        <v>63.31256112233531</v>
      </c>
      <c r="BK20" s="2">
        <f>IF(OR($B20&lt;C$229, AND($B20&gt;C$230, $B20&lt;C$231)), C20, "")</f>
        <v>97.394000000000005</v>
      </c>
      <c r="BL20" s="2">
        <f>IF(OR($B20&lt;D$229, AND($B20&gt;D$230, $B20&lt;D$231)), D20, "")</f>
        <v>98.866</v>
      </c>
      <c r="BM20" s="2">
        <f>IF(OR($B20&lt;E$229, AND($B20&gt;E$230, $B20&lt;E$231)), E20, "")</f>
        <v>99.742999999999995</v>
      </c>
      <c r="BN20" s="2">
        <f>IF(OR($B20&lt;F$229, AND($B20&gt;F$230, $B20&lt;F$231)), F20, "")</f>
        <v>99.858999999999995</v>
      </c>
      <c r="BO20" s="2">
        <f>IF(OR($B20&lt;G$229, AND($B20&gt;G$230, $B20&lt;G$231)), G20, "")</f>
        <v>99.688000000000002</v>
      </c>
      <c r="BP20" s="2">
        <f>IF(OR($B20&lt;H$229, AND($B20&gt;H$230, $B20&lt;H$231)), H20, "")</f>
        <v>102.90600000000001</v>
      </c>
      <c r="BQ20" s="2">
        <f>IF(OR($B20&lt;I$229, AND($B20&gt;I$230, $B20&lt;I$231)), I20, "")</f>
        <v>102.923</v>
      </c>
      <c r="BR20" s="2">
        <f>IF(OR($B20&lt;J$229, AND($B20&gt;J$230, $B20&lt;J$231)), J20, "")</f>
        <v>100.879</v>
      </c>
      <c r="BS20" s="2">
        <f>IF(OR($B20&lt;K$229, AND($B20&gt;K$230, $B20&lt;K$231)), K20, "")</f>
        <v>99</v>
      </c>
      <c r="BT20" s="2">
        <f>IF(OR($B20&lt;L$229, AND($B20&gt;L$230, $B20&lt;L$231)), L20, "")</f>
        <v>92.820999999999998</v>
      </c>
      <c r="BU20" s="2">
        <f>IF(OR($B20&lt;M$229, AND($B20&gt;M$230, $B20&lt;M$231)), M20, "")</f>
        <v>85.835999999999999</v>
      </c>
      <c r="BV20" s="2">
        <f>IF(OR($B20&lt;N$229, AND($B20&gt;N$230, $B20&lt;N$231)), N20, "")</f>
        <v>74.537300000000002</v>
      </c>
      <c r="BW20" s="2">
        <f>IF(OR($B20&lt;O$229, AND($B20&gt;O$230, $B20&lt;O$231)), O20, "")</f>
        <v>62.2029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>BK$207*$B20+BK$209</f>
        <v>97.03037630634914</v>
      </c>
      <c r="CP20" s="2">
        <f>BL$207*$B20+BL$209</f>
        <v>100.54755776785719</v>
      </c>
      <c r="CQ20" s="2">
        <f>BM$207*$B20+BM$209</f>
        <v>102.77505075599224</v>
      </c>
      <c r="CR20" s="2">
        <f>BN$207*$B20+BN$209</f>
        <v>100.85674779728622</v>
      </c>
      <c r="CS20" s="2">
        <f>BO$207*$B20+BO$209</f>
        <v>101.86822611264387</v>
      </c>
      <c r="CT20" s="2">
        <f>BP$207*$B20+BP$209</f>
        <v>103.89247803338746</v>
      </c>
      <c r="CU20" s="2">
        <f>BQ$207*$B20+BQ$209</f>
        <v>104.07678775222158</v>
      </c>
      <c r="CV20" s="2">
        <f>BR$207*$B20+BR$209</f>
        <v>102.34597097338481</v>
      </c>
      <c r="CW20" s="2">
        <f>BS$207*$B20+BS$209</f>
        <v>100.30071924643129</v>
      </c>
      <c r="CX20" s="2">
        <f>BT$207*$B20+BT$209</f>
        <v>93.684537363133117</v>
      </c>
      <c r="CY20" s="2">
        <f>BU$207*$B20+BU$209</f>
        <v>86.1292934570059</v>
      </c>
      <c r="CZ20" s="2">
        <f>BV$207*$B20+BV$209</f>
        <v>76.087846921496734</v>
      </c>
      <c r="DA20" s="2">
        <f>BW$207*$B20+BW$209</f>
        <v>63.312457571689961</v>
      </c>
      <c r="DD20" s="2">
        <f>BZ$207*$B20+BZ$209</f>
        <v>101.58007851341513</v>
      </c>
      <c r="DE20" s="2">
        <f>CA$207*$B20+CA$209</f>
        <v>103.06221396000956</v>
      </c>
      <c r="DF20" s="2">
        <f>CB$207*$B20+CB$209</f>
        <v>104.80771945194365</v>
      </c>
      <c r="DG20" s="2">
        <f>CC$207*$B20+CC$209</f>
        <v>102.37276468883934</v>
      </c>
      <c r="DH20" s="2">
        <f>CD$207*$B20+CD$209</f>
        <v>103.81082246525715</v>
      </c>
      <c r="DI20" s="2">
        <f>CE$207*$B20+CE$209</f>
        <v>106.96946852892343</v>
      </c>
      <c r="DJ20" s="2">
        <f>CF$207*$B20+CF$209</f>
        <v>107.34957640065556</v>
      </c>
      <c r="DK20" s="2">
        <f>CG$207*$B20+CG$209</f>
        <v>107.57067130494357</v>
      </c>
      <c r="DL20" s="2">
        <f>CH$207*$B20+CH$209</f>
        <v>104.31526111854453</v>
      </c>
      <c r="DM20" s="2">
        <f>CI$207*$B20+CI$209</f>
        <v>100.14000777439983</v>
      </c>
      <c r="DN20" s="2">
        <f>CJ$207*$B20+CJ$209</f>
        <v>90.026825189601482</v>
      </c>
      <c r="DO20" s="2">
        <f>CK$207*$B20+CK$209</f>
        <v>78.070976573864968</v>
      </c>
      <c r="DP20" s="2">
        <f>CL$207*$B20+CL$209</f>
        <v>63.625417156878385</v>
      </c>
      <c r="DS20" s="2">
        <f>POWER(10,($B20-C$227)/C$228)/(1+POWER(10,($B20-C$227)/C$228))</f>
        <v>4.491932894009094E-4</v>
      </c>
      <c r="DT20" s="2">
        <f>POWER(10,($B20-D$227)/D$228)/(1+POWER(10,($B20-D$227)/D$228))</f>
        <v>3.8655841372473574E-4</v>
      </c>
      <c r="DU20" s="2">
        <f>POWER(10,($B20-E$227)/E$228)/(1+POWER(10,($B20-E$227)/E$228))</f>
        <v>4.2843455232513241E-4</v>
      </c>
      <c r="DV20" s="2">
        <f>POWER(10,($B20-F$227)/F$228)/(1+POWER(10,($B20-F$227)/F$228))</f>
        <v>5.0883838321187137E-4</v>
      </c>
      <c r="DW20" s="2">
        <f>POWER(10,($B20-G$227)/G$228)/(1+POWER(10,($B20-G$227)/G$228))</f>
        <v>5.5488361216644508E-4</v>
      </c>
      <c r="DX20" s="2">
        <f>POWER(10,($B20-H$227)/H$228)/(1+POWER(10,($B20-H$227)/H$228))</f>
        <v>5.1109529127895228E-4</v>
      </c>
      <c r="DY20" s="2">
        <f>POWER(10,($B20-I$227)/I$228)/(1+POWER(10,($B20-I$227)/I$228))</f>
        <v>4.62134767541929E-4</v>
      </c>
      <c r="DZ20" s="2">
        <f>POWER(10,($B20-J$227)/J$228)/(1+POWER(10,($B20-J$227)/J$228))</f>
        <v>4.4270935476117324E-4</v>
      </c>
      <c r="EA20" s="2">
        <f>POWER(10,($B20-K$227)/K$228)/(1+POWER(10,($B20-K$227)/K$228))</f>
        <v>4.6126540618256174E-4</v>
      </c>
      <c r="EB20" s="2">
        <f>POWER(10,($B20-L$227)/L$228)/(1+POWER(10,($B20-L$227)/L$228))</f>
        <v>3.6698969676559289E-4</v>
      </c>
      <c r="EC20" s="2">
        <f>POWER(10,($B20-M$227)/M$228)/(1+POWER(10,($B20-M$227)/M$228))</f>
        <v>4.5273856793582234E-4</v>
      </c>
      <c r="ED20" s="2">
        <f>POWER(10,($B20-N$227)/N$228)/(1+POWER(10,($B20-N$227)/N$228))</f>
        <v>4.5290717160397745E-4</v>
      </c>
      <c r="EE20" s="2">
        <f>POWER(10,($B20-O$227)/O$228)/(1+POWER(10,($B20-O$227)/O$228))</f>
        <v>3.3087545564400691E-4</v>
      </c>
    </row>
    <row r="21" spans="2:135" x14ac:dyDescent="0.25">
      <c r="B21" s="2">
        <v>15</v>
      </c>
      <c r="C21">
        <v>95.272999999999996</v>
      </c>
      <c r="D21">
        <v>99.820999999999998</v>
      </c>
      <c r="E21">
        <v>101.17100000000001</v>
      </c>
      <c r="F21">
        <v>99.766000000000005</v>
      </c>
      <c r="G21">
        <v>100.938</v>
      </c>
      <c r="H21">
        <v>102.73399999999999</v>
      </c>
      <c r="I21">
        <v>103.8</v>
      </c>
      <c r="J21">
        <v>102.182</v>
      </c>
      <c r="K21">
        <v>99.254000000000005</v>
      </c>
      <c r="L21">
        <v>92.881</v>
      </c>
      <c r="M21">
        <v>85.343000000000004</v>
      </c>
      <c r="N21">
        <v>75.507499999999993</v>
      </c>
      <c r="O21">
        <v>63.347799999999999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97.040090269961709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100.5443485291555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102.76898291591435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100.86657790786226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101.89621954201098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103.91964684350835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104.10693148591834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102.38389911913073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100.32739491849865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93.729367536131633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86.162185881832144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76.105650725196398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63.324224305490283</v>
      </c>
      <c r="AE21" s="5"/>
      <c r="AG21" s="5">
        <f t="shared" si="0"/>
        <v>-1.767090269961713</v>
      </c>
      <c r="AH21" s="5">
        <f t="shared" si="0"/>
        <v>-0.7233485291555013</v>
      </c>
      <c r="AI21" s="5">
        <f t="shared" si="0"/>
        <v>-1.5979829159143435</v>
      </c>
      <c r="AJ21" s="5">
        <f t="shared" si="0"/>
        <v>-1.1005779078622595</v>
      </c>
      <c r="AK21" s="5">
        <f t="shared" si="0"/>
        <v>-0.95821954201097981</v>
      </c>
      <c r="AL21" s="5">
        <f t="shared" si="0"/>
        <v>-1.1856468435083514</v>
      </c>
      <c r="AM21" s="5">
        <f t="shared" si="0"/>
        <v>-0.30693148591834074</v>
      </c>
      <c r="AN21" s="5">
        <f t="shared" si="0"/>
        <v>-0.20189911913072933</v>
      </c>
      <c r="AO21" s="5">
        <f t="shared" si="0"/>
        <v>-1.07339491849865</v>
      </c>
      <c r="AP21" s="5">
        <f t="shared" si="0"/>
        <v>-0.84836753613163296</v>
      </c>
      <c r="AQ21" s="5">
        <f t="shared" si="0"/>
        <v>-0.81918588183214069</v>
      </c>
      <c r="AR21" s="5">
        <f t="shared" si="0"/>
        <v>-0.59815072519640466</v>
      </c>
      <c r="AS21" s="5">
        <f t="shared" si="0"/>
        <v>2.3575694509716527E-2</v>
      </c>
      <c r="AV21" s="2">
        <f t="shared" si="1"/>
        <v>97.040090187008957</v>
      </c>
      <c r="AW21" s="2">
        <f t="shared" si="2"/>
        <v>100.54434851378468</v>
      </c>
      <c r="AX21" s="2">
        <f t="shared" si="3"/>
        <v>102.7689828922969</v>
      </c>
      <c r="AY21" s="2">
        <f t="shared" si="4"/>
        <v>100.86657789488758</v>
      </c>
      <c r="AZ21" s="2">
        <f t="shared" si="5"/>
        <v>101.89621953135281</v>
      </c>
      <c r="BA21" s="2">
        <f t="shared" si="6"/>
        <v>103.91964684177641</v>
      </c>
      <c r="BB21" s="2">
        <f t="shared" si="7"/>
        <v>104.10693148563853</v>
      </c>
      <c r="BC21" s="2">
        <f t="shared" si="8"/>
        <v>102.38389911905172</v>
      </c>
      <c r="BD21" s="2">
        <f t="shared" si="9"/>
        <v>100.32739491840259</v>
      </c>
      <c r="BE21" s="2">
        <f t="shared" si="10"/>
        <v>93.729367536127782</v>
      </c>
      <c r="BF21" s="2">
        <f t="shared" si="11"/>
        <v>86.16218588119068</v>
      </c>
      <c r="BG21" s="2">
        <f t="shared" si="12"/>
        <v>76.105650723012999</v>
      </c>
      <c r="BH21" s="2">
        <f t="shared" si="13"/>
        <v>63.324224305413935</v>
      </c>
      <c r="BK21" s="2">
        <f>IF(OR($B21&lt;C$229, AND($B21&gt;C$230, $B21&lt;C$231)), C21, "")</f>
        <v>95.272999999999996</v>
      </c>
      <c r="BL21" s="2">
        <f>IF(OR($B21&lt;D$229, AND($B21&gt;D$230, $B21&lt;D$231)), D21, "")</f>
        <v>99.820999999999998</v>
      </c>
      <c r="BM21" s="2">
        <f>IF(OR($B21&lt;E$229, AND($B21&gt;E$230, $B21&lt;E$231)), E21, "")</f>
        <v>101.17100000000001</v>
      </c>
      <c r="BN21" s="2">
        <f>IF(OR($B21&lt;F$229, AND($B21&gt;F$230, $B21&lt;F$231)), F21, "")</f>
        <v>99.766000000000005</v>
      </c>
      <c r="BO21" s="2">
        <f>IF(OR($B21&lt;G$229, AND($B21&gt;G$230, $B21&lt;G$231)), G21, "")</f>
        <v>100.938</v>
      </c>
      <c r="BP21" s="2">
        <f>IF(OR($B21&lt;H$229, AND($B21&gt;H$230, $B21&lt;H$231)), H21, "")</f>
        <v>102.73399999999999</v>
      </c>
      <c r="BQ21" s="2">
        <f>IF(OR($B21&lt;I$229, AND($B21&gt;I$230, $B21&lt;I$231)), I21, "")</f>
        <v>103.8</v>
      </c>
      <c r="BR21" s="2">
        <f>IF(OR($B21&lt;J$229, AND($B21&gt;J$230, $B21&lt;J$231)), J21, "")</f>
        <v>102.182</v>
      </c>
      <c r="BS21" s="2">
        <f>IF(OR($B21&lt;K$229, AND($B21&gt;K$230, $B21&lt;K$231)), K21, "")</f>
        <v>99.254000000000005</v>
      </c>
      <c r="BT21" s="2">
        <f>IF(OR($B21&lt;L$229, AND($B21&gt;L$230, $B21&lt;L$231)), L21, "")</f>
        <v>92.881</v>
      </c>
      <c r="BU21" s="2">
        <f>IF(OR($B21&lt;M$229, AND($B21&gt;M$230, $B21&lt;M$231)), M21, "")</f>
        <v>85.343000000000004</v>
      </c>
      <c r="BV21" s="2">
        <f>IF(OR($B21&lt;N$229, AND($B21&gt;N$230, $B21&lt;N$231)), N21, "")</f>
        <v>75.507499999999993</v>
      </c>
      <c r="BW21" s="2">
        <f>IF(OR($B21&lt;O$229, AND($B21&gt;O$230, $B21&lt;O$231)), O21, "")</f>
        <v>63.347799999999999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>BK$207*$B21+BK$209</f>
        <v>97.037878852055158</v>
      </c>
      <c r="CP21" s="2">
        <f>BL$207*$B21+BL$209</f>
        <v>100.54329749132191</v>
      </c>
      <c r="CQ21" s="2">
        <f>BM$207*$B21+BM$209</f>
        <v>102.76804439760728</v>
      </c>
      <c r="CR21" s="2">
        <f>BN$207*$B21+BN$209</f>
        <v>100.86574628013817</v>
      </c>
      <c r="CS21" s="2">
        <f>BO$207*$B21+BO$209</f>
        <v>101.89505631239632</v>
      </c>
      <c r="CT21" s="2">
        <f>BP$207*$B21+BP$209</f>
        <v>103.91794754889621</v>
      </c>
      <c r="CU21" s="2">
        <f>BQ$207*$B21+BQ$209</f>
        <v>104.10529648726111</v>
      </c>
      <c r="CV21" s="2">
        <f>BR$207*$B21+BR$209</f>
        <v>102.3813986135053</v>
      </c>
      <c r="CW21" s="2">
        <f>BS$207*$B21+BS$209</f>
        <v>100.3253954147462</v>
      </c>
      <c r="CX21" s="2">
        <f>BT$207*$B21+BT$209</f>
        <v>93.726804550442594</v>
      </c>
      <c r="CY21" s="2">
        <f>BU$207*$B21+BU$209</f>
        <v>86.160279456173939</v>
      </c>
      <c r="CZ21" s="2">
        <f>BV$207*$B21+BV$209</f>
        <v>76.104681195412482</v>
      </c>
      <c r="DA21" s="2">
        <f>BW$207*$B21+BW$209</f>
        <v>63.324113562025126</v>
      </c>
      <c r="DD21" s="2">
        <f>BZ$207*$B21+BZ$209</f>
        <v>101.52781424514279</v>
      </c>
      <c r="DE21" s="2">
        <f>CA$207*$B21+CA$209</f>
        <v>103.02307698336361</v>
      </c>
      <c r="DF21" s="2">
        <f>CB$207*$B21+CB$209</f>
        <v>104.7659054570549</v>
      </c>
      <c r="DG21" s="2">
        <f>CC$207*$B21+CC$209</f>
        <v>102.35635493691652</v>
      </c>
      <c r="DH21" s="2">
        <f>CD$207*$B21+CD$209</f>
        <v>103.80703400701373</v>
      </c>
      <c r="DI21" s="2">
        <f>CE$207*$B21+CE$209</f>
        <v>106.9503565166096</v>
      </c>
      <c r="DJ21" s="2">
        <f>CF$207*$B21+CF$209</f>
        <v>107.33206675202159</v>
      </c>
      <c r="DK21" s="2">
        <f>CG$207*$B21+CG$209</f>
        <v>107.53282706522916</v>
      </c>
      <c r="DL21" s="2">
        <f>CH$207*$B21+CH$209</f>
        <v>104.27897644658064</v>
      </c>
      <c r="DM21" s="2">
        <f>CI$207*$B21+CI$209</f>
        <v>100.09633892231891</v>
      </c>
      <c r="DN21" s="2">
        <f>CJ$207*$B21+CJ$209</f>
        <v>90.000809835811609</v>
      </c>
      <c r="DO21" s="2">
        <f>CK$207*$B21+CK$209</f>
        <v>78.057086396158738</v>
      </c>
      <c r="DP21" s="2">
        <f>CL$207*$B21+CL$209</f>
        <v>63.629371608162664</v>
      </c>
      <c r="DS21" s="2">
        <f>POWER(10,($B21-C$227)/C$228)/(1+POWER(10,($B21-C$227)/C$228))</f>
        <v>4.9250930362978497E-4</v>
      </c>
      <c r="DT21" s="2">
        <f>POWER(10,($B21-D$227)/D$228)/(1+POWER(10,($B21-D$227)/D$228))</f>
        <v>4.238370654110392E-4</v>
      </c>
      <c r="DU21" s="2">
        <f>POWER(10,($B21-E$227)/E$228)/(1+POWER(10,($B21-E$227)/E$228))</f>
        <v>4.6974972818515436E-4</v>
      </c>
      <c r="DV21" s="2">
        <f>POWER(10,($B21-F$227)/F$228)/(1+POWER(10,($B21-F$227)/F$228))</f>
        <v>5.5790280409447805E-4</v>
      </c>
      <c r="DW21" s="2">
        <f>POWER(10,($B21-G$227)/G$228)/(1+POWER(10,($B21-G$227)/G$228))</f>
        <v>6.0838521274029177E-4</v>
      </c>
      <c r="DX21" s="2">
        <f>POWER(10,($B21-H$227)/H$228)/(1+POWER(10,($B21-H$227)/H$228))</f>
        <v>5.6037721108972592E-4</v>
      </c>
      <c r="DY21" s="2">
        <f>POWER(10,($B21-I$227)/I$228)/(1+POWER(10,($B21-I$227)/I$228))</f>
        <v>5.0669810468383287E-4</v>
      </c>
      <c r="DZ21" s="2">
        <f>POWER(10,($B21-J$227)/J$228)/(1+POWER(10,($B21-J$227)/J$228))</f>
        <v>4.854004223985013E-4</v>
      </c>
      <c r="EA21" s="2">
        <f>POWER(10,($B21-K$227)/K$228)/(1+POWER(10,($B21-K$227)/K$228))</f>
        <v>5.0574495382489594E-4</v>
      </c>
      <c r="EB21" s="2">
        <f>POWER(10,($B21-L$227)/L$228)/(1+POWER(10,($B21-L$227)/L$228))</f>
        <v>4.0238195377443703E-4</v>
      </c>
      <c r="EC21" s="2">
        <f>POWER(10,($B21-M$227)/M$228)/(1+POWER(10,($B21-M$227)/M$228))</f>
        <v>4.9639628600260666E-4</v>
      </c>
      <c r="ED21" s="2">
        <f>POWER(10,($B21-N$227)/N$228)/(1+POWER(10,($B21-N$227)/N$228))</f>
        <v>4.9658114009653665E-4</v>
      </c>
      <c r="EE21" s="2">
        <f>POWER(10,($B21-O$227)/O$228)/(1+POWER(10,($B21-O$227)/O$228))</f>
        <v>3.6278614179647358E-4</v>
      </c>
    </row>
    <row r="22" spans="2:135" x14ac:dyDescent="0.25">
      <c r="B22" s="2">
        <v>16</v>
      </c>
      <c r="C22">
        <v>95.924000000000007</v>
      </c>
      <c r="D22">
        <v>100.06</v>
      </c>
      <c r="E22">
        <v>101.714</v>
      </c>
      <c r="F22">
        <v>100.64100000000001</v>
      </c>
      <c r="G22">
        <v>101.188</v>
      </c>
      <c r="H22">
        <v>102.96899999999999</v>
      </c>
      <c r="I22">
        <v>102.631</v>
      </c>
      <c r="J22">
        <v>102.879</v>
      </c>
      <c r="K22">
        <v>100.52200000000001</v>
      </c>
      <c r="L22">
        <v>94.447999999999993</v>
      </c>
      <c r="M22">
        <v>85.433000000000007</v>
      </c>
      <c r="N22">
        <v>74.253699999999995</v>
      </c>
      <c r="O22">
        <v>62.101399999999998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97.04777396874519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100.54017343774034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102.76204918696438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100.875641066714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101.92314149719303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103.94525281683966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104.13557231009916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102.41952887964821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100.352230085196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93.771843972827952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86.193324687626088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76.122561764264304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63.335887912670223</v>
      </c>
      <c r="AE22" s="5"/>
      <c r="AG22" s="5">
        <f t="shared" si="0"/>
        <v>-1.1237739687451835</v>
      </c>
      <c r="AH22" s="5">
        <f t="shared" si="0"/>
        <v>-0.4801734377403335</v>
      </c>
      <c r="AI22" s="5">
        <f t="shared" si="0"/>
        <v>-1.0480491869643771</v>
      </c>
      <c r="AJ22" s="5">
        <f t="shared" si="0"/>
        <v>-0.23464106671399065</v>
      </c>
      <c r="AK22" s="5">
        <f t="shared" si="0"/>
        <v>-0.73514149719302679</v>
      </c>
      <c r="AL22" s="5">
        <f t="shared" si="0"/>
        <v>-0.97625281683966136</v>
      </c>
      <c r="AM22" s="5">
        <f t="shared" si="0"/>
        <v>-1.5045723100991637</v>
      </c>
      <c r="AN22" s="5">
        <f t="shared" si="0"/>
        <v>0.45947112035179316</v>
      </c>
      <c r="AO22" s="5">
        <f t="shared" si="0"/>
        <v>0.16976991480400727</v>
      </c>
      <c r="AP22" s="5">
        <f t="shared" si="0"/>
        <v>0.67615602717204126</v>
      </c>
      <c r="AQ22" s="5">
        <f t="shared" si="0"/>
        <v>-0.76032468762608119</v>
      </c>
      <c r="AR22" s="5">
        <f t="shared" si="0"/>
        <v>-1.8688617642643095</v>
      </c>
      <c r="AS22" s="5">
        <f t="shared" si="0"/>
        <v>-1.2344879126702253</v>
      </c>
      <c r="AV22" s="2">
        <f t="shared" si="1"/>
        <v>97.047773689032951</v>
      </c>
      <c r="AW22" s="2">
        <f t="shared" si="2"/>
        <v>100.54017338335899</v>
      </c>
      <c r="AX22" s="2">
        <f t="shared" si="3"/>
        <v>102.76204910398364</v>
      </c>
      <c r="AY22" s="2">
        <f t="shared" si="4"/>
        <v>100.87564101925381</v>
      </c>
      <c r="AZ22" s="2">
        <f t="shared" si="5"/>
        <v>101.92314145758306</v>
      </c>
      <c r="BA22" s="2">
        <f t="shared" si="6"/>
        <v>103.9452528100128</v>
      </c>
      <c r="BB22" s="2">
        <f t="shared" si="7"/>
        <v>104.13557230893645</v>
      </c>
      <c r="BC22" s="2">
        <f t="shared" si="8"/>
        <v>102.41952887930691</v>
      </c>
      <c r="BD22" s="2">
        <f t="shared" si="9"/>
        <v>100.35223008478127</v>
      </c>
      <c r="BE22" s="2">
        <f t="shared" si="10"/>
        <v>93.771843972810004</v>
      </c>
      <c r="BF22" s="2">
        <f t="shared" si="11"/>
        <v>86.193324685050442</v>
      </c>
      <c r="BG22" s="2">
        <f t="shared" si="12"/>
        <v>76.122561755907228</v>
      </c>
      <c r="BH22" s="2">
        <f t="shared" si="13"/>
        <v>63.335887912355936</v>
      </c>
      <c r="BK22" s="2">
        <f>IF(OR($B22&lt;C$229, AND($B22&gt;C$230, $B22&lt;C$231)), C22, "")</f>
        <v>95.924000000000007</v>
      </c>
      <c r="BL22" s="2">
        <f>IF(OR($B22&lt;D$229, AND($B22&gt;D$230, $B22&lt;D$231)), D22, "")</f>
        <v>100.06</v>
      </c>
      <c r="BM22" s="2">
        <f>IF(OR($B22&lt;E$229, AND($B22&gt;E$230, $B22&lt;E$231)), E22, "")</f>
        <v>101.714</v>
      </c>
      <c r="BN22" s="2">
        <f>IF(OR($B22&lt;F$229, AND($B22&gt;F$230, $B22&lt;F$231)), F22, "")</f>
        <v>100.64100000000001</v>
      </c>
      <c r="BO22" s="2">
        <f>IF(OR($B22&lt;G$229, AND($B22&gt;G$230, $B22&lt;G$231)), G22, "")</f>
        <v>101.188</v>
      </c>
      <c r="BP22" s="2">
        <f>IF(OR($B22&lt;H$229, AND($B22&gt;H$230, $B22&lt;H$231)), H22, "")</f>
        <v>102.96899999999999</v>
      </c>
      <c r="BQ22" s="2">
        <f>IF(OR($B22&lt;I$229, AND($B22&gt;I$230, $B22&lt;I$231)), I22, "")</f>
        <v>102.631</v>
      </c>
      <c r="BR22" s="2">
        <f>IF(OR($B22&lt;J$229, AND($B22&gt;J$230, $B22&lt;J$231)), J22, "")</f>
        <v>102.879</v>
      </c>
      <c r="BS22" s="2">
        <f>IF(OR($B22&lt;K$229, AND($B22&gt;K$230, $B22&lt;K$231)), K22, "")</f>
        <v>100.52200000000001</v>
      </c>
      <c r="BT22" s="2">
        <f>IF(OR($B22&lt;L$229, AND($B22&gt;L$230, $B22&lt;L$231)), L22, "")</f>
        <v>94.447999999999993</v>
      </c>
      <c r="BU22" s="2">
        <f>IF(OR($B22&lt;M$229, AND($B22&gt;M$230, $B22&lt;M$231)), M22, "")</f>
        <v>85.433000000000007</v>
      </c>
      <c r="BV22" s="2">
        <f>IF(OR($B22&lt;N$229, AND($B22&gt;N$230, $B22&lt;N$231)), N22, "")</f>
        <v>74.253699999999995</v>
      </c>
      <c r="BW22" s="2">
        <f>IF(OR($B22&lt;O$229, AND($B22&gt;O$230, $B22&lt;O$231)), O22, "")</f>
        <v>62.101399999999998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>BK$207*$B22+BK$209</f>
        <v>97.045381397761162</v>
      </c>
      <c r="CP22" s="2">
        <f>BL$207*$B22+BL$209</f>
        <v>100.53903721478663</v>
      </c>
      <c r="CQ22" s="2">
        <f>BM$207*$B22+BM$209</f>
        <v>102.76103803922231</v>
      </c>
      <c r="CR22" s="2">
        <f>BN$207*$B22+BN$209</f>
        <v>100.87474476299012</v>
      </c>
      <c r="CS22" s="2">
        <f>BO$207*$B22+BO$209</f>
        <v>101.92188651214877</v>
      </c>
      <c r="CT22" s="2">
        <f>BP$207*$B22+BP$209</f>
        <v>103.94341706440497</v>
      </c>
      <c r="CU22" s="2">
        <f>BQ$207*$B22+BQ$209</f>
        <v>104.13380522230065</v>
      </c>
      <c r="CV22" s="2">
        <f>BR$207*$B22+BR$209</f>
        <v>102.41682625362577</v>
      </c>
      <c r="CW22" s="2">
        <f>BS$207*$B22+BS$209</f>
        <v>100.35007158306111</v>
      </c>
      <c r="CX22" s="2">
        <f>BT$207*$B22+BT$209</f>
        <v>93.769071737752071</v>
      </c>
      <c r="CY22" s="2">
        <f>BU$207*$B22+BU$209</f>
        <v>86.191265455341991</v>
      </c>
      <c r="CZ22" s="2">
        <f>BV$207*$B22+BV$209</f>
        <v>76.12151546932823</v>
      </c>
      <c r="DA22" s="2">
        <f>BW$207*$B22+BW$209</f>
        <v>63.33576955236029</v>
      </c>
      <c r="DD22" s="2">
        <f>BZ$207*$B22+BZ$209</f>
        <v>101.47554997687045</v>
      </c>
      <c r="DE22" s="2">
        <f>CA$207*$B22+CA$209</f>
        <v>102.98394000671766</v>
      </c>
      <c r="DF22" s="2">
        <f>CB$207*$B22+CB$209</f>
        <v>104.72409146216616</v>
      </c>
      <c r="DG22" s="2">
        <f>CC$207*$B22+CC$209</f>
        <v>102.3399451849937</v>
      </c>
      <c r="DH22" s="2">
        <f>CD$207*$B22+CD$209</f>
        <v>103.80324554877031</v>
      </c>
      <c r="DI22" s="2">
        <f>CE$207*$B22+CE$209</f>
        <v>106.93124450429579</v>
      </c>
      <c r="DJ22" s="2">
        <f>CF$207*$B22+CF$209</f>
        <v>107.31455710338763</v>
      </c>
      <c r="DK22" s="2">
        <f>CG$207*$B22+CG$209</f>
        <v>107.49498282551474</v>
      </c>
      <c r="DL22" s="2">
        <f>CH$207*$B22+CH$209</f>
        <v>104.24269177461676</v>
      </c>
      <c r="DM22" s="2">
        <f>CI$207*$B22+CI$209</f>
        <v>100.05267007023798</v>
      </c>
      <c r="DN22" s="2">
        <f>CJ$207*$B22+CJ$209</f>
        <v>89.97479448202175</v>
      </c>
      <c r="DO22" s="2">
        <f>CK$207*$B22+CK$209</f>
        <v>78.043196218452508</v>
      </c>
      <c r="DP22" s="2">
        <f>CL$207*$B22+CL$209</f>
        <v>63.633326059446944</v>
      </c>
      <c r="DS22" s="2">
        <f>POWER(10,($B22-C$227)/C$228)/(1+POWER(10,($B22-C$227)/C$228))</f>
        <v>5.4000005396419152E-4</v>
      </c>
      <c r="DT22" s="2">
        <f>POWER(10,($B22-D$227)/D$228)/(1+POWER(10,($B22-D$227)/D$228))</f>
        <v>4.6470909850425987E-4</v>
      </c>
      <c r="DU22" s="2">
        <f>POWER(10,($B22-E$227)/E$228)/(1+POWER(10,($B22-E$227)/E$228))</f>
        <v>5.1504699235718385E-4</v>
      </c>
      <c r="DV22" s="2">
        <f>POWER(10,($B22-F$227)/F$228)/(1+POWER(10,($B22-F$227)/F$228))</f>
        <v>6.1169533547627392E-4</v>
      </c>
      <c r="DW22" s="2">
        <f>POWER(10,($B22-G$227)/G$228)/(1+POWER(10,($B22-G$227)/G$228))</f>
        <v>6.6704196799175386E-4</v>
      </c>
      <c r="DX22" s="2">
        <f>POWER(10,($B22-H$227)/H$228)/(1+POWER(10,($B22-H$227)/H$228))</f>
        <v>6.1440817609965861E-4</v>
      </c>
      <c r="DY22" s="2">
        <f>POWER(10,($B22-I$227)/I$228)/(1+POWER(10,($B22-I$227)/I$228))</f>
        <v>5.5555626526757767E-4</v>
      </c>
      <c r="DZ22" s="2">
        <f>POWER(10,($B22-J$227)/J$228)/(1+POWER(10,($B22-J$227)/J$228))</f>
        <v>5.3220605605251974E-4</v>
      </c>
      <c r="EA22" s="2">
        <f>POWER(10,($B22-K$227)/K$228)/(1+POWER(10,($B22-K$227)/K$228))</f>
        <v>5.5451125821052039E-4</v>
      </c>
      <c r="EB22" s="2">
        <f>POWER(10,($B22-L$227)/L$228)/(1+POWER(10,($B22-L$227)/L$228))</f>
        <v>4.4118591151936674E-4</v>
      </c>
      <c r="EC22" s="2">
        <f>POWER(10,($B22-M$227)/M$228)/(1+POWER(10,($B22-M$227)/M$228))</f>
        <v>5.4426163878653624E-4</v>
      </c>
      <c r="ED22" s="2">
        <f>POWER(10,($B22-N$227)/N$228)/(1+POWER(10,($B22-N$227)/N$228))</f>
        <v>5.4446430785370069E-4</v>
      </c>
      <c r="EE22" s="2">
        <f>POWER(10,($B22-O$227)/O$228)/(1+POWER(10,($B22-O$227)/O$228))</f>
        <v>3.9777317190282929E-4</v>
      </c>
    </row>
    <row r="23" spans="2:135" x14ac:dyDescent="0.25">
      <c r="B23" s="2">
        <v>17</v>
      </c>
      <c r="C23">
        <v>97.061000000000007</v>
      </c>
      <c r="D23">
        <v>99.403000000000006</v>
      </c>
      <c r="E23">
        <v>102.429</v>
      </c>
      <c r="F23">
        <v>99.983999999999995</v>
      </c>
      <c r="G23">
        <v>100.96899999999999</v>
      </c>
      <c r="H23">
        <v>103.85899999999999</v>
      </c>
      <c r="I23">
        <v>103.631</v>
      </c>
      <c r="J23">
        <v>101.682</v>
      </c>
      <c r="K23">
        <v>99.760999999999996</v>
      </c>
      <c r="L23">
        <v>93.194000000000003</v>
      </c>
      <c r="M23">
        <v>85.94</v>
      </c>
      <c r="N23">
        <v>75.955200000000005</v>
      </c>
      <c r="O23">
        <v>62.898600000000002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97.055472425709098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100.53600508165786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102.75512086112565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100.88470903990054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101.95007039236184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103.97086930939079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104.16422339926645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102.45517435736407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100.37707731377229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93.814336921206475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86.224475231414743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76.139478602880345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63.347551959221931</v>
      </c>
      <c r="AE23" s="5"/>
      <c r="AG23" s="5">
        <f t="shared" si="0"/>
        <v>5.5275742909088876E-3</v>
      </c>
      <c r="AH23" s="5">
        <f t="shared" si="0"/>
        <v>-1.1330050816578563</v>
      </c>
      <c r="AI23" s="5">
        <f t="shared" si="0"/>
        <v>-0.32612086112564498</v>
      </c>
      <c r="AJ23" s="5">
        <f t="shared" si="0"/>
        <v>-0.90070903990054774</v>
      </c>
      <c r="AK23" s="5">
        <f t="shared" si="0"/>
        <v>-0.98107039236184335</v>
      </c>
      <c r="AL23" s="5">
        <f t="shared" si="0"/>
        <v>-0.11186930939079787</v>
      </c>
      <c r="AM23" s="5">
        <f t="shared" si="0"/>
        <v>-0.53322339926644702</v>
      </c>
      <c r="AN23" s="5">
        <f t="shared" si="0"/>
        <v>-0.77317435736406992</v>
      </c>
      <c r="AO23" s="5">
        <f t="shared" si="0"/>
        <v>-0.61607731377229413</v>
      </c>
      <c r="AP23" s="5">
        <f t="shared" si="0"/>
        <v>-0.62033692120647288</v>
      </c>
      <c r="AQ23" s="5">
        <f t="shared" si="0"/>
        <v>-0.28447523141474562</v>
      </c>
      <c r="AR23" s="5">
        <f t="shared" si="0"/>
        <v>-0.18427860288034026</v>
      </c>
      <c r="AS23" s="5">
        <f t="shared" si="0"/>
        <v>-0.44895195922192954</v>
      </c>
      <c r="AV23" s="2">
        <f t="shared" si="1"/>
        <v>97.055471516049522</v>
      </c>
      <c r="AW23" s="2">
        <f t="shared" si="2"/>
        <v>100.53600489607135</v>
      </c>
      <c r="AX23" s="2">
        <f t="shared" si="3"/>
        <v>102.75512058000679</v>
      </c>
      <c r="AY23" s="2">
        <f t="shared" si="4"/>
        <v>100.88470887273429</v>
      </c>
      <c r="AZ23" s="2">
        <f t="shared" si="5"/>
        <v>101.95007025070647</v>
      </c>
      <c r="BA23" s="2">
        <f t="shared" si="6"/>
        <v>103.97086928350359</v>
      </c>
      <c r="BB23" s="2">
        <f t="shared" si="7"/>
        <v>104.16422339461921</v>
      </c>
      <c r="BC23" s="2">
        <f t="shared" si="8"/>
        <v>102.45517435594643</v>
      </c>
      <c r="BD23" s="2">
        <f t="shared" si="9"/>
        <v>100.37707731205083</v>
      </c>
      <c r="BE23" s="2">
        <f t="shared" si="10"/>
        <v>93.814336921126014</v>
      </c>
      <c r="BF23" s="2">
        <f t="shared" si="11"/>
        <v>86.224475221462029</v>
      </c>
      <c r="BG23" s="2">
        <f t="shared" si="12"/>
        <v>76.139478572078588</v>
      </c>
      <c r="BH23" s="2">
        <f t="shared" si="13"/>
        <v>63.347551957975348</v>
      </c>
      <c r="BK23" s="2">
        <f>IF(OR($B23&lt;C$229, AND($B23&gt;C$230, $B23&lt;C$231)), C23, "")</f>
        <v>97.061000000000007</v>
      </c>
      <c r="BL23" s="2">
        <f>IF(OR($B23&lt;D$229, AND($B23&gt;D$230, $B23&lt;D$231)), D23, "")</f>
        <v>99.403000000000006</v>
      </c>
      <c r="BM23" s="2">
        <f>IF(OR($B23&lt;E$229, AND($B23&gt;E$230, $B23&lt;E$231)), E23, "")</f>
        <v>102.429</v>
      </c>
      <c r="BN23" s="2">
        <f>IF(OR($B23&lt;F$229, AND($B23&gt;F$230, $B23&lt;F$231)), F23, "")</f>
        <v>99.983999999999995</v>
      </c>
      <c r="BO23" s="2">
        <f>IF(OR($B23&lt;G$229, AND($B23&gt;G$230, $B23&lt;G$231)), G23, "")</f>
        <v>100.96899999999999</v>
      </c>
      <c r="BP23" s="2">
        <f>IF(OR($B23&lt;H$229, AND($B23&gt;H$230, $B23&lt;H$231)), H23, "")</f>
        <v>103.85899999999999</v>
      </c>
      <c r="BQ23" s="2">
        <f>IF(OR($B23&lt;I$229, AND($B23&gt;I$230, $B23&lt;I$231)), I23, "")</f>
        <v>103.631</v>
      </c>
      <c r="BR23" s="2">
        <f>IF(OR($B23&lt;J$229, AND($B23&gt;J$230, $B23&lt;J$231)), J23, "")</f>
        <v>101.682</v>
      </c>
      <c r="BS23" s="2">
        <f>IF(OR($B23&lt;K$229, AND($B23&gt;K$230, $B23&lt;K$231)), K23, "")</f>
        <v>99.760999999999996</v>
      </c>
      <c r="BT23" s="2">
        <f>IF(OR($B23&lt;L$229, AND($B23&gt;L$230, $B23&lt;L$231)), L23, "")</f>
        <v>93.194000000000003</v>
      </c>
      <c r="BU23" s="2">
        <f>IF(OR($B23&lt;M$229, AND($B23&gt;M$230, $B23&lt;M$231)), M23, "")</f>
        <v>85.94</v>
      </c>
      <c r="BV23" s="2">
        <f>IF(OR($B23&lt;N$229, AND($B23&gt;N$230, $B23&lt;N$231)), N23, "")</f>
        <v>75.955200000000005</v>
      </c>
      <c r="BW23" s="2">
        <f>IF(OR($B23&lt;O$229, AND($B23&gt;O$230, $B23&lt;O$231)), O23, "")</f>
        <v>62.898600000000002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>BK$207*$B23+BK$209</f>
        <v>97.05288394346718</v>
      </c>
      <c r="CP23" s="2">
        <f>BL$207*$B23+BL$209</f>
        <v>100.53477693825137</v>
      </c>
      <c r="CQ23" s="2">
        <f>BM$207*$B23+BM$209</f>
        <v>102.75403168083736</v>
      </c>
      <c r="CR23" s="2">
        <f>BN$207*$B23+BN$209</f>
        <v>100.88374324584208</v>
      </c>
      <c r="CS23" s="2">
        <f>BO$207*$B23+BO$209</f>
        <v>101.94871671190123</v>
      </c>
      <c r="CT23" s="2">
        <f>BP$207*$B23+BP$209</f>
        <v>103.96888657991371</v>
      </c>
      <c r="CU23" s="2">
        <f>BQ$207*$B23+BQ$209</f>
        <v>104.16231395734019</v>
      </c>
      <c r="CV23" s="2">
        <f>BR$207*$B23+BR$209</f>
        <v>102.45225389374626</v>
      </c>
      <c r="CW23" s="2">
        <f>BS$207*$B23+BS$209</f>
        <v>100.37474775137602</v>
      </c>
      <c r="CX23" s="2">
        <f>BT$207*$B23+BT$209</f>
        <v>93.811338925061563</v>
      </c>
      <c r="CY23" s="2">
        <f>BU$207*$B23+BU$209</f>
        <v>86.22225145451003</v>
      </c>
      <c r="CZ23" s="2">
        <f>BV$207*$B23+BV$209</f>
        <v>76.138349743243978</v>
      </c>
      <c r="DA23" s="2">
        <f>BW$207*$B23+BW$209</f>
        <v>63.347425542695447</v>
      </c>
      <c r="DD23" s="2">
        <f>BZ$207*$B23+BZ$209</f>
        <v>101.42328570859812</v>
      </c>
      <c r="DE23" s="2">
        <f>CA$207*$B23+CA$209</f>
        <v>102.9448030300717</v>
      </c>
      <c r="DF23" s="2">
        <f>CB$207*$B23+CB$209</f>
        <v>104.6822774672774</v>
      </c>
      <c r="DG23" s="2">
        <f>CC$207*$B23+CC$209</f>
        <v>102.32353543307089</v>
      </c>
      <c r="DH23" s="2">
        <f>CD$207*$B23+CD$209</f>
        <v>103.79945709052689</v>
      </c>
      <c r="DI23" s="2">
        <f>CE$207*$B23+CE$209</f>
        <v>106.91213249198196</v>
      </c>
      <c r="DJ23" s="2">
        <f>CF$207*$B23+CF$209</f>
        <v>107.29704745475365</v>
      </c>
      <c r="DK23" s="2">
        <f>CG$207*$B23+CG$209</f>
        <v>107.45713858580032</v>
      </c>
      <c r="DL23" s="2">
        <f>CH$207*$B23+CH$209</f>
        <v>104.20640710265288</v>
      </c>
      <c r="DM23" s="2">
        <f>CI$207*$B23+CI$209</f>
        <v>100.00900121815704</v>
      </c>
      <c r="DN23" s="2">
        <f>CJ$207*$B23+CJ$209</f>
        <v>89.948779128231877</v>
      </c>
      <c r="DO23" s="2">
        <f>CK$207*$B23+CK$209</f>
        <v>78.029306040746278</v>
      </c>
      <c r="DP23" s="2">
        <f>CL$207*$B23+CL$209</f>
        <v>63.637280510731223</v>
      </c>
      <c r="DS23" s="2">
        <f>POWER(10,($B23-C$227)/C$228)/(1+POWER(10,($B23-C$227)/C$228))</f>
        <v>5.9206743942157968E-4</v>
      </c>
      <c r="DT23" s="2">
        <f>POWER(10,($B23-D$227)/D$228)/(1+POWER(10,($B23-D$227)/D$228))</f>
        <v>5.0952055006434332E-4</v>
      </c>
      <c r="DU23" s="2">
        <f>POWER(10,($B23-E$227)/E$228)/(1+POWER(10,($B23-E$227)/E$228))</f>
        <v>5.6470973622753395E-4</v>
      </c>
      <c r="DV23" s="2">
        <f>POWER(10,($B23-F$227)/F$228)/(1+POWER(10,($B23-F$227)/F$228))</f>
        <v>6.70671018205997E-4</v>
      </c>
      <c r="DW23" s="2">
        <f>POWER(10,($B23-G$227)/G$228)/(1+POWER(10,($B23-G$227)/G$228))</f>
        <v>7.3134990778782392E-4</v>
      </c>
      <c r="DX23" s="2">
        <f>POWER(10,($B23-H$227)/H$228)/(1+POWER(10,($B23-H$227)/H$228))</f>
        <v>6.7364523696170119E-4</v>
      </c>
      <c r="DY23" s="2">
        <f>POWER(10,($B23-I$227)/I$228)/(1+POWER(10,($B23-I$227)/I$228))</f>
        <v>6.091226831895398E-4</v>
      </c>
      <c r="DZ23" s="2">
        <f>POWER(10,($B23-J$227)/J$228)/(1+POWER(10,($B23-J$227)/J$228))</f>
        <v>5.8352237461355746E-4</v>
      </c>
      <c r="EA23" s="2">
        <f>POWER(10,($B23-K$227)/K$228)/(1+POWER(10,($B23-K$227)/K$228))</f>
        <v>6.0797697844184521E-4</v>
      </c>
      <c r="EB23" s="2">
        <f>POWER(10,($B23-L$227)/L$228)/(1+POWER(10,($B23-L$227)/L$228))</f>
        <v>4.837301425396573E-4</v>
      </c>
      <c r="EC23" s="2">
        <f>POWER(10,($B23-M$227)/M$228)/(1+POWER(10,($B23-M$227)/M$228))</f>
        <v>5.9673968549500819E-4</v>
      </c>
      <c r="ED23" s="2">
        <f>POWER(10,($B23-N$227)/N$228)/(1+POWER(10,($B23-N$227)/N$228))</f>
        <v>5.9696188436817864E-4</v>
      </c>
      <c r="EE23" s="2">
        <f>POWER(10,($B23-O$227)/O$228)/(1+POWER(10,($B23-O$227)/O$228))</f>
        <v>4.3613287277597198E-4</v>
      </c>
    </row>
    <row r="24" spans="2:135" x14ac:dyDescent="0.25">
      <c r="B24" s="2">
        <v>18</v>
      </c>
      <c r="C24">
        <v>95.652000000000001</v>
      </c>
      <c r="D24">
        <v>100.58199999999999</v>
      </c>
      <c r="E24">
        <v>103.771</v>
      </c>
      <c r="F24">
        <v>99.781000000000006</v>
      </c>
      <c r="G24">
        <v>101.39100000000001</v>
      </c>
      <c r="H24">
        <v>103.60899999999999</v>
      </c>
      <c r="I24">
        <v>104.30800000000001</v>
      </c>
      <c r="J24">
        <v>102.212</v>
      </c>
      <c r="K24">
        <v>100.53700000000001</v>
      </c>
      <c r="L24">
        <v>93.103999999999999</v>
      </c>
      <c r="M24">
        <v>85.91</v>
      </c>
      <c r="N24">
        <v>75.373099999999994</v>
      </c>
      <c r="O24">
        <v>62.985500000000002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97.063187599494952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100.53184415153711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102.74819857844241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100.89378233258319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101.97700686857034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103.99649711238828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104.1928855101584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102.49083670424548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100.40193745307427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93.856847618318525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86.25563836776989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76.156401681694888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63.359216460761409</v>
      </c>
      <c r="AE24" s="5"/>
      <c r="AG24" s="5">
        <f t="shared" si="0"/>
        <v>-1.4111875994949514</v>
      </c>
      <c r="AH24" s="5">
        <f t="shared" si="0"/>
        <v>5.0155848462878794E-2</v>
      </c>
      <c r="AI24" s="5">
        <f t="shared" si="0"/>
        <v>1.0228014215575882</v>
      </c>
      <c r="AJ24" s="5">
        <f t="shared" si="0"/>
        <v>-1.1127823325831798</v>
      </c>
      <c r="AK24" s="5">
        <f t="shared" si="0"/>
        <v>-0.58600686857033679</v>
      </c>
      <c r="AL24" s="5">
        <f t="shared" si="0"/>
        <v>-0.38749711238828866</v>
      </c>
      <c r="AM24" s="5">
        <f t="shared" si="0"/>
        <v>0.11511448984160211</v>
      </c>
      <c r="AN24" s="5">
        <f t="shared" si="0"/>
        <v>-0.27883670424547802</v>
      </c>
      <c r="AO24" s="5">
        <f t="shared" si="0"/>
        <v>0.13506254692573805</v>
      </c>
      <c r="AP24" s="5">
        <f t="shared" si="0"/>
        <v>-0.7528476183185262</v>
      </c>
      <c r="AQ24" s="5">
        <f t="shared" si="0"/>
        <v>-0.34563836776989376</v>
      </c>
      <c r="AR24" s="5">
        <f t="shared" si="0"/>
        <v>-0.78330168169489411</v>
      </c>
      <c r="AS24" s="5">
        <f t="shared" si="0"/>
        <v>-0.37371646076140763</v>
      </c>
      <c r="AV24" s="2">
        <f t="shared" si="1"/>
        <v>97.063184746289267</v>
      </c>
      <c r="AW24" s="2">
        <f t="shared" si="2"/>
        <v>100.53184354061415</v>
      </c>
      <c r="AX24" s="2">
        <f t="shared" si="3"/>
        <v>102.74819766017096</v>
      </c>
      <c r="AY24" s="2">
        <f t="shared" si="4"/>
        <v>100.8937817656214</v>
      </c>
      <c r="AZ24" s="2">
        <f t="shared" si="5"/>
        <v>101.9770063810777</v>
      </c>
      <c r="BA24" s="2">
        <f t="shared" si="6"/>
        <v>103.99649701795521</v>
      </c>
      <c r="BB24" s="2">
        <f t="shared" si="7"/>
        <v>104.19288549229205</v>
      </c>
      <c r="BC24" s="2">
        <f t="shared" si="8"/>
        <v>102.49083669858302</v>
      </c>
      <c r="BD24" s="2">
        <f t="shared" si="9"/>
        <v>100.40193744620437</v>
      </c>
      <c r="BE24" s="2">
        <f t="shared" si="10"/>
        <v>93.856847617971709</v>
      </c>
      <c r="BF24" s="2">
        <f t="shared" si="11"/>
        <v>86.255638330757733</v>
      </c>
      <c r="BG24" s="2">
        <f t="shared" si="12"/>
        <v>76.156401572375785</v>
      </c>
      <c r="BH24" s="2">
        <f t="shared" si="13"/>
        <v>63.359216455997064</v>
      </c>
      <c r="BK24" s="2">
        <f>IF(OR($B24&lt;C$229, AND($B24&gt;C$230, $B24&lt;C$231)), C24, "")</f>
        <v>95.652000000000001</v>
      </c>
      <c r="BL24" s="2">
        <f>IF(OR($B24&lt;D$229, AND($B24&gt;D$230, $B24&lt;D$231)), D24, "")</f>
        <v>100.58199999999999</v>
      </c>
      <c r="BM24" s="2">
        <f>IF(OR($B24&lt;E$229, AND($B24&gt;E$230, $B24&lt;E$231)), E24, "")</f>
        <v>103.771</v>
      </c>
      <c r="BN24" s="2">
        <f>IF(OR($B24&lt;F$229, AND($B24&gt;F$230, $B24&lt;F$231)), F24, "")</f>
        <v>99.781000000000006</v>
      </c>
      <c r="BO24" s="2">
        <f>IF(OR($B24&lt;G$229, AND($B24&gt;G$230, $B24&lt;G$231)), G24, "")</f>
        <v>101.39100000000001</v>
      </c>
      <c r="BP24" s="2">
        <f>IF(OR($B24&lt;H$229, AND($B24&gt;H$230, $B24&lt;H$231)), H24, "")</f>
        <v>103.60899999999999</v>
      </c>
      <c r="BQ24" s="2">
        <f>IF(OR($B24&lt;I$229, AND($B24&gt;I$230, $B24&lt;I$231)), I24, "")</f>
        <v>104.30800000000001</v>
      </c>
      <c r="BR24" s="2">
        <f>IF(OR($B24&lt;J$229, AND($B24&gt;J$230, $B24&lt;J$231)), J24, "")</f>
        <v>102.212</v>
      </c>
      <c r="BS24" s="2">
        <f>IF(OR($B24&lt;K$229, AND($B24&gt;K$230, $B24&lt;K$231)), K24, "")</f>
        <v>100.53700000000001</v>
      </c>
      <c r="BT24" s="2">
        <f>IF(OR($B24&lt;L$229, AND($B24&gt;L$230, $B24&lt;L$231)), L24, "")</f>
        <v>93.103999999999999</v>
      </c>
      <c r="BU24" s="2">
        <f>IF(OR($B24&lt;M$229, AND($B24&gt;M$230, $B24&lt;M$231)), M24, "")</f>
        <v>85.91</v>
      </c>
      <c r="BV24" s="2">
        <f>IF(OR($B24&lt;N$229, AND($B24&gt;N$230, $B24&lt;N$231)), N24, "")</f>
        <v>75.373099999999994</v>
      </c>
      <c r="BW24" s="2">
        <f>IF(OR($B24&lt;O$229, AND($B24&gt;O$230, $B24&lt;O$231)), O24, "")</f>
        <v>62.985500000000002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>BK$207*$B24+BK$209</f>
        <v>97.060386489173197</v>
      </c>
      <c r="CP24" s="2">
        <f>BL$207*$B24+BL$209</f>
        <v>100.53051666171609</v>
      </c>
      <c r="CQ24" s="2">
        <f>BM$207*$B24+BM$209</f>
        <v>102.7470253224524</v>
      </c>
      <c r="CR24" s="2">
        <f>BN$207*$B24+BN$209</f>
        <v>100.89274172869403</v>
      </c>
      <c r="CS24" s="2">
        <f>BO$207*$B24+BO$209</f>
        <v>101.97554691165367</v>
      </c>
      <c r="CT24" s="2">
        <f>BP$207*$B24+BP$209</f>
        <v>103.99435609542248</v>
      </c>
      <c r="CU24" s="2">
        <f>BQ$207*$B24+BQ$209</f>
        <v>104.19082269237973</v>
      </c>
      <c r="CV24" s="2">
        <f>BR$207*$B24+BR$209</f>
        <v>102.48768153386675</v>
      </c>
      <c r="CW24" s="2">
        <f>BS$207*$B24+BS$209</f>
        <v>100.39942391969093</v>
      </c>
      <c r="CX24" s="2">
        <f>BT$207*$B24+BT$209</f>
        <v>93.85360611237104</v>
      </c>
      <c r="CY24" s="2">
        <f>BU$207*$B24+BU$209</f>
        <v>86.253237453678068</v>
      </c>
      <c r="CZ24" s="2">
        <f>BV$207*$B24+BV$209</f>
        <v>76.155184017159726</v>
      </c>
      <c r="DA24" s="2">
        <f>BW$207*$B24+BW$209</f>
        <v>63.359081533030611</v>
      </c>
      <c r="DD24" s="2">
        <f>BZ$207*$B24+BZ$209</f>
        <v>101.37102144032578</v>
      </c>
      <c r="DE24" s="2">
        <f>CA$207*$B24+CA$209</f>
        <v>102.90566605342575</v>
      </c>
      <c r="DF24" s="2">
        <f>CB$207*$B24+CB$209</f>
        <v>104.64046347238865</v>
      </c>
      <c r="DG24" s="2">
        <f>CC$207*$B24+CC$209</f>
        <v>102.30712568114807</v>
      </c>
      <c r="DH24" s="2">
        <f>CD$207*$B24+CD$209</f>
        <v>103.79566863228345</v>
      </c>
      <c r="DI24" s="2">
        <f>CE$207*$B24+CE$209</f>
        <v>106.89302047966814</v>
      </c>
      <c r="DJ24" s="2">
        <f>CF$207*$B24+CF$209</f>
        <v>107.27953780611969</v>
      </c>
      <c r="DK24" s="2">
        <f>CG$207*$B24+CG$209</f>
        <v>107.41929434608591</v>
      </c>
      <c r="DL24" s="2">
        <f>CH$207*$B24+CH$209</f>
        <v>104.17012243068899</v>
      </c>
      <c r="DM24" s="2">
        <f>CI$207*$B24+CI$209</f>
        <v>99.965332366076112</v>
      </c>
      <c r="DN24" s="2">
        <f>CJ$207*$B24+CJ$209</f>
        <v>89.922763774442018</v>
      </c>
      <c r="DO24" s="2">
        <f>CK$207*$B24+CK$209</f>
        <v>78.015415863040033</v>
      </c>
      <c r="DP24" s="2">
        <f>CL$207*$B24+CL$209</f>
        <v>63.641234962015496</v>
      </c>
      <c r="DS24" s="2">
        <f>POWER(10,($B24-C$227)/C$228)/(1+POWER(10,($B24-C$227)/C$228))</f>
        <v>6.4915195737458059E-4</v>
      </c>
      <c r="DT24" s="2">
        <f>POWER(10,($B24-D$227)/D$228)/(1+POWER(10,($B24-D$227)/D$228))</f>
        <v>5.5865071169104361E-4</v>
      </c>
      <c r="DU24" s="2">
        <f>POWER(10,($B24-E$227)/E$228)/(1+POWER(10,($B24-E$227)/E$228))</f>
        <v>6.1915817983790344E-4</v>
      </c>
      <c r="DV24" s="2">
        <f>POWER(10,($B24-F$227)/F$228)/(1+POWER(10,($B24-F$227)/F$228))</f>
        <v>7.3532856871736274E-4</v>
      </c>
      <c r="DW24" s="2">
        <f>POWER(10,($B24-G$227)/G$228)/(1+POWER(10,($B24-G$227)/G$228))</f>
        <v>8.0185264946310919E-4</v>
      </c>
      <c r="DX24" s="2">
        <f>POWER(10,($B24-H$227)/H$228)/(1+POWER(10,($B24-H$227)/H$228))</f>
        <v>7.3858931181056706E-4</v>
      </c>
      <c r="DY24" s="2">
        <f>POWER(10,($B24-I$227)/I$228)/(1+POWER(10,($B24-I$227)/I$228))</f>
        <v>6.6785049328508671E-4</v>
      </c>
      <c r="DZ24" s="2">
        <f>POWER(10,($B24-J$227)/J$228)/(1+POWER(10,($B24-J$227)/J$228))</f>
        <v>6.3978354271228624E-4</v>
      </c>
      <c r="EA24" s="2">
        <f>POWER(10,($B24-K$227)/K$228)/(1+POWER(10,($B24-K$227)/K$228))</f>
        <v>6.6659440050926189E-4</v>
      </c>
      <c r="EB24" s="2">
        <f>POWER(10,($B24-L$227)/L$228)/(1+POWER(10,($B24-L$227)/L$228))</f>
        <v>5.3037480183205519E-4</v>
      </c>
      <c r="EC24" s="2">
        <f>POWER(10,($B24-M$227)/M$228)/(1+POWER(10,($B24-M$227)/M$228))</f>
        <v>6.542743857926289E-4</v>
      </c>
      <c r="ED24" s="2">
        <f>POWER(10,($B24-N$227)/N$228)/(1+POWER(10,($B24-N$227)/N$228))</f>
        <v>6.5451799395603984E-4</v>
      </c>
      <c r="EE24" s="2">
        <f>POWER(10,($B24-O$227)/O$228)/(1+POWER(10,($B24-O$227)/O$228))</f>
        <v>4.7819006466719329E-4</v>
      </c>
    </row>
    <row r="25" spans="2:135" x14ac:dyDescent="0.25">
      <c r="B25" s="2">
        <v>19</v>
      </c>
      <c r="C25">
        <v>96.075999999999993</v>
      </c>
      <c r="D25">
        <v>100.328</v>
      </c>
      <c r="E25">
        <v>102.629</v>
      </c>
      <c r="F25">
        <v>100.26600000000001</v>
      </c>
      <c r="G25">
        <v>101.75</v>
      </c>
      <c r="H25">
        <v>104.328</v>
      </c>
      <c r="I25">
        <v>104.262</v>
      </c>
      <c r="J25">
        <v>102.303</v>
      </c>
      <c r="K25">
        <v>99.254000000000005</v>
      </c>
      <c r="L25">
        <v>92.760999999999996</v>
      </c>
      <c r="M25">
        <v>86.03</v>
      </c>
      <c r="N25">
        <v>75.462699999999998</v>
      </c>
      <c r="O25">
        <v>63.376800000000003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97.07092316368626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100.52769177789581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102.7412835929166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100.90286187556644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102.00395196014344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104.02213714828535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104.2215594665567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102.52651715383524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100.42681141035602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93.899377386406201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86.286815038463828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76.173331554670867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63.370881436254351</v>
      </c>
      <c r="AE25" s="5"/>
      <c r="AG25" s="5">
        <f t="shared" si="0"/>
        <v>-0.99492316368626632</v>
      </c>
      <c r="AH25" s="5">
        <f t="shared" si="0"/>
        <v>-0.19969177789580783</v>
      </c>
      <c r="AI25" s="5">
        <f t="shared" si="0"/>
        <v>-0.11228359291659729</v>
      </c>
      <c r="AJ25" s="5">
        <f t="shared" si="0"/>
        <v>-0.63686187556643858</v>
      </c>
      <c r="AK25" s="5">
        <f t="shared" si="0"/>
        <v>-0.25395196014343924</v>
      </c>
      <c r="AL25" s="5">
        <f t="shared" si="0"/>
        <v>0.30586285171465022</v>
      </c>
      <c r="AM25" s="5">
        <f t="shared" si="0"/>
        <v>4.0440533443302229E-2</v>
      </c>
      <c r="AN25" s="5">
        <f t="shared" si="0"/>
        <v>-0.22351715383524606</v>
      </c>
      <c r="AO25" s="5">
        <f t="shared" ref="AO25:AS75" si="14">K25-Z25</f>
        <v>-1.1728114103560188</v>
      </c>
      <c r="AP25" s="5">
        <f t="shared" si="14"/>
        <v>-1.138377386406205</v>
      </c>
      <c r="AQ25" s="5">
        <f t="shared" si="14"/>
        <v>-0.25681503846382725</v>
      </c>
      <c r="AR25" s="5">
        <f t="shared" si="14"/>
        <v>-0.71063155467086858</v>
      </c>
      <c r="AS25" s="5">
        <f t="shared" si="14"/>
        <v>5.91856374565225E-3</v>
      </c>
      <c r="AV25" s="2">
        <f t="shared" si="1"/>
        <v>97.070914532429583</v>
      </c>
      <c r="AW25" s="2">
        <f t="shared" si="2"/>
        <v>100.52768983803755</v>
      </c>
      <c r="AX25" s="2">
        <f t="shared" si="3"/>
        <v>102.74128070076796</v>
      </c>
      <c r="AY25" s="2">
        <f t="shared" si="4"/>
        <v>100.90286002397526</v>
      </c>
      <c r="AZ25" s="2">
        <f t="shared" si="5"/>
        <v>102.00395034574893</v>
      </c>
      <c r="BA25" s="2">
        <f t="shared" si="6"/>
        <v>104.02213681689668</v>
      </c>
      <c r="BB25" s="2">
        <f t="shared" si="7"/>
        <v>104.22155940048786</v>
      </c>
      <c r="BC25" s="2">
        <f t="shared" si="8"/>
        <v>102.52651713208559</v>
      </c>
      <c r="BD25" s="2">
        <f t="shared" si="9"/>
        <v>100.42681138399718</v>
      </c>
      <c r="BE25" s="2">
        <f t="shared" si="10"/>
        <v>93.899377384968687</v>
      </c>
      <c r="BF25" s="2">
        <f t="shared" si="11"/>
        <v>86.286814906001027</v>
      </c>
      <c r="BG25" s="2">
        <f t="shared" si="12"/>
        <v>76.173331181063148</v>
      </c>
      <c r="BH25" s="2">
        <f t="shared" si="13"/>
        <v>63.370881418708734</v>
      </c>
      <c r="BK25" s="2">
        <f>IF(OR($B25&lt;C$229, AND($B25&gt;C$230, $B25&lt;C$231)), C25, "")</f>
        <v>96.075999999999993</v>
      </c>
      <c r="BL25" s="2">
        <f>IF(OR($B25&lt;D$229, AND($B25&gt;D$230, $B25&lt;D$231)), D25, "")</f>
        <v>100.328</v>
      </c>
      <c r="BM25" s="2">
        <f>IF(OR($B25&lt;E$229, AND($B25&gt;E$230, $B25&lt;E$231)), E25, "")</f>
        <v>102.629</v>
      </c>
      <c r="BN25" s="2">
        <f>IF(OR($B25&lt;F$229, AND($B25&gt;F$230, $B25&lt;F$231)), F25, "")</f>
        <v>100.26600000000001</v>
      </c>
      <c r="BO25" s="2">
        <f>IF(OR($B25&lt;G$229, AND($B25&gt;G$230, $B25&lt;G$231)), G25, "")</f>
        <v>101.75</v>
      </c>
      <c r="BP25" s="2">
        <f>IF(OR($B25&lt;H$229, AND($B25&gt;H$230, $B25&lt;H$231)), H25, "")</f>
        <v>104.328</v>
      </c>
      <c r="BQ25" s="2">
        <f>IF(OR($B25&lt;I$229, AND($B25&gt;I$230, $B25&lt;I$231)), I25, "")</f>
        <v>104.262</v>
      </c>
      <c r="BR25" s="2">
        <f>IF(OR($B25&lt;J$229, AND($B25&gt;J$230, $B25&lt;J$231)), J25, "")</f>
        <v>102.303</v>
      </c>
      <c r="BS25" s="2">
        <f>IF(OR($B25&lt;K$229, AND($B25&gt;K$230, $B25&lt;K$231)), K25, "")</f>
        <v>99.254000000000005</v>
      </c>
      <c r="BT25" s="2">
        <f>IF(OR($B25&lt;L$229, AND($B25&gt;L$230, $B25&lt;L$231)), L25, "")</f>
        <v>92.760999999999996</v>
      </c>
      <c r="BU25" s="2">
        <f>IF(OR($B25&lt;M$229, AND($B25&gt;M$230, $B25&lt;M$231)), M25, "")</f>
        <v>86.03</v>
      </c>
      <c r="BV25" s="2">
        <f>IF(OR($B25&lt;N$229, AND($B25&gt;N$230, $B25&lt;N$231)), N25, "")</f>
        <v>75.462699999999998</v>
      </c>
      <c r="BW25" s="2">
        <f>IF(OR($B25&lt;O$229, AND($B25&gt;O$230, $B25&lt;O$231)), O25, "")</f>
        <v>63.376800000000003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>BK$207*$B25+BK$209</f>
        <v>97.067889034879201</v>
      </c>
      <c r="CP25" s="2">
        <f>BL$207*$B25+BL$209</f>
        <v>100.52625638518082</v>
      </c>
      <c r="CQ25" s="2">
        <f>BM$207*$B25+BM$209</f>
        <v>102.74001896406745</v>
      </c>
      <c r="CR25" s="2">
        <f>BN$207*$B25+BN$209</f>
        <v>100.90174021154598</v>
      </c>
      <c r="CS25" s="2">
        <f>BO$207*$B25+BO$209</f>
        <v>102.00237711140612</v>
      </c>
      <c r="CT25" s="2">
        <f>BP$207*$B25+BP$209</f>
        <v>104.01982561093124</v>
      </c>
      <c r="CU25" s="2">
        <f>BQ$207*$B25+BQ$209</f>
        <v>104.21933142741925</v>
      </c>
      <c r="CV25" s="2">
        <f>BR$207*$B25+BR$209</f>
        <v>102.52310917398722</v>
      </c>
      <c r="CW25" s="2">
        <f>BS$207*$B25+BS$209</f>
        <v>100.42410008800584</v>
      </c>
      <c r="CX25" s="2">
        <f>BT$207*$B25+BT$209</f>
        <v>93.895873299680531</v>
      </c>
      <c r="CY25" s="2">
        <f>BU$207*$B25+BU$209</f>
        <v>86.28422345284612</v>
      </c>
      <c r="CZ25" s="2">
        <f>BV$207*$B25+BV$209</f>
        <v>76.172018291075474</v>
      </c>
      <c r="DA25" s="2">
        <f>BW$207*$B25+BW$209</f>
        <v>63.370737523365769</v>
      </c>
      <c r="DD25" s="2">
        <f>BZ$207*$B25+BZ$209</f>
        <v>101.31875717205344</v>
      </c>
      <c r="DE25" s="2">
        <f>CA$207*$B25+CA$209</f>
        <v>102.8665290767798</v>
      </c>
      <c r="DF25" s="2">
        <f>CB$207*$B25+CB$209</f>
        <v>104.5986494774999</v>
      </c>
      <c r="DG25" s="2">
        <f>CC$207*$B25+CC$209</f>
        <v>102.29071592922526</v>
      </c>
      <c r="DH25" s="2">
        <f>CD$207*$B25+CD$209</f>
        <v>103.79188017404003</v>
      </c>
      <c r="DI25" s="2">
        <f>CE$207*$B25+CE$209</f>
        <v>106.87390846735431</v>
      </c>
      <c r="DJ25" s="2">
        <f>CF$207*$B25+CF$209</f>
        <v>107.26202815748572</v>
      </c>
      <c r="DK25" s="2">
        <f>CG$207*$B25+CG$209</f>
        <v>107.38145010637147</v>
      </c>
      <c r="DL25" s="2">
        <f>CH$207*$B25+CH$209</f>
        <v>104.13383775872511</v>
      </c>
      <c r="DM25" s="2">
        <f>CI$207*$B25+CI$209</f>
        <v>99.921663513995185</v>
      </c>
      <c r="DN25" s="2">
        <f>CJ$207*$B25+CJ$209</f>
        <v>89.896748420652145</v>
      </c>
      <c r="DO25" s="2">
        <f>CK$207*$B25+CK$209</f>
        <v>78.001525685333803</v>
      </c>
      <c r="DP25" s="2">
        <f>CL$207*$B25+CL$209</f>
        <v>63.645189413299775</v>
      </c>
      <c r="DS25" s="2">
        <f>POWER(10,($B25-C$227)/C$228)/(1+POWER(10,($B25-C$227)/C$228))</f>
        <v>7.1173639189938483E-4</v>
      </c>
      <c r="DT25" s="2">
        <f>POWER(10,($B25-D$227)/D$228)/(1+POWER(10,($B25-D$227)/D$228))</f>
        <v>6.1251531151592308E-4</v>
      </c>
      <c r="DU25" s="2">
        <f>POWER(10,($B25-E$227)/E$228)/(1+POWER(10,($B25-E$227)/E$228))</f>
        <v>6.7885289269898393E-4</v>
      </c>
      <c r="DV25" s="2">
        <f>POWER(10,($B25-F$227)/F$228)/(1+POWER(10,($B25-F$227)/F$228))</f>
        <v>8.062145471809572E-4</v>
      </c>
      <c r="DW25" s="2">
        <f>POWER(10,($B25-G$227)/G$228)/(1+POWER(10,($B25-G$227)/G$228))</f>
        <v>8.7914593478600729E-4</v>
      </c>
      <c r="DX25" s="2">
        <f>POWER(10,($B25-H$227)/H$228)/(1+POWER(10,($B25-H$227)/H$228))</f>
        <v>8.0978937252428941E-4</v>
      </c>
      <c r="DY25" s="2">
        <f>POWER(10,($B25-I$227)/I$228)/(1+POWER(10,($B25-I$227)/I$228))</f>
        <v>7.3223632397953465E-4</v>
      </c>
      <c r="DZ25" s="2">
        <f>POWER(10,($B25-J$227)/J$228)/(1+POWER(10,($B25-J$227)/J$228))</f>
        <v>7.0146540676930711E-4</v>
      </c>
      <c r="EA25" s="2">
        <f>POWER(10,($B25-K$227)/K$228)/(1+POWER(10,($B25-K$227)/K$228))</f>
        <v>7.3085922293886425E-4</v>
      </c>
      <c r="EB25" s="2">
        <f>POWER(10,($B25-L$227)/L$228)/(1+POWER(10,($B25-L$227)/L$228))</f>
        <v>5.8151465011815071E-4</v>
      </c>
      <c r="EC25" s="2">
        <f>POWER(10,($B25-M$227)/M$228)/(1+POWER(10,($B25-M$227)/M$228))</f>
        <v>7.1735231673384736E-4</v>
      </c>
      <c r="ED25" s="2">
        <f>POWER(10,($B25-N$227)/N$228)/(1+POWER(10,($B25-N$227)/N$228))</f>
        <v>7.1761939404853335E-4</v>
      </c>
      <c r="EE25" s="2">
        <f>POWER(10,($B25-O$227)/O$228)/(1+POWER(10,($B25-O$227)/O$228))</f>
        <v>5.2430079094752937E-4</v>
      </c>
    </row>
    <row r="26" spans="2:135" x14ac:dyDescent="0.25">
      <c r="B26" s="2">
        <v>20</v>
      </c>
      <c r="C26">
        <v>96.394000000000005</v>
      </c>
      <c r="D26">
        <v>99.745999999999995</v>
      </c>
      <c r="E26">
        <v>103.057</v>
      </c>
      <c r="F26">
        <v>100.98399999999999</v>
      </c>
      <c r="G26">
        <v>102.703</v>
      </c>
      <c r="H26">
        <v>103.328</v>
      </c>
      <c r="I26">
        <v>103.8</v>
      </c>
      <c r="J26">
        <v>102.667</v>
      </c>
      <c r="K26">
        <v>99.641999999999996</v>
      </c>
      <c r="L26">
        <v>92.447999999999993</v>
      </c>
      <c r="M26">
        <v>86.656999999999996</v>
      </c>
      <c r="N26">
        <v>75.850700000000003</v>
      </c>
      <c r="O26">
        <v>63.565199999999997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97.078687288546007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100.52355028494004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102.73437885749574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100.91194981243984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102.03090781389407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104.04779065256925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104.25024620410382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102.56221704068874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100.45170017206753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93.941927638986641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86.318006351541825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76.190269076109615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63.382546918817084</v>
      </c>
      <c r="AE26" s="5"/>
      <c r="AG26" s="5">
        <f t="shared" ref="AG26:AN57" si="15">C26-R26</f>
        <v>-0.68468728854600158</v>
      </c>
      <c r="AH26" s="5">
        <f t="shared" si="15"/>
        <v>-0.77755028494004819</v>
      </c>
      <c r="AI26" s="5">
        <f t="shared" si="15"/>
        <v>0.32262114250426066</v>
      </c>
      <c r="AJ26" s="5">
        <f t="shared" si="15"/>
        <v>7.2050187560151358E-2</v>
      </c>
      <c r="AK26" s="5">
        <f t="shared" si="15"/>
        <v>0.67209218610592814</v>
      </c>
      <c r="AL26" s="5">
        <f t="shared" si="15"/>
        <v>-0.71979065256924457</v>
      </c>
      <c r="AM26" s="5">
        <f t="shared" si="15"/>
        <v>-0.45024620410381999</v>
      </c>
      <c r="AN26" s="5">
        <f t="shared" si="15"/>
        <v>0.10478295931126524</v>
      </c>
      <c r="AO26" s="5">
        <f t="shared" si="14"/>
        <v>-0.80970017206753653</v>
      </c>
      <c r="AP26" s="5">
        <f t="shared" si="14"/>
        <v>-1.4939276389866478</v>
      </c>
      <c r="AQ26" s="5">
        <f t="shared" si="14"/>
        <v>0.33899364845817104</v>
      </c>
      <c r="AR26" s="5">
        <f t="shared" si="14"/>
        <v>-0.33956907610961196</v>
      </c>
      <c r="AS26" s="5">
        <f t="shared" si="14"/>
        <v>0.18265308118291301</v>
      </c>
      <c r="AV26" s="2">
        <f t="shared" si="1"/>
        <v>97.078662105877484</v>
      </c>
      <c r="AW26" s="2">
        <f t="shared" si="2"/>
        <v>100.52354434342664</v>
      </c>
      <c r="AX26" s="2">
        <f t="shared" si="3"/>
        <v>102.73437007458354</v>
      </c>
      <c r="AY26" s="2">
        <f t="shared" si="4"/>
        <v>100.91194398976498</v>
      </c>
      <c r="AZ26" s="2">
        <f t="shared" si="5"/>
        <v>102.03090266922058</v>
      </c>
      <c r="BA26" s="2">
        <f t="shared" si="6"/>
        <v>104.047789533838</v>
      </c>
      <c r="BB26" s="2">
        <f t="shared" si="7"/>
        <v>104.25024596909884</v>
      </c>
      <c r="BC26" s="2">
        <f t="shared" si="8"/>
        <v>102.56221696035261</v>
      </c>
      <c r="BD26" s="2">
        <f t="shared" si="9"/>
        <v>100.45170007483244</v>
      </c>
      <c r="BE26" s="2">
        <f t="shared" si="10"/>
        <v>93.941927633256668</v>
      </c>
      <c r="BF26" s="2">
        <f t="shared" si="11"/>
        <v>86.318005895305092</v>
      </c>
      <c r="BG26" s="2">
        <f t="shared" si="12"/>
        <v>76.190267846591908</v>
      </c>
      <c r="BH26" s="2">
        <f t="shared" si="13"/>
        <v>63.382546856555848</v>
      </c>
      <c r="BK26" s="2">
        <f>IF(OR($B26&lt;C$229, AND($B26&gt;C$230, $B26&lt;C$231)), C26, "")</f>
        <v>96.394000000000005</v>
      </c>
      <c r="BL26" s="2">
        <f>IF(OR($B26&lt;D$229, AND($B26&gt;D$230, $B26&lt;D$231)), D26, "")</f>
        <v>99.745999999999995</v>
      </c>
      <c r="BM26" s="2">
        <f>IF(OR($B26&lt;E$229, AND($B26&gt;E$230, $B26&lt;E$231)), E26, "")</f>
        <v>103.057</v>
      </c>
      <c r="BN26" s="2">
        <f>IF(OR($B26&lt;F$229, AND($B26&gt;F$230, $B26&lt;F$231)), F26, "")</f>
        <v>100.98399999999999</v>
      </c>
      <c r="BO26" s="2">
        <f>IF(OR($B26&lt;G$229, AND($B26&gt;G$230, $B26&lt;G$231)), G26, "")</f>
        <v>102.703</v>
      </c>
      <c r="BP26" s="2">
        <f>IF(OR($B26&lt;H$229, AND($B26&gt;H$230, $B26&lt;H$231)), H26, "")</f>
        <v>103.328</v>
      </c>
      <c r="BQ26" s="2">
        <f>IF(OR($B26&lt;I$229, AND($B26&gt;I$230, $B26&lt;I$231)), I26, "")</f>
        <v>103.8</v>
      </c>
      <c r="BR26" s="2">
        <f>IF(OR($B26&lt;J$229, AND($B26&gt;J$230, $B26&lt;J$231)), J26, "")</f>
        <v>102.667</v>
      </c>
      <c r="BS26" s="2">
        <f>IF(OR($B26&lt;K$229, AND($B26&gt;K$230, $B26&lt;K$231)), K26, "")</f>
        <v>99.641999999999996</v>
      </c>
      <c r="BT26" s="2">
        <f>IF(OR($B26&lt;L$229, AND($B26&gt;L$230, $B26&lt;L$231)), L26, "")</f>
        <v>92.447999999999993</v>
      </c>
      <c r="BU26" s="2">
        <f>IF(OR($B26&lt;M$229, AND($B26&gt;M$230, $B26&lt;M$231)), M26, "")</f>
        <v>86.656999999999996</v>
      </c>
      <c r="BV26" s="2">
        <f>IF(OR($B26&lt;N$229, AND($B26&gt;N$230, $B26&lt;N$231)), N26, "")</f>
        <v>75.850700000000003</v>
      </c>
      <c r="BW26" s="2">
        <f>IF(OR($B26&lt;O$229, AND($B26&gt;O$230, $B26&lt;O$231)), O26, "")</f>
        <v>63.565199999999997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>BK$207*$B26+BK$209</f>
        <v>97.075391580585219</v>
      </c>
      <c r="CP26" s="2">
        <f>BL$207*$B26+BL$209</f>
        <v>100.52199610864554</v>
      </c>
      <c r="CQ26" s="2">
        <f>BM$207*$B26+BM$209</f>
        <v>102.73301260568249</v>
      </c>
      <c r="CR26" s="2">
        <f>BN$207*$B26+BN$209</f>
        <v>100.91073869439793</v>
      </c>
      <c r="CS26" s="2">
        <f>BO$207*$B26+BO$209</f>
        <v>102.02920731115857</v>
      </c>
      <c r="CT26" s="2">
        <f>BP$207*$B26+BP$209</f>
        <v>104.04529512643998</v>
      </c>
      <c r="CU26" s="2">
        <f>BQ$207*$B26+BQ$209</f>
        <v>104.24784016245879</v>
      </c>
      <c r="CV26" s="2">
        <f>BR$207*$B26+BR$209</f>
        <v>102.55853681410771</v>
      </c>
      <c r="CW26" s="2">
        <f>BS$207*$B26+BS$209</f>
        <v>100.44877625632076</v>
      </c>
      <c r="CX26" s="2">
        <f>BT$207*$B26+BT$209</f>
        <v>93.938140486990008</v>
      </c>
      <c r="CY26" s="2">
        <f>BU$207*$B26+BU$209</f>
        <v>86.315209452014159</v>
      </c>
      <c r="CZ26" s="2">
        <f>BV$207*$B26+BV$209</f>
        <v>76.188852564991222</v>
      </c>
      <c r="DA26" s="2">
        <f>BW$207*$B26+BW$209</f>
        <v>63.382393513700933</v>
      </c>
      <c r="DD26" s="2">
        <f>BZ$207*$B26+BZ$209</f>
        <v>101.2664929037811</v>
      </c>
      <c r="DE26" s="2">
        <f>CA$207*$B26+CA$209</f>
        <v>102.82739210013384</v>
      </c>
      <c r="DF26" s="2">
        <f>CB$207*$B26+CB$209</f>
        <v>104.55683548261115</v>
      </c>
      <c r="DG26" s="2">
        <f>CC$207*$B26+CC$209</f>
        <v>102.27430617730244</v>
      </c>
      <c r="DH26" s="2">
        <f>CD$207*$B26+CD$209</f>
        <v>103.78809171579661</v>
      </c>
      <c r="DI26" s="2">
        <f>CE$207*$B26+CE$209</f>
        <v>106.8547964550405</v>
      </c>
      <c r="DJ26" s="2">
        <f>CF$207*$B26+CF$209</f>
        <v>107.24451850885175</v>
      </c>
      <c r="DK26" s="2">
        <f>CG$207*$B26+CG$209</f>
        <v>107.34360586665706</v>
      </c>
      <c r="DL26" s="2">
        <f>CH$207*$B26+CH$209</f>
        <v>104.09755308676124</v>
      </c>
      <c r="DM26" s="2">
        <f>CI$207*$B26+CI$209</f>
        <v>99.877994661914244</v>
      </c>
      <c r="DN26" s="2">
        <f>CJ$207*$B26+CJ$209</f>
        <v>89.870733066862286</v>
      </c>
      <c r="DO26" s="2">
        <f>CK$207*$B26+CK$209</f>
        <v>77.987635507627573</v>
      </c>
      <c r="DP26" s="2">
        <f>CL$207*$B26+CL$209</f>
        <v>63.649143864584055</v>
      </c>
      <c r="DS26" s="2">
        <f>POWER(10,($B26-C$227)/C$228)/(1+POWER(10,($B26-C$227)/C$228))</f>
        <v>7.8034985080236449E-4</v>
      </c>
      <c r="DT26" s="2">
        <f>POWER(10,($B26-D$227)/D$228)/(1+POWER(10,($B26-D$227)/D$228))</f>
        <v>6.7156999787353706E-4</v>
      </c>
      <c r="DU26" s="2">
        <f>POWER(10,($B26-E$227)/E$228)/(1+POWER(10,($B26-E$227)/E$228))</f>
        <v>7.4429864776349194E-4</v>
      </c>
      <c r="DV26" s="2">
        <f>POWER(10,($B26-F$227)/F$228)/(1+POWER(10,($B26-F$227)/F$228))</f>
        <v>8.8392791860532295E-4</v>
      </c>
      <c r="DW26" s="2">
        <f>POWER(10,($B26-G$227)/G$228)/(1+POWER(10,($B26-G$227)/G$228))</f>
        <v>9.6388259372795569E-4</v>
      </c>
      <c r="DX26" s="2">
        <f>POWER(10,($B26-H$227)/H$228)/(1+POWER(10,($B26-H$227)/H$228))</f>
        <v>8.8784702560087806E-4</v>
      </c>
      <c r="DY26" s="2">
        <f>POWER(10,($B26-I$227)/I$228)/(1+POWER(10,($B26-I$227)/I$228))</f>
        <v>8.0282444826315082E-4</v>
      </c>
      <c r="DZ26" s="2">
        <f>POWER(10,($B26-J$227)/J$228)/(1+POWER(10,($B26-J$227)/J$228))</f>
        <v>7.6908947488189177E-4</v>
      </c>
      <c r="EA26" s="2">
        <f>POWER(10,($B26-K$227)/K$228)/(1+POWER(10,($B26-K$227)/K$228))</f>
        <v>8.0131470011693677E-4</v>
      </c>
      <c r="EB26" s="2">
        <f>POWER(10,($B26-L$227)/L$228)/(1+POWER(10,($B26-L$227)/L$228))</f>
        <v>6.3758236400012587E-4</v>
      </c>
      <c r="EC26" s="2">
        <f>POWER(10,($B26-M$227)/M$228)/(1+POWER(10,($B26-M$227)/M$228))</f>
        <v>7.865067410184884E-4</v>
      </c>
      <c r="ED26" s="2">
        <f>POWER(10,($B26-N$227)/N$228)/(1+POWER(10,($B26-N$227)/N$228))</f>
        <v>7.8679954493252892E-4</v>
      </c>
      <c r="EE26" s="2">
        <f>POWER(10,($B26-O$227)/O$228)/(1+POWER(10,($B26-O$227)/O$228))</f>
        <v>5.7485530724680752E-4</v>
      </c>
    </row>
    <row r="27" spans="2:135" x14ac:dyDescent="0.25">
      <c r="B27" s="2">
        <v>21</v>
      </c>
      <c r="C27">
        <v>97</v>
      </c>
      <c r="D27">
        <v>101.045</v>
      </c>
      <c r="E27">
        <v>101.514</v>
      </c>
      <c r="F27">
        <v>101.422</v>
      </c>
      <c r="G27">
        <v>102.922</v>
      </c>
      <c r="H27">
        <v>104.047</v>
      </c>
      <c r="I27">
        <v>105.431</v>
      </c>
      <c r="J27">
        <v>103</v>
      </c>
      <c r="K27">
        <v>99.850999999999999</v>
      </c>
      <c r="L27">
        <v>93.045000000000002</v>
      </c>
      <c r="M27">
        <v>85.730999999999995</v>
      </c>
      <c r="N27">
        <v>75.850700000000003</v>
      </c>
      <c r="O27">
        <v>62.985500000000002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97.086499643639087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100.51942520125908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102.72749188802128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100.92105165226032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102.05787968065229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104.07345970758732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104.27894690585549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102.59793785545754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100.47660486739146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93.984499890379539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86.349213816386523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76.207215938604577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63.394212990559772</v>
      </c>
      <c r="AE27" s="5"/>
      <c r="AG27" s="5">
        <f t="shared" si="15"/>
        <v>-8.6499643639086798E-2</v>
      </c>
      <c r="AH27" s="5">
        <f t="shared" si="15"/>
        <v>0.52557479874091939</v>
      </c>
      <c r="AI27" s="5">
        <f t="shared" si="15"/>
        <v>-1.2134918880212808</v>
      </c>
      <c r="AJ27" s="5">
        <f t="shared" si="15"/>
        <v>0.50094834773967989</v>
      </c>
      <c r="AK27" s="5">
        <f t="shared" si="15"/>
        <v>0.86412031934770539</v>
      </c>
      <c r="AL27" s="5">
        <f t="shared" si="15"/>
        <v>-2.6459707587321191E-2</v>
      </c>
      <c r="AM27" s="5">
        <f t="shared" si="15"/>
        <v>1.152053094144506</v>
      </c>
      <c r="AN27" s="5">
        <f t="shared" si="15"/>
        <v>0.40206214454245526</v>
      </c>
      <c r="AO27" s="5">
        <f t="shared" si="14"/>
        <v>-0.62560486739145915</v>
      </c>
      <c r="AP27" s="5">
        <f t="shared" si="14"/>
        <v>-0.93949989037953685</v>
      </c>
      <c r="AQ27" s="5">
        <f t="shared" si="14"/>
        <v>-0.61821381638652895</v>
      </c>
      <c r="AR27" s="5">
        <f t="shared" si="14"/>
        <v>-0.35651593860457353</v>
      </c>
      <c r="AS27" s="5">
        <f t="shared" si="14"/>
        <v>-0.40871299055977062</v>
      </c>
      <c r="AV27" s="2">
        <f t="shared" si="1"/>
        <v>97.086428781178142</v>
      </c>
      <c r="AW27" s="2">
        <f t="shared" si="2"/>
        <v>100.51940764759846</v>
      </c>
      <c r="AX27" s="2">
        <f t="shared" si="3"/>
        <v>102.72746617075033</v>
      </c>
      <c r="AY27" s="2">
        <f t="shared" si="4"/>
        <v>100.92103402088871</v>
      </c>
      <c r="AZ27" s="2">
        <f t="shared" si="5"/>
        <v>102.05786390408532</v>
      </c>
      <c r="BA27" s="2">
        <f t="shared" si="6"/>
        <v>104.07345607439456</v>
      </c>
      <c r="BB27" s="2">
        <f t="shared" si="7"/>
        <v>104.2789461018168</v>
      </c>
      <c r="BC27" s="2">
        <f t="shared" si="8"/>
        <v>102.59793757010586</v>
      </c>
      <c r="BD27" s="2">
        <f t="shared" si="9"/>
        <v>100.47660452253317</v>
      </c>
      <c r="BE27" s="2">
        <f t="shared" si="10"/>
        <v>93.984499868414957</v>
      </c>
      <c r="BF27" s="2">
        <f t="shared" si="11"/>
        <v>86.349212304102522</v>
      </c>
      <c r="BG27" s="2">
        <f t="shared" si="12"/>
        <v>76.207212042299901</v>
      </c>
      <c r="BH27" s="2">
        <f t="shared" si="13"/>
        <v>63.394212777672053</v>
      </c>
      <c r="BK27" s="2">
        <f>IF(OR($B27&lt;C$229, AND($B27&gt;C$230, $B27&lt;C$231)), C27, "")</f>
        <v>97</v>
      </c>
      <c r="BL27" s="2">
        <f>IF(OR($B27&lt;D$229, AND($B27&gt;D$230, $B27&lt;D$231)), D27, "")</f>
        <v>101.045</v>
      </c>
      <c r="BM27" s="2">
        <f>IF(OR($B27&lt;E$229, AND($B27&gt;E$230, $B27&lt;E$231)), E27, "")</f>
        <v>101.514</v>
      </c>
      <c r="BN27" s="2">
        <f>IF(OR($B27&lt;F$229, AND($B27&gt;F$230, $B27&lt;F$231)), F27, "")</f>
        <v>101.422</v>
      </c>
      <c r="BO27" s="2">
        <f>IF(OR($B27&lt;G$229, AND($B27&gt;G$230, $B27&lt;G$231)), G27, "")</f>
        <v>102.922</v>
      </c>
      <c r="BP27" s="2">
        <f>IF(OR($B27&lt;H$229, AND($B27&gt;H$230, $B27&lt;H$231)), H27, "")</f>
        <v>104.047</v>
      </c>
      <c r="BQ27" s="2">
        <f>IF(OR($B27&lt;I$229, AND($B27&gt;I$230, $B27&lt;I$231)), I27, "")</f>
        <v>105.431</v>
      </c>
      <c r="BR27" s="2">
        <f>IF(OR($B27&lt;J$229, AND($B27&gt;J$230, $B27&lt;J$231)), J27, "")</f>
        <v>103</v>
      </c>
      <c r="BS27" s="2">
        <f>IF(OR($B27&lt;K$229, AND($B27&gt;K$230, $B27&lt;K$231)), K27, "")</f>
        <v>99.850999999999999</v>
      </c>
      <c r="BT27" s="2">
        <f>IF(OR($B27&lt;L$229, AND($B27&gt;L$230, $B27&lt;L$231)), L27, "")</f>
        <v>93.045000000000002</v>
      </c>
      <c r="BU27" s="2">
        <f>IF(OR($B27&lt;M$229, AND($B27&gt;M$230, $B27&lt;M$231)), M27, "")</f>
        <v>85.730999999999995</v>
      </c>
      <c r="BV27" s="2">
        <f>IF(OR($B27&lt;N$229, AND($B27&gt;N$230, $B27&lt;N$231)), N27, "")</f>
        <v>75.850700000000003</v>
      </c>
      <c r="BW27" s="2">
        <f>IF(OR($B27&lt;O$229, AND($B27&gt;O$230, $B27&lt;O$231)), O27, "")</f>
        <v>62.985500000000002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>BK$207*$B27+BK$209</f>
        <v>97.082894126291222</v>
      </c>
      <c r="CP27" s="2">
        <f>BL$207*$B27+BL$209</f>
        <v>100.51773583211026</v>
      </c>
      <c r="CQ27" s="2">
        <f>BM$207*$B27+BM$209</f>
        <v>102.72600624729753</v>
      </c>
      <c r="CR27" s="2">
        <f>BN$207*$B27+BN$209</f>
        <v>100.91973717724989</v>
      </c>
      <c r="CS27" s="2">
        <f>BO$207*$B27+BO$209</f>
        <v>102.05603751091103</v>
      </c>
      <c r="CT27" s="2">
        <f>BP$207*$B27+BP$209</f>
        <v>104.07076464194874</v>
      </c>
      <c r="CU27" s="2">
        <f>BQ$207*$B27+BQ$209</f>
        <v>104.27634889749832</v>
      </c>
      <c r="CV27" s="2">
        <f>BR$207*$B27+BR$209</f>
        <v>102.59396445422819</v>
      </c>
      <c r="CW27" s="2">
        <f>BS$207*$B27+BS$209</f>
        <v>100.47345242463567</v>
      </c>
      <c r="CX27" s="2">
        <f>BT$207*$B27+BT$209</f>
        <v>93.980407674299499</v>
      </c>
      <c r="CY27" s="2">
        <f>BU$207*$B27+BU$209</f>
        <v>86.346195451182197</v>
      </c>
      <c r="CZ27" s="2">
        <f>BV$207*$B27+BV$209</f>
        <v>76.205686838906971</v>
      </c>
      <c r="DA27" s="2">
        <f>BW$207*$B27+BW$209</f>
        <v>63.394049504036097</v>
      </c>
      <c r="DD27" s="2">
        <f>BZ$207*$B27+BZ$209</f>
        <v>101.21422863550876</v>
      </c>
      <c r="DE27" s="2">
        <f>CA$207*$B27+CA$209</f>
        <v>102.78825512348789</v>
      </c>
      <c r="DF27" s="2">
        <f>CB$207*$B27+CB$209</f>
        <v>104.51502148772239</v>
      </c>
      <c r="DG27" s="2">
        <f>CC$207*$B27+CC$209</f>
        <v>102.25789642537963</v>
      </c>
      <c r="DH27" s="2">
        <f>CD$207*$B27+CD$209</f>
        <v>103.78430325755319</v>
      </c>
      <c r="DI27" s="2">
        <f>CE$207*$B27+CE$209</f>
        <v>106.83568444272667</v>
      </c>
      <c r="DJ27" s="2">
        <f>CF$207*$B27+CF$209</f>
        <v>107.22700886021778</v>
      </c>
      <c r="DK27" s="2">
        <f>CG$207*$B27+CG$209</f>
        <v>107.30576162694264</v>
      </c>
      <c r="DL27" s="2">
        <f>CH$207*$B27+CH$209</f>
        <v>104.06126841479735</v>
      </c>
      <c r="DM27" s="2">
        <f>CI$207*$B27+CI$209</f>
        <v>99.834325809833317</v>
      </c>
      <c r="DN27" s="2">
        <f>CJ$207*$B27+CJ$209</f>
        <v>89.844717713072427</v>
      </c>
      <c r="DO27" s="2">
        <f>CK$207*$B27+CK$209</f>
        <v>77.973745329921343</v>
      </c>
      <c r="DP27" s="2">
        <f>CL$207*$B27+CL$209</f>
        <v>63.653098315868334</v>
      </c>
      <c r="DS27" s="2">
        <f>POWER(10,($B27-C$227)/C$228)/(1+POWER(10,($B27-C$227)/C$228))</f>
        <v>8.5557218352274396E-4</v>
      </c>
      <c r="DT27" s="2">
        <f>POWER(10,($B27-D$227)/D$228)/(1+POWER(10,($B27-D$227)/D$228))</f>
        <v>7.3631415268730481E-4</v>
      </c>
      <c r="DU27" s="2">
        <f>POWER(10,($B27-E$227)/E$228)/(1+POWER(10,($B27-E$227)/E$228))</f>
        <v>8.1604863938860282E-4</v>
      </c>
      <c r="DV27" s="2">
        <f>POWER(10,($B27-F$227)/F$228)/(1+POWER(10,($B27-F$227)/F$228))</f>
        <v>9.6912504295112751E-4</v>
      </c>
      <c r="DW27" s="2">
        <f>POWER(10,($B27-G$227)/G$228)/(1+POWER(10,($B27-G$227)/G$228))</f>
        <v>1.056777974019439E-3</v>
      </c>
      <c r="DX27" s="2">
        <f>POWER(10,($B27-H$227)/H$228)/(1+POWER(10,($B27-H$227)/H$228))</f>
        <v>9.734215238583672E-4</v>
      </c>
      <c r="DY27" s="2">
        <f>POWER(10,($B27-I$227)/I$228)/(1+POWER(10,($B27-I$227)/I$228))</f>
        <v>8.8021132603492084E-4</v>
      </c>
      <c r="DZ27" s="2">
        <f>POWER(10,($B27-J$227)/J$228)/(1+POWER(10,($B27-J$227)/J$228))</f>
        <v>8.4322727231964589E-4</v>
      </c>
      <c r="EA27" s="2">
        <f>POWER(10,($B27-K$227)/K$228)/(1+POWER(10,($B27-K$227)/K$228))</f>
        <v>8.7855617627918456E-4</v>
      </c>
      <c r="EB27" s="2">
        <f>POWER(10,($B27-L$227)/L$228)/(1+POWER(10,($B27-L$227)/L$228))</f>
        <v>6.9905215971841159E-4</v>
      </c>
      <c r="EC27" s="2">
        <f>POWER(10,($B27-M$227)/M$228)/(1+POWER(10,($B27-M$227)/M$228))</f>
        <v>8.6232205900042542E-4</v>
      </c>
      <c r="ED27" s="2">
        <f>POWER(10,($B27-N$227)/N$228)/(1+POWER(10,($B27-N$227)/N$228))</f>
        <v>8.6264306338089175E-4</v>
      </c>
      <c r="EE27" s="2">
        <f>POWER(10,($B27-O$227)/O$228)/(1+POWER(10,($B27-O$227)/O$228))</f>
        <v>6.3028135429717949E-4</v>
      </c>
    </row>
    <row r="28" spans="2:135" x14ac:dyDescent="0.25">
      <c r="B28" s="2">
        <v>22</v>
      </c>
      <c r="C28">
        <v>98.394000000000005</v>
      </c>
      <c r="D28">
        <v>99.820999999999998</v>
      </c>
      <c r="E28">
        <v>103.229</v>
      </c>
      <c r="F28">
        <v>101.59399999999999</v>
      </c>
      <c r="G28">
        <v>102.98399999999999</v>
      </c>
      <c r="H28">
        <v>105</v>
      </c>
      <c r="I28">
        <v>105.04600000000001</v>
      </c>
      <c r="J28">
        <v>102.212</v>
      </c>
      <c r="K28">
        <v>100.881</v>
      </c>
      <c r="L28">
        <v>93.269000000000005</v>
      </c>
      <c r="M28">
        <v>86.119</v>
      </c>
      <c r="N28">
        <v>76.044799999999995</v>
      </c>
      <c r="O28">
        <v>63.478299999999997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97.094408277445112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100.51533040320159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102.72064200160679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100.93018189964788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102.08488118733077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104.09914874912901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104.30766340459988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102.63368140934934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100.50152696288393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94.027095776461906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86.380440021511916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76.224176156699713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63.405879888738717</v>
      </c>
      <c r="AE28" s="5"/>
      <c r="AG28" s="5">
        <f t="shared" si="15"/>
        <v>1.2995917225548936</v>
      </c>
      <c r="AH28" s="5">
        <f t="shared" si="15"/>
        <v>-0.69433040320159023</v>
      </c>
      <c r="AI28" s="5">
        <f t="shared" si="15"/>
        <v>0.50835799839320828</v>
      </c>
      <c r="AJ28" s="5">
        <f t="shared" si="15"/>
        <v>0.66381810035211686</v>
      </c>
      <c r="AK28" s="5">
        <f t="shared" si="15"/>
        <v>0.89911881266922933</v>
      </c>
      <c r="AL28" s="5">
        <f t="shared" si="15"/>
        <v>0.90085125087098561</v>
      </c>
      <c r="AM28" s="5">
        <f t="shared" si="15"/>
        <v>0.73833659540012775</v>
      </c>
      <c r="AN28" s="5">
        <f t="shared" si="15"/>
        <v>-0.42168140934933263</v>
      </c>
      <c r="AO28" s="5">
        <f t="shared" si="14"/>
        <v>0.37947303711607105</v>
      </c>
      <c r="AP28" s="5">
        <f t="shared" si="14"/>
        <v>-0.75809577646190007</v>
      </c>
      <c r="AQ28" s="5">
        <f t="shared" si="14"/>
        <v>-0.26144002151191614</v>
      </c>
      <c r="AR28" s="5">
        <f t="shared" si="14"/>
        <v>-0.17937615669971763</v>
      </c>
      <c r="AS28" s="5">
        <f t="shared" si="14"/>
        <v>7.242011126128034E-2</v>
      </c>
      <c r="AV28" s="2">
        <f t="shared" si="1"/>
        <v>97.094215960532978</v>
      </c>
      <c r="AW28" s="2">
        <f t="shared" si="2"/>
        <v>100.51528037880624</v>
      </c>
      <c r="AX28" s="2">
        <f t="shared" si="3"/>
        <v>102.72056939441703</v>
      </c>
      <c r="AY28" s="2">
        <f t="shared" si="4"/>
        <v>100.93013049104749</v>
      </c>
      <c r="AZ28" s="2">
        <f t="shared" si="5"/>
        <v>102.08483463153698</v>
      </c>
      <c r="BA28" s="2">
        <f t="shared" si="6"/>
        <v>104.09913739834967</v>
      </c>
      <c r="BB28" s="2">
        <f t="shared" si="7"/>
        <v>104.30766075856023</v>
      </c>
      <c r="BC28" s="2">
        <f t="shared" si="8"/>
        <v>102.63368043467176</v>
      </c>
      <c r="BD28" s="2">
        <f t="shared" si="9"/>
        <v>100.50152578696007</v>
      </c>
      <c r="BE28" s="2">
        <f t="shared" si="10"/>
        <v>94.027095695492108</v>
      </c>
      <c r="BF28" s="2">
        <f t="shared" si="11"/>
        <v>86.380435197334606</v>
      </c>
      <c r="BG28" s="2">
        <f t="shared" si="12"/>
        <v>76.22416426701831</v>
      </c>
      <c r="BH28" s="2">
        <f t="shared" si="13"/>
        <v>63.405879187336289</v>
      </c>
      <c r="BK28" s="2">
        <f>IF(OR($B28&lt;C$229, AND($B28&gt;C$230, $B28&lt;C$231)), C28, "")</f>
        <v>98.394000000000005</v>
      </c>
      <c r="BL28" s="2">
        <f>IF(OR($B28&lt;D$229, AND($B28&gt;D$230, $B28&lt;D$231)), D28, "")</f>
        <v>99.820999999999998</v>
      </c>
      <c r="BM28" s="2">
        <f>IF(OR($B28&lt;E$229, AND($B28&gt;E$230, $B28&lt;E$231)), E28, "")</f>
        <v>103.229</v>
      </c>
      <c r="BN28" s="2">
        <f>IF(OR($B28&lt;F$229, AND($B28&gt;F$230, $B28&lt;F$231)), F28, "")</f>
        <v>101.59399999999999</v>
      </c>
      <c r="BO28" s="2">
        <f>IF(OR($B28&lt;G$229, AND($B28&gt;G$230, $B28&lt;G$231)), G28, "")</f>
        <v>102.98399999999999</v>
      </c>
      <c r="BP28" s="2">
        <f>IF(OR($B28&lt;H$229, AND($B28&gt;H$230, $B28&lt;H$231)), H28, "")</f>
        <v>105</v>
      </c>
      <c r="BQ28" s="2">
        <f>IF(OR($B28&lt;I$229, AND($B28&gt;I$230, $B28&lt;I$231)), I28, "")</f>
        <v>105.04600000000001</v>
      </c>
      <c r="BR28" s="2">
        <f>IF(OR($B28&lt;J$229, AND($B28&gt;J$230, $B28&lt;J$231)), J28, "")</f>
        <v>102.212</v>
      </c>
      <c r="BS28" s="2">
        <f>IF(OR($B28&lt;K$229, AND($B28&gt;K$230, $B28&lt;K$231)), K28, "")</f>
        <v>100.881</v>
      </c>
      <c r="BT28" s="2">
        <f>IF(OR($B28&lt;L$229, AND($B28&gt;L$230, $B28&lt;L$231)), L28, "")</f>
        <v>93.269000000000005</v>
      </c>
      <c r="BU28" s="2">
        <f>IF(OR($B28&lt;M$229, AND($B28&gt;M$230, $B28&lt;M$231)), M28, "")</f>
        <v>86.119</v>
      </c>
      <c r="BV28" s="2">
        <f>IF(OR($B28&lt;N$229, AND($B28&gt;N$230, $B28&lt;N$231)), N28, "")</f>
        <v>76.044799999999995</v>
      </c>
      <c r="BW28" s="2">
        <f>IF(OR($B28&lt;O$229, AND($B28&gt;O$230, $B28&lt;O$231)), O28, "")</f>
        <v>63.478299999999997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>BK$207*$B28+BK$209</f>
        <v>97.09039667199724</v>
      </c>
      <c r="CP28" s="2">
        <f>BL$207*$B28+BL$209</f>
        <v>100.513475555575</v>
      </c>
      <c r="CQ28" s="2">
        <f>BM$207*$B28+BM$209</f>
        <v>102.71899988891256</v>
      </c>
      <c r="CR28" s="2">
        <f>BN$207*$B28+BN$209</f>
        <v>100.92873566010185</v>
      </c>
      <c r="CS28" s="2">
        <f>BO$207*$B28+BO$209</f>
        <v>102.08286771066346</v>
      </c>
      <c r="CT28" s="2">
        <f>BP$207*$B28+BP$209</f>
        <v>104.0962341574575</v>
      </c>
      <c r="CU28" s="2">
        <f>BQ$207*$B28+BQ$209</f>
        <v>104.30485763253786</v>
      </c>
      <c r="CV28" s="2">
        <f>BR$207*$B28+BR$209</f>
        <v>102.62939209434867</v>
      </c>
      <c r="CW28" s="2">
        <f>BS$207*$B28+BS$209</f>
        <v>100.49812859295058</v>
      </c>
      <c r="CX28" s="2">
        <f>BT$207*$B28+BT$209</f>
        <v>94.022674861608976</v>
      </c>
      <c r="CY28" s="2">
        <f>BU$207*$B28+BU$209</f>
        <v>86.37718145035025</v>
      </c>
      <c r="CZ28" s="2">
        <f>BV$207*$B28+BV$209</f>
        <v>76.222521112822704</v>
      </c>
      <c r="DA28" s="2">
        <f>BW$207*$B28+BW$209</f>
        <v>63.405705494371254</v>
      </c>
      <c r="DD28" s="2">
        <f>BZ$207*$B28+BZ$209</f>
        <v>101.16196436723642</v>
      </c>
      <c r="DE28" s="2">
        <f>CA$207*$B28+CA$209</f>
        <v>102.74911814684194</v>
      </c>
      <c r="DF28" s="2">
        <f>CB$207*$B28+CB$209</f>
        <v>104.47320749283365</v>
      </c>
      <c r="DG28" s="2">
        <f>CC$207*$B28+CC$209</f>
        <v>102.24148667345681</v>
      </c>
      <c r="DH28" s="2">
        <f>CD$207*$B28+CD$209</f>
        <v>103.78051479930977</v>
      </c>
      <c r="DI28" s="2">
        <f>CE$207*$B28+CE$209</f>
        <v>106.81657243041285</v>
      </c>
      <c r="DJ28" s="2">
        <f>CF$207*$B28+CF$209</f>
        <v>107.20949921158382</v>
      </c>
      <c r="DK28" s="2">
        <f>CG$207*$B28+CG$209</f>
        <v>107.26791738722822</v>
      </c>
      <c r="DL28" s="2">
        <f>CH$207*$B28+CH$209</f>
        <v>104.02498374283347</v>
      </c>
      <c r="DM28" s="2">
        <f>CI$207*$B28+CI$209</f>
        <v>99.79065695775239</v>
      </c>
      <c r="DN28" s="2">
        <f>CJ$207*$B28+CJ$209</f>
        <v>89.818702359282554</v>
      </c>
      <c r="DO28" s="2">
        <f>CK$207*$B28+CK$209</f>
        <v>77.959855152215113</v>
      </c>
      <c r="DP28" s="2">
        <f>CL$207*$B28+CL$209</f>
        <v>63.657052767152614</v>
      </c>
      <c r="DS28" s="2">
        <f>POWER(10,($B28-C$227)/C$228)/(1+POWER(10,($B28-C$227)/C$228))</f>
        <v>9.3803881492620484E-4</v>
      </c>
      <c r="DT28" s="2">
        <f>POWER(10,($B28-D$227)/D$228)/(1+POWER(10,($B28-D$227)/D$228))</f>
        <v>8.0729506509553679E-4</v>
      </c>
      <c r="DU28" s="2">
        <f>POWER(10,($B28-E$227)/E$228)/(1+POWER(10,($B28-E$227)/E$228))</f>
        <v>8.94709098828706E-4</v>
      </c>
      <c r="DV28" s="2">
        <f>POWER(10,($B28-F$227)/F$228)/(1+POWER(10,($B28-F$227)/F$228))</f>
        <v>1.062525133431547E-3</v>
      </c>
      <c r="DW28" s="2">
        <f>POWER(10,($B28-G$227)/G$228)/(1+POWER(10,($B28-G$227)/G$228))</f>
        <v>1.1586158787983078E-3</v>
      </c>
      <c r="DX28" s="2">
        <f>POWER(10,($B28-H$227)/H$228)/(1+POWER(10,($B28-H$227)/H$228))</f>
        <v>1.0672352482865367E-3</v>
      </c>
      <c r="DY28" s="2">
        <f>POWER(10,($B28-I$227)/I$228)/(1+POWER(10,($B28-I$227)/I$228))</f>
        <v>9.6505057374186051E-4</v>
      </c>
      <c r="DZ28" s="2">
        <f>POWER(10,($B28-J$227)/J$228)/(1+POWER(10,($B28-J$227)/J$228))</f>
        <v>9.2450510718511208E-4</v>
      </c>
      <c r="EA28" s="2">
        <f>POWER(10,($B28-K$227)/K$228)/(1+POWER(10,($B28-K$227)/K$228))</f>
        <v>9.6323604603039555E-4</v>
      </c>
      <c r="EB28" s="2">
        <f>POWER(10,($B28-L$227)/L$228)/(1+POWER(10,($B28-L$227)/L$228))</f>
        <v>7.6644375960823656E-4</v>
      </c>
      <c r="EC28" s="2">
        <f>POWER(10,($B28-M$227)/M$228)/(1+POWER(10,($B28-M$227)/M$228))</f>
        <v>9.4543867971465722E-4</v>
      </c>
      <c r="ED28" s="2">
        <f>POWER(10,($B28-N$227)/N$228)/(1+POWER(10,($B28-N$227)/N$228))</f>
        <v>9.457905954499147E-4</v>
      </c>
      <c r="EE28" s="2">
        <f>POWER(10,($B28-O$227)/O$228)/(1+POWER(10,($B28-O$227)/O$228))</f>
        <v>6.9104774090939132E-4</v>
      </c>
    </row>
    <row r="29" spans="2:135" x14ac:dyDescent="0.25">
      <c r="B29" s="2">
        <v>23</v>
      </c>
      <c r="C29">
        <v>98.47</v>
      </c>
      <c r="D29">
        <v>101.40300000000001</v>
      </c>
      <c r="E29">
        <v>103.771</v>
      </c>
      <c r="F29">
        <v>101.578</v>
      </c>
      <c r="G29">
        <v>102.78100000000001</v>
      </c>
      <c r="H29">
        <v>105.10899999999999</v>
      </c>
      <c r="I29">
        <v>104.446</v>
      </c>
      <c r="J29">
        <v>102.848</v>
      </c>
      <c r="K29">
        <v>100.91</v>
      </c>
      <c r="L29">
        <v>94.209000000000003</v>
      </c>
      <c r="M29">
        <v>86.224000000000004</v>
      </c>
      <c r="N29">
        <v>75.835800000000006</v>
      </c>
      <c r="O29">
        <v>63.2029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97.102528529453849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100.51130071609856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102.71387781891478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100.9393781244202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102.11194766477261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104.12486863600387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104.33639933383547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102.66945031920388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100.52646884055471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94.069717111164806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86.411690511689528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76.241159982649663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63.417548314077642</v>
      </c>
      <c r="AE29" s="5"/>
      <c r="AG29" s="5">
        <f t="shared" si="15"/>
        <v>1.3674714705461497</v>
      </c>
      <c r="AH29" s="5">
        <f t="shared" si="15"/>
        <v>0.89169928390144548</v>
      </c>
      <c r="AI29" s="5">
        <f t="shared" si="15"/>
        <v>1.0571221810852194</v>
      </c>
      <c r="AJ29" s="5">
        <f t="shared" si="15"/>
        <v>0.63862187557980121</v>
      </c>
      <c r="AK29" s="5">
        <f t="shared" si="15"/>
        <v>0.66905233522739138</v>
      </c>
      <c r="AL29" s="5">
        <f t="shared" si="15"/>
        <v>0.98413136399612711</v>
      </c>
      <c r="AM29" s="5">
        <f t="shared" si="15"/>
        <v>0.1096006661645248</v>
      </c>
      <c r="AN29" s="5">
        <f t="shared" si="15"/>
        <v>0.17854968079612377</v>
      </c>
      <c r="AO29" s="5">
        <f t="shared" si="14"/>
        <v>0.38353115944528327</v>
      </c>
      <c r="AP29" s="5">
        <f t="shared" si="14"/>
        <v>0.13928288883519713</v>
      </c>
      <c r="AQ29" s="5">
        <f t="shared" si="14"/>
        <v>-0.18769051168952444</v>
      </c>
      <c r="AR29" s="5">
        <f t="shared" si="14"/>
        <v>-0.40535998264965656</v>
      </c>
      <c r="AS29" s="5">
        <f t="shared" si="14"/>
        <v>-0.21464831407764251</v>
      </c>
      <c r="AV29" s="2">
        <f t="shared" si="1"/>
        <v>97.102025138404912</v>
      </c>
      <c r="AW29" s="2">
        <f t="shared" si="2"/>
        <v>100.51116320443633</v>
      </c>
      <c r="AX29" s="2">
        <f t="shared" si="3"/>
        <v>102.71368016620023</v>
      </c>
      <c r="AY29" s="2">
        <f t="shared" si="4"/>
        <v>100.93923378944436</v>
      </c>
      <c r="AZ29" s="2">
        <f t="shared" si="5"/>
        <v>102.11181546171214</v>
      </c>
      <c r="BA29" s="2">
        <f t="shared" si="6"/>
        <v>104.12483452162316</v>
      </c>
      <c r="BB29" s="2">
        <f t="shared" si="7"/>
        <v>104.33639095786268</v>
      </c>
      <c r="BC29" s="2">
        <f t="shared" si="8"/>
        <v>102.66944711771148</v>
      </c>
      <c r="BD29" s="2">
        <f t="shared" si="9"/>
        <v>100.52646498542823</v>
      </c>
      <c r="BE29" s="2">
        <f t="shared" si="10"/>
        <v>94.069716824117691</v>
      </c>
      <c r="BF29" s="2">
        <f t="shared" si="11"/>
        <v>86.411675701522199</v>
      </c>
      <c r="BG29" s="2">
        <f t="shared" si="12"/>
        <v>76.241125045561319</v>
      </c>
      <c r="BH29" s="2">
        <f t="shared" si="13"/>
        <v>63.417546087346977</v>
      </c>
      <c r="BK29" s="2">
        <f>IF(OR($B29&lt;C$229, AND($B29&gt;C$230, $B29&lt;C$231)), C29, "")</f>
        <v>98.47</v>
      </c>
      <c r="BL29" s="2">
        <f>IF(OR($B29&lt;D$229, AND($B29&gt;D$230, $B29&lt;D$231)), D29, "")</f>
        <v>101.40300000000001</v>
      </c>
      <c r="BM29" s="2">
        <f>IF(OR($B29&lt;E$229, AND($B29&gt;E$230, $B29&lt;E$231)), E29, "")</f>
        <v>103.771</v>
      </c>
      <c r="BN29" s="2">
        <f>IF(OR($B29&lt;F$229, AND($B29&gt;F$230, $B29&lt;F$231)), F29, "")</f>
        <v>101.578</v>
      </c>
      <c r="BO29" s="2">
        <f>IF(OR($B29&lt;G$229, AND($B29&gt;G$230, $B29&lt;G$231)), G29, "")</f>
        <v>102.78100000000001</v>
      </c>
      <c r="BP29" s="2">
        <f>IF(OR($B29&lt;H$229, AND($B29&gt;H$230, $B29&lt;H$231)), H29, "")</f>
        <v>105.10899999999999</v>
      </c>
      <c r="BQ29" s="2">
        <f>IF(OR($B29&lt;I$229, AND($B29&gt;I$230, $B29&lt;I$231)), I29, "")</f>
        <v>104.446</v>
      </c>
      <c r="BR29" s="2">
        <f>IF(OR($B29&lt;J$229, AND($B29&gt;J$230, $B29&lt;J$231)), J29, "")</f>
        <v>102.848</v>
      </c>
      <c r="BS29" s="2">
        <f>IF(OR($B29&lt;K$229, AND($B29&gt;K$230, $B29&lt;K$231)), K29, "")</f>
        <v>100.91</v>
      </c>
      <c r="BT29" s="2">
        <f>IF(OR($B29&lt;L$229, AND($B29&gt;L$230, $B29&lt;L$231)), L29, "")</f>
        <v>94.209000000000003</v>
      </c>
      <c r="BU29" s="2">
        <f>IF(OR($B29&lt;M$229, AND($B29&gt;M$230, $B29&lt;M$231)), M29, "")</f>
        <v>86.224000000000004</v>
      </c>
      <c r="BV29" s="2">
        <f>IF(OR($B29&lt;N$229, AND($B29&gt;N$230, $B29&lt;N$231)), N29, "")</f>
        <v>75.835800000000006</v>
      </c>
      <c r="BW29" s="2">
        <f>IF(OR($B29&lt;O$229, AND($B29&gt;O$230, $B29&lt;O$231)), O29, "")</f>
        <v>63.2029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>BK$207*$B29+BK$209</f>
        <v>97.097899217703258</v>
      </c>
      <c r="CP29" s="2">
        <f>BL$207*$B29+BL$209</f>
        <v>100.50921527903972</v>
      </c>
      <c r="CQ29" s="2">
        <f>BM$207*$B29+BM$209</f>
        <v>102.71199353052761</v>
      </c>
      <c r="CR29" s="2">
        <f>BN$207*$B29+BN$209</f>
        <v>100.9377341429538</v>
      </c>
      <c r="CS29" s="2">
        <f>BO$207*$B29+BO$209</f>
        <v>102.10969791041592</v>
      </c>
      <c r="CT29" s="2">
        <f>BP$207*$B29+BP$209</f>
        <v>104.12170367296625</v>
      </c>
      <c r="CU29" s="2">
        <f>BQ$207*$B29+BQ$209</f>
        <v>104.3333663675774</v>
      </c>
      <c r="CV29" s="2">
        <f>BR$207*$B29+BR$209</f>
        <v>102.66481973446916</v>
      </c>
      <c r="CW29" s="2">
        <f>BS$207*$B29+BS$209</f>
        <v>100.52280476126549</v>
      </c>
      <c r="CX29" s="2">
        <f>BT$207*$B29+BT$209</f>
        <v>94.064942048918468</v>
      </c>
      <c r="CY29" s="2">
        <f>BU$207*$B29+BU$209</f>
        <v>86.408167449518288</v>
      </c>
      <c r="CZ29" s="2">
        <f>BV$207*$B29+BV$209</f>
        <v>76.239355386738453</v>
      </c>
      <c r="DA29" s="2">
        <f>BW$207*$B29+BW$209</f>
        <v>63.417361484706419</v>
      </c>
      <c r="DD29" s="2">
        <f>BZ$207*$B29+BZ$209</f>
        <v>101.1097000989641</v>
      </c>
      <c r="DE29" s="2">
        <f>CA$207*$B29+CA$209</f>
        <v>102.70998117019597</v>
      </c>
      <c r="DF29" s="2">
        <f>CB$207*$B29+CB$209</f>
        <v>104.4313934979449</v>
      </c>
      <c r="DG29" s="2">
        <f>CC$207*$B29+CC$209</f>
        <v>102.225076921534</v>
      </c>
      <c r="DH29" s="2">
        <f>CD$207*$B29+CD$209</f>
        <v>103.77672634106635</v>
      </c>
      <c r="DI29" s="2">
        <f>CE$207*$B29+CE$209</f>
        <v>106.79746041809902</v>
      </c>
      <c r="DJ29" s="2">
        <f>CF$207*$B29+CF$209</f>
        <v>107.19198956294984</v>
      </c>
      <c r="DK29" s="2">
        <f>CG$207*$B29+CG$209</f>
        <v>107.23007314751381</v>
      </c>
      <c r="DL29" s="2">
        <f>CH$207*$B29+CH$209</f>
        <v>103.98869907086959</v>
      </c>
      <c r="DM29" s="2">
        <f>CI$207*$B29+CI$209</f>
        <v>99.746988105671463</v>
      </c>
      <c r="DN29" s="2">
        <f>CJ$207*$B29+CJ$209</f>
        <v>89.792687005492695</v>
      </c>
      <c r="DO29" s="2">
        <f>CK$207*$B29+CK$209</f>
        <v>77.945964974508868</v>
      </c>
      <c r="DP29" s="2">
        <f>CL$207*$B29+CL$209</f>
        <v>63.661007218436886</v>
      </c>
      <c r="DS29" s="2">
        <f>POWER(10,($B29-C$227)/C$228)/(1+POWER(10,($B29-C$227)/C$228))</f>
        <v>1.028446033035481E-3</v>
      </c>
      <c r="DT29" s="2">
        <f>POWER(10,($B29-D$227)/D$228)/(1+POWER(10,($B29-D$227)/D$228))</f>
        <v>8.8511249853024982E-4</v>
      </c>
      <c r="DU29" s="2">
        <f>POWER(10,($B29-E$227)/E$228)/(1+POWER(10,($B29-E$227)/E$228))</f>
        <v>9.8094434371939114E-4</v>
      </c>
      <c r="DV29" s="2">
        <f>POWER(10,($B29-F$227)/F$228)/(1+POWER(10,($B29-F$227)/F$228))</f>
        <v>1.1649162255074977E-3</v>
      </c>
      <c r="DW29" s="2">
        <f>POWER(10,($B29-G$227)/G$228)/(1+POWER(10,($B29-G$227)/G$228))</f>
        <v>1.2702550582110032E-3</v>
      </c>
      <c r="DX29" s="2">
        <f>POWER(10,($B29-H$227)/H$228)/(1+POWER(10,($B29-H$227)/H$228))</f>
        <v>1.1700797027250701E-3</v>
      </c>
      <c r="DY29" s="2">
        <f>POWER(10,($B29-I$227)/I$228)/(1+POWER(10,($B29-I$227)/I$228))</f>
        <v>1.0580584003398029E-3</v>
      </c>
      <c r="DZ29" s="2">
        <f>POWER(10,($B29-J$227)/J$228)/(1+POWER(10,($B29-J$227)/J$228))</f>
        <v>1.0136092837920068E-3</v>
      </c>
      <c r="EA29" s="2">
        <f>POWER(10,($B29-K$227)/K$228)/(1+POWER(10,($B29-K$227)/K$228))</f>
        <v>1.0560691803548367E-3</v>
      </c>
      <c r="EB29" s="2">
        <f>POWER(10,($B29-L$227)/L$228)/(1+POWER(10,($B29-L$227)/L$228))</f>
        <v>8.4032673292658473E-4</v>
      </c>
      <c r="EC29" s="2">
        <f>POWER(10,($B29-M$227)/M$228)/(1+POWER(10,($B29-M$227)/M$228))</f>
        <v>1.0365583492378883E-3</v>
      </c>
      <c r="ED29" s="2">
        <f>POWER(10,($B29-N$227)/N$228)/(1+POWER(10,($B29-N$227)/N$228))</f>
        <v>1.0369441467717273E-3</v>
      </c>
      <c r="EE29" s="2">
        <f>POWER(10,($B29-O$227)/O$228)/(1+POWER(10,($B29-O$227)/O$228))</f>
        <v>7.5766826587027694E-4</v>
      </c>
    </row>
    <row r="30" spans="2:135" x14ac:dyDescent="0.25">
      <c r="B30" s="2">
        <v>24</v>
      </c>
      <c r="C30">
        <v>98.03</v>
      </c>
      <c r="D30">
        <v>100.49299999999999</v>
      </c>
      <c r="E30">
        <v>104.143</v>
      </c>
      <c r="F30">
        <v>101.688</v>
      </c>
      <c r="G30">
        <v>103.71899999999999</v>
      </c>
      <c r="H30">
        <v>105</v>
      </c>
      <c r="I30">
        <v>105.123</v>
      </c>
      <c r="J30">
        <v>102.90900000000001</v>
      </c>
      <c r="K30">
        <v>100.955</v>
      </c>
      <c r="L30">
        <v>94.06</v>
      </c>
      <c r="M30">
        <v>86</v>
      </c>
      <c r="N30">
        <v>75.626900000000006</v>
      </c>
      <c r="O30">
        <v>62.304299999999998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97.11112871513663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100.50742145290012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102.70731771466488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100.94873452588701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102.13916829045583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104.15064715147764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104.36516328233192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102.70524938926971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100.55143544506258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94.112366052281814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86.442978763264449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76.258193784920664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63.429220286945352</v>
      </c>
      <c r="AE30" s="5"/>
      <c r="AG30" s="5">
        <f t="shared" si="15"/>
        <v>0.91887128486337133</v>
      </c>
      <c r="AH30" s="5">
        <f t="shared" si="15"/>
        <v>-1.4421452900123199E-2</v>
      </c>
      <c r="AI30" s="5">
        <f t="shared" si="15"/>
        <v>1.435682285335119</v>
      </c>
      <c r="AJ30" s="5">
        <f t="shared" si="15"/>
        <v>0.73926547411299737</v>
      </c>
      <c r="AK30" s="5">
        <f t="shared" si="15"/>
        <v>1.5798317095441661</v>
      </c>
      <c r="AL30" s="5">
        <f t="shared" si="15"/>
        <v>0.84935284852235782</v>
      </c>
      <c r="AM30" s="5">
        <f t="shared" si="15"/>
        <v>0.75783671766808425</v>
      </c>
      <c r="AN30" s="5">
        <f t="shared" si="15"/>
        <v>0.20375061073029599</v>
      </c>
      <c r="AO30" s="5">
        <f t="shared" si="14"/>
        <v>0.40356455493741805</v>
      </c>
      <c r="AP30" s="5">
        <f t="shared" si="14"/>
        <v>-5.2366052281811903E-2</v>
      </c>
      <c r="AQ30" s="5">
        <f t="shared" si="14"/>
        <v>-0.44297876326444907</v>
      </c>
      <c r="AR30" s="5">
        <f t="shared" si="14"/>
        <v>-0.63129378492065769</v>
      </c>
      <c r="AS30" s="5">
        <f t="shared" si="14"/>
        <v>-1.1249202869453541</v>
      </c>
      <c r="AV30" s="2">
        <f t="shared" si="1"/>
        <v>97.109857906184985</v>
      </c>
      <c r="AW30" s="2">
        <f t="shared" si="2"/>
        <v>100.50705683267962</v>
      </c>
      <c r="AX30" s="2">
        <f t="shared" si="3"/>
        <v>102.70679892137922</v>
      </c>
      <c r="AY30" s="2">
        <f t="shared" si="4"/>
        <v>100.94834432027636</v>
      </c>
      <c r="AZ30" s="2">
        <f t="shared" si="5"/>
        <v>102.13880703382701</v>
      </c>
      <c r="BA30" s="2">
        <f t="shared" si="6"/>
        <v>104.15054851810756</v>
      </c>
      <c r="BB30" s="2">
        <f t="shared" si="7"/>
        <v>104.36513777919033</v>
      </c>
      <c r="BC30" s="2">
        <f t="shared" si="8"/>
        <v>102.70523927685359</v>
      </c>
      <c r="BD30" s="2">
        <f t="shared" si="9"/>
        <v>100.55142329386825</v>
      </c>
      <c r="BE30" s="2">
        <f t="shared" si="10"/>
        <v>94.112365073663526</v>
      </c>
      <c r="BF30" s="2">
        <f t="shared" si="11"/>
        <v>86.442935006674858</v>
      </c>
      <c r="BG30" s="2">
        <f t="shared" si="12"/>
        <v>76.258094929069017</v>
      </c>
      <c r="BH30" s="2">
        <f t="shared" si="13"/>
        <v>63.429213475302149</v>
      </c>
      <c r="BK30" s="2">
        <f>IF(OR($B30&lt;C$229, AND($B30&gt;C$230, $B30&lt;C$231)), C30, "")</f>
        <v>98.03</v>
      </c>
      <c r="BL30" s="2">
        <f>IF(OR($B30&lt;D$229, AND($B30&gt;D$230, $B30&lt;D$231)), D30, "")</f>
        <v>100.49299999999999</v>
      </c>
      <c r="BM30" s="2">
        <f>IF(OR($B30&lt;E$229, AND($B30&gt;E$230, $B30&lt;E$231)), E30, "")</f>
        <v>104.143</v>
      </c>
      <c r="BN30" s="2">
        <f>IF(OR($B30&lt;F$229, AND($B30&gt;F$230, $B30&lt;F$231)), F30, "")</f>
        <v>101.688</v>
      </c>
      <c r="BO30" s="2">
        <f>IF(OR($B30&lt;G$229, AND($B30&gt;G$230, $B30&lt;G$231)), G30, "")</f>
        <v>103.71899999999999</v>
      </c>
      <c r="BP30" s="2">
        <f>IF(OR($B30&lt;H$229, AND($B30&gt;H$230, $B30&lt;H$231)), H30, "")</f>
        <v>105</v>
      </c>
      <c r="BQ30" s="2">
        <f>IF(OR($B30&lt;I$229, AND($B30&gt;I$230, $B30&lt;I$231)), I30, "")</f>
        <v>105.123</v>
      </c>
      <c r="BR30" s="2">
        <f>IF(OR($B30&lt;J$229, AND($B30&gt;J$230, $B30&lt;J$231)), J30, "")</f>
        <v>102.90900000000001</v>
      </c>
      <c r="BS30" s="2">
        <f>IF(OR($B30&lt;K$229, AND($B30&gt;K$230, $B30&lt;K$231)), K30, "")</f>
        <v>100.955</v>
      </c>
      <c r="BT30" s="2">
        <f>IF(OR($B30&lt;L$229, AND($B30&gt;L$230, $B30&lt;L$231)), L30, "")</f>
        <v>94.06</v>
      </c>
      <c r="BU30" s="2">
        <f>IF(OR($B30&lt;M$229, AND($B30&gt;M$230, $B30&lt;M$231)), M30, "")</f>
        <v>86</v>
      </c>
      <c r="BV30" s="2">
        <f>IF(OR($B30&lt;N$229, AND($B30&gt;N$230, $B30&lt;N$231)), N30, "")</f>
        <v>75.626900000000006</v>
      </c>
      <c r="BW30" s="2">
        <f>IF(OR($B30&lt;O$229, AND($B30&gt;O$230, $B30&lt;O$231)), O30, "")</f>
        <v>62.304299999999998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>BK$207*$B30+BK$209</f>
        <v>97.105401763409262</v>
      </c>
      <c r="CP30" s="2">
        <f>BL$207*$B30+BL$209</f>
        <v>100.50495500250445</v>
      </c>
      <c r="CQ30" s="2">
        <f>BM$207*$B30+BM$209</f>
        <v>102.70498717214265</v>
      </c>
      <c r="CR30" s="2">
        <f>BN$207*$B30+BN$209</f>
        <v>100.94673262580575</v>
      </c>
      <c r="CS30" s="2">
        <f>BO$207*$B30+BO$209</f>
        <v>102.13652811016837</v>
      </c>
      <c r="CT30" s="2">
        <f>BP$207*$B30+BP$209</f>
        <v>104.14717318847501</v>
      </c>
      <c r="CU30" s="2">
        <f>BQ$207*$B30+BQ$209</f>
        <v>104.36187510261692</v>
      </c>
      <c r="CV30" s="2">
        <f>BR$207*$B30+BR$209</f>
        <v>102.70024737458964</v>
      </c>
      <c r="CW30" s="2">
        <f>BS$207*$B30+BS$209</f>
        <v>100.5474809295804</v>
      </c>
      <c r="CX30" s="2">
        <f>BT$207*$B30+BT$209</f>
        <v>94.107209236227945</v>
      </c>
      <c r="CY30" s="2">
        <f>BU$207*$B30+BU$209</f>
        <v>86.439153448686341</v>
      </c>
      <c r="CZ30" s="2">
        <f>BV$207*$B30+BV$209</f>
        <v>76.256189660654201</v>
      </c>
      <c r="DA30" s="2">
        <f>BW$207*$B30+BW$209</f>
        <v>63.429017475041576</v>
      </c>
      <c r="DD30" s="2">
        <f>BZ$207*$B30+BZ$209</f>
        <v>101.05743583069176</v>
      </c>
      <c r="DE30" s="2">
        <f>CA$207*$B30+CA$209</f>
        <v>102.67084419355002</v>
      </c>
      <c r="DF30" s="2">
        <f>CB$207*$B30+CB$209</f>
        <v>104.38957950305614</v>
      </c>
      <c r="DG30" s="2">
        <f>CC$207*$B30+CC$209</f>
        <v>102.20866716961118</v>
      </c>
      <c r="DH30" s="2">
        <f>CD$207*$B30+CD$209</f>
        <v>103.77293788282293</v>
      </c>
      <c r="DI30" s="2">
        <f>CE$207*$B30+CE$209</f>
        <v>106.7783484057852</v>
      </c>
      <c r="DJ30" s="2">
        <f>CF$207*$B30+CF$209</f>
        <v>107.17447991431588</v>
      </c>
      <c r="DK30" s="2">
        <f>CG$207*$B30+CG$209</f>
        <v>107.19222890779938</v>
      </c>
      <c r="DL30" s="2">
        <f>CH$207*$B30+CH$209</f>
        <v>103.9524143989057</v>
      </c>
      <c r="DM30" s="2">
        <f>CI$207*$B30+CI$209</f>
        <v>99.703319253590521</v>
      </c>
      <c r="DN30" s="2">
        <f>CJ$207*$B30+CJ$209</f>
        <v>89.766671651702822</v>
      </c>
      <c r="DO30" s="2">
        <f>CK$207*$B30+CK$209</f>
        <v>77.932074796802638</v>
      </c>
      <c r="DP30" s="2">
        <f>CL$207*$B30+CL$209</f>
        <v>63.664961669721166</v>
      </c>
      <c r="DS30" s="2">
        <f>POWER(10,($B30-C$227)/C$228)/(1+POWER(10,($B30-C$227)/C$228))</f>
        <v>1.1275567719983858E-3</v>
      </c>
      <c r="DT30" s="2">
        <f>POWER(10,($B30-D$227)/D$228)/(1+POWER(10,($B30-D$227)/D$228))</f>
        <v>9.704236873563282E-4</v>
      </c>
      <c r="DU30" s="2">
        <f>POWER(10,($B30-E$227)/E$228)/(1+POWER(10,($B30-E$227)/E$228))</f>
        <v>1.0754823011520831E-3</v>
      </c>
      <c r="DV30" s="2">
        <f>POWER(10,($B30-F$227)/F$228)/(1+POWER(10,($B30-F$227)/F$228))</f>
        <v>1.2771617026552317E-3</v>
      </c>
      <c r="DW30" s="2">
        <f>POWER(10,($B30-G$227)/G$228)/(1+POWER(10,($B30-G$227)/G$228))</f>
        <v>1.3926363046206181E-3</v>
      </c>
      <c r="DX30" s="2">
        <f>POWER(10,($B30-H$227)/H$228)/(1+POWER(10,($B30-H$227)/H$228))</f>
        <v>1.282822067623286E-3</v>
      </c>
      <c r="DY30" s="2">
        <f>POWER(10,($B30-I$227)/I$228)/(1+POWER(10,($B30-I$227)/I$228))</f>
        <v>1.1600195519264585E-3</v>
      </c>
      <c r="DZ30" s="2">
        <f>POWER(10,($B30-J$227)/J$228)/(1+POWER(10,($B30-J$227)/J$228))</f>
        <v>1.1112918045323593E-3</v>
      </c>
      <c r="EA30" s="2">
        <f>POWER(10,($B30-K$227)/K$228)/(1+POWER(10,($B30-K$227)/K$228))</f>
        <v>1.1578388603978706E-3</v>
      </c>
      <c r="EB30" s="2">
        <f>POWER(10,($B30-L$227)/L$228)/(1+POWER(10,($B30-L$227)/L$228))</f>
        <v>9.213252454975604E-4</v>
      </c>
      <c r="EC30" s="2">
        <f>POWER(10,($B30-M$227)/M$228)/(1+POWER(10,($B30-M$227)/M$228))</f>
        <v>1.1364499779715691E-3</v>
      </c>
      <c r="ED30" s="2">
        <f>POWER(10,($B30-N$227)/N$228)/(1+POWER(10,($B30-N$227)/N$228))</f>
        <v>1.1368729119443149E-3</v>
      </c>
      <c r="EE30" s="2">
        <f>POWER(10,($B30-O$227)/O$228)/(1+POWER(10,($B30-O$227)/O$228))</f>
        <v>8.3070601010004055E-4</v>
      </c>
    </row>
    <row r="31" spans="2:135" x14ac:dyDescent="0.25">
      <c r="B31" s="2">
        <v>25</v>
      </c>
      <c r="C31">
        <v>98.652000000000001</v>
      </c>
      <c r="D31">
        <v>101.164</v>
      </c>
      <c r="E31">
        <v>105.771</v>
      </c>
      <c r="F31">
        <v>101.60899999999999</v>
      </c>
      <c r="G31">
        <v>103.453</v>
      </c>
      <c r="H31">
        <v>105.26600000000001</v>
      </c>
      <c r="I31">
        <v>105.738</v>
      </c>
      <c r="J31">
        <v>102.258</v>
      </c>
      <c r="K31">
        <v>101.58199999999999</v>
      </c>
      <c r="L31">
        <v>93.805999999999997</v>
      </c>
      <c r="M31">
        <v>87.313000000000002</v>
      </c>
      <c r="N31">
        <v>77.701499999999996</v>
      </c>
      <c r="O31">
        <v>63.927500000000002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97.120810110042555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100.50389459287489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102.70123907732361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100.95847828642584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102.16675995717695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104.17655485860313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104.39397705672847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102.74108938343495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100.57643877075596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94.155045586925766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86.474338783277986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76.275343845332117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63.440901421746815</v>
      </c>
      <c r="AE31" s="5"/>
      <c r="AG31" s="5">
        <f t="shared" si="15"/>
        <v>1.5311898899574459</v>
      </c>
      <c r="AH31" s="5">
        <f t="shared" si="15"/>
        <v>0.66010540712511556</v>
      </c>
      <c r="AI31" s="5">
        <f t="shared" si="15"/>
        <v>3.0697609226763944</v>
      </c>
      <c r="AJ31" s="5">
        <f t="shared" si="15"/>
        <v>0.65052171357415034</v>
      </c>
      <c r="AK31" s="5">
        <f t="shared" si="15"/>
        <v>1.2862400428230529</v>
      </c>
      <c r="AL31" s="5">
        <f t="shared" si="15"/>
        <v>1.0894451413968795</v>
      </c>
      <c r="AM31" s="5">
        <f t="shared" si="15"/>
        <v>1.3440229432715256</v>
      </c>
      <c r="AN31" s="5">
        <f t="shared" si="15"/>
        <v>-0.48308938343495811</v>
      </c>
      <c r="AO31" s="5">
        <f t="shared" si="14"/>
        <v>1.0055612292440372</v>
      </c>
      <c r="AP31" s="5">
        <f t="shared" si="14"/>
        <v>-0.3490455869257687</v>
      </c>
      <c r="AQ31" s="5">
        <f t="shared" si="14"/>
        <v>0.83866121672201643</v>
      </c>
      <c r="AR31" s="5">
        <f t="shared" si="14"/>
        <v>1.4261561546678792</v>
      </c>
      <c r="AS31" s="5">
        <f t="shared" si="14"/>
        <v>0.48659857825318653</v>
      </c>
      <c r="AV31" s="2">
        <f t="shared" si="1"/>
        <v>97.117715956886997</v>
      </c>
      <c r="AW31" s="2">
        <f t="shared" si="2"/>
        <v>100.50296201415657</v>
      </c>
      <c r="AX31" s="2">
        <f t="shared" si="3"/>
        <v>102.69992610878951</v>
      </c>
      <c r="AY31" s="2">
        <f t="shared" si="4"/>
        <v>100.9574625019815</v>
      </c>
      <c r="AZ31" s="2">
        <f t="shared" si="5"/>
        <v>102.16581001606613</v>
      </c>
      <c r="BA31" s="2">
        <f t="shared" si="6"/>
        <v>104.17628052132659</v>
      </c>
      <c r="BB31" s="2">
        <f t="shared" si="7"/>
        <v>104.3939023651531</v>
      </c>
      <c r="BC31" s="2">
        <f t="shared" si="8"/>
        <v>102.74105866717368</v>
      </c>
      <c r="BD31" s="2">
        <f t="shared" si="9"/>
        <v>100.5764019476682</v>
      </c>
      <c r="BE31" s="2">
        <f t="shared" si="10"/>
        <v>94.155042378415061</v>
      </c>
      <c r="BF31" s="2">
        <f t="shared" si="11"/>
        <v>86.474214367985866</v>
      </c>
      <c r="BG31" s="2">
        <f t="shared" si="12"/>
        <v>76.275074495171481</v>
      </c>
      <c r="BH31" s="2">
        <f t="shared" si="13"/>
        <v>63.440881343773711</v>
      </c>
      <c r="BK31" s="2">
        <f>IF(OR($B31&lt;C$229, AND($B31&gt;C$230, $B31&lt;C$231)), C31, "")</f>
        <v>98.652000000000001</v>
      </c>
      <c r="BL31" s="2">
        <f>IF(OR($B31&lt;D$229, AND($B31&gt;D$230, $B31&lt;D$231)), D31, "")</f>
        <v>101.164</v>
      </c>
      <c r="BM31" s="2">
        <f>IF(OR($B31&lt;E$229, AND($B31&gt;E$230, $B31&lt;E$231)), E31, "")</f>
        <v>105.771</v>
      </c>
      <c r="BN31" s="2">
        <f>IF(OR($B31&lt;F$229, AND($B31&gt;F$230, $B31&lt;F$231)), F31, "")</f>
        <v>101.60899999999999</v>
      </c>
      <c r="BO31" s="2">
        <f>IF(OR($B31&lt;G$229, AND($B31&gt;G$230, $B31&lt;G$231)), G31, "")</f>
        <v>103.453</v>
      </c>
      <c r="BP31" s="2">
        <f>IF(OR($B31&lt;H$229, AND($B31&gt;H$230, $B31&lt;H$231)), H31, "")</f>
        <v>105.26600000000001</v>
      </c>
      <c r="BQ31" s="2">
        <f>IF(OR($B31&lt;I$229, AND($B31&gt;I$230, $B31&lt;I$231)), I31, "")</f>
        <v>105.738</v>
      </c>
      <c r="BR31" s="2">
        <f>IF(OR($B31&lt;J$229, AND($B31&gt;J$230, $B31&lt;J$231)), J31, "")</f>
        <v>102.258</v>
      </c>
      <c r="BS31" s="2">
        <f>IF(OR($B31&lt;K$229, AND($B31&gt;K$230, $B31&lt;K$231)), K31, "")</f>
        <v>101.58199999999999</v>
      </c>
      <c r="BT31" s="2">
        <f>IF(OR($B31&lt;L$229, AND($B31&gt;L$230, $B31&lt;L$231)), L31, "")</f>
        <v>93.805999999999997</v>
      </c>
      <c r="BU31" s="2">
        <f>IF(OR($B31&lt;M$229, AND($B31&gt;M$230, $B31&lt;M$231)), M31, "")</f>
        <v>87.313000000000002</v>
      </c>
      <c r="BV31" s="2">
        <f>IF(OR($B31&lt;N$229, AND($B31&gt;N$230, $B31&lt;N$231)), N31, "")</f>
        <v>77.701499999999996</v>
      </c>
      <c r="BW31" s="2">
        <f>IF(OR($B31&lt;O$229, AND($B31&gt;O$230, $B31&lt;O$231)), O31, "")</f>
        <v>63.927500000000002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>BK$207*$B31+BK$209</f>
        <v>97.112904309115279</v>
      </c>
      <c r="CP31" s="2">
        <f>BL$207*$B31+BL$209</f>
        <v>100.50069472596917</v>
      </c>
      <c r="CQ31" s="2">
        <f>BM$207*$B31+BM$209</f>
        <v>102.6979808137577</v>
      </c>
      <c r="CR31" s="2">
        <f>BN$207*$B31+BN$209</f>
        <v>100.9557311086577</v>
      </c>
      <c r="CS31" s="2">
        <f>BO$207*$B31+BO$209</f>
        <v>102.16335830992082</v>
      </c>
      <c r="CT31" s="2">
        <f>BP$207*$B31+BP$209</f>
        <v>104.17264270398375</v>
      </c>
      <c r="CU31" s="2">
        <f>BQ$207*$B31+BQ$209</f>
        <v>104.39038383765646</v>
      </c>
      <c r="CV31" s="2">
        <f>BR$207*$B31+BR$209</f>
        <v>102.73567501471013</v>
      </c>
      <c r="CW31" s="2">
        <f>BS$207*$B31+BS$209</f>
        <v>100.57215709789531</v>
      </c>
      <c r="CX31" s="2">
        <f>BT$207*$B31+BT$209</f>
        <v>94.149476423537436</v>
      </c>
      <c r="CY31" s="2">
        <f>BU$207*$B31+BU$209</f>
        <v>86.470139447854379</v>
      </c>
      <c r="CZ31" s="2">
        <f>BV$207*$B31+BV$209</f>
        <v>76.273023934569949</v>
      </c>
      <c r="DA31" s="2">
        <f>BW$207*$B31+BW$209</f>
        <v>63.44067346537674</v>
      </c>
      <c r="DD31" s="2">
        <f>BZ$207*$B31+BZ$209</f>
        <v>101.00517156241942</v>
      </c>
      <c r="DE31" s="2">
        <f>CA$207*$B31+CA$209</f>
        <v>102.63170721690408</v>
      </c>
      <c r="DF31" s="2">
        <f>CB$207*$B31+CB$209</f>
        <v>104.3477655081674</v>
      </c>
      <c r="DG31" s="2">
        <f>CC$207*$B31+CC$209</f>
        <v>102.19225741768837</v>
      </c>
      <c r="DH31" s="2">
        <f>CD$207*$B31+CD$209</f>
        <v>103.76914942457951</v>
      </c>
      <c r="DI31" s="2">
        <f>CE$207*$B31+CE$209</f>
        <v>106.75923639347138</v>
      </c>
      <c r="DJ31" s="2">
        <f>CF$207*$B31+CF$209</f>
        <v>107.15697026568191</v>
      </c>
      <c r="DK31" s="2">
        <f>CG$207*$B31+CG$209</f>
        <v>107.15438466808496</v>
      </c>
      <c r="DL31" s="2">
        <f>CH$207*$B31+CH$209</f>
        <v>103.91612972694183</v>
      </c>
      <c r="DM31" s="2">
        <f>CI$207*$B31+CI$209</f>
        <v>99.659650401509595</v>
      </c>
      <c r="DN31" s="2">
        <f>CJ$207*$B31+CJ$209</f>
        <v>89.740656297912963</v>
      </c>
      <c r="DO31" s="2">
        <f>CK$207*$B31+CK$209</f>
        <v>77.918184619096408</v>
      </c>
      <c r="DP31" s="2">
        <f>CL$207*$B31+CL$209</f>
        <v>63.668916121005445</v>
      </c>
      <c r="DS31" s="2">
        <f>POWER(10,($B31-C$227)/C$228)/(1+POWER(10,($B31-C$227)/C$228))</f>
        <v>1.236206935079208E-3</v>
      </c>
      <c r="DT31" s="2">
        <f>POWER(10,($B31-D$227)/D$228)/(1+POWER(10,($B31-D$227)/D$228))</f>
        <v>1.0639488022910878E-3</v>
      </c>
      <c r="DU31" s="2">
        <f>POWER(10,($B31-E$227)/E$228)/(1+POWER(10,($B31-E$227)/E$228))</f>
        <v>1.17912054730466E-3</v>
      </c>
      <c r="DV31" s="2">
        <f>POWER(10,($B31-F$227)/F$228)/(1+POWER(10,($B31-F$227)/F$228))</f>
        <v>1.4002074287913966E-3</v>
      </c>
      <c r="DW31" s="2">
        <f>POWER(10,($B31-G$227)/G$228)/(1+POWER(10,($B31-G$227)/G$228))</f>
        <v>1.526790205109896E-3</v>
      </c>
      <c r="DX31" s="2">
        <f>POWER(10,($B31-H$227)/H$228)/(1+POWER(10,($B31-H$227)/H$228))</f>
        <v>1.40641236295558E-3</v>
      </c>
      <c r="DY31" s="2">
        <f>POWER(10,($B31-I$227)/I$228)/(1+POWER(10,($B31-I$227)/I$228))</f>
        <v>1.2717938109557347E-3</v>
      </c>
      <c r="DZ31" s="2">
        <f>POWER(10,($B31-J$227)/J$228)/(1+POWER(10,($B31-J$227)/J$228))</f>
        <v>1.2183766044523944E-3</v>
      </c>
      <c r="EA31" s="2">
        <f>POWER(10,($B31-K$227)/K$228)/(1+POWER(10,($B31-K$227)/K$228))</f>
        <v>1.2694032648526191E-3</v>
      </c>
      <c r="EB31" s="2">
        <f>POWER(10,($B31-L$227)/L$228)/(1+POWER(10,($B31-L$227)/L$228))</f>
        <v>1.0101232556126967E-3</v>
      </c>
      <c r="EC31" s="2">
        <f>POWER(10,($B31-M$227)/M$228)/(1+POWER(10,($B31-M$227)/M$228))</f>
        <v>1.2459560119419193E-3</v>
      </c>
      <c r="ED31" s="2">
        <f>POWER(10,($B31-N$227)/N$228)/(1+POWER(10,($B31-N$227)/N$228))</f>
        <v>1.2464196481283552E-3</v>
      </c>
      <c r="EE31" s="2">
        <f>POWER(10,($B31-O$227)/O$228)/(1+POWER(10,($B31-O$227)/O$228))</f>
        <v>9.1077803315849808E-4</v>
      </c>
    </row>
    <row r="32" spans="2:135" x14ac:dyDescent="0.25">
      <c r="B32" s="2">
        <v>26</v>
      </c>
      <c r="C32">
        <v>99.772999999999996</v>
      </c>
      <c r="D32">
        <v>103.09</v>
      </c>
      <c r="E32">
        <v>104.771</v>
      </c>
      <c r="F32">
        <v>102.812</v>
      </c>
      <c r="G32">
        <v>104.672</v>
      </c>
      <c r="H32">
        <v>105.60899999999999</v>
      </c>
      <c r="I32">
        <v>104.831</v>
      </c>
      <c r="J32">
        <v>102.667</v>
      </c>
      <c r="K32">
        <v>101.791</v>
      </c>
      <c r="L32">
        <v>95.209000000000003</v>
      </c>
      <c r="M32">
        <v>88.015000000000001</v>
      </c>
      <c r="N32">
        <v>77.119399999999999</v>
      </c>
      <c r="O32">
        <v>63.521700000000003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97.132867001485977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100.50118031653955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102.69626611699363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100.96913498504405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102.19522882631915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104.20276576690705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104.42289633487009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102.77699686517303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100.60150952794721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94.1977609090508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86.505855555309907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76.29277104173147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63.452606705192764</v>
      </c>
      <c r="AE32" s="5"/>
      <c r="AG32" s="5">
        <f t="shared" si="15"/>
        <v>2.6401329985140194</v>
      </c>
      <c r="AH32" s="5">
        <f t="shared" si="15"/>
        <v>2.5888196834604571</v>
      </c>
      <c r="AI32" s="5">
        <f t="shared" si="15"/>
        <v>2.074733883006374</v>
      </c>
      <c r="AJ32" s="5">
        <f t="shared" si="15"/>
        <v>1.8428650149559473</v>
      </c>
      <c r="AK32" s="5">
        <f t="shared" si="15"/>
        <v>2.4767711736808451</v>
      </c>
      <c r="AL32" s="5">
        <f t="shared" si="15"/>
        <v>1.4062342330929454</v>
      </c>
      <c r="AM32" s="5">
        <f t="shared" si="15"/>
        <v>0.40810366512991436</v>
      </c>
      <c r="AN32" s="5">
        <f t="shared" si="15"/>
        <v>-0.10999686517303076</v>
      </c>
      <c r="AO32" s="5">
        <f t="shared" si="14"/>
        <v>1.1894904720527819</v>
      </c>
      <c r="AP32" s="5">
        <f t="shared" si="14"/>
        <v>1.0112390909492035</v>
      </c>
      <c r="AQ32" s="5">
        <f t="shared" si="14"/>
        <v>1.5091444446900937</v>
      </c>
      <c r="AR32" s="5">
        <f t="shared" si="14"/>
        <v>0.82662895826852889</v>
      </c>
      <c r="AS32" s="5">
        <f t="shared" si="14"/>
        <v>6.9093294807238692E-2</v>
      </c>
      <c r="AV32" s="2">
        <f t="shared" si="1"/>
        <v>97.125601089830141</v>
      </c>
      <c r="AW32" s="2">
        <f t="shared" si="2"/>
        <v>100.4988795434701</v>
      </c>
      <c r="AX32" s="2">
        <f t="shared" si="3"/>
        <v>102.6930621893647</v>
      </c>
      <c r="AY32" s="2">
        <f t="shared" si="4"/>
        <v>100.96658876619871</v>
      </c>
      <c r="AZ32" s="2">
        <f t="shared" si="5"/>
        <v>102.19282510517364</v>
      </c>
      <c r="BA32" s="2">
        <f t="shared" si="6"/>
        <v>104.20203172586406</v>
      </c>
      <c r="BB32" s="2">
        <f t="shared" si="7"/>
        <v>104.42268592356464</v>
      </c>
      <c r="BC32" s="2">
        <f t="shared" si="8"/>
        <v>102.77690714445596</v>
      </c>
      <c r="BD32" s="2">
        <f t="shared" si="9"/>
        <v>100.60140224212306</v>
      </c>
      <c r="BE32" s="2">
        <f t="shared" si="10"/>
        <v>94.197750792704426</v>
      </c>
      <c r="BF32" s="2">
        <f t="shared" si="11"/>
        <v>86.505515107253558</v>
      </c>
      <c r="BG32" s="2">
        <f t="shared" si="12"/>
        <v>76.29206434793501</v>
      </c>
      <c r="BH32" s="2">
        <f t="shared" si="13"/>
        <v>63.452549679362001</v>
      </c>
      <c r="BK32" s="2">
        <f>IF(OR($B32&lt;C$229, AND($B32&gt;C$230, $B32&lt;C$231)), C32, "")</f>
        <v>99.772999999999996</v>
      </c>
      <c r="BL32" s="2">
        <f>IF(OR($B32&lt;D$229, AND($B32&gt;D$230, $B32&lt;D$231)), D32, "")</f>
        <v>103.09</v>
      </c>
      <c r="BM32" s="2">
        <f>IF(OR($B32&lt;E$229, AND($B32&gt;E$230, $B32&lt;E$231)), E32, "")</f>
        <v>104.771</v>
      </c>
      <c r="BN32" s="2">
        <f>IF(OR($B32&lt;F$229, AND($B32&gt;F$230, $B32&lt;F$231)), F32, "")</f>
        <v>102.812</v>
      </c>
      <c r="BO32" s="2">
        <f>IF(OR($B32&lt;G$229, AND($B32&gt;G$230, $B32&lt;G$231)), G32, "")</f>
        <v>104.672</v>
      </c>
      <c r="BP32" s="2">
        <f>IF(OR($B32&lt;H$229, AND($B32&gt;H$230, $B32&lt;H$231)), H32, "")</f>
        <v>105.60899999999999</v>
      </c>
      <c r="BQ32" s="2">
        <f>IF(OR($B32&lt;I$229, AND($B32&gt;I$230, $B32&lt;I$231)), I32, "")</f>
        <v>104.831</v>
      </c>
      <c r="BR32" s="2">
        <f>IF(OR($B32&lt;J$229, AND($B32&gt;J$230, $B32&lt;J$231)), J32, "")</f>
        <v>102.667</v>
      </c>
      <c r="BS32" s="2">
        <f>IF(OR($B32&lt;K$229, AND($B32&gt;K$230, $B32&lt;K$231)), K32, "")</f>
        <v>101.791</v>
      </c>
      <c r="BT32" s="2">
        <f>IF(OR($B32&lt;L$229, AND($B32&gt;L$230, $B32&lt;L$231)), L32, "")</f>
        <v>95.209000000000003</v>
      </c>
      <c r="BU32" s="2">
        <f>IF(OR($B32&lt;M$229, AND($B32&gt;M$230, $B32&lt;M$231)), M32, "")</f>
        <v>88.015000000000001</v>
      </c>
      <c r="BV32" s="2">
        <f>IF(OR($B32&lt;N$229, AND($B32&gt;N$230, $B32&lt;N$231)), N32, "")</f>
        <v>77.119399999999999</v>
      </c>
      <c r="BW32" s="2">
        <f>IF(OR($B32&lt;O$229, AND($B32&gt;O$230, $B32&lt;O$231)), O32, "")</f>
        <v>63.521700000000003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>BK$207*$B32+BK$209</f>
        <v>97.120406854821283</v>
      </c>
      <c r="CP32" s="2">
        <f>BL$207*$B32+BL$209</f>
        <v>100.49643444943389</v>
      </c>
      <c r="CQ32" s="2">
        <f>BM$207*$B32+BM$209</f>
        <v>102.69097445537274</v>
      </c>
      <c r="CR32" s="2">
        <f>BN$207*$B32+BN$209</f>
        <v>100.96472959150965</v>
      </c>
      <c r="CS32" s="2">
        <f>BO$207*$B32+BO$209</f>
        <v>102.19018850967326</v>
      </c>
      <c r="CT32" s="2">
        <f>BP$207*$B32+BP$209</f>
        <v>104.19811221949251</v>
      </c>
      <c r="CU32" s="2">
        <f>BQ$207*$B32+BQ$209</f>
        <v>104.418892572696</v>
      </c>
      <c r="CV32" s="2">
        <f>BR$207*$B32+BR$209</f>
        <v>102.7711026548306</v>
      </c>
      <c r="CW32" s="2">
        <f>BS$207*$B32+BS$209</f>
        <v>100.59683326621023</v>
      </c>
      <c r="CX32" s="2">
        <f>BT$207*$B32+BT$209</f>
        <v>94.191743610846913</v>
      </c>
      <c r="CY32" s="2">
        <f>BU$207*$B32+BU$209</f>
        <v>86.501125447022417</v>
      </c>
      <c r="CZ32" s="2">
        <f>BV$207*$B32+BV$209</f>
        <v>76.289858208485697</v>
      </c>
      <c r="DA32" s="2">
        <f>BW$207*$B32+BW$209</f>
        <v>63.452329455711904</v>
      </c>
      <c r="DD32" s="2">
        <f>BZ$207*$B32+BZ$209</f>
        <v>100.95290729414708</v>
      </c>
      <c r="DE32" s="2">
        <f>CA$207*$B32+CA$209</f>
        <v>102.59257024025811</v>
      </c>
      <c r="DF32" s="2">
        <f>CB$207*$B32+CB$209</f>
        <v>104.30595151327864</v>
      </c>
      <c r="DG32" s="2">
        <f>CC$207*$B32+CC$209</f>
        <v>102.17584766576555</v>
      </c>
      <c r="DH32" s="2">
        <f>CD$207*$B32+CD$209</f>
        <v>103.76536096633609</v>
      </c>
      <c r="DI32" s="2">
        <f>CE$207*$B32+CE$209</f>
        <v>106.74012438115756</v>
      </c>
      <c r="DJ32" s="2">
        <f>CF$207*$B32+CF$209</f>
        <v>107.13946061704794</v>
      </c>
      <c r="DK32" s="2">
        <f>CG$207*$B32+CG$209</f>
        <v>107.11654042837054</v>
      </c>
      <c r="DL32" s="2">
        <f>CH$207*$B32+CH$209</f>
        <v>103.87984505497795</v>
      </c>
      <c r="DM32" s="2">
        <f>CI$207*$B32+CI$209</f>
        <v>99.615981549428668</v>
      </c>
      <c r="DN32" s="2">
        <f>CJ$207*$B32+CJ$209</f>
        <v>89.71464094412309</v>
      </c>
      <c r="DO32" s="2">
        <f>CK$207*$B32+CK$209</f>
        <v>77.904294441390178</v>
      </c>
      <c r="DP32" s="2">
        <f>CL$207*$B32+CL$209</f>
        <v>63.672870572289725</v>
      </c>
      <c r="DS32" s="2">
        <f>POWER(10,($B32-C$227)/C$228)/(1+POWER(10,($B32-C$227)/C$228))</f>
        <v>1.3553123061819832E-3</v>
      </c>
      <c r="DT32" s="2">
        <f>POWER(10,($B32-D$227)/D$228)/(1+POWER(10,($B32-D$227)/D$228))</f>
        <v>1.166476927163081E-3</v>
      </c>
      <c r="DU32" s="2">
        <f>POWER(10,($B32-E$227)/E$228)/(1+POWER(10,($B32-E$227)/E$228))</f>
        <v>1.2927329101934549E-3</v>
      </c>
      <c r="DV32" s="2">
        <f>POWER(10,($B32-F$227)/F$228)/(1+POWER(10,($B32-F$227)/F$228))</f>
        <v>1.5350895412889125E-3</v>
      </c>
      <c r="DW32" s="2">
        <f>POWER(10,($B32-G$227)/G$228)/(1+POWER(10,($B32-G$227)/G$228))</f>
        <v>1.6738456092408394E-3</v>
      </c>
      <c r="DX32" s="2">
        <f>POWER(10,($B32-H$227)/H$228)/(1+POWER(10,($B32-H$227)/H$228))</f>
        <v>1.5418912744266939E-3</v>
      </c>
      <c r="DY32" s="2">
        <f>POWER(10,($B32-I$227)/I$228)/(1+POWER(10,($B32-I$227)/I$228))</f>
        <v>1.3943230997387425E-3</v>
      </c>
      <c r="DZ32" s="2">
        <f>POWER(10,($B32-J$227)/J$228)/(1+POWER(10,($B32-J$227)/J$228))</f>
        <v>1.335766366441792E-3</v>
      </c>
      <c r="EA32" s="2">
        <f>POWER(10,($B32-K$227)/K$228)/(1+POWER(10,($B32-K$227)/K$228))</f>
        <v>1.3917025605770543E-3</v>
      </c>
      <c r="EB32" s="2">
        <f>POWER(10,($B32-L$227)/L$228)/(1+POWER(10,($B32-L$227)/L$228))</f>
        <v>1.1074701968328913E-3</v>
      </c>
      <c r="EC32" s="2">
        <f>POWER(10,($B32-M$227)/M$228)/(1+POWER(10,($B32-M$227)/M$228))</f>
        <v>1.3659993969544234E-3</v>
      </c>
      <c r="ED32" s="2">
        <f>POWER(10,($B32-N$227)/N$228)/(1+POWER(10,($B32-N$227)/N$228))</f>
        <v>1.3665076417039609E-3</v>
      </c>
      <c r="EE32" s="2">
        <f>POWER(10,($B32-O$227)/O$228)/(1+POWER(10,($B32-O$227)/O$228))</f>
        <v>9.9856051115094656E-4</v>
      </c>
    </row>
    <row r="33" spans="2:135" x14ac:dyDescent="0.25">
      <c r="B33" s="2">
        <v>27</v>
      </c>
      <c r="C33">
        <v>98.802999999999997</v>
      </c>
      <c r="D33">
        <v>102.164</v>
      </c>
      <c r="E33">
        <v>106.371</v>
      </c>
      <c r="F33">
        <v>103.15600000000001</v>
      </c>
      <c r="G33">
        <v>104.188</v>
      </c>
      <c r="H33">
        <v>106.672</v>
      </c>
      <c r="I33">
        <v>105.67700000000001</v>
      </c>
      <c r="J33">
        <v>103.818</v>
      </c>
      <c r="K33">
        <v>101.47799999999999</v>
      </c>
      <c r="L33">
        <v>95.149000000000001</v>
      </c>
      <c r="M33">
        <v>87.850999999999999</v>
      </c>
      <c r="N33">
        <v>77.656700000000001</v>
      </c>
      <c r="O33">
        <v>63.7971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97.149971249578229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100.50028553145751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102.69374603959594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100.98186932239665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102.22570601899486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104.22969281688195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104.4520598752411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102.81303868414174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100.6267260607128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94.240523170195928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86.537735164448677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76.3108505544309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63.464374527202047</v>
      </c>
      <c r="AE33" s="5"/>
      <c r="AG33" s="5">
        <f t="shared" si="15"/>
        <v>1.6530287504217682</v>
      </c>
      <c r="AH33" s="5">
        <f t="shared" si="15"/>
        <v>1.6637144685424943</v>
      </c>
      <c r="AI33" s="5">
        <f t="shared" si="15"/>
        <v>3.6772539604040588</v>
      </c>
      <c r="AJ33" s="5">
        <f t="shared" si="15"/>
        <v>2.1741306776033582</v>
      </c>
      <c r="AK33" s="5">
        <f t="shared" si="15"/>
        <v>1.9622939810051463</v>
      </c>
      <c r="AL33" s="5">
        <f t="shared" si="15"/>
        <v>2.4423071831180465</v>
      </c>
      <c r="AM33" s="5">
        <f t="shared" si="15"/>
        <v>1.224940124758902</v>
      </c>
      <c r="AN33" s="5">
        <f t="shared" si="15"/>
        <v>1.0049613158582531</v>
      </c>
      <c r="AO33" s="5">
        <f t="shared" si="14"/>
        <v>0.85127393928719641</v>
      </c>
      <c r="AP33" s="5">
        <f t="shared" si="14"/>
        <v>0.90847682980407285</v>
      </c>
      <c r="AQ33" s="5">
        <f t="shared" si="14"/>
        <v>1.3132648355513226</v>
      </c>
      <c r="AR33" s="5">
        <f t="shared" si="14"/>
        <v>1.345849445569101</v>
      </c>
      <c r="AS33" s="5">
        <f t="shared" si="14"/>
        <v>0.33272547279795361</v>
      </c>
      <c r="AV33" s="2">
        <f t="shared" si="1"/>
        <v>97.133515215261838</v>
      </c>
      <c r="AW33" s="2">
        <f t="shared" si="2"/>
        <v>100.4948102606571</v>
      </c>
      <c r="AX33" s="2">
        <f t="shared" si="3"/>
        <v>102.6862076342686</v>
      </c>
      <c r="AY33" s="2">
        <f t="shared" si="4"/>
        <v>100.97572355639191</v>
      </c>
      <c r="AZ33" s="2">
        <f t="shared" si="5"/>
        <v>102.21985302569009</v>
      </c>
      <c r="BA33" s="2">
        <f t="shared" si="6"/>
        <v>104.22780338850156</v>
      </c>
      <c r="BB33" s="2">
        <f t="shared" si="7"/>
        <v>104.45148972930146</v>
      </c>
      <c r="BC33" s="2">
        <f t="shared" si="8"/>
        <v>102.81278666816112</v>
      </c>
      <c r="BD33" s="2">
        <f t="shared" si="9"/>
        <v>100.62642553240727</v>
      </c>
      <c r="BE33" s="2">
        <f t="shared" si="10"/>
        <v>94.240492495948246</v>
      </c>
      <c r="BF33" s="2">
        <f t="shared" si="11"/>
        <v>86.536838613958878</v>
      </c>
      <c r="BG33" s="2">
        <f t="shared" si="12"/>
        <v>76.309065117547249</v>
      </c>
      <c r="BH33" s="2">
        <f t="shared" si="13"/>
        <v>63.464218461615324</v>
      </c>
      <c r="BK33" s="2">
        <f>IF(OR($B33&lt;C$229, AND($B33&gt;C$230, $B33&lt;C$231)), C33, "")</f>
        <v>98.802999999999997</v>
      </c>
      <c r="BL33" s="2">
        <f>IF(OR($B33&lt;D$229, AND($B33&gt;D$230, $B33&lt;D$231)), D33, "")</f>
        <v>102.164</v>
      </c>
      <c r="BM33" s="2">
        <f>IF(OR($B33&lt;E$229, AND($B33&gt;E$230, $B33&lt;E$231)), E33, "")</f>
        <v>106.371</v>
      </c>
      <c r="BN33" s="2">
        <f>IF(OR($B33&lt;F$229, AND($B33&gt;F$230, $B33&lt;F$231)), F33, "")</f>
        <v>103.15600000000001</v>
      </c>
      <c r="BO33" s="2">
        <f>IF(OR($B33&lt;G$229, AND($B33&gt;G$230, $B33&lt;G$231)), G33, "")</f>
        <v>104.188</v>
      </c>
      <c r="BP33" s="2">
        <f>IF(OR($B33&lt;H$229, AND($B33&gt;H$230, $B33&lt;H$231)), H33, "")</f>
        <v>106.672</v>
      </c>
      <c r="BQ33" s="2">
        <f>IF(OR($B33&lt;I$229, AND($B33&gt;I$230, $B33&lt;I$231)), I33, "")</f>
        <v>105.67700000000001</v>
      </c>
      <c r="BR33" s="2">
        <f>IF(OR($B33&lt;J$229, AND($B33&gt;J$230, $B33&lt;J$231)), J33, "")</f>
        <v>103.818</v>
      </c>
      <c r="BS33" s="2">
        <f>IF(OR($B33&lt;K$229, AND($B33&gt;K$230, $B33&lt;K$231)), K33, "")</f>
        <v>101.47799999999999</v>
      </c>
      <c r="BT33" s="2">
        <f>IF(OR($B33&lt;L$229, AND($B33&gt;L$230, $B33&lt;L$231)), L33, "")</f>
        <v>95.149000000000001</v>
      </c>
      <c r="BU33" s="2">
        <f>IF(OR($B33&lt;M$229, AND($B33&gt;M$230, $B33&lt;M$231)), M33, "")</f>
        <v>87.850999999999999</v>
      </c>
      <c r="BV33" s="2">
        <f>IF(OR($B33&lt;N$229, AND($B33&gt;N$230, $B33&lt;N$231)), N33, "")</f>
        <v>77.656700000000001</v>
      </c>
      <c r="BW33" s="2">
        <f>IF(OR($B33&lt;O$229, AND($B33&gt;O$230, $B33&lt;O$231)), O33, "")</f>
        <v>63.7971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>BK$207*$B33+BK$209</f>
        <v>97.127909400527301</v>
      </c>
      <c r="CP33" s="2">
        <f>BL$207*$B33+BL$209</f>
        <v>100.49217417289863</v>
      </c>
      <c r="CQ33" s="2">
        <f>BM$207*$B33+BM$209</f>
        <v>102.68396809698778</v>
      </c>
      <c r="CR33" s="2">
        <f>BN$207*$B33+BN$209</f>
        <v>100.97372807436162</v>
      </c>
      <c r="CS33" s="2">
        <f>BO$207*$B33+BO$209</f>
        <v>102.21701870942572</v>
      </c>
      <c r="CT33" s="2">
        <f>BP$207*$B33+BP$209</f>
        <v>104.22358173500128</v>
      </c>
      <c r="CU33" s="2">
        <f>BQ$207*$B33+BQ$209</f>
        <v>104.44740130773553</v>
      </c>
      <c r="CV33" s="2">
        <f>BR$207*$B33+BR$209</f>
        <v>102.80653029495109</v>
      </c>
      <c r="CW33" s="2">
        <f>BS$207*$B33+BS$209</f>
        <v>100.62150943452514</v>
      </c>
      <c r="CX33" s="2">
        <f>BT$207*$B33+BT$209</f>
        <v>94.234010798156405</v>
      </c>
      <c r="CY33" s="2">
        <f>BU$207*$B33+BU$209</f>
        <v>86.53211144619047</v>
      </c>
      <c r="CZ33" s="2">
        <f>BV$207*$B33+BV$209</f>
        <v>76.306692482401445</v>
      </c>
      <c r="DA33" s="2">
        <f>BW$207*$B33+BW$209</f>
        <v>63.463985446047062</v>
      </c>
      <c r="DD33" s="2">
        <f>BZ$207*$B33+BZ$209</f>
        <v>100.90064302587474</v>
      </c>
      <c r="DE33" s="2">
        <f>CA$207*$B33+CA$209</f>
        <v>102.55343326361216</v>
      </c>
      <c r="DF33" s="2">
        <f>CB$207*$B33+CB$209</f>
        <v>104.2641375183899</v>
      </c>
      <c r="DG33" s="2">
        <f>CC$207*$B33+CC$209</f>
        <v>102.15943791384274</v>
      </c>
      <c r="DH33" s="2">
        <f>CD$207*$B33+CD$209</f>
        <v>103.76157250809267</v>
      </c>
      <c r="DI33" s="2">
        <f>CE$207*$B33+CE$209</f>
        <v>106.72101236884373</v>
      </c>
      <c r="DJ33" s="2">
        <f>CF$207*$B33+CF$209</f>
        <v>107.12195096841397</v>
      </c>
      <c r="DK33" s="2">
        <f>CG$207*$B33+CG$209</f>
        <v>107.07869618865612</v>
      </c>
      <c r="DL33" s="2">
        <f>CH$207*$B33+CH$209</f>
        <v>103.84356038301406</v>
      </c>
      <c r="DM33" s="2">
        <f>CI$207*$B33+CI$209</f>
        <v>99.572312697347726</v>
      </c>
      <c r="DN33" s="2">
        <f>CJ$207*$B33+CJ$209</f>
        <v>89.688625590333231</v>
      </c>
      <c r="DO33" s="2">
        <f>CK$207*$B33+CK$209</f>
        <v>77.890404263683948</v>
      </c>
      <c r="DP33" s="2">
        <f>CL$207*$B33+CL$209</f>
        <v>63.676825023574004</v>
      </c>
      <c r="DS33" s="2">
        <f>POWER(10,($B33-C$227)/C$228)/(1+POWER(10,($B33-C$227)/C$228))</f>
        <v>1.4858761023771412E-3</v>
      </c>
      <c r="DT33" s="2">
        <f>POWER(10,($B33-D$227)/D$228)/(1+POWER(10,($B33-D$227)/D$228))</f>
        <v>1.2788725931414139E-3</v>
      </c>
      <c r="DU33" s="2">
        <f>POWER(10,($B33-E$227)/E$228)/(1+POWER(10,($B33-E$227)/E$228))</f>
        <v>1.4172766859512815E-3</v>
      </c>
      <c r="DV33" s="2">
        <f>POWER(10,($B33-F$227)/F$228)/(1+POWER(10,($B33-F$227)/F$228))</f>
        <v>1.6829429628047205E-3</v>
      </c>
      <c r="DW33" s="2">
        <f>POWER(10,($B33-G$227)/G$228)/(1+POWER(10,($B33-G$227)/G$228))</f>
        <v>1.8350388745395731E-3</v>
      </c>
      <c r="DX33" s="2">
        <f>POWER(10,($B33-H$227)/H$228)/(1+POWER(10,($B33-H$227)/H$228))</f>
        <v>1.6903987013998385E-3</v>
      </c>
      <c r="DY33" s="2">
        <f>POWER(10,($B33-I$227)/I$228)/(1+POWER(10,($B33-I$227)/I$228))</f>
        <v>1.5286392419743193E-3</v>
      </c>
      <c r="DZ33" s="2">
        <f>POWER(10,($B33-J$227)/J$228)/(1+POWER(10,($B33-J$227)/J$228))</f>
        <v>1.4644499688659055E-3</v>
      </c>
      <c r="EA33" s="2">
        <f>POWER(10,($B33-K$227)/K$228)/(1+POWER(10,($B33-K$227)/K$228))</f>
        <v>1.5257666500993413E-3</v>
      </c>
      <c r="EB33" s="2">
        <f>POWER(10,($B33-L$227)/L$228)/(1+POWER(10,($B33-L$227)/L$228))</f>
        <v>1.2141871917784139E-3</v>
      </c>
      <c r="EC33" s="2">
        <f>POWER(10,($B33-M$227)/M$228)/(1+POWER(10,($B33-M$227)/M$228))</f>
        <v>1.497591188423888E-3</v>
      </c>
      <c r="ED33" s="2">
        <f>POWER(10,($B33-N$227)/N$228)/(1+POWER(10,($B33-N$227)/N$228))</f>
        <v>1.4981483208250416E-3</v>
      </c>
      <c r="EE33" s="2">
        <f>POWER(10,($B33-O$227)/O$228)/(1+POWER(10,($B33-O$227)/O$228))</f>
        <v>1.0947943562662262E-3</v>
      </c>
    </row>
    <row r="34" spans="2:135" x14ac:dyDescent="0.25">
      <c r="B34" s="2">
        <v>28</v>
      </c>
      <c r="C34">
        <v>97.924000000000007</v>
      </c>
      <c r="D34">
        <v>102.985</v>
      </c>
      <c r="E34">
        <v>106.571</v>
      </c>
      <c r="F34">
        <v>102.922</v>
      </c>
      <c r="G34">
        <v>103.53100000000001</v>
      </c>
      <c r="H34">
        <v>106.60899999999999</v>
      </c>
      <c r="I34">
        <v>105.292</v>
      </c>
      <c r="J34">
        <v>104.5</v>
      </c>
      <c r="K34">
        <v>102.015</v>
      </c>
      <c r="L34">
        <v>95.954999999999998</v>
      </c>
      <c r="M34">
        <v>88.492999999999995</v>
      </c>
      <c r="N34">
        <v>77.820899999999995</v>
      </c>
      <c r="O34">
        <v>63.898600000000002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97.177406065077889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100.50332348033598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102.6964648350681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100.99915108250795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102.26060898248794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104.25827542014845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104.48180113857815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102.84938003322179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100.65228260711568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94.28335924213232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86.570458540096396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76.330421130542831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63.476299215444044</v>
      </c>
      <c r="AE34" s="5"/>
      <c r="AG34" s="5">
        <f t="shared" si="15"/>
        <v>0.74659393492211734</v>
      </c>
      <c r="AH34" s="5">
        <f t="shared" si="15"/>
        <v>2.4816765196640205</v>
      </c>
      <c r="AI34" s="5">
        <f t="shared" si="15"/>
        <v>3.8745351649318991</v>
      </c>
      <c r="AJ34" s="5">
        <f t="shared" si="15"/>
        <v>1.9228489174920469</v>
      </c>
      <c r="AK34" s="5">
        <f t="shared" si="15"/>
        <v>1.2703910175120683</v>
      </c>
      <c r="AL34" s="5">
        <f t="shared" si="15"/>
        <v>2.3507245798515441</v>
      </c>
      <c r="AM34" s="5">
        <f t="shared" si="15"/>
        <v>0.81019886142185271</v>
      </c>
      <c r="AN34" s="5">
        <f t="shared" si="15"/>
        <v>1.6506199667782084</v>
      </c>
      <c r="AO34" s="5">
        <f t="shared" si="14"/>
        <v>1.3627173928843206</v>
      </c>
      <c r="AP34" s="5">
        <f t="shared" si="14"/>
        <v>1.671640757867678</v>
      </c>
      <c r="AQ34" s="5">
        <f t="shared" si="14"/>
        <v>1.9225414599035986</v>
      </c>
      <c r="AR34" s="5">
        <f t="shared" si="14"/>
        <v>1.4904788694571636</v>
      </c>
      <c r="AS34" s="5">
        <f t="shared" si="14"/>
        <v>0.42230078455595788</v>
      </c>
      <c r="AV34" s="2">
        <f t="shared" si="1"/>
        <v>97.141460358862233</v>
      </c>
      <c r="AW34" s="2">
        <f t="shared" si="2"/>
        <v>100.49075505250336</v>
      </c>
      <c r="AX34" s="2">
        <f t="shared" si="3"/>
        <v>102.6793629225526</v>
      </c>
      <c r="AY34" s="2">
        <f t="shared" si="4"/>
        <v>100.98486732608329</v>
      </c>
      <c r="AZ34" s="2">
        <f t="shared" si="5"/>
        <v>102.24689452876986</v>
      </c>
      <c r="BA34" s="2">
        <f t="shared" si="6"/>
        <v>104.25359682899442</v>
      </c>
      <c r="BB34" s="2">
        <f t="shared" si="7"/>
        <v>104.48031512590074</v>
      </c>
      <c r="BC34" s="2">
        <f t="shared" si="8"/>
        <v>102.84869930400995</v>
      </c>
      <c r="BD34" s="2">
        <f t="shared" si="9"/>
        <v>100.65147323297306</v>
      </c>
      <c r="BE34" s="2">
        <f t="shared" si="10"/>
        <v>94.283269797521086</v>
      </c>
      <c r="BF34" s="2">
        <f t="shared" si="11"/>
        <v>86.568186345918306</v>
      </c>
      <c r="BG34" s="2">
        <f t="shared" si="12"/>
        <v>76.326077459690453</v>
      </c>
      <c r="BH34" s="2">
        <f t="shared" si="13"/>
        <v>63.475887661797742</v>
      </c>
      <c r="BK34" s="2">
        <f>IF(OR($B34&lt;C$229, AND($B34&gt;C$230, $B34&lt;C$231)), C34, "")</f>
        <v>97.924000000000007</v>
      </c>
      <c r="BL34" s="2">
        <f>IF(OR($B34&lt;D$229, AND($B34&gt;D$230, $B34&lt;D$231)), D34, "")</f>
        <v>102.985</v>
      </c>
      <c r="BM34" s="2">
        <f>IF(OR($B34&lt;E$229, AND($B34&gt;E$230, $B34&lt;E$231)), E34, "")</f>
        <v>106.571</v>
      </c>
      <c r="BN34" s="2">
        <f>IF(OR($B34&lt;F$229, AND($B34&gt;F$230, $B34&lt;F$231)), F34, "")</f>
        <v>102.922</v>
      </c>
      <c r="BO34" s="2">
        <f>IF(OR($B34&lt;G$229, AND($B34&gt;G$230, $B34&lt;G$231)), G34, "")</f>
        <v>103.53100000000001</v>
      </c>
      <c r="BP34" s="2">
        <f>IF(OR($B34&lt;H$229, AND($B34&gt;H$230, $B34&lt;H$231)), H34, "")</f>
        <v>106.60899999999999</v>
      </c>
      <c r="BQ34" s="2">
        <f>IF(OR($B34&lt;I$229, AND($B34&gt;I$230, $B34&lt;I$231)), I34, "")</f>
        <v>105.292</v>
      </c>
      <c r="BR34" s="2">
        <f>IF(OR($B34&lt;J$229, AND($B34&gt;J$230, $B34&lt;J$231)), J34, "")</f>
        <v>104.5</v>
      </c>
      <c r="BS34" s="2">
        <f>IF(OR($B34&lt;K$229, AND($B34&gt;K$230, $B34&lt;K$231)), K34, "")</f>
        <v>102.015</v>
      </c>
      <c r="BT34" s="2">
        <f>IF(OR($B34&lt;L$229, AND($B34&gt;L$230, $B34&lt;L$231)), L34, "")</f>
        <v>95.954999999999998</v>
      </c>
      <c r="BU34" s="2">
        <f>IF(OR($B34&lt;M$229, AND($B34&gt;M$230, $B34&lt;M$231)), M34, "")</f>
        <v>88.492999999999995</v>
      </c>
      <c r="BV34" s="2">
        <f>IF(OR($B34&lt;N$229, AND($B34&gt;N$230, $B34&lt;N$231)), N34, "")</f>
        <v>77.820899999999995</v>
      </c>
      <c r="BW34" s="2">
        <f>IF(OR($B34&lt;O$229, AND($B34&gt;O$230, $B34&lt;O$231)), O34, "")</f>
        <v>63.898600000000002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>BK$207*$B34+BK$209</f>
        <v>97.135411946233319</v>
      </c>
      <c r="CP34" s="2">
        <f>BL$207*$B34+BL$209</f>
        <v>100.48791389636335</v>
      </c>
      <c r="CQ34" s="2">
        <f>BM$207*$B34+BM$209</f>
        <v>102.67696173860281</v>
      </c>
      <c r="CR34" s="2">
        <f>BN$207*$B34+BN$209</f>
        <v>100.98272655721357</v>
      </c>
      <c r="CS34" s="2">
        <f>BO$207*$B34+BO$209</f>
        <v>102.24384890917817</v>
      </c>
      <c r="CT34" s="2">
        <f>BP$207*$B34+BP$209</f>
        <v>104.24905125051002</v>
      </c>
      <c r="CU34" s="2">
        <f>BQ$207*$B34+BQ$209</f>
        <v>104.47591004277507</v>
      </c>
      <c r="CV34" s="2">
        <f>BR$207*$B34+BR$209</f>
        <v>102.84195793507156</v>
      </c>
      <c r="CW34" s="2">
        <f>BS$207*$B34+BS$209</f>
        <v>100.64618560284005</v>
      </c>
      <c r="CX34" s="2">
        <f>BT$207*$B34+BT$209</f>
        <v>94.276277985465882</v>
      </c>
      <c r="CY34" s="2">
        <f>BU$207*$B34+BU$209</f>
        <v>86.563097445358508</v>
      </c>
      <c r="CZ34" s="2">
        <f>BV$207*$B34+BV$209</f>
        <v>76.323526756317193</v>
      </c>
      <c r="DA34" s="2">
        <f>BW$207*$B34+BW$209</f>
        <v>63.475641436382226</v>
      </c>
      <c r="DD34" s="2">
        <f>BZ$207*$B34+BZ$209</f>
        <v>100.8483787576024</v>
      </c>
      <c r="DE34" s="2">
        <f>CA$207*$B34+CA$209</f>
        <v>102.51429628696621</v>
      </c>
      <c r="DF34" s="2">
        <f>CB$207*$B34+CB$209</f>
        <v>104.22232352350115</v>
      </c>
      <c r="DG34" s="2">
        <f>CC$207*$B34+CC$209</f>
        <v>102.14302816191991</v>
      </c>
      <c r="DH34" s="2">
        <f>CD$207*$B34+CD$209</f>
        <v>103.75778404984925</v>
      </c>
      <c r="DI34" s="2">
        <f>CE$207*$B34+CE$209</f>
        <v>106.7019003565299</v>
      </c>
      <c r="DJ34" s="2">
        <f>CF$207*$B34+CF$209</f>
        <v>107.10444131978001</v>
      </c>
      <c r="DK34" s="2">
        <f>CG$207*$B34+CG$209</f>
        <v>107.04085194894171</v>
      </c>
      <c r="DL34" s="2">
        <f>CH$207*$B34+CH$209</f>
        <v>103.80727571105018</v>
      </c>
      <c r="DM34" s="2">
        <f>CI$207*$B34+CI$209</f>
        <v>99.528643845266799</v>
      </c>
      <c r="DN34" s="2">
        <f>CJ$207*$B34+CJ$209</f>
        <v>89.662610236543358</v>
      </c>
      <c r="DO34" s="2">
        <f>CK$207*$B34+CK$209</f>
        <v>77.876514085977703</v>
      </c>
      <c r="DP34" s="2">
        <f>CL$207*$B34+CL$209</f>
        <v>63.680779474858277</v>
      </c>
      <c r="DS34" s="2">
        <f>POWER(10,($B34-C$227)/C$228)/(1+POWER(10,($B34-C$227)/C$228))</f>
        <v>1.6289972241062775E-3</v>
      </c>
      <c r="DT34" s="2">
        <f>POWER(10,($B34-D$227)/D$228)/(1+POWER(10,($B34-D$227)/D$228))</f>
        <v>1.4020829203777844E-3</v>
      </c>
      <c r="DU34" s="2">
        <f>POWER(10,($B34-E$227)/E$228)/(1+POWER(10,($B34-E$227)/E$228))</f>
        <v>1.5538005231161423E-3</v>
      </c>
      <c r="DV34" s="2">
        <f>POWER(10,($B34-F$227)/F$228)/(1+POWER(10,($B34-F$227)/F$228))</f>
        <v>1.8450106946606923E-3</v>
      </c>
      <c r="DW34" s="2">
        <f>POWER(10,($B34-G$227)/G$228)/(1+POWER(10,($B34-G$227)/G$228))</f>
        <v>2.0117239569029627E-3</v>
      </c>
      <c r="DX34" s="2">
        <f>POWER(10,($B34-H$227)/H$228)/(1+POWER(10,($B34-H$227)/H$228))</f>
        <v>1.8531830895120503E-3</v>
      </c>
      <c r="DY34" s="2">
        <f>POWER(10,($B34-I$227)/I$228)/(1+POWER(10,($B34-I$227)/I$228))</f>
        <v>1.6758724403285398E-3</v>
      </c>
      <c r="DZ34" s="2">
        <f>POWER(10,($B34-J$227)/J$228)/(1+POWER(10,($B34-J$227)/J$228))</f>
        <v>1.6055106216359826E-3</v>
      </c>
      <c r="EA34" s="2">
        <f>POWER(10,($B34-K$227)/K$228)/(1+POWER(10,($B34-K$227)/K$228))</f>
        <v>1.6727236339410751E-3</v>
      </c>
      <c r="EB34" s="2">
        <f>POWER(10,($B34-L$227)/L$228)/(1+POWER(10,($B34-L$227)/L$228))</f>
        <v>1.3311738446693934E-3</v>
      </c>
      <c r="EC34" s="2">
        <f>POWER(10,($B34-M$227)/M$228)/(1+POWER(10,($B34-M$227)/M$228))</f>
        <v>1.6418388639247623E-3</v>
      </c>
      <c r="ED34" s="2">
        <f>POWER(10,($B34-N$227)/N$228)/(1+POWER(10,($B34-N$227)/N$228))</f>
        <v>1.642449570933534E-3</v>
      </c>
      <c r="EE34" s="2">
        <f>POWER(10,($B34-O$227)/O$228)/(1+POWER(10,($B34-O$227)/O$228))</f>
        <v>1.2002913615902495E-3</v>
      </c>
    </row>
    <row r="35" spans="2:135" x14ac:dyDescent="0.25">
      <c r="B35" s="2">
        <v>29</v>
      </c>
      <c r="C35">
        <v>99.045000000000002</v>
      </c>
      <c r="D35">
        <v>102.52200000000001</v>
      </c>
      <c r="E35">
        <v>107.086</v>
      </c>
      <c r="F35">
        <v>103.203</v>
      </c>
      <c r="G35">
        <v>105.75</v>
      </c>
      <c r="H35">
        <v>106.64100000000001</v>
      </c>
      <c r="I35">
        <v>104.938</v>
      </c>
      <c r="J35">
        <v>105.03</v>
      </c>
      <c r="K35">
        <v>102.26900000000001</v>
      </c>
      <c r="L35">
        <v>95.224000000000004</v>
      </c>
      <c r="M35">
        <v>88.626999999999995</v>
      </c>
      <c r="N35">
        <v>77.552199999999999</v>
      </c>
      <c r="O35">
        <v>64.550700000000006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97.225166515136934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100.51454399726087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102.7099377264709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101.0259870281529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102.30487366970769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104.29055828293782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104.51288897483697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102.88641542718133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100.67864254066825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94.326335962717664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86.605101783600247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76.353277853034456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63.48860299548496</v>
      </c>
      <c r="AE35" s="5"/>
      <c r="AG35" s="5">
        <f t="shared" si="15"/>
        <v>1.819833484863068</v>
      </c>
      <c r="AH35" s="5">
        <f t="shared" si="15"/>
        <v>2.0074560027391328</v>
      </c>
      <c r="AI35" s="5">
        <f t="shared" si="15"/>
        <v>4.3760622735291008</v>
      </c>
      <c r="AJ35" s="5">
        <f t="shared" si="15"/>
        <v>2.1770129718471054</v>
      </c>
      <c r="AK35" s="5">
        <f t="shared" si="15"/>
        <v>3.445126330292311</v>
      </c>
      <c r="AL35" s="5">
        <f t="shared" si="15"/>
        <v>2.3504417170621821</v>
      </c>
      <c r="AM35" s="5">
        <f t="shared" si="15"/>
        <v>0.42511102516303367</v>
      </c>
      <c r="AN35" s="5">
        <f t="shared" si="15"/>
        <v>2.1435845728186678</v>
      </c>
      <c r="AO35" s="5">
        <f t="shared" si="14"/>
        <v>1.5903574593317558</v>
      </c>
      <c r="AP35" s="5">
        <f t="shared" si="14"/>
        <v>0.89766403728233968</v>
      </c>
      <c r="AQ35" s="5">
        <f t="shared" si="14"/>
        <v>2.0218982163997481</v>
      </c>
      <c r="AR35" s="5">
        <f t="shared" si="14"/>
        <v>1.1989221469655433</v>
      </c>
      <c r="AS35" s="5">
        <f t="shared" si="14"/>
        <v>1.0620970045150457</v>
      </c>
      <c r="AV35" s="2">
        <f t="shared" si="1"/>
        <v>97.149438666062565</v>
      </c>
      <c r="AW35" s="2">
        <f t="shared" si="2"/>
        <v>100.48671485368122</v>
      </c>
      <c r="AX35" s="2">
        <f t="shared" si="3"/>
        <v>102.67252853826456</v>
      </c>
      <c r="AY35" s="2">
        <f t="shared" si="4"/>
        <v>100.99402053663356</v>
      </c>
      <c r="AZ35" s="2">
        <f t="shared" si="5"/>
        <v>102.27395039050523</v>
      </c>
      <c r="BA35" s="2">
        <f t="shared" si="6"/>
        <v>104.27941343040435</v>
      </c>
      <c r="BB35" s="2">
        <f t="shared" si="7"/>
        <v>104.50916352682843</v>
      </c>
      <c r="BC35" s="2">
        <f t="shared" si="8"/>
        <v>102.88464722608013</v>
      </c>
      <c r="BD35" s="2">
        <f t="shared" si="9"/>
        <v>100.67654681626327</v>
      </c>
      <c r="BE35" s="2">
        <f t="shared" si="10"/>
        <v>94.326085141383757</v>
      </c>
      <c r="BF35" s="2">
        <f t="shared" si="11"/>
        <v>86.599559829419235</v>
      </c>
      <c r="BG35" s="2">
        <f t="shared" si="12"/>
        <v>76.34310205454571</v>
      </c>
      <c r="BH35" s="2">
        <f t="shared" si="13"/>
        <v>63.487557241485774</v>
      </c>
      <c r="BK35" s="2">
        <f>IF(OR($B35&lt;C$229, AND($B35&gt;C$230, $B35&lt;C$231)), C35, "")</f>
        <v>99.045000000000002</v>
      </c>
      <c r="BL35" s="2">
        <f>IF(OR($B35&lt;D$229, AND($B35&gt;D$230, $B35&lt;D$231)), D35, "")</f>
        <v>102.52200000000001</v>
      </c>
      <c r="BM35" s="2">
        <f>IF(OR($B35&lt;E$229, AND($B35&gt;E$230, $B35&lt;E$231)), E35, "")</f>
        <v>107.086</v>
      </c>
      <c r="BN35" s="2">
        <f>IF(OR($B35&lt;F$229, AND($B35&gt;F$230, $B35&lt;F$231)), F35, "")</f>
        <v>103.203</v>
      </c>
      <c r="BO35" s="2">
        <f>IF(OR($B35&lt;G$229, AND($B35&gt;G$230, $B35&lt;G$231)), G35, "")</f>
        <v>105.75</v>
      </c>
      <c r="BP35" s="2">
        <f>IF(OR($B35&lt;H$229, AND($B35&gt;H$230, $B35&lt;H$231)), H35, "")</f>
        <v>106.64100000000001</v>
      </c>
      <c r="BQ35" s="2">
        <f>IF(OR($B35&lt;I$229, AND($B35&gt;I$230, $B35&lt;I$231)), I35, "")</f>
        <v>104.938</v>
      </c>
      <c r="BR35" s="2">
        <f>IF(OR($B35&lt;J$229, AND($B35&gt;J$230, $B35&lt;J$231)), J35, "")</f>
        <v>105.03</v>
      </c>
      <c r="BS35" s="2">
        <f>IF(OR($B35&lt;K$229, AND($B35&gt;K$230, $B35&lt;K$231)), K35, "")</f>
        <v>102.26900000000001</v>
      </c>
      <c r="BT35" s="2">
        <f>IF(OR($B35&lt;L$229, AND($B35&gt;L$230, $B35&lt;L$231)), L35, "")</f>
        <v>95.224000000000004</v>
      </c>
      <c r="BU35" s="2">
        <f>IF(OR($B35&lt;M$229, AND($B35&gt;M$230, $B35&lt;M$231)), M35, "")</f>
        <v>88.626999999999995</v>
      </c>
      <c r="BV35" s="2">
        <f>IF(OR($B35&lt;N$229, AND($B35&gt;N$230, $B35&lt;N$231)), N35, "")</f>
        <v>77.552199999999999</v>
      </c>
      <c r="BW35" s="2">
        <f>IF(OR($B35&lt;O$229, AND($B35&gt;O$230, $B35&lt;O$231)), O35, "")</f>
        <v>64.550700000000006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>BK$207*$B35+BK$209</f>
        <v>97.142914491939322</v>
      </c>
      <c r="CP35" s="2">
        <f>BL$207*$B35+BL$209</f>
        <v>100.48365361982808</v>
      </c>
      <c r="CQ35" s="2">
        <f>BM$207*$B35+BM$209</f>
        <v>102.66995538021786</v>
      </c>
      <c r="CR35" s="2">
        <f>BN$207*$B35+BN$209</f>
        <v>100.99172504006552</v>
      </c>
      <c r="CS35" s="2">
        <f>BO$207*$B35+BO$209</f>
        <v>102.27067910893062</v>
      </c>
      <c r="CT35" s="2">
        <f>BP$207*$B35+BP$209</f>
        <v>104.27452076601878</v>
      </c>
      <c r="CU35" s="2">
        <f>BQ$207*$B35+BQ$209</f>
        <v>104.50441877781461</v>
      </c>
      <c r="CV35" s="2">
        <f>BR$207*$B35+BR$209</f>
        <v>102.87738557519205</v>
      </c>
      <c r="CW35" s="2">
        <f>BS$207*$B35+BS$209</f>
        <v>100.67086177115496</v>
      </c>
      <c r="CX35" s="2">
        <f>BT$207*$B35+BT$209</f>
        <v>94.318545172775373</v>
      </c>
      <c r="CY35" s="2">
        <f>BU$207*$B35+BU$209</f>
        <v>86.594083444526547</v>
      </c>
      <c r="CZ35" s="2">
        <f>BV$207*$B35+BV$209</f>
        <v>76.340361030232941</v>
      </c>
      <c r="DA35" s="2">
        <f>BW$207*$B35+BW$209</f>
        <v>63.487297426717383</v>
      </c>
      <c r="DD35" s="2">
        <f>BZ$207*$B35+BZ$209</f>
        <v>100.79611448933007</v>
      </c>
      <c r="DE35" s="2">
        <f>CA$207*$B35+CA$209</f>
        <v>102.47515931032025</v>
      </c>
      <c r="DF35" s="2">
        <f>CB$207*$B35+CB$209</f>
        <v>104.18050952861239</v>
      </c>
      <c r="DG35" s="2">
        <f>CC$207*$B35+CC$209</f>
        <v>102.12661840999711</v>
      </c>
      <c r="DH35" s="2">
        <f>CD$207*$B35+CD$209</f>
        <v>103.75399559160583</v>
      </c>
      <c r="DI35" s="2">
        <f>CE$207*$B35+CE$209</f>
        <v>106.68278834421609</v>
      </c>
      <c r="DJ35" s="2">
        <f>CF$207*$B35+CF$209</f>
        <v>107.08693167114603</v>
      </c>
      <c r="DK35" s="2">
        <f>CG$207*$B35+CG$209</f>
        <v>107.00300770922728</v>
      </c>
      <c r="DL35" s="2">
        <f>CH$207*$B35+CH$209</f>
        <v>103.7709910390863</v>
      </c>
      <c r="DM35" s="2">
        <f>CI$207*$B35+CI$209</f>
        <v>99.484974993185872</v>
      </c>
      <c r="DN35" s="2">
        <f>CJ$207*$B35+CJ$209</f>
        <v>89.636594882753499</v>
      </c>
      <c r="DO35" s="2">
        <f>CK$207*$B35+CK$209</f>
        <v>77.862623908271473</v>
      </c>
      <c r="DP35" s="2">
        <f>CL$207*$B35+CL$209</f>
        <v>63.684733926142556</v>
      </c>
      <c r="DS35" s="2">
        <f>POWER(10,($B35-C$227)/C$228)/(1+POWER(10,($B35-C$227)/C$228))</f>
        <v>1.7858792641788003E-3</v>
      </c>
      <c r="DT35" s="2">
        <f>POWER(10,($B35-D$227)/D$228)/(1+POWER(10,($B35-D$227)/D$228))</f>
        <v>1.5371454210553854E-3</v>
      </c>
      <c r="DU35" s="2">
        <f>POWER(10,($B35-E$227)/E$228)/(1+POWER(10,($B35-E$227)/E$228))</f>
        <v>1.703453033734004E-3</v>
      </c>
      <c r="DV35" s="2">
        <f>POWER(10,($B35-F$227)/F$228)/(1+POWER(10,($B35-F$227)/F$228))</f>
        <v>2.0226539592594806E-3</v>
      </c>
      <c r="DW35" s="2">
        <f>POWER(10,($B35-G$227)/G$228)/(1+POWER(10,($B35-G$227)/G$228))</f>
        <v>2.2053834180521471E-3</v>
      </c>
      <c r="DX35" s="2">
        <f>POWER(10,($B35-H$227)/H$228)/(1+POWER(10,($B35-H$227)/H$228))</f>
        <v>2.0316116156915733E-3</v>
      </c>
      <c r="DY35" s="2">
        <f>POWER(10,($B35-I$227)/I$228)/(1+POWER(10,($B35-I$227)/I$228))</f>
        <v>1.8372605325926964E-3</v>
      </c>
      <c r="DZ35" s="2">
        <f>POWER(10,($B35-J$227)/J$228)/(1+POWER(10,($B35-J$227)/J$228))</f>
        <v>1.7601347511147843E-3</v>
      </c>
      <c r="EA35" s="2">
        <f>POWER(10,($B35-K$227)/K$228)/(1+POWER(10,($B35-K$227)/K$228))</f>
        <v>1.8338090501933948E-3</v>
      </c>
      <c r="EB35" s="2">
        <f>POWER(10,($B35-L$227)/L$228)/(1+POWER(10,($B35-L$227)/L$228))</f>
        <v>1.4594156642950028E-3</v>
      </c>
      <c r="EC35" s="2">
        <f>POWER(10,($B35-M$227)/M$228)/(1+POWER(10,($B35-M$227)/M$228))</f>
        <v>1.7999553999652107E-3</v>
      </c>
      <c r="ED35" s="2">
        <f>POWER(10,($B35-N$227)/N$228)/(1+POWER(10,($B35-N$227)/N$228))</f>
        <v>1.8006248147554996E-3</v>
      </c>
      <c r="EE35" s="2">
        <f>POWER(10,($B35-O$227)/O$228)/(1+POWER(10,($B35-O$227)/O$228))</f>
        <v>1.3159409184843153E-3</v>
      </c>
    </row>
    <row r="36" spans="2:135" x14ac:dyDescent="0.25">
      <c r="B36" s="2">
        <v>30</v>
      </c>
      <c r="C36">
        <v>99.212000000000003</v>
      </c>
      <c r="D36">
        <v>102.179</v>
      </c>
      <c r="E36">
        <v>106.45699999999999</v>
      </c>
      <c r="F36">
        <v>103.297</v>
      </c>
      <c r="G36">
        <v>104.28100000000001</v>
      </c>
      <c r="H36">
        <v>105.953</v>
      </c>
      <c r="I36">
        <v>107.262</v>
      </c>
      <c r="J36">
        <v>105.258</v>
      </c>
      <c r="K36">
        <v>102.657</v>
      </c>
      <c r="L36">
        <v>96.075000000000003</v>
      </c>
      <c r="M36">
        <v>88.254000000000005</v>
      </c>
      <c r="N36">
        <v>78.059700000000007</v>
      </c>
      <c r="O36">
        <v>65.173900000000003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97.311321355172666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100.54212838395053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102.74460556503628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101.07207007721875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102.36811779322221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104.3307938881924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104.54702009093953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102.92504943849758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100.70686503983197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94.369617512236871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86.64396915858714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76.383094709677906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63.501787601508497</v>
      </c>
      <c r="AE36" s="5"/>
      <c r="AG36" s="5">
        <f t="shared" si="15"/>
        <v>1.9006786448273374</v>
      </c>
      <c r="AH36" s="5">
        <f t="shared" si="15"/>
        <v>1.6368716160494756</v>
      </c>
      <c r="AI36" s="5">
        <f t="shared" si="15"/>
        <v>3.7123944349637128</v>
      </c>
      <c r="AJ36" s="5">
        <f t="shared" si="15"/>
        <v>2.2249299227812429</v>
      </c>
      <c r="AK36" s="5">
        <f t="shared" si="15"/>
        <v>1.9128822067777946</v>
      </c>
      <c r="AL36" s="5">
        <f t="shared" si="15"/>
        <v>1.6222061118075999</v>
      </c>
      <c r="AM36" s="5">
        <f t="shared" si="15"/>
        <v>2.7149799090604745</v>
      </c>
      <c r="AN36" s="5">
        <f t="shared" si="15"/>
        <v>2.3329505615024146</v>
      </c>
      <c r="AO36" s="5">
        <f t="shared" si="14"/>
        <v>1.9501349601680289</v>
      </c>
      <c r="AP36" s="5">
        <f t="shared" si="14"/>
        <v>1.7053824877631314</v>
      </c>
      <c r="AQ36" s="5">
        <f t="shared" si="14"/>
        <v>1.6100308414128648</v>
      </c>
      <c r="AR36" s="5">
        <f t="shared" si="14"/>
        <v>1.6766052903221009</v>
      </c>
      <c r="AS36" s="5">
        <f t="shared" si="14"/>
        <v>1.6721123984915067</v>
      </c>
      <c r="AV36" s="2">
        <f t="shared" si="1"/>
        <v>97.157452406095715</v>
      </c>
      <c r="AW36" s="2">
        <f t="shared" si="2"/>
        <v>100.48269064766249</v>
      </c>
      <c r="AX36" s="2">
        <f t="shared" si="3"/>
        <v>102.66570496692511</v>
      </c>
      <c r="AY36" s="2">
        <f t="shared" si="4"/>
        <v>101.00318365449807</v>
      </c>
      <c r="AZ36" s="2">
        <f t="shared" si="5"/>
        <v>102.3010214096726</v>
      </c>
      <c r="BA36" s="2">
        <f t="shared" si="6"/>
        <v>104.30525463889384</v>
      </c>
      <c r="BB36" s="2">
        <f t="shared" si="7"/>
        <v>104.53803641633684</v>
      </c>
      <c r="BC36" s="2">
        <f t="shared" si="8"/>
        <v>102.92063271829451</v>
      </c>
      <c r="BD36" s="2">
        <f t="shared" si="9"/>
        <v>100.70164781061068</v>
      </c>
      <c r="BE36" s="2">
        <f t="shared" si="10"/>
        <v>94.368941110370713</v>
      </c>
      <c r="BF36" s="2">
        <f t="shared" si="11"/>
        <v>86.630960658729961</v>
      </c>
      <c r="BG36" s="2">
        <f t="shared" si="12"/>
        <v>76.360139605362178</v>
      </c>
      <c r="BH36" s="2">
        <f t="shared" si="13"/>
        <v>63.499227150973248</v>
      </c>
      <c r="BK36" s="2">
        <f>IF(OR($B36&lt;C$229, AND($B36&gt;C$230, $B36&lt;C$231)), C36, "")</f>
        <v>99.212000000000003</v>
      </c>
      <c r="BL36" s="2">
        <f>IF(OR($B36&lt;D$229, AND($B36&gt;D$230, $B36&lt;D$231)), D36, "")</f>
        <v>102.179</v>
      </c>
      <c r="BM36" s="2">
        <f>IF(OR($B36&lt;E$229, AND($B36&gt;E$230, $B36&lt;E$231)), E36, "")</f>
        <v>106.45699999999999</v>
      </c>
      <c r="BN36" s="2">
        <f>IF(OR($B36&lt;F$229, AND($B36&gt;F$230, $B36&lt;F$231)), F36, "")</f>
        <v>103.297</v>
      </c>
      <c r="BO36" s="2">
        <f>IF(OR($B36&lt;G$229, AND($B36&gt;G$230, $B36&lt;G$231)), G36, "")</f>
        <v>104.28100000000001</v>
      </c>
      <c r="BP36" s="2">
        <f>IF(OR($B36&lt;H$229, AND($B36&gt;H$230, $B36&lt;H$231)), H36, "")</f>
        <v>105.953</v>
      </c>
      <c r="BQ36" s="2">
        <f>IF(OR($B36&lt;I$229, AND($B36&gt;I$230, $B36&lt;I$231)), I36, "")</f>
        <v>107.262</v>
      </c>
      <c r="BR36" s="2">
        <f>IF(OR($B36&lt;J$229, AND($B36&gt;J$230, $B36&lt;J$231)), J36, "")</f>
        <v>105.258</v>
      </c>
      <c r="BS36" s="2">
        <f>IF(OR($B36&lt;K$229, AND($B36&gt;K$230, $B36&lt;K$231)), K36, "")</f>
        <v>102.657</v>
      </c>
      <c r="BT36" s="2">
        <f>IF(OR($B36&lt;L$229, AND($B36&gt;L$230, $B36&lt;L$231)), L36, "")</f>
        <v>96.075000000000003</v>
      </c>
      <c r="BU36" s="2">
        <f>IF(OR($B36&lt;M$229, AND($B36&gt;M$230, $B36&lt;M$231)), M36, "")</f>
        <v>88.254000000000005</v>
      </c>
      <c r="BV36" s="2">
        <f>IF(OR($B36&lt;N$229, AND($B36&gt;N$230, $B36&lt;N$231)), N36, "")</f>
        <v>78.059700000000007</v>
      </c>
      <c r="BW36" s="2">
        <f>IF(OR($B36&lt;O$229, AND($B36&gt;O$230, $B36&lt;O$231)), O36, "")</f>
        <v>65.173900000000003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>BK$207*$B36+BK$209</f>
        <v>97.15041703764534</v>
      </c>
      <c r="CP36" s="2">
        <f>BL$207*$B36+BL$209</f>
        <v>100.4793933432928</v>
      </c>
      <c r="CQ36" s="2">
        <f>BM$207*$B36+BM$209</f>
        <v>102.6629490218329</v>
      </c>
      <c r="CR36" s="2">
        <f>BN$207*$B36+BN$209</f>
        <v>101.00072352291747</v>
      </c>
      <c r="CS36" s="2">
        <f>BO$207*$B36+BO$209</f>
        <v>102.29750930868306</v>
      </c>
      <c r="CT36" s="2">
        <f>BP$207*$B36+BP$209</f>
        <v>104.29999028152753</v>
      </c>
      <c r="CU36" s="2">
        <f>BQ$207*$B36+BQ$209</f>
        <v>104.53292751285413</v>
      </c>
      <c r="CV36" s="2">
        <f>BR$207*$B36+BR$209</f>
        <v>102.91281321531254</v>
      </c>
      <c r="CW36" s="2">
        <f>BS$207*$B36+BS$209</f>
        <v>100.69553793946987</v>
      </c>
      <c r="CX36" s="2">
        <f>BT$207*$B36+BT$209</f>
        <v>94.36081236008485</v>
      </c>
      <c r="CY36" s="2">
        <f>BU$207*$B36+BU$209</f>
        <v>86.625069443694599</v>
      </c>
      <c r="CZ36" s="2">
        <f>BV$207*$B36+BV$209</f>
        <v>76.357195304148689</v>
      </c>
      <c r="DA36" s="2">
        <f>BW$207*$B36+BW$209</f>
        <v>63.498953417052547</v>
      </c>
      <c r="DD36" s="2">
        <f>BZ$207*$B36+BZ$209</f>
        <v>100.74385022105773</v>
      </c>
      <c r="DE36" s="2">
        <f>CA$207*$B36+CA$209</f>
        <v>102.4360223336743</v>
      </c>
      <c r="DF36" s="2">
        <f>CB$207*$B36+CB$209</f>
        <v>104.13869553372365</v>
      </c>
      <c r="DG36" s="2">
        <f>CC$207*$B36+CC$209</f>
        <v>102.11020865807428</v>
      </c>
      <c r="DH36" s="2">
        <f>CD$207*$B36+CD$209</f>
        <v>103.75020713336241</v>
      </c>
      <c r="DI36" s="2">
        <f>CE$207*$B36+CE$209</f>
        <v>106.66367633190227</v>
      </c>
      <c r="DJ36" s="2">
        <f>CF$207*$B36+CF$209</f>
        <v>107.06942202251207</v>
      </c>
      <c r="DK36" s="2">
        <f>CG$207*$B36+CG$209</f>
        <v>106.96516346951286</v>
      </c>
      <c r="DL36" s="2">
        <f>CH$207*$B36+CH$209</f>
        <v>103.73470636712241</v>
      </c>
      <c r="DM36" s="2">
        <f>CI$207*$B36+CI$209</f>
        <v>99.441306141104945</v>
      </c>
      <c r="DN36" s="2">
        <f>CJ$207*$B36+CJ$209</f>
        <v>89.610579528963626</v>
      </c>
      <c r="DO36" s="2">
        <f>CK$207*$B36+CK$209</f>
        <v>77.848733730565243</v>
      </c>
      <c r="DP36" s="2">
        <f>CL$207*$B36+CL$209</f>
        <v>63.688688377426836</v>
      </c>
      <c r="DS36" s="2">
        <f>POWER(10,($B36-C$227)/C$228)/(1+POWER(10,($B36-C$227)/C$228))</f>
        <v>1.9578403413385665E-3</v>
      </c>
      <c r="DT36" s="2">
        <f>POWER(10,($B36-D$227)/D$228)/(1+POWER(10,($B36-D$227)/D$228))</f>
        <v>1.685196522129758E-3</v>
      </c>
      <c r="DU36" s="2">
        <f>POWER(10,($B36-E$227)/E$228)/(1+POWER(10,($B36-E$227)/E$228))</f>
        <v>1.8674921946293197E-3</v>
      </c>
      <c r="DV36" s="2">
        <f>POWER(10,($B36-F$227)/F$228)/(1+POWER(10,($B36-F$227)/F$228))</f>
        <v>2.2173632639566516E-3</v>
      </c>
      <c r="DW36" s="2">
        <f>POWER(10,($B36-G$227)/G$228)/(1+POWER(10,($B36-G$227)/G$228))</f>
        <v>2.4176404272577136E-3</v>
      </c>
      <c r="DX36" s="2">
        <f>POWER(10,($B36-H$227)/H$228)/(1+POWER(10,($B36-H$227)/H$228))</f>
        <v>2.2271812982407272E-3</v>
      </c>
      <c r="DY36" s="2">
        <f>POWER(10,($B36-I$227)/I$228)/(1+POWER(10,($B36-I$227)/I$228))</f>
        <v>2.0141590936798574E-3</v>
      </c>
      <c r="DZ36" s="2">
        <f>POWER(10,($B36-J$227)/J$228)/(1+POWER(10,($B36-J$227)/J$228))</f>
        <v>1.9296216988846243E-3</v>
      </c>
      <c r="EA36" s="2">
        <f>POWER(10,($B36-K$227)/K$228)/(1+POWER(10,($B36-K$227)/K$228))</f>
        <v>2.0103759585071881E-3</v>
      </c>
      <c r="EB36" s="2">
        <f>POWER(10,($B36-L$227)/L$228)/(1+POWER(10,($B36-L$227)/L$228))</f>
        <v>1.5999921732461715E-3</v>
      </c>
      <c r="EC36" s="2">
        <f>POWER(10,($B36-M$227)/M$228)/(1+POWER(10,($B36-M$227)/M$228))</f>
        <v>1.9732691791712388E-3</v>
      </c>
      <c r="ED36" s="2">
        <f>POWER(10,($B36-N$227)/N$228)/(1+POWER(10,($B36-N$227)/N$228))</f>
        <v>1.974002922984751E-3</v>
      </c>
      <c r="EE36" s="2">
        <f>POWER(10,($B36-O$227)/O$228)/(1+POWER(10,($B36-O$227)/O$228))</f>
        <v>1.4427173577033186E-3</v>
      </c>
    </row>
    <row r="37" spans="2:135" x14ac:dyDescent="0.25">
      <c r="B37" s="2">
        <v>31</v>
      </c>
      <c r="C37">
        <v>100.57599999999999</v>
      </c>
      <c r="D37">
        <v>102.41800000000001</v>
      </c>
      <c r="E37">
        <v>107.54300000000001</v>
      </c>
      <c r="F37">
        <v>104.85899999999999</v>
      </c>
      <c r="G37">
        <v>104.422</v>
      </c>
      <c r="H37">
        <v>105.14100000000001</v>
      </c>
      <c r="I37">
        <v>105.723</v>
      </c>
      <c r="J37">
        <v>104.788</v>
      </c>
      <c r="K37">
        <v>102.43300000000001</v>
      </c>
      <c r="L37">
        <v>94.805999999999997</v>
      </c>
      <c r="M37">
        <v>89.373000000000005</v>
      </c>
      <c r="N37">
        <v>78.895499999999998</v>
      </c>
      <c r="O37">
        <v>63.7971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97.467035774458694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100.60113612456357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102.8193467528652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101.15529867385482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102.46820230498832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104.38742301342373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104.58777301391039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102.96726728830343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100.73926504030192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94.413594614053778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86.691776347723945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76.427055079073867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63.516938024043618</v>
      </c>
      <c r="AE37" s="5"/>
      <c r="AG37" s="5">
        <f t="shared" si="15"/>
        <v>3.1089642255412997</v>
      </c>
      <c r="AH37" s="5">
        <f t="shared" si="15"/>
        <v>1.8168638754364395</v>
      </c>
      <c r="AI37" s="5">
        <f t="shared" si="15"/>
        <v>4.7236532471348056</v>
      </c>
      <c r="AJ37" s="5">
        <f t="shared" si="15"/>
        <v>3.703701326145179</v>
      </c>
      <c r="AK37" s="5">
        <f t="shared" si="15"/>
        <v>1.9537976950116729</v>
      </c>
      <c r="AL37" s="5">
        <f t="shared" si="15"/>
        <v>0.75357698657627736</v>
      </c>
      <c r="AM37" s="5">
        <f t="shared" si="15"/>
        <v>1.1352269860896058</v>
      </c>
      <c r="AN37" s="5">
        <f t="shared" si="15"/>
        <v>1.8207327116965644</v>
      </c>
      <c r="AO37" s="5">
        <f t="shared" si="14"/>
        <v>1.6937349596980908</v>
      </c>
      <c r="AP37" s="5">
        <f t="shared" si="14"/>
        <v>0.3924053859462191</v>
      </c>
      <c r="AQ37" s="5">
        <f t="shared" si="14"/>
        <v>2.68122365227606</v>
      </c>
      <c r="AR37" s="5">
        <f t="shared" si="14"/>
        <v>2.4684449209261317</v>
      </c>
      <c r="AS37" s="5">
        <f t="shared" si="14"/>
        <v>0.28016197595638204</v>
      </c>
      <c r="AV37" s="2">
        <f t="shared" si="1"/>
        <v>97.165503975683976</v>
      </c>
      <c r="AW37" s="2">
        <f t="shared" si="2"/>
        <v>100.47868346735177</v>
      </c>
      <c r="AX37" s="2">
        <f t="shared" si="3"/>
        <v>102.65889269127742</v>
      </c>
      <c r="AY37" s="2">
        <f t="shared" si="4"/>
        <v>101.01235714787948</v>
      </c>
      <c r="AZ37" s="2">
        <f t="shared" si="5"/>
        <v>102.32810840480492</v>
      </c>
      <c r="BA37" s="2">
        <f t="shared" si="6"/>
        <v>104.33112196287489</v>
      </c>
      <c r="BB37" s="2">
        <f t="shared" si="7"/>
        <v>104.56693534981939</v>
      </c>
      <c r="BC37" s="2">
        <f t="shared" si="8"/>
        <v>102.95665817516229</v>
      </c>
      <c r="BD37" s="2">
        <f t="shared" si="9"/>
        <v>100.7267777971789</v>
      </c>
      <c r="BE37" s="2">
        <f t="shared" si="10"/>
        <v>94.411840430024611</v>
      </c>
      <c r="BF37" s="2">
        <f t="shared" si="11"/>
        <v>86.662390494861413</v>
      </c>
      <c r="BG37" s="2">
        <f t="shared" si="12"/>
        <v>76.377190836516718</v>
      </c>
      <c r="BH37" s="2">
        <f t="shared" si="13"/>
        <v>63.51089732746027</v>
      </c>
      <c r="BK37" s="2">
        <f>IF(OR($B37&lt;C$229, AND($B37&gt;C$230, $B37&lt;C$231)), C37, "")</f>
        <v>100.57599999999999</v>
      </c>
      <c r="BL37" s="2">
        <f>IF(OR($B37&lt;D$229, AND($B37&gt;D$230, $B37&lt;D$231)), D37, "")</f>
        <v>102.41800000000001</v>
      </c>
      <c r="BM37" s="2">
        <f>IF(OR($B37&lt;E$229, AND($B37&gt;E$230, $B37&lt;E$231)), E37, "")</f>
        <v>107.54300000000001</v>
      </c>
      <c r="BN37" s="2">
        <f>IF(OR($B37&lt;F$229, AND($B37&gt;F$230, $B37&lt;F$231)), F37, "")</f>
        <v>104.85899999999999</v>
      </c>
      <c r="BO37" s="2">
        <f>IF(OR($B37&lt;G$229, AND($B37&gt;G$230, $B37&lt;G$231)), G37, "")</f>
        <v>104.422</v>
      </c>
      <c r="BP37" s="2">
        <f>IF(OR($B37&lt;H$229, AND($B37&gt;H$230, $B37&lt;H$231)), H37, "")</f>
        <v>105.14100000000001</v>
      </c>
      <c r="BQ37" s="2">
        <f>IF(OR($B37&lt;I$229, AND($B37&gt;I$230, $B37&lt;I$231)), I37, "")</f>
        <v>105.723</v>
      </c>
      <c r="BR37" s="2">
        <f>IF(OR($B37&lt;J$229, AND($B37&gt;J$230, $B37&lt;J$231)), J37, "")</f>
        <v>104.788</v>
      </c>
      <c r="BS37" s="2">
        <f>IF(OR($B37&lt;K$229, AND($B37&gt;K$230, $B37&lt;K$231)), K37, "")</f>
        <v>102.43300000000001</v>
      </c>
      <c r="BT37" s="2">
        <f>IF(OR($B37&lt;L$229, AND($B37&gt;L$230, $B37&lt;L$231)), L37, "")</f>
        <v>94.805999999999997</v>
      </c>
      <c r="BU37" s="2">
        <f>IF(OR($B37&lt;M$229, AND($B37&gt;M$230, $B37&lt;M$231)), M37, "")</f>
        <v>89.373000000000005</v>
      </c>
      <c r="BV37" s="2">
        <f>IF(OR($B37&lt;N$229, AND($B37&gt;N$230, $B37&lt;N$231)), N37, "")</f>
        <v>78.895499999999998</v>
      </c>
      <c r="BW37" s="2">
        <f>IF(OR($B37&lt;O$229, AND($B37&gt;O$230, $B37&lt;O$231)), O37, "")</f>
        <v>63.7971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>BK$207*$B37+BK$209</f>
        <v>97.157919583351344</v>
      </c>
      <c r="CP37" s="2">
        <f>BL$207*$B37+BL$209</f>
        <v>100.47513306675752</v>
      </c>
      <c r="CQ37" s="2">
        <f>BM$207*$B37+BM$209</f>
        <v>102.65594266344795</v>
      </c>
      <c r="CR37" s="2">
        <f>BN$207*$B37+BN$209</f>
        <v>101.00972200576942</v>
      </c>
      <c r="CS37" s="2">
        <f>BO$207*$B37+BO$209</f>
        <v>102.32433950843551</v>
      </c>
      <c r="CT37" s="2">
        <f>BP$207*$B37+BP$209</f>
        <v>104.32545979703629</v>
      </c>
      <c r="CU37" s="2">
        <f>BQ$207*$B37+BQ$209</f>
        <v>104.56143624789367</v>
      </c>
      <c r="CV37" s="2">
        <f>BR$207*$B37+BR$209</f>
        <v>102.94824085543301</v>
      </c>
      <c r="CW37" s="2">
        <f>BS$207*$B37+BS$209</f>
        <v>100.72021410778478</v>
      </c>
      <c r="CX37" s="2">
        <f>BT$207*$B37+BT$209</f>
        <v>94.403079547394327</v>
      </c>
      <c r="CY37" s="2">
        <f>BU$207*$B37+BU$209</f>
        <v>86.656055442862638</v>
      </c>
      <c r="CZ37" s="2">
        <f>BV$207*$B37+BV$209</f>
        <v>76.374029578064437</v>
      </c>
      <c r="DA37" s="2">
        <f>BW$207*$B37+BW$209</f>
        <v>63.510609407387712</v>
      </c>
      <c r="DD37" s="2">
        <f>BZ$207*$B37+BZ$209</f>
        <v>100.69158595278539</v>
      </c>
      <c r="DE37" s="2">
        <f>CA$207*$B37+CA$209</f>
        <v>102.39688535702835</v>
      </c>
      <c r="DF37" s="2">
        <f>CB$207*$B37+CB$209</f>
        <v>104.09688153883489</v>
      </c>
      <c r="DG37" s="2">
        <f>CC$207*$B37+CC$209</f>
        <v>102.09379890615148</v>
      </c>
      <c r="DH37" s="2">
        <f>CD$207*$B37+CD$209</f>
        <v>103.74641867511899</v>
      </c>
      <c r="DI37" s="2">
        <f>CE$207*$B37+CE$209</f>
        <v>106.64456431958844</v>
      </c>
      <c r="DJ37" s="2">
        <f>CF$207*$B37+CF$209</f>
        <v>107.0519123738781</v>
      </c>
      <c r="DK37" s="2">
        <f>CG$207*$B37+CG$209</f>
        <v>106.92731922979844</v>
      </c>
      <c r="DL37" s="2">
        <f>CH$207*$B37+CH$209</f>
        <v>103.69842169515854</v>
      </c>
      <c r="DM37" s="2">
        <f>CI$207*$B37+CI$209</f>
        <v>99.397637289024004</v>
      </c>
      <c r="DN37" s="2">
        <f>CJ$207*$B37+CJ$209</f>
        <v>89.584564175173767</v>
      </c>
      <c r="DO37" s="2">
        <f>CK$207*$B37+CK$209</f>
        <v>77.834843552859013</v>
      </c>
      <c r="DP37" s="2">
        <f>CL$207*$B37+CL$209</f>
        <v>63.692642828711115</v>
      </c>
      <c r="DS37" s="2">
        <f>POWER(10,($B37-C$227)/C$228)/(1+POWER(10,($B37-C$227)/C$228))</f>
        <v>2.1463238290505638E-3</v>
      </c>
      <c r="DT37" s="2">
        <f>POWER(10,($B37-D$227)/D$228)/(1+POWER(10,($B37-D$227)/D$228))</f>
        <v>1.8474808705704478E-3</v>
      </c>
      <c r="DU37" s="2">
        <f>POWER(10,($B37-E$227)/E$228)/(1+POWER(10,($B37-E$227)/E$228))</f>
        <v>2.0472956069648766E-3</v>
      </c>
      <c r="DV37" s="2">
        <f>POWER(10,($B37-F$227)/F$228)/(1+POWER(10,($B37-F$227)/F$228))</f>
        <v>2.4307704639189623E-3</v>
      </c>
      <c r="DW37" s="2">
        <f>POWER(10,($B37-G$227)/G$228)/(1+POWER(10,($B37-G$227)/G$228))</f>
        <v>2.6502718397893943E-3</v>
      </c>
      <c r="DX37" s="2">
        <f>POWER(10,($B37-H$227)/H$228)/(1+POWER(10,($B37-H$227)/H$228))</f>
        <v>2.4415311097631901E-3</v>
      </c>
      <c r="DY37" s="2">
        <f>POWER(10,($B37-I$227)/I$228)/(1+POWER(10,($B37-I$227)/I$228))</f>
        <v>2.2080524556512549E-3</v>
      </c>
      <c r="DZ37" s="2">
        <f>POWER(10,($B37-J$227)/J$228)/(1+POWER(10,($B37-J$227)/J$228))</f>
        <v>2.1153943042456717E-3</v>
      </c>
      <c r="EA37" s="2">
        <f>POWER(10,($B37-K$227)/K$228)/(1+POWER(10,($B37-K$227)/K$228))</f>
        <v>2.2039059405860265E-3</v>
      </c>
      <c r="EB37" s="2">
        <f>POWER(10,($B37-L$227)/L$228)/(1+POWER(10,($B37-L$227)/L$228))</f>
        <v>1.7540857636401349E-3</v>
      </c>
      <c r="EC37" s="2">
        <f>POWER(10,($B37-M$227)/M$228)/(1+POWER(10,($B37-M$227)/M$228))</f>
        <v>2.1632347989558763E-3</v>
      </c>
      <c r="ED37" s="2">
        <f>POWER(10,($B37-N$227)/N$228)/(1+POWER(10,($B37-N$227)/N$228))</f>
        <v>2.1640390267491823E-3</v>
      </c>
      <c r="EE37" s="2">
        <f>POWER(10,($B37-O$227)/O$228)/(1+POWER(10,($B37-O$227)/O$228))</f>
        <v>1.5816879695554364E-3</v>
      </c>
    </row>
    <row r="38" spans="2:135" x14ac:dyDescent="0.25">
      <c r="B38" s="2">
        <v>32</v>
      </c>
      <c r="C38">
        <v>101.652</v>
      </c>
      <c r="D38">
        <v>102.358</v>
      </c>
      <c r="E38">
        <v>107.74299999999999</v>
      </c>
      <c r="F38">
        <v>104.797</v>
      </c>
      <c r="G38">
        <v>104.562</v>
      </c>
      <c r="H38">
        <v>106.59399999999999</v>
      </c>
      <c r="I38">
        <v>106.66200000000001</v>
      </c>
      <c r="J38">
        <v>105.182</v>
      </c>
      <c r="K38">
        <v>103.46299999999999</v>
      </c>
      <c r="L38">
        <v>95.896000000000001</v>
      </c>
      <c r="M38">
        <v>89.700999999999993</v>
      </c>
      <c r="N38">
        <v>78.656700000000001</v>
      </c>
      <c r="O38">
        <v>64.362300000000005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97.743500307907482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100.71803674677204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102.96671451577649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101.30714879221274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102.63669113445629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104.47641562785412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104.64235238390476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103.01723192144431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100.78067359880403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94.459160946486378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86.757735663520847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76.498559866938194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63.536299934424292</v>
      </c>
      <c r="AE38" s="5"/>
      <c r="AG38" s="5">
        <f t="shared" si="15"/>
        <v>3.9084996920925192</v>
      </c>
      <c r="AH38" s="5">
        <f t="shared" si="15"/>
        <v>1.6399632532279611</v>
      </c>
      <c r="AI38" s="5">
        <f t="shared" si="15"/>
        <v>4.7762854842235072</v>
      </c>
      <c r="AJ38" s="5">
        <f t="shared" si="15"/>
        <v>3.4898512077872539</v>
      </c>
      <c r="AK38" s="5">
        <f t="shared" si="15"/>
        <v>1.9253088655437125</v>
      </c>
      <c r="AL38" s="5">
        <f t="shared" si="15"/>
        <v>2.1175843721458705</v>
      </c>
      <c r="AM38" s="5">
        <f t="shared" si="15"/>
        <v>2.0196476160952415</v>
      </c>
      <c r="AN38" s="5">
        <f t="shared" si="15"/>
        <v>2.1647680785556958</v>
      </c>
      <c r="AO38" s="5">
        <f t="shared" si="14"/>
        <v>2.6823264011959651</v>
      </c>
      <c r="AP38" s="5">
        <f t="shared" si="14"/>
        <v>1.4368390535136228</v>
      </c>
      <c r="AQ38" s="5">
        <f t="shared" si="14"/>
        <v>2.943264336479146</v>
      </c>
      <c r="AR38" s="5">
        <f t="shared" si="14"/>
        <v>2.1581401330618064</v>
      </c>
      <c r="AS38" s="5">
        <f t="shared" si="14"/>
        <v>0.82600006557571248</v>
      </c>
      <c r="AV38" s="2">
        <f t="shared" si="1"/>
        <v>97.173595902252174</v>
      </c>
      <c r="AW38" s="2">
        <f t="shared" si="2"/>
        <v>100.47469439537645</v>
      </c>
      <c r="AX38" s="2">
        <f t="shared" si="3"/>
        <v>102.65209218620399</v>
      </c>
      <c r="AY38" s="2">
        <f t="shared" si="4"/>
        <v>101.02154148268647</v>
      </c>
      <c r="AZ38" s="2">
        <f t="shared" si="5"/>
        <v>102.35521221048197</v>
      </c>
      <c r="BA38" s="2">
        <f t="shared" si="6"/>
        <v>104.35701697138711</v>
      </c>
      <c r="BB38" s="2">
        <f t="shared" si="7"/>
        <v>104.59586195355573</v>
      </c>
      <c r="BC38" s="2">
        <f t="shared" si="8"/>
        <v>102.99272610161179</v>
      </c>
      <c r="BD38" s="2">
        <f t="shared" si="9"/>
        <v>100.75193840577815</v>
      </c>
      <c r="BE38" s="2">
        <f t="shared" si="10"/>
        <v>94.454785971847286</v>
      </c>
      <c r="BF38" s="2">
        <f t="shared" si="11"/>
        <v>86.693851063439624</v>
      </c>
      <c r="BG38" s="2">
        <f t="shared" si="12"/>
        <v>76.394256490978847</v>
      </c>
      <c r="BH38" s="2">
        <f t="shared" si="13"/>
        <v>63.522567693000681</v>
      </c>
      <c r="BK38" s="2">
        <f>IF(OR($B38&lt;C$229, AND($B38&gt;C$230, $B38&lt;C$231)), C38, "")</f>
        <v>101.652</v>
      </c>
      <c r="BL38" s="2">
        <f>IF(OR($B38&lt;D$229, AND($B38&gt;D$230, $B38&lt;D$231)), D38, "")</f>
        <v>102.358</v>
      </c>
      <c r="BM38" s="2">
        <f>IF(OR($B38&lt;E$229, AND($B38&gt;E$230, $B38&lt;E$231)), E38, "")</f>
        <v>107.74299999999999</v>
      </c>
      <c r="BN38" s="2">
        <f>IF(OR($B38&lt;F$229, AND($B38&gt;F$230, $B38&lt;F$231)), F38, "")</f>
        <v>104.797</v>
      </c>
      <c r="BO38" s="2">
        <f>IF(OR($B38&lt;G$229, AND($B38&gt;G$230, $B38&lt;G$231)), G38, "")</f>
        <v>104.562</v>
      </c>
      <c r="BP38" s="2">
        <f>IF(OR($B38&lt;H$229, AND($B38&gt;H$230, $B38&lt;H$231)), H38, "")</f>
        <v>106.59399999999999</v>
      </c>
      <c r="BQ38" s="2">
        <f>IF(OR($B38&lt;I$229, AND($B38&gt;I$230, $B38&lt;I$231)), I38, "")</f>
        <v>106.66200000000001</v>
      </c>
      <c r="BR38" s="2">
        <f>IF(OR($B38&lt;J$229, AND($B38&gt;J$230, $B38&lt;J$231)), J38, "")</f>
        <v>105.182</v>
      </c>
      <c r="BS38" s="2">
        <f>IF(OR($B38&lt;K$229, AND($B38&gt;K$230, $B38&lt;K$231)), K38, "")</f>
        <v>103.46299999999999</v>
      </c>
      <c r="BT38" s="2">
        <f>IF(OR($B38&lt;L$229, AND($B38&gt;L$230, $B38&lt;L$231)), L38, "")</f>
        <v>95.896000000000001</v>
      </c>
      <c r="BU38" s="2">
        <f>IF(OR($B38&lt;M$229, AND($B38&gt;M$230, $B38&lt;M$231)), M38, "")</f>
        <v>89.700999999999993</v>
      </c>
      <c r="BV38" s="2">
        <f>IF(OR($B38&lt;N$229, AND($B38&gt;N$230, $B38&lt;N$231)), N38, "")</f>
        <v>78.656700000000001</v>
      </c>
      <c r="BW38" s="2">
        <f>IF(OR($B38&lt;O$229, AND($B38&gt;O$230, $B38&lt;O$231)), O38, "")</f>
        <v>64.362300000000005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>BK$207*$B38+BK$209</f>
        <v>97.165422129057362</v>
      </c>
      <c r="CP38" s="2">
        <f>BL$207*$B38+BL$209</f>
        <v>100.47087279022226</v>
      </c>
      <c r="CQ38" s="2">
        <f>BM$207*$B38+BM$209</f>
        <v>102.64893630506299</v>
      </c>
      <c r="CR38" s="2">
        <f>BN$207*$B38+BN$209</f>
        <v>101.01872048862138</v>
      </c>
      <c r="CS38" s="2">
        <f>BO$207*$B38+BO$209</f>
        <v>102.35116970818797</v>
      </c>
      <c r="CT38" s="2">
        <f>BP$207*$B38+BP$209</f>
        <v>104.35092931254505</v>
      </c>
      <c r="CU38" s="2">
        <f>BQ$207*$B38+BQ$209</f>
        <v>104.5899449829332</v>
      </c>
      <c r="CV38" s="2">
        <f>BR$207*$B38+BR$209</f>
        <v>102.9836684955535</v>
      </c>
      <c r="CW38" s="2">
        <f>BS$207*$B38+BS$209</f>
        <v>100.7448902760997</v>
      </c>
      <c r="CX38" s="2">
        <f>BT$207*$B38+BT$209</f>
        <v>94.445346734703818</v>
      </c>
      <c r="CY38" s="2">
        <f>BU$207*$B38+BU$209</f>
        <v>86.687041442030676</v>
      </c>
      <c r="CZ38" s="2">
        <f>BV$207*$B38+BV$209</f>
        <v>76.390863851980185</v>
      </c>
      <c r="DA38" s="2">
        <f>BW$207*$B38+BW$209</f>
        <v>63.522265397722869</v>
      </c>
      <c r="DD38" s="2">
        <f>BZ$207*$B38+BZ$209</f>
        <v>100.63932168451306</v>
      </c>
      <c r="DE38" s="2">
        <f>CA$207*$B38+CA$209</f>
        <v>102.35774838038239</v>
      </c>
      <c r="DF38" s="2">
        <f>CB$207*$B38+CB$209</f>
        <v>104.05506754394614</v>
      </c>
      <c r="DG38" s="2">
        <f>CC$207*$B38+CC$209</f>
        <v>102.07738915422865</v>
      </c>
      <c r="DH38" s="2">
        <f>CD$207*$B38+CD$209</f>
        <v>103.74263021687557</v>
      </c>
      <c r="DI38" s="2">
        <f>CE$207*$B38+CE$209</f>
        <v>106.62545230727461</v>
      </c>
      <c r="DJ38" s="2">
        <f>CF$207*$B38+CF$209</f>
        <v>107.03440272524414</v>
      </c>
      <c r="DK38" s="2">
        <f>CG$207*$B38+CG$209</f>
        <v>106.88947499008403</v>
      </c>
      <c r="DL38" s="2">
        <f>CH$207*$B38+CH$209</f>
        <v>103.66213702319466</v>
      </c>
      <c r="DM38" s="2">
        <f>CI$207*$B38+CI$209</f>
        <v>99.353968436943077</v>
      </c>
      <c r="DN38" s="2">
        <f>CJ$207*$B38+CJ$209</f>
        <v>89.558548821383908</v>
      </c>
      <c r="DO38" s="2">
        <f>CK$207*$B38+CK$209</f>
        <v>77.820953375152783</v>
      </c>
      <c r="DP38" s="2">
        <f>CL$207*$B38+CL$209</f>
        <v>63.696597279995395</v>
      </c>
      <c r="DS38" s="2">
        <f>POWER(10,($B38-C$227)/C$228)/(1+POWER(10,($B38-C$227)/C$228))</f>
        <v>2.3529100552106105E-3</v>
      </c>
      <c r="DT38" s="2">
        <f>POWER(10,($B38-D$227)/D$228)/(1+POWER(10,($B38-D$227)/D$228))</f>
        <v>2.0253614886556522E-3</v>
      </c>
      <c r="DU38" s="2">
        <f>POWER(10,($B38-E$227)/E$228)/(1+POWER(10,($B38-E$227)/E$228))</f>
        <v>2.2443716871765672E-3</v>
      </c>
      <c r="DV38" s="2">
        <f>POWER(10,($B38-F$227)/F$228)/(1+POWER(10,($B38-F$227)/F$228))</f>
        <v>2.6646619067327184E-3</v>
      </c>
      <c r="DW38" s="2">
        <f>POWER(10,($B38-G$227)/G$228)/(1+POWER(10,($B38-G$227)/G$228))</f>
        <v>2.9052224398431773E-3</v>
      </c>
      <c r="DX38" s="2">
        <f>POWER(10,($B38-H$227)/H$228)/(1+POWER(10,($B38-H$227)/H$228))</f>
        <v>2.6764551759535702E-3</v>
      </c>
      <c r="DY38" s="2">
        <f>POWER(10,($B38-I$227)/I$228)/(1+POWER(10,($B38-I$227)/I$228))</f>
        <v>2.4205657230653003E-3</v>
      </c>
      <c r="DZ38" s="2">
        <f>POWER(10,($B38-J$227)/J$228)/(1+POWER(10,($B38-J$227)/J$228))</f>
        <v>2.31901044533878E-3</v>
      </c>
      <c r="EA38" s="2">
        <f>POWER(10,($B38-K$227)/K$228)/(1+POWER(10,($B38-K$227)/K$228))</f>
        <v>2.4160210943687485E-3</v>
      </c>
      <c r="EB38" s="2">
        <f>POWER(10,($B38-L$227)/L$228)/(1+POWER(10,($B38-L$227)/L$228))</f>
        <v>1.9229913641866498E-3</v>
      </c>
      <c r="EC38" s="2">
        <f>POWER(10,($B38-M$227)/M$228)/(1+POWER(10,($B38-M$227)/M$228))</f>
        <v>2.3714448578150316E-3</v>
      </c>
      <c r="ED38" s="2">
        <f>POWER(10,($B38-N$227)/N$228)/(1+POWER(10,($B38-N$227)/N$228))</f>
        <v>2.3723263080222099E-3</v>
      </c>
      <c r="EE38" s="2">
        <f>POWER(10,($B38-O$227)/O$228)/(1+POWER(10,($B38-O$227)/O$228))</f>
        <v>1.7340217627692064E-3</v>
      </c>
    </row>
    <row r="39" spans="2:135" x14ac:dyDescent="0.25">
      <c r="B39" s="2">
        <v>33</v>
      </c>
      <c r="C39">
        <v>103.227</v>
      </c>
      <c r="D39">
        <v>105.896</v>
      </c>
      <c r="E39">
        <v>110.286</v>
      </c>
      <c r="F39">
        <v>104.047</v>
      </c>
      <c r="G39">
        <v>106.34399999999999</v>
      </c>
      <c r="H39">
        <v>106.828</v>
      </c>
      <c r="I39">
        <v>107.246</v>
      </c>
      <c r="J39">
        <v>105.773</v>
      </c>
      <c r="K39">
        <v>104.254</v>
      </c>
      <c r="L39">
        <v>96.447999999999993</v>
      </c>
      <c r="M39">
        <v>90.164000000000001</v>
      </c>
      <c r="N39">
        <v>79.119399999999999</v>
      </c>
      <c r="O39">
        <v>64.058000000000007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98.220592402393692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100.93718060341257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103.24013927357268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101.58023540658097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102.92655941543356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104.62652988704399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104.72458738188415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103.08327312484408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100.84070575361028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94.508273907685833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86.859003967461518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76.62142795901363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63.564318275592854</v>
      </c>
      <c r="AE39" s="5"/>
      <c r="AG39" s="5">
        <f t="shared" si="15"/>
        <v>5.0064075976063123</v>
      </c>
      <c r="AH39" s="5">
        <f t="shared" si="15"/>
        <v>4.9588193965874297</v>
      </c>
      <c r="AI39" s="5">
        <f t="shared" si="15"/>
        <v>7.0458607264273212</v>
      </c>
      <c r="AJ39" s="5">
        <f t="shared" si="15"/>
        <v>2.466764593419029</v>
      </c>
      <c r="AK39" s="5">
        <f t="shared" si="15"/>
        <v>3.4174405845664353</v>
      </c>
      <c r="AL39" s="5">
        <f t="shared" si="15"/>
        <v>2.2014701129560166</v>
      </c>
      <c r="AM39" s="5">
        <f t="shared" si="15"/>
        <v>2.5214126181158463</v>
      </c>
      <c r="AN39" s="5">
        <f t="shared" si="15"/>
        <v>2.6897268751559125</v>
      </c>
      <c r="AO39" s="5">
        <f t="shared" si="14"/>
        <v>3.4132942463897251</v>
      </c>
      <c r="AP39" s="5">
        <f t="shared" si="14"/>
        <v>1.9397260923141602</v>
      </c>
      <c r="AQ39" s="5">
        <f t="shared" si="14"/>
        <v>3.3049960325384831</v>
      </c>
      <c r="AR39" s="5">
        <f t="shared" si="14"/>
        <v>2.4979720409863688</v>
      </c>
      <c r="AS39" s="5">
        <f t="shared" si="14"/>
        <v>0.49368172440715341</v>
      </c>
      <c r="AV39" s="2">
        <f t="shared" si="1"/>
        <v>97.181730846536567</v>
      </c>
      <c r="AW39" s="2">
        <f t="shared" si="2"/>
        <v>100.47072456396009</v>
      </c>
      <c r="AX39" s="2">
        <f t="shared" si="3"/>
        <v>102.64530391269057</v>
      </c>
      <c r="AY39" s="2">
        <f t="shared" si="4"/>
        <v>101.03073711769737</v>
      </c>
      <c r="AZ39" s="2">
        <f t="shared" si="5"/>
        <v>102.38233367271509</v>
      </c>
      <c r="BA39" s="2">
        <f t="shared" si="6"/>
        <v>104.38294129156385</v>
      </c>
      <c r="BB39" s="2">
        <f t="shared" si="7"/>
        <v>104.62481792372424</v>
      </c>
      <c r="BC39" s="2">
        <f t="shared" si="8"/>
        <v>103.02883911173029</v>
      </c>
      <c r="BD39" s="2">
        <f t="shared" si="9"/>
        <v>100.7771313093679</v>
      </c>
      <c r="BE39" s="2">
        <f t="shared" si="10"/>
        <v>94.497780755815128</v>
      </c>
      <c r="BF39" s="2">
        <f t="shared" si="11"/>
        <v>86.72534415152748</v>
      </c>
      <c r="BG39" s="2">
        <f t="shared" si="12"/>
        <v>76.411337327084482</v>
      </c>
      <c r="BH39" s="2">
        <f t="shared" si="13"/>
        <v>63.534238152178254</v>
      </c>
      <c r="BK39" s="2">
        <f>IF(OR($B39&lt;C$229, AND($B39&gt;C$230, $B39&lt;C$231)), C39, "")</f>
        <v>103.227</v>
      </c>
      <c r="BL39" s="2">
        <f>IF(OR($B39&lt;D$229, AND($B39&gt;D$230, $B39&lt;D$231)), D39, "")</f>
        <v>105.896</v>
      </c>
      <c r="BM39" s="2">
        <f>IF(OR($B39&lt;E$229, AND($B39&gt;E$230, $B39&lt;E$231)), E39, "")</f>
        <v>110.286</v>
      </c>
      <c r="BN39" s="2">
        <f>IF(OR($B39&lt;F$229, AND($B39&gt;F$230, $B39&lt;F$231)), F39, "")</f>
        <v>104.047</v>
      </c>
      <c r="BO39" s="2">
        <f>IF(OR($B39&lt;G$229, AND($B39&gt;G$230, $B39&lt;G$231)), G39, "")</f>
        <v>106.34399999999999</v>
      </c>
      <c r="BP39" s="2">
        <f>IF(OR($B39&lt;H$229, AND($B39&gt;H$230, $B39&lt;H$231)), H39, "")</f>
        <v>106.828</v>
      </c>
      <c r="BQ39" s="2">
        <f>IF(OR($B39&lt;I$229, AND($B39&gt;I$230, $B39&lt;I$231)), I39, "")</f>
        <v>107.246</v>
      </c>
      <c r="BR39" s="2">
        <f>IF(OR($B39&lt;J$229, AND($B39&gt;J$230, $B39&lt;J$231)), J39, "")</f>
        <v>105.773</v>
      </c>
      <c r="BS39" s="2">
        <f>IF(OR($B39&lt;K$229, AND($B39&gt;K$230, $B39&lt;K$231)), K39, "")</f>
        <v>104.254</v>
      </c>
      <c r="BT39" s="2">
        <f>IF(OR($B39&lt;L$229, AND($B39&gt;L$230, $B39&lt;L$231)), L39, "")</f>
        <v>96.447999999999993</v>
      </c>
      <c r="BU39" s="2">
        <f>IF(OR($B39&lt;M$229, AND($B39&gt;M$230, $B39&lt;M$231)), M39, "")</f>
        <v>90.164000000000001</v>
      </c>
      <c r="BV39" s="2">
        <f>IF(OR($B39&lt;N$229, AND($B39&gt;N$230, $B39&lt;N$231)), N39, "")</f>
        <v>79.119399999999999</v>
      </c>
      <c r="BW39" s="2">
        <f>IF(OR($B39&lt;O$229, AND($B39&gt;O$230, $B39&lt;O$231)), O39, "")</f>
        <v>64.058000000000007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>BK$207*$B39+BK$209</f>
        <v>97.172924674763379</v>
      </c>
      <c r="CP39" s="2">
        <f>BL$207*$B39+BL$209</f>
        <v>100.46661251368698</v>
      </c>
      <c r="CQ39" s="2">
        <f>BM$207*$B39+BM$209</f>
        <v>102.64192994667803</v>
      </c>
      <c r="CR39" s="2">
        <f>BN$207*$B39+BN$209</f>
        <v>101.02771897147333</v>
      </c>
      <c r="CS39" s="2">
        <f>BO$207*$B39+BO$209</f>
        <v>102.37799990794042</v>
      </c>
      <c r="CT39" s="2">
        <f>BP$207*$B39+BP$209</f>
        <v>104.37639882805379</v>
      </c>
      <c r="CU39" s="2">
        <f>BQ$207*$B39+BQ$209</f>
        <v>104.61845371797274</v>
      </c>
      <c r="CV39" s="2">
        <f>BR$207*$B39+BR$209</f>
        <v>103.01909613567398</v>
      </c>
      <c r="CW39" s="2">
        <f>BS$207*$B39+BS$209</f>
        <v>100.76956644441461</v>
      </c>
      <c r="CX39" s="2">
        <f>BT$207*$B39+BT$209</f>
        <v>94.487613922013296</v>
      </c>
      <c r="CY39" s="2">
        <f>BU$207*$B39+BU$209</f>
        <v>86.718027441198728</v>
      </c>
      <c r="CZ39" s="2">
        <f>BV$207*$B39+BV$209</f>
        <v>76.407698125895934</v>
      </c>
      <c r="DA39" s="2">
        <f>BW$207*$B39+BW$209</f>
        <v>63.533921388058033</v>
      </c>
      <c r="DD39" s="2">
        <f>BZ$207*$B39+BZ$209</f>
        <v>100.58705741624073</v>
      </c>
      <c r="DE39" s="2">
        <f>CA$207*$B39+CA$209</f>
        <v>102.31861140373644</v>
      </c>
      <c r="DF39" s="2">
        <f>CB$207*$B39+CB$209</f>
        <v>104.0132535490574</v>
      </c>
      <c r="DG39" s="2">
        <f>CC$207*$B39+CC$209</f>
        <v>102.06097940230583</v>
      </c>
      <c r="DH39" s="2">
        <f>CD$207*$B39+CD$209</f>
        <v>103.73884175863215</v>
      </c>
      <c r="DI39" s="2">
        <f>CE$207*$B39+CE$209</f>
        <v>106.60634029496079</v>
      </c>
      <c r="DJ39" s="2">
        <f>CF$207*$B39+CF$209</f>
        <v>107.01689307661016</v>
      </c>
      <c r="DK39" s="2">
        <f>CG$207*$B39+CG$209</f>
        <v>106.85163075036961</v>
      </c>
      <c r="DL39" s="2">
        <f>CH$207*$B39+CH$209</f>
        <v>103.62585235123078</v>
      </c>
      <c r="DM39" s="2">
        <f>CI$207*$B39+CI$209</f>
        <v>99.31029958486215</v>
      </c>
      <c r="DN39" s="2">
        <f>CJ$207*$B39+CJ$209</f>
        <v>89.532533467594035</v>
      </c>
      <c r="DO39" s="2">
        <f>CK$207*$B39+CK$209</f>
        <v>77.807063197446539</v>
      </c>
      <c r="DP39" s="2">
        <f>CL$207*$B39+CL$209</f>
        <v>63.700551731279667</v>
      </c>
      <c r="DS39" s="2">
        <f>POWER(10,($B39-C$227)/C$228)/(1+POWER(10,($B39-C$227)/C$228))</f>
        <v>2.5793290536763784E-3</v>
      </c>
      <c r="DT39" s="2">
        <f>POWER(10,($B39-D$227)/D$228)/(1+POWER(10,($B39-D$227)/D$228))</f>
        <v>2.2203308518145373E-3</v>
      </c>
      <c r="DU39" s="2">
        <f>POWER(10,($B39-E$227)/E$228)/(1+POWER(10,($B39-E$227)/E$228))</f>
        <v>2.4603718674962786E-3</v>
      </c>
      <c r="DV39" s="2">
        <f>POWER(10,($B39-F$227)/F$228)/(1+POWER(10,($B39-F$227)/F$228))</f>
        <v>2.9209927468282853E-3</v>
      </c>
      <c r="DW39" s="2">
        <f>POWER(10,($B39-G$227)/G$228)/(1+POWER(10,($B39-G$227)/G$228))</f>
        <v>3.1846204409948309E-3</v>
      </c>
      <c r="DX39" s="2">
        <f>POWER(10,($B39-H$227)/H$228)/(1+POWER(10,($B39-H$227)/H$228))</f>
        <v>2.9339171485706713E-3</v>
      </c>
      <c r="DY39" s="2">
        <f>POWER(10,($B39-I$227)/I$228)/(1+POWER(10,($B39-I$227)/I$228))</f>
        <v>2.6534778661715572E-3</v>
      </c>
      <c r="DZ39" s="2">
        <f>POWER(10,($B39-J$227)/J$228)/(1+POWER(10,($B39-J$227)/J$228))</f>
        <v>2.5421756189631653E-3</v>
      </c>
      <c r="EA39" s="2">
        <f>POWER(10,($B39-K$227)/K$228)/(1+POWER(10,($B39-K$227)/K$228))</f>
        <v>2.6484971043162046E-3</v>
      </c>
      <c r="EB39" s="2">
        <f>POWER(10,($B39-L$227)/L$228)/(1+POWER(10,($B39-L$227)/L$228))</f>
        <v>2.1081269882788434E-3</v>
      </c>
      <c r="EC39" s="2">
        <f>POWER(10,($B39-M$227)/M$228)/(1+POWER(10,($B39-M$227)/M$228))</f>
        <v>2.5996428005971321E-3</v>
      </c>
      <c r="ED39" s="2">
        <f>POWER(10,($B39-N$227)/N$228)/(1+POWER(10,($B39-N$227)/N$228))</f>
        <v>2.6006088493477006E-3</v>
      </c>
      <c r="EE39" s="2">
        <f>POWER(10,($B39-O$227)/O$228)/(1+POWER(10,($B39-O$227)/O$228))</f>
        <v>1.9009990263274886E-3</v>
      </c>
    </row>
    <row r="40" spans="2:135" x14ac:dyDescent="0.25">
      <c r="B40" s="2">
        <v>34</v>
      </c>
      <c r="C40">
        <v>104.07599999999999</v>
      </c>
      <c r="D40">
        <v>105.41800000000001</v>
      </c>
      <c r="E40">
        <v>110.74299999999999</v>
      </c>
      <c r="F40">
        <v>105.73399999999999</v>
      </c>
      <c r="G40">
        <v>107.75</v>
      </c>
      <c r="H40">
        <v>108.547</v>
      </c>
      <c r="I40">
        <v>107.33799999999999</v>
      </c>
      <c r="J40">
        <v>105.788</v>
      </c>
      <c r="K40">
        <v>104.70099999999999</v>
      </c>
      <c r="L40">
        <v>97.254000000000005</v>
      </c>
      <c r="M40">
        <v>90.745999999999995</v>
      </c>
      <c r="N40">
        <v>80.835800000000006</v>
      </c>
      <c r="O40">
        <v>64.579700000000003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99.016329276756082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101.32925166161802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103.72288564539662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102.05794851867013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103.42202910792663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104.8869638983987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104.85974998760359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103.18127387798435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100.93758786826223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94.5650307963937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87.025995544597066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76.835921522174431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63.609398040721004</v>
      </c>
      <c r="AE40" s="5"/>
      <c r="AG40" s="5">
        <f t="shared" si="15"/>
        <v>5.0596707232439115</v>
      </c>
      <c r="AH40" s="5">
        <f t="shared" si="15"/>
        <v>4.0887483383819898</v>
      </c>
      <c r="AI40" s="5">
        <f t="shared" si="15"/>
        <v>7.0201143546033791</v>
      </c>
      <c r="AJ40" s="5">
        <f t="shared" si="15"/>
        <v>3.6760514813298641</v>
      </c>
      <c r="AK40" s="5">
        <f t="shared" si="15"/>
        <v>4.3279708920733668</v>
      </c>
      <c r="AL40" s="5">
        <f t="shared" si="15"/>
        <v>3.6600361016012926</v>
      </c>
      <c r="AM40" s="5">
        <f t="shared" si="15"/>
        <v>2.4782500123964013</v>
      </c>
      <c r="AN40" s="5">
        <f t="shared" si="15"/>
        <v>2.6067261220156439</v>
      </c>
      <c r="AO40" s="5">
        <f t="shared" si="14"/>
        <v>3.7634121317377662</v>
      </c>
      <c r="AP40" s="5">
        <f t="shared" si="14"/>
        <v>2.6889692036063053</v>
      </c>
      <c r="AQ40" s="5">
        <f t="shared" si="14"/>
        <v>3.720004455402929</v>
      </c>
      <c r="AR40" s="5">
        <f t="shared" si="14"/>
        <v>3.9998784778255754</v>
      </c>
      <c r="AS40" s="5">
        <f t="shared" si="14"/>
        <v>0.97030195927899854</v>
      </c>
      <c r="AV40" s="2">
        <f t="shared" si="1"/>
        <v>97.189911604438095</v>
      </c>
      <c r="AW40" s="2">
        <f t="shared" si="2"/>
        <v>100.46677515429518</v>
      </c>
      <c r="AX40" s="2">
        <f t="shared" si="3"/>
        <v>102.63852831070304</v>
      </c>
      <c r="AY40" s="2">
        <f t="shared" si="4"/>
        <v>101.03994449881473</v>
      </c>
      <c r="AZ40" s="2">
        <f t="shared" si="5"/>
        <v>102.40947364328808</v>
      </c>
      <c r="BA40" s="2">
        <f t="shared" si="6"/>
        <v>104.40889660502431</v>
      </c>
      <c r="BB40" s="2">
        <f t="shared" si="7"/>
        <v>104.65380502454173</v>
      </c>
      <c r="BC40" s="2">
        <f t="shared" si="8"/>
        <v>103.06499992619902</v>
      </c>
      <c r="BD40" s="2">
        <f t="shared" si="9"/>
        <v>100.80235821703195</v>
      </c>
      <c r="BE40" s="2">
        <f t="shared" si="10"/>
        <v>94.540827951982777</v>
      </c>
      <c r="BF40" s="2">
        <f t="shared" si="11"/>
        <v>86.75687160321246</v>
      </c>
      <c r="BG40" s="2">
        <f t="shared" si="12"/>
        <v>76.428434114509386</v>
      </c>
      <c r="BH40" s="2">
        <f t="shared" si="13"/>
        <v>63.5459085894799</v>
      </c>
      <c r="BK40" s="2" t="str">
        <f>IF(OR($B40&lt;C$229, AND($B40&gt;C$230, $B40&lt;C$231)), C40, "")</f>
        <v/>
      </c>
      <c r="BL40" s="2">
        <f>IF(OR($B40&lt;D$229, AND($B40&gt;D$230, $B40&lt;D$231)), D40, "")</f>
        <v>105.41800000000001</v>
      </c>
      <c r="BM40" s="2">
        <f>IF(OR($B40&lt;E$229, AND($B40&gt;E$230, $B40&lt;E$231)), E40, "")</f>
        <v>110.74299999999999</v>
      </c>
      <c r="BN40" s="2">
        <f>IF(OR($B40&lt;F$229, AND($B40&gt;F$230, $B40&lt;F$231)), F40, "")</f>
        <v>105.73399999999999</v>
      </c>
      <c r="BO40" s="2">
        <f>IF(OR($B40&lt;G$229, AND($B40&gt;G$230, $B40&lt;G$231)), G40, "")</f>
        <v>107.75</v>
      </c>
      <c r="BP40" s="2">
        <f>IF(OR($B40&lt;H$229, AND($B40&gt;H$230, $B40&lt;H$231)), H40, "")</f>
        <v>108.547</v>
      </c>
      <c r="BQ40" s="2">
        <f>IF(OR($B40&lt;I$229, AND($B40&gt;I$230, $B40&lt;I$231)), I40, "")</f>
        <v>107.33799999999999</v>
      </c>
      <c r="BR40" s="2">
        <f>IF(OR($B40&lt;J$229, AND($B40&gt;J$230, $B40&lt;J$231)), J40, "")</f>
        <v>105.788</v>
      </c>
      <c r="BS40" s="2">
        <f>IF(OR($B40&lt;K$229, AND($B40&gt;K$230, $B40&lt;K$231)), K40, "")</f>
        <v>104.70099999999999</v>
      </c>
      <c r="BT40" s="2">
        <f>IF(OR($B40&lt;L$229, AND($B40&gt;L$230, $B40&lt;L$231)), L40, "")</f>
        <v>97.254000000000005</v>
      </c>
      <c r="BU40" s="2">
        <f>IF(OR($B40&lt;M$229, AND($B40&gt;M$230, $B40&lt;M$231)), M40, "")</f>
        <v>90.745999999999995</v>
      </c>
      <c r="BV40" s="2">
        <f>IF(OR($B40&lt;N$229, AND($B40&gt;N$230, $B40&lt;N$231)), N40, "")</f>
        <v>80.835800000000006</v>
      </c>
      <c r="BW40" s="2">
        <f>IF(OR($B40&lt;O$229, AND($B40&gt;O$230, $B40&lt;O$231)), O40, "")</f>
        <v>64.579700000000003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>BK$207*$B40+BK$209</f>
        <v>97.180427220469383</v>
      </c>
      <c r="CP40" s="2">
        <f>BL$207*$B40+BL$209</f>
        <v>100.46235223715171</v>
      </c>
      <c r="CQ40" s="2">
        <f>BM$207*$B40+BM$209</f>
        <v>102.63492358829308</v>
      </c>
      <c r="CR40" s="2">
        <f>BN$207*$B40+BN$209</f>
        <v>101.03671745432528</v>
      </c>
      <c r="CS40" s="2">
        <f>BO$207*$B40+BO$209</f>
        <v>102.40483010769286</v>
      </c>
      <c r="CT40" s="2">
        <f>BP$207*$B40+BP$209</f>
        <v>104.40186834356255</v>
      </c>
      <c r="CU40" s="2">
        <f>BQ$207*$B40+BQ$209</f>
        <v>104.64696245301228</v>
      </c>
      <c r="CV40" s="2">
        <f>BR$207*$B40+BR$209</f>
        <v>103.05452377579446</v>
      </c>
      <c r="CW40" s="2">
        <f>BS$207*$B40+BS$209</f>
        <v>100.79424261272952</v>
      </c>
      <c r="CX40" s="2">
        <f>BT$207*$B40+BT$209</f>
        <v>94.529881109322787</v>
      </c>
      <c r="CY40" s="2">
        <f>BU$207*$B40+BU$209</f>
        <v>86.749013440366767</v>
      </c>
      <c r="CZ40" s="2">
        <f>BV$207*$B40+BV$209</f>
        <v>76.424532399811682</v>
      </c>
      <c r="DA40" s="2">
        <f>BW$207*$B40+BW$209</f>
        <v>63.54557737839319</v>
      </c>
      <c r="DD40" s="2">
        <f>BZ$207*$B40+BZ$209</f>
        <v>100.53479314796839</v>
      </c>
      <c r="DE40" s="2">
        <f>CA$207*$B40+CA$209</f>
        <v>102.27947442709049</v>
      </c>
      <c r="DF40" s="2">
        <f>CB$207*$B40+CB$209</f>
        <v>103.97143955416864</v>
      </c>
      <c r="DG40" s="2">
        <f>CC$207*$B40+CC$209</f>
        <v>102.04456965038302</v>
      </c>
      <c r="DH40" s="2">
        <f>CD$207*$B40+CD$209</f>
        <v>103.73505330038873</v>
      </c>
      <c r="DI40" s="2">
        <f>CE$207*$B40+CE$209</f>
        <v>106.58722828264698</v>
      </c>
      <c r="DJ40" s="2">
        <f>CF$207*$B40+CF$209</f>
        <v>106.9993834279762</v>
      </c>
      <c r="DK40" s="2">
        <f>CG$207*$B40+CG$209</f>
        <v>106.81378651065519</v>
      </c>
      <c r="DL40" s="2">
        <f>CH$207*$B40+CH$209</f>
        <v>103.58956767926689</v>
      </c>
      <c r="DM40" s="2">
        <f>CI$207*$B40+CI$209</f>
        <v>99.266630732781223</v>
      </c>
      <c r="DN40" s="2">
        <f>CJ$207*$B40+CJ$209</f>
        <v>89.506518113804177</v>
      </c>
      <c r="DO40" s="2">
        <f>CK$207*$B40+CK$209</f>
        <v>77.793173019740308</v>
      </c>
      <c r="DP40" s="2">
        <f>CL$207*$B40+CL$209</f>
        <v>63.704506182563946</v>
      </c>
      <c r="DS40" s="2">
        <f>POWER(10,($B40-C$227)/C$228)/(1+POWER(10,($B40-C$227)/C$228))</f>
        <v>2.8274744538038321E-3</v>
      </c>
      <c r="DT40" s="2">
        <f>POWER(10,($B40-D$227)/D$228)/(1+POWER(10,($B40-D$227)/D$228))</f>
        <v>2.4340229666223608E-3</v>
      </c>
      <c r="DU40" s="2">
        <f>POWER(10,($B40-E$227)/E$228)/(1+POWER(10,($B40-E$227)/E$228))</f>
        <v>2.6971038895230236E-3</v>
      </c>
      <c r="DV40" s="2">
        <f>POWER(10,($B40-F$227)/F$228)/(1+POWER(10,($B40-F$227)/F$228))</f>
        <v>3.2019025230798424E-3</v>
      </c>
      <c r="DW40" s="2">
        <f>POWER(10,($B40-G$227)/G$228)/(1+POWER(10,($B40-G$227)/G$228))</f>
        <v>3.490794342423787E-3</v>
      </c>
      <c r="DX40" s="2">
        <f>POWER(10,($B40-H$227)/H$228)/(1+POWER(10,($B40-H$227)/H$228))</f>
        <v>3.2160658462062042E-3</v>
      </c>
      <c r="DY40" s="2">
        <f>POWER(10,($B40-I$227)/I$228)/(1+POWER(10,($B40-I$227)/I$228))</f>
        <v>2.9087359797724433E-3</v>
      </c>
      <c r="DZ40" s="2">
        <f>POWER(10,($B40-J$227)/J$228)/(1+POWER(10,($B40-J$227)/J$228))</f>
        <v>2.7867566444347443E-3</v>
      </c>
      <c r="EA40" s="2">
        <f>POWER(10,($B40-K$227)/K$228)/(1+POWER(10,($B40-K$227)/K$228))</f>
        <v>2.9032774755162198E-3</v>
      </c>
      <c r="EB40" s="2">
        <f>POWER(10,($B40-L$227)/L$228)/(1+POWER(10,($B40-L$227)/L$228))</f>
        <v>2.3110452378118686E-3</v>
      </c>
      <c r="EC40" s="2">
        <f>POWER(10,($B40-M$227)/M$228)/(1+POWER(10,($B40-M$227)/M$228))</f>
        <v>2.8497369093839616E-3</v>
      </c>
      <c r="ED40" s="2">
        <f>POWER(10,($B40-N$227)/N$228)/(1+POWER(10,($B40-N$227)/N$228))</f>
        <v>2.8507956295373066E-3</v>
      </c>
      <c r="EE40" s="2">
        <f>POWER(10,($B40-O$227)/O$228)/(1+POWER(10,($B40-O$227)/O$228))</f>
        <v>2.0840217633357706E-3</v>
      </c>
    </row>
    <row r="41" spans="2:135" x14ac:dyDescent="0.25">
      <c r="B41" s="2">
        <v>35</v>
      </c>
      <c r="C41">
        <v>106.545</v>
      </c>
      <c r="D41">
        <v>106.896</v>
      </c>
      <c r="E41">
        <v>112.914</v>
      </c>
      <c r="F41">
        <v>107.062</v>
      </c>
      <c r="G41">
        <v>109.03100000000001</v>
      </c>
      <c r="H41">
        <v>110.578</v>
      </c>
      <c r="I41">
        <v>108.23099999999999</v>
      </c>
      <c r="J41">
        <v>106.818</v>
      </c>
      <c r="K41">
        <v>105.94</v>
      </c>
      <c r="L41">
        <v>97.462999999999994</v>
      </c>
      <c r="M41">
        <v>92.730999999999995</v>
      </c>
      <c r="N41">
        <v>81.925399999999996</v>
      </c>
      <c r="O41">
        <v>64.898600000000002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100.2950561486365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102.00109894677593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104.53773760067578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102.86517626044656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104.24949647484607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105.3374853811241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105.09173180672393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103.34005049487415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101.10417629242436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94.637616367200408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87.309930864913483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77.206611106229488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63.686702966715742</v>
      </c>
      <c r="AE41" s="5"/>
      <c r="AG41" s="5">
        <f t="shared" si="15"/>
        <v>6.2499438513634971</v>
      </c>
      <c r="AH41" s="5">
        <f t="shared" si="15"/>
        <v>4.8949010532240749</v>
      </c>
      <c r="AI41" s="5">
        <f t="shared" si="15"/>
        <v>8.3762623993242187</v>
      </c>
      <c r="AJ41" s="5">
        <f t="shared" si="15"/>
        <v>4.1968237395534373</v>
      </c>
      <c r="AK41" s="5">
        <f t="shared" si="15"/>
        <v>4.7815035251539371</v>
      </c>
      <c r="AL41" s="5">
        <f t="shared" si="15"/>
        <v>5.2405146188759062</v>
      </c>
      <c r="AM41" s="5">
        <f t="shared" si="15"/>
        <v>3.1392681932760667</v>
      </c>
      <c r="AN41" s="5">
        <f t="shared" si="15"/>
        <v>3.4779495051258493</v>
      </c>
      <c r="AO41" s="5">
        <f t="shared" si="14"/>
        <v>4.8358237075756421</v>
      </c>
      <c r="AP41" s="5">
        <f t="shared" si="14"/>
        <v>2.8253836327995856</v>
      </c>
      <c r="AQ41" s="5">
        <f t="shared" si="14"/>
        <v>5.4210691350865119</v>
      </c>
      <c r="AR41" s="5">
        <f t="shared" si="14"/>
        <v>4.7187888937705083</v>
      </c>
      <c r="AS41" s="5">
        <f t="shared" si="14"/>
        <v>1.2118970332842594</v>
      </c>
      <c r="AV41" s="2">
        <f t="shared" si="1"/>
        <v>97.198141107945673</v>
      </c>
      <c r="AW41" s="2">
        <f t="shared" si="2"/>
        <v>100.46284739531855</v>
      </c>
      <c r="AX41" s="2">
        <f t="shared" si="3"/>
        <v>102.63176579082645</v>
      </c>
      <c r="AY41" s="2">
        <f t="shared" si="4"/>
        <v>101.04916405228276</v>
      </c>
      <c r="AZ41" s="2">
        <f t="shared" si="5"/>
        <v>102.43663297289726</v>
      </c>
      <c r="BA41" s="2">
        <f t="shared" si="6"/>
        <v>104.43488464300728</v>
      </c>
      <c r="BB41" s="2">
        <f t="shared" si="7"/>
        <v>104.68282508536919</v>
      </c>
      <c r="BC41" s="2">
        <f t="shared" si="8"/>
        <v>103.10121136818069</v>
      </c>
      <c r="BD41" s="2">
        <f t="shared" si="9"/>
        <v>100.8276208651838</v>
      </c>
      <c r="BE41" s="2">
        <f t="shared" si="10"/>
        <v>94.58393088097155</v>
      </c>
      <c r="BF41" s="2">
        <f t="shared" si="11"/>
        <v>86.788435313751336</v>
      </c>
      <c r="BG41" s="2">
        <f t="shared" si="12"/>
        <v>76.445547629318696</v>
      </c>
      <c r="BH41" s="2">
        <f t="shared" si="13"/>
        <v>63.557578866329671</v>
      </c>
      <c r="BK41" s="2" t="str">
        <f>IF(OR($B41&lt;C$229, AND($B41&gt;C$230, $B41&lt;C$231)), C41, "")</f>
        <v/>
      </c>
      <c r="BL41" s="2" t="str">
        <f>IF(OR($B41&lt;D$229, AND($B41&gt;D$230, $B41&lt;D$231)), D41, "")</f>
        <v/>
      </c>
      <c r="BM41" s="2" t="str">
        <f>IF(OR($B41&lt;E$229, AND($B41&gt;E$230, $B41&lt;E$231)), E41, "")</f>
        <v/>
      </c>
      <c r="BN41" s="2" t="str">
        <f>IF(OR($B41&lt;F$229, AND($B41&gt;F$230, $B41&lt;F$231)), F41, "")</f>
        <v/>
      </c>
      <c r="BO41" s="2" t="str">
        <f>IF(OR($B41&lt;G$229, AND($B41&gt;G$230, $B41&lt;G$231)), G41, "")</f>
        <v/>
      </c>
      <c r="BP41" s="2">
        <f>IF(OR($B41&lt;H$229, AND($B41&gt;H$230, $B41&lt;H$231)), H41, "")</f>
        <v>110.578</v>
      </c>
      <c r="BQ41" s="2">
        <f>IF(OR($B41&lt;I$229, AND($B41&gt;I$230, $B41&lt;I$231)), I41, "")</f>
        <v>108.23099999999999</v>
      </c>
      <c r="BR41" s="2">
        <f>IF(OR($B41&lt;J$229, AND($B41&gt;J$230, $B41&lt;J$231)), J41, "")</f>
        <v>106.818</v>
      </c>
      <c r="BS41" s="2">
        <f>IF(OR($B41&lt;K$229, AND($B41&gt;K$230, $B41&lt;K$231)), K41, "")</f>
        <v>105.94</v>
      </c>
      <c r="BT41" s="2">
        <f>IF(OR($B41&lt;L$229, AND($B41&gt;L$230, $B41&lt;L$231)), L41, "")</f>
        <v>97.462999999999994</v>
      </c>
      <c r="BU41" s="2">
        <f>IF(OR($B41&lt;M$229, AND($B41&gt;M$230, $B41&lt;M$231)), M41, "")</f>
        <v>92.730999999999995</v>
      </c>
      <c r="BV41" s="2">
        <f>IF(OR($B41&lt;N$229, AND($B41&gt;N$230, $B41&lt;N$231)), N41, "")</f>
        <v>81.925399999999996</v>
      </c>
      <c r="BW41" s="2">
        <f>IF(OR($B41&lt;O$229, AND($B41&gt;O$230, $B41&lt;O$231)), O41, "")</f>
        <v>64.898600000000002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>BK$207*$B41+BK$209</f>
        <v>97.187929766175401</v>
      </c>
      <c r="CP41" s="2">
        <f>BL$207*$B41+BL$209</f>
        <v>100.45809196061643</v>
      </c>
      <c r="CQ41" s="2">
        <f>BM$207*$B41+BM$209</f>
        <v>102.62791722990811</v>
      </c>
      <c r="CR41" s="2">
        <f>BN$207*$B41+BN$209</f>
        <v>101.04571593717723</v>
      </c>
      <c r="CS41" s="2">
        <f>BO$207*$B41+BO$209</f>
        <v>102.43166030744531</v>
      </c>
      <c r="CT41" s="2">
        <f>BP$207*$B41+BP$209</f>
        <v>104.42733785907132</v>
      </c>
      <c r="CU41" s="2">
        <f>BQ$207*$B41+BQ$209</f>
        <v>104.6754711880518</v>
      </c>
      <c r="CV41" s="2">
        <f>BR$207*$B41+BR$209</f>
        <v>103.08995141591495</v>
      </c>
      <c r="CW41" s="2">
        <f>BS$207*$B41+BS$209</f>
        <v>100.81891878104443</v>
      </c>
      <c r="CX41" s="2">
        <f>BT$207*$B41+BT$209</f>
        <v>94.572148296632264</v>
      </c>
      <c r="CY41" s="2">
        <f>BU$207*$B41+BU$209</f>
        <v>86.779999439534805</v>
      </c>
      <c r="CZ41" s="2">
        <f>BV$207*$B41+BV$209</f>
        <v>76.44136667372743</v>
      </c>
      <c r="DA41" s="2">
        <f>BW$207*$B41+BW$209</f>
        <v>63.557233368728355</v>
      </c>
      <c r="DD41" s="2">
        <f>BZ$207*$B41+BZ$209</f>
        <v>100.48252887969605</v>
      </c>
      <c r="DE41" s="2">
        <f>CA$207*$B41+CA$209</f>
        <v>102.24033745044453</v>
      </c>
      <c r="DF41" s="2">
        <f>CB$207*$B41+CB$209</f>
        <v>103.92962555927988</v>
      </c>
      <c r="DG41" s="2">
        <f>CC$207*$B41+CC$209</f>
        <v>102.0281598984602</v>
      </c>
      <c r="DH41" s="2">
        <f>CD$207*$B41+CD$209</f>
        <v>103.73126484214531</v>
      </c>
      <c r="DI41" s="2">
        <f>CE$207*$B41+CE$209</f>
        <v>106.56811627033315</v>
      </c>
      <c r="DJ41" s="2">
        <f>CF$207*$B41+CF$209</f>
        <v>106.98187377934222</v>
      </c>
      <c r="DK41" s="2">
        <f>CG$207*$B41+CG$209</f>
        <v>106.77594227094076</v>
      </c>
      <c r="DL41" s="2">
        <f>CH$207*$B41+CH$209</f>
        <v>103.55328300730301</v>
      </c>
      <c r="DM41" s="2">
        <f>CI$207*$B41+CI$209</f>
        <v>99.222961880700282</v>
      </c>
      <c r="DN41" s="2">
        <f>CJ$207*$B41+CJ$209</f>
        <v>89.480502760014303</v>
      </c>
      <c r="DO41" s="2">
        <f>CK$207*$B41+CK$209</f>
        <v>77.779282842034078</v>
      </c>
      <c r="DP41" s="2">
        <f>CL$207*$B41+CL$209</f>
        <v>63.708460633848226</v>
      </c>
      <c r="DS41" s="2">
        <f>POWER(10,($B41-C$227)/C$228)/(1+POWER(10,($B41-C$227)/C$228))</f>
        <v>3.0994185994794713E-3</v>
      </c>
      <c r="DT41" s="2">
        <f>POWER(10,($B41-D$227)/D$228)/(1+POWER(10,($B41-D$227)/D$228))</f>
        <v>2.6682265317893093E-3</v>
      </c>
      <c r="DU41" s="2">
        <f>POWER(10,($B41-E$227)/E$228)/(1+POWER(10,($B41-E$227)/E$228))</f>
        <v>2.956546279607996E-3</v>
      </c>
      <c r="DV41" s="2">
        <f>POWER(10,($B41-F$227)/F$228)/(1+POWER(10,($B41-F$227)/F$228))</f>
        <v>3.5097320981248982E-3</v>
      </c>
      <c r="DW41" s="2">
        <f>POWER(10,($B41-G$227)/G$228)/(1+POWER(10,($B41-G$227)/G$228))</f>
        <v>3.8262912441199837E-3</v>
      </c>
      <c r="DX41" s="2">
        <f>POWER(10,($B41-H$227)/H$228)/(1+POWER(10,($B41-H$227)/H$228))</f>
        <v>3.5252522616379808E-3</v>
      </c>
      <c r="DY41" s="2">
        <f>POWER(10,($B41-I$227)/I$228)/(1+POWER(10,($B41-I$227)/I$228))</f>
        <v>3.1884708008709786E-3</v>
      </c>
      <c r="DZ41" s="2">
        <f>POWER(10,($B41-J$227)/J$228)/(1+POWER(10,($B41-J$227)/J$228))</f>
        <v>3.0547965821396128E-3</v>
      </c>
      <c r="EA41" s="2">
        <f>POWER(10,($B41-K$227)/K$228)/(1+POWER(10,($B41-K$227)/K$228))</f>
        <v>3.1824890246174701E-3</v>
      </c>
      <c r="EB41" s="2">
        <f>POWER(10,($B41-L$227)/L$228)/(1+POWER(10,($B41-L$227)/L$228))</f>
        <v>2.5334458426036753E-3</v>
      </c>
      <c r="EC41" s="2">
        <f>POWER(10,($B41-M$227)/M$228)/(1+POWER(10,($B41-M$227)/M$228))</f>
        <v>3.1238155319245845E-3</v>
      </c>
      <c r="ED41" s="2">
        <f>POWER(10,($B41-N$227)/N$228)/(1+POWER(10,($B41-N$227)/N$228))</f>
        <v>3.1249757573034239E-3</v>
      </c>
      <c r="EE41" s="2">
        <f>POWER(10,($B41-O$227)/O$228)/(1+POWER(10,($B41-O$227)/O$228))</f>
        <v>2.2846250709906385E-3</v>
      </c>
    </row>
    <row r="42" spans="2:135" x14ac:dyDescent="0.25">
      <c r="B42" s="2">
        <v>36</v>
      </c>
      <c r="C42">
        <v>109.06100000000001</v>
      </c>
      <c r="D42">
        <v>108.43300000000001</v>
      </c>
      <c r="E42">
        <v>116.54300000000001</v>
      </c>
      <c r="F42">
        <v>109.01600000000001</v>
      </c>
      <c r="G42">
        <v>110.875</v>
      </c>
      <c r="H42">
        <v>111.047</v>
      </c>
      <c r="I42">
        <v>109.354</v>
      </c>
      <c r="J42">
        <v>108.121</v>
      </c>
      <c r="K42">
        <v>107.313</v>
      </c>
      <c r="L42">
        <v>98.284000000000006</v>
      </c>
      <c r="M42">
        <v>92.97</v>
      </c>
      <c r="N42">
        <v>82.209000000000003</v>
      </c>
      <c r="O42">
        <v>65.376800000000003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102.27102354597474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103.10531511045251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105.85521315199317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104.1778183642121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105.58714292717156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106.10027688800027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105.49281850336325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103.60925630532411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101.39668862999605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94.741611975496042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87.792550811592037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77.831436905649952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63.822293269886764</v>
      </c>
      <c r="AE42" s="5"/>
      <c r="AG42" s="5">
        <f t="shared" si="15"/>
        <v>6.7899764540252647</v>
      </c>
      <c r="AH42" s="5">
        <f t="shared" si="15"/>
        <v>5.3276848895474984</v>
      </c>
      <c r="AI42" s="5">
        <f t="shared" si="15"/>
        <v>10.687786848006837</v>
      </c>
      <c r="AJ42" s="5">
        <f t="shared" si="15"/>
        <v>4.8381816357879046</v>
      </c>
      <c r="AK42" s="5">
        <f t="shared" si="15"/>
        <v>5.2878570728284444</v>
      </c>
      <c r="AL42" s="5">
        <f t="shared" si="15"/>
        <v>4.9467231119997308</v>
      </c>
      <c r="AM42" s="5">
        <f t="shared" si="15"/>
        <v>3.8611814966367461</v>
      </c>
      <c r="AN42" s="5">
        <f t="shared" si="15"/>
        <v>4.5117436946758858</v>
      </c>
      <c r="AO42" s="5">
        <f t="shared" si="14"/>
        <v>5.9163113700039531</v>
      </c>
      <c r="AP42" s="5">
        <f t="shared" si="14"/>
        <v>3.5423880245039641</v>
      </c>
      <c r="AQ42" s="5">
        <f t="shared" si="14"/>
        <v>5.1774491884079623</v>
      </c>
      <c r="AR42" s="5">
        <f t="shared" si="14"/>
        <v>4.3775630943500516</v>
      </c>
      <c r="AS42" s="5">
        <f t="shared" si="14"/>
        <v>1.5545067301132391</v>
      </c>
      <c r="AV42" s="2">
        <f t="shared" si="1"/>
        <v>97.206422424927808</v>
      </c>
      <c r="AW42" s="2">
        <f t="shared" si="2"/>
        <v>100.45894256177914</v>
      </c>
      <c r="AX42" s="2">
        <f t="shared" si="3"/>
        <v>102.62501672449707</v>
      </c>
      <c r="AY42" s="2">
        <f t="shared" si="4"/>
        <v>101.05839617672476</v>
      </c>
      <c r="AZ42" s="2">
        <f t="shared" si="5"/>
        <v>102.46381250291506</v>
      </c>
      <c r="BA42" s="2">
        <f t="shared" si="6"/>
        <v>104.46090718003791</v>
      </c>
      <c r="BB42" s="2">
        <f t="shared" si="7"/>
        <v>104.7118799966007</v>
      </c>
      <c r="BC42" s="2">
        <f t="shared" si="8"/>
        <v>103.13747635738336</v>
      </c>
      <c r="BD42" s="2">
        <f t="shared" si="9"/>
        <v>100.85292100672874</v>
      </c>
      <c r="BE42" s="2">
        <f t="shared" si="10"/>
        <v>94.627093013108521</v>
      </c>
      <c r="BF42" s="2">
        <f t="shared" si="11"/>
        <v>86.820037222034969</v>
      </c>
      <c r="BG42" s="2">
        <f t="shared" si="12"/>
        <v>76.462678647953524</v>
      </c>
      <c r="BH42" s="2">
        <f t="shared" si="13"/>
        <v>63.569248817744018</v>
      </c>
      <c r="BK42" s="2" t="str">
        <f>IF(OR($B42&lt;C$229, AND($B42&gt;C$230, $B42&lt;C$231)), C42, "")</f>
        <v/>
      </c>
      <c r="BL42" s="2" t="str">
        <f>IF(OR($B42&lt;D$229, AND($B42&gt;D$230, $B42&lt;D$231)), D42, "")</f>
        <v/>
      </c>
      <c r="BM42" s="2" t="str">
        <f>IF(OR($B42&lt;E$229, AND($B42&gt;E$230, $B42&lt;E$231)), E42, "")</f>
        <v/>
      </c>
      <c r="BN42" s="2" t="str">
        <f>IF(OR($B42&lt;F$229, AND($B42&gt;F$230, $B42&lt;F$231)), F42, "")</f>
        <v/>
      </c>
      <c r="BO42" s="2" t="str">
        <f>IF(OR($B42&lt;G$229, AND($B42&gt;G$230, $B42&lt;G$231)), G42, "")</f>
        <v/>
      </c>
      <c r="BP42" s="2" t="str">
        <f>IF(OR($B42&lt;H$229, AND($B42&gt;H$230, $B42&lt;H$231)), H42, "")</f>
        <v/>
      </c>
      <c r="BQ42" s="2">
        <f>IF(OR($B42&lt;I$229, AND($B42&gt;I$230, $B42&lt;I$231)), I42, "")</f>
        <v>109.354</v>
      </c>
      <c r="BR42" s="2">
        <f>IF(OR($B42&lt;J$229, AND($B42&gt;J$230, $B42&lt;J$231)), J42, "")</f>
        <v>108.121</v>
      </c>
      <c r="BS42" s="2">
        <f>IF(OR($B42&lt;K$229, AND($B42&gt;K$230, $B42&lt;K$231)), K42, "")</f>
        <v>107.313</v>
      </c>
      <c r="BT42" s="2">
        <f>IF(OR($B42&lt;L$229, AND($B42&gt;L$230, $B42&lt;L$231)), L42, "")</f>
        <v>98.284000000000006</v>
      </c>
      <c r="BU42" s="2">
        <f>IF(OR($B42&lt;M$229, AND($B42&gt;M$230, $B42&lt;M$231)), M42, "")</f>
        <v>92.97</v>
      </c>
      <c r="BV42" s="2" t="str">
        <f>IF(OR($B42&lt;N$229, AND($B42&gt;N$230, $B42&lt;N$231)), N42, "")</f>
        <v/>
      </c>
      <c r="BW42" s="2">
        <f>IF(OR($B42&lt;O$229, AND($B42&gt;O$230, $B42&lt;O$231)), O42, "")</f>
        <v>65.376800000000003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>BK$207*$B42+BK$209</f>
        <v>97.195432311881405</v>
      </c>
      <c r="CP42" s="2">
        <f>BL$207*$B42+BL$209</f>
        <v>100.45383168408117</v>
      </c>
      <c r="CQ42" s="2">
        <f>BM$207*$B42+BM$209</f>
        <v>102.62091087152315</v>
      </c>
      <c r="CR42" s="2">
        <f>BN$207*$B42+BN$209</f>
        <v>101.05471442002919</v>
      </c>
      <c r="CS42" s="2">
        <f>BO$207*$B42+BO$209</f>
        <v>102.45849050719777</v>
      </c>
      <c r="CT42" s="2">
        <f>BP$207*$B42+BP$209</f>
        <v>104.45280737458006</v>
      </c>
      <c r="CU42" s="2">
        <f>BQ$207*$B42+BQ$209</f>
        <v>104.70397992309134</v>
      </c>
      <c r="CV42" s="2">
        <f>BR$207*$B42+BR$209</f>
        <v>103.12537905603543</v>
      </c>
      <c r="CW42" s="2">
        <f>BS$207*$B42+BS$209</f>
        <v>100.84359494935934</v>
      </c>
      <c r="CX42" s="2">
        <f>BT$207*$B42+BT$209</f>
        <v>94.614415483941755</v>
      </c>
      <c r="CY42" s="2">
        <f>BU$207*$B42+BU$209</f>
        <v>86.810985438702858</v>
      </c>
      <c r="CZ42" s="2">
        <f>BV$207*$B42+BV$209</f>
        <v>76.458200947643164</v>
      </c>
      <c r="DA42" s="2">
        <f>BW$207*$B42+BW$209</f>
        <v>63.568889359063519</v>
      </c>
      <c r="DD42" s="2">
        <f>BZ$207*$B42+BZ$209</f>
        <v>100.43026461142371</v>
      </c>
      <c r="DE42" s="2">
        <f>CA$207*$B42+CA$209</f>
        <v>102.20120047379858</v>
      </c>
      <c r="DF42" s="2">
        <f>CB$207*$B42+CB$209</f>
        <v>103.88781156439114</v>
      </c>
      <c r="DG42" s="2">
        <f>CC$207*$B42+CC$209</f>
        <v>102.01175014653739</v>
      </c>
      <c r="DH42" s="2">
        <f>CD$207*$B42+CD$209</f>
        <v>103.72747638390189</v>
      </c>
      <c r="DI42" s="2">
        <f>CE$207*$B42+CE$209</f>
        <v>106.54900425801932</v>
      </c>
      <c r="DJ42" s="2">
        <f>CF$207*$B42+CF$209</f>
        <v>106.96436413070826</v>
      </c>
      <c r="DK42" s="2">
        <f>CG$207*$B42+CG$209</f>
        <v>106.73809803122634</v>
      </c>
      <c r="DL42" s="2">
        <f>CH$207*$B42+CH$209</f>
        <v>103.51699833533914</v>
      </c>
      <c r="DM42" s="2">
        <f>CI$207*$B42+CI$209</f>
        <v>99.179293028619355</v>
      </c>
      <c r="DN42" s="2">
        <f>CJ$207*$B42+CJ$209</f>
        <v>89.454487406224445</v>
      </c>
      <c r="DO42" s="2">
        <f>CK$207*$B42+CK$209</f>
        <v>77.765392664327848</v>
      </c>
      <c r="DP42" s="2">
        <f>CL$207*$B42+CL$209</f>
        <v>63.712415085132506</v>
      </c>
      <c r="DS42" s="2">
        <f>POWER(10,($B42-C$227)/C$228)/(1+POWER(10,($B42-C$227)/C$228))</f>
        <v>3.3974289943752862E-3</v>
      </c>
      <c r="DT42" s="2">
        <f>POWER(10,($B42-D$227)/D$228)/(1+POWER(10,($B42-D$227)/D$228))</f>
        <v>2.9248992702862794E-3</v>
      </c>
      <c r="DU42" s="2">
        <f>POWER(10,($B42-E$227)/E$228)/(1+POWER(10,($B42-E$227)/E$228))</f>
        <v>3.2408641001045015E-3</v>
      </c>
      <c r="DV42" s="2">
        <f>POWER(10,($B42-F$227)/F$228)/(1+POWER(10,($B42-F$227)/F$228))</f>
        <v>3.8470420628988304E-3</v>
      </c>
      <c r="DW42" s="2">
        <f>POWER(10,($B42-G$227)/G$228)/(1+POWER(10,($B42-G$227)/G$228))</f>
        <v>4.1938967288720902E-3</v>
      </c>
      <c r="DX42" s="2">
        <f>POWER(10,($B42-H$227)/H$228)/(1+POWER(10,($B42-H$227)/H$228))</f>
        <v>3.8640480394923388E-3</v>
      </c>
      <c r="DY42" s="2">
        <f>POWER(10,($B42-I$227)/I$228)/(1+POWER(10,($B42-I$227)/I$228))</f>
        <v>3.4950135834156525E-3</v>
      </c>
      <c r="DZ42" s="2">
        <f>POWER(10,($B42-J$227)/J$228)/(1+POWER(10,($B42-J$227)/J$228))</f>
        <v>3.3485309626915126E-3</v>
      </c>
      <c r="EA42" s="2">
        <f>POWER(10,($B42-K$227)/K$228)/(1+POWER(10,($B42-K$227)/K$228))</f>
        <v>3.4884587257989247E-3</v>
      </c>
      <c r="EB42" s="2">
        <f>POWER(10,($B42-L$227)/L$228)/(1+POWER(10,($B42-L$227)/L$228))</f>
        <v>2.7771893205651385E-3</v>
      </c>
      <c r="EC42" s="2">
        <f>POWER(10,($B42-M$227)/M$228)/(1+POWER(10,($B42-M$227)/M$228))</f>
        <v>3.4241636447894935E-3</v>
      </c>
      <c r="ED42" s="2">
        <f>POWER(10,($B42-N$227)/N$228)/(1+POWER(10,($B42-N$227)/N$228))</f>
        <v>3.4254350400157547E-3</v>
      </c>
      <c r="EE42" s="2">
        <f>POWER(10,($B42-O$227)/O$228)/(1+POWER(10,($B42-O$227)/O$228))</f>
        <v>2.5044895458690183E-3</v>
      </c>
    </row>
    <row r="43" spans="2:135" x14ac:dyDescent="0.25">
      <c r="B43" s="2">
        <v>37</v>
      </c>
      <c r="C43">
        <v>112.758</v>
      </c>
      <c r="D43">
        <v>111.44799999999999</v>
      </c>
      <c r="E43">
        <v>118.714</v>
      </c>
      <c r="F43">
        <v>111.89100000000001</v>
      </c>
      <c r="G43">
        <v>112.96899999999999</v>
      </c>
      <c r="H43">
        <v>113.922</v>
      </c>
      <c r="I43">
        <v>112.61499999999999</v>
      </c>
      <c r="J43">
        <v>110.652</v>
      </c>
      <c r="K43">
        <v>107.851</v>
      </c>
      <c r="L43">
        <v>99.045000000000002</v>
      </c>
      <c r="M43">
        <v>95.462999999999994</v>
      </c>
      <c r="N43">
        <v>83.671599999999998</v>
      </c>
      <c r="O43">
        <v>65.333299999999994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105.20294105309503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104.84661506393273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107.89677261034188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106.22723693437307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107.66919493232744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107.35135964598665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106.1755654718721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104.06995560838841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101.90619481527898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94.905242270297791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88.597049462759529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78.850283440166123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64.058744611507336</v>
      </c>
      <c r="AE43" s="5"/>
      <c r="AG43" s="5">
        <f t="shared" si="15"/>
        <v>7.555058946904964</v>
      </c>
      <c r="AH43" s="5">
        <f t="shared" si="15"/>
        <v>6.6013849360672623</v>
      </c>
      <c r="AI43" s="5">
        <f t="shared" si="15"/>
        <v>10.817227389658115</v>
      </c>
      <c r="AJ43" s="5">
        <f t="shared" si="15"/>
        <v>5.663763065626938</v>
      </c>
      <c r="AK43" s="5">
        <f t="shared" si="15"/>
        <v>5.2998050676725512</v>
      </c>
      <c r="AL43" s="5">
        <f t="shared" si="15"/>
        <v>6.5706403540133493</v>
      </c>
      <c r="AM43" s="5">
        <f t="shared" si="15"/>
        <v>6.4394345281278902</v>
      </c>
      <c r="AN43" s="5">
        <f t="shared" si="15"/>
        <v>6.5820443916115892</v>
      </c>
      <c r="AO43" s="5">
        <f t="shared" si="14"/>
        <v>5.9448051847210195</v>
      </c>
      <c r="AP43" s="5">
        <f t="shared" si="14"/>
        <v>4.139757729702211</v>
      </c>
      <c r="AQ43" s="5">
        <f t="shared" si="14"/>
        <v>6.8659505372404652</v>
      </c>
      <c r="AR43" s="5">
        <f t="shared" si="14"/>
        <v>4.8213165598338747</v>
      </c>
      <c r="AS43" s="5">
        <f t="shared" si="14"/>
        <v>1.2745553884926579</v>
      </c>
      <c r="AV43" s="2">
        <f t="shared" si="1"/>
        <v>97.214758757561015</v>
      </c>
      <c r="AW43" s="2">
        <f t="shared" si="2"/>
        <v>100.45506197147206</v>
      </c>
      <c r="AX43" s="2">
        <f t="shared" si="3"/>
        <v>102.61828143263931</v>
      </c>
      <c r="AY43" s="2">
        <f t="shared" si="4"/>
        <v>101.06764123384046</v>
      </c>
      <c r="AZ43" s="2">
        <f t="shared" si="5"/>
        <v>102.49101305557994</v>
      </c>
      <c r="BA43" s="2">
        <f t="shared" si="6"/>
        <v>104.48696602589037</v>
      </c>
      <c r="BB43" s="2">
        <f t="shared" si="7"/>
        <v>104.74097170412669</v>
      </c>
      <c r="BC43" s="2">
        <f t="shared" si="8"/>
        <v>103.17379790198572</v>
      </c>
      <c r="BD43" s="2">
        <f t="shared" si="9"/>
        <v>100.87826039787346</v>
      </c>
      <c r="BE43" s="2">
        <f t="shared" si="10"/>
        <v>94.670317965947092</v>
      </c>
      <c r="BF43" s="2">
        <f t="shared" si="11"/>
        <v>86.851679301104937</v>
      </c>
      <c r="BG43" s="2">
        <f t="shared" si="12"/>
        <v>76.479827939997875</v>
      </c>
      <c r="BH43" s="2">
        <f t="shared" si="13"/>
        <v>63.58091824856475</v>
      </c>
      <c r="BK43" s="2" t="str">
        <f>IF(OR($B43&lt;C$229, AND($B43&gt;C$230, $B43&lt;C$231)), C43, "")</f>
        <v/>
      </c>
      <c r="BL43" s="2" t="str">
        <f>IF(OR($B43&lt;D$229, AND($B43&gt;D$230, $B43&lt;D$231)), D43, "")</f>
        <v/>
      </c>
      <c r="BM43" s="2" t="str">
        <f>IF(OR($B43&lt;E$229, AND($B43&gt;E$230, $B43&lt;E$231)), E43, "")</f>
        <v/>
      </c>
      <c r="BN43" s="2" t="str">
        <f>IF(OR($B43&lt;F$229, AND($B43&gt;F$230, $B43&lt;F$231)), F43, "")</f>
        <v/>
      </c>
      <c r="BO43" s="2" t="str">
        <f>IF(OR($B43&lt;G$229, AND($B43&gt;G$230, $B43&lt;G$231)), G43, "")</f>
        <v/>
      </c>
      <c r="BP43" s="2" t="str">
        <f>IF(OR($B43&lt;H$229, AND($B43&gt;H$230, $B43&lt;H$231)), H43, "")</f>
        <v/>
      </c>
      <c r="BQ43" s="2" t="str">
        <f>IF(OR($B43&lt;I$229, AND($B43&gt;I$230, $B43&lt;I$231)), I43, "")</f>
        <v/>
      </c>
      <c r="BR43" s="2">
        <f>IF(OR($B43&lt;J$229, AND($B43&gt;J$230, $B43&lt;J$231)), J43, "")</f>
        <v>110.652</v>
      </c>
      <c r="BS43" s="2">
        <f>IF(OR($B43&lt;K$229, AND($B43&gt;K$230, $B43&lt;K$231)), K43, "")</f>
        <v>107.851</v>
      </c>
      <c r="BT43" s="2">
        <f>IF(OR($B43&lt;L$229, AND($B43&gt;L$230, $B43&lt;L$231)), L43, "")</f>
        <v>99.045000000000002</v>
      </c>
      <c r="BU43" s="2" t="str">
        <f>IF(OR($B43&lt;M$229, AND($B43&gt;M$230, $B43&lt;M$231)), M43, "")</f>
        <v/>
      </c>
      <c r="BV43" s="2" t="str">
        <f>IF(OR($B43&lt;N$229, AND($B43&gt;N$230, $B43&lt;N$231)), N43, "")</f>
        <v/>
      </c>
      <c r="BW43" s="2">
        <f>IF(OR($B43&lt;O$229, AND($B43&gt;O$230, $B43&lt;O$231)), O43, "")</f>
        <v>65.333299999999994</v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>BK$207*$B43+BK$209</f>
        <v>97.202934857587422</v>
      </c>
      <c r="CP43" s="2">
        <f>BL$207*$B43+BL$209</f>
        <v>100.44957140754589</v>
      </c>
      <c r="CQ43" s="2">
        <f>BM$207*$B43+BM$209</f>
        <v>102.61390451313819</v>
      </c>
      <c r="CR43" s="2">
        <f>BN$207*$B43+BN$209</f>
        <v>101.06371290288115</v>
      </c>
      <c r="CS43" s="2">
        <f>BO$207*$B43+BO$209</f>
        <v>102.48532070695022</v>
      </c>
      <c r="CT43" s="2">
        <f>BP$207*$B43+BP$209</f>
        <v>104.47827689008882</v>
      </c>
      <c r="CU43" s="2">
        <f>BQ$207*$B43+BQ$209</f>
        <v>104.73248865813088</v>
      </c>
      <c r="CV43" s="2">
        <f>BR$207*$B43+BR$209</f>
        <v>103.16080669615592</v>
      </c>
      <c r="CW43" s="2">
        <f>BS$207*$B43+BS$209</f>
        <v>100.86827111767425</v>
      </c>
      <c r="CX43" s="2">
        <f>BT$207*$B43+BT$209</f>
        <v>94.656682671251232</v>
      </c>
      <c r="CY43" s="2">
        <f>BU$207*$B43+BU$209</f>
        <v>86.841971437870896</v>
      </c>
      <c r="CZ43" s="2">
        <f>BV$207*$B43+BV$209</f>
        <v>76.475035221558912</v>
      </c>
      <c r="DA43" s="2">
        <f>BW$207*$B43+BW$209</f>
        <v>63.580545349398676</v>
      </c>
      <c r="DD43" s="2">
        <f>BZ$207*$B43+BZ$209</f>
        <v>100.37800034315137</v>
      </c>
      <c r="DE43" s="2">
        <f>CA$207*$B43+CA$209</f>
        <v>102.16206349715262</v>
      </c>
      <c r="DF43" s="2">
        <f>CB$207*$B43+CB$209</f>
        <v>103.84599756950239</v>
      </c>
      <c r="DG43" s="2">
        <f>CC$207*$B43+CC$209</f>
        <v>101.99534039461457</v>
      </c>
      <c r="DH43" s="2">
        <f>CD$207*$B43+CD$209</f>
        <v>103.72368792565847</v>
      </c>
      <c r="DI43" s="2">
        <f>CE$207*$B43+CE$209</f>
        <v>106.5298922457055</v>
      </c>
      <c r="DJ43" s="2">
        <f>CF$207*$B43+CF$209</f>
        <v>106.94685448207429</v>
      </c>
      <c r="DK43" s="2">
        <f>CG$207*$B43+CG$209</f>
        <v>106.70025379151193</v>
      </c>
      <c r="DL43" s="2">
        <f>CH$207*$B43+CH$209</f>
        <v>103.48071366337525</v>
      </c>
      <c r="DM43" s="2">
        <f>CI$207*$B43+CI$209</f>
        <v>99.135624176538428</v>
      </c>
      <c r="DN43" s="2">
        <f>CJ$207*$B43+CJ$209</f>
        <v>89.428472052434572</v>
      </c>
      <c r="DO43" s="2">
        <f>CK$207*$B43+CK$209</f>
        <v>77.751502486621618</v>
      </c>
      <c r="DP43" s="2">
        <f>CL$207*$B43+CL$209</f>
        <v>63.716369536416785</v>
      </c>
      <c r="DS43" s="2">
        <f>POWER(10,($B43-C$227)/C$228)/(1+POWER(10,($B43-C$227)/C$228))</f>
        <v>3.7239861752035902E-3</v>
      </c>
      <c r="DT43" s="2">
        <f>POWER(10,($B43-D$227)/D$228)/(1+POWER(10,($B43-D$227)/D$228))</f>
        <v>3.2061835260433621E-3</v>
      </c>
      <c r="DU43" s="2">
        <f>POWER(10,($B43-E$227)/E$228)/(1+POWER(10,($B43-E$227)/E$228))</f>
        <v>3.5524260756958498E-3</v>
      </c>
      <c r="DV43" s="2">
        <f>POWER(10,($B43-F$227)/F$228)/(1+POWER(10,($B43-F$227)/F$228))</f>
        <v>4.2166327144372495E-3</v>
      </c>
      <c r="DW43" s="2">
        <f>POWER(10,($B43-G$227)/G$228)/(1+POWER(10,($B43-G$227)/G$228))</f>
        <v>4.5966564228417184E-3</v>
      </c>
      <c r="DX43" s="2">
        <f>POWER(10,($B43-H$227)/H$228)/(1+POWER(10,($B43-H$227)/H$228))</f>
        <v>4.2352655324745872E-3</v>
      </c>
      <c r="DY43" s="2">
        <f>POWER(10,($B43-I$227)/I$228)/(1+POWER(10,($B43-I$227)/I$228))</f>
        <v>3.8309144334182626E-3</v>
      </c>
      <c r="DZ43" s="2">
        <f>POWER(10,($B43-J$227)/J$228)/(1+POWER(10,($B43-J$227)/J$228))</f>
        <v>3.670405427690906E-3</v>
      </c>
      <c r="EA43" s="2">
        <f>POWER(10,($B43-K$227)/K$228)/(1+POWER(10,($B43-K$227)/K$228))</f>
        <v>3.8237320149524328E-3</v>
      </c>
      <c r="EB43" s="2">
        <f>POWER(10,($B43-L$227)/L$228)/(1+POWER(10,($B43-L$227)/L$228))</f>
        <v>3.044311849075599E-3</v>
      </c>
      <c r="EC43" s="2">
        <f>POWER(10,($B43-M$227)/M$228)/(1+POWER(10,($B43-M$227)/M$228))</f>
        <v>3.7532808534404701E-3</v>
      </c>
      <c r="ED43" s="2">
        <f>POWER(10,($B43-N$227)/N$228)/(1+POWER(10,($B43-N$227)/N$228))</f>
        <v>3.754673989796703E-3</v>
      </c>
      <c r="EE43" s="2">
        <f>POWER(10,($B43-O$227)/O$228)/(1+POWER(10,($B43-O$227)/O$228))</f>
        <v>2.7454547990221037E-3</v>
      </c>
    </row>
    <row r="44" spans="2:135" x14ac:dyDescent="0.25">
      <c r="B44" s="2">
        <v>38</v>
      </c>
      <c r="C44">
        <v>116.5</v>
      </c>
      <c r="D44">
        <v>116.56699999999999</v>
      </c>
      <c r="E44">
        <v>122.143</v>
      </c>
      <c r="F44">
        <v>115.48399999999999</v>
      </c>
      <c r="G44">
        <v>116.89100000000001</v>
      </c>
      <c r="H44">
        <v>116.10899999999999</v>
      </c>
      <c r="I44">
        <v>114.815</v>
      </c>
      <c r="J44">
        <v>111.636</v>
      </c>
      <c r="K44">
        <v>110.38800000000001</v>
      </c>
      <c r="L44">
        <v>100.657</v>
      </c>
      <c r="M44">
        <v>97.418000000000006</v>
      </c>
      <c r="N44">
        <v>86.194000000000003</v>
      </c>
      <c r="O44">
        <v>67.637699999999995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109.37486500498177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107.48077804961842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110.92841413316795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109.29446759965526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110.77943685415329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109.32769458968536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107.30500059267922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104.84714777335208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102.77190532444911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95.177065518244447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89.897939378381722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80.4500802749819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64.462002012256775</v>
      </c>
      <c r="AE44" s="5"/>
      <c r="AG44" s="5">
        <f t="shared" si="15"/>
        <v>7.1251349950182288</v>
      </c>
      <c r="AH44" s="5">
        <f t="shared" si="15"/>
        <v>9.0862219503815709</v>
      </c>
      <c r="AI44" s="5">
        <f t="shared" si="15"/>
        <v>11.214585866832053</v>
      </c>
      <c r="AJ44" s="5">
        <f t="shared" si="15"/>
        <v>6.1895324003447314</v>
      </c>
      <c r="AK44" s="5">
        <f t="shared" si="15"/>
        <v>6.1115631458467163</v>
      </c>
      <c r="AL44" s="5">
        <f t="shared" si="15"/>
        <v>6.78130541031463</v>
      </c>
      <c r="AM44" s="5">
        <f t="shared" si="15"/>
        <v>7.5099994073207768</v>
      </c>
      <c r="AN44" s="5">
        <f t="shared" si="15"/>
        <v>6.7888522266479185</v>
      </c>
      <c r="AO44" s="5">
        <f t="shared" si="14"/>
        <v>7.6160946755508974</v>
      </c>
      <c r="AP44" s="5">
        <f t="shared" si="14"/>
        <v>5.4799344817555493</v>
      </c>
      <c r="AQ44" s="5">
        <f t="shared" si="14"/>
        <v>7.5200606216182848</v>
      </c>
      <c r="AR44" s="5">
        <f t="shared" si="14"/>
        <v>5.7439197250181024</v>
      </c>
      <c r="AS44" s="5">
        <f t="shared" si="14"/>
        <v>3.1756979877432201</v>
      </c>
      <c r="AV44" s="2">
        <f t="shared" si="1"/>
        <v>97.223153439129177</v>
      </c>
      <c r="AW44" s="2">
        <f t="shared" si="2"/>
        <v>100.45120698149613</v>
      </c>
      <c r="AX44" s="2">
        <f t="shared" si="3"/>
        <v>102.61156017249684</v>
      </c>
      <c r="AY44" s="2">
        <f t="shared" si="4"/>
        <v>101.07689953758494</v>
      </c>
      <c r="AZ44" s="2">
        <f t="shared" si="5"/>
        <v>102.51823542239129</v>
      </c>
      <c r="BA44" s="2">
        <f t="shared" si="6"/>
        <v>104.51306301557905</v>
      </c>
      <c r="BB44" s="2">
        <f t="shared" si="7"/>
        <v>104.77010220213525</v>
      </c>
      <c r="BC44" s="2">
        <f t="shared" si="8"/>
        <v>103.2101790880664</v>
      </c>
      <c r="BD44" s="2">
        <f t="shared" si="9"/>
        <v>100.90364078223649</v>
      </c>
      <c r="BE44" s="2">
        <f t="shared" si="10"/>
        <v>94.713609499860965</v>
      </c>
      <c r="BF44" s="2">
        <f t="shared" si="11"/>
        <v>86.883363546419105</v>
      </c>
      <c r="BG44" s="2">
        <f t="shared" si="12"/>
        <v>76.49699625954986</v>
      </c>
      <c r="BH44" s="2">
        <f t="shared" si="13"/>
        <v>63.592586929220928</v>
      </c>
      <c r="BK44" s="2" t="str">
        <f>IF(OR($B44&lt;C$229, AND($B44&gt;C$230, $B44&lt;C$231)), C44, "")</f>
        <v/>
      </c>
      <c r="BL44" s="2" t="str">
        <f>IF(OR($B44&lt;D$229, AND($B44&gt;D$230, $B44&lt;D$231)), D44, "")</f>
        <v/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 t="str">
        <f>IF(OR($B44&lt;H$229, AND($B44&gt;H$230, $B44&lt;H$231)), H44, "")</f>
        <v/>
      </c>
      <c r="BQ44" s="2" t="str">
        <f>IF(OR($B44&lt;I$229, AND($B44&gt;I$230, $B44&lt;I$231)), I44, "")</f>
        <v/>
      </c>
      <c r="BR44" s="2" t="str">
        <f>IF(OR($B44&lt;J$229, AND($B44&gt;J$230, $B44&lt;J$231)), J44, "")</f>
        <v/>
      </c>
      <c r="BS44" s="2" t="str">
        <f>IF(OR($B44&lt;K$229, AND($B44&gt;K$230, $B44&lt;K$231)), K44, "")</f>
        <v/>
      </c>
      <c r="BT44" s="2">
        <f>IF(OR($B44&lt;L$229, AND($B44&gt;L$230, $B44&lt;L$231)), L44, "")</f>
        <v>100.657</v>
      </c>
      <c r="BU44" s="2" t="str">
        <f>IF(OR($B44&lt;M$229, AND($B44&gt;M$230, $B44&lt;M$231)), M44, "")</f>
        <v/>
      </c>
      <c r="BV44" s="2" t="str">
        <f>IF(OR($B44&lt;N$229, AND($B44&gt;N$230, $B44&lt;N$231)), N44, "")</f>
        <v/>
      </c>
      <c r="BW44" s="2">
        <f>IF(OR($B44&lt;O$229, AND($B44&gt;O$230, $B44&lt;O$231)), O44, "")</f>
        <v>67.637699999999995</v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>BK$207*$B44+BK$209</f>
        <v>97.210437403293426</v>
      </c>
      <c r="CP44" s="2">
        <f>BL$207*$B44+BL$209</f>
        <v>100.44531113101061</v>
      </c>
      <c r="CQ44" s="2">
        <f>BM$207*$B44+BM$209</f>
        <v>102.60689815475324</v>
      </c>
      <c r="CR44" s="2">
        <f>BN$207*$B44+BN$209</f>
        <v>101.0727113857331</v>
      </c>
      <c r="CS44" s="2">
        <f>BO$207*$B44+BO$209</f>
        <v>102.51215090670266</v>
      </c>
      <c r="CT44" s="2">
        <f>BP$207*$B44+BP$209</f>
        <v>104.50374640559757</v>
      </c>
      <c r="CU44" s="2">
        <f>BQ$207*$B44+BQ$209</f>
        <v>104.76099739317041</v>
      </c>
      <c r="CV44" s="2">
        <f>BR$207*$B44+BR$209</f>
        <v>103.19623433627639</v>
      </c>
      <c r="CW44" s="2">
        <f>BS$207*$B44+BS$209</f>
        <v>100.89294728598917</v>
      </c>
      <c r="CX44" s="2">
        <f>BT$207*$B44+BT$209</f>
        <v>94.698949858560724</v>
      </c>
      <c r="CY44" s="2">
        <f>BU$207*$B44+BU$209</f>
        <v>86.872957437038934</v>
      </c>
      <c r="CZ44" s="2">
        <f>BV$207*$B44+BV$209</f>
        <v>76.49186949547466</v>
      </c>
      <c r="DA44" s="2">
        <f>BW$207*$B44+BW$209</f>
        <v>63.59220133973384</v>
      </c>
      <c r="DD44" s="2">
        <f>BZ$207*$B44+BZ$209</f>
        <v>100.32573607487903</v>
      </c>
      <c r="DE44" s="2">
        <f>CA$207*$B44+CA$209</f>
        <v>102.12292652050667</v>
      </c>
      <c r="DF44" s="2">
        <f>CB$207*$B44+CB$209</f>
        <v>103.80418357461363</v>
      </c>
      <c r="DG44" s="2">
        <f>CC$207*$B44+CC$209</f>
        <v>101.97893064269176</v>
      </c>
      <c r="DH44" s="2">
        <f>CD$207*$B44+CD$209</f>
        <v>103.71989946741505</v>
      </c>
      <c r="DI44" s="2">
        <f>CE$207*$B44+CE$209</f>
        <v>106.51078023339169</v>
      </c>
      <c r="DJ44" s="2">
        <f>CF$207*$B44+CF$209</f>
        <v>106.92934483344033</v>
      </c>
      <c r="DK44" s="2">
        <f>CG$207*$B44+CG$209</f>
        <v>106.66240955179751</v>
      </c>
      <c r="DL44" s="2">
        <f>CH$207*$B44+CH$209</f>
        <v>103.44442899141137</v>
      </c>
      <c r="DM44" s="2">
        <f>CI$207*$B44+CI$209</f>
        <v>99.091955324457487</v>
      </c>
      <c r="DN44" s="2">
        <f>CJ$207*$B44+CJ$209</f>
        <v>89.402456698644713</v>
      </c>
      <c r="DO44" s="2">
        <f>CK$207*$B44+CK$209</f>
        <v>77.737612308915374</v>
      </c>
      <c r="DP44" s="2">
        <f>CL$207*$B44+CL$209</f>
        <v>63.720323987701057</v>
      </c>
      <c r="DS44" s="2">
        <f>POWER(10,($B44-C$227)/C$228)/(1+POWER(10,($B44-C$227)/C$228))</f>
        <v>4.0818031194663025E-3</v>
      </c>
      <c r="DT44" s="2">
        <f>POWER(10,($B44-D$227)/D$228)/(1+POWER(10,($B44-D$227)/D$228))</f>
        <v>3.5144232238394617E-3</v>
      </c>
      <c r="DU44" s="2">
        <f>POWER(10,($B44-E$227)/E$228)/(1+POWER(10,($B44-E$227)/E$228))</f>
        <v>3.8938231989233962E-3</v>
      </c>
      <c r="DV44" s="2">
        <f>POWER(10,($B44-F$227)/F$228)/(1+POWER(10,($B44-F$227)/F$228))</f>
        <v>4.6215657189639173E-3</v>
      </c>
      <c r="DW44" s="2">
        <f>POWER(10,($B44-G$227)/G$228)/(1+POWER(10,($B44-G$227)/G$228))</f>
        <v>5.0378993497131874E-3</v>
      </c>
      <c r="DX44" s="2">
        <f>POWER(10,($B44-H$227)/H$228)/(1+POWER(10,($B44-H$227)/H$228))</f>
        <v>4.6419795483568947E-3</v>
      </c>
      <c r="DY44" s="2">
        <f>POWER(10,($B44-I$227)/I$228)/(1+POWER(10,($B44-I$227)/I$228))</f>
        <v>4.1989622123001042E-3</v>
      </c>
      <c r="DZ44" s="2">
        <f>POWER(10,($B44-J$227)/J$228)/(1+POWER(10,($B44-J$227)/J$228))</f>
        <v>4.0230948878642574E-3</v>
      </c>
      <c r="EA44" s="2">
        <f>POWER(10,($B44-K$227)/K$228)/(1+POWER(10,($B44-K$227)/K$228))</f>
        <v>4.1910926598452362E-3</v>
      </c>
      <c r="EB44" s="2">
        <f>POWER(10,($B44-L$227)/L$228)/(1+POWER(10,($B44-L$227)/L$228))</f>
        <v>3.337041443278167E-3</v>
      </c>
      <c r="EC44" s="2">
        <f>POWER(10,($B44-M$227)/M$228)/(1+POWER(10,($B44-M$227)/M$228))</f>
        <v>4.1139009360923687E-3</v>
      </c>
      <c r="ED44" s="2">
        <f>POWER(10,($B44-N$227)/N$228)/(1+POWER(10,($B44-N$227)/N$228))</f>
        <v>4.1154273738498023E-3</v>
      </c>
      <c r="EE44" s="2">
        <f>POWER(10,($B44-O$227)/O$228)/(1+POWER(10,($B44-O$227)/O$228))</f>
        <v>3.0095341706665906E-3</v>
      </c>
    </row>
    <row r="45" spans="2:135" x14ac:dyDescent="0.25">
      <c r="B45" s="2">
        <v>39</v>
      </c>
      <c r="C45">
        <v>122.60599999999999</v>
      </c>
      <c r="D45">
        <v>119.44799999999999</v>
      </c>
      <c r="E45">
        <v>126.971</v>
      </c>
      <c r="F45">
        <v>118.60899999999999</v>
      </c>
      <c r="G45">
        <v>121.64100000000001</v>
      </c>
      <c r="H45">
        <v>120.75</v>
      </c>
      <c r="I45">
        <v>116.538</v>
      </c>
      <c r="J45">
        <v>113.712</v>
      </c>
      <c r="K45">
        <v>113.209</v>
      </c>
      <c r="L45">
        <v>101.209</v>
      </c>
      <c r="M45">
        <v>98.492999999999995</v>
      </c>
      <c r="N45">
        <v>89.313400000000001</v>
      </c>
      <c r="O45">
        <v>68.028999999999996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115.06006466545136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111.30120980447961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115.2398971372491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113.68868189283684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115.22829557924157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112.32436804490426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109.10763054877077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106.1220826081699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104.19368086959143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95.636235192440736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91.925945125471472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82.862221568781735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65.128546025346637</v>
      </c>
      <c r="AE45" s="5"/>
      <c r="AG45" s="5">
        <f t="shared" si="15"/>
        <v>7.5459353345486306</v>
      </c>
      <c r="AH45" s="5">
        <f t="shared" si="15"/>
        <v>8.1467901955203814</v>
      </c>
      <c r="AI45" s="5">
        <f t="shared" si="15"/>
        <v>11.731102862750902</v>
      </c>
      <c r="AJ45" s="5">
        <f t="shared" si="15"/>
        <v>4.9203181071631548</v>
      </c>
      <c r="AK45" s="5">
        <f t="shared" si="15"/>
        <v>6.4127044207584305</v>
      </c>
      <c r="AL45" s="5">
        <f t="shared" si="15"/>
        <v>8.4256319550957386</v>
      </c>
      <c r="AM45" s="5">
        <f t="shared" si="15"/>
        <v>7.4303694512292253</v>
      </c>
      <c r="AN45" s="5">
        <f t="shared" si="15"/>
        <v>7.5899173918300988</v>
      </c>
      <c r="AO45" s="5">
        <f t="shared" si="14"/>
        <v>9.0153191304085709</v>
      </c>
      <c r="AP45" s="5">
        <f t="shared" si="14"/>
        <v>5.5727648075592668</v>
      </c>
      <c r="AQ45" s="5">
        <f t="shared" si="14"/>
        <v>6.5670548745285231</v>
      </c>
      <c r="AR45" s="5">
        <f t="shared" si="14"/>
        <v>6.451178431218267</v>
      </c>
      <c r="AS45" s="5">
        <f t="shared" si="14"/>
        <v>2.9004539746533595</v>
      </c>
      <c r="AV45" s="2">
        <f t="shared" si="1"/>
        <v>97.231609928890222</v>
      </c>
      <c r="AW45" s="2">
        <f t="shared" si="2"/>
        <v>100.44737898337145</v>
      </c>
      <c r="AX45" s="2">
        <f t="shared" si="3"/>
        <v>102.60485312242372</v>
      </c>
      <c r="AY45" s="2">
        <f t="shared" si="4"/>
        <v>101.0861713416309</v>
      </c>
      <c r="AZ45" s="2">
        <f t="shared" si="5"/>
        <v>102.54548035046327</v>
      </c>
      <c r="BA45" s="2">
        <f t="shared" si="6"/>
        <v>104.53919999707713</v>
      </c>
      <c r="BB45" s="2">
        <f t="shared" si="7"/>
        <v>104.79927352398356</v>
      </c>
      <c r="BC45" s="2">
        <f t="shared" si="8"/>
        <v>103.24662306613251</v>
      </c>
      <c r="BD45" s="2">
        <f t="shared" si="9"/>
        <v>100.92906387186905</v>
      </c>
      <c r="BE45" s="2">
        <f t="shared" si="10"/>
        <v>94.75697151135941</v>
      </c>
      <c r="BF45" s="2">
        <f t="shared" si="11"/>
        <v>86.915091961524368</v>
      </c>
      <c r="BG45" s="2">
        <f t="shared" si="12"/>
        <v>76.514184335000166</v>
      </c>
      <c r="BH45" s="2">
        <f t="shared" si="13"/>
        <v>63.604254590966896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 t="str">
        <f>IF(OR($B45&lt;I$229, AND($B45&gt;I$230, $B45&lt;I$231)), I45, "")</f>
        <v/>
      </c>
      <c r="BR45" s="2" t="str">
        <f>IF(OR($B45&lt;J$229, AND($B45&gt;J$230, $B45&lt;J$231)), J45, "")</f>
        <v/>
      </c>
      <c r="BS45" s="2" t="str">
        <f>IF(OR($B45&lt;K$229, AND($B45&gt;K$230, $B45&lt;K$231)), K45, "")</f>
        <v/>
      </c>
      <c r="BT45" s="2">
        <f>IF(OR($B45&lt;L$229, AND($B45&gt;L$230, $B45&lt;L$231)), L45, "")</f>
        <v>101.209</v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>BK$207*$B45+BK$209</f>
        <v>97.217939948999444</v>
      </c>
      <c r="CP45" s="2">
        <f>BL$207*$B45+BL$209</f>
        <v>100.44105085447534</v>
      </c>
      <c r="CQ45" s="2">
        <f>BM$207*$B45+BM$209</f>
        <v>102.59989179636828</v>
      </c>
      <c r="CR45" s="2">
        <f>BN$207*$B45+BN$209</f>
        <v>101.08170986858505</v>
      </c>
      <c r="CS45" s="2">
        <f>BO$207*$B45+BO$209</f>
        <v>102.53898110645511</v>
      </c>
      <c r="CT45" s="2">
        <f>BP$207*$B45+BP$209</f>
        <v>104.52921592110633</v>
      </c>
      <c r="CU45" s="2">
        <f>BQ$207*$B45+BQ$209</f>
        <v>104.78950612820995</v>
      </c>
      <c r="CV45" s="2">
        <f>BR$207*$B45+BR$209</f>
        <v>103.23166197639688</v>
      </c>
      <c r="CW45" s="2">
        <f>BS$207*$B45+BS$209</f>
        <v>100.91762345430408</v>
      </c>
      <c r="CX45" s="2">
        <f>BT$207*$B45+BT$209</f>
        <v>94.741217045870201</v>
      </c>
      <c r="CY45" s="2">
        <f>BU$207*$B45+BU$209</f>
        <v>86.903943436206987</v>
      </c>
      <c r="CZ45" s="2">
        <f>BV$207*$B45+BV$209</f>
        <v>76.508703769390408</v>
      </c>
      <c r="DA45" s="2">
        <f>BW$207*$B45+BW$209</f>
        <v>63.603857330068998</v>
      </c>
      <c r="DD45" s="2">
        <f>BZ$207*$B45+BZ$209</f>
        <v>100.27347180660669</v>
      </c>
      <c r="DE45" s="2">
        <f>CA$207*$B45+CA$209</f>
        <v>102.08378954386072</v>
      </c>
      <c r="DF45" s="2">
        <f>CB$207*$B45+CB$209</f>
        <v>103.76236957972489</v>
      </c>
      <c r="DG45" s="2">
        <f>CC$207*$B45+CC$209</f>
        <v>101.96252089076894</v>
      </c>
      <c r="DH45" s="2">
        <f>CD$207*$B45+CD$209</f>
        <v>103.71611100917163</v>
      </c>
      <c r="DI45" s="2">
        <f>CE$207*$B45+CE$209</f>
        <v>106.49166822107786</v>
      </c>
      <c r="DJ45" s="2">
        <f>CF$207*$B45+CF$209</f>
        <v>106.91183518480635</v>
      </c>
      <c r="DK45" s="2">
        <f>CG$207*$B45+CG$209</f>
        <v>106.62456531208309</v>
      </c>
      <c r="DL45" s="2">
        <f>CH$207*$B45+CH$209</f>
        <v>103.40814431944749</v>
      </c>
      <c r="DM45" s="2">
        <f>CI$207*$B45+CI$209</f>
        <v>99.04828647237656</v>
      </c>
      <c r="DN45" s="2">
        <f>CJ$207*$B45+CJ$209</f>
        <v>89.37644134485484</v>
      </c>
      <c r="DO45" s="2">
        <f>CK$207*$B45+CK$209</f>
        <v>77.723722131209144</v>
      </c>
      <c r="DP45" s="2">
        <f>CL$207*$B45+CL$209</f>
        <v>63.724278438985337</v>
      </c>
      <c r="DS45" s="2">
        <f>POWER(10,($B45-C$227)/C$228)/(1+POWER(10,($B45-C$227)/C$228))</f>
        <v>4.4738462983936484E-3</v>
      </c>
      <c r="DT45" s="2">
        <f>POWER(10,($B45-D$227)/D$228)/(1+POWER(10,($B45-D$227)/D$228))</f>
        <v>3.8521822959480573E-3</v>
      </c>
      <c r="DU45" s="2">
        <f>POWER(10,($B45-E$227)/E$228)/(1+POWER(10,($B45-E$227)/E$228))</f>
        <v>4.2678889235283979E-3</v>
      </c>
      <c r="DV45" s="2">
        <f>POWER(10,($B45-F$227)/F$228)/(1+POWER(10,($B45-F$227)/F$228))</f>
        <v>5.0651875754098878E-3</v>
      </c>
      <c r="DW45" s="2">
        <f>POWER(10,($B45-G$227)/G$228)/(1+POWER(10,($B45-G$227)/G$228))</f>
        <v>5.5212631954738162E-3</v>
      </c>
      <c r="DX45" s="2">
        <f>POWER(10,($B45-H$227)/H$228)/(1+POWER(10,($B45-H$227)/H$228))</f>
        <v>5.0875509029935668E-3</v>
      </c>
      <c r="DY45" s="2">
        <f>POWER(10,($B45-I$227)/I$228)/(1+POWER(10,($B45-I$227)/I$228))</f>
        <v>4.6022061203189486E-3</v>
      </c>
      <c r="DZ45" s="2">
        <f>POWER(10,($B45-J$227)/J$228)/(1+POWER(10,($B45-J$227)/J$228))</f>
        <v>4.4095243086583243E-3</v>
      </c>
      <c r="EA45" s="2">
        <f>POWER(10,($B45-K$227)/K$228)/(1+POWER(10,($B45-K$227)/K$228))</f>
        <v>4.5935843080404789E-3</v>
      </c>
      <c r="EB45" s="2">
        <f>POWER(10,($B45-L$227)/L$228)/(1+POWER(10,($B45-L$227)/L$228))</f>
        <v>3.6578155421063316E-3</v>
      </c>
      <c r="EC45" s="2">
        <f>POWER(10,($B45-M$227)/M$228)/(1+POWER(10,($B45-M$227)/M$228))</f>
        <v>4.5090130423896856E-3</v>
      </c>
      <c r="ED45" s="2">
        <f>POWER(10,($B45-N$227)/N$228)/(1+POWER(10,($B45-N$227)/N$228))</f>
        <v>4.5106854200594251E-3</v>
      </c>
      <c r="EE45" s="2">
        <f>POWER(10,($B45-O$227)/O$228)/(1+POWER(10,($B45-O$227)/O$228))</f>
        <v>3.2989307395358321E-3</v>
      </c>
    </row>
    <row r="46" spans="2:135" x14ac:dyDescent="0.25">
      <c r="B46" s="2">
        <v>40</v>
      </c>
      <c r="C46">
        <v>129.303</v>
      </c>
      <c r="D46">
        <v>124.46299999999999</v>
      </c>
      <c r="E46">
        <v>132.714</v>
      </c>
      <c r="F46">
        <v>125.76600000000001</v>
      </c>
      <c r="G46">
        <v>126.422</v>
      </c>
      <c r="H46">
        <v>124.375</v>
      </c>
      <c r="I46">
        <v>119.631</v>
      </c>
      <c r="J46">
        <v>115.636</v>
      </c>
      <c r="K46">
        <v>116.776</v>
      </c>
      <c r="L46">
        <v>102.52200000000001</v>
      </c>
      <c r="M46">
        <v>102.97</v>
      </c>
      <c r="N46">
        <v>92.059700000000007</v>
      </c>
      <c r="O46">
        <v>69.681200000000004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122.46777720535641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116.6087690257573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121.10630355093973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119.70591014175616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121.30951576686297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116.67547224087754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111.87188733335444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108.14032327057789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106.43915716825848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96.404612686909019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94.962612366662952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86.34756281909452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66.191012175003635</v>
      </c>
      <c r="AE46" s="5"/>
      <c r="AG46" s="5">
        <f t="shared" si="15"/>
        <v>6.8352227946435846</v>
      </c>
      <c r="AH46" s="5">
        <f t="shared" si="15"/>
        <v>7.8542309742426966</v>
      </c>
      <c r="AI46" s="5">
        <f t="shared" si="15"/>
        <v>11.607696449060271</v>
      </c>
      <c r="AJ46" s="5">
        <f t="shared" si="15"/>
        <v>6.0600898582438418</v>
      </c>
      <c r="AK46" s="5">
        <f t="shared" si="15"/>
        <v>5.1124842331370246</v>
      </c>
      <c r="AL46" s="5">
        <f t="shared" si="15"/>
        <v>7.6995277591224607</v>
      </c>
      <c r="AM46" s="5">
        <f t="shared" si="15"/>
        <v>7.7591126666455636</v>
      </c>
      <c r="AN46" s="5">
        <f t="shared" si="15"/>
        <v>7.4956767294221009</v>
      </c>
      <c r="AO46" s="5">
        <f t="shared" si="14"/>
        <v>10.336842831741521</v>
      </c>
      <c r="AP46" s="5">
        <f t="shared" si="14"/>
        <v>6.1173873130909868</v>
      </c>
      <c r="AQ46" s="5">
        <f t="shared" si="14"/>
        <v>8.0073876333370464</v>
      </c>
      <c r="AR46" s="5">
        <f t="shared" si="14"/>
        <v>5.7121371809054864</v>
      </c>
      <c r="AS46" s="5">
        <f t="shared" si="14"/>
        <v>3.4901878249963687</v>
      </c>
      <c r="AV46" s="2">
        <f t="shared" si="1"/>
        <v>97.240131804663861</v>
      </c>
      <c r="AW46" s="2">
        <f t="shared" si="2"/>
        <v>100.44357939683357</v>
      </c>
      <c r="AX46" s="2">
        <f t="shared" si="3"/>
        <v>102.59816036437584</v>
      </c>
      <c r="AY46" s="2">
        <f t="shared" si="4"/>
        <v>101.09545682489436</v>
      </c>
      <c r="AZ46" s="2">
        <f t="shared" si="5"/>
        <v>102.57274852656232</v>
      </c>
      <c r="BA46" s="2">
        <f t="shared" si="6"/>
        <v>104.56537881642318</v>
      </c>
      <c r="BB46" s="2">
        <f t="shared" si="7"/>
        <v>104.82848773083711</v>
      </c>
      <c r="BC46" s="2">
        <f t="shared" si="8"/>
        <v>103.28313303429027</v>
      </c>
      <c r="BD46" s="2">
        <f t="shared" si="9"/>
        <v>100.95453132475022</v>
      </c>
      <c r="BE46" s="2">
        <f t="shared" si="10"/>
        <v>94.800408023723065</v>
      </c>
      <c r="BF46" s="2">
        <f t="shared" si="11"/>
        <v>86.946866540753007</v>
      </c>
      <c r="BG46" s="2">
        <f t="shared" si="12"/>
        <v>76.531392856996987</v>
      </c>
      <c r="BH46" s="2">
        <f t="shared" si="13"/>
        <v>63.615920920537611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 t="str">
        <f>IF(OR($B46&lt;I$229, AND($B46&gt;I$230, $B46&lt;I$231)), I46, "")</f>
        <v/>
      </c>
      <c r="BR46" s="2" t="str">
        <f>IF(OR($B46&lt;J$229, AND($B46&gt;J$230, $B46&lt;J$231)), J46, "")</f>
        <v/>
      </c>
      <c r="BS46" s="2" t="str">
        <f>IF(OR($B46&lt;K$229, AND($B46&gt;K$230, $B46&lt;K$231)), K46, "")</f>
        <v/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>BK$207*$B46+BK$209</f>
        <v>97.225442494705462</v>
      </c>
      <c r="CP46" s="2">
        <f>BL$207*$B46+BL$209</f>
        <v>100.43679057794006</v>
      </c>
      <c r="CQ46" s="2">
        <f>BM$207*$B46+BM$209</f>
        <v>102.59288543798333</v>
      </c>
      <c r="CR46" s="2">
        <f>BN$207*$B46+BN$209</f>
        <v>101.090708351437</v>
      </c>
      <c r="CS46" s="2">
        <f>BO$207*$B46+BO$209</f>
        <v>102.56581130620756</v>
      </c>
      <c r="CT46" s="2">
        <f>BP$207*$B46+BP$209</f>
        <v>104.55468543661509</v>
      </c>
      <c r="CU46" s="2">
        <f>BQ$207*$B46+BQ$209</f>
        <v>104.81801486324947</v>
      </c>
      <c r="CV46" s="2">
        <f>BR$207*$B46+BR$209</f>
        <v>103.26708961651737</v>
      </c>
      <c r="CW46" s="2">
        <f>BS$207*$B46+BS$209</f>
        <v>100.94229962261899</v>
      </c>
      <c r="CX46" s="2">
        <f>BT$207*$B46+BT$209</f>
        <v>94.783484233179692</v>
      </c>
      <c r="CY46" s="2">
        <f>BU$207*$B46+BU$209</f>
        <v>86.934929435375025</v>
      </c>
      <c r="CZ46" s="2">
        <f>BV$207*$B46+BV$209</f>
        <v>76.525538043306156</v>
      </c>
      <c r="DA46" s="2">
        <f>BW$207*$B46+BW$209</f>
        <v>63.615513320404162</v>
      </c>
      <c r="DD46" s="2">
        <f>BZ$207*$B46+BZ$209</f>
        <v>100.22120753833435</v>
      </c>
      <c r="DE46" s="2">
        <f>CA$207*$B46+CA$209</f>
        <v>102.04465256721475</v>
      </c>
      <c r="DF46" s="2">
        <f>CB$207*$B46+CB$209</f>
        <v>103.72055558483613</v>
      </c>
      <c r="DG46" s="2">
        <f>CC$207*$B46+CC$209</f>
        <v>101.94611113884613</v>
      </c>
      <c r="DH46" s="2">
        <f>CD$207*$B46+CD$209</f>
        <v>103.71232255092821</v>
      </c>
      <c r="DI46" s="2">
        <f>CE$207*$B46+CE$209</f>
        <v>106.47255620876403</v>
      </c>
      <c r="DJ46" s="2">
        <f>CF$207*$B46+CF$209</f>
        <v>106.89432553617239</v>
      </c>
      <c r="DK46" s="2">
        <f>CG$207*$B46+CG$209</f>
        <v>106.58672107236866</v>
      </c>
      <c r="DL46" s="2">
        <f>CH$207*$B46+CH$209</f>
        <v>103.3718596474836</v>
      </c>
      <c r="DM46" s="2">
        <f>CI$207*$B46+CI$209</f>
        <v>99.004617620295633</v>
      </c>
      <c r="DN46" s="2">
        <f>CJ$207*$B46+CJ$209</f>
        <v>89.350425991064981</v>
      </c>
      <c r="DO46" s="2">
        <f>CK$207*$B46+CK$209</f>
        <v>77.709831953502913</v>
      </c>
      <c r="DP46" s="2">
        <f>CL$207*$B46+CL$209</f>
        <v>63.728232890269616</v>
      </c>
      <c r="DS46" s="2">
        <f>POWER(10,($B46-C$227)/C$228)/(1+POWER(10,($B46-C$227)/C$228))</f>
        <v>4.9033584892230796E-3</v>
      </c>
      <c r="DT46" s="2">
        <f>POWER(10,($B46-D$227)/D$228)/(1+POWER(10,($B46-D$227)/D$228))</f>
        <v>4.2222646836542147E-3</v>
      </c>
      <c r="DU46" s="2">
        <f>POWER(10,($B46-E$227)/E$228)/(1+POWER(10,($B46-E$227)/E$228))</f>
        <v>4.6777210580914641E-3</v>
      </c>
      <c r="DV46" s="2">
        <f>POWER(10,($B46-F$227)/F$228)/(1+POWER(10,($B46-F$227)/F$228))</f>
        <v>5.5511549964981964E-3</v>
      </c>
      <c r="DW46" s="2">
        <f>POWER(10,($B46-G$227)/G$228)/(1+POWER(10,($B46-G$227)/G$228))</f>
        <v>6.0507216014642666E-3</v>
      </c>
      <c r="DX46" s="2">
        <f>POWER(10,($B46-H$227)/H$228)/(1+POWER(10,($B46-H$227)/H$228))</f>
        <v>5.5756518965590519E-3</v>
      </c>
      <c r="DY46" s="2">
        <f>POWER(10,($B46-I$227)/I$228)/(1+POWER(10,($B46-I$227)/I$228))</f>
        <v>5.0439790751015583E-3</v>
      </c>
      <c r="DZ46" s="2">
        <f>POWER(10,($B46-J$227)/J$228)/(1+POWER(10,($B46-J$227)/J$228))</f>
        <v>4.8328912369546007E-3</v>
      </c>
      <c r="EA46" s="2">
        <f>POWER(10,($B46-K$227)/K$228)/(1+POWER(10,($B46-K$227)/K$228))</f>
        <v>5.034533827545682E-3</v>
      </c>
      <c r="EB46" s="2">
        <f>POWER(10,($B46-L$227)/L$228)/(1+POWER(10,($B46-L$227)/L$228))</f>
        <v>4.0093001076491165E-3</v>
      </c>
      <c r="EC46" s="2">
        <f>POWER(10,($B46-M$227)/M$228)/(1+POWER(10,($B46-M$227)/M$228))</f>
        <v>4.9418846613005617E-3</v>
      </c>
      <c r="ED46" s="2">
        <f>POWER(10,($B46-N$227)/N$228)/(1+POWER(10,($B46-N$227)/N$228))</f>
        <v>4.9437167922761604E-3</v>
      </c>
      <c r="EE46" s="2">
        <f>POWER(10,($B46-O$227)/O$228)/(1+POWER(10,($B46-O$227)/O$228))</f>
        <v>3.6160547270780823E-3</v>
      </c>
    </row>
    <row r="47" spans="2:135" x14ac:dyDescent="0.25">
      <c r="B47" s="2">
        <v>41</v>
      </c>
      <c r="C47">
        <v>137.227</v>
      </c>
      <c r="D47">
        <v>130.41800000000001</v>
      </c>
      <c r="E47">
        <v>140</v>
      </c>
      <c r="F47">
        <v>132.828</v>
      </c>
      <c r="G47">
        <v>134.96899999999999</v>
      </c>
      <c r="H47">
        <v>130.68799999999999</v>
      </c>
      <c r="I47">
        <v>124.86199999999999</v>
      </c>
      <c r="J47">
        <v>121.333</v>
      </c>
      <c r="K47">
        <v>120.47799999999999</v>
      </c>
      <c r="L47">
        <v>105.44799999999999</v>
      </c>
      <c r="M47">
        <v>106</v>
      </c>
      <c r="N47">
        <v>97.238799999999998</v>
      </c>
      <c r="O47">
        <v>71.087000000000003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131.67788838584613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123.66301128925122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128.73219012779037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127.56799246843281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129.2367271377735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122.71341100776752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115.93348009464476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111.20965633754348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109.83900339779558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97.658612369344468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99.318911913024536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91.165138133779351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67.819390005548485</v>
      </c>
      <c r="AE47" s="5"/>
      <c r="AG47" s="5">
        <f t="shared" si="15"/>
        <v>5.5491116141538726</v>
      </c>
      <c r="AH47" s="5">
        <f t="shared" si="15"/>
        <v>6.7549887107487905</v>
      </c>
      <c r="AI47" s="5">
        <f t="shared" si="15"/>
        <v>11.267809872209625</v>
      </c>
      <c r="AJ47" s="5">
        <f t="shared" si="15"/>
        <v>5.2600075315671972</v>
      </c>
      <c r="AK47" s="5">
        <f t="shared" si="15"/>
        <v>5.7322728622264947</v>
      </c>
      <c r="AL47" s="5">
        <f t="shared" si="15"/>
        <v>7.9745889922324693</v>
      </c>
      <c r="AM47" s="5">
        <f t="shared" si="15"/>
        <v>8.9285199053552304</v>
      </c>
      <c r="AN47" s="5">
        <f t="shared" si="15"/>
        <v>10.12334366245652</v>
      </c>
      <c r="AO47" s="5">
        <f t="shared" si="14"/>
        <v>10.638996602204415</v>
      </c>
      <c r="AP47" s="5">
        <f t="shared" si="14"/>
        <v>7.7893876306555256</v>
      </c>
      <c r="AQ47" s="5">
        <f t="shared" si="14"/>
        <v>6.6810880869754641</v>
      </c>
      <c r="AR47" s="5">
        <f t="shared" si="14"/>
        <v>6.0736618662206467</v>
      </c>
      <c r="AS47" s="5">
        <f t="shared" si="14"/>
        <v>3.2676099944515187</v>
      </c>
      <c r="AV47" s="2">
        <f t="shared" si="1"/>
        <v>97.24872275274636</v>
      </c>
      <c r="AW47" s="2">
        <f t="shared" si="2"/>
        <v>100.43980966209539</v>
      </c>
      <c r="AX47" s="2">
        <f t="shared" si="3"/>
        <v>102.59148186381408</v>
      </c>
      <c r="AY47" s="2">
        <f t="shared" si="4"/>
        <v>101.10475607487987</v>
      </c>
      <c r="AZ47" s="2">
        <f t="shared" si="5"/>
        <v>102.60004055852393</v>
      </c>
      <c r="BA47" s="2">
        <f t="shared" si="6"/>
        <v>104.59160129983638</v>
      </c>
      <c r="BB47" s="2">
        <f t="shared" si="7"/>
        <v>104.85774689773626</v>
      </c>
      <c r="BC47" s="2">
        <f t="shared" si="8"/>
        <v>103.31971221754171</v>
      </c>
      <c r="BD47" s="2">
        <f t="shared" si="9"/>
        <v>100.98004471826826</v>
      </c>
      <c r="BE47" s="2">
        <f t="shared" si="10"/>
        <v>94.843923174504127</v>
      </c>
      <c r="BF47" s="2">
        <f t="shared" si="11"/>
        <v>86.978689248511856</v>
      </c>
      <c r="BG47" s="2">
        <f t="shared" si="12"/>
        <v>76.548622464351865</v>
      </c>
      <c r="BH47" s="2">
        <f t="shared" si="13"/>
        <v>63.627585554157385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>BK$207*$B47+BK$209</f>
        <v>97.232945040411465</v>
      </c>
      <c r="CP47" s="2">
        <f>BL$207*$B47+BL$209</f>
        <v>100.4325303014048</v>
      </c>
      <c r="CQ47" s="2">
        <f>BM$207*$B47+BM$209</f>
        <v>102.58587907959836</v>
      </c>
      <c r="CR47" s="2">
        <f>BN$207*$B47+BN$209</f>
        <v>101.09970683428895</v>
      </c>
      <c r="CS47" s="2">
        <f>BO$207*$B47+BO$209</f>
        <v>102.59264150596002</v>
      </c>
      <c r="CT47" s="2">
        <f>BP$207*$B47+BP$209</f>
        <v>104.58015495212383</v>
      </c>
      <c r="CU47" s="2">
        <f>BQ$207*$B47+BQ$209</f>
        <v>104.84652359828901</v>
      </c>
      <c r="CV47" s="2">
        <f>BR$207*$B47+BR$209</f>
        <v>103.30251725663784</v>
      </c>
      <c r="CW47" s="2">
        <f>BS$207*$B47+BS$209</f>
        <v>100.9669757909339</v>
      </c>
      <c r="CX47" s="2">
        <f>BT$207*$B47+BT$209</f>
        <v>94.825751420489169</v>
      </c>
      <c r="CY47" s="2">
        <f>BU$207*$B47+BU$209</f>
        <v>86.965915434543078</v>
      </c>
      <c r="CZ47" s="2">
        <f>BV$207*$B47+BV$209</f>
        <v>76.542372317221904</v>
      </c>
      <c r="DA47" s="2">
        <f>BW$207*$B47+BW$209</f>
        <v>63.627169310739326</v>
      </c>
      <c r="DD47" s="2">
        <f>BZ$207*$B47+BZ$209</f>
        <v>100.16894327006203</v>
      </c>
      <c r="DE47" s="2">
        <f>CA$207*$B47+CA$209</f>
        <v>102.00551559056881</v>
      </c>
      <c r="DF47" s="2">
        <f>CB$207*$B47+CB$209</f>
        <v>103.67874158994738</v>
      </c>
      <c r="DG47" s="2">
        <f>CC$207*$B47+CC$209</f>
        <v>101.92970138692331</v>
      </c>
      <c r="DH47" s="2">
        <f>CD$207*$B47+CD$209</f>
        <v>103.70853409268479</v>
      </c>
      <c r="DI47" s="2">
        <f>CE$207*$B47+CE$209</f>
        <v>106.45344419645021</v>
      </c>
      <c r="DJ47" s="2">
        <f>CF$207*$B47+CF$209</f>
        <v>106.87681588753841</v>
      </c>
      <c r="DK47" s="2">
        <f>CG$207*$B47+CG$209</f>
        <v>106.54887683265424</v>
      </c>
      <c r="DL47" s="2">
        <f>CH$207*$B47+CH$209</f>
        <v>103.33557497551972</v>
      </c>
      <c r="DM47" s="2">
        <f>CI$207*$B47+CI$209</f>
        <v>98.960948768214706</v>
      </c>
      <c r="DN47" s="2">
        <f>CJ$207*$B47+CJ$209</f>
        <v>89.324410637275108</v>
      </c>
      <c r="DO47" s="2">
        <f>CK$207*$B47+CK$209</f>
        <v>77.695941775796683</v>
      </c>
      <c r="DP47" s="2">
        <f>CL$207*$B47+CL$209</f>
        <v>63.732187341553896</v>
      </c>
      <c r="DS47" s="2">
        <f>POWER(10,($B47-C$227)/C$228)/(1+POWER(10,($B47-C$227)/C$228))</f>
        <v>5.3738834633998171E-3</v>
      </c>
      <c r="DT47" s="2">
        <f>POWER(10,($B47-D$227)/D$228)/(1+POWER(10,($B47-D$227)/D$228))</f>
        <v>4.6277360257129755E-3</v>
      </c>
      <c r="DU47" s="2">
        <f>POWER(10,($B47-E$227)/E$228)/(1+POWER(10,($B47-E$227)/E$228))</f>
        <v>5.1267054754493592E-3</v>
      </c>
      <c r="DV47" s="2">
        <f>POWER(10,($B47-F$227)/F$228)/(1+POWER(10,($B47-F$227)/F$228))</f>
        <v>6.0834623250129354E-3</v>
      </c>
      <c r="DW47" s="2">
        <f>POWER(10,($B47-G$227)/G$228)/(1+POWER(10,($B47-G$227)/G$228))</f>
        <v>6.6306136020028847E-3</v>
      </c>
      <c r="DX47" s="2">
        <f>POWER(10,($B47-H$227)/H$228)/(1+POWER(10,($B47-H$227)/H$228))</f>
        <v>6.1102938306055272E-3</v>
      </c>
      <c r="DY47" s="2">
        <f>POWER(10,($B47-I$227)/I$228)/(1+POWER(10,($B47-I$227)/I$228))</f>
        <v>5.5279230023549033E-3</v>
      </c>
      <c r="DZ47" s="2">
        <f>POWER(10,($B47-J$227)/J$228)/(1+POWER(10,($B47-J$227)/J$228))</f>
        <v>5.2966901851829026E-3</v>
      </c>
      <c r="EA47" s="2">
        <f>POWER(10,($B47-K$227)/K$228)/(1+POWER(10,($B47-K$227)/K$228))</f>
        <v>5.5175765572339826E-3</v>
      </c>
      <c r="EB47" s="2">
        <f>POWER(10,($B47-L$227)/L$228)/(1+POWER(10,($B47-L$227)/L$228))</f>
        <v>4.3944103477797898E-3</v>
      </c>
      <c r="EC47" s="2">
        <f>POWER(10,($B47-M$227)/M$228)/(1+POWER(10,($B47-M$227)/M$228))</f>
        <v>5.4160864749593259E-3</v>
      </c>
      <c r="ED47" s="2">
        <f>POWER(10,($B47-N$227)/N$228)/(1+POWER(10,($B47-N$227)/N$228))</f>
        <v>5.4180934520258132E-3</v>
      </c>
      <c r="EE47" s="2">
        <f>POWER(10,($B47-O$227)/O$228)/(1+POWER(10,($B47-O$227)/O$228))</f>
        <v>3.9635424015310389E-3</v>
      </c>
    </row>
    <row r="48" spans="2:135" x14ac:dyDescent="0.25">
      <c r="B48" s="2">
        <v>42</v>
      </c>
      <c r="C48">
        <v>147.24199999999999</v>
      </c>
      <c r="D48">
        <v>139.239</v>
      </c>
      <c r="E48">
        <v>147.65700000000001</v>
      </c>
      <c r="F48">
        <v>141.46899999999999</v>
      </c>
      <c r="G48">
        <v>141.875</v>
      </c>
      <c r="H48">
        <v>138.547</v>
      </c>
      <c r="I48">
        <v>131.923</v>
      </c>
      <c r="J48">
        <v>124.848</v>
      </c>
      <c r="K48">
        <v>127.03</v>
      </c>
      <c r="L48">
        <v>106.343</v>
      </c>
      <c r="M48">
        <v>112.627</v>
      </c>
      <c r="N48">
        <v>102.6418</v>
      </c>
      <c r="O48">
        <v>74.217399999999998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142.57458390455164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132.61761811393558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138.18401904212013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137.34796920458234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139.06684627936079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130.70523382794858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121.63965067362787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115.68098854565027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114.76309686845218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99.636838099409957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105.29362063370506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97.523631992839981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70.21420906893124</v>
      </c>
      <c r="AE48" s="5"/>
      <c r="AG48" s="5">
        <f t="shared" si="15"/>
        <v>4.6674160954483455</v>
      </c>
      <c r="AH48" s="5">
        <f t="shared" si="15"/>
        <v>6.6213818860644267</v>
      </c>
      <c r="AI48" s="5">
        <f t="shared" si="15"/>
        <v>9.4729809578798836</v>
      </c>
      <c r="AJ48" s="5">
        <f t="shared" si="15"/>
        <v>4.1210307954176528</v>
      </c>
      <c r="AK48" s="5">
        <f t="shared" si="15"/>
        <v>2.8081537206392113</v>
      </c>
      <c r="AL48" s="5">
        <f t="shared" si="15"/>
        <v>7.8417661720514218</v>
      </c>
      <c r="AM48" s="5">
        <f t="shared" si="15"/>
        <v>10.283349326372132</v>
      </c>
      <c r="AN48" s="5">
        <f t="shared" si="15"/>
        <v>9.1670114543497334</v>
      </c>
      <c r="AO48" s="5">
        <f t="shared" si="14"/>
        <v>12.266903131547821</v>
      </c>
      <c r="AP48" s="5">
        <f t="shared" si="14"/>
        <v>6.7061619005900468</v>
      </c>
      <c r="AQ48" s="5">
        <f t="shared" si="14"/>
        <v>7.3333793662949347</v>
      </c>
      <c r="AR48" s="5">
        <f t="shared" si="14"/>
        <v>5.1181680071600226</v>
      </c>
      <c r="AS48" s="5">
        <f t="shared" si="14"/>
        <v>4.0031909310687581</v>
      </c>
      <c r="AV48" s="2">
        <f t="shared" si="1"/>
        <v>97.257386554706258</v>
      </c>
      <c r="AW48" s="2">
        <f t="shared" si="2"/>
        <v>100.43607123034251</v>
      </c>
      <c r="AX48" s="2">
        <f t="shared" si="3"/>
        <v>102.58481744670138</v>
      </c>
      <c r="AY48" s="2">
        <f t="shared" si="4"/>
        <v>101.11406906857752</v>
      </c>
      <c r="AZ48" s="2">
        <f t="shared" si="5"/>
        <v>102.62735695371089</v>
      </c>
      <c r="BA48" s="2">
        <f t="shared" si="6"/>
        <v>104.61786923241552</v>
      </c>
      <c r="BB48" s="2">
        <f t="shared" si="7"/>
        <v>104.88705309670723</v>
      </c>
      <c r="BC48" s="2">
        <f t="shared" si="8"/>
        <v>103.35636384262837</v>
      </c>
      <c r="BD48" s="2">
        <f t="shared" si="9"/>
        <v>101.00560551814472</v>
      </c>
      <c r="BE48" s="2">
        <f t="shared" si="10"/>
        <v>94.88752119937466</v>
      </c>
      <c r="BF48" s="2">
        <f t="shared" si="11"/>
        <v>87.010561994682234</v>
      </c>
      <c r="BG48" s="2">
        <f t="shared" si="12"/>
        <v>76.565873727612512</v>
      </c>
      <c r="BH48" s="2">
        <f t="shared" si="13"/>
        <v>63.639248070831599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>BK$207*$B48+BK$209</f>
        <v>97.240447586117483</v>
      </c>
      <c r="CP48" s="2">
        <f>BL$207*$B48+BL$209</f>
        <v>100.42827002486952</v>
      </c>
      <c r="CQ48" s="2">
        <f>BM$207*$B48+BM$209</f>
        <v>102.5788727212134</v>
      </c>
      <c r="CR48" s="2">
        <f>BN$207*$B48+BN$209</f>
        <v>101.10870531714092</v>
      </c>
      <c r="CS48" s="2">
        <f>BO$207*$B48+BO$209</f>
        <v>102.61947170571246</v>
      </c>
      <c r="CT48" s="2">
        <f>BP$207*$B48+BP$209</f>
        <v>104.60562446763259</v>
      </c>
      <c r="CU48" s="2">
        <f>BQ$207*$B48+BQ$209</f>
        <v>104.87503233332855</v>
      </c>
      <c r="CV48" s="2">
        <f>BR$207*$B48+BR$209</f>
        <v>103.33794489675833</v>
      </c>
      <c r="CW48" s="2">
        <f>BS$207*$B48+BS$209</f>
        <v>100.99165195924881</v>
      </c>
      <c r="CX48" s="2">
        <f>BT$207*$B48+BT$209</f>
        <v>94.86801860779866</v>
      </c>
      <c r="CY48" s="2">
        <f>BU$207*$B48+BU$209</f>
        <v>86.996901433711116</v>
      </c>
      <c r="CZ48" s="2">
        <f>BV$207*$B48+BV$209</f>
        <v>76.559206591137652</v>
      </c>
      <c r="DA48" s="2">
        <f>BW$207*$B48+BW$209</f>
        <v>63.638825301074483</v>
      </c>
      <c r="DD48" s="2">
        <f>BZ$207*$B48+BZ$209</f>
        <v>100.11667900178969</v>
      </c>
      <c r="DE48" s="2">
        <f>CA$207*$B48+CA$209</f>
        <v>101.96637861392286</v>
      </c>
      <c r="DF48" s="2">
        <f>CB$207*$B48+CB$209</f>
        <v>103.63692759505864</v>
      </c>
      <c r="DG48" s="2">
        <f>CC$207*$B48+CC$209</f>
        <v>101.9132916350005</v>
      </c>
      <c r="DH48" s="2">
        <f>CD$207*$B48+CD$209</f>
        <v>103.70474563444137</v>
      </c>
      <c r="DI48" s="2">
        <f>CE$207*$B48+CE$209</f>
        <v>106.43433218413639</v>
      </c>
      <c r="DJ48" s="2">
        <f>CF$207*$B48+CF$209</f>
        <v>106.85930623890445</v>
      </c>
      <c r="DK48" s="2">
        <f>CG$207*$B48+CG$209</f>
        <v>106.51103259293983</v>
      </c>
      <c r="DL48" s="2">
        <f>CH$207*$B48+CH$209</f>
        <v>103.29929030355585</v>
      </c>
      <c r="DM48" s="2">
        <f>CI$207*$B48+CI$209</f>
        <v>98.917279916133765</v>
      </c>
      <c r="DN48" s="2">
        <f>CJ$207*$B48+CJ$209</f>
        <v>89.298395283485249</v>
      </c>
      <c r="DO48" s="2">
        <f>CK$207*$B48+CK$209</f>
        <v>77.682051598090453</v>
      </c>
      <c r="DP48" s="2">
        <f>CL$207*$B48+CL$209</f>
        <v>63.736141792838175</v>
      </c>
      <c r="DS48" s="2">
        <f>POWER(10,($B48-C$227)/C$228)/(1+POWER(10,($B48-C$227)/C$228))</f>
        <v>5.8892926683444397E-3</v>
      </c>
      <c r="DT48" s="2">
        <f>POWER(10,($B48-D$227)/D$228)/(1+POWER(10,($B48-D$227)/D$228))</f>
        <v>5.0719471489324422E-3</v>
      </c>
      <c r="DU48" s="2">
        <f>POWER(10,($B48-E$227)/E$228)/(1+POWER(10,($B48-E$227)/E$228))</f>
        <v>5.6185417551823684E-3</v>
      </c>
      <c r="DV48" s="2">
        <f>POWER(10,($B48-F$227)/F$228)/(1+POWER(10,($B48-F$227)/F$228))</f>
        <v>6.6664711014071771E-3</v>
      </c>
      <c r="DW48" s="2">
        <f>POWER(10,($B48-G$227)/G$228)/(1+POWER(10,($B48-G$227)/G$228))</f>
        <v>7.2656753191064384E-3</v>
      </c>
      <c r="DX48" s="2">
        <f>POWER(10,($B48-H$227)/H$228)/(1+POWER(10,($B48-H$227)/H$228))</f>
        <v>6.6958566819663506E-3</v>
      </c>
      <c r="DY48" s="2">
        <f>POWER(10,($B48-I$227)/I$228)/(1+POWER(10,($B48-I$227)/I$228))</f>
        <v>6.0580161563915207E-3</v>
      </c>
      <c r="DZ48" s="2">
        <f>POWER(10,($B48-J$227)/J$228)/(1+POWER(10,($B48-J$227)/J$228))</f>
        <v>5.8047389904182694E-3</v>
      </c>
      <c r="EA48" s="2">
        <f>POWER(10,($B48-K$227)/K$228)/(1+POWER(10,($B48-K$227)/K$228))</f>
        <v>6.0466835846797852E-3</v>
      </c>
      <c r="EB48" s="2">
        <f>POWER(10,($B48-L$227)/L$228)/(1+POWER(10,($B48-L$227)/L$228))</f>
        <v>4.8163331755946342E-3</v>
      </c>
      <c r="EC48" s="2">
        <f>POWER(10,($B48-M$227)/M$228)/(1+POWER(10,($B48-M$227)/M$228))</f>
        <v>5.9355192161176032E-3</v>
      </c>
      <c r="ED48" s="2">
        <f>POWER(10,($B48-N$227)/N$228)/(1+POWER(10,($B48-N$227)/N$228))</f>
        <v>5.9377175243024057E-3</v>
      </c>
      <c r="EE48" s="2">
        <f>POWER(10,($B48-O$227)/O$228)/(1+POWER(10,($B48-O$227)/O$228))</f>
        <v>4.3442765912906842E-3</v>
      </c>
    </row>
    <row r="49" spans="2:135" x14ac:dyDescent="0.25">
      <c r="B49" s="2">
        <v>43</v>
      </c>
      <c r="C49">
        <v>156.167</v>
      </c>
      <c r="D49">
        <v>146.97</v>
      </c>
      <c r="E49">
        <v>154.571</v>
      </c>
      <c r="F49">
        <v>149.84399999999999</v>
      </c>
      <c r="G49">
        <v>152.172</v>
      </c>
      <c r="H49">
        <v>148.01599999999999</v>
      </c>
      <c r="I49">
        <v>137.86199999999999</v>
      </c>
      <c r="J49">
        <v>130.90899999999999</v>
      </c>
      <c r="K49">
        <v>133.13399999999999</v>
      </c>
      <c r="L49">
        <v>110.955</v>
      </c>
      <c r="M49">
        <v>120</v>
      </c>
      <c r="N49">
        <v>110.5672</v>
      </c>
      <c r="O49">
        <v>78.579700000000003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154.79506454198815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143.44888542984944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149.32278030168072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148.89538557346665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150.6248292565266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140.77131086962407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129.28954038098007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121.90641680806388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121.57198519445419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102.63778983003084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113.11131455460693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105.51957917046933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73.588224511228475</v>
      </c>
      <c r="AE49" s="5"/>
      <c r="AG49" s="5">
        <f t="shared" si="15"/>
        <v>1.3719354580118477</v>
      </c>
      <c r="AH49" s="5">
        <f t="shared" si="15"/>
        <v>3.5211145701505586</v>
      </c>
      <c r="AI49" s="5">
        <f t="shared" si="15"/>
        <v>5.248219698319275</v>
      </c>
      <c r="AJ49" s="5">
        <f t="shared" si="15"/>
        <v>0.94861442653333938</v>
      </c>
      <c r="AK49" s="5">
        <f t="shared" si="15"/>
        <v>1.5471707434734014</v>
      </c>
      <c r="AL49" s="5">
        <f t="shared" si="15"/>
        <v>7.2446891303759173</v>
      </c>
      <c r="AM49" s="5">
        <f t="shared" si="15"/>
        <v>8.5724596190199236</v>
      </c>
      <c r="AN49" s="5">
        <f t="shared" si="15"/>
        <v>9.002583191936111</v>
      </c>
      <c r="AO49" s="5">
        <f t="shared" si="14"/>
        <v>11.5620148055458</v>
      </c>
      <c r="AP49" s="5">
        <f t="shared" si="14"/>
        <v>8.3172101699691581</v>
      </c>
      <c r="AQ49" s="5">
        <f t="shared" si="14"/>
        <v>6.8886854453930653</v>
      </c>
      <c r="AR49" s="5">
        <f t="shared" si="14"/>
        <v>5.0476208295306719</v>
      </c>
      <c r="AS49" s="5">
        <f t="shared" si="14"/>
        <v>4.9914754887715276</v>
      </c>
      <c r="AV49" s="2">
        <f t="shared" si="1"/>
        <v>97.266127070555925</v>
      </c>
      <c r="AW49" s="2">
        <f t="shared" si="2"/>
        <v>100.43236555219822</v>
      </c>
      <c r="AX49" s="2">
        <f t="shared" si="3"/>
        <v>102.57816677324261</v>
      </c>
      <c r="AY49" s="2">
        <f t="shared" si="4"/>
        <v>101.12339565061562</v>
      </c>
      <c r="AZ49" s="2">
        <f t="shared" si="5"/>
        <v>102.65469809414077</v>
      </c>
      <c r="BA49" s="2">
        <f t="shared" si="6"/>
        <v>104.64418433294806</v>
      </c>
      <c r="BB49" s="2">
        <f t="shared" si="7"/>
        <v>104.91640837648956</v>
      </c>
      <c r="BC49" s="2">
        <f t="shared" si="8"/>
        <v>103.39309110777189</v>
      </c>
      <c r="BD49" s="2">
        <f t="shared" si="9"/>
        <v>101.03121504219766</v>
      </c>
      <c r="BE49" s="2">
        <f t="shared" si="10"/>
        <v>94.931206411738174</v>
      </c>
      <c r="BF49" s="2">
        <f t="shared" si="11"/>
        <v>87.042486605594007</v>
      </c>
      <c r="BG49" s="2">
        <f t="shared" si="12"/>
        <v>76.583147129999233</v>
      </c>
      <c r="BH49" s="2">
        <f t="shared" si="13"/>
        <v>63.65090798484492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>BK$207*$B49+BK$209</f>
        <v>97.247950131823487</v>
      </c>
      <c r="CP49" s="2">
        <f>BL$207*$B49+BL$209</f>
        <v>100.42400974833424</v>
      </c>
      <c r="CQ49" s="2">
        <f>BM$207*$B49+BM$209</f>
        <v>102.57186636282844</v>
      </c>
      <c r="CR49" s="2">
        <f>BN$207*$B49+BN$209</f>
        <v>101.11770379999287</v>
      </c>
      <c r="CS49" s="2">
        <f>BO$207*$B49+BO$209</f>
        <v>102.64630190546491</v>
      </c>
      <c r="CT49" s="2">
        <f>BP$207*$B49+BP$209</f>
        <v>104.63109398314134</v>
      </c>
      <c r="CU49" s="2">
        <f>BQ$207*$B49+BQ$209</f>
        <v>104.90354106836809</v>
      </c>
      <c r="CV49" s="2">
        <f>BR$207*$B49+BR$209</f>
        <v>103.3733725368788</v>
      </c>
      <c r="CW49" s="2">
        <f>BS$207*$B49+BS$209</f>
        <v>101.01632812756372</v>
      </c>
      <c r="CX49" s="2">
        <f>BT$207*$B49+BT$209</f>
        <v>94.910285795108138</v>
      </c>
      <c r="CY49" s="2">
        <f>BU$207*$B49+BU$209</f>
        <v>87.027887432879155</v>
      </c>
      <c r="CZ49" s="2">
        <f>BV$207*$B49+BV$209</f>
        <v>76.5760408650534</v>
      </c>
      <c r="DA49" s="2">
        <f>BW$207*$B49+BW$209</f>
        <v>63.650481291409648</v>
      </c>
      <c r="DD49" s="2">
        <f>BZ$207*$B49+BZ$209</f>
        <v>100.06441473351735</v>
      </c>
      <c r="DE49" s="2">
        <f>CA$207*$B49+CA$209</f>
        <v>101.92724163727689</v>
      </c>
      <c r="DF49" s="2">
        <f>CB$207*$B49+CB$209</f>
        <v>103.59511360016988</v>
      </c>
      <c r="DG49" s="2">
        <f>CC$207*$B49+CC$209</f>
        <v>101.89688188307768</v>
      </c>
      <c r="DH49" s="2">
        <f>CD$207*$B49+CD$209</f>
        <v>103.70095717619795</v>
      </c>
      <c r="DI49" s="2">
        <f>CE$207*$B49+CE$209</f>
        <v>106.41522017182257</v>
      </c>
      <c r="DJ49" s="2">
        <f>CF$207*$B49+CF$209</f>
        <v>106.84179659027048</v>
      </c>
      <c r="DK49" s="2">
        <f>CG$207*$B49+CG$209</f>
        <v>106.47318835322541</v>
      </c>
      <c r="DL49" s="2">
        <f>CH$207*$B49+CH$209</f>
        <v>103.26300563159197</v>
      </c>
      <c r="DM49" s="2">
        <f>CI$207*$B49+CI$209</f>
        <v>98.873611064052838</v>
      </c>
      <c r="DN49" s="2">
        <f>CJ$207*$B49+CJ$209</f>
        <v>89.27237992969539</v>
      </c>
      <c r="DO49" s="2">
        <f>CK$207*$B49+CK$209</f>
        <v>77.668161420384209</v>
      </c>
      <c r="DP49" s="2">
        <f>CL$207*$B49+CL$209</f>
        <v>63.740096244122455</v>
      </c>
      <c r="DS49" s="2">
        <f>POWER(10,($B49-C$227)/C$228)/(1+POWER(10,($B49-C$227)/C$228))</f>
        <v>6.4538140197149419E-3</v>
      </c>
      <c r="DT49" s="2">
        <f>POWER(10,($B49-D$227)/D$228)/(1+POWER(10,($B49-D$227)/D$228))</f>
        <v>5.5585594780350059E-3</v>
      </c>
      <c r="DU49" s="2">
        <f>POWER(10,($B49-E$227)/E$228)/(1+POWER(10,($B49-E$227)/E$228))</f>
        <v>6.1572708767198472E-3</v>
      </c>
      <c r="DV49" s="2">
        <f>POWER(10,($B49-F$227)/F$228)/(1+POWER(10,($B49-F$227)/F$228))</f>
        <v>7.3049418949599678E-3</v>
      </c>
      <c r="DW49" s="2">
        <f>POWER(10,($B49-G$227)/G$228)/(1+POWER(10,($B49-G$227)/G$228))</f>
        <v>7.9610740199717173E-3</v>
      </c>
      <c r="DX49" s="2">
        <f>POWER(10,($B49-H$227)/H$228)/(1+POWER(10,($B49-H$227)/H$228))</f>
        <v>7.3371210454529845E-3</v>
      </c>
      <c r="DY49" s="2">
        <f>POWER(10,($B49-I$227)/I$228)/(1+POWER(10,($B49-I$227)/I$228))</f>
        <v>6.638602586740365E-3</v>
      </c>
      <c r="DZ49" s="2">
        <f>POWER(10,($B49-J$227)/J$228)/(1+POWER(10,($B49-J$227)/J$228))</f>
        <v>6.3612072656398198E-3</v>
      </c>
      <c r="EA49" s="2">
        <f>POWER(10,($B49-K$227)/K$228)/(1+POWER(10,($B49-K$227)/K$228))</f>
        <v>6.626191167730602E-3</v>
      </c>
      <c r="EB49" s="2">
        <f>POWER(10,($B49-L$227)/L$228)/(1+POWER(10,($B49-L$227)/L$228))</f>
        <v>5.2785515218642318E-3</v>
      </c>
      <c r="EC49" s="2">
        <f>POWER(10,($B49-M$227)/M$228)/(1+POWER(10,($B49-M$227)/M$228))</f>
        <v>6.5044426459722393E-3</v>
      </c>
      <c r="ED49" s="2">
        <f>POWER(10,($B49-N$227)/N$228)/(1+POWER(10,($B49-N$227)/N$228))</f>
        <v>6.5068502842054853E-3</v>
      </c>
      <c r="EE49" s="2">
        <f>POWER(10,($B49-O$227)/O$228)/(1+POWER(10,($B49-O$227)/O$228))</f>
        <v>4.7614089207146035E-3</v>
      </c>
    </row>
    <row r="50" spans="2:135" x14ac:dyDescent="0.25">
      <c r="B50" s="2">
        <v>44</v>
      </c>
      <c r="C50">
        <v>167.303</v>
      </c>
      <c r="D50">
        <v>159.53700000000001</v>
      </c>
      <c r="E50">
        <v>164.571</v>
      </c>
      <c r="F50">
        <v>162.18799999999999</v>
      </c>
      <c r="G50">
        <v>162.672</v>
      </c>
      <c r="H50">
        <v>156.15600000000001</v>
      </c>
      <c r="I50">
        <v>146.19999999999999</v>
      </c>
      <c r="J50">
        <v>138.42400000000001</v>
      </c>
      <c r="K50">
        <v>140.821</v>
      </c>
      <c r="L50">
        <v>114.03</v>
      </c>
      <c r="M50">
        <v>127.776</v>
      </c>
      <c r="N50">
        <v>117.62690000000001</v>
      </c>
      <c r="O50">
        <v>83.130399999999995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167.71123089968796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155.89218004751524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161.75375544749394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161.78090582826616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163.45022223051356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152.80003189518717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139.05411195828407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130.17265191734316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130.54282270557258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107.00102334220472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122.84627821489784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115.07240340895011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78.134574323136746</v>
      </c>
      <c r="AE50" s="5"/>
      <c r="AG50" s="5">
        <f t="shared" si="15"/>
        <v>-0.40823089968796467</v>
      </c>
      <c r="AH50" s="5">
        <f t="shared" si="15"/>
        <v>3.6448199524847666</v>
      </c>
      <c r="AI50" s="5">
        <f t="shared" si="15"/>
        <v>2.8172445525060539</v>
      </c>
      <c r="AJ50" s="5">
        <f t="shared" si="15"/>
        <v>0.40709417173383144</v>
      </c>
      <c r="AK50" s="5">
        <f t="shared" si="15"/>
        <v>-0.77822223051356332</v>
      </c>
      <c r="AL50" s="5">
        <f t="shared" si="15"/>
        <v>3.3559681048128311</v>
      </c>
      <c r="AM50" s="5">
        <f t="shared" si="15"/>
        <v>7.1458880417159207</v>
      </c>
      <c r="AN50" s="5">
        <f t="shared" si="15"/>
        <v>8.2513480826568468</v>
      </c>
      <c r="AO50" s="5">
        <f t="shared" si="14"/>
        <v>10.278177294427422</v>
      </c>
      <c r="AP50" s="5">
        <f t="shared" si="14"/>
        <v>7.0289766577952832</v>
      </c>
      <c r="AQ50" s="5">
        <f t="shared" si="14"/>
        <v>4.92972178510216</v>
      </c>
      <c r="AR50" s="5">
        <f t="shared" si="14"/>
        <v>2.5544965910498973</v>
      </c>
      <c r="AS50" s="5">
        <f t="shared" si="14"/>
        <v>4.9958256768632481</v>
      </c>
      <c r="AV50" s="2">
        <f t="shared" si="1"/>
        <v>97.274948217730397</v>
      </c>
      <c r="AW50" s="2">
        <f t="shared" si="2"/>
        <v>100.42869406386166</v>
      </c>
      <c r="AX50" s="2">
        <f t="shared" si="3"/>
        <v>102.57152930798236</v>
      </c>
      <c r="AY50" s="2">
        <f t="shared" si="4"/>
        <v>101.13273550834667</v>
      </c>
      <c r="AZ50" s="2">
        <f t="shared" si="5"/>
        <v>102.68206420787331</v>
      </c>
      <c r="BA50" s="2">
        <f t="shared" si="6"/>
        <v>104.67054822430413</v>
      </c>
      <c r="BB50" s="2">
        <f t="shared" si="7"/>
        <v>104.94581473840097</v>
      </c>
      <c r="BC50" s="2">
        <f t="shared" si="8"/>
        <v>103.42989714658542</v>
      </c>
      <c r="BD50" s="2">
        <f t="shared" si="9"/>
        <v>101.05687441827504</v>
      </c>
      <c r="BE50" s="2">
        <f t="shared" si="10"/>
        <v>94.974983177446461</v>
      </c>
      <c r="BF50" s="2">
        <f t="shared" si="11"/>
        <v>87.074464789975437</v>
      </c>
      <c r="BG50" s="2">
        <f t="shared" si="12"/>
        <v>76.600443045369389</v>
      </c>
      <c r="BH50" s="2">
        <f t="shared" si="13"/>
        <v>63.662564737382567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>BK$207*$B50+BK$209</f>
        <v>97.255452677529505</v>
      </c>
      <c r="CP50" s="2">
        <f>BL$207*$B50+BL$209</f>
        <v>100.41974947179897</v>
      </c>
      <c r="CQ50" s="2">
        <f>BM$207*$B50+BM$209</f>
        <v>102.56486000444349</v>
      </c>
      <c r="CR50" s="2">
        <f>BN$207*$B50+BN$209</f>
        <v>101.12670228284482</v>
      </c>
      <c r="CS50" s="2">
        <f>BO$207*$B50+BO$209</f>
        <v>102.67313210521736</v>
      </c>
      <c r="CT50" s="2">
        <f>BP$207*$B50+BP$209</f>
        <v>104.6565634986501</v>
      </c>
      <c r="CU50" s="2">
        <f>BQ$207*$B50+BQ$209</f>
        <v>104.93204980340762</v>
      </c>
      <c r="CV50" s="2">
        <f>BR$207*$B50+BR$209</f>
        <v>103.40880017699929</v>
      </c>
      <c r="CW50" s="2">
        <f>BS$207*$B50+BS$209</f>
        <v>101.04100429587864</v>
      </c>
      <c r="CX50" s="2">
        <f>BT$207*$B50+BT$209</f>
        <v>94.952552982417629</v>
      </c>
      <c r="CY50" s="2">
        <f>BU$207*$B50+BU$209</f>
        <v>87.058873432047207</v>
      </c>
      <c r="CZ50" s="2">
        <f>BV$207*$B50+BV$209</f>
        <v>76.592875138969148</v>
      </c>
      <c r="DA50" s="2">
        <f>BW$207*$B50+BW$209</f>
        <v>63.662137281744805</v>
      </c>
      <c r="DD50" s="2">
        <f>BZ$207*$B50+BZ$209</f>
        <v>100.01215046524501</v>
      </c>
      <c r="DE50" s="2">
        <f>CA$207*$B50+CA$209</f>
        <v>101.88810466063094</v>
      </c>
      <c r="DF50" s="2">
        <f>CB$207*$B50+CB$209</f>
        <v>103.55329960528113</v>
      </c>
      <c r="DG50" s="2">
        <f>CC$207*$B50+CC$209</f>
        <v>101.88047213115487</v>
      </c>
      <c r="DH50" s="2">
        <f>CD$207*$B50+CD$209</f>
        <v>103.69716871795453</v>
      </c>
      <c r="DI50" s="2">
        <f>CE$207*$B50+CE$209</f>
        <v>106.39610815950874</v>
      </c>
      <c r="DJ50" s="2">
        <f>CF$207*$B50+CF$209</f>
        <v>106.82428694163652</v>
      </c>
      <c r="DK50" s="2">
        <f>CG$207*$B50+CG$209</f>
        <v>106.43534411351099</v>
      </c>
      <c r="DL50" s="2">
        <f>CH$207*$B50+CH$209</f>
        <v>103.22672095962808</v>
      </c>
      <c r="DM50" s="2">
        <f>CI$207*$B50+CI$209</f>
        <v>98.829942211971911</v>
      </c>
      <c r="DN50" s="2">
        <f>CJ$207*$B50+CJ$209</f>
        <v>89.246364575905517</v>
      </c>
      <c r="DO50" s="2">
        <f>CK$207*$B50+CK$209</f>
        <v>77.654271242677979</v>
      </c>
      <c r="DP50" s="2">
        <f>CL$207*$B50+CL$209</f>
        <v>63.744050695406727</v>
      </c>
      <c r="DS50" s="2">
        <f>POWER(10,($B50-C$227)/C$228)/(1+POWER(10,($B50-C$227)/C$228))</f>
        <v>7.0720629180923726E-3</v>
      </c>
      <c r="DT50" s="2">
        <f>POWER(10,($B50-D$227)/D$228)/(1+POWER(10,($B50-D$227)/D$228))</f>
        <v>6.0915724824090701E-3</v>
      </c>
      <c r="DU50" s="2">
        <f>POWER(10,($B50-E$227)/E$228)/(1+POWER(10,($B50-E$227)/E$228))</f>
        <v>6.7473050788535204E-3</v>
      </c>
      <c r="DV50" s="2">
        <f>POWER(10,($B50-F$227)/F$228)/(1+POWER(10,($B50-F$227)/F$228))</f>
        <v>8.0040685036312283E-3</v>
      </c>
      <c r="DW50" s="2">
        <f>POWER(10,($B50-G$227)/G$228)/(1+POWER(10,($B50-G$227)/G$228))</f>
        <v>8.7224446322019065E-3</v>
      </c>
      <c r="DX50" s="2">
        <f>POWER(10,($B50-H$227)/H$228)/(1+POWER(10,($B50-H$227)/H$228))</f>
        <v>8.0393024500637657E-3</v>
      </c>
      <c r="DY50" s="2">
        <f>POWER(10,($B50-I$227)/I$228)/(1+POWER(10,($B50-I$227)/I$228))</f>
        <v>7.2744238632967834E-3</v>
      </c>
      <c r="DZ50" s="2">
        <f>POWER(10,($B50-J$227)/J$228)/(1+POWER(10,($B50-J$227)/J$228))</f>
        <v>6.9706470577289162E-3</v>
      </c>
      <c r="EA50" s="2">
        <f>POWER(10,($B50-K$227)/K$228)/(1+POWER(10,($B50-K$227)/K$228))</f>
        <v>7.260832412375462E-3</v>
      </c>
      <c r="EB50" s="2">
        <f>POWER(10,($B50-L$227)/L$228)/(1+POWER(10,($B50-L$227)/L$228))</f>
        <v>5.7848706180605464E-3</v>
      </c>
      <c r="EC50" s="2">
        <f>POWER(10,($B50-M$227)/M$228)/(1+POWER(10,($B50-M$227)/M$228))</f>
        <v>7.1275067659188635E-3</v>
      </c>
      <c r="ED50" s="2">
        <f>POWER(10,($B50-N$227)/N$228)/(1+POWER(10,($B50-N$227)/N$228))</f>
        <v>7.1301433779520484E-3</v>
      </c>
      <c r="EE50" s="2">
        <f>POWER(10,($B50-O$227)/O$228)/(1+POWER(10,($B50-O$227)/O$228))</f>
        <v>5.2183838842932697E-3</v>
      </c>
    </row>
    <row r="51" spans="2:135" x14ac:dyDescent="0.25">
      <c r="B51" s="2">
        <v>45</v>
      </c>
      <c r="C51">
        <v>177.03</v>
      </c>
      <c r="D51">
        <v>170.10400000000001</v>
      </c>
      <c r="E51">
        <v>172.68600000000001</v>
      </c>
      <c r="F51">
        <v>174.078</v>
      </c>
      <c r="G51">
        <v>173.25</v>
      </c>
      <c r="H51">
        <v>166.453</v>
      </c>
      <c r="I51">
        <v>155.03100000000001</v>
      </c>
      <c r="J51">
        <v>147.09100000000001</v>
      </c>
      <c r="K51">
        <v>150.68700000000001</v>
      </c>
      <c r="L51">
        <v>120.104</v>
      </c>
      <c r="M51">
        <v>136.83600000000001</v>
      </c>
      <c r="N51">
        <v>127.194</v>
      </c>
      <c r="O51">
        <v>88.971000000000004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180.45894165008482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169.40496224463155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174.81183952036216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175.28133958593128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176.78720509330367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166.37968790104068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150.88748965265435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140.61507301916092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141.77695910682621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113.06620617347944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134.34620622431822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125.87191257604506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83.98245994925216</v>
      </c>
      <c r="AE51" s="5"/>
      <c r="AG51" s="5">
        <f t="shared" si="15"/>
        <v>-3.4289416500848233</v>
      </c>
      <c r="AH51" s="5">
        <f t="shared" si="15"/>
        <v>0.69903775536846524</v>
      </c>
      <c r="AI51" s="5">
        <f t="shared" si="15"/>
        <v>-2.125839520362149</v>
      </c>
      <c r="AJ51" s="5">
        <f t="shared" si="15"/>
        <v>-1.2033395859312748</v>
      </c>
      <c r="AK51" s="5">
        <f t="shared" si="15"/>
        <v>-3.5372050933036689</v>
      </c>
      <c r="AL51" s="5">
        <f t="shared" si="15"/>
        <v>7.3312098959320338E-2</v>
      </c>
      <c r="AM51" s="5">
        <f t="shared" si="15"/>
        <v>4.1435103473456536</v>
      </c>
      <c r="AN51" s="5">
        <f t="shared" si="15"/>
        <v>6.4759269808390911</v>
      </c>
      <c r="AO51" s="5">
        <f t="shared" si="14"/>
        <v>8.9100408931738002</v>
      </c>
      <c r="AP51" s="5">
        <f t="shared" si="14"/>
        <v>7.0377938265205557</v>
      </c>
      <c r="AQ51" s="5">
        <f t="shared" si="14"/>
        <v>2.4897937756817896</v>
      </c>
      <c r="AR51" s="5">
        <f t="shared" si="14"/>
        <v>1.3220874239549403</v>
      </c>
      <c r="AS51" s="5">
        <f t="shared" si="14"/>
        <v>4.9885400507478437</v>
      </c>
      <c r="AV51" s="2">
        <f t="shared" si="1"/>
        <v>97.283853945233986</v>
      </c>
      <c r="AW51" s="2">
        <f t="shared" si="2"/>
        <v>100.42505817058925</v>
      </c>
      <c r="AX51" s="2">
        <f t="shared" si="3"/>
        <v>102.56490428583882</v>
      </c>
      <c r="AY51" s="2">
        <f t="shared" si="4"/>
        <v>101.14208814351301</v>
      </c>
      <c r="AZ51" s="2">
        <f t="shared" si="5"/>
        <v>102.70945533621037</v>
      </c>
      <c r="BA51" s="2">
        <f t="shared" si="6"/>
        <v>104.69696239883255</v>
      </c>
      <c r="BB51" s="2">
        <f t="shared" si="7"/>
        <v>104.97527410780748</v>
      </c>
      <c r="BC51" s="2">
        <f t="shared" si="8"/>
        <v>103.46678498534631</v>
      </c>
      <c r="BD51" s="2">
        <f t="shared" si="9"/>
        <v>101.08258453562027</v>
      </c>
      <c r="BE51" s="2">
        <f t="shared" si="10"/>
        <v>95.018855883879866</v>
      </c>
      <c r="BF51" s="2">
        <f t="shared" si="11"/>
        <v>87.106498099216495</v>
      </c>
      <c r="BG51" s="2">
        <f t="shared" si="12"/>
        <v>76.617761712839794</v>
      </c>
      <c r="BH51" s="2">
        <f t="shared" si="13"/>
        <v>63.674217687184303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>BK$207*$B51+BK$209</f>
        <v>97.262955223235522</v>
      </c>
      <c r="CP51" s="2">
        <f>BL$207*$B51+BL$209</f>
        <v>100.41548919526369</v>
      </c>
      <c r="CQ51" s="2">
        <f>BM$207*$B51+BM$209</f>
        <v>102.55785364605853</v>
      </c>
      <c r="CR51" s="2">
        <f>BN$207*$B51+BN$209</f>
        <v>101.13570076569677</v>
      </c>
      <c r="CS51" s="2">
        <f>BO$207*$B51+BO$209</f>
        <v>102.69996230496982</v>
      </c>
      <c r="CT51" s="2">
        <f>BP$207*$B51+BP$209</f>
        <v>104.68203301415886</v>
      </c>
      <c r="CU51" s="2">
        <f>BQ$207*$B51+BQ$209</f>
        <v>104.96055853844715</v>
      </c>
      <c r="CV51" s="2">
        <f>BR$207*$B51+BR$209</f>
        <v>103.44422781711977</v>
      </c>
      <c r="CW51" s="2">
        <f>BS$207*$B51+BS$209</f>
        <v>101.06568046419355</v>
      </c>
      <c r="CX51" s="2">
        <f>BT$207*$B51+BT$209</f>
        <v>94.994820169727106</v>
      </c>
      <c r="CY51" s="2">
        <f>BU$207*$B51+BU$209</f>
        <v>87.089859431215245</v>
      </c>
      <c r="CZ51" s="2">
        <f>BV$207*$B51+BV$209</f>
        <v>76.609709412884897</v>
      </c>
      <c r="DA51" s="2">
        <f>BW$207*$B51+BW$209</f>
        <v>63.673793272079969</v>
      </c>
      <c r="DD51" s="2">
        <f>BZ$207*$B51+BZ$209</f>
        <v>99.959886196972676</v>
      </c>
      <c r="DE51" s="2">
        <f>CA$207*$B51+CA$209</f>
        <v>101.84896768398499</v>
      </c>
      <c r="DF51" s="2">
        <f>CB$207*$B51+CB$209</f>
        <v>103.51148561039238</v>
      </c>
      <c r="DG51" s="2">
        <f>CC$207*$B51+CC$209</f>
        <v>101.86406237923205</v>
      </c>
      <c r="DH51" s="2">
        <f>CD$207*$B51+CD$209</f>
        <v>103.69338025971111</v>
      </c>
      <c r="DI51" s="2">
        <f>CE$207*$B51+CE$209</f>
        <v>106.37699614719492</v>
      </c>
      <c r="DJ51" s="2">
        <f>CF$207*$B51+CF$209</f>
        <v>106.80677729300254</v>
      </c>
      <c r="DK51" s="2">
        <f>CG$207*$B51+CG$209</f>
        <v>106.39749987379656</v>
      </c>
      <c r="DL51" s="2">
        <f>CH$207*$B51+CH$209</f>
        <v>103.1904362876642</v>
      </c>
      <c r="DM51" s="2">
        <f>CI$207*$B51+CI$209</f>
        <v>98.78627335989097</v>
      </c>
      <c r="DN51" s="2">
        <f>CJ$207*$B51+CJ$209</f>
        <v>89.220349222115658</v>
      </c>
      <c r="DO51" s="2">
        <f>CK$207*$B51+CK$209</f>
        <v>77.640381064971749</v>
      </c>
      <c r="DP51" s="2">
        <f>CL$207*$B51+CL$209</f>
        <v>63.748005146691007</v>
      </c>
      <c r="DS51" s="2">
        <f>POWER(10,($B51-C$227)/C$228)/(1+POWER(10,($B51-C$227)/C$228))</f>
        <v>7.7490755981418505E-3</v>
      </c>
      <c r="DT51" s="2">
        <f>POWER(10,($B51-D$227)/D$228)/(1+POWER(10,($B51-D$227)/D$228))</f>
        <v>6.6753532758678557E-3</v>
      </c>
      <c r="DU51" s="2">
        <f>POWER(10,($B51-E$227)/E$228)/(1+POWER(10,($B51-E$227)/E$228))</f>
        <v>7.3934599971314961E-3</v>
      </c>
      <c r="DV51" s="2">
        <f>POWER(10,($B51-F$227)/F$228)/(1+POWER(10,($B51-F$227)/F$228))</f>
        <v>8.7695146168313195E-3</v>
      </c>
      <c r="DW51" s="2">
        <f>POWER(10,($B51-G$227)/G$228)/(1+POWER(10,($B51-G$227)/G$228))</f>
        <v>9.555928796375986E-3</v>
      </c>
      <c r="DX51" s="2">
        <f>POWER(10,($B51-H$227)/H$228)/(1+POWER(10,($B51-H$227)/H$228))</f>
        <v>8.8080881422835725E-3</v>
      </c>
      <c r="DY51" s="2">
        <f>POWER(10,($B51-I$227)/I$228)/(1+POWER(10,($B51-I$227)/I$228))</f>
        <v>7.9706531655620565E-3</v>
      </c>
      <c r="DZ51" s="2">
        <f>POWER(10,($B51-J$227)/J$228)/(1+POWER(10,($B51-J$227)/J$228))</f>
        <v>7.6380258214058467E-3</v>
      </c>
      <c r="EA51" s="2">
        <f>POWER(10,($B51-K$227)/K$228)/(1+POWER(10,($B51-K$227)/K$228))</f>
        <v>7.9557713126371075E-3</v>
      </c>
      <c r="EB51" s="2">
        <f>POWER(10,($B51-L$227)/L$228)/(1+POWER(10,($B51-L$227)/L$228))</f>
        <v>6.3394463671900547E-3</v>
      </c>
      <c r="EC51" s="2">
        <f>POWER(10,($B51-M$227)/M$228)/(1+POWER(10,($B51-M$227)/M$228))</f>
        <v>7.8097853706257441E-3</v>
      </c>
      <c r="ED51" s="2">
        <f>POWER(10,($B51-N$227)/N$228)/(1+POWER(10,($B51-N$227)/N$228))</f>
        <v>7.812672385625833E-3</v>
      </c>
      <c r="EE51" s="2">
        <f>POWER(10,($B51-O$227)/O$228)/(1+POWER(10,($B51-O$227)/O$228))</f>
        <v>5.7189648766662882E-3</v>
      </c>
    </row>
    <row r="52" spans="2:135" x14ac:dyDescent="0.25">
      <c r="B52" s="2">
        <v>46</v>
      </c>
      <c r="C52">
        <v>186.28800000000001</v>
      </c>
      <c r="D52">
        <v>181.16399999999999</v>
      </c>
      <c r="E52">
        <v>181.08600000000001</v>
      </c>
      <c r="F52">
        <v>182.81200000000001</v>
      </c>
      <c r="G52">
        <v>182.547</v>
      </c>
      <c r="H52">
        <v>177.625</v>
      </c>
      <c r="I52">
        <v>165.35400000000001</v>
      </c>
      <c r="J52">
        <v>157.60599999999999</v>
      </c>
      <c r="K52">
        <v>160.09</v>
      </c>
      <c r="L52">
        <v>128.06</v>
      </c>
      <c r="M52">
        <v>147.71600000000001</v>
      </c>
      <c r="N52">
        <v>136.94030000000001</v>
      </c>
      <c r="O52">
        <v>93.912999999999997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192.02052190571234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183.17403936174057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187.59686456121275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188.42142001118913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189.63412133932107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180.77189760129562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164.44987656197952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153.1266903424191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155.10595862215371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121.10842355233632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147.17576331803238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137.35633024276171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91.145807460894872</v>
      </c>
      <c r="AE52" s="5"/>
      <c r="AG52" s="5">
        <f t="shared" si="15"/>
        <v>-5.732521905712332</v>
      </c>
      <c r="AH52" s="5">
        <f t="shared" si="15"/>
        <v>-2.0100393617405814</v>
      </c>
      <c r="AI52" s="5">
        <f t="shared" si="15"/>
        <v>-6.5108645612127418</v>
      </c>
      <c r="AJ52" s="5">
        <f t="shared" si="15"/>
        <v>-5.6094200111891155</v>
      </c>
      <c r="AK52" s="5">
        <f t="shared" si="15"/>
        <v>-7.0871213393210724</v>
      </c>
      <c r="AL52" s="5">
        <f t="shared" si="15"/>
        <v>-3.1468976012956205</v>
      </c>
      <c r="AM52" s="5">
        <f t="shared" si="15"/>
        <v>0.90412343802049122</v>
      </c>
      <c r="AN52" s="5">
        <f t="shared" si="15"/>
        <v>4.4793096575808988</v>
      </c>
      <c r="AO52" s="5">
        <f t="shared" si="14"/>
        <v>4.984041377846296</v>
      </c>
      <c r="AP52" s="5">
        <f t="shared" si="14"/>
        <v>6.9515764476636832</v>
      </c>
      <c r="AQ52" s="5">
        <f t="shared" si="14"/>
        <v>0.54023668196762742</v>
      </c>
      <c r="AR52" s="5">
        <f t="shared" si="14"/>
        <v>-0.41603024276170686</v>
      </c>
      <c r="AS52" s="5">
        <f t="shared" si="14"/>
        <v>2.7671925391051246</v>
      </c>
      <c r="AV52" s="2">
        <f t="shared" si="1"/>
        <v>97.292848202239099</v>
      </c>
      <c r="AW52" s="2">
        <f t="shared" si="2"/>
        <v>100.4214592271498</v>
      </c>
      <c r="AX52" s="2">
        <f t="shared" si="3"/>
        <v>102.55829067361448</v>
      </c>
      <c r="AY52" s="2">
        <f t="shared" si="4"/>
        <v>101.15145284011014</v>
      </c>
      <c r="AZ52" s="2">
        <f t="shared" si="5"/>
        <v>102.73687129622054</v>
      </c>
      <c r="BA52" s="2">
        <f t="shared" si="6"/>
        <v>104.7234281781177</v>
      </c>
      <c r="BB52" s="2">
        <f t="shared" si="7"/>
        <v>105.00478830060734</v>
      </c>
      <c r="BC52" s="2">
        <f t="shared" si="8"/>
        <v>103.50375749273144</v>
      </c>
      <c r="BD52" s="2">
        <f t="shared" si="9"/>
        <v>101.10834598885788</v>
      </c>
      <c r="BE52" s="2">
        <f t="shared" si="10"/>
        <v>95.062828902560881</v>
      </c>
      <c r="BF52" s="2">
        <f t="shared" si="11"/>
        <v>87.138587881213894</v>
      </c>
      <c r="BG52" s="2">
        <f t="shared" si="12"/>
        <v>76.63510320766126</v>
      </c>
      <c r="BH52" s="2">
        <f t="shared" si="13"/>
        <v>63.685866100133481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>BK$207*$B52+BK$209</f>
        <v>97.270457768941526</v>
      </c>
      <c r="CP52" s="2">
        <f>BL$207*$B52+BL$209</f>
        <v>100.41122891872843</v>
      </c>
      <c r="CQ52" s="2">
        <f>BM$207*$B52+BM$209</f>
        <v>102.55084728767358</v>
      </c>
      <c r="CR52" s="2">
        <f>BN$207*$B52+BN$209</f>
        <v>101.14469924854872</v>
      </c>
      <c r="CS52" s="2">
        <f>BO$207*$B52+BO$209</f>
        <v>102.72679250472225</v>
      </c>
      <c r="CT52" s="2">
        <f>BP$207*$B52+BP$209</f>
        <v>104.70750252966761</v>
      </c>
      <c r="CU52" s="2">
        <f>BQ$207*$B52+BQ$209</f>
        <v>104.98906727348668</v>
      </c>
      <c r="CV52" s="2">
        <f>BR$207*$B52+BR$209</f>
        <v>103.47965545724026</v>
      </c>
      <c r="CW52" s="2">
        <f>BS$207*$B52+BS$209</f>
        <v>101.09035663250846</v>
      </c>
      <c r="CX52" s="2">
        <f>BT$207*$B52+BT$209</f>
        <v>95.037087357036597</v>
      </c>
      <c r="CY52" s="2">
        <f>BU$207*$B52+BU$209</f>
        <v>87.120845430383284</v>
      </c>
      <c r="CZ52" s="2">
        <f>BV$207*$B52+BV$209</f>
        <v>76.626543686800645</v>
      </c>
      <c r="DA52" s="2">
        <f>BW$207*$B52+BW$209</f>
        <v>63.685449262415133</v>
      </c>
      <c r="DD52" s="2">
        <f>BZ$207*$B52+BZ$209</f>
        <v>99.907621928700337</v>
      </c>
      <c r="DE52" s="2">
        <f>CA$207*$B52+CA$209</f>
        <v>101.80983070733903</v>
      </c>
      <c r="DF52" s="2">
        <f>CB$207*$B52+CB$209</f>
        <v>103.46967161550363</v>
      </c>
      <c r="DG52" s="2">
        <f>CC$207*$B52+CC$209</f>
        <v>101.84765262730924</v>
      </c>
      <c r="DH52" s="2">
        <f>CD$207*$B52+CD$209</f>
        <v>103.68959180146769</v>
      </c>
      <c r="DI52" s="2">
        <f>CE$207*$B52+CE$209</f>
        <v>106.35788413488109</v>
      </c>
      <c r="DJ52" s="2">
        <f>CF$207*$B52+CF$209</f>
        <v>106.78926764436858</v>
      </c>
      <c r="DK52" s="2">
        <f>CG$207*$B52+CG$209</f>
        <v>106.35965563408215</v>
      </c>
      <c r="DL52" s="2">
        <f>CH$207*$B52+CH$209</f>
        <v>103.15415161570031</v>
      </c>
      <c r="DM52" s="2">
        <f>CI$207*$B52+CI$209</f>
        <v>98.742604507810043</v>
      </c>
      <c r="DN52" s="2">
        <f>CJ$207*$B52+CJ$209</f>
        <v>89.194333868325785</v>
      </c>
      <c r="DO52" s="2">
        <f>CK$207*$B52+CK$209</f>
        <v>77.626490887265518</v>
      </c>
      <c r="DP52" s="2">
        <f>CL$207*$B52+CL$209</f>
        <v>63.751959597975286</v>
      </c>
      <c r="DS52" s="2">
        <f>POWER(10,($B52-C$227)/C$228)/(1+POWER(10,($B52-C$227)/C$228))</f>
        <v>8.4903449088348255E-3</v>
      </c>
      <c r="DT52" s="2">
        <f>POWER(10,($B52-D$227)/D$228)/(1+POWER(10,($B52-D$227)/D$228))</f>
        <v>7.3146684815464449E-3</v>
      </c>
      <c r="DU52" s="2">
        <f>POWER(10,($B52-E$227)/E$228)/(1+POWER(10,($B52-E$227)/E$228))</f>
        <v>8.1009891830810359E-3</v>
      </c>
      <c r="DV52" s="2">
        <f>POWER(10,($B52-F$227)/F$228)/(1+POWER(10,($B52-F$227)/F$228))</f>
        <v>9.6074530196285906E-3</v>
      </c>
      <c r="DW52" s="2">
        <f>POWER(10,($B52-G$227)/G$228)/(1+POWER(10,($B52-G$227)/G$228))</f>
        <v>1.0468216514436883E-2</v>
      </c>
      <c r="DX52" s="2">
        <f>POWER(10,($B52-H$227)/H$228)/(1+POWER(10,($B52-H$227)/H$228))</f>
        <v>9.6496764141058393E-3</v>
      </c>
      <c r="DY52" s="2">
        <f>POWER(10,($B52-I$227)/I$228)/(1+POWER(10,($B52-I$227)/I$228))</f>
        <v>8.732931830786668E-3</v>
      </c>
      <c r="DZ52" s="2">
        <f>POWER(10,($B52-J$227)/J$228)/(1+POWER(10,($B52-J$227)/J$228))</f>
        <v>8.3687618094569309E-3</v>
      </c>
      <c r="EA52" s="2">
        <f>POWER(10,($B52-K$227)/K$228)/(1+POWER(10,($B52-K$227)/K$228))</f>
        <v>8.7166392475657283E-3</v>
      </c>
      <c r="EB52" s="2">
        <f>POWER(10,($B52-L$227)/L$228)/(1+POWER(10,($B52-L$227)/L$228))</f>
        <v>6.9468159171536467E-3</v>
      </c>
      <c r="EC52" s="2">
        <f>POWER(10,($B52-M$227)/M$228)/(1+POWER(10,($B52-M$227)/M$228))</f>
        <v>8.5568120400128459E-3</v>
      </c>
      <c r="ED52" s="2">
        <f>POWER(10,($B52-N$227)/N$228)/(1+POWER(10,($B52-N$227)/N$228))</f>
        <v>8.5599728232009491E-3</v>
      </c>
      <c r="EE52" s="2">
        <f>POWER(10,($B52-O$227)/O$228)/(1+POWER(10,($B52-O$227)/O$228))</f>
        <v>6.2672622958636426E-3</v>
      </c>
    </row>
    <row r="53" spans="2:135" x14ac:dyDescent="0.25">
      <c r="B53" s="2">
        <v>47</v>
      </c>
      <c r="C53">
        <v>193</v>
      </c>
      <c r="D53">
        <v>190.44800000000001</v>
      </c>
      <c r="E53">
        <v>190.45699999999999</v>
      </c>
      <c r="F53">
        <v>193.703</v>
      </c>
      <c r="G53">
        <v>192.93799999999999</v>
      </c>
      <c r="H53">
        <v>189.35900000000001</v>
      </c>
      <c r="I53">
        <v>177.93799999999999</v>
      </c>
      <c r="J53">
        <v>168.24199999999999</v>
      </c>
      <c r="K53">
        <v>172.46299999999999</v>
      </c>
      <c r="L53">
        <v>137.71600000000001</v>
      </c>
      <c r="M53">
        <v>159.672</v>
      </c>
      <c r="N53">
        <v>146.4478</v>
      </c>
      <c r="O53">
        <v>101.8116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201.35317048634994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196.17787582896636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199.06359834818426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200.07705747788739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200.85568770230643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194.94692122319262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179.06699539223251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167.28448014520191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170.02090048197067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131.25497852114313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160.60184564177362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148.73622623736114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99.475063581327433</v>
      </c>
      <c r="AE53" s="5"/>
      <c r="AG53" s="5">
        <f t="shared" si="15"/>
        <v>-8.3531704863499385</v>
      </c>
      <c r="AH53" s="5">
        <f t="shared" si="15"/>
        <v>-5.7298758289663567</v>
      </c>
      <c r="AI53" s="5">
        <f t="shared" si="15"/>
        <v>-8.6065983481842636</v>
      </c>
      <c r="AJ53" s="5">
        <f t="shared" si="15"/>
        <v>-6.3740574778873906</v>
      </c>
      <c r="AK53" s="5">
        <f t="shared" si="15"/>
        <v>-7.9176877023064378</v>
      </c>
      <c r="AL53" s="5">
        <f t="shared" si="15"/>
        <v>-5.587921223192609</v>
      </c>
      <c r="AM53" s="5">
        <f t="shared" si="15"/>
        <v>-1.1289953922325253</v>
      </c>
      <c r="AN53" s="5">
        <f t="shared" si="15"/>
        <v>0.957519854798079</v>
      </c>
      <c r="AO53" s="5">
        <f t="shared" si="14"/>
        <v>2.4420995180293232</v>
      </c>
      <c r="AP53" s="5">
        <f t="shared" si="14"/>
        <v>6.4610214788568783</v>
      </c>
      <c r="AQ53" s="5">
        <f t="shared" si="14"/>
        <v>-0.92984564177362472</v>
      </c>
      <c r="AR53" s="5">
        <f t="shared" si="14"/>
        <v>-2.2884262373611364</v>
      </c>
      <c r="AS53" s="5">
        <f t="shared" si="14"/>
        <v>2.3365364186725657</v>
      </c>
      <c r="AV53" s="2">
        <f t="shared" si="1"/>
        <v>97.301934900338296</v>
      </c>
      <c r="AW53" s="2">
        <f t="shared" si="2"/>
        <v>100.41789851484381</v>
      </c>
      <c r="AX53" s="2">
        <f t="shared" si="3"/>
        <v>102.55168712648486</v>
      </c>
      <c r="AY53" s="2">
        <f t="shared" si="4"/>
        <v>101.16082862803381</v>
      </c>
      <c r="AZ53" s="2">
        <f t="shared" si="5"/>
        <v>102.76431163806072</v>
      </c>
      <c r="BA53" s="2">
        <f t="shared" si="6"/>
        <v>104.7499466663925</v>
      </c>
      <c r="BB53" s="2">
        <f t="shared" si="7"/>
        <v>105.03435898407659</v>
      </c>
      <c r="BC53" s="2">
        <f t="shared" si="8"/>
        <v>103.54081732102055</v>
      </c>
      <c r="BD53" s="2">
        <f t="shared" si="9"/>
        <v>101.13415901371101</v>
      </c>
      <c r="BE53" s="2">
        <f t="shared" si="10"/>
        <v>95.106906544371867</v>
      </c>
      <c r="BF53" s="2">
        <f t="shared" si="11"/>
        <v>87.170735226992591</v>
      </c>
      <c r="BG53" s="2">
        <f t="shared" si="12"/>
        <v>76.652467407900915</v>
      </c>
      <c r="BH53" s="2">
        <f t="shared" si="13"/>
        <v>63.697509137676136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>BK$207*$B53+BK$209</f>
        <v>97.277960314647544</v>
      </c>
      <c r="CP53" s="2">
        <f>BL$207*$B53+BL$209</f>
        <v>100.40696864219315</v>
      </c>
      <c r="CQ53" s="2">
        <f>BM$207*$B53+BM$209</f>
        <v>102.54384092928861</v>
      </c>
      <c r="CR53" s="2">
        <f>BN$207*$B53+BN$209</f>
        <v>101.15369773140068</v>
      </c>
      <c r="CS53" s="2">
        <f>BO$207*$B53+BO$209</f>
        <v>102.75362270447471</v>
      </c>
      <c r="CT53" s="2">
        <f>BP$207*$B53+BP$209</f>
        <v>104.73297204517637</v>
      </c>
      <c r="CU53" s="2">
        <f>BQ$207*$B53+BQ$209</f>
        <v>105.01757600852622</v>
      </c>
      <c r="CV53" s="2">
        <f>BR$207*$B53+BR$209</f>
        <v>103.51508309736074</v>
      </c>
      <c r="CW53" s="2">
        <f>BS$207*$B53+BS$209</f>
        <v>101.11503280082337</v>
      </c>
      <c r="CX53" s="2">
        <f>BT$207*$B53+BT$209</f>
        <v>95.079354544346074</v>
      </c>
      <c r="CY53" s="2">
        <f>BU$207*$B53+BU$209</f>
        <v>87.151831429551336</v>
      </c>
      <c r="CZ53" s="2">
        <f>BV$207*$B53+BV$209</f>
        <v>76.643377960716393</v>
      </c>
      <c r="DA53" s="2">
        <f>BW$207*$B53+BW$209</f>
        <v>63.697105252750291</v>
      </c>
      <c r="DD53" s="2">
        <f>BZ$207*$B53+BZ$209</f>
        <v>99.855357660427998</v>
      </c>
      <c r="DE53" s="2">
        <f>CA$207*$B53+CA$209</f>
        <v>101.77069373069308</v>
      </c>
      <c r="DF53" s="2">
        <f>CB$207*$B53+CB$209</f>
        <v>103.42785762061489</v>
      </c>
      <c r="DG53" s="2">
        <f>CC$207*$B53+CC$209</f>
        <v>101.83124287538642</v>
      </c>
      <c r="DH53" s="2">
        <f>CD$207*$B53+CD$209</f>
        <v>103.68580334322426</v>
      </c>
      <c r="DI53" s="2">
        <f>CE$207*$B53+CE$209</f>
        <v>106.33877212256728</v>
      </c>
      <c r="DJ53" s="2">
        <f>CF$207*$B53+CF$209</f>
        <v>106.7717579957346</v>
      </c>
      <c r="DK53" s="2">
        <f>CG$207*$B53+CG$209</f>
        <v>106.32181139436773</v>
      </c>
      <c r="DL53" s="2">
        <f>CH$207*$B53+CH$209</f>
        <v>103.11786694373644</v>
      </c>
      <c r="DM53" s="2">
        <f>CI$207*$B53+CI$209</f>
        <v>98.698935655729116</v>
      </c>
      <c r="DN53" s="2">
        <f>CJ$207*$B53+CJ$209</f>
        <v>89.168318514535926</v>
      </c>
      <c r="DO53" s="2">
        <f>CK$207*$B53+CK$209</f>
        <v>77.612600709559288</v>
      </c>
      <c r="DP53" s="2">
        <f>CL$207*$B53+CL$209</f>
        <v>63.755914049259566</v>
      </c>
      <c r="DS53" s="2">
        <f>POWER(10,($B53-C$227)/C$228)/(1+POWER(10,($B53-C$227)/C$228))</f>
        <v>9.3018586094227029E-3</v>
      </c>
      <c r="DT53" s="2">
        <f>POWER(10,($B53-D$227)/D$228)/(1+POWER(10,($B53-D$227)/D$228))</f>
        <v>8.0147184669568296E-3</v>
      </c>
      <c r="DU53" s="2">
        <f>POWER(10,($B53-E$227)/E$228)/(1+POWER(10,($B53-E$227)/E$228))</f>
        <v>8.8756210977022285E-3</v>
      </c>
      <c r="DV53" s="2">
        <f>POWER(10,($B53-F$227)/F$228)/(1+POWER(10,($B53-F$227)/F$228))</f>
        <v>1.052460739542126E-2</v>
      </c>
      <c r="DW53" s="2">
        <f>POWER(10,($B53-G$227)/G$228)/(1+POWER(10,($B53-G$227)/G$228))</f>
        <v>1.1466590424311534E-2</v>
      </c>
      <c r="DX53" s="2">
        <f>POWER(10,($B53-H$227)/H$228)/(1+POWER(10,($B53-H$227)/H$228))</f>
        <v>1.057081853160385E-2</v>
      </c>
      <c r="DY53" s="2">
        <f>POWER(10,($B53-I$227)/I$228)/(1+POWER(10,($B53-I$227)/I$228))</f>
        <v>9.5674084403771301E-3</v>
      </c>
      <c r="DZ53" s="2">
        <f>POWER(10,($B53-J$227)/J$228)/(1+POWER(10,($B53-J$227)/J$228))</f>
        <v>9.1687619664700282E-3</v>
      </c>
      <c r="EA53" s="2">
        <f>POWER(10,($B53-K$227)/K$228)/(1+POWER(10,($B53-K$227)/K$228))</f>
        <v>9.5495740150640523E-3</v>
      </c>
      <c r="EB53" s="2">
        <f>POWER(10,($B53-L$227)/L$228)/(1+POWER(10,($B53-L$227)/L$228))</f>
        <v>7.611930546091758E-3</v>
      </c>
      <c r="EC53" s="2">
        <f>POWER(10,($B53-M$227)/M$228)/(1+POWER(10,($B53-M$227)/M$228))</f>
        <v>9.3746186534040508E-3</v>
      </c>
      <c r="ED53" s="2">
        <f>POWER(10,($B53-N$227)/N$228)/(1+POWER(10,($B53-N$227)/N$228))</f>
        <v>9.3780786670390748E-3</v>
      </c>
      <c r="EE53" s="2">
        <f>POWER(10,($B53-O$227)/O$228)/(1+POWER(10,($B53-O$227)/O$228))</f>
        <v>6.8677638349447772E-3</v>
      </c>
    </row>
    <row r="54" spans="2:135" x14ac:dyDescent="0.25">
      <c r="B54" s="2">
        <v>48</v>
      </c>
      <c r="C54">
        <v>199.43899999999999</v>
      </c>
      <c r="D54">
        <v>199.86600000000001</v>
      </c>
      <c r="E54">
        <v>197.17099999999999</v>
      </c>
      <c r="F54">
        <v>200.89099999999999</v>
      </c>
      <c r="G54">
        <v>202.03100000000001</v>
      </c>
      <c r="H54">
        <v>199.09399999999999</v>
      </c>
      <c r="I54">
        <v>188.815</v>
      </c>
      <c r="J54">
        <v>179</v>
      </c>
      <c r="K54">
        <v>185.239</v>
      </c>
      <c r="L54">
        <v>146.881</v>
      </c>
      <c r="M54">
        <v>169.10400000000001</v>
      </c>
      <c r="N54">
        <v>154.1045</v>
      </c>
      <c r="O54">
        <v>110.04349999999999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207.54227750715319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207.30264996017695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208.15733624887494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209.12860717049338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209.34391243775107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207.68899613171197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193.74894641409682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182.3192637868076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185.65241962412583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143.39761719098615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173.63736385221003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159.071045931719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108.62560088125478</v>
      </c>
      <c r="AE54" s="5"/>
      <c r="AG54" s="5">
        <f t="shared" si="15"/>
        <v>-8.1032775071531944</v>
      </c>
      <c r="AH54" s="5">
        <f t="shared" si="15"/>
        <v>-7.4366499601769362</v>
      </c>
      <c r="AI54" s="5">
        <f t="shared" si="15"/>
        <v>-10.986336248874949</v>
      </c>
      <c r="AJ54" s="5">
        <f t="shared" si="15"/>
        <v>-8.2376071704933906</v>
      </c>
      <c r="AK54" s="5">
        <f t="shared" si="15"/>
        <v>-7.3129124377510664</v>
      </c>
      <c r="AL54" s="5">
        <f t="shared" si="15"/>
        <v>-8.5949961317119801</v>
      </c>
      <c r="AM54" s="5">
        <f t="shared" si="15"/>
        <v>-4.9339464140968232</v>
      </c>
      <c r="AN54" s="5">
        <f t="shared" si="15"/>
        <v>-3.3192637868075963</v>
      </c>
      <c r="AO54" s="5">
        <f t="shared" si="14"/>
        <v>-0.41341962412582234</v>
      </c>
      <c r="AP54" s="5">
        <f t="shared" si="14"/>
        <v>3.4833828090138468</v>
      </c>
      <c r="AQ54" s="5">
        <f t="shared" si="14"/>
        <v>-4.5333638522100159</v>
      </c>
      <c r="AR54" s="5">
        <f t="shared" si="14"/>
        <v>-4.9665459317189971</v>
      </c>
      <c r="AS54" s="5">
        <f t="shared" si="14"/>
        <v>1.4178991187452112</v>
      </c>
      <c r="AV54" s="2">
        <f t="shared" si="1"/>
        <v>97.311117868561581</v>
      </c>
      <c r="AW54" s="2">
        <f t="shared" si="2"/>
        <v>100.41437721463338</v>
      </c>
      <c r="AX54" s="2">
        <f t="shared" si="3"/>
        <v>102.54509193892717</v>
      </c>
      <c r="AY54" s="2">
        <f t="shared" si="4"/>
        <v>101.17021424206729</v>
      </c>
      <c r="AZ54" s="2">
        <f t="shared" si="5"/>
        <v>102.79177559652611</v>
      </c>
      <c r="BA54" s="2">
        <f t="shared" si="6"/>
        <v>104.77651869683795</v>
      </c>
      <c r="BB54" s="2">
        <f t="shared" si="7"/>
        <v>105.06398763135714</v>
      </c>
      <c r="BC54" s="2">
        <f t="shared" si="8"/>
        <v>103.57796683767164</v>
      </c>
      <c r="BD54" s="2">
        <f t="shared" si="9"/>
        <v>101.16002341348165</v>
      </c>
      <c r="BE54" s="2">
        <f t="shared" si="10"/>
        <v>95.151093006342492</v>
      </c>
      <c r="BF54" s="2">
        <f t="shared" si="11"/>
        <v>87.202940909221255</v>
      </c>
      <c r="BG54" s="2">
        <f t="shared" si="12"/>
        <v>76.669853956449685</v>
      </c>
      <c r="BH54" s="2">
        <f t="shared" si="13"/>
        <v>63.709145843957891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>BK$207*$B54+BK$209</f>
        <v>97.285462860353547</v>
      </c>
      <c r="CP54" s="2">
        <f>BL$207*$B54+BL$209</f>
        <v>100.40270836565787</v>
      </c>
      <c r="CQ54" s="2">
        <f>BM$207*$B54+BM$209</f>
        <v>102.53683457090365</v>
      </c>
      <c r="CR54" s="2">
        <f>BN$207*$B54+BN$209</f>
        <v>101.16269621425263</v>
      </c>
      <c r="CS54" s="2">
        <f>BO$207*$B54+BO$209</f>
        <v>102.78045290422716</v>
      </c>
      <c r="CT54" s="2">
        <f>BP$207*$B54+BP$209</f>
        <v>104.75844156068513</v>
      </c>
      <c r="CU54" s="2">
        <f>BQ$207*$B54+BQ$209</f>
        <v>105.04608474356576</v>
      </c>
      <c r="CV54" s="2">
        <f>BR$207*$B54+BR$209</f>
        <v>103.55051073748122</v>
      </c>
      <c r="CW54" s="2">
        <f>BS$207*$B54+BS$209</f>
        <v>101.13970896913828</v>
      </c>
      <c r="CX54" s="2">
        <f>BT$207*$B54+BT$209</f>
        <v>95.121621731655551</v>
      </c>
      <c r="CY54" s="2">
        <f>BU$207*$B54+BU$209</f>
        <v>87.182817428719375</v>
      </c>
      <c r="CZ54" s="2">
        <f>BV$207*$B54+BV$209</f>
        <v>76.660212234632141</v>
      </c>
      <c r="DA54" s="2">
        <f>BW$207*$B54+BW$209</f>
        <v>63.708761243085455</v>
      </c>
      <c r="DD54" s="2">
        <f>BZ$207*$B54+BZ$209</f>
        <v>99.80309339215566</v>
      </c>
      <c r="DE54" s="2">
        <f>CA$207*$B54+CA$209</f>
        <v>101.73155675404713</v>
      </c>
      <c r="DF54" s="2">
        <f>CB$207*$B54+CB$209</f>
        <v>103.38604362572613</v>
      </c>
      <c r="DG54" s="2">
        <f>CC$207*$B54+CC$209</f>
        <v>101.8148331234636</v>
      </c>
      <c r="DH54" s="2">
        <f>CD$207*$B54+CD$209</f>
        <v>103.68201488498084</v>
      </c>
      <c r="DI54" s="2">
        <f>CE$207*$B54+CE$209</f>
        <v>106.31966011025345</v>
      </c>
      <c r="DJ54" s="2">
        <f>CF$207*$B54+CF$209</f>
        <v>106.75424834710064</v>
      </c>
      <c r="DK54" s="2">
        <f>CG$207*$B54+CG$209</f>
        <v>106.28396715465331</v>
      </c>
      <c r="DL54" s="2">
        <f>CH$207*$B54+CH$209</f>
        <v>103.08158227177256</v>
      </c>
      <c r="DM54" s="2">
        <f>CI$207*$B54+CI$209</f>
        <v>98.655266803648189</v>
      </c>
      <c r="DN54" s="2">
        <f>CJ$207*$B54+CJ$209</f>
        <v>89.142303160746053</v>
      </c>
      <c r="DO54" s="2">
        <f>CK$207*$B54+CK$209</f>
        <v>77.598710531853044</v>
      </c>
      <c r="DP54" s="2">
        <f>CL$207*$B54+CL$209</f>
        <v>63.759868500543845</v>
      </c>
      <c r="DS54" s="2">
        <f>POWER(10,($B54-C$227)/C$228)/(1+POWER(10,($B54-C$227)/C$228))</f>
        <v>1.019014024654114E-2</v>
      </c>
      <c r="DT54" s="2">
        <f>POWER(10,($B54-D$227)/D$228)/(1+POWER(10,($B54-D$227)/D$228))</f>
        <v>8.7811740432256428E-3</v>
      </c>
      <c r="DU54" s="2">
        <f>POWER(10,($B54-E$227)/E$228)/(1+POWER(10,($B54-E$227)/E$228))</f>
        <v>9.7235986552804601E-3</v>
      </c>
      <c r="DV54" s="2">
        <f>POWER(10,($B54-F$227)/F$228)/(1+POWER(10,($B54-F$227)/F$228))</f>
        <v>1.1528296755587525E-2</v>
      </c>
      <c r="DW54" s="2">
        <f>POWER(10,($B54-G$227)/G$228)/(1+POWER(10,($B54-G$227)/G$228))</f>
        <v>1.2558972694786666E-2</v>
      </c>
      <c r="DX54" s="2">
        <f>POWER(10,($B54-H$227)/H$228)/(1+POWER(10,($B54-H$227)/H$228))</f>
        <v>1.1578863290993927E-2</v>
      </c>
      <c r="DY54" s="2">
        <f>POWER(10,($B54-I$227)/I$228)/(1+POWER(10,($B54-I$227)/I$228))</f>
        <v>1.0480780502720836E-2</v>
      </c>
      <c r="DZ54" s="2">
        <f>POWER(10,($B54-J$227)/J$228)/(1+POWER(10,($B54-J$227)/J$228))</f>
        <v>1.0044462394912424E-2</v>
      </c>
      <c r="EA54" s="2">
        <f>POWER(10,($B54-K$227)/K$228)/(1+POWER(10,($B54-K$227)/K$228))</f>
        <v>1.0461261461197134E-2</v>
      </c>
      <c r="EB54" s="2">
        <f>POWER(10,($B54-L$227)/L$228)/(1+POWER(10,($B54-L$227)/L$228))</f>
        <v>8.3401909604696907E-3</v>
      </c>
      <c r="EC54" s="2">
        <f>POWER(10,($B54-M$227)/M$228)/(1+POWER(10,($B54-M$227)/M$228))</f>
        <v>1.0269776489295808E-2</v>
      </c>
      <c r="ED54" s="2">
        <f>POWER(10,($B54-N$227)/N$228)/(1+POWER(10,($B54-N$227)/N$228))</f>
        <v>1.0273563464210961E-2</v>
      </c>
      <c r="EE54" s="2">
        <f>POWER(10,($B54-O$227)/O$228)/(1+POWER(10,($B54-O$227)/O$228))</f>
        <v>7.5253670723252385E-3</v>
      </c>
    </row>
    <row r="55" spans="2:135" x14ac:dyDescent="0.25">
      <c r="B55" s="2">
        <v>49</v>
      </c>
      <c r="C55">
        <v>202.51499999999999</v>
      </c>
      <c r="D55">
        <v>206.43299999999999</v>
      </c>
      <c r="E55">
        <v>204.37100000000001</v>
      </c>
      <c r="F55">
        <v>207.953</v>
      </c>
      <c r="G55">
        <v>208.703</v>
      </c>
      <c r="H55">
        <v>208.75</v>
      </c>
      <c r="I55">
        <v>200.33799999999999</v>
      </c>
      <c r="J55">
        <v>191.54499999999999</v>
      </c>
      <c r="K55">
        <v>195.44800000000001</v>
      </c>
      <c r="L55">
        <v>157.59700000000001</v>
      </c>
      <c r="M55">
        <v>178.70099999999999</v>
      </c>
      <c r="N55">
        <v>161.32839999999999</v>
      </c>
      <c r="O55">
        <v>118.6232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209.94889446317396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215.49613365549851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213.97207071196334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214.63663362487688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214.19742305377255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217.76157959677991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207.28081332795355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197.1512685205812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200.8229089349781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157.12195223590911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185.14816436990296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167.39174395712874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118.05632550001171</v>
      </c>
      <c r="AE55" s="5"/>
      <c r="AG55" s="5">
        <f t="shared" si="15"/>
        <v>-7.4338944631739707</v>
      </c>
      <c r="AH55" s="5">
        <f t="shared" si="15"/>
        <v>-9.0631336554985182</v>
      </c>
      <c r="AI55" s="5">
        <f t="shared" si="15"/>
        <v>-9.601070711963331</v>
      </c>
      <c r="AJ55" s="5">
        <f t="shared" si="15"/>
        <v>-6.683633624876876</v>
      </c>
      <c r="AK55" s="5">
        <f t="shared" si="15"/>
        <v>-5.4944230537725502</v>
      </c>
      <c r="AL55" s="5">
        <f t="shared" si="15"/>
        <v>-9.0115795967799102</v>
      </c>
      <c r="AM55" s="5">
        <f t="shared" si="15"/>
        <v>-6.9428133279535587</v>
      </c>
      <c r="AN55" s="5">
        <f t="shared" si="15"/>
        <v>-5.6062685205812102</v>
      </c>
      <c r="AO55" s="5">
        <f t="shared" si="14"/>
        <v>-5.3749089349780945</v>
      </c>
      <c r="AP55" s="5">
        <f t="shared" si="14"/>
        <v>0.47504776409090255</v>
      </c>
      <c r="AQ55" s="5">
        <f t="shared" si="14"/>
        <v>-6.4471643699029642</v>
      </c>
      <c r="AR55" s="5">
        <f t="shared" si="14"/>
        <v>-6.0633439571287511</v>
      </c>
      <c r="AS55" s="5">
        <f t="shared" si="14"/>
        <v>0.56687449998828754</v>
      </c>
      <c r="AV55" s="2">
        <f t="shared" si="1"/>
        <v>97.320400800176529</v>
      </c>
      <c r="AW55" s="2">
        <f t="shared" si="2"/>
        <v>100.41089637588229</v>
      </c>
      <c r="AX55" s="2">
        <f t="shared" si="3"/>
        <v>102.53850298951095</v>
      </c>
      <c r="AY55" s="2">
        <f t="shared" si="4"/>
        <v>101.17960807573689</v>
      </c>
      <c r="AZ55" s="2">
        <f t="shared" si="5"/>
        <v>102.81926203622163</v>
      </c>
      <c r="BA55" s="2">
        <f t="shared" si="6"/>
        <v>104.80314476993362</v>
      </c>
      <c r="BB55" s="2">
        <f t="shared" si="7"/>
        <v>105.09367546880164</v>
      </c>
      <c r="BC55" s="2">
        <f t="shared" si="8"/>
        <v>103.6152080460664</v>
      </c>
      <c r="BD55" s="2">
        <f t="shared" si="9"/>
        <v>101.18593847524383</v>
      </c>
      <c r="BE55" s="2">
        <f t="shared" si="10"/>
        <v>95.195392308857876</v>
      </c>
      <c r="BF55" s="2">
        <f t="shared" si="11"/>
        <v>87.235205311661161</v>
      </c>
      <c r="BG55" s="2">
        <f t="shared" si="12"/>
        <v>76.687262217831773</v>
      </c>
      <c r="BH55" s="2">
        <f t="shared" si="13"/>
        <v>63.720775131558938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>BK$207*$B55+BK$209</f>
        <v>97.292965406059565</v>
      </c>
      <c r="CP55" s="2">
        <f>BL$207*$B55+BL$209</f>
        <v>100.3984480891226</v>
      </c>
      <c r="CQ55" s="2">
        <f>BM$207*$B55+BM$209</f>
        <v>102.52982821251869</v>
      </c>
      <c r="CR55" s="2">
        <f>BN$207*$B55+BN$209</f>
        <v>101.17169469710458</v>
      </c>
      <c r="CS55" s="2">
        <f>BO$207*$B55+BO$209</f>
        <v>102.80728310397961</v>
      </c>
      <c r="CT55" s="2">
        <f>BP$207*$B55+BP$209</f>
        <v>104.78391107619387</v>
      </c>
      <c r="CU55" s="2">
        <f>BQ$207*$B55+BQ$209</f>
        <v>105.07459347860529</v>
      </c>
      <c r="CV55" s="2">
        <f>BR$207*$B55+BR$209</f>
        <v>103.58593837760171</v>
      </c>
      <c r="CW55" s="2">
        <f>BS$207*$B55+BS$209</f>
        <v>101.16438513745319</v>
      </c>
      <c r="CX55" s="2">
        <f>BT$207*$B55+BT$209</f>
        <v>95.163888918965043</v>
      </c>
      <c r="CY55" s="2">
        <f>BU$207*$B55+BU$209</f>
        <v>87.213803427887413</v>
      </c>
      <c r="CZ55" s="2">
        <f>BV$207*$B55+BV$209</f>
        <v>76.677046508547889</v>
      </c>
      <c r="DA55" s="2">
        <f>BW$207*$B55+BW$209</f>
        <v>63.720417233420612</v>
      </c>
      <c r="DD55" s="2">
        <f>BZ$207*$B55+BZ$209</f>
        <v>99.750829123883321</v>
      </c>
      <c r="DE55" s="2">
        <f>CA$207*$B55+CA$209</f>
        <v>101.69241977740117</v>
      </c>
      <c r="DF55" s="2">
        <f>CB$207*$B55+CB$209</f>
        <v>103.34422963083738</v>
      </c>
      <c r="DG55" s="2">
        <f>CC$207*$B55+CC$209</f>
        <v>101.79842337154079</v>
      </c>
      <c r="DH55" s="2">
        <f>CD$207*$B55+CD$209</f>
        <v>103.67822642673742</v>
      </c>
      <c r="DI55" s="2">
        <f>CE$207*$B55+CE$209</f>
        <v>106.30054809793963</v>
      </c>
      <c r="DJ55" s="2">
        <f>CF$207*$B55+CF$209</f>
        <v>106.73673869846667</v>
      </c>
      <c r="DK55" s="2">
        <f>CG$207*$B55+CG$209</f>
        <v>106.24612291493889</v>
      </c>
      <c r="DL55" s="2">
        <f>CH$207*$B55+CH$209</f>
        <v>103.04529759980868</v>
      </c>
      <c r="DM55" s="2">
        <f>CI$207*$B55+CI$209</f>
        <v>98.611597951567248</v>
      </c>
      <c r="DN55" s="2">
        <f>CJ$207*$B55+CJ$209</f>
        <v>89.116287806956194</v>
      </c>
      <c r="DO55" s="2">
        <f>CK$207*$B55+CK$209</f>
        <v>77.584820354146814</v>
      </c>
      <c r="DP55" s="2">
        <f>CL$207*$B55+CL$209</f>
        <v>63.763822951828118</v>
      </c>
      <c r="DS55" s="2">
        <f>POWER(10,($B55-C$227)/C$228)/(1+POWER(10,($B55-C$227)/C$228))</f>
        <v>1.1162292651947289E-2</v>
      </c>
      <c r="DT55" s="2">
        <f>POWER(10,($B55-D$227)/D$228)/(1+POWER(10,($B55-D$227)/D$228))</f>
        <v>9.6202157067693476E-3</v>
      </c>
      <c r="DU55" s="2">
        <f>POWER(10,($B55-E$227)/E$228)/(1+POWER(10,($B55-E$227)/E$228))</f>
        <v>1.0651721371216911E-2</v>
      </c>
      <c r="DV55" s="2">
        <f>POWER(10,($B55-F$227)/F$228)/(1+POWER(10,($B55-F$227)/F$228))</f>
        <v>1.2626482487699498E-2</v>
      </c>
      <c r="DW55" s="2">
        <f>POWER(10,($B55-G$227)/G$228)/(1+POWER(10,($B55-G$227)/G$228))</f>
        <v>1.3753974488358358E-2</v>
      </c>
      <c r="DX55" s="2">
        <f>POWER(10,($B55-H$227)/H$228)/(1+POWER(10,($B55-H$227)/H$228))</f>
        <v>1.2681804191762628E-2</v>
      </c>
      <c r="DY55" s="2">
        <f>POWER(10,($B55-I$227)/I$228)/(1+POWER(10,($B55-I$227)/I$228))</f>
        <v>1.1480338762420269E-2</v>
      </c>
      <c r="DZ55" s="2">
        <f>POWER(10,($B55-J$227)/J$228)/(1+POWER(10,($B55-J$227)/J$228))</f>
        <v>1.1002871437628953E-2</v>
      </c>
      <c r="EA55" s="2">
        <f>POWER(10,($B55-K$227)/K$228)/(1+POWER(10,($B55-K$227)/K$228))</f>
        <v>1.145897973563286E-2</v>
      </c>
      <c r="EB55" s="2">
        <f>POWER(10,($B55-L$227)/L$228)/(1+POWER(10,($B55-L$227)/L$228))</f>
        <v>9.1374850937009488E-3</v>
      </c>
      <c r="EC55" s="2">
        <f>POWER(10,($B55-M$227)/M$228)/(1+POWER(10,($B55-M$227)/M$228))</f>
        <v>1.1249439947689E-2</v>
      </c>
      <c r="ED55" s="2">
        <f>POWER(10,($B55-N$227)/N$228)/(1+POWER(10,($B55-N$227)/N$228))</f>
        <v>1.1253584065466312E-2</v>
      </c>
      <c r="EE55" s="2">
        <f>POWER(10,($B55-O$227)/O$228)/(1+POWER(10,($B55-O$227)/O$228))</f>
        <v>8.245414462849909E-3</v>
      </c>
    </row>
    <row r="56" spans="2:135" x14ac:dyDescent="0.25">
      <c r="B56" s="2">
        <v>50</v>
      </c>
      <c r="C56">
        <v>206.136</v>
      </c>
      <c r="D56">
        <v>212.13399999999999</v>
      </c>
      <c r="E56">
        <v>207.25700000000001</v>
      </c>
      <c r="F56">
        <v>211.90600000000001</v>
      </c>
      <c r="G56">
        <v>214</v>
      </c>
      <c r="H56">
        <v>216.10900000000001</v>
      </c>
      <c r="I56">
        <v>210.477</v>
      </c>
      <c r="J56">
        <v>201.45500000000001</v>
      </c>
      <c r="K56">
        <v>204.672</v>
      </c>
      <c r="L56">
        <v>171.13399999999999</v>
      </c>
      <c r="M56">
        <v>185.71600000000001</v>
      </c>
      <c r="N56">
        <v>164.95519999999999</v>
      </c>
      <c r="O56">
        <v>124.24639999999999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208.31853212990958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219.93079377310019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215.89880098861269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216.0023871977387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214.87938231015161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224.10329906041585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218.37963116668317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210.5005793629542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214.1770060184196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171.67932115317603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194.01077601481887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172.84891148324223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127.06778498368341</v>
      </c>
      <c r="AE56" s="5"/>
      <c r="AG56" s="5">
        <f t="shared" si="15"/>
        <v>-2.182532129909589</v>
      </c>
      <c r="AH56" s="5">
        <f t="shared" si="15"/>
        <v>-7.7967937731002053</v>
      </c>
      <c r="AI56" s="5">
        <f t="shared" si="15"/>
        <v>-8.6418009886126868</v>
      </c>
      <c r="AJ56" s="5">
        <f t="shared" si="15"/>
        <v>-4.096387197738693</v>
      </c>
      <c r="AK56" s="5">
        <f t="shared" si="15"/>
        <v>-0.8793823101516125</v>
      </c>
      <c r="AL56" s="5">
        <f t="shared" si="15"/>
        <v>-7.994299060415841</v>
      </c>
      <c r="AM56" s="5">
        <f t="shared" si="15"/>
        <v>-7.9026311666831646</v>
      </c>
      <c r="AN56" s="5">
        <f t="shared" si="15"/>
        <v>-9.0455793629541859</v>
      </c>
      <c r="AO56" s="5">
        <f t="shared" si="14"/>
        <v>-9.505006018419607</v>
      </c>
      <c r="AP56" s="5">
        <f t="shared" si="14"/>
        <v>-0.54532115317604735</v>
      </c>
      <c r="AQ56" s="5">
        <f t="shared" si="14"/>
        <v>-8.294776014818865</v>
      </c>
      <c r="AR56" s="5">
        <f t="shared" si="14"/>
        <v>-7.8937114832422424</v>
      </c>
      <c r="AS56" s="5">
        <f t="shared" si="14"/>
        <v>-2.8213849836834157</v>
      </c>
      <c r="AV56" s="2">
        <f t="shared" si="1"/>
        <v>97.329787190188014</v>
      </c>
      <c r="AW56" s="2">
        <f t="shared" si="2"/>
        <v>100.4074568801567</v>
      </c>
      <c r="AX56" s="2">
        <f t="shared" si="3"/>
        <v>102.53191767893537</v>
      </c>
      <c r="AY56" s="2">
        <f t="shared" si="4"/>
        <v>101.18900812953598</v>
      </c>
      <c r="AZ56" s="2">
        <f t="shared" si="5"/>
        <v>102.84676938971177</v>
      </c>
      <c r="BA56" s="2">
        <f t="shared" si="6"/>
        <v>104.82982498295722</v>
      </c>
      <c r="BB56" s="2">
        <f t="shared" si="7"/>
        <v>105.12342341531799</v>
      </c>
      <c r="BC56" s="2">
        <f t="shared" si="8"/>
        <v>103.6525424941138</v>
      </c>
      <c r="BD56" s="2">
        <f t="shared" si="9"/>
        <v>101.21190287461881</v>
      </c>
      <c r="BE56" s="2">
        <f t="shared" si="10"/>
        <v>95.239808222017459</v>
      </c>
      <c r="BF56" s="2">
        <f t="shared" si="11"/>
        <v>87.267528348505692</v>
      </c>
      <c r="BG56" s="2">
        <f t="shared" si="12"/>
        <v>76.704691229254379</v>
      </c>
      <c r="BH56" s="2">
        <f t="shared" si="13"/>
        <v>63.732395765701213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>BK$207*$B56+BK$209</f>
        <v>97.300467951765583</v>
      </c>
      <c r="CP56" s="2">
        <f>BL$207*$B56+BL$209</f>
        <v>100.39418781258732</v>
      </c>
      <c r="CQ56" s="2">
        <f>BM$207*$B56+BM$209</f>
        <v>102.52282185413374</v>
      </c>
      <c r="CR56" s="2">
        <f>BN$207*$B56+BN$209</f>
        <v>101.18069317995653</v>
      </c>
      <c r="CS56" s="2">
        <f>BO$207*$B56+BO$209</f>
        <v>102.83411330373205</v>
      </c>
      <c r="CT56" s="2">
        <f>BP$207*$B56+BP$209</f>
        <v>104.80938059170263</v>
      </c>
      <c r="CU56" s="2">
        <f>BQ$207*$B56+BQ$209</f>
        <v>105.10310221364483</v>
      </c>
      <c r="CV56" s="2">
        <f>BR$207*$B56+BR$209</f>
        <v>103.62136601772218</v>
      </c>
      <c r="CW56" s="2">
        <f>BS$207*$B56+BS$209</f>
        <v>101.18906130576811</v>
      </c>
      <c r="CX56" s="2">
        <f>BT$207*$B56+BT$209</f>
        <v>95.20615610627452</v>
      </c>
      <c r="CY56" s="2">
        <f>BU$207*$B56+BU$209</f>
        <v>87.244789427055466</v>
      </c>
      <c r="CZ56" s="2">
        <f>BV$207*$B56+BV$209</f>
        <v>76.693880782463623</v>
      </c>
      <c r="DA56" s="2">
        <f>BW$207*$B56+BW$209</f>
        <v>63.732073223755776</v>
      </c>
      <c r="DD56" s="2">
        <f>BZ$207*$B56+BZ$209</f>
        <v>99.698564855610996</v>
      </c>
      <c r="DE56" s="2">
        <f>CA$207*$B56+CA$209</f>
        <v>101.65328280075522</v>
      </c>
      <c r="DF56" s="2">
        <f>CB$207*$B56+CB$209</f>
        <v>103.30241563594863</v>
      </c>
      <c r="DG56" s="2">
        <f>CC$207*$B56+CC$209</f>
        <v>101.78201361961797</v>
      </c>
      <c r="DH56" s="2">
        <f>CD$207*$B56+CD$209</f>
        <v>103.674437968494</v>
      </c>
      <c r="DI56" s="2">
        <f>CE$207*$B56+CE$209</f>
        <v>106.2814360856258</v>
      </c>
      <c r="DJ56" s="2">
        <f>CF$207*$B56+CF$209</f>
        <v>106.71922904983269</v>
      </c>
      <c r="DK56" s="2">
        <f>CG$207*$B56+CG$209</f>
        <v>106.20827867522446</v>
      </c>
      <c r="DL56" s="2">
        <f>CH$207*$B56+CH$209</f>
        <v>103.00901292784479</v>
      </c>
      <c r="DM56" s="2">
        <f>CI$207*$B56+CI$209</f>
        <v>98.567929099486321</v>
      </c>
      <c r="DN56" s="2">
        <f>CJ$207*$B56+CJ$209</f>
        <v>89.090272453166321</v>
      </c>
      <c r="DO56" s="2">
        <f>CK$207*$B56+CK$209</f>
        <v>77.570930176440584</v>
      </c>
      <c r="DP56" s="2">
        <f>CL$207*$B56+CL$209</f>
        <v>63.767777403112397</v>
      </c>
      <c r="DS56" s="2">
        <f>POWER(10,($B56-C$227)/C$228)/(1+POWER(10,($B56-C$227)/C$228))</f>
        <v>1.2226044066618452E-2</v>
      </c>
      <c r="DT56" s="2">
        <f>POWER(10,($B56-D$227)/D$228)/(1+POWER(10,($B56-D$227)/D$228))</f>
        <v>1.053857548007198E-2</v>
      </c>
      <c r="DU56" s="2">
        <f>POWER(10,($B56-E$227)/E$228)/(1+POWER(10,($B56-E$227)/E$228))</f>
        <v>1.1667390138039961E-2</v>
      </c>
      <c r="DV56" s="2">
        <f>POWER(10,($B56-F$227)/F$228)/(1+POWER(10,($B56-F$227)/F$228))</f>
        <v>1.3827817966942376E-2</v>
      </c>
      <c r="DW56" s="2">
        <f>POWER(10,($B56-G$227)/G$228)/(1+POWER(10,($B56-G$227)/G$228))</f>
        <v>1.5060947881749234E-2</v>
      </c>
      <c r="DX56" s="2">
        <f>POWER(10,($B56-H$227)/H$228)/(1+POWER(10,($B56-H$227)/H$228))</f>
        <v>1.388832916895961E-2</v>
      </c>
      <c r="DY56" s="2">
        <f>POWER(10,($B56-I$227)/I$228)/(1+POWER(10,($B56-I$227)/I$228))</f>
        <v>1.2574014129419359E-2</v>
      </c>
      <c r="DZ56" s="2">
        <f>POWER(10,($B56-J$227)/J$228)/(1+POWER(10,($B56-J$227)/J$228))</f>
        <v>1.2051615388408094E-2</v>
      </c>
      <c r="EA56" s="2">
        <f>POWER(10,($B56-K$227)/K$228)/(1+POWER(10,($B56-K$227)/K$228))</f>
        <v>1.2550646167536452E-2</v>
      </c>
      <c r="EB56" s="2">
        <f>POWER(10,($B56-L$227)/L$228)/(1+POWER(10,($B56-L$227)/L$228))</f>
        <v>1.0010228474938194E-2</v>
      </c>
      <c r="EC56" s="2">
        <f>POWER(10,($B56-M$227)/M$228)/(1+POWER(10,($B56-M$227)/M$228))</f>
        <v>1.2321392897414903E-2</v>
      </c>
      <c r="ED56" s="2">
        <f>POWER(10,($B56-N$227)/N$228)/(1+POWER(10,($B56-N$227)/N$228))</f>
        <v>1.2325926983125093E-2</v>
      </c>
      <c r="EE56" s="2">
        <f>POWER(10,($B56-O$227)/O$228)/(1+POWER(10,($B56-O$227)/O$228))</f>
        <v>9.0337308192958467E-3</v>
      </c>
    </row>
    <row r="57" spans="2:135" x14ac:dyDescent="0.25">
      <c r="B57" s="2">
        <v>51</v>
      </c>
      <c r="C57">
        <v>204.727</v>
      </c>
      <c r="D57">
        <v>215.37299999999999</v>
      </c>
      <c r="E57">
        <v>211.143</v>
      </c>
      <c r="F57">
        <v>213.64099999999999</v>
      </c>
      <c r="G57">
        <v>215.172</v>
      </c>
      <c r="H57">
        <v>220.85900000000001</v>
      </c>
      <c r="I57">
        <v>217.154</v>
      </c>
      <c r="J57">
        <v>212.303</v>
      </c>
      <c r="K57">
        <v>212.791</v>
      </c>
      <c r="L57">
        <v>182.40299999999999</v>
      </c>
      <c r="M57">
        <v>192.13399999999999</v>
      </c>
      <c r="N57">
        <v>169.1045</v>
      </c>
      <c r="O57">
        <v>130.72460000000001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202.8256560318282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220.14132473678356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213.73045394991456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213.07513248777443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211.31577445357405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226.01220075884228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225.8921584381456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221.06210012106698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224.37503532070156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186.02228065964033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199.29202426218561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174.85552929923509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134.88052263498227</v>
      </c>
      <c r="AE57" s="5"/>
      <c r="AG57" s="5">
        <f t="shared" si="15"/>
        <v>1.9013439681718012</v>
      </c>
      <c r="AH57" s="5">
        <f t="shared" si="15"/>
        <v>-4.7683247367835691</v>
      </c>
      <c r="AI57" s="5">
        <f t="shared" si="15"/>
        <v>-2.5874539499145612</v>
      </c>
      <c r="AJ57" s="5">
        <f t="shared" si="15"/>
        <v>0.56586751222556586</v>
      </c>
      <c r="AK57" s="5">
        <f t="shared" si="15"/>
        <v>3.8562255464259465</v>
      </c>
      <c r="AL57" s="5">
        <f t="shared" si="15"/>
        <v>-5.1532007588422744</v>
      </c>
      <c r="AM57" s="5">
        <f t="shared" si="15"/>
        <v>-8.7381584381456037</v>
      </c>
      <c r="AN57" s="5">
        <f t="shared" ref="AN57:AS115" si="16">J57-Y57</f>
        <v>-8.7591001210669788</v>
      </c>
      <c r="AO57" s="5">
        <f t="shared" si="14"/>
        <v>-11.58403532070156</v>
      </c>
      <c r="AP57" s="5">
        <f t="shared" si="14"/>
        <v>-3.6192806596403386</v>
      </c>
      <c r="AQ57" s="5">
        <f t="shared" si="14"/>
        <v>-7.15802426218562</v>
      </c>
      <c r="AR57" s="5">
        <f t="shared" si="14"/>
        <v>-5.7510292992350855</v>
      </c>
      <c r="AS57" s="5">
        <f t="shared" si="14"/>
        <v>-4.1559226349822609</v>
      </c>
      <c r="AV57" s="2">
        <f t="shared" si="1"/>
        <v>97.339280262351906</v>
      </c>
      <c r="AW57" s="2">
        <f t="shared" si="2"/>
        <v>100.40405939948666</v>
      </c>
      <c r="AX57" s="2">
        <f t="shared" si="3"/>
        <v>102.5253328606622</v>
      </c>
      <c r="AY57" s="2">
        <f t="shared" si="4"/>
        <v>101.19841195299635</v>
      </c>
      <c r="AZ57" s="2">
        <f t="shared" si="5"/>
        <v>102.87429558797453</v>
      </c>
      <c r="BA57" s="2">
        <f t="shared" si="6"/>
        <v>104.85655894966656</v>
      </c>
      <c r="BB57" s="2">
        <f t="shared" si="7"/>
        <v>105.15323201278665</v>
      </c>
      <c r="BC57" s="2">
        <f t="shared" si="8"/>
        <v>103.68997116928871</v>
      </c>
      <c r="BD57" s="2">
        <f t="shared" si="9"/>
        <v>101.23791456792297</v>
      </c>
      <c r="BE57" s="2">
        <f t="shared" si="10"/>
        <v>95.284344179746611</v>
      </c>
      <c r="BF57" s="2">
        <f t="shared" si="11"/>
        <v>87.299909372489012</v>
      </c>
      <c r="BG57" s="2">
        <f t="shared" si="12"/>
        <v>76.722139645297744</v>
      </c>
      <c r="BH57" s="2">
        <f t="shared" si="13"/>
        <v>63.744006346795139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>BK$207*$B57+BK$209</f>
        <v>97.307970497471587</v>
      </c>
      <c r="CP57" s="2">
        <f>BL$207*$B57+BL$209</f>
        <v>100.38992753605206</v>
      </c>
      <c r="CQ57" s="2">
        <f>BM$207*$B57+BM$209</f>
        <v>102.51581549574878</v>
      </c>
      <c r="CR57" s="2">
        <f>BN$207*$B57+BN$209</f>
        <v>101.1896916628085</v>
      </c>
      <c r="CS57" s="2">
        <f>BO$207*$B57+BO$209</f>
        <v>102.86094350348451</v>
      </c>
      <c r="CT57" s="2">
        <f>BP$207*$B57+BP$209</f>
        <v>104.83485010721138</v>
      </c>
      <c r="CU57" s="2">
        <f>BQ$207*$B57+BQ$209</f>
        <v>105.13161094868435</v>
      </c>
      <c r="CV57" s="2">
        <f>BR$207*$B57+BR$209</f>
        <v>103.65679365784267</v>
      </c>
      <c r="CW57" s="2">
        <f>BS$207*$B57+BS$209</f>
        <v>101.21373747408302</v>
      </c>
      <c r="CX57" s="2">
        <f>BT$207*$B57+BT$209</f>
        <v>95.248423293584011</v>
      </c>
      <c r="CY57" s="2">
        <f>BU$207*$B57+BU$209</f>
        <v>87.275775426223504</v>
      </c>
      <c r="CZ57" s="2">
        <f>BV$207*$B57+BV$209</f>
        <v>76.710715056379371</v>
      </c>
      <c r="DA57" s="2">
        <f>BW$207*$B57+BW$209</f>
        <v>63.743729214090941</v>
      </c>
      <c r="DD57" s="2">
        <f>BZ$207*$B57+BZ$209</f>
        <v>99.646300587338658</v>
      </c>
      <c r="DE57" s="2">
        <f>CA$207*$B57+CA$209</f>
        <v>101.61414582410927</v>
      </c>
      <c r="DF57" s="2">
        <f>CB$207*$B57+CB$209</f>
        <v>103.26060164105988</v>
      </c>
      <c r="DG57" s="2">
        <f>CC$207*$B57+CC$209</f>
        <v>101.76560386769516</v>
      </c>
      <c r="DH57" s="2">
        <f>CD$207*$B57+CD$209</f>
        <v>103.67064951025058</v>
      </c>
      <c r="DI57" s="2">
        <f>CE$207*$B57+CE$209</f>
        <v>106.26232407331199</v>
      </c>
      <c r="DJ57" s="2">
        <f>CF$207*$B57+CF$209</f>
        <v>106.70171940119873</v>
      </c>
      <c r="DK57" s="2">
        <f>CG$207*$B57+CG$209</f>
        <v>106.17043443551005</v>
      </c>
      <c r="DL57" s="2">
        <f>CH$207*$B57+CH$209</f>
        <v>102.97272825588091</v>
      </c>
      <c r="DM57" s="2">
        <f>CI$207*$B57+CI$209</f>
        <v>98.524260247405394</v>
      </c>
      <c r="DN57" s="2">
        <f>CJ$207*$B57+CJ$209</f>
        <v>89.064257099376462</v>
      </c>
      <c r="DO57" s="2">
        <f>CK$207*$B57+CK$209</f>
        <v>77.557039998734354</v>
      </c>
      <c r="DP57" s="2">
        <f>CL$207*$B57+CL$209</f>
        <v>63.771731854396677</v>
      </c>
      <c r="DS57" s="2">
        <f>POWER(10,($B57-C$227)/C$228)/(1+POWER(10,($B57-C$227)/C$228))</f>
        <v>1.3389796853741464E-2</v>
      </c>
      <c r="DT57" s="2">
        <f>POWER(10,($B57-D$227)/D$228)/(1+POWER(10,($B57-D$227)/D$228))</f>
        <v>1.1543581379605566E-2</v>
      </c>
      <c r="DU57" s="2">
        <f>POWER(10,($B57-E$227)/E$228)/(1+POWER(10,($B57-E$227)/E$228))</f>
        <v>1.2778654615608221E-2</v>
      </c>
      <c r="DV57" s="2">
        <f>POWER(10,($B57-F$227)/F$228)/(1+POWER(10,($B57-F$227)/F$228))</f>
        <v>1.5141700616604248E-2</v>
      </c>
      <c r="DW57" s="2">
        <f>POWER(10,($B57-G$227)/G$228)/(1+POWER(10,($B57-G$227)/G$228))</f>
        <v>1.6490040062022204E-2</v>
      </c>
      <c r="DX57" s="2">
        <f>POWER(10,($B57-H$227)/H$228)/(1+POWER(10,($B57-H$227)/H$228))</f>
        <v>1.5207872767363639E-2</v>
      </c>
      <c r="DY57" s="2">
        <f>POWER(10,($B57-I$227)/I$228)/(1+POWER(10,($B57-I$227)/I$228))</f>
        <v>1.3770427175056365E-2</v>
      </c>
      <c r="DZ57" s="2">
        <f>POWER(10,($B57-J$227)/J$228)/(1+POWER(10,($B57-J$227)/J$228))</f>
        <v>1.3198986800663009E-2</v>
      </c>
      <c r="EA57" s="2">
        <f>POWER(10,($B57-K$227)/K$228)/(1+POWER(10,($B57-K$227)/K$228))</f>
        <v>1.374486671001449E-2</v>
      </c>
      <c r="EB57" s="2">
        <f>POWER(10,($B57-L$227)/L$228)/(1+POWER(10,($B57-L$227)/L$228))</f>
        <v>1.0965407213166448E-2</v>
      </c>
      <c r="EC57" s="2">
        <f>POWER(10,($B57-M$227)/M$228)/(1+POWER(10,($B57-M$227)/M$228))</f>
        <v>1.349409760680419E-2</v>
      </c>
      <c r="ED57" s="2">
        <f>POWER(10,($B57-N$227)/N$228)/(1+POWER(10,($B57-N$227)/N$228))</f>
        <v>1.3499057332039328E-2</v>
      </c>
      <c r="EE57" s="2">
        <f>POWER(10,($B57-O$227)/O$228)/(1+POWER(10,($B57-O$227)/O$228))</f>
        <v>9.8966633565296027E-3</v>
      </c>
    </row>
    <row r="58" spans="2:135" x14ac:dyDescent="0.25">
      <c r="B58" s="2">
        <v>52</v>
      </c>
      <c r="C58">
        <v>202.39400000000001</v>
      </c>
      <c r="D58">
        <v>215.10400000000001</v>
      </c>
      <c r="E58">
        <v>210.2</v>
      </c>
      <c r="F58">
        <v>214.34399999999999</v>
      </c>
      <c r="G58">
        <v>214.85900000000001</v>
      </c>
      <c r="H58">
        <v>224.03100000000001</v>
      </c>
      <c r="I58">
        <v>222.35400000000001</v>
      </c>
      <c r="J58">
        <v>219.15199999999999</v>
      </c>
      <c r="K58">
        <v>219.22399999999999</v>
      </c>
      <c r="L58">
        <v>192.25399999999999</v>
      </c>
      <c r="M58">
        <v>194.70099999999999</v>
      </c>
      <c r="N58">
        <v>170.5522</v>
      </c>
      <c r="O58">
        <v>134.6232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194.04311602446995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216.10500323963544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207.69840834570434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206.17972261165932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203.90918146022142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223.27415452345215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228.99207347254278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227.71398826439898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230.31295417233892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198.91234484945883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200.41116966321164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173.19124257430576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140.74351319358823</v>
      </c>
      <c r="AE58" s="5"/>
      <c r="AG58" s="5">
        <f t="shared" ref="AG58:AM94" si="17">C58-R58</f>
        <v>8.3508839755300528</v>
      </c>
      <c r="AH58" s="5">
        <f t="shared" si="17"/>
        <v>-1.0010032396354234</v>
      </c>
      <c r="AI58" s="5">
        <f t="shared" si="17"/>
        <v>2.5015916542956518</v>
      </c>
      <c r="AJ58" s="5">
        <f t="shared" si="17"/>
        <v>8.164277388340679</v>
      </c>
      <c r="AK58" s="5">
        <f t="shared" si="17"/>
        <v>10.94981853977859</v>
      </c>
      <c r="AL58" s="5">
        <f t="shared" si="17"/>
        <v>0.75684547654785206</v>
      </c>
      <c r="AM58" s="5">
        <f t="shared" si="17"/>
        <v>-6.6380734725427715</v>
      </c>
      <c r="AN58" s="5">
        <f t="shared" si="16"/>
        <v>-8.5619882643989911</v>
      </c>
      <c r="AO58" s="5">
        <f t="shared" si="14"/>
        <v>-11.08895417233893</v>
      </c>
      <c r="AP58" s="5">
        <f t="shared" si="14"/>
        <v>-6.6583448494588424</v>
      </c>
      <c r="AQ58" s="5">
        <f t="shared" si="14"/>
        <v>-5.7101696632116443</v>
      </c>
      <c r="AR58" s="5">
        <f t="shared" si="14"/>
        <v>-2.6390425743057619</v>
      </c>
      <c r="AS58" s="5">
        <f t="shared" si="14"/>
        <v>-6.1203131935882311</v>
      </c>
      <c r="AV58" s="2">
        <f t="shared" si="1"/>
        <v>97.348882884409534</v>
      </c>
      <c r="AW58" s="2">
        <f t="shared" si="2"/>
        <v>100.40070434843577</v>
      </c>
      <c r="AX58" s="2">
        <f t="shared" si="3"/>
        <v>102.51874476346335</v>
      </c>
      <c r="AY58" s="2">
        <f t="shared" si="4"/>
        <v>101.20781658006835</v>
      </c>
      <c r="AZ58" s="2">
        <f t="shared" si="5"/>
        <v>102.90183798246143</v>
      </c>
      <c r="BA58" s="2">
        <f t="shared" si="6"/>
        <v>104.88334570913932</v>
      </c>
      <c r="BB58" s="2">
        <f t="shared" si="7"/>
        <v>105.18310134655439</v>
      </c>
      <c r="BC58" s="2">
        <f t="shared" si="8"/>
        <v>103.72749437857148</v>
      </c>
      <c r="BD58" s="2">
        <f t="shared" si="9"/>
        <v>101.26397067040524</v>
      </c>
      <c r="BE58" s="2">
        <f t="shared" si="10"/>
        <v>95.32900318012868</v>
      </c>
      <c r="BF58" s="2">
        <f t="shared" si="11"/>
        <v>87.332347070565206</v>
      </c>
      <c r="BG58" s="2">
        <f t="shared" si="12"/>
        <v>76.739605675610278</v>
      </c>
      <c r="BH58" s="2">
        <f t="shared" si="13"/>
        <v>63.755605291189177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>BK$207*$B58+BK$209</f>
        <v>97.315473043177604</v>
      </c>
      <c r="CP58" s="2">
        <f>BL$207*$B58+BL$209</f>
        <v>100.38566725951678</v>
      </c>
      <c r="CQ58" s="2">
        <f>BM$207*$B58+BM$209</f>
        <v>102.50880913736383</v>
      </c>
      <c r="CR58" s="2">
        <f>BN$207*$B58+BN$209</f>
        <v>101.19869014566045</v>
      </c>
      <c r="CS58" s="2">
        <f>BO$207*$B58+BO$209</f>
        <v>102.88777370323696</v>
      </c>
      <c r="CT58" s="2">
        <f>BP$207*$B58+BP$209</f>
        <v>104.86031962272014</v>
      </c>
      <c r="CU58" s="2">
        <f>BQ$207*$B58+BQ$209</f>
        <v>105.16011968372389</v>
      </c>
      <c r="CV58" s="2">
        <f>BR$207*$B58+BR$209</f>
        <v>103.69222129796316</v>
      </c>
      <c r="CW58" s="2">
        <f>BS$207*$B58+BS$209</f>
        <v>101.23841364239793</v>
      </c>
      <c r="CX58" s="2">
        <f>BT$207*$B58+BT$209</f>
        <v>95.290690480893488</v>
      </c>
      <c r="CY58" s="2">
        <f>BU$207*$B58+BU$209</f>
        <v>87.306761425391542</v>
      </c>
      <c r="CZ58" s="2">
        <f>BV$207*$B58+BV$209</f>
        <v>76.727549330295119</v>
      </c>
      <c r="DA58" s="2">
        <f>BW$207*$B58+BW$209</f>
        <v>63.755385204426098</v>
      </c>
      <c r="DD58" s="2">
        <f>BZ$207*$B58+BZ$209</f>
        <v>99.594036319066319</v>
      </c>
      <c r="DE58" s="2">
        <f>CA$207*$B58+CA$209</f>
        <v>101.57500884746331</v>
      </c>
      <c r="DF58" s="2">
        <f>CB$207*$B58+CB$209</f>
        <v>103.21878764617112</v>
      </c>
      <c r="DG58" s="2">
        <f>CC$207*$B58+CC$209</f>
        <v>101.74919411577234</v>
      </c>
      <c r="DH58" s="2">
        <f>CD$207*$B58+CD$209</f>
        <v>103.66686105200716</v>
      </c>
      <c r="DI58" s="2">
        <f>CE$207*$B58+CE$209</f>
        <v>106.24321206099816</v>
      </c>
      <c r="DJ58" s="2">
        <f>CF$207*$B58+CF$209</f>
        <v>106.68420975256475</v>
      </c>
      <c r="DK58" s="2">
        <f>CG$207*$B58+CG$209</f>
        <v>106.13259019579563</v>
      </c>
      <c r="DL58" s="2">
        <f>CH$207*$B58+CH$209</f>
        <v>102.93644358391703</v>
      </c>
      <c r="DM58" s="2">
        <f>CI$207*$B58+CI$209</f>
        <v>98.480591395324467</v>
      </c>
      <c r="DN58" s="2">
        <f>CJ$207*$B58+CJ$209</f>
        <v>89.038241745586603</v>
      </c>
      <c r="DO58" s="2">
        <f>CK$207*$B58+CK$209</f>
        <v>77.543149821028123</v>
      </c>
      <c r="DP58" s="2">
        <f>CL$207*$B58+CL$209</f>
        <v>63.775686305680956</v>
      </c>
      <c r="DS58" s="2">
        <f>POWER(10,($B58-C$227)/C$228)/(1+POWER(10,($B58-C$227)/C$228))</f>
        <v>1.4662678708759791E-2</v>
      </c>
      <c r="DT58" s="2">
        <f>POWER(10,($B58-D$227)/D$228)/(1+POWER(10,($B58-D$227)/D$228))</f>
        <v>1.2643204501871806E-2</v>
      </c>
      <c r="DU58" s="2">
        <f>POWER(10,($B58-E$227)/E$228)/(1+POWER(10,($B58-E$227)/E$228))</f>
        <v>1.3994263173121827E-2</v>
      </c>
      <c r="DV58" s="2">
        <f>POWER(10,($B58-F$227)/F$228)/(1+POWER(10,($B58-F$227)/F$228))</f>
        <v>1.657832623085945E-2</v>
      </c>
      <c r="DW58" s="2">
        <f>POWER(10,($B58-G$227)/G$228)/(1+POWER(10,($B58-G$227)/G$228))</f>
        <v>1.8052249528476939E-2</v>
      </c>
      <c r="DX58" s="2">
        <f>POWER(10,($B58-H$227)/H$228)/(1+POWER(10,($B58-H$227)/H$228))</f>
        <v>1.6650670566865398E-2</v>
      </c>
      <c r="DY58" s="2">
        <f>POWER(10,($B58-I$227)/I$228)/(1+POWER(10,($B58-I$227)/I$228))</f>
        <v>1.5078940083886716E-2</v>
      </c>
      <c r="DZ58" s="2">
        <f>POWER(10,($B58-J$227)/J$228)/(1+POWER(10,($B58-J$227)/J$228))</f>
        <v>1.4453995311799863E-2</v>
      </c>
      <c r="EA58" s="2">
        <f>POWER(10,($B58-K$227)/K$228)/(1+POWER(10,($B58-K$227)/K$228))</f>
        <v>1.5050987843272565E-2</v>
      </c>
      <c r="EB58" s="2">
        <f>POWER(10,($B58-L$227)/L$228)/(1+POWER(10,($B58-L$227)/L$228))</f>
        <v>1.2010623609615551E-2</v>
      </c>
      <c r="EC58" s="2">
        <f>POWER(10,($B58-M$227)/M$228)/(1+POWER(10,($B58-M$227)/M$228))</f>
        <v>1.4776746160645058E-2</v>
      </c>
      <c r="ED58" s="2">
        <f>POWER(10,($B58-N$227)/N$228)/(1+POWER(10,($B58-N$227)/N$228))</f>
        <v>1.4782170256321499E-2</v>
      </c>
      <c r="EE58" s="2">
        <f>POWER(10,($B58-O$227)/O$228)/(1+POWER(10,($B58-O$227)/O$228))</f>
        <v>1.0841124346907094E-2</v>
      </c>
    </row>
    <row r="59" spans="2:135" x14ac:dyDescent="0.25">
      <c r="B59" s="2">
        <v>53</v>
      </c>
      <c r="C59">
        <v>195.59100000000001</v>
      </c>
      <c r="D59">
        <v>213.74600000000001</v>
      </c>
      <c r="E59">
        <v>209.77099999999999</v>
      </c>
      <c r="F59">
        <v>210.953</v>
      </c>
      <c r="G59">
        <v>210.89099999999999</v>
      </c>
      <c r="H59">
        <v>225.23400000000001</v>
      </c>
      <c r="I59">
        <v>225.49199999999999</v>
      </c>
      <c r="J59">
        <v>224.78800000000001</v>
      </c>
      <c r="K59">
        <v>224.119</v>
      </c>
      <c r="L59">
        <v>200.50700000000001</v>
      </c>
      <c r="M59">
        <v>195.94</v>
      </c>
      <c r="N59">
        <v>170.11940000000001</v>
      </c>
      <c r="O59">
        <v>138.24639999999999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182.84392267319373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208.24566394388384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198.43171023513761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196.0574451132465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193.46450617494952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216.20294273731625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227.3301193315713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229.71411592660556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231.31932528245048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209.08962882482743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197.24566359542479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168.04254331646541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144.05252493161896</v>
      </c>
      <c r="AE59" s="5"/>
      <c r="AG59" s="5">
        <f t="shared" si="17"/>
        <v>12.747077326806277</v>
      </c>
      <c r="AH59" s="5">
        <f t="shared" si="17"/>
        <v>5.5003360561161685</v>
      </c>
      <c r="AI59" s="5">
        <f t="shared" si="17"/>
        <v>11.339289764862372</v>
      </c>
      <c r="AJ59" s="5">
        <f t="shared" si="17"/>
        <v>14.895554886753501</v>
      </c>
      <c r="AK59" s="5">
        <f t="shared" si="17"/>
        <v>17.426493825050471</v>
      </c>
      <c r="AL59" s="5">
        <f t="shared" si="17"/>
        <v>9.0310572626837597</v>
      </c>
      <c r="AM59" s="5">
        <f t="shared" si="17"/>
        <v>-1.8381193315713062</v>
      </c>
      <c r="AN59" s="5">
        <f t="shared" si="16"/>
        <v>-4.9261159266055472</v>
      </c>
      <c r="AO59" s="5">
        <f t="shared" si="14"/>
        <v>-7.2003252824504784</v>
      </c>
      <c r="AP59" s="5">
        <f t="shared" si="14"/>
        <v>-8.5826288248274238</v>
      </c>
      <c r="AQ59" s="5">
        <f t="shared" si="14"/>
        <v>-1.3056635954247895</v>
      </c>
      <c r="AR59" s="5">
        <f t="shared" si="14"/>
        <v>2.0768566835346007</v>
      </c>
      <c r="AS59" s="5">
        <f t="shared" si="14"/>
        <v>-5.8061249316189674</v>
      </c>
      <c r="AV59" s="2">
        <f t="shared" si="1"/>
        <v>97.358597470145455</v>
      </c>
      <c r="AW59" s="2">
        <f t="shared" si="2"/>
        <v>100.39739182927585</v>
      </c>
      <c r="AX59" s="2">
        <f t="shared" si="3"/>
        <v>102.51214890517794</v>
      </c>
      <c r="AY59" s="2">
        <f t="shared" si="4"/>
        <v>101.21721845726292</v>
      </c>
      <c r="AZ59" s="2">
        <f t="shared" si="5"/>
        <v>102.92939325805264</v>
      </c>
      <c r="BA59" s="2">
        <f t="shared" si="6"/>
        <v>104.9101836226918</v>
      </c>
      <c r="BB59" s="2">
        <f t="shared" si="7"/>
        <v>105.21303095494274</v>
      </c>
      <c r="BC59" s="2">
        <f t="shared" si="8"/>
        <v>103.7651116116491</v>
      </c>
      <c r="BD59" s="2">
        <f t="shared" si="9"/>
        <v>101.29006731922853</v>
      </c>
      <c r="BE59" s="2">
        <f t="shared" si="10"/>
        <v>95.373787670289545</v>
      </c>
      <c r="BF59" s="2">
        <f t="shared" si="11"/>
        <v>87.364839345887916</v>
      </c>
      <c r="BG59" s="2">
        <f t="shared" si="12"/>
        <v>76.757087014944048</v>
      </c>
      <c r="BH59" s="2">
        <f t="shared" si="13"/>
        <v>63.767190809981294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>BK$207*$B59+BK$209</f>
        <v>97.322975588883608</v>
      </c>
      <c r="CP59" s="2">
        <f>BL$207*$B59+BL$209</f>
        <v>100.3814069829815</v>
      </c>
      <c r="CQ59" s="2">
        <f>BM$207*$B59+BM$209</f>
        <v>102.50180277897886</v>
      </c>
      <c r="CR59" s="2">
        <f>BN$207*$B59+BN$209</f>
        <v>101.2076886285124</v>
      </c>
      <c r="CS59" s="2">
        <f>BO$207*$B59+BO$209</f>
        <v>102.91460390298941</v>
      </c>
      <c r="CT59" s="2">
        <f>BP$207*$B59+BP$209</f>
        <v>104.8857891382289</v>
      </c>
      <c r="CU59" s="2">
        <f>BQ$207*$B59+BQ$209</f>
        <v>105.18862841876343</v>
      </c>
      <c r="CV59" s="2">
        <f>BR$207*$B59+BR$209</f>
        <v>103.72764893808363</v>
      </c>
      <c r="CW59" s="2">
        <f>BS$207*$B59+BS$209</f>
        <v>101.26308981071284</v>
      </c>
      <c r="CX59" s="2">
        <f>BT$207*$B59+BT$209</f>
        <v>95.33295766820298</v>
      </c>
      <c r="CY59" s="2">
        <f>BU$207*$B59+BU$209</f>
        <v>87.337747424559595</v>
      </c>
      <c r="CZ59" s="2">
        <f>BV$207*$B59+BV$209</f>
        <v>76.744383604210867</v>
      </c>
      <c r="DA59" s="2">
        <f>BW$207*$B59+BW$209</f>
        <v>63.767041194761262</v>
      </c>
      <c r="DD59" s="2">
        <f>BZ$207*$B59+BZ$209</f>
        <v>99.54177205079398</v>
      </c>
      <c r="DE59" s="2">
        <f>CA$207*$B59+CA$209</f>
        <v>101.53587187081736</v>
      </c>
      <c r="DF59" s="2">
        <f>CB$207*$B59+CB$209</f>
        <v>103.17697365128238</v>
      </c>
      <c r="DG59" s="2">
        <f>CC$207*$B59+CC$209</f>
        <v>101.73278436384953</v>
      </c>
      <c r="DH59" s="2">
        <f>CD$207*$B59+CD$209</f>
        <v>103.66307259376374</v>
      </c>
      <c r="DI59" s="2">
        <f>CE$207*$B59+CE$209</f>
        <v>106.22410004868433</v>
      </c>
      <c r="DJ59" s="2">
        <f>CF$207*$B59+CF$209</f>
        <v>106.66670010393079</v>
      </c>
      <c r="DK59" s="2">
        <f>CG$207*$B59+CG$209</f>
        <v>106.09474595608121</v>
      </c>
      <c r="DL59" s="2">
        <f>CH$207*$B59+CH$209</f>
        <v>102.90015891195316</v>
      </c>
      <c r="DM59" s="2">
        <f>CI$207*$B59+CI$209</f>
        <v>98.436922543243526</v>
      </c>
      <c r="DN59" s="2">
        <f>CJ$207*$B59+CJ$209</f>
        <v>89.01222639179673</v>
      </c>
      <c r="DO59" s="2">
        <f>CK$207*$B59+CK$209</f>
        <v>77.529259643321879</v>
      </c>
      <c r="DP59" s="2">
        <f>CL$207*$B59+CL$209</f>
        <v>63.779640756965236</v>
      </c>
      <c r="DS59" s="2">
        <f>POWER(10,($B59-C$227)/C$228)/(1+POWER(10,($B59-C$227)/C$228))</f>
        <v>1.6054596207162247E-2</v>
      </c>
      <c r="DT59" s="2">
        <f>POWER(10,($B59-D$227)/D$228)/(1+POWER(10,($B59-D$227)/D$228))</f>
        <v>1.3846108671440566E-2</v>
      </c>
      <c r="DU59" s="2">
        <f>POWER(10,($B59-E$227)/E$228)/(1+POWER(10,($B59-E$227)/E$228))</f>
        <v>1.5323715260076715E-2</v>
      </c>
      <c r="DV59" s="2">
        <f>POWER(10,($B59-F$227)/F$228)/(1+POWER(10,($B59-F$227)/F$228))</f>
        <v>1.8148745284308924E-2</v>
      </c>
      <c r="DW59" s="2">
        <f>POWER(10,($B59-G$227)/G$228)/(1+POWER(10,($B59-G$227)/G$228))</f>
        <v>1.975948392434974E-2</v>
      </c>
      <c r="DX59" s="2">
        <f>POWER(10,($B59-H$227)/H$228)/(1+POWER(10,($B59-H$227)/H$228))</f>
        <v>1.8227815578815851E-2</v>
      </c>
      <c r="DY59" s="2">
        <f>POWER(10,($B59-I$227)/I$228)/(1+POWER(10,($B59-I$227)/I$228))</f>
        <v>1.6509710878158911E-2</v>
      </c>
      <c r="DZ59" s="2">
        <f>POWER(10,($B59-J$227)/J$228)/(1+POWER(10,($B59-J$227)/J$228))</f>
        <v>1.5826420835573878E-2</v>
      </c>
      <c r="EA59" s="2">
        <f>POWER(10,($B59-K$227)/K$228)/(1+POWER(10,($B59-K$227)/K$228))</f>
        <v>1.6479150754994357E-2</v>
      </c>
      <c r="EB59" s="2">
        <f>POWER(10,($B59-L$227)/L$228)/(1+POWER(10,($B59-L$227)/L$228))</f>
        <v>1.315414437028142E-2</v>
      </c>
      <c r="EC59" s="2">
        <f>POWER(10,($B59-M$227)/M$228)/(1+POWER(10,($B59-M$227)/M$228))</f>
        <v>1.6179314197675088E-2</v>
      </c>
      <c r="ED59" s="2">
        <f>POWER(10,($B59-N$227)/N$228)/(1+POWER(10,($B59-N$227)/N$228))</f>
        <v>1.6185244675776693E-2</v>
      </c>
      <c r="EE59" s="2">
        <f>POWER(10,($B59-O$227)/O$228)/(1+POWER(10,($B59-O$227)/O$228))</f>
        <v>1.1874636404418262E-2</v>
      </c>
    </row>
    <row r="60" spans="2:135" x14ac:dyDescent="0.25">
      <c r="B60" s="2">
        <v>54</v>
      </c>
      <c r="C60">
        <v>186.803</v>
      </c>
      <c r="D60">
        <v>210.68700000000001</v>
      </c>
      <c r="E60">
        <v>203.77099999999999</v>
      </c>
      <c r="F60">
        <v>202.25</v>
      </c>
      <c r="G60">
        <v>199.203</v>
      </c>
      <c r="H60">
        <v>222.43799999999999</v>
      </c>
      <c r="I60">
        <v>225.13800000000001</v>
      </c>
      <c r="J60">
        <v>227.54499999999999</v>
      </c>
      <c r="K60">
        <v>224.31299999999999</v>
      </c>
      <c r="L60">
        <v>206.41800000000001</v>
      </c>
      <c r="M60">
        <v>195.38800000000001</v>
      </c>
      <c r="N60">
        <v>169.04480000000001</v>
      </c>
      <c r="O60">
        <v>139.75360000000001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170.25867740016426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197.36033447011616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186.84892683770056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183.73503975361706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181.04559693634607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205.58165951033297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221.09948712014616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226.83708143868819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227.28079169221772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215.47419655629142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190.15389259592189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159.96872805944105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144.45278045269274</v>
      </c>
      <c r="AE60" s="5"/>
      <c r="AG60" s="5">
        <f t="shared" si="17"/>
        <v>16.544322599835738</v>
      </c>
      <c r="AH60" s="5">
        <f t="shared" si="17"/>
        <v>13.326665529883854</v>
      </c>
      <c r="AI60" s="5">
        <f t="shared" si="17"/>
        <v>16.922073162299426</v>
      </c>
      <c r="AJ60" s="5">
        <f t="shared" si="17"/>
        <v>18.514960246382941</v>
      </c>
      <c r="AK60" s="5">
        <f t="shared" si="17"/>
        <v>18.157403063653931</v>
      </c>
      <c r="AL60" s="5">
        <f t="shared" si="17"/>
        <v>16.856340489667019</v>
      </c>
      <c r="AM60" s="5">
        <f t="shared" si="17"/>
        <v>4.0385128798538403</v>
      </c>
      <c r="AN60" s="5">
        <f t="shared" si="16"/>
        <v>0.70791856131179998</v>
      </c>
      <c r="AO60" s="5">
        <f t="shared" si="14"/>
        <v>-2.9677916922177303</v>
      </c>
      <c r="AP60" s="5">
        <f t="shared" si="14"/>
        <v>-9.0561965562914111</v>
      </c>
      <c r="AQ60" s="5">
        <f t="shared" si="14"/>
        <v>5.2341074040781166</v>
      </c>
      <c r="AR60" s="5">
        <f t="shared" si="14"/>
        <v>9.0760719405589612</v>
      </c>
      <c r="AS60" s="5">
        <f t="shared" si="14"/>
        <v>-4.6991804526927297</v>
      </c>
      <c r="AV60" s="2">
        <f t="shared" si="1"/>
        <v>97.368425866767353</v>
      </c>
      <c r="AW60" s="2">
        <f t="shared" si="2"/>
        <v>100.39412156951121</v>
      </c>
      <c r="AX60" s="2">
        <f t="shared" si="3"/>
        <v>102.50553999696125</v>
      </c>
      <c r="AY60" s="2">
        <f t="shared" si="4"/>
        <v>101.22661336401046</v>
      </c>
      <c r="AZ60" s="2">
        <f t="shared" si="5"/>
        <v>102.95695733619633</v>
      </c>
      <c r="BA60" s="2">
        <f t="shared" si="6"/>
        <v>104.93707025775987</v>
      </c>
      <c r="BB60" s="2">
        <f t="shared" si="7"/>
        <v>105.24301972665083</v>
      </c>
      <c r="BC60" s="2">
        <f t="shared" si="8"/>
        <v>103.80282138564003</v>
      </c>
      <c r="BD60" s="2">
        <f t="shared" si="9"/>
        <v>101.31619951979856</v>
      </c>
      <c r="BE60" s="2">
        <f t="shared" si="10"/>
        <v>95.418699414027614</v>
      </c>
      <c r="BF60" s="2">
        <f t="shared" si="11"/>
        <v>87.397383184760372</v>
      </c>
      <c r="BG60" s="2">
        <f t="shared" si="12"/>
        <v>76.774580764843037</v>
      </c>
      <c r="BH60" s="2">
        <f t="shared" si="13"/>
        <v>63.778760885750607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>BK$207*$B60+BK$209</f>
        <v>97.330478134589626</v>
      </c>
      <c r="CP60" s="2">
        <f>BL$207*$B60+BL$209</f>
        <v>100.37714670644623</v>
      </c>
      <c r="CQ60" s="2">
        <f>BM$207*$B60+BM$209</f>
        <v>102.4947964205939</v>
      </c>
      <c r="CR60" s="2">
        <f>BN$207*$B60+BN$209</f>
        <v>101.21668711136435</v>
      </c>
      <c r="CS60" s="2">
        <f>BO$207*$B60+BO$209</f>
        <v>102.94143410274185</v>
      </c>
      <c r="CT60" s="2">
        <f>BP$207*$B60+BP$209</f>
        <v>104.91125865373765</v>
      </c>
      <c r="CU60" s="2">
        <f>BQ$207*$B60+BQ$209</f>
        <v>105.21713715380297</v>
      </c>
      <c r="CV60" s="2">
        <f>BR$207*$B60+BR$209</f>
        <v>103.76307657820412</v>
      </c>
      <c r="CW60" s="2">
        <f>BS$207*$B60+BS$209</f>
        <v>101.28776597902775</v>
      </c>
      <c r="CX60" s="2">
        <f>BT$207*$B60+BT$209</f>
        <v>95.375224855512457</v>
      </c>
      <c r="CY60" s="2">
        <f>BU$207*$B60+BU$209</f>
        <v>87.368733423727633</v>
      </c>
      <c r="CZ60" s="2">
        <f>BV$207*$B60+BV$209</f>
        <v>76.761217878126615</v>
      </c>
      <c r="DA60" s="2">
        <f>BW$207*$B60+BW$209</f>
        <v>63.778697185096419</v>
      </c>
      <c r="DD60" s="2">
        <f>BZ$207*$B60+BZ$209</f>
        <v>99.489507782521642</v>
      </c>
      <c r="DE60" s="2">
        <f>CA$207*$B60+CA$209</f>
        <v>101.49673489417141</v>
      </c>
      <c r="DF60" s="2">
        <f>CB$207*$B60+CB$209</f>
        <v>103.13515965639363</v>
      </c>
      <c r="DG60" s="2">
        <f>CC$207*$B60+CC$209</f>
        <v>101.71637461192671</v>
      </c>
      <c r="DH60" s="2">
        <f>CD$207*$B60+CD$209</f>
        <v>103.65928413552031</v>
      </c>
      <c r="DI60" s="2">
        <f>CE$207*$B60+CE$209</f>
        <v>106.20498803637051</v>
      </c>
      <c r="DJ60" s="2">
        <f>CF$207*$B60+CF$209</f>
        <v>106.64919045529682</v>
      </c>
      <c r="DK60" s="2">
        <f>CG$207*$B60+CG$209</f>
        <v>106.0569017163668</v>
      </c>
      <c r="DL60" s="2">
        <f>CH$207*$B60+CH$209</f>
        <v>102.86387423998927</v>
      </c>
      <c r="DM60" s="2">
        <f>CI$207*$B60+CI$209</f>
        <v>98.393253691162599</v>
      </c>
      <c r="DN60" s="2">
        <f>CJ$207*$B60+CJ$209</f>
        <v>88.986211038006871</v>
      </c>
      <c r="DO60" s="2">
        <f>CK$207*$B60+CK$209</f>
        <v>77.515369465615649</v>
      </c>
      <c r="DP60" s="2">
        <f>CL$207*$B60+CL$209</f>
        <v>63.783595208249508</v>
      </c>
      <c r="DS60" s="2">
        <f>POWER(10,($B60-C$227)/C$228)/(1+POWER(10,($B60-C$227)/C$228))</f>
        <v>1.7576290447918905E-2</v>
      </c>
      <c r="DT60" s="2">
        <f>POWER(10,($B60-D$227)/D$228)/(1+POWER(10,($B60-D$227)/D$228))</f>
        <v>1.5161702535897721E-2</v>
      </c>
      <c r="DU60" s="2">
        <f>POWER(10,($B60-E$227)/E$228)/(1+POWER(10,($B60-E$227)/E$228))</f>
        <v>1.6777316008664188E-2</v>
      </c>
      <c r="DV60" s="2">
        <f>POWER(10,($B60-F$227)/F$228)/(1+POWER(10,($B60-F$227)/F$228))</f>
        <v>1.9864920845409705E-2</v>
      </c>
      <c r="DW60" s="2">
        <f>POWER(10,($B60-G$227)/G$228)/(1+POWER(10,($B60-G$227)/G$228))</f>
        <v>2.1624618995139296E-2</v>
      </c>
      <c r="DX60" s="2">
        <f>POWER(10,($B60-H$227)/H$228)/(1+POWER(10,($B60-H$227)/H$228))</f>
        <v>1.9951316224799977E-2</v>
      </c>
      <c r="DY60" s="2">
        <f>POWER(10,($B60-I$227)/I$228)/(1+POWER(10,($B60-I$227)/I$228))</f>
        <v>1.8073749643857374E-2</v>
      </c>
      <c r="DZ60" s="2">
        <f>POWER(10,($B60-J$227)/J$228)/(1+POWER(10,($B60-J$227)/J$228))</f>
        <v>1.7326868894524484E-2</v>
      </c>
      <c r="EA60" s="2">
        <f>POWER(10,($B60-K$227)/K$228)/(1+POWER(10,($B60-K$227)/K$228))</f>
        <v>1.8040347528830922E-2</v>
      </c>
      <c r="EB60" s="2">
        <f>POWER(10,($B60-L$227)/L$228)/(1+POWER(10,($B60-L$227)/L$228))</f>
        <v>1.440495133831118E-2</v>
      </c>
      <c r="EC60" s="2">
        <f>POWER(10,($B60-M$227)/M$228)/(1+POWER(10,($B60-M$227)/M$228))</f>
        <v>1.7712616718659702E-2</v>
      </c>
      <c r="ED60" s="2">
        <f>POWER(10,($B60-N$227)/N$228)/(1+POWER(10,($B60-N$227)/N$228))</f>
        <v>1.7719099101716044E-2</v>
      </c>
      <c r="EE60" s="2">
        <f>POWER(10,($B60-O$227)/O$228)/(1+POWER(10,($B60-O$227)/O$228))</f>
        <v>1.3005380375078982E-2</v>
      </c>
    </row>
    <row r="61" spans="2:135" x14ac:dyDescent="0.25">
      <c r="B61" s="2">
        <v>55</v>
      </c>
      <c r="C61">
        <v>168.636</v>
      </c>
      <c r="D61">
        <v>202.92500000000001</v>
      </c>
      <c r="E61">
        <v>191.8</v>
      </c>
      <c r="F61">
        <v>186.96899999999999</v>
      </c>
      <c r="G61">
        <v>177.828</v>
      </c>
      <c r="H61">
        <v>212.43799999999999</v>
      </c>
      <c r="I61">
        <v>222.98500000000001</v>
      </c>
      <c r="J61">
        <v>227.59100000000001</v>
      </c>
      <c r="K61">
        <v>225.209</v>
      </c>
      <c r="L61">
        <v>210.71600000000001</v>
      </c>
      <c r="M61">
        <v>192.56700000000001</v>
      </c>
      <c r="N61">
        <v>163.37309999999999</v>
      </c>
      <c r="O61">
        <v>139.92750000000001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157.32083601928454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184.48610426001775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174.0083656935777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170.35390245261223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167.79809344240996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192.52055600100257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210.99951786740613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219.41680592715531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218.663642799782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217.35516725979591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179.90907644960203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149.80222616903487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141.90180820450948</v>
      </c>
      <c r="AE61" s="5"/>
      <c r="AG61" s="5">
        <f t="shared" si="17"/>
        <v>11.315163980715454</v>
      </c>
      <c r="AH61" s="5">
        <f t="shared" si="17"/>
        <v>18.438895739982257</v>
      </c>
      <c r="AI61" s="5">
        <f t="shared" si="17"/>
        <v>17.79163430642231</v>
      </c>
      <c r="AJ61" s="5">
        <f t="shared" si="17"/>
        <v>16.615097547387762</v>
      </c>
      <c r="AK61" s="5">
        <f t="shared" si="17"/>
        <v>10.029906557590039</v>
      </c>
      <c r="AL61" s="5">
        <f t="shared" si="17"/>
        <v>19.917443998997413</v>
      </c>
      <c r="AM61" s="5">
        <f t="shared" si="17"/>
        <v>11.985482132593887</v>
      </c>
      <c r="AN61" s="5">
        <f t="shared" si="16"/>
        <v>8.1741940728446991</v>
      </c>
      <c r="AO61" s="5">
        <f t="shared" si="14"/>
        <v>6.5453572002180067</v>
      </c>
      <c r="AP61" s="5">
        <f t="shared" si="14"/>
        <v>-6.6391672597958973</v>
      </c>
      <c r="AQ61" s="5">
        <f t="shared" si="14"/>
        <v>12.657923550397982</v>
      </c>
      <c r="AR61" s="5">
        <f t="shared" si="14"/>
        <v>13.570873830965127</v>
      </c>
      <c r="AS61" s="5">
        <f t="shared" si="14"/>
        <v>-1.9743082045094695</v>
      </c>
      <c r="AV61" s="2">
        <f t="shared" si="1"/>
        <v>97.378369226012325</v>
      </c>
      <c r="AW61" s="2">
        <f t="shared" si="2"/>
        <v>100.39089285095235</v>
      </c>
      <c r="AX61" s="2">
        <f t="shared" si="3"/>
        <v>102.49891183730628</v>
      </c>
      <c r="AY61" s="2">
        <f t="shared" si="4"/>
        <v>101.23599632470926</v>
      </c>
      <c r="AZ61" s="2">
        <f t="shared" si="5"/>
        <v>102.98452526754149</v>
      </c>
      <c r="BA61" s="2">
        <f t="shared" si="6"/>
        <v>104.96400225760054</v>
      </c>
      <c r="BB61" s="2">
        <f t="shared" si="7"/>
        <v>105.27306578488472</v>
      </c>
      <c r="BC61" s="2">
        <f t="shared" si="8"/>
        <v>103.84062106952294</v>
      </c>
      <c r="BD61" s="2">
        <f t="shared" si="9"/>
        <v>101.34236097401536</v>
      </c>
      <c r="BE61" s="2">
        <f t="shared" si="10"/>
        <v>95.463739340249163</v>
      </c>
      <c r="BF61" s="2">
        <f t="shared" si="11"/>
        <v>87.429974507180617</v>
      </c>
      <c r="BG61" s="2">
        <f t="shared" si="12"/>
        <v>76.792083346284016</v>
      </c>
      <c r="BH61" s="2">
        <f t="shared" si="13"/>
        <v>63.790313247069172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>BK$207*$B61+BK$209</f>
        <v>97.337980680295644</v>
      </c>
      <c r="CP61" s="2">
        <f>BL$207*$B61+BL$209</f>
        <v>100.37288642991096</v>
      </c>
      <c r="CQ61" s="2">
        <f>BM$207*$B61+BM$209</f>
        <v>102.48779006220894</v>
      </c>
      <c r="CR61" s="2">
        <f>BN$207*$B61+BN$209</f>
        <v>101.2256855942163</v>
      </c>
      <c r="CS61" s="2">
        <f>BO$207*$B61+BO$209</f>
        <v>102.9682643024943</v>
      </c>
      <c r="CT61" s="2">
        <f>BP$207*$B61+BP$209</f>
        <v>104.93672816924641</v>
      </c>
      <c r="CU61" s="2">
        <f>BQ$207*$B61+BQ$209</f>
        <v>105.2456458888425</v>
      </c>
      <c r="CV61" s="2">
        <f>BR$207*$B61+BR$209</f>
        <v>103.7985042183246</v>
      </c>
      <c r="CW61" s="2">
        <f>BS$207*$B61+BS$209</f>
        <v>101.31244214734267</v>
      </c>
      <c r="CX61" s="2">
        <f>BT$207*$B61+BT$209</f>
        <v>95.417492042821948</v>
      </c>
      <c r="CY61" s="2">
        <f>BU$207*$B61+BU$209</f>
        <v>87.399719422895686</v>
      </c>
      <c r="CZ61" s="2">
        <f>BV$207*$B61+BV$209</f>
        <v>76.778052152042363</v>
      </c>
      <c r="DA61" s="2">
        <f>BW$207*$B61+BW$209</f>
        <v>63.790353175431584</v>
      </c>
      <c r="DD61" s="2">
        <f>BZ$207*$B61+BZ$209</f>
        <v>99.437243514249303</v>
      </c>
      <c r="DE61" s="2">
        <f>CA$207*$B61+CA$209</f>
        <v>101.45759791752545</v>
      </c>
      <c r="DF61" s="2">
        <f>CB$207*$B61+CB$209</f>
        <v>103.09334566150487</v>
      </c>
      <c r="DG61" s="2">
        <f>CC$207*$B61+CC$209</f>
        <v>101.6999648600039</v>
      </c>
      <c r="DH61" s="2">
        <f>CD$207*$B61+CD$209</f>
        <v>103.65549567727689</v>
      </c>
      <c r="DI61" s="2">
        <f>CE$207*$B61+CE$209</f>
        <v>106.18587602405668</v>
      </c>
      <c r="DJ61" s="2">
        <f>CF$207*$B61+CF$209</f>
        <v>106.63168080666286</v>
      </c>
      <c r="DK61" s="2">
        <f>CG$207*$B61+CG$209</f>
        <v>106.01905747665236</v>
      </c>
      <c r="DL61" s="2">
        <f>CH$207*$B61+CH$209</f>
        <v>102.82758956802539</v>
      </c>
      <c r="DM61" s="2">
        <f>CI$207*$B61+CI$209</f>
        <v>98.349584839081672</v>
      </c>
      <c r="DN61" s="2">
        <f>CJ$207*$B61+CJ$209</f>
        <v>88.960195684216998</v>
      </c>
      <c r="DO61" s="2">
        <f>CK$207*$B61+CK$209</f>
        <v>77.501479287909419</v>
      </c>
      <c r="DP61" s="2">
        <f>CL$207*$B61+CL$209</f>
        <v>63.787549659533788</v>
      </c>
      <c r="DS61" s="2">
        <f>POWER(10,($B61-C$227)/C$228)/(1+POWER(10,($B61-C$227)/C$228))</f>
        <v>1.923939445001124E-2</v>
      </c>
      <c r="DT61" s="2">
        <f>POWER(10,($B61-D$227)/D$228)/(1+POWER(10,($B61-D$227)/D$228))</f>
        <v>1.6600193919755323E-2</v>
      </c>
      <c r="DU61" s="2">
        <f>POWER(10,($B61-E$227)/E$228)/(1+POWER(10,($B61-E$227)/E$228))</f>
        <v>1.8366232779056486E-2</v>
      </c>
      <c r="DV61" s="2">
        <f>POWER(10,($B61-F$227)/F$228)/(1+POWER(10,($B61-F$227)/F$228))</f>
        <v>2.1739787582403539E-2</v>
      </c>
      <c r="DW61" s="2">
        <f>POWER(10,($B61-G$227)/G$228)/(1+POWER(10,($B61-G$227)/G$228))</f>
        <v>2.3661558019420232E-2</v>
      </c>
      <c r="DX61" s="2">
        <f>POWER(10,($B61-H$227)/H$228)/(1+POWER(10,($B61-H$227)/H$228))</f>
        <v>2.1834155379686592E-2</v>
      </c>
      <c r="DY61" s="2">
        <f>POWER(10,($B61-I$227)/I$228)/(1+POWER(10,($B61-I$227)/I$228))</f>
        <v>1.9782976380801551E-2</v>
      </c>
      <c r="DZ61" s="2">
        <f>POWER(10,($B61-J$227)/J$228)/(1+POWER(10,($B61-J$227)/J$228))</f>
        <v>1.896682776708096E-2</v>
      </c>
      <c r="EA61" s="2">
        <f>POWER(10,($B61-K$227)/K$228)/(1+POWER(10,($B61-K$227)/K$228))</f>
        <v>1.9746478965868553E-2</v>
      </c>
      <c r="EB61" s="2">
        <f>POWER(10,($B61-L$227)/L$228)/(1+POWER(10,($B61-L$227)/L$228))</f>
        <v>1.5772794601251718E-2</v>
      </c>
      <c r="EC61" s="2">
        <f>POWER(10,($B61-M$227)/M$228)/(1+POWER(10,($B61-M$227)/M$228))</f>
        <v>1.938836561302424E-2</v>
      </c>
      <c r="ED61" s="2">
        <f>POWER(10,($B61-N$227)/N$228)/(1+POWER(10,($B61-N$227)/N$228))</f>
        <v>1.9395449169665818E-2</v>
      </c>
      <c r="EE61" s="2">
        <f>POWER(10,($B61-O$227)/O$228)/(1+POWER(10,($B61-O$227)/O$228))</f>
        <v>1.4242245760491155E-2</v>
      </c>
    </row>
    <row r="62" spans="2:135" x14ac:dyDescent="0.25">
      <c r="B62" s="2">
        <v>56</v>
      </c>
      <c r="C62">
        <v>146.57599999999999</v>
      </c>
      <c r="D62">
        <v>187.149</v>
      </c>
      <c r="E62">
        <v>170.82900000000001</v>
      </c>
      <c r="F62">
        <v>158.34399999999999</v>
      </c>
      <c r="G62">
        <v>147.56200000000001</v>
      </c>
      <c r="H62">
        <v>194.46899999999999</v>
      </c>
      <c r="I62">
        <v>218.75399999999999</v>
      </c>
      <c r="J62">
        <v>222.92400000000001</v>
      </c>
      <c r="K62">
        <v>220.851</v>
      </c>
      <c r="L62">
        <v>213.65700000000001</v>
      </c>
      <c r="M62">
        <v>184.26900000000001</v>
      </c>
      <c r="N62">
        <v>154.6567</v>
      </c>
      <c r="O62">
        <v>140.15940000000001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144.93165881424116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170.7379916821678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160.95039724136834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156.99868430585093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154.77915933341245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178.26702324928399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198.10715538140687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208.28358974991468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206.4258034625359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214.52188253854507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167.56118262805253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138.50786911120588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136.67708277041663</v>
      </c>
      <c r="AE62" s="5"/>
      <c r="AG62" s="5">
        <f t="shared" si="17"/>
        <v>1.644341185758833</v>
      </c>
      <c r="AH62" s="5">
        <f t="shared" si="17"/>
        <v>16.411008317832199</v>
      </c>
      <c r="AI62" s="5">
        <f t="shared" si="17"/>
        <v>9.878602758631672</v>
      </c>
      <c r="AJ62" s="5">
        <f t="shared" si="17"/>
        <v>1.3453156941490647</v>
      </c>
      <c r="AK62" s="5">
        <f t="shared" si="17"/>
        <v>-7.2171593334124395</v>
      </c>
      <c r="AL62" s="5">
        <f t="shared" si="17"/>
        <v>16.201976750716</v>
      </c>
      <c r="AM62" s="5">
        <f t="shared" si="17"/>
        <v>20.646844618593121</v>
      </c>
      <c r="AN62" s="5">
        <f t="shared" si="16"/>
        <v>14.640410250085324</v>
      </c>
      <c r="AO62" s="5">
        <f t="shared" si="14"/>
        <v>14.425196537464103</v>
      </c>
      <c r="AP62" s="5">
        <f t="shared" si="14"/>
        <v>-0.8648825385450607</v>
      </c>
      <c r="AQ62" s="5">
        <f t="shared" si="14"/>
        <v>16.707817371947471</v>
      </c>
      <c r="AR62" s="5">
        <f t="shared" si="14"/>
        <v>16.148830888794123</v>
      </c>
      <c r="AS62" s="5">
        <f t="shared" si="14"/>
        <v>3.4823172295833729</v>
      </c>
      <c r="AV62" s="2">
        <f t="shared" si="1"/>
        <v>97.388427857301522</v>
      </c>
      <c r="AW62" s="2">
        <f t="shared" si="2"/>
        <v>100.38770442949584</v>
      </c>
      <c r="AX62" s="2">
        <f t="shared" si="3"/>
        <v>102.49225719513781</v>
      </c>
      <c r="AY62" s="2">
        <f t="shared" si="4"/>
        <v>101.24536151197069</v>
      </c>
      <c r="AZ62" s="2">
        <f t="shared" si="5"/>
        <v>103.01209111341664</v>
      </c>
      <c r="BA62" s="2">
        <f t="shared" si="6"/>
        <v>104.99097519567279</v>
      </c>
      <c r="BB62" s="2">
        <f t="shared" si="7"/>
        <v>105.30316635701315</v>
      </c>
      <c r="BC62" s="2">
        <f t="shared" si="8"/>
        <v>103.87850668638757</v>
      </c>
      <c r="BD62" s="2">
        <f t="shared" si="9"/>
        <v>101.36854388901993</v>
      </c>
      <c r="BE62" s="2">
        <f t="shared" si="10"/>
        <v>95.508907370140264</v>
      </c>
      <c r="BF62" s="2">
        <f t="shared" si="11"/>
        <v>87.462607999582232</v>
      </c>
      <c r="BG62" s="2">
        <f t="shared" si="12"/>
        <v>76.809590402571374</v>
      </c>
      <c r="BH62" s="2">
        <f t="shared" si="13"/>
        <v>63.801845340658254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>BK$207*$B62+BK$209</f>
        <v>97.345483226001647</v>
      </c>
      <c r="CP62" s="2">
        <f>BL$207*$B62+BL$209</f>
        <v>100.36862615337569</v>
      </c>
      <c r="CQ62" s="2">
        <f>BM$207*$B62+BM$209</f>
        <v>102.48078370382399</v>
      </c>
      <c r="CR62" s="2">
        <f>BN$207*$B62+BN$209</f>
        <v>101.23468407706827</v>
      </c>
      <c r="CS62" s="2">
        <f>BO$207*$B62+BO$209</f>
        <v>102.99509450224676</v>
      </c>
      <c r="CT62" s="2">
        <f>BP$207*$B62+BP$209</f>
        <v>104.96219768475515</v>
      </c>
      <c r="CU62" s="2">
        <f>BQ$207*$B62+BQ$209</f>
        <v>105.27415462388203</v>
      </c>
      <c r="CV62" s="2">
        <f>BR$207*$B62+BR$209</f>
        <v>103.83393185844508</v>
      </c>
      <c r="CW62" s="2">
        <f>BS$207*$B62+BS$209</f>
        <v>101.33711831565758</v>
      </c>
      <c r="CX62" s="2">
        <f>BT$207*$B62+BT$209</f>
        <v>95.459759230131425</v>
      </c>
      <c r="CY62" s="2">
        <f>BU$207*$B62+BU$209</f>
        <v>87.430705422063724</v>
      </c>
      <c r="CZ62" s="2">
        <f>BV$207*$B62+BV$209</f>
        <v>76.794886425958111</v>
      </c>
      <c r="DA62" s="2">
        <f>BW$207*$B62+BW$209</f>
        <v>63.802009165766748</v>
      </c>
      <c r="DD62" s="2">
        <f>BZ$207*$B62+BZ$209</f>
        <v>99.384979245976965</v>
      </c>
      <c r="DE62" s="2">
        <f>CA$207*$B62+CA$209</f>
        <v>101.4184609408795</v>
      </c>
      <c r="DF62" s="2">
        <f>CB$207*$B62+CB$209</f>
        <v>103.05153166661613</v>
      </c>
      <c r="DG62" s="2">
        <f>CC$207*$B62+CC$209</f>
        <v>101.68355510808108</v>
      </c>
      <c r="DH62" s="2">
        <f>CD$207*$B62+CD$209</f>
        <v>103.65170721903347</v>
      </c>
      <c r="DI62" s="2">
        <f>CE$207*$B62+CE$209</f>
        <v>106.16676401174287</v>
      </c>
      <c r="DJ62" s="2">
        <f>CF$207*$B62+CF$209</f>
        <v>106.61417115802888</v>
      </c>
      <c r="DK62" s="2">
        <f>CG$207*$B62+CG$209</f>
        <v>105.98121323693795</v>
      </c>
      <c r="DL62" s="2">
        <f>CH$207*$B62+CH$209</f>
        <v>102.7913048960615</v>
      </c>
      <c r="DM62" s="2">
        <f>CI$207*$B62+CI$209</f>
        <v>98.305915987000731</v>
      </c>
      <c r="DN62" s="2">
        <f>CJ$207*$B62+CJ$209</f>
        <v>88.934180330427139</v>
      </c>
      <c r="DO62" s="2">
        <f>CK$207*$B62+CK$209</f>
        <v>77.487589110203189</v>
      </c>
      <c r="DP62" s="2">
        <f>CL$207*$B62+CL$209</f>
        <v>63.791504110818067</v>
      </c>
      <c r="DS62" s="2">
        <f>POWER(10,($B62-C$227)/C$228)/(1+POWER(10,($B62-C$227)/C$228))</f>
        <v>2.1056491838797264E-2</v>
      </c>
      <c r="DT62" s="2">
        <f>POWER(10,($B62-D$227)/D$228)/(1+POWER(10,($B62-D$227)/D$228))</f>
        <v>1.8172646160364209E-2</v>
      </c>
      <c r="DU62" s="2">
        <f>POWER(10,($B62-E$227)/E$228)/(1+POWER(10,($B62-E$227)/E$228))</f>
        <v>2.010255324904877E-2</v>
      </c>
      <c r="DV62" s="2">
        <f>POWER(10,($B62-F$227)/F$228)/(1+POWER(10,($B62-F$227)/F$228))</f>
        <v>2.3787311197906353E-2</v>
      </c>
      <c r="DW62" s="2">
        <f>POWER(10,($B62-G$227)/G$228)/(1+POWER(10,($B62-G$227)/G$228))</f>
        <v>2.5885290880525214E-2</v>
      </c>
      <c r="DX62" s="2">
        <f>POWER(10,($B62-H$227)/H$228)/(1+POWER(10,($B62-H$227)/H$228))</f>
        <v>2.3890349807136637E-2</v>
      </c>
      <c r="DY62" s="2">
        <f>POWER(10,($B62-I$227)/I$228)/(1+POWER(10,($B62-I$227)/I$228))</f>
        <v>2.1650279971797172E-2</v>
      </c>
      <c r="DZ62" s="2">
        <f>POWER(10,($B62-J$227)/J$228)/(1+POWER(10,($B62-J$227)/J$228))</f>
        <v>2.0758727006598393E-2</v>
      </c>
      <c r="EA62" s="2">
        <f>POWER(10,($B62-K$227)/K$228)/(1+POWER(10,($B62-K$227)/K$228))</f>
        <v>2.1610413536907666E-2</v>
      </c>
      <c r="EB62" s="2">
        <f>POWER(10,($B62-L$227)/L$228)/(1+POWER(10,($B62-L$227)/L$228))</f>
        <v>1.7268247748552634E-2</v>
      </c>
      <c r="EC62" s="2">
        <f>POWER(10,($B62-M$227)/M$228)/(1+POWER(10,($B62-M$227)/M$228))</f>
        <v>2.1219228429448567E-2</v>
      </c>
      <c r="ED62" s="2">
        <f>POWER(10,($B62-N$227)/N$228)/(1+POWER(10,($B62-N$227)/N$228))</f>
        <v>2.1226966413840417E-2</v>
      </c>
      <c r="EE62" s="2">
        <f>POWER(10,($B62-O$227)/O$228)/(1+POWER(10,($B62-O$227)/O$228))</f>
        <v>1.5594883538440048E-2</v>
      </c>
    </row>
    <row r="63" spans="2:135" x14ac:dyDescent="0.25">
      <c r="B63" s="2">
        <v>57</v>
      </c>
      <c r="C63">
        <v>122.89400000000001</v>
      </c>
      <c r="D63">
        <v>163.642</v>
      </c>
      <c r="E63">
        <v>146.857</v>
      </c>
      <c r="F63">
        <v>127.172</v>
      </c>
      <c r="G63">
        <v>122.453</v>
      </c>
      <c r="H63">
        <v>164.96899999999999</v>
      </c>
      <c r="I63">
        <v>202.43100000000001</v>
      </c>
      <c r="J63">
        <v>214.24199999999999</v>
      </c>
      <c r="K63">
        <v>213.98500000000001</v>
      </c>
      <c r="L63">
        <v>212.89599999999999</v>
      </c>
      <c r="M63">
        <v>170.44800000000001</v>
      </c>
      <c r="N63">
        <v>138.14920000000001</v>
      </c>
      <c r="O63">
        <v>137.9855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133.76818248541196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157.152743236227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148.56401488844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144.56033801766907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142.82837761803037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164.01260707782075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183.68883030108077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194.61203638962317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191.84221804538063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207.30367905048894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154.26096223139351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127.03396271348831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129.32655342120262</v>
      </c>
      <c r="AE63" s="5"/>
      <c r="AG63" s="5">
        <f t="shared" si="17"/>
        <v>-10.87418248541195</v>
      </c>
      <c r="AH63" s="5">
        <f t="shared" si="17"/>
        <v>6.4892567637729996</v>
      </c>
      <c r="AI63" s="5">
        <f t="shared" si="17"/>
        <v>-1.7070148884399998</v>
      </c>
      <c r="AJ63" s="5">
        <f t="shared" si="17"/>
        <v>-17.388338017669071</v>
      </c>
      <c r="AK63" s="5">
        <f t="shared" si="17"/>
        <v>-20.37537761803037</v>
      </c>
      <c r="AL63" s="5">
        <f t="shared" si="17"/>
        <v>0.95639292217924776</v>
      </c>
      <c r="AM63" s="5">
        <f t="shared" si="17"/>
        <v>18.742169698919241</v>
      </c>
      <c r="AN63" s="5">
        <f t="shared" si="16"/>
        <v>19.629963610376819</v>
      </c>
      <c r="AO63" s="5">
        <f t="shared" si="14"/>
        <v>22.14278195461938</v>
      </c>
      <c r="AP63" s="5">
        <f t="shared" si="14"/>
        <v>5.5923209495110484</v>
      </c>
      <c r="AQ63" s="5">
        <f t="shared" si="14"/>
        <v>16.187037768606501</v>
      </c>
      <c r="AR63" s="5">
        <f t="shared" si="14"/>
        <v>11.1152372865117</v>
      </c>
      <c r="AS63" s="5">
        <f t="shared" si="14"/>
        <v>8.6589465787973836</v>
      </c>
      <c r="AV63" s="2">
        <f t="shared" si="1"/>
        <v>97.398601061201603</v>
      </c>
      <c r="AW63" s="2">
        <f t="shared" si="2"/>
        <v>100.38455444473711</v>
      </c>
      <c r="AX63" s="2">
        <f t="shared" si="3"/>
        <v>102.48556768131814</v>
      </c>
      <c r="AY63" s="2">
        <f t="shared" si="4"/>
        <v>101.2547021406283</v>
      </c>
      <c r="AZ63" s="2">
        <f t="shared" si="5"/>
        <v>103.03964781558173</v>
      </c>
      <c r="BA63" s="2">
        <f t="shared" si="6"/>
        <v>105.01798341358688</v>
      </c>
      <c r="BB63" s="2">
        <f t="shared" si="7"/>
        <v>105.33331762854029</v>
      </c>
      <c r="BC63" s="2">
        <f t="shared" si="8"/>
        <v>103.916472691596</v>
      </c>
      <c r="BD63" s="2">
        <f t="shared" si="9"/>
        <v>101.39473876504402</v>
      </c>
      <c r="BE63" s="2">
        <f t="shared" si="10"/>
        <v>95.554202220895363</v>
      </c>
      <c r="BF63" s="2">
        <f t="shared" si="11"/>
        <v>87.495276928377123</v>
      </c>
      <c r="BG63" s="2">
        <f t="shared" si="12"/>
        <v>76.827096691808151</v>
      </c>
      <c r="BH63" s="2">
        <f t="shared" si="13"/>
        <v>63.813354301064294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>BK$207*$B63+BK$209</f>
        <v>97.352985771707665</v>
      </c>
      <c r="CP63" s="2">
        <f>BL$207*$B63+BL$209</f>
        <v>100.36436587684041</v>
      </c>
      <c r="CQ63" s="2">
        <f>BM$207*$B63+BM$209</f>
        <v>102.47377734543903</v>
      </c>
      <c r="CR63" s="2">
        <f>BN$207*$B63+BN$209</f>
        <v>101.24368255992022</v>
      </c>
      <c r="CS63" s="2">
        <f>BO$207*$B63+BO$209</f>
        <v>103.02192470199921</v>
      </c>
      <c r="CT63" s="2">
        <f>BP$207*$B63+BP$209</f>
        <v>104.98766720026391</v>
      </c>
      <c r="CU63" s="2">
        <f>BQ$207*$B63+BQ$209</f>
        <v>105.30266335892156</v>
      </c>
      <c r="CV63" s="2">
        <f>BR$207*$B63+BR$209</f>
        <v>103.86935949856556</v>
      </c>
      <c r="CW63" s="2">
        <f>BS$207*$B63+BS$209</f>
        <v>101.36179448397249</v>
      </c>
      <c r="CX63" s="2">
        <f>BT$207*$B63+BT$209</f>
        <v>95.502026417440916</v>
      </c>
      <c r="CY63" s="2">
        <f>BU$207*$B63+BU$209</f>
        <v>87.461691421231762</v>
      </c>
      <c r="CZ63" s="2">
        <f>BV$207*$B63+BV$209</f>
        <v>76.81172069987386</v>
      </c>
      <c r="DA63" s="2">
        <f>BW$207*$B63+BW$209</f>
        <v>63.813665156101905</v>
      </c>
      <c r="DD63" s="2">
        <f>BZ$207*$B63+BZ$209</f>
        <v>99.332714977704626</v>
      </c>
      <c r="DE63" s="2">
        <f>CA$207*$B63+CA$209</f>
        <v>101.37932396423355</v>
      </c>
      <c r="DF63" s="2">
        <f>CB$207*$B63+CB$209</f>
        <v>103.00971767172737</v>
      </c>
      <c r="DG63" s="2">
        <f>CC$207*$B63+CC$209</f>
        <v>101.66714535615827</v>
      </c>
      <c r="DH63" s="2">
        <f>CD$207*$B63+CD$209</f>
        <v>103.64791876079005</v>
      </c>
      <c r="DI63" s="2">
        <f>CE$207*$B63+CE$209</f>
        <v>106.14765199942904</v>
      </c>
      <c r="DJ63" s="2">
        <f>CF$207*$B63+CF$209</f>
        <v>106.59666150939492</v>
      </c>
      <c r="DK63" s="2">
        <f>CG$207*$B63+CG$209</f>
        <v>105.94336899722353</v>
      </c>
      <c r="DL63" s="2">
        <f>CH$207*$B63+CH$209</f>
        <v>102.75502022409762</v>
      </c>
      <c r="DM63" s="2">
        <f>CI$207*$B63+CI$209</f>
        <v>98.262247134919804</v>
      </c>
      <c r="DN63" s="2">
        <f>CJ$207*$B63+CJ$209</f>
        <v>88.908164976637266</v>
      </c>
      <c r="DO63" s="2">
        <f>CK$207*$B63+CK$209</f>
        <v>77.473698932496958</v>
      </c>
      <c r="DP63" s="2">
        <f>CL$207*$B63+CL$209</f>
        <v>63.795458562102347</v>
      </c>
      <c r="DS63" s="2">
        <f>POWER(10,($B63-C$227)/C$228)/(1+POWER(10,($B63-C$227)/C$228))</f>
        <v>2.3041176215298404E-2</v>
      </c>
      <c r="DT63" s="2">
        <f>POWER(10,($B63-D$227)/D$228)/(1+POWER(10,($B63-D$227)/D$228))</f>
        <v>1.9891036041249859E-2</v>
      </c>
      <c r="DU63" s="2">
        <f>POWER(10,($B63-E$227)/E$228)/(1+POWER(10,($B63-E$227)/E$228))</f>
        <v>2.1999344518011662E-2</v>
      </c>
      <c r="DV63" s="2">
        <f>POWER(10,($B63-F$227)/F$228)/(1+POWER(10,($B63-F$227)/F$228))</f>
        <v>2.6022547449191163E-2</v>
      </c>
      <c r="DW63" s="2">
        <f>POWER(10,($B63-G$227)/G$228)/(1+POWER(10,($B63-G$227)/G$228))</f>
        <v>2.8311951740813249E-2</v>
      </c>
      <c r="DX63" s="2">
        <f>POWER(10,($B63-H$227)/H$228)/(1+POWER(10,($B63-H$227)/H$228))</f>
        <v>2.613500913527245E-2</v>
      </c>
      <c r="DY63" s="2">
        <f>POWER(10,($B63-I$227)/I$228)/(1+POWER(10,($B63-I$227)/I$228))</f>
        <v>2.3689577614544065E-2</v>
      </c>
      <c r="DZ63" s="2">
        <f>POWER(10,($B63-J$227)/J$228)/(1+POWER(10,($B63-J$227)/J$228))</f>
        <v>2.271599674973751E-2</v>
      </c>
      <c r="EA63" s="2">
        <f>POWER(10,($B63-K$227)/K$228)/(1+POWER(10,($B63-K$227)/K$228))</f>
        <v>2.3646046812608269E-2</v>
      </c>
      <c r="EB63" s="2">
        <f>POWER(10,($B63-L$227)/L$228)/(1+POWER(10,($B63-L$227)/L$228))</f>
        <v>1.890276495790676E-2</v>
      </c>
      <c r="EC63" s="2">
        <f>POWER(10,($B63-M$227)/M$228)/(1+POWER(10,($B63-M$227)/M$228))</f>
        <v>2.3218887770091241E-2</v>
      </c>
      <c r="ED63" s="2">
        <f>POWER(10,($B63-N$227)/N$228)/(1+POWER(10,($B63-N$227)/N$228))</f>
        <v>2.3227337662405551E-2</v>
      </c>
      <c r="EE63" s="2">
        <f>POWER(10,($B63-O$227)/O$228)/(1+POWER(10,($B63-O$227)/O$228))</f>
        <v>1.7073761166772488E-2</v>
      </c>
    </row>
    <row r="64" spans="2:135" x14ac:dyDescent="0.25">
      <c r="B64" s="2">
        <v>58</v>
      </c>
      <c r="C64">
        <v>107.182</v>
      </c>
      <c r="D64">
        <v>134.53700000000001</v>
      </c>
      <c r="E64">
        <v>124.31399999999999</v>
      </c>
      <c r="F64">
        <v>110.312</v>
      </c>
      <c r="G64">
        <v>109.01600000000001</v>
      </c>
      <c r="H64">
        <v>132.60900000000001</v>
      </c>
      <c r="I64">
        <v>175.96899999999999</v>
      </c>
      <c r="J64">
        <v>196.31800000000001</v>
      </c>
      <c r="K64">
        <v>195.06</v>
      </c>
      <c r="L64">
        <v>209.53700000000001</v>
      </c>
      <c r="M64">
        <v>147.98500000000001</v>
      </c>
      <c r="N64">
        <v>112.5224</v>
      </c>
      <c r="O64">
        <v>133.07249999999999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124.24437582506083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144.56817792986968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137.5000191691428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133.65570713619013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132.49934699192445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150.73778380087569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168.99817488145339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179.71836507025242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176.28764441614553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196.50788883761984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141.08678109099708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116.18661320596229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120.57426344073217</v>
      </c>
      <c r="AE64" s="5"/>
      <c r="AG64" s="5">
        <f t="shared" si="17"/>
        <v>-17.062375825060826</v>
      </c>
      <c r="AH64" s="5">
        <f t="shared" si="17"/>
        <v>-10.031177929869671</v>
      </c>
      <c r="AI64" s="5">
        <f t="shared" si="17"/>
        <v>-13.18601916914281</v>
      </c>
      <c r="AJ64" s="5">
        <f t="shared" si="17"/>
        <v>-23.343707136190133</v>
      </c>
      <c r="AK64" s="5">
        <f t="shared" si="17"/>
        <v>-23.483346991924449</v>
      </c>
      <c r="AL64" s="5">
        <f t="shared" si="17"/>
        <v>-18.128783800875681</v>
      </c>
      <c r="AM64" s="5">
        <f t="shared" si="17"/>
        <v>6.9708251185465997</v>
      </c>
      <c r="AN64" s="5">
        <f t="shared" si="16"/>
        <v>16.599634929747594</v>
      </c>
      <c r="AO64" s="5">
        <f t="shared" si="14"/>
        <v>18.772355583854477</v>
      </c>
      <c r="AP64" s="5">
        <f t="shared" si="14"/>
        <v>13.029111162380161</v>
      </c>
      <c r="AQ64" s="5">
        <f t="shared" si="14"/>
        <v>6.8982189090029351</v>
      </c>
      <c r="AR64" s="5">
        <f t="shared" si="14"/>
        <v>-3.6642132059622838</v>
      </c>
      <c r="AS64" s="5">
        <f t="shared" si="14"/>
        <v>12.498236559267824</v>
      </c>
      <c r="AV64" s="2">
        <f t="shared" si="1"/>
        <v>97.408886941417222</v>
      </c>
      <c r="AW64" s="2">
        <f t="shared" si="2"/>
        <v>100.38144031852221</v>
      </c>
      <c r="AX64" s="2">
        <f t="shared" si="3"/>
        <v>102.47883360797394</v>
      </c>
      <c r="AY64" s="2">
        <f t="shared" si="4"/>
        <v>101.26401035216584</v>
      </c>
      <c r="AZ64" s="2">
        <f t="shared" si="5"/>
        <v>103.06718705379257</v>
      </c>
      <c r="BA64" s="2">
        <f t="shared" si="6"/>
        <v>105.04501984158028</v>
      </c>
      <c r="BB64" s="2">
        <f t="shared" si="7"/>
        <v>105.36351458020498</v>
      </c>
      <c r="BC64" s="2">
        <f t="shared" si="8"/>
        <v>103.95451172495335</v>
      </c>
      <c r="BD64" s="2">
        <f t="shared" si="9"/>
        <v>101.42093416105313</v>
      </c>
      <c r="BE64" s="2">
        <f t="shared" si="10"/>
        <v>95.599621183730576</v>
      </c>
      <c r="BF64" s="2">
        <f t="shared" si="11"/>
        <v>87.527972932951158</v>
      </c>
      <c r="BG64" s="2">
        <f t="shared" si="12"/>
        <v>76.844595968309449</v>
      </c>
      <c r="BH64" s="2">
        <f t="shared" si="13"/>
        <v>63.824836917744499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>BK$207*$B64+BK$209</f>
        <v>97.360488317413669</v>
      </c>
      <c r="CP64" s="2">
        <f>BL$207*$B64+BL$209</f>
        <v>100.36010560030513</v>
      </c>
      <c r="CQ64" s="2">
        <f>BM$207*$B64+BM$209</f>
        <v>102.46677098705408</v>
      </c>
      <c r="CR64" s="2">
        <f>BN$207*$B64+BN$209</f>
        <v>101.25268104277217</v>
      </c>
      <c r="CS64" s="2">
        <f>BO$207*$B64+BO$209</f>
        <v>103.04875490175165</v>
      </c>
      <c r="CT64" s="2">
        <f>BP$207*$B64+BP$209</f>
        <v>105.01313671577267</v>
      </c>
      <c r="CU64" s="2">
        <f>BQ$207*$B64+BQ$209</f>
        <v>105.3311720939611</v>
      </c>
      <c r="CV64" s="2">
        <f>BR$207*$B64+BR$209</f>
        <v>103.90478713868605</v>
      </c>
      <c r="CW64" s="2">
        <f>BS$207*$B64+BS$209</f>
        <v>101.3864706522874</v>
      </c>
      <c r="CX64" s="2">
        <f>BT$207*$B64+BT$209</f>
        <v>95.544293604750393</v>
      </c>
      <c r="CY64" s="2">
        <f>BU$207*$B64+BU$209</f>
        <v>87.492677420399815</v>
      </c>
      <c r="CZ64" s="2">
        <f>BV$207*$B64+BV$209</f>
        <v>76.828554973789608</v>
      </c>
      <c r="DA64" s="2">
        <f>BW$207*$B64+BW$209</f>
        <v>63.825321146437069</v>
      </c>
      <c r="DD64" s="2">
        <f>BZ$207*$B64+BZ$209</f>
        <v>99.280450709432301</v>
      </c>
      <c r="DE64" s="2">
        <f>CA$207*$B64+CA$209</f>
        <v>101.34018698758759</v>
      </c>
      <c r="DF64" s="2">
        <f>CB$207*$B64+CB$209</f>
        <v>102.96790367683862</v>
      </c>
      <c r="DG64" s="2">
        <f>CC$207*$B64+CC$209</f>
        <v>101.65073560423545</v>
      </c>
      <c r="DH64" s="2">
        <f>CD$207*$B64+CD$209</f>
        <v>103.64413030254663</v>
      </c>
      <c r="DI64" s="2">
        <f>CE$207*$B64+CE$209</f>
        <v>106.12853998711522</v>
      </c>
      <c r="DJ64" s="2">
        <f>CF$207*$B64+CF$209</f>
        <v>106.57915186076094</v>
      </c>
      <c r="DK64" s="2">
        <f>CG$207*$B64+CG$209</f>
        <v>105.90552475750911</v>
      </c>
      <c r="DL64" s="2">
        <f>CH$207*$B64+CH$209</f>
        <v>102.71873555213375</v>
      </c>
      <c r="DM64" s="2">
        <f>CI$207*$B64+CI$209</f>
        <v>98.218578282838877</v>
      </c>
      <c r="DN64" s="2">
        <f>CJ$207*$B64+CJ$209</f>
        <v>88.882149622847407</v>
      </c>
      <c r="DO64" s="2">
        <f>CK$207*$B64+CK$209</f>
        <v>77.459808754790714</v>
      </c>
      <c r="DP64" s="2">
        <f>CL$207*$B64+CL$209</f>
        <v>63.799413013386626</v>
      </c>
      <c r="DS64" s="2">
        <f>POWER(10,($B64-C$227)/C$228)/(1+POWER(10,($B64-C$227)/C$228))</f>
        <v>2.5208110432130879E-2</v>
      </c>
      <c r="DT64" s="2">
        <f>POWER(10,($B64-D$227)/D$228)/(1+POWER(10,($B64-D$227)/D$228))</f>
        <v>2.1768312809440617E-2</v>
      </c>
      <c r="DU64" s="2">
        <f>POWER(10,($B64-E$227)/E$228)/(1+POWER(10,($B64-E$227)/E$228))</f>
        <v>2.4070712539302201E-2</v>
      </c>
      <c r="DV64" s="2">
        <f>POWER(10,($B64-F$227)/F$228)/(1+POWER(10,($B64-F$227)/F$228))</f>
        <v>2.8461699702735981E-2</v>
      </c>
      <c r="DW64" s="2">
        <f>POWER(10,($B64-G$227)/G$228)/(1+POWER(10,($B64-G$227)/G$228))</f>
        <v>3.0958874042009032E-2</v>
      </c>
      <c r="DX64" s="2">
        <f>POWER(10,($B64-H$227)/H$228)/(1+POWER(10,($B64-H$227)/H$228))</f>
        <v>2.8584393310276131E-2</v>
      </c>
      <c r="DY64" s="2">
        <f>POWER(10,($B64-I$227)/I$228)/(1+POWER(10,($B64-I$227)/I$228))</f>
        <v>2.5915873882156427E-2</v>
      </c>
      <c r="DZ64" s="2">
        <f>POWER(10,($B64-J$227)/J$228)/(1+POWER(10,($B64-J$227)/J$228))</f>
        <v>2.4853127066481052E-2</v>
      </c>
      <c r="EA64" s="2">
        <f>POWER(10,($B64-K$227)/K$228)/(1+POWER(10,($B64-K$227)/K$228))</f>
        <v>2.5868360541279188E-2</v>
      </c>
      <c r="EB64" s="2">
        <f>POWER(10,($B64-L$227)/L$228)/(1+POWER(10,($B64-L$227)/L$228))</f>
        <v>2.0688739472469971E-2</v>
      </c>
      <c r="EC64" s="2">
        <f>POWER(10,($B64-M$227)/M$228)/(1+POWER(10,($B64-M$227)/M$228))</f>
        <v>2.5402100516423252E-2</v>
      </c>
      <c r="ED64" s="2">
        <f>POWER(10,($B64-N$227)/N$228)/(1+POWER(10,($B64-N$227)/N$228))</f>
        <v>2.541132426076138E-2</v>
      </c>
      <c r="EE64" s="2">
        <f>POWER(10,($B64-O$227)/O$228)/(1+POWER(10,($B64-O$227)/O$228))</f>
        <v>1.8690219462278147E-2</v>
      </c>
    </row>
    <row r="65" spans="2:135" x14ac:dyDescent="0.25">
      <c r="B65" s="2">
        <v>59</v>
      </c>
      <c r="C65">
        <v>101.348</v>
      </c>
      <c r="D65">
        <v>115.194</v>
      </c>
      <c r="E65">
        <v>114.143</v>
      </c>
      <c r="F65">
        <v>103.60899999999999</v>
      </c>
      <c r="G65">
        <v>105.078</v>
      </c>
      <c r="H65">
        <v>114.672</v>
      </c>
      <c r="I65">
        <v>143.41499999999999</v>
      </c>
      <c r="J65">
        <v>166.92400000000001</v>
      </c>
      <c r="K65">
        <v>166.65700000000001</v>
      </c>
      <c r="L65">
        <v>201.91</v>
      </c>
      <c r="M65">
        <v>119.49299999999999</v>
      </c>
      <c r="N65">
        <v>90.209000000000003</v>
      </c>
      <c r="O65">
        <v>123.913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116.52232938958248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133.55552345261577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128.13926066950418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124.60916702885629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124.05419014656792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139.12050355489058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155.10384881008358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164.85538840326038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161.02787436742582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183.2722082580205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128.90964567921242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106.54909387315188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111.20354509309026</v>
      </c>
      <c r="AE65" s="5"/>
      <c r="AG65" s="5">
        <f t="shared" si="17"/>
        <v>-15.174329389582482</v>
      </c>
      <c r="AH65" s="5">
        <f t="shared" si="17"/>
        <v>-18.361523452615771</v>
      </c>
      <c r="AI65" s="5">
        <f t="shared" si="17"/>
        <v>-13.996260669504181</v>
      </c>
      <c r="AJ65" s="5">
        <f t="shared" si="17"/>
        <v>-21.000167028856296</v>
      </c>
      <c r="AK65" s="5">
        <f t="shared" si="17"/>
        <v>-18.976190146567916</v>
      </c>
      <c r="AL65" s="5">
        <f t="shared" si="17"/>
        <v>-24.448503554890578</v>
      </c>
      <c r="AM65" s="5">
        <f t="shared" si="17"/>
        <v>-11.688848810083584</v>
      </c>
      <c r="AN65" s="5">
        <f t="shared" si="16"/>
        <v>2.068611596739629</v>
      </c>
      <c r="AO65" s="5">
        <f t="shared" si="14"/>
        <v>5.629125632574187</v>
      </c>
      <c r="AP65" s="5">
        <f t="shared" si="14"/>
        <v>18.637791741979498</v>
      </c>
      <c r="AQ65" s="5">
        <f t="shared" si="14"/>
        <v>-9.4166456792124222</v>
      </c>
      <c r="AR65" s="5">
        <f t="shared" si="14"/>
        <v>-16.340093873151872</v>
      </c>
      <c r="AS65" s="5">
        <f t="shared" si="14"/>
        <v>12.709454906909741</v>
      </c>
      <c r="AV65" s="2">
        <f t="shared" si="1"/>
        <v>97.419282193541349</v>
      </c>
      <c r="AW65" s="2">
        <f t="shared" si="2"/>
        <v>100.37835864154454</v>
      </c>
      <c r="AX65" s="2">
        <f t="shared" si="3"/>
        <v>102.4720438351587</v>
      </c>
      <c r="AY65" s="2">
        <f t="shared" si="4"/>
        <v>101.27327708934371</v>
      </c>
      <c r="AZ65" s="2">
        <f t="shared" si="5"/>
        <v>103.09469909087653</v>
      </c>
      <c r="BA65" s="2">
        <f t="shared" si="6"/>
        <v>105.07207580059958</v>
      </c>
      <c r="BB65" s="2">
        <f t="shared" si="7"/>
        <v>105.39375080707511</v>
      </c>
      <c r="BC65" s="2">
        <f t="shared" si="8"/>
        <v>103.99261433505318</v>
      </c>
      <c r="BD65" s="2">
        <f t="shared" si="9"/>
        <v>101.44711643701486</v>
      </c>
      <c r="BE65" s="2">
        <f t="shared" si="10"/>
        <v>95.645159873852236</v>
      </c>
      <c r="BF65" s="2">
        <f t="shared" si="11"/>
        <v>87.560685796857229</v>
      </c>
      <c r="BG65" s="2">
        <f t="shared" si="12"/>
        <v>76.862080852398009</v>
      </c>
      <c r="BH65" s="2">
        <f t="shared" si="13"/>
        <v>63.836289599475265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>BK$207*$B65+BK$209</f>
        <v>97.367990863119687</v>
      </c>
      <c r="CP65" s="2">
        <f>BL$207*$B65+BL$209</f>
        <v>100.35584532376986</v>
      </c>
      <c r="CQ65" s="2">
        <f>BM$207*$B65+BM$209</f>
        <v>102.45976462866911</v>
      </c>
      <c r="CR65" s="2">
        <f>BN$207*$B65+BN$209</f>
        <v>101.26167952562412</v>
      </c>
      <c r="CS65" s="2">
        <f>BO$207*$B65+BO$209</f>
        <v>103.0755851015041</v>
      </c>
      <c r="CT65" s="2">
        <f>BP$207*$B65+BP$209</f>
        <v>105.03860623128142</v>
      </c>
      <c r="CU65" s="2">
        <f>BQ$207*$B65+BQ$209</f>
        <v>105.35968082900064</v>
      </c>
      <c r="CV65" s="2">
        <f>BR$207*$B65+BR$209</f>
        <v>103.94021477880653</v>
      </c>
      <c r="CW65" s="2">
        <f>BS$207*$B65+BS$209</f>
        <v>101.41114682060231</v>
      </c>
      <c r="CX65" s="2">
        <f>BT$207*$B65+BT$209</f>
        <v>95.586560792059885</v>
      </c>
      <c r="CY65" s="2">
        <f>BU$207*$B65+BU$209</f>
        <v>87.523663419567853</v>
      </c>
      <c r="CZ65" s="2">
        <f>BV$207*$B65+BV$209</f>
        <v>76.845389247705356</v>
      </c>
      <c r="DA65" s="2">
        <f>BW$207*$B65+BW$209</f>
        <v>63.836977136772227</v>
      </c>
      <c r="DD65" s="2">
        <f>BZ$207*$B65+BZ$209</f>
        <v>99.228186441159963</v>
      </c>
      <c r="DE65" s="2">
        <f>CA$207*$B65+CA$209</f>
        <v>101.30105001094164</v>
      </c>
      <c r="DF65" s="2">
        <f>CB$207*$B65+CB$209</f>
        <v>102.92608968194988</v>
      </c>
      <c r="DG65" s="2">
        <f>CC$207*$B65+CC$209</f>
        <v>101.63432585231264</v>
      </c>
      <c r="DH65" s="2">
        <f>CD$207*$B65+CD$209</f>
        <v>103.64034184430321</v>
      </c>
      <c r="DI65" s="2">
        <f>CE$207*$B65+CE$209</f>
        <v>106.10942797480139</v>
      </c>
      <c r="DJ65" s="2">
        <f>CF$207*$B65+CF$209</f>
        <v>106.56164221212698</v>
      </c>
      <c r="DK65" s="2">
        <f>CG$207*$B65+CG$209</f>
        <v>105.8676805177947</v>
      </c>
      <c r="DL65" s="2">
        <f>CH$207*$B65+CH$209</f>
        <v>102.68245088016987</v>
      </c>
      <c r="DM65" s="2">
        <f>CI$207*$B65+CI$209</f>
        <v>98.17490943075795</v>
      </c>
      <c r="DN65" s="2">
        <f>CJ$207*$B65+CJ$209</f>
        <v>88.856134269057534</v>
      </c>
      <c r="DO65" s="2">
        <f>CK$207*$B65+CK$209</f>
        <v>77.445918577084484</v>
      </c>
      <c r="DP65" s="2">
        <f>CL$207*$B65+CL$209</f>
        <v>63.803367464670899</v>
      </c>
      <c r="DS65" s="2">
        <f>POWER(10,($B65-C$227)/C$228)/(1+POWER(10,($B65-C$227)/C$228))</f>
        <v>2.7573084802025659E-2</v>
      </c>
      <c r="DT65" s="2">
        <f>POWER(10,($B65-D$227)/D$228)/(1+POWER(10,($B65-D$227)/D$228))</f>
        <v>2.3818457610541414E-2</v>
      </c>
      <c r="DU65" s="2">
        <f>POWER(10,($B65-E$227)/E$228)/(1+POWER(10,($B65-E$227)/E$228))</f>
        <v>2.6331861012435072E-2</v>
      </c>
      <c r="DV65" s="2">
        <f>POWER(10,($B65-F$227)/F$228)/(1+POWER(10,($B65-F$227)/F$228))</f>
        <v>3.1122173731448349E-2</v>
      </c>
      <c r="DW65" s="2">
        <f>POWER(10,($B65-G$227)/G$228)/(1+POWER(10,($B65-G$227)/G$228))</f>
        <v>3.3844641283416271E-2</v>
      </c>
      <c r="DX65" s="2">
        <f>POWER(10,($B65-H$227)/H$228)/(1+POWER(10,($B65-H$227)/H$228))</f>
        <v>3.1255967223950291E-2</v>
      </c>
      <c r="DY65" s="2">
        <f>POWER(10,($B65-I$227)/I$228)/(1+POWER(10,($B65-I$227)/I$228))</f>
        <v>2.8345318371087648E-2</v>
      </c>
      <c r="DZ65" s="2">
        <f>POWER(10,($B65-J$227)/J$228)/(1+POWER(10,($B65-J$227)/J$228))</f>
        <v>2.7185726410961675E-2</v>
      </c>
      <c r="EA65" s="2">
        <f>POWER(10,($B65-K$227)/K$228)/(1+POWER(10,($B65-K$227)/K$228))</f>
        <v>2.8293480337647899E-2</v>
      </c>
      <c r="EB65" s="2">
        <f>POWER(10,($B65-L$227)/L$228)/(1+POWER(10,($B65-L$227)/L$228))</f>
        <v>2.2639562892048382E-2</v>
      </c>
      <c r="EC65" s="2">
        <f>POWER(10,($B65-M$227)/M$228)/(1+POWER(10,($B65-M$227)/M$228))</f>
        <v>2.7784755894327065E-2</v>
      </c>
      <c r="ED65" s="2">
        <f>POWER(10,($B65-N$227)/N$228)/(1+POWER(10,($B65-N$227)/N$228))</f>
        <v>2.7794820129629191E-2</v>
      </c>
      <c r="EE65" s="2">
        <f>POWER(10,($B65-O$227)/O$228)/(1+POWER(10,($B65-O$227)/O$228))</f>
        <v>2.0456530932369026E-2</v>
      </c>
    </row>
    <row r="66" spans="2:135" x14ac:dyDescent="0.25">
      <c r="B66" s="2">
        <v>60</v>
      </c>
      <c r="C66">
        <v>99.167000000000002</v>
      </c>
      <c r="D66">
        <v>106.44799999999999</v>
      </c>
      <c r="E66">
        <v>108.31399999999999</v>
      </c>
      <c r="F66">
        <v>102.35899999999999</v>
      </c>
      <c r="G66">
        <v>103.047</v>
      </c>
      <c r="H66">
        <v>109.422</v>
      </c>
      <c r="I66">
        <v>121.215</v>
      </c>
      <c r="J66">
        <v>136.45500000000001</v>
      </c>
      <c r="K66">
        <v>135.94</v>
      </c>
      <c r="L66">
        <v>185.73099999999999</v>
      </c>
      <c r="M66">
        <v>97.91</v>
      </c>
      <c r="N66">
        <v>80.358199999999997</v>
      </c>
      <c r="O66">
        <v>106.9855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110.56067444894833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124.40766856142685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120.61092868837834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117.48716603823162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117.5089358730883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129.51529767471325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142.7786069493844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151.04869870789565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147.06234886598079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168.86877059605308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118.31771397107997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98.454161388766209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101.94376290091178</v>
      </c>
      <c r="AE66" s="5"/>
      <c r="AG66" s="5">
        <f t="shared" si="17"/>
        <v>-11.393674448948332</v>
      </c>
      <c r="AH66" s="5">
        <f t="shared" si="17"/>
        <v>-17.959668561426852</v>
      </c>
      <c r="AI66" s="5">
        <f t="shared" si="17"/>
        <v>-12.296928688378344</v>
      </c>
      <c r="AJ66" s="5">
        <f t="shared" si="17"/>
        <v>-15.128166038231626</v>
      </c>
      <c r="AK66" s="5">
        <f t="shared" si="17"/>
        <v>-14.461935873088308</v>
      </c>
      <c r="AL66" s="5">
        <f t="shared" si="17"/>
        <v>-20.093297674713256</v>
      </c>
      <c r="AM66" s="5">
        <f t="shared" si="17"/>
        <v>-21.563606949384393</v>
      </c>
      <c r="AN66" s="5">
        <f t="shared" si="16"/>
        <v>-14.593698707895641</v>
      </c>
      <c r="AO66" s="5">
        <f t="shared" si="14"/>
        <v>-11.122348865980797</v>
      </c>
      <c r="AP66" s="5">
        <f t="shared" si="14"/>
        <v>16.862229403946912</v>
      </c>
      <c r="AQ66" s="5">
        <f t="shared" si="14"/>
        <v>-20.407713971079971</v>
      </c>
      <c r="AR66" s="5">
        <f t="shared" si="14"/>
        <v>-18.095961388766213</v>
      </c>
      <c r="AS66" s="5">
        <f t="shared" si="14"/>
        <v>5.0417370990882233</v>
      </c>
      <c r="AV66" s="2">
        <f t="shared" si="1"/>
        <v>97.429781868844941</v>
      </c>
      <c r="AW66" s="2">
        <f t="shared" si="2"/>
        <v>100.37530504711454</v>
      </c>
      <c r="AX66" s="2">
        <f t="shared" si="3"/>
        <v>102.46518560451662</v>
      </c>
      <c r="AY66" s="2">
        <f t="shared" si="4"/>
        <v>101.28249196097039</v>
      </c>
      <c r="AZ66" s="2">
        <f t="shared" si="5"/>
        <v>103.12217260523394</v>
      </c>
      <c r="BA66" s="2">
        <f t="shared" si="6"/>
        <v>105.09914078524871</v>
      </c>
      <c r="BB66" s="2">
        <f t="shared" si="7"/>
        <v>105.42401831861237</v>
      </c>
      <c r="BC66" s="2">
        <f t="shared" si="8"/>
        <v>104.03076867409969</v>
      </c>
      <c r="BD66" s="2">
        <f t="shared" si="9"/>
        <v>101.473269471843</v>
      </c>
      <c r="BE66" s="2">
        <f t="shared" si="10"/>
        <v>95.690811950036164</v>
      </c>
      <c r="BF66" s="2">
        <f t="shared" si="11"/>
        <v>87.593403196108426</v>
      </c>
      <c r="BG66" s="2">
        <f t="shared" si="12"/>
        <v>76.879542688135501</v>
      </c>
      <c r="BH66" s="2">
        <f t="shared" si="13"/>
        <v>63.847708336028241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>BK$207*$B66+BK$209</f>
        <v>97.375493408825704</v>
      </c>
      <c r="CP66" s="2">
        <f>BL$207*$B66+BL$209</f>
        <v>100.35158504723459</v>
      </c>
      <c r="CQ66" s="2">
        <f>BM$207*$B66+BM$209</f>
        <v>102.45275827028415</v>
      </c>
      <c r="CR66" s="2">
        <f>BN$207*$B66+BN$209</f>
        <v>101.27067800847607</v>
      </c>
      <c r="CS66" s="2">
        <f>BO$207*$B66+BO$209</f>
        <v>103.10241530125656</v>
      </c>
      <c r="CT66" s="2">
        <f>BP$207*$B66+BP$209</f>
        <v>105.06407574679018</v>
      </c>
      <c r="CU66" s="2">
        <f>BQ$207*$B66+BQ$209</f>
        <v>105.38818956404018</v>
      </c>
      <c r="CV66" s="2">
        <f>BR$207*$B66+BR$209</f>
        <v>103.97564241892701</v>
      </c>
      <c r="CW66" s="2">
        <f>BS$207*$B66+BS$209</f>
        <v>101.43582298891722</v>
      </c>
      <c r="CX66" s="2">
        <f>BT$207*$B66+BT$209</f>
        <v>95.628827979369362</v>
      </c>
      <c r="CY66" s="2">
        <f>BU$207*$B66+BU$209</f>
        <v>87.554649418735892</v>
      </c>
      <c r="CZ66" s="2">
        <f>BV$207*$B66+BV$209</f>
        <v>76.862223521621104</v>
      </c>
      <c r="DA66" s="2">
        <f>BW$207*$B66+BW$209</f>
        <v>63.848633127107391</v>
      </c>
      <c r="DD66" s="2">
        <f>BZ$207*$B66+BZ$209</f>
        <v>99.175922172887624</v>
      </c>
      <c r="DE66" s="2">
        <f>CA$207*$B66+CA$209</f>
        <v>101.26191303429569</v>
      </c>
      <c r="DF66" s="2">
        <f>CB$207*$B66+CB$209</f>
        <v>102.88427568706112</v>
      </c>
      <c r="DG66" s="2">
        <f>CC$207*$B66+CC$209</f>
        <v>101.61791610038982</v>
      </c>
      <c r="DH66" s="2">
        <f>CD$207*$B66+CD$209</f>
        <v>103.63655338605979</v>
      </c>
      <c r="DI66" s="2">
        <f>CE$207*$B66+CE$209</f>
        <v>106.09031596248758</v>
      </c>
      <c r="DJ66" s="2">
        <f>CF$207*$B66+CF$209</f>
        <v>106.54413256349301</v>
      </c>
      <c r="DK66" s="2">
        <f>CG$207*$B66+CG$209</f>
        <v>105.82983627808028</v>
      </c>
      <c r="DL66" s="2">
        <f>CH$207*$B66+CH$209</f>
        <v>102.64616620820598</v>
      </c>
      <c r="DM66" s="2">
        <f>CI$207*$B66+CI$209</f>
        <v>98.131240578677009</v>
      </c>
      <c r="DN66" s="2">
        <f>CJ$207*$B66+CJ$209</f>
        <v>88.830118915267676</v>
      </c>
      <c r="DO66" s="2">
        <f>CK$207*$B66+CK$209</f>
        <v>77.432028399378254</v>
      </c>
      <c r="DP66" s="2">
        <f>CL$207*$B66+CL$209</f>
        <v>63.807321915955178</v>
      </c>
      <c r="DS66" s="2">
        <f>POWER(10,($B66-C$227)/C$228)/(1+POWER(10,($B66-C$227)/C$228))</f>
        <v>3.0153073036196069E-2</v>
      </c>
      <c r="DT66" s="2">
        <f>POWER(10,($B66-D$227)/D$228)/(1+POWER(10,($B66-D$227)/D$228))</f>
        <v>2.6056542495767967E-2</v>
      </c>
      <c r="DU66" s="2">
        <f>POWER(10,($B66-E$227)/E$228)/(1+POWER(10,($B66-E$227)/E$228))</f>
        <v>2.8799148653805392E-2</v>
      </c>
      <c r="DV66" s="2">
        <f>POWER(10,($B66-F$227)/F$228)/(1+POWER(10,($B66-F$227)/F$228))</f>
        <v>3.4022628189282533E-2</v>
      </c>
      <c r="DW66" s="2">
        <f>POWER(10,($B66-G$227)/G$228)/(1+POWER(10,($B66-G$227)/G$228))</f>
        <v>3.6989131723624523E-2</v>
      </c>
      <c r="DX66" s="2">
        <f>POWER(10,($B66-H$227)/H$228)/(1+POWER(10,($B66-H$227)/H$228))</f>
        <v>3.4168450935932744E-2</v>
      </c>
      <c r="DY66" s="2">
        <f>POWER(10,($B66-I$227)/I$228)/(1+POWER(10,($B66-I$227)/I$228))</f>
        <v>3.0995260656589502E-2</v>
      </c>
      <c r="DZ66" s="2">
        <f>POWER(10,($B66-J$227)/J$228)/(1+POWER(10,($B66-J$227)/J$228))</f>
        <v>2.9730578008624116E-2</v>
      </c>
      <c r="EA66" s="2">
        <f>POWER(10,($B66-K$227)/K$228)/(1+POWER(10,($B66-K$227)/K$228))</f>
        <v>3.0938730707951834E-2</v>
      </c>
      <c r="EB66" s="2">
        <f>POWER(10,($B66-L$227)/L$228)/(1+POWER(10,($B66-L$227)/L$228))</f>
        <v>2.4769684537216011E-2</v>
      </c>
      <c r="EC66" s="2">
        <f>POWER(10,($B66-M$227)/M$228)/(1+POWER(10,($B66-M$227)/M$228))</f>
        <v>3.0383931154688362E-2</v>
      </c>
      <c r="ED66" s="2">
        <f>POWER(10,($B66-N$227)/N$228)/(1+POWER(10,($B66-N$227)/N$228))</f>
        <v>3.0394907433167098E-2</v>
      </c>
      <c r="EE66" s="2">
        <f>POWER(10,($B66-O$227)/O$228)/(1+POWER(10,($B66-O$227)/O$228))</f>
        <v>2.2385959001352491E-2</v>
      </c>
    </row>
    <row r="67" spans="2:135" x14ac:dyDescent="0.25">
      <c r="B67" s="2">
        <v>61</v>
      </c>
      <c r="C67">
        <v>98.438999999999993</v>
      </c>
      <c r="D67">
        <v>101.44799999999999</v>
      </c>
      <c r="E67">
        <v>107.971</v>
      </c>
      <c r="F67">
        <v>102.047</v>
      </c>
      <c r="G67">
        <v>103.65600000000001</v>
      </c>
      <c r="H67">
        <v>107.328</v>
      </c>
      <c r="I67">
        <v>111.523</v>
      </c>
      <c r="J67">
        <v>115.333</v>
      </c>
      <c r="K67">
        <v>115.44799999999999</v>
      </c>
      <c r="L67">
        <v>160.358</v>
      </c>
      <c r="M67">
        <v>91.433000000000007</v>
      </c>
      <c r="N67">
        <v>77.328400000000002</v>
      </c>
      <c r="O67">
        <v>86.753600000000006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106.1833232409889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117.17390860276549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114.84665469384306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112.16764865527543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112.71005973758712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121.99266058870094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132.46129325983145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139.00152988841506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135.04241051031897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154.50649245651263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109.60423828625738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92.00396219746321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93.38278386870617</v>
      </c>
      <c r="AE67" s="5"/>
      <c r="AG67" s="5">
        <f t="shared" si="17"/>
        <v>-7.7443232409889049</v>
      </c>
      <c r="AH67" s="5">
        <f t="shared" si="17"/>
        <v>-15.7259086027655</v>
      </c>
      <c r="AI67" s="5">
        <f t="shared" si="17"/>
        <v>-6.8756546938430603</v>
      </c>
      <c r="AJ67" s="5">
        <f t="shared" si="17"/>
        <v>-10.120648655275431</v>
      </c>
      <c r="AK67" s="5">
        <f t="shared" si="17"/>
        <v>-9.0540597375871101</v>
      </c>
      <c r="AL67" s="5">
        <f t="shared" si="17"/>
        <v>-14.66466058870094</v>
      </c>
      <c r="AM67" s="5">
        <f t="shared" si="17"/>
        <v>-20.938293259831454</v>
      </c>
      <c r="AN67" s="5">
        <f t="shared" si="16"/>
        <v>-23.668529888415065</v>
      </c>
      <c r="AO67" s="5">
        <f t="shared" si="14"/>
        <v>-19.59441051031898</v>
      </c>
      <c r="AP67" s="5">
        <f t="shared" si="14"/>
        <v>5.8515075434873722</v>
      </c>
      <c r="AQ67" s="5">
        <f t="shared" si="14"/>
        <v>-18.171238286257378</v>
      </c>
      <c r="AR67" s="5">
        <f t="shared" si="14"/>
        <v>-14.675562197463208</v>
      </c>
      <c r="AS67" s="5">
        <f t="shared" si="14"/>
        <v>-6.6291838687061642</v>
      </c>
      <c r="AV67" s="2">
        <f t="shared" si="1"/>
        <v>97.44037911150626</v>
      </c>
      <c r="AW67" s="2">
        <f t="shared" si="2"/>
        <v>100.37227407128339</v>
      </c>
      <c r="AX67" s="2">
        <f t="shared" si="3"/>
        <v>102.45824435981589</v>
      </c>
      <c r="AY67" s="2">
        <f t="shared" si="4"/>
        <v>101.29164309698531</v>
      </c>
      <c r="AZ67" s="2">
        <f t="shared" si="5"/>
        <v>103.14959451096259</v>
      </c>
      <c r="BA67" s="2">
        <f t="shared" si="6"/>
        <v>105.12620222712465</v>
      </c>
      <c r="BB67" s="2">
        <f t="shared" si="7"/>
        <v>105.45430731885219</v>
      </c>
      <c r="BC67" s="2">
        <f t="shared" si="8"/>
        <v>104.06896016173481</v>
      </c>
      <c r="BD67" s="2">
        <f t="shared" si="9"/>
        <v>101.49937435637645</v>
      </c>
      <c r="BE67" s="2">
        <f t="shared" si="10"/>
        <v>95.736568801519709</v>
      </c>
      <c r="BF67" s="2">
        <f t="shared" si="11"/>
        <v>87.626110423708937</v>
      </c>
      <c r="BG67" s="2">
        <f t="shared" si="12"/>
        <v>76.896971388700123</v>
      </c>
      <c r="BH67" s="2">
        <f t="shared" si="13"/>
        <v>63.859088657100962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>BK$207*$B67+BK$209</f>
        <v>97.382995954531708</v>
      </c>
      <c r="CP67" s="2">
        <f>BL$207*$B67+BL$209</f>
        <v>100.34732477069932</v>
      </c>
      <c r="CQ67" s="2">
        <f>BM$207*$B67+BM$209</f>
        <v>102.44575191189919</v>
      </c>
      <c r="CR67" s="2">
        <f>BN$207*$B67+BN$209</f>
        <v>101.27967649132803</v>
      </c>
      <c r="CS67" s="2">
        <f>BO$207*$B67+BO$209</f>
        <v>103.129245501009</v>
      </c>
      <c r="CT67" s="2">
        <f>BP$207*$B67+BP$209</f>
        <v>105.08954526229894</v>
      </c>
      <c r="CU67" s="2">
        <f>BQ$207*$B67+BQ$209</f>
        <v>105.4166982990797</v>
      </c>
      <c r="CV67" s="2">
        <f>BR$207*$B67+BR$209</f>
        <v>104.0110700590475</v>
      </c>
      <c r="CW67" s="2">
        <f>BS$207*$B67+BS$209</f>
        <v>101.46049915723214</v>
      </c>
      <c r="CX67" s="2">
        <f>BT$207*$B67+BT$209</f>
        <v>95.671095166678839</v>
      </c>
      <c r="CY67" s="2">
        <f>BU$207*$B67+BU$209</f>
        <v>87.585635417903944</v>
      </c>
      <c r="CZ67" s="2">
        <f>BV$207*$B67+BV$209</f>
        <v>76.879057795536852</v>
      </c>
      <c r="DA67" s="2">
        <f>BW$207*$B67+BW$209</f>
        <v>63.860289117442555</v>
      </c>
      <c r="DD67" s="2">
        <f>BZ$207*$B67+BZ$209</f>
        <v>99.123657904615285</v>
      </c>
      <c r="DE67" s="2">
        <f>CA$207*$B67+CA$209</f>
        <v>101.22277605764972</v>
      </c>
      <c r="DF67" s="2">
        <f>CB$207*$B67+CB$209</f>
        <v>102.84246169217236</v>
      </c>
      <c r="DG67" s="2">
        <f>CC$207*$B67+CC$209</f>
        <v>101.60150634846701</v>
      </c>
      <c r="DH67" s="2">
        <f>CD$207*$B67+CD$209</f>
        <v>103.63276492781637</v>
      </c>
      <c r="DI67" s="2">
        <f>CE$207*$B67+CE$209</f>
        <v>106.07120395017375</v>
      </c>
      <c r="DJ67" s="2">
        <f>CF$207*$B67+CF$209</f>
        <v>106.52662291485905</v>
      </c>
      <c r="DK67" s="2">
        <f>CG$207*$B67+CG$209</f>
        <v>105.79199203836585</v>
      </c>
      <c r="DL67" s="2">
        <f>CH$207*$B67+CH$209</f>
        <v>102.6098815362421</v>
      </c>
      <c r="DM67" s="2">
        <f>CI$207*$B67+CI$209</f>
        <v>98.087571726596082</v>
      </c>
      <c r="DN67" s="2">
        <f>CJ$207*$B67+CJ$209</f>
        <v>88.804103561477802</v>
      </c>
      <c r="DO67" s="2">
        <f>CK$207*$B67+CK$209</f>
        <v>77.418138221672024</v>
      </c>
      <c r="DP67" s="2">
        <f>CL$207*$B67+CL$209</f>
        <v>63.811276367239458</v>
      </c>
      <c r="DS67" s="2">
        <f>POWER(10,($B67-C$227)/C$228)/(1+POWER(10,($B67-C$227)/C$228))</f>
        <v>3.2966284448163755E-2</v>
      </c>
      <c r="DT67" s="2">
        <f>POWER(10,($B67-D$227)/D$228)/(1+POWER(10,($B67-D$227)/D$228))</f>
        <v>2.8498787946250513E-2</v>
      </c>
      <c r="DU67" s="2">
        <f>POWER(10,($B67-E$227)/E$228)/(1+POWER(10,($B67-E$227)/E$228))</f>
        <v>3.1490143520267265E-2</v>
      </c>
      <c r="DV67" s="2">
        <f>POWER(10,($B67-F$227)/F$228)/(1+POWER(10,($B67-F$227)/F$228))</f>
        <v>3.7183018889738864E-2</v>
      </c>
      <c r="DW67" s="2">
        <f>POWER(10,($B67-G$227)/G$228)/(1+POWER(10,($B67-G$227)/G$228))</f>
        <v>4.0413554810812456E-2</v>
      </c>
      <c r="DX67" s="2">
        <f>POWER(10,($B67-H$227)/H$228)/(1+POWER(10,($B67-H$227)/H$228))</f>
        <v>3.7341863601364808E-2</v>
      </c>
      <c r="DY67" s="2">
        <f>POWER(10,($B67-I$227)/I$228)/(1+POWER(10,($B67-I$227)/I$228))</f>
        <v>3.3884301003704098E-2</v>
      </c>
      <c r="DZ67" s="2">
        <f>POWER(10,($B67-J$227)/J$228)/(1+POWER(10,($B67-J$227)/J$228))</f>
        <v>3.2505692758912547E-2</v>
      </c>
      <c r="EA67" s="2">
        <f>POWER(10,($B67-K$227)/K$228)/(1+POWER(10,($B67-K$227)/K$228))</f>
        <v>3.3822685865259654E-2</v>
      </c>
      <c r="EB67" s="2">
        <f>POWER(10,($B67-L$227)/L$228)/(1+POWER(10,($B67-L$227)/L$228))</f>
        <v>2.7094669953304392E-2</v>
      </c>
      <c r="EC67" s="2">
        <f>POWER(10,($B67-M$227)/M$228)/(1+POWER(10,($B67-M$227)/M$228))</f>
        <v>3.321794338117063E-2</v>
      </c>
      <c r="ED67" s="2">
        <f>POWER(10,($B67-N$227)/N$228)/(1+POWER(10,($B67-N$227)/N$228))</f>
        <v>3.322990836766556E-2</v>
      </c>
      <c r="EE67" s="2">
        <f>POWER(10,($B67-O$227)/O$228)/(1+POWER(10,($B67-O$227)/O$228))</f>
        <v>2.4492817412269045E-2</v>
      </c>
    </row>
    <row r="68" spans="2:135" x14ac:dyDescent="0.25">
      <c r="B68" s="2">
        <v>62</v>
      </c>
      <c r="C68">
        <v>99.454999999999998</v>
      </c>
      <c r="D68">
        <v>101.925</v>
      </c>
      <c r="E68">
        <v>106.45699999999999</v>
      </c>
      <c r="F68">
        <v>102.26600000000001</v>
      </c>
      <c r="G68">
        <v>104.85899999999999</v>
      </c>
      <c r="H68">
        <v>106.688</v>
      </c>
      <c r="I68">
        <v>109.30800000000001</v>
      </c>
      <c r="J68">
        <v>108.182</v>
      </c>
      <c r="K68">
        <v>107.343</v>
      </c>
      <c r="L68">
        <v>130.38800000000001</v>
      </c>
      <c r="M68">
        <v>87.790999999999997</v>
      </c>
      <c r="N68">
        <v>76.701499999999996</v>
      </c>
      <c r="O68">
        <v>72.2029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103.15275946406864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111.72460467858694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110.65283632897506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108.42433943567626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109.42176998722653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116.41805990737167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124.28469776325143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129.07499270258543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125.26749596737226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141.17355276976289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102.80808061276869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87.123256208254077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85.918256105228764</v>
      </c>
      <c r="AE68" s="5"/>
      <c r="AG68" s="5">
        <f t="shared" si="17"/>
        <v>-3.6977594640686391</v>
      </c>
      <c r="AH68" s="5">
        <f t="shared" si="17"/>
        <v>-9.7996046785869453</v>
      </c>
      <c r="AI68" s="5">
        <f t="shared" si="17"/>
        <v>-4.1958363289750622</v>
      </c>
      <c r="AJ68" s="5">
        <f t="shared" si="17"/>
        <v>-6.158339435676254</v>
      </c>
      <c r="AK68" s="5">
        <f t="shared" si="17"/>
        <v>-4.562769987226531</v>
      </c>
      <c r="AL68" s="5">
        <f t="shared" si="17"/>
        <v>-9.7300599073716683</v>
      </c>
      <c r="AM68" s="5">
        <f t="shared" si="17"/>
        <v>-14.976697763251423</v>
      </c>
      <c r="AN68" s="5">
        <f t="shared" si="16"/>
        <v>-20.892992702585431</v>
      </c>
      <c r="AO68" s="5">
        <f t="shared" si="14"/>
        <v>-17.924495967372252</v>
      </c>
      <c r="AP68" s="5">
        <f t="shared" si="14"/>
        <v>-10.785552769762887</v>
      </c>
      <c r="AQ68" s="5">
        <f t="shared" si="14"/>
        <v>-15.017080612768694</v>
      </c>
      <c r="AR68" s="5">
        <f t="shared" si="14"/>
        <v>-10.421756208254081</v>
      </c>
      <c r="AS68" s="5">
        <f t="shared" si="14"/>
        <v>-13.715356105228764</v>
      </c>
      <c r="AV68" s="2">
        <f t="shared" si="1"/>
        <v>97.451064867883787</v>
      </c>
      <c r="AW68" s="2">
        <f t="shared" si="2"/>
        <v>100.3692589985942</v>
      </c>
      <c r="AX68" s="2">
        <f t="shared" si="3"/>
        <v>102.45120355449035</v>
      </c>
      <c r="AY68" s="2">
        <f t="shared" si="4"/>
        <v>101.30071699429747</v>
      </c>
      <c r="AZ68" s="2">
        <f t="shared" si="5"/>
        <v>103.17694976616349</v>
      </c>
      <c r="BA68" s="2">
        <f t="shared" si="6"/>
        <v>105.1532452384113</v>
      </c>
      <c r="BB68" s="2">
        <f t="shared" si="7"/>
        <v>105.48460596608874</v>
      </c>
      <c r="BC68" s="2">
        <f t="shared" si="8"/>
        <v>104.10717111673499</v>
      </c>
      <c r="BD68" s="2">
        <f t="shared" si="9"/>
        <v>101.52540906117416</v>
      </c>
      <c r="BE68" s="2">
        <f t="shared" si="10"/>
        <v>95.782419200030247</v>
      </c>
      <c r="BF68" s="2">
        <f t="shared" si="11"/>
        <v>87.658790089892435</v>
      </c>
      <c r="BG68" s="2">
        <f t="shared" si="12"/>
        <v>76.9143552693359</v>
      </c>
      <c r="BH68" s="2">
        <f t="shared" si="13"/>
        <v>63.870425588544016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>BK$207*$B68+BK$209</f>
        <v>97.390498500237726</v>
      </c>
      <c r="CP68" s="2">
        <f>BL$207*$B68+BL$209</f>
        <v>100.34306449416404</v>
      </c>
      <c r="CQ68" s="2">
        <f>BM$207*$B68+BM$209</f>
        <v>102.43874555351424</v>
      </c>
      <c r="CR68" s="2">
        <f>BN$207*$B68+BN$209</f>
        <v>101.28867497417998</v>
      </c>
      <c r="CS68" s="2">
        <f>BO$207*$B68+BO$209</f>
        <v>103.15607570076145</v>
      </c>
      <c r="CT68" s="2">
        <f>BP$207*$B68+BP$209</f>
        <v>105.11501477780769</v>
      </c>
      <c r="CU68" s="2">
        <f>BQ$207*$B68+BQ$209</f>
        <v>105.44520703411924</v>
      </c>
      <c r="CV68" s="2">
        <f>BR$207*$B68+BR$209</f>
        <v>104.04649769916797</v>
      </c>
      <c r="CW68" s="2">
        <f>BS$207*$B68+BS$209</f>
        <v>101.48517532554705</v>
      </c>
      <c r="CX68" s="2">
        <f>BT$207*$B68+BT$209</f>
        <v>95.71336235398833</v>
      </c>
      <c r="CY68" s="2">
        <f>BU$207*$B68+BU$209</f>
        <v>87.616621417071983</v>
      </c>
      <c r="CZ68" s="2">
        <f>BV$207*$B68+BV$209</f>
        <v>76.8958920694526</v>
      </c>
      <c r="DA68" s="2">
        <f>BW$207*$B68+BW$209</f>
        <v>63.871945107777712</v>
      </c>
      <c r="DD68" s="2">
        <f>BZ$207*$B68+BZ$209</f>
        <v>99.071393636342947</v>
      </c>
      <c r="DE68" s="2">
        <f>CA$207*$B68+CA$209</f>
        <v>101.18363908100378</v>
      </c>
      <c r="DF68" s="2">
        <f>CB$207*$B68+CB$209</f>
        <v>102.80064769728362</v>
      </c>
      <c r="DG68" s="2">
        <f>CC$207*$B68+CC$209</f>
        <v>101.58509659654419</v>
      </c>
      <c r="DH68" s="2">
        <f>CD$207*$B68+CD$209</f>
        <v>103.62897646957295</v>
      </c>
      <c r="DI68" s="2">
        <f>CE$207*$B68+CE$209</f>
        <v>106.05209193785993</v>
      </c>
      <c r="DJ68" s="2">
        <f>CF$207*$B68+CF$209</f>
        <v>106.50911326622507</v>
      </c>
      <c r="DK68" s="2">
        <f>CG$207*$B68+CG$209</f>
        <v>105.75414779865143</v>
      </c>
      <c r="DL68" s="2">
        <f>CH$207*$B68+CH$209</f>
        <v>102.57359686427822</v>
      </c>
      <c r="DM68" s="2">
        <f>CI$207*$B68+CI$209</f>
        <v>98.043902874515155</v>
      </c>
      <c r="DN68" s="2">
        <f>CJ$207*$B68+CJ$209</f>
        <v>88.778088207687944</v>
      </c>
      <c r="DO68" s="2">
        <f>CK$207*$B68+CK$209</f>
        <v>77.404248043965794</v>
      </c>
      <c r="DP68" s="2">
        <f>CL$207*$B68+CL$209</f>
        <v>63.815230818523737</v>
      </c>
      <c r="DS68" s="2">
        <f>POWER(10,($B68-C$227)/C$228)/(1+POWER(10,($B68-C$227)/C$228))</f>
        <v>3.6032210662706461E-2</v>
      </c>
      <c r="DT68" s="2">
        <f>POWER(10,($B68-D$227)/D$228)/(1+POWER(10,($B68-D$227)/D$228))</f>
        <v>3.1162617619279707E-2</v>
      </c>
      <c r="DU68" s="2">
        <f>POWER(10,($B68-E$227)/E$228)/(1+POWER(10,($B68-E$227)/E$228))</f>
        <v>3.4423672781661349E-2</v>
      </c>
      <c r="DV68" s="2">
        <f>POWER(10,($B68-F$227)/F$228)/(1+POWER(10,($B68-F$227)/F$228))</f>
        <v>4.0624634672233505E-2</v>
      </c>
      <c r="DW68" s="2">
        <f>POWER(10,($B68-G$227)/G$228)/(1+POWER(10,($B68-G$227)/G$228))</f>
        <v>4.41404767737913E-2</v>
      </c>
      <c r="DX68" s="2">
        <f>POWER(10,($B68-H$227)/H$228)/(1+POWER(10,($B68-H$227)/H$228))</f>
        <v>4.079755887069831E-2</v>
      </c>
      <c r="DY68" s="2">
        <f>POWER(10,($B68-I$227)/I$228)/(1+POWER(10,($B68-I$227)/I$228))</f>
        <v>3.7032334975147387E-2</v>
      </c>
      <c r="DZ68" s="2">
        <f>POWER(10,($B68-J$227)/J$228)/(1+POWER(10,($B68-J$227)/J$228))</f>
        <v>3.5530356942193274E-2</v>
      </c>
      <c r="EA68" s="2">
        <f>POWER(10,($B68-K$227)/K$228)/(1+POWER(10,($B68-K$227)/K$228))</f>
        <v>3.6965214483000247E-2</v>
      </c>
      <c r="EB68" s="2">
        <f>POWER(10,($B68-L$227)/L$228)/(1+POWER(10,($B68-L$227)/L$228))</f>
        <v>2.9631257398738137E-2</v>
      </c>
      <c r="EC68" s="2">
        <f>POWER(10,($B68-M$227)/M$228)/(1+POWER(10,($B68-M$227)/M$228))</f>
        <v>3.6306395637956325E-2</v>
      </c>
      <c r="ED68" s="2">
        <f>POWER(10,($B68-N$227)/N$228)/(1+POWER(10,($B68-N$227)/N$228))</f>
        <v>3.6319431282327369E-2</v>
      </c>
      <c r="EE68" s="2">
        <f>POWER(10,($B68-O$227)/O$228)/(1+POWER(10,($B68-O$227)/O$228))</f>
        <v>2.6792528896880156E-2</v>
      </c>
    </row>
    <row r="69" spans="2:135" x14ac:dyDescent="0.25">
      <c r="B69" s="2">
        <v>63</v>
      </c>
      <c r="C69">
        <v>100.621</v>
      </c>
      <c r="D69">
        <v>101.881</v>
      </c>
      <c r="E69">
        <v>107.68600000000001</v>
      </c>
      <c r="F69">
        <v>103.5</v>
      </c>
      <c r="G69">
        <v>105.28100000000001</v>
      </c>
      <c r="H69">
        <v>106.125</v>
      </c>
      <c r="I69">
        <v>107.831</v>
      </c>
      <c r="J69">
        <v>106.379</v>
      </c>
      <c r="K69">
        <v>104.806</v>
      </c>
      <c r="L69">
        <v>108.73099999999999</v>
      </c>
      <c r="M69">
        <v>87.805999999999997</v>
      </c>
      <c r="N69">
        <v>77.119399999999999</v>
      </c>
      <c r="O69">
        <v>66.681200000000004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101.23646065631134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107.82795666646943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107.78541965034934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106.00910460989272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107.40763370962844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112.54752047624902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118.14961368438085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121.33208885245521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117.7437007959533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129.54628281599526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97.787463153334443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83.628640425881343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79.749835115615312</v>
      </c>
      <c r="AE69" s="5"/>
      <c r="AG69" s="5">
        <f t="shared" si="17"/>
        <v>-0.61546065631134184</v>
      </c>
      <c r="AH69" s="5">
        <f t="shared" si="17"/>
        <v>-5.9469566664694327</v>
      </c>
      <c r="AI69" s="5">
        <f t="shared" si="17"/>
        <v>-9.9419650349332755E-2</v>
      </c>
      <c r="AJ69" s="5">
        <f t="shared" si="17"/>
        <v>-2.5091046098927166</v>
      </c>
      <c r="AK69" s="5">
        <f t="shared" si="17"/>
        <v>-2.126633709628436</v>
      </c>
      <c r="AL69" s="5">
        <f t="shared" si="17"/>
        <v>-6.4225204762490193</v>
      </c>
      <c r="AM69" s="5">
        <f t="shared" si="17"/>
        <v>-10.31861368438085</v>
      </c>
      <c r="AN69" s="5">
        <f t="shared" si="16"/>
        <v>-14.95308885245521</v>
      </c>
      <c r="AO69" s="5">
        <f t="shared" si="14"/>
        <v>-12.937700795953305</v>
      </c>
      <c r="AP69" s="5">
        <f t="shared" si="14"/>
        <v>-20.815282815995261</v>
      </c>
      <c r="AQ69" s="5">
        <f t="shared" si="14"/>
        <v>-9.9814631533344453</v>
      </c>
      <c r="AR69" s="5">
        <f t="shared" si="14"/>
        <v>-6.5092404258813445</v>
      </c>
      <c r="AS69" s="5">
        <f t="shared" si="14"/>
        <v>-13.068635115615308</v>
      </c>
      <c r="AV69" s="2">
        <f t="shared" si="1"/>
        <v>97.46182756674159</v>
      </c>
      <c r="AW69" s="2">
        <f t="shared" si="2"/>
        <v>100.36625169287402</v>
      </c>
      <c r="AX69" s="2">
        <f t="shared" si="3"/>
        <v>102.44404444667032</v>
      </c>
      <c r="AY69" s="2">
        <f t="shared" si="4"/>
        <v>101.30969835417488</v>
      </c>
      <c r="AZ69" s="2">
        <f t="shared" si="5"/>
        <v>103.20422117043816</v>
      </c>
      <c r="BA69" s="2">
        <f t="shared" si="6"/>
        <v>105.1802523360645</v>
      </c>
      <c r="BB69" s="2">
        <f t="shared" si="7"/>
        <v>105.51490011179193</v>
      </c>
      <c r="BC69" s="2">
        <f t="shared" si="8"/>
        <v>104.14538035591453</v>
      </c>
      <c r="BD69" s="2">
        <f t="shared" si="9"/>
        <v>101.55134807945981</v>
      </c>
      <c r="BE69" s="2">
        <f t="shared" si="10"/>
        <v>95.828348914997136</v>
      </c>
      <c r="BF69" s="2">
        <f t="shared" si="11"/>
        <v>87.69142179798402</v>
      </c>
      <c r="BG69" s="2">
        <f t="shared" si="12"/>
        <v>76.931680868078885</v>
      </c>
      <c r="BH69" s="2">
        <f t="shared" si="13"/>
        <v>63.8817136059969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>BK$207*$B69+BK$209</f>
        <v>97.39800104594373</v>
      </c>
      <c r="CP69" s="2">
        <f>BL$207*$B69+BL$209</f>
        <v>100.33880421762876</v>
      </c>
      <c r="CQ69" s="2">
        <f>BM$207*$B69+BM$209</f>
        <v>102.43173919512928</v>
      </c>
      <c r="CR69" s="2">
        <f>BN$207*$B69+BN$209</f>
        <v>101.29767345703193</v>
      </c>
      <c r="CS69" s="2">
        <f>BO$207*$B69+BO$209</f>
        <v>103.1829059005139</v>
      </c>
      <c r="CT69" s="2">
        <f>BP$207*$B69+BP$209</f>
        <v>105.14048429331645</v>
      </c>
      <c r="CU69" s="2">
        <f>BQ$207*$B69+BQ$209</f>
        <v>105.47371576915877</v>
      </c>
      <c r="CV69" s="2">
        <f>BR$207*$B69+BR$209</f>
        <v>104.08192533928846</v>
      </c>
      <c r="CW69" s="2">
        <f>BS$207*$B69+BS$209</f>
        <v>101.50985149386196</v>
      </c>
      <c r="CX69" s="2">
        <f>BT$207*$B69+BT$209</f>
        <v>95.755629541297807</v>
      </c>
      <c r="CY69" s="2">
        <f>BU$207*$B69+BU$209</f>
        <v>87.647607416240021</v>
      </c>
      <c r="CZ69" s="2">
        <f>BV$207*$B69+BV$209</f>
        <v>76.912726343368348</v>
      </c>
      <c r="DA69" s="2">
        <f>BW$207*$B69+BW$209</f>
        <v>63.883601098112877</v>
      </c>
      <c r="DD69" s="2">
        <f>BZ$207*$B69+BZ$209</f>
        <v>99.019129368070608</v>
      </c>
      <c r="DE69" s="2">
        <f>CA$207*$B69+CA$209</f>
        <v>101.14450210435783</v>
      </c>
      <c r="DF69" s="2">
        <f>CB$207*$B69+CB$209</f>
        <v>102.75883370239487</v>
      </c>
      <c r="DG69" s="2">
        <f>CC$207*$B69+CC$209</f>
        <v>101.56868684462138</v>
      </c>
      <c r="DH69" s="2">
        <f>CD$207*$B69+CD$209</f>
        <v>103.62518801132953</v>
      </c>
      <c r="DI69" s="2">
        <f>CE$207*$B69+CE$209</f>
        <v>106.0329799255461</v>
      </c>
      <c r="DJ69" s="2">
        <f>CF$207*$B69+CF$209</f>
        <v>106.49160361759111</v>
      </c>
      <c r="DK69" s="2">
        <f>CG$207*$B69+CG$209</f>
        <v>105.71630355893701</v>
      </c>
      <c r="DL69" s="2">
        <f>CH$207*$B69+CH$209</f>
        <v>102.53731219231433</v>
      </c>
      <c r="DM69" s="2">
        <f>CI$207*$B69+CI$209</f>
        <v>98.000234022434213</v>
      </c>
      <c r="DN69" s="2">
        <f>CJ$207*$B69+CJ$209</f>
        <v>88.752072853898085</v>
      </c>
      <c r="DO69" s="2">
        <f>CK$207*$B69+CK$209</f>
        <v>77.390357866259549</v>
      </c>
      <c r="DP69" s="2">
        <f>CL$207*$B69+CL$209</f>
        <v>63.819185269808017</v>
      </c>
      <c r="DS69" s="2">
        <f>POWER(10,($B69-C$227)/C$228)/(1+POWER(10,($B69-C$227)/C$228))</f>
        <v>3.9371664739107033E-2</v>
      </c>
      <c r="DT69" s="2">
        <f>POWER(10,($B69-D$227)/D$228)/(1+POWER(10,($B69-D$227)/D$228))</f>
        <v>3.406670874697338E-2</v>
      </c>
      <c r="DU69" s="2">
        <f>POWER(10,($B69-E$227)/E$228)/(1+POWER(10,($B69-E$227)/E$228))</f>
        <v>3.7619866025596263E-2</v>
      </c>
      <c r="DV69" s="2">
        <f>POWER(10,($B69-F$227)/F$228)/(1+POWER(10,($B69-F$227)/F$228))</f>
        <v>4.437012226556046E-2</v>
      </c>
      <c r="DW69" s="2">
        <f>POWER(10,($B69-G$227)/G$228)/(1+POWER(10,($B69-G$227)/G$228))</f>
        <v>4.8193832404743488E-2</v>
      </c>
      <c r="DX69" s="2">
        <f>POWER(10,($B69-H$227)/H$228)/(1+POWER(10,($B69-H$227)/H$228))</f>
        <v>4.4558249152097322E-2</v>
      </c>
      <c r="DY69" s="2">
        <f>POWER(10,($B69-I$227)/I$228)/(1+POWER(10,($B69-I$227)/I$228))</f>
        <v>4.0460589736483206E-2</v>
      </c>
      <c r="DZ69" s="2">
        <f>POWER(10,($B69-J$227)/J$228)/(1+POWER(10,($B69-J$227)/J$228))</f>
        <v>3.8825172694551519E-2</v>
      </c>
      <c r="EA69" s="2">
        <f>POWER(10,($B69-K$227)/K$228)/(1+POWER(10,($B69-K$227)/K$228))</f>
        <v>4.0387516194406503E-2</v>
      </c>
      <c r="EB69" s="2">
        <f>POWER(10,($B69-L$227)/L$228)/(1+POWER(10,($B69-L$227)/L$228))</f>
        <v>3.2397410907114128E-2</v>
      </c>
      <c r="EC69" s="2">
        <f>POWER(10,($B69-M$227)/M$228)/(1+POWER(10,($B69-M$227)/M$228))</f>
        <v>3.9670215336840779E-2</v>
      </c>
      <c r="ED69" s="2">
        <f>POWER(10,($B69-N$227)/N$228)/(1+POWER(10,($B69-N$227)/N$228))</f>
        <v>3.9684409010101049E-2</v>
      </c>
      <c r="EE69" s="2">
        <f>POWER(10,($B69-O$227)/O$228)/(1+POWER(10,($B69-O$227)/O$228))</f>
        <v>2.9301681987861636E-2</v>
      </c>
    </row>
    <row r="70" spans="2:135" x14ac:dyDescent="0.25">
      <c r="B70" s="2">
        <v>64</v>
      </c>
      <c r="C70">
        <v>102.288</v>
      </c>
      <c r="D70">
        <v>103.746</v>
      </c>
      <c r="E70">
        <v>107.571</v>
      </c>
      <c r="F70">
        <v>105.03100000000001</v>
      </c>
      <c r="G70">
        <v>106.938</v>
      </c>
      <c r="H70">
        <v>108.21899999999999</v>
      </c>
      <c r="I70">
        <v>107.2</v>
      </c>
      <c r="J70">
        <v>106.788</v>
      </c>
      <c r="K70">
        <v>103.224</v>
      </c>
      <c r="L70">
        <v>100.776</v>
      </c>
      <c r="M70">
        <v>88.075000000000003</v>
      </c>
      <c r="N70">
        <v>77.403000000000006</v>
      </c>
      <c r="O70">
        <v>63.942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100.25983989673276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105.22443745172596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106.01608908146024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104.72085749242603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106.49529675084908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110.12025798652191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113.82110477214681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115.62299678989157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112.2797152644485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119.97072089807072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94.30623794742344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81.29842946571371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74.905211861015147</v>
      </c>
      <c r="AE70" s="5"/>
      <c r="AG70" s="5">
        <f t="shared" si="17"/>
        <v>2.0281601032672398</v>
      </c>
      <c r="AH70" s="5">
        <f t="shared" si="17"/>
        <v>-1.4784374517259664</v>
      </c>
      <c r="AI70" s="5">
        <f t="shared" si="17"/>
        <v>1.5549109185397612</v>
      </c>
      <c r="AJ70" s="5">
        <f t="shared" si="17"/>
        <v>0.31014250757397122</v>
      </c>
      <c r="AK70" s="5">
        <f t="shared" si="17"/>
        <v>0.44270324915092374</v>
      </c>
      <c r="AL70" s="5">
        <f t="shared" si="17"/>
        <v>-1.9012579865219124</v>
      </c>
      <c r="AM70" s="5">
        <f t="shared" si="17"/>
        <v>-6.6211047721468077</v>
      </c>
      <c r="AN70" s="5">
        <f t="shared" si="16"/>
        <v>-8.8349967898915764</v>
      </c>
      <c r="AO70" s="5">
        <f t="shared" si="14"/>
        <v>-9.0557152644484944</v>
      </c>
      <c r="AP70" s="5">
        <f t="shared" si="14"/>
        <v>-19.194720898070727</v>
      </c>
      <c r="AQ70" s="5">
        <f t="shared" si="14"/>
        <v>-6.2312379474234376</v>
      </c>
      <c r="AR70" s="5">
        <f t="shared" si="14"/>
        <v>-3.8954294657137041</v>
      </c>
      <c r="AS70" s="5">
        <f t="shared" si="14"/>
        <v>-10.963211861015147</v>
      </c>
      <c r="AV70" s="2">
        <f t="shared" ref="AV70:AV133" si="18">((1-DS70)*CO70) + (DS70*DD70)</f>
        <v>97.472652769768871</v>
      </c>
      <c r="AW70" s="2">
        <f t="shared" ref="AW70:AW133" si="19">((1-DT70)*CP70) + (DT70*DE70)</f>
        <v>100.36324241268031</v>
      </c>
      <c r="AX70" s="2">
        <f t="shared" ref="AX70:AX133" si="20">((1-DU70)*CQ70) + (DU70*DF70)</f>
        <v>102.43674588261771</v>
      </c>
      <c r="AY70" s="2">
        <f t="shared" ref="AY70:AY133" si="21">((1-DV70)*CR70) + (DV70*DG70)</f>
        <v>101.31856991240552</v>
      </c>
      <c r="AZ70" s="2">
        <f t="shared" ref="AZ70:AZ133" si="22">((1-DW70)*CS70) + (DW70*DH70)</f>
        <v>103.23138915314095</v>
      </c>
      <c r="BA70" s="2">
        <f t="shared" ref="BA70:BA133" si="23">((1-DX70)*CT70) + (DX70*DI70)</f>
        <v>105.20720314750818</v>
      </c>
      <c r="BB70" s="2">
        <f t="shared" ref="BB70:BB133" si="24">((1-DY70)*CU70) + (DY70*DJ70)</f>
        <v>105.54517301893071</v>
      </c>
      <c r="BC70" s="2">
        <f t="shared" ref="BC70:BC133" si="25">((1-DZ70)*CV70) + (DZ70*DK70)</f>
        <v>104.18356276020597</v>
      </c>
      <c r="BD70" s="2">
        <f t="shared" ref="BD70:BD133" si="26">((1-EA70)*CW70) + (EA70*DL70)</f>
        <v>101.57716204625982</v>
      </c>
      <c r="BE70" s="2">
        <f t="shared" ref="BE70:BE133" si="27">((1-EB70)*CX70) + (EB70*DM70)</f>
        <v>95.874340290338282</v>
      </c>
      <c r="BF70" s="2">
        <f t="shared" ref="BF70:BF133" si="28">((1-EC70)*CY70) + (EC70*DN70)</f>
        <v>87.72398179638536</v>
      </c>
      <c r="BG70" s="2">
        <f t="shared" ref="BG70:BG133" si="29">((1-ED70)*CZ70) + (ED70*DO70)</f>
        <v>76.948932754823858</v>
      </c>
      <c r="BH70" s="2">
        <f t="shared" ref="BH70:BH133" si="30">((1-EE70)*DA70) + (EE70*DP70)</f>
        <v>63.892946586131828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>BK$207*$B70+BK$209</f>
        <v>97.405503591649747</v>
      </c>
      <c r="CP70" s="2">
        <f>BL$207*$B70+BL$209</f>
        <v>100.33454394109349</v>
      </c>
      <c r="CQ70" s="2">
        <f>BM$207*$B70+BM$209</f>
        <v>102.42473283674433</v>
      </c>
      <c r="CR70" s="2">
        <f>BN$207*$B70+BN$209</f>
        <v>101.30667193988388</v>
      </c>
      <c r="CS70" s="2">
        <f>BO$207*$B70+BO$209</f>
        <v>103.20973610026635</v>
      </c>
      <c r="CT70" s="2">
        <f>BP$207*$B70+BP$209</f>
        <v>105.16595380882519</v>
      </c>
      <c r="CU70" s="2">
        <f>BQ$207*$B70+BQ$209</f>
        <v>105.50222450419831</v>
      </c>
      <c r="CV70" s="2">
        <f>BR$207*$B70+BR$209</f>
        <v>104.11735297940895</v>
      </c>
      <c r="CW70" s="2">
        <f>BS$207*$B70+BS$209</f>
        <v>101.53452766217687</v>
      </c>
      <c r="CX70" s="2">
        <f>BT$207*$B70+BT$209</f>
        <v>95.797896728607299</v>
      </c>
      <c r="CY70" s="2">
        <f>BU$207*$B70+BU$209</f>
        <v>87.678593415408073</v>
      </c>
      <c r="CZ70" s="2">
        <f>BV$207*$B70+BV$209</f>
        <v>76.929560617284096</v>
      </c>
      <c r="DA70" s="2">
        <f>BW$207*$B70+BW$209</f>
        <v>63.895257088448034</v>
      </c>
      <c r="DD70" s="2">
        <f>BZ$207*$B70+BZ$209</f>
        <v>98.96686509979827</v>
      </c>
      <c r="DE70" s="2">
        <f>CA$207*$B70+CA$209</f>
        <v>101.10536512771186</v>
      </c>
      <c r="DF70" s="2">
        <f>CB$207*$B70+CB$209</f>
        <v>102.71701970750613</v>
      </c>
      <c r="DG70" s="2">
        <f>CC$207*$B70+CC$209</f>
        <v>101.55227709269856</v>
      </c>
      <c r="DH70" s="2">
        <f>CD$207*$B70+CD$209</f>
        <v>103.62139955308611</v>
      </c>
      <c r="DI70" s="2">
        <f>CE$207*$B70+CE$209</f>
        <v>106.01386791323229</v>
      </c>
      <c r="DJ70" s="2">
        <f>CF$207*$B70+CF$209</f>
        <v>106.47409396895713</v>
      </c>
      <c r="DK70" s="2">
        <f>CG$207*$B70+CG$209</f>
        <v>105.6784593192226</v>
      </c>
      <c r="DL70" s="2">
        <f>CH$207*$B70+CH$209</f>
        <v>102.50102752035046</v>
      </c>
      <c r="DM70" s="2">
        <f>CI$207*$B70+CI$209</f>
        <v>97.956565170353286</v>
      </c>
      <c r="DN70" s="2">
        <f>CJ$207*$B70+CJ$209</f>
        <v>88.726057500108212</v>
      </c>
      <c r="DO70" s="2">
        <f>CK$207*$B70+CK$209</f>
        <v>77.376467688553319</v>
      </c>
      <c r="DP70" s="2">
        <f>CL$207*$B70+CL$209</f>
        <v>63.823139721092289</v>
      </c>
      <c r="DS70" s="2">
        <f>POWER(10,($B70-C$227)/C$228)/(1+POWER(10,($B70-C$227)/C$228))</f>
        <v>4.300681025418393E-2</v>
      </c>
      <c r="DT70" s="2">
        <f>POWER(10,($B70-D$227)/D$228)/(1+POWER(10,($B70-D$227)/D$228))</f>
        <v>3.7231036309112724E-2</v>
      </c>
      <c r="DU70" s="2">
        <f>POWER(10,($B70-E$227)/E$228)/(1+POWER(10,($B70-E$227)/E$228))</f>
        <v>4.1100189830876974E-2</v>
      </c>
      <c r="DV70" s="2">
        <f>POWER(10,($B70-F$227)/F$228)/(1+POWER(10,($B70-F$227)/F$228))</f>
        <v>4.8443497155008314E-2</v>
      </c>
      <c r="DW70" s="2">
        <f>POWER(10,($B70-G$227)/G$228)/(1+POWER(10,($B70-G$227)/G$228))</f>
        <v>5.2598919642446479E-2</v>
      </c>
      <c r="DX70" s="2">
        <f>POWER(10,($B70-H$227)/H$228)/(1+POWER(10,($B70-H$227)/H$228))</f>
        <v>4.8648015723049838E-2</v>
      </c>
      <c r="DY70" s="2">
        <f>POWER(10,($B70-I$227)/I$228)/(1+POWER(10,($B70-I$227)/I$228))</f>
        <v>4.4191649485622042E-2</v>
      </c>
      <c r="DZ70" s="2">
        <f>POWER(10,($B70-J$227)/J$228)/(1+POWER(10,($B70-J$227)/J$228))</f>
        <v>4.2412088855480277E-2</v>
      </c>
      <c r="EA70" s="2">
        <f>POWER(10,($B70-K$227)/K$228)/(1+POWER(10,($B70-K$227)/K$228))</f>
        <v>4.4112147272846132E-2</v>
      </c>
      <c r="EB70" s="2">
        <f>POWER(10,($B70-L$227)/L$228)/(1+POWER(10,($B70-L$227)/L$228))</f>
        <v>3.5412368223235624E-2</v>
      </c>
      <c r="EC70" s="2">
        <f>POWER(10,($B70-M$227)/M$228)/(1+POWER(10,($B70-M$227)/M$228))</f>
        <v>4.3331682336654888E-2</v>
      </c>
      <c r="ED70" s="2">
        <f>POWER(10,($B70-N$227)/N$228)/(1+POWER(10,($B70-N$227)/N$228))</f>
        <v>4.334712691999873E-2</v>
      </c>
      <c r="EE70" s="2">
        <f>POWER(10,($B70-O$227)/O$228)/(1+POWER(10,($B70-O$227)/O$228))</f>
        <v>3.2038084596361274E-2</v>
      </c>
    </row>
    <row r="71" spans="2:135" x14ac:dyDescent="0.25">
      <c r="B71" s="2">
        <v>65</v>
      </c>
      <c r="C71">
        <v>102.364</v>
      </c>
      <c r="D71">
        <v>103.687</v>
      </c>
      <c r="E71">
        <v>110.229</v>
      </c>
      <c r="F71">
        <v>105.35899999999999</v>
      </c>
      <c r="G71">
        <v>108.75</v>
      </c>
      <c r="H71">
        <v>108.5</v>
      </c>
      <c r="I71">
        <v>108.6</v>
      </c>
      <c r="J71">
        <v>105.212</v>
      </c>
      <c r="K71">
        <v>103.642</v>
      </c>
      <c r="L71">
        <v>97.164000000000001</v>
      </c>
      <c r="M71">
        <v>88.896000000000001</v>
      </c>
      <c r="N71">
        <v>77.074600000000004</v>
      </c>
      <c r="O71">
        <v>63.637700000000002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100.14196672283624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103.6896946596967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105.18352002334942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104.45348252545404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106.6163452872418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108.93447134682607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111.02554519501957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111.68677346456231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108.594440151518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112.50550766748518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92.115703871823698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79.932392215406296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71.287474145033059</v>
      </c>
      <c r="AE71" s="5"/>
      <c r="AG71" s="5">
        <f t="shared" si="17"/>
        <v>2.2220332771637601</v>
      </c>
      <c r="AH71" s="5">
        <f t="shared" si="17"/>
        <v>-2.6946596967007963E-3</v>
      </c>
      <c r="AI71" s="5">
        <f t="shared" si="17"/>
        <v>5.0454799766505829</v>
      </c>
      <c r="AJ71" s="5">
        <f t="shared" si="17"/>
        <v>0.90551747454595954</v>
      </c>
      <c r="AK71" s="5">
        <f t="shared" si="17"/>
        <v>2.1336547127582008</v>
      </c>
      <c r="AL71" s="5">
        <f t="shared" si="17"/>
        <v>-0.43447134682607214</v>
      </c>
      <c r="AM71" s="5">
        <f t="shared" si="17"/>
        <v>-2.4255451950195805</v>
      </c>
      <c r="AN71" s="5">
        <f t="shared" si="16"/>
        <v>-6.4747734645623041</v>
      </c>
      <c r="AO71" s="5">
        <f t="shared" si="14"/>
        <v>-4.9524401515180045</v>
      </c>
      <c r="AP71" s="5">
        <f t="shared" si="14"/>
        <v>-15.341507667485175</v>
      </c>
      <c r="AQ71" s="5">
        <f t="shared" si="14"/>
        <v>-3.2197038718236968</v>
      </c>
      <c r="AR71" s="5">
        <f t="shared" si="14"/>
        <v>-2.8577922154062918</v>
      </c>
      <c r="AS71" s="5">
        <f t="shared" si="14"/>
        <v>-7.6497741450330565</v>
      </c>
      <c r="AV71" s="2">
        <f t="shared" si="18"/>
        <v>97.483522792317416</v>
      </c>
      <c r="AW71" s="2">
        <f t="shared" si="19"/>
        <v>100.36021961128752</v>
      </c>
      <c r="AX71" s="2">
        <f t="shared" si="20"/>
        <v>102.42928407001179</v>
      </c>
      <c r="AY71" s="2">
        <f t="shared" si="21"/>
        <v>101.32731226396764</v>
      </c>
      <c r="AZ71" s="2">
        <f t="shared" si="22"/>
        <v>103.25843155461565</v>
      </c>
      <c r="BA71" s="2">
        <f t="shared" si="23"/>
        <v>105.23407409949711</v>
      </c>
      <c r="BB71" s="2">
        <f t="shared" si="24"/>
        <v>105.57540506045136</v>
      </c>
      <c r="BC71" s="2">
        <f t="shared" si="25"/>
        <v>104.22168880871318</v>
      </c>
      <c r="BD71" s="2">
        <f t="shared" si="26"/>
        <v>101.60281733566512</v>
      </c>
      <c r="BE71" s="2">
        <f t="shared" si="27"/>
        <v>95.92037178171104</v>
      </c>
      <c r="BF71" s="2">
        <f t="shared" si="28"/>
        <v>87.756442607924498</v>
      </c>
      <c r="BG71" s="2">
        <f t="shared" si="29"/>
        <v>76.966093329741284</v>
      </c>
      <c r="BH71" s="2">
        <f t="shared" si="30"/>
        <v>63.90411775581255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>BK$207*$B71+BK$209</f>
        <v>97.413006137355751</v>
      </c>
      <c r="CP71" s="2">
        <f>BL$207*$B71+BL$209</f>
        <v>100.33028366455822</v>
      </c>
      <c r="CQ71" s="2">
        <f>BM$207*$B71+BM$209</f>
        <v>102.41772647835937</v>
      </c>
      <c r="CR71" s="2">
        <f>BN$207*$B71+BN$209</f>
        <v>101.31567042273583</v>
      </c>
      <c r="CS71" s="2">
        <f>BO$207*$B71+BO$209</f>
        <v>103.23656630001879</v>
      </c>
      <c r="CT71" s="2">
        <f>BP$207*$B71+BP$209</f>
        <v>105.19142332433395</v>
      </c>
      <c r="CU71" s="2">
        <f>BQ$207*$B71+BQ$209</f>
        <v>105.53073323923785</v>
      </c>
      <c r="CV71" s="2">
        <f>BR$207*$B71+BR$209</f>
        <v>104.15278061952942</v>
      </c>
      <c r="CW71" s="2">
        <f>BS$207*$B71+BS$209</f>
        <v>101.55920383049178</v>
      </c>
      <c r="CX71" s="2">
        <f>BT$207*$B71+BT$209</f>
        <v>95.840163915916776</v>
      </c>
      <c r="CY71" s="2">
        <f>BU$207*$B71+BU$209</f>
        <v>87.709579414576112</v>
      </c>
      <c r="CZ71" s="2">
        <f>BV$207*$B71+BV$209</f>
        <v>76.94639489119983</v>
      </c>
      <c r="DA71" s="2">
        <f>BW$207*$B71+BW$209</f>
        <v>63.906913078783198</v>
      </c>
      <c r="DD71" s="2">
        <f>BZ$207*$B71+BZ$209</f>
        <v>98.914600831525931</v>
      </c>
      <c r="DE71" s="2">
        <f>CA$207*$B71+CA$209</f>
        <v>101.06622815106591</v>
      </c>
      <c r="DF71" s="2">
        <f>CB$207*$B71+CB$209</f>
        <v>102.67520571261737</v>
      </c>
      <c r="DG71" s="2">
        <f>CC$207*$B71+CC$209</f>
        <v>101.53586734077574</v>
      </c>
      <c r="DH71" s="2">
        <f>CD$207*$B71+CD$209</f>
        <v>103.61761109484269</v>
      </c>
      <c r="DI71" s="2">
        <f>CE$207*$B71+CE$209</f>
        <v>105.99475590091846</v>
      </c>
      <c r="DJ71" s="2">
        <f>CF$207*$B71+CF$209</f>
        <v>106.45658432032317</v>
      </c>
      <c r="DK71" s="2">
        <f>CG$207*$B71+CG$209</f>
        <v>105.64061507950818</v>
      </c>
      <c r="DL71" s="2">
        <f>CH$207*$B71+CH$209</f>
        <v>102.46474284838658</v>
      </c>
      <c r="DM71" s="2">
        <f>CI$207*$B71+CI$209</f>
        <v>97.91289631827236</v>
      </c>
      <c r="DN71" s="2">
        <f>CJ$207*$B71+CJ$209</f>
        <v>88.700042146318353</v>
      </c>
      <c r="DO71" s="2">
        <f>CK$207*$B71+CK$209</f>
        <v>77.362577510847089</v>
      </c>
      <c r="DP71" s="2">
        <f>CL$207*$B71+CL$209</f>
        <v>63.827094172376569</v>
      </c>
      <c r="DS71" s="2">
        <f>POWER(10,($B71-C$227)/C$228)/(1+POWER(10,($B71-C$227)/C$228))</f>
        <v>4.69611774971306E-2</v>
      </c>
      <c r="DT71" s="2">
        <f>POWER(10,($B71-D$227)/D$228)/(1+POWER(10,($B71-D$227)/D$228))</f>
        <v>4.0676908758905631E-2</v>
      </c>
      <c r="DU71" s="2">
        <f>POWER(10,($B71-E$227)/E$228)/(1+POWER(10,($B71-E$227)/E$228))</f>
        <v>4.488747096722398E-2</v>
      </c>
      <c r="DV71" s="2">
        <f>POWER(10,($B71-F$227)/F$228)/(1+POWER(10,($B71-F$227)/F$228))</f>
        <v>5.2870137036595814E-2</v>
      </c>
      <c r="DW71" s="2">
        <f>POWER(10,($B71-G$227)/G$228)/(1+POWER(10,($B71-G$227)/G$228))</f>
        <v>5.7382373132725498E-2</v>
      </c>
      <c r="DX71" s="2">
        <f>POWER(10,($B71-H$227)/H$228)/(1+POWER(10,($B71-H$227)/H$228))</f>
        <v>5.30923012539758E-2</v>
      </c>
      <c r="DY71" s="2">
        <f>POWER(10,($B71-I$227)/I$228)/(1+POWER(10,($B71-I$227)/I$228))</f>
        <v>4.8249467032160424E-2</v>
      </c>
      <c r="DZ71" s="2">
        <f>POWER(10,($B71-J$227)/J$228)/(1+POWER(10,($B71-J$227)/J$228))</f>
        <v>4.6314419404388969E-2</v>
      </c>
      <c r="EA71" s="2">
        <f>POWER(10,($B71-K$227)/K$228)/(1+POWER(10,($B71-K$227)/K$228))</f>
        <v>4.8163032527007189E-2</v>
      </c>
      <c r="EB71" s="2">
        <f>POWER(10,($B71-L$227)/L$228)/(1+POWER(10,($B71-L$227)/L$228))</f>
        <v>3.8696681589528138E-2</v>
      </c>
      <c r="EC71" s="2">
        <f>POWER(10,($B71-M$227)/M$228)/(1+POWER(10,($B71-M$227)/M$228))</f>
        <v>4.7314443892244179E-2</v>
      </c>
      <c r="ED71" s="2">
        <f>POWER(10,($B71-N$227)/N$228)/(1+POWER(10,($B71-N$227)/N$228))</f>
        <v>4.7331237806473865E-2</v>
      </c>
      <c r="EE71" s="2">
        <f>POWER(10,($B71-O$227)/O$228)/(1+POWER(10,($B71-O$227)/O$228))</f>
        <v>3.502081269321218E-2</v>
      </c>
    </row>
    <row r="72" spans="2:135" x14ac:dyDescent="0.25">
      <c r="B72" s="2">
        <v>66</v>
      </c>
      <c r="C72">
        <v>105.667</v>
      </c>
      <c r="D72">
        <v>106.343</v>
      </c>
      <c r="E72">
        <v>111.057</v>
      </c>
      <c r="F72">
        <v>107.96899999999999</v>
      </c>
      <c r="G72">
        <v>110.09399999999999</v>
      </c>
      <c r="H72">
        <v>109.53100000000001</v>
      </c>
      <c r="I72">
        <v>109.431</v>
      </c>
      <c r="J72">
        <v>106.848</v>
      </c>
      <c r="K72">
        <v>103.985</v>
      </c>
      <c r="L72">
        <v>96.896000000000001</v>
      </c>
      <c r="M72">
        <v>89.850999999999999</v>
      </c>
      <c r="N72">
        <v>79.044799999999995</v>
      </c>
      <c r="O72">
        <v>63.8551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100.91026831027091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103.08107412951719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105.22578086710743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105.21635039526257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107.81397132420183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108.89653627353458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109.53273788506331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109.24854444802531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106.4155562692939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107.00435948776149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91.020432741522455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79.394849598190476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68.730490987347608</v>
      </c>
      <c r="AE72" s="5"/>
      <c r="AG72" s="5">
        <f t="shared" si="17"/>
        <v>4.7567316897290937</v>
      </c>
      <c r="AH72" s="5">
        <f t="shared" si="17"/>
        <v>3.2619258704828127</v>
      </c>
      <c r="AI72" s="5">
        <f t="shared" si="17"/>
        <v>5.8312191328925707</v>
      </c>
      <c r="AJ72" s="5">
        <f t="shared" si="17"/>
        <v>2.752649604737428</v>
      </c>
      <c r="AK72" s="5">
        <f t="shared" si="17"/>
        <v>2.2800286757981638</v>
      </c>
      <c r="AL72" s="5">
        <f t="shared" si="17"/>
        <v>0.6344637264654267</v>
      </c>
      <c r="AM72" s="5">
        <f t="shared" si="17"/>
        <v>-0.10173788506331505</v>
      </c>
      <c r="AN72" s="5">
        <f t="shared" si="16"/>
        <v>-2.4005444480253146</v>
      </c>
      <c r="AO72" s="5">
        <f t="shared" si="14"/>
        <v>-2.430556269293902</v>
      </c>
      <c r="AP72" s="5">
        <f t="shared" si="14"/>
        <v>-10.10835948776149</v>
      </c>
      <c r="AQ72" s="5">
        <f t="shared" si="14"/>
        <v>-1.1694327415224564</v>
      </c>
      <c r="AR72" s="5">
        <f t="shared" si="14"/>
        <v>-0.35004959819048054</v>
      </c>
      <c r="AS72" s="5">
        <f t="shared" si="14"/>
        <v>-4.8753909873476076</v>
      </c>
      <c r="AV72" s="2">
        <f t="shared" si="18"/>
        <v>97.494416295041546</v>
      </c>
      <c r="AW72" s="2">
        <f t="shared" si="19"/>
        <v>100.35716972145508</v>
      </c>
      <c r="AX72" s="2">
        <f t="shared" si="20"/>
        <v>102.42163234317869</v>
      </c>
      <c r="AY72" s="2">
        <f t="shared" si="21"/>
        <v>101.33590368455636</v>
      </c>
      <c r="AZ72" s="2">
        <f t="shared" si="22"/>
        <v>103.28532340343367</v>
      </c>
      <c r="BA72" s="2">
        <f t="shared" si="23"/>
        <v>105.26083809269821</v>
      </c>
      <c r="BB72" s="2">
        <f t="shared" si="24"/>
        <v>105.60557339938461</v>
      </c>
      <c r="BC72" s="2">
        <f t="shared" si="25"/>
        <v>104.25972408257911</v>
      </c>
      <c r="BD72" s="2">
        <f t="shared" si="26"/>
        <v>101.62827563923834</v>
      </c>
      <c r="BE72" s="2">
        <f t="shared" si="27"/>
        <v>95.966417453797519</v>
      </c>
      <c r="BF72" s="2">
        <f t="shared" si="28"/>
        <v>87.788772638735992</v>
      </c>
      <c r="BG72" s="2">
        <f t="shared" si="29"/>
        <v>76.98314261260272</v>
      </c>
      <c r="BH72" s="2">
        <f t="shared" si="30"/>
        <v>63.915219639605695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>BK$207*$B72+BK$209</f>
        <v>97.420508683061769</v>
      </c>
      <c r="CP72" s="2">
        <f>BL$207*$B72+BL$209</f>
        <v>100.32602338802295</v>
      </c>
      <c r="CQ72" s="2">
        <f>BM$207*$B72+BM$209</f>
        <v>102.4107201199744</v>
      </c>
      <c r="CR72" s="2">
        <f>BN$207*$B72+BN$209</f>
        <v>101.3246689055878</v>
      </c>
      <c r="CS72" s="2">
        <f>BO$207*$B72+BO$209</f>
        <v>103.26339649977125</v>
      </c>
      <c r="CT72" s="2">
        <f>BP$207*$B72+BP$209</f>
        <v>105.21689283984271</v>
      </c>
      <c r="CU72" s="2">
        <f>BQ$207*$B72+BQ$209</f>
        <v>105.55924197427737</v>
      </c>
      <c r="CV72" s="2">
        <f>BR$207*$B72+BR$209</f>
        <v>104.18820825964991</v>
      </c>
      <c r="CW72" s="2">
        <f>BS$207*$B72+BS$209</f>
        <v>101.58387999880669</v>
      </c>
      <c r="CX72" s="2">
        <f>BT$207*$B72+BT$209</f>
        <v>95.882431103226267</v>
      </c>
      <c r="CY72" s="2">
        <f>BU$207*$B72+BU$209</f>
        <v>87.74056541374415</v>
      </c>
      <c r="CZ72" s="2">
        <f>BV$207*$B72+BV$209</f>
        <v>76.963229165115578</v>
      </c>
      <c r="DA72" s="2">
        <f>BW$207*$B72+BW$209</f>
        <v>63.918569069118362</v>
      </c>
      <c r="DD72" s="2">
        <f>BZ$207*$B72+BZ$209</f>
        <v>98.862336563253592</v>
      </c>
      <c r="DE72" s="2">
        <f>CA$207*$B72+CA$209</f>
        <v>101.02709117441997</v>
      </c>
      <c r="DF72" s="2">
        <f>CB$207*$B72+CB$209</f>
        <v>102.63339171772861</v>
      </c>
      <c r="DG72" s="2">
        <f>CC$207*$B72+CC$209</f>
        <v>101.51945758885293</v>
      </c>
      <c r="DH72" s="2">
        <f>CD$207*$B72+CD$209</f>
        <v>103.61382263659927</v>
      </c>
      <c r="DI72" s="2">
        <f>CE$207*$B72+CE$209</f>
        <v>105.97564388860464</v>
      </c>
      <c r="DJ72" s="2">
        <f>CF$207*$B72+CF$209</f>
        <v>106.4390746716892</v>
      </c>
      <c r="DK72" s="2">
        <f>CG$207*$B72+CG$209</f>
        <v>105.60277083979375</v>
      </c>
      <c r="DL72" s="2">
        <f>CH$207*$B72+CH$209</f>
        <v>102.42845817642269</v>
      </c>
      <c r="DM72" s="2">
        <f>CI$207*$B72+CI$209</f>
        <v>97.869227466191433</v>
      </c>
      <c r="DN72" s="2">
        <f>CJ$207*$B72+CJ$209</f>
        <v>88.67402679252848</v>
      </c>
      <c r="DO72" s="2">
        <f>CK$207*$B72+CK$209</f>
        <v>77.348687333140859</v>
      </c>
      <c r="DP72" s="2">
        <f>CL$207*$B72+CL$209</f>
        <v>63.831048623660848</v>
      </c>
      <c r="DS72" s="2">
        <f>POWER(10,($B72-C$227)/C$228)/(1+POWER(10,($B72-C$227)/C$228))</f>
        <v>5.1259663511255056E-2</v>
      </c>
      <c r="DT72" s="2">
        <f>POWER(10,($B72-D$227)/D$228)/(1+POWER(10,($B72-D$227)/D$228))</f>
        <v>4.4426992705225272E-2</v>
      </c>
      <c r="DU72" s="2">
        <f>POWER(10,($B72-E$227)/E$228)/(1+POWER(10,($B72-E$227)/E$228))</f>
        <v>4.9005905173072344E-2</v>
      </c>
      <c r="DV72" s="2">
        <f>POWER(10,($B72-F$227)/F$228)/(1+POWER(10,($B72-F$227)/F$228))</f>
        <v>5.7676754009705629E-2</v>
      </c>
      <c r="DW72" s="2">
        <f>POWER(10,($B72-G$227)/G$228)/(1+POWER(10,($B72-G$227)/G$228))</f>
        <v>6.2572112516789943E-2</v>
      </c>
      <c r="DX72" s="2">
        <f>POWER(10,($B72-H$227)/H$228)/(1+POWER(10,($B72-H$227)/H$228))</f>
        <v>5.7917880874360152E-2</v>
      </c>
      <c r="DY72" s="2">
        <f>POWER(10,($B72-I$227)/I$228)/(1+POWER(10,($B72-I$227)/I$228))</f>
        <v>5.2659358129699387E-2</v>
      </c>
      <c r="DZ72" s="2">
        <f>POWER(10,($B72-J$227)/J$228)/(1+POWER(10,($B72-J$227)/J$228))</f>
        <v>5.055684628807823E-2</v>
      </c>
      <c r="EA72" s="2">
        <f>POWER(10,($B72-K$227)/K$228)/(1+POWER(10,($B72-K$227)/K$228))</f>
        <v>5.2565460022858758E-2</v>
      </c>
      <c r="EB72" s="2">
        <f>POWER(10,($B72-L$227)/L$228)/(1+POWER(10,($B72-L$227)/L$228))</f>
        <v>4.2272249001858671E-2</v>
      </c>
      <c r="EC72" s="2">
        <f>POWER(10,($B72-M$227)/M$228)/(1+POWER(10,($B72-M$227)/M$228))</f>
        <v>5.1643513151690926E-2</v>
      </c>
      <c r="ED72" s="2">
        <f>POWER(10,($B72-N$227)/N$228)/(1+POWER(10,($B72-N$227)/N$228))</f>
        <v>5.1661760312819036E-2</v>
      </c>
      <c r="EE72" s="2">
        <f>POWER(10,($B72-O$227)/O$228)/(1+POWER(10,($B72-O$227)/O$228))</f>
        <v>3.8270252112619529E-2</v>
      </c>
    </row>
    <row r="73" spans="2:135" x14ac:dyDescent="0.25">
      <c r="B73" s="2">
        <v>67</v>
      </c>
      <c r="C73">
        <v>108.985</v>
      </c>
      <c r="D73">
        <v>106.791</v>
      </c>
      <c r="E73">
        <v>111.886</v>
      </c>
      <c r="F73">
        <v>110.51600000000001</v>
      </c>
      <c r="G73">
        <v>112.047</v>
      </c>
      <c r="H73">
        <v>112.46899999999999</v>
      </c>
      <c r="I73">
        <v>109.8</v>
      </c>
      <c r="J73">
        <v>107.47</v>
      </c>
      <c r="K73">
        <v>105.61199999999999</v>
      </c>
      <c r="L73">
        <v>96.790999999999997</v>
      </c>
      <c r="M73">
        <v>91.820999999999998</v>
      </c>
      <c r="N73">
        <v>80.328400000000002</v>
      </c>
      <c r="O73">
        <v>64.173900000000003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102.68849122765873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103.36447736958962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106.18951096358246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107.12019641781612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110.21122358762612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110.03508876260611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109.21241004391462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108.0973193258847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105.55444447364289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103.21416795734437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90.920540536741143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79.636848338246494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67.05153671199443</v>
      </c>
      <c r="AE73" s="5"/>
      <c r="AG73" s="5">
        <f t="shared" si="17"/>
        <v>6.2965087723412694</v>
      </c>
      <c r="AH73" s="5">
        <f t="shared" si="17"/>
        <v>3.4265226304103749</v>
      </c>
      <c r="AI73" s="5">
        <f t="shared" si="17"/>
        <v>5.6964890364175318</v>
      </c>
      <c r="AJ73" s="5">
        <f t="shared" si="17"/>
        <v>3.3958035821838877</v>
      </c>
      <c r="AK73" s="5">
        <f t="shared" si="17"/>
        <v>1.8357764123738747</v>
      </c>
      <c r="AL73" s="5">
        <f t="shared" si="17"/>
        <v>2.433911237393886</v>
      </c>
      <c r="AM73" s="5">
        <f t="shared" si="17"/>
        <v>0.587589956085381</v>
      </c>
      <c r="AN73" s="5">
        <f t="shared" si="16"/>
        <v>-0.62731932588469874</v>
      </c>
      <c r="AO73" s="5">
        <f t="shared" si="14"/>
        <v>5.7555526357106146E-2</v>
      </c>
      <c r="AP73" s="5">
        <f t="shared" si="14"/>
        <v>-6.4231679573443756</v>
      </c>
      <c r="AQ73" s="5">
        <f t="shared" si="14"/>
        <v>0.90045946325885495</v>
      </c>
      <c r="AR73" s="5">
        <f t="shared" si="14"/>
        <v>0.69155166175350757</v>
      </c>
      <c r="AS73" s="5">
        <f t="shared" si="14"/>
        <v>-2.8776367119944268</v>
      </c>
      <c r="AV73" s="2">
        <f t="shared" si="18"/>
        <v>97.505307848091121</v>
      </c>
      <c r="AW73" s="2">
        <f t="shared" si="19"/>
        <v>100.35407692567534</v>
      </c>
      <c r="AX73" s="2">
        <f t="shared" si="20"/>
        <v>102.41376092312572</v>
      </c>
      <c r="AY73" s="2">
        <f t="shared" si="21"/>
        <v>101.34431995202416</v>
      </c>
      <c r="AZ73" s="2">
        <f t="shared" si="22"/>
        <v>103.31203669356324</v>
      </c>
      <c r="BA73" s="2">
        <f t="shared" si="23"/>
        <v>105.28746416562089</v>
      </c>
      <c r="BB73" s="2">
        <f t="shared" si="24"/>
        <v>105.63565165294389</v>
      </c>
      <c r="BC73" s="2">
        <f t="shared" si="25"/>
        <v>104.29762874180932</v>
      </c>
      <c r="BD73" s="2">
        <f t="shared" si="26"/>
        <v>101.6534935299004</v>
      </c>
      <c r="BE73" s="2">
        <f t="shared" si="27"/>
        <v>96.012446438094159</v>
      </c>
      <c r="BF73" s="2">
        <f t="shared" si="28"/>
        <v>87.820935769964379</v>
      </c>
      <c r="BG73" s="2">
        <f t="shared" si="29"/>
        <v>77.000058025230999</v>
      </c>
      <c r="BH73" s="2">
        <f t="shared" si="30"/>
        <v>63.926244006237418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>BK$207*$B73+BK$209</f>
        <v>97.428011228767787</v>
      </c>
      <c r="CP73" s="2">
        <f>BL$207*$B73+BL$209</f>
        <v>100.32176311148767</v>
      </c>
      <c r="CQ73" s="2">
        <f>BM$207*$B73+BM$209</f>
        <v>102.40371376158944</v>
      </c>
      <c r="CR73" s="2">
        <f>BN$207*$B73+BN$209</f>
        <v>101.33366738843975</v>
      </c>
      <c r="CS73" s="2">
        <f>BO$207*$B73+BO$209</f>
        <v>103.2902266995237</v>
      </c>
      <c r="CT73" s="2">
        <f>BP$207*$B73+BP$209</f>
        <v>105.24236235535146</v>
      </c>
      <c r="CU73" s="2">
        <f>BQ$207*$B73+BQ$209</f>
        <v>105.58775070931691</v>
      </c>
      <c r="CV73" s="2">
        <f>BR$207*$B73+BR$209</f>
        <v>104.22363589977039</v>
      </c>
      <c r="CW73" s="2">
        <f>BS$207*$B73+BS$209</f>
        <v>101.60855616712161</v>
      </c>
      <c r="CX73" s="2">
        <f>BT$207*$B73+BT$209</f>
        <v>95.924698290535744</v>
      </c>
      <c r="CY73" s="2">
        <f>BU$207*$B73+BU$209</f>
        <v>87.771551412912203</v>
      </c>
      <c r="CZ73" s="2">
        <f>BV$207*$B73+BV$209</f>
        <v>76.980063439031326</v>
      </c>
      <c r="DA73" s="2">
        <f>BW$207*$B73+BW$209</f>
        <v>63.93022505945352</v>
      </c>
      <c r="DD73" s="2">
        <f>BZ$207*$B73+BZ$209</f>
        <v>98.810072294981268</v>
      </c>
      <c r="DE73" s="2">
        <f>CA$207*$B73+CA$209</f>
        <v>100.987954197774</v>
      </c>
      <c r="DF73" s="2">
        <f>CB$207*$B73+CB$209</f>
        <v>102.59157772283987</v>
      </c>
      <c r="DG73" s="2">
        <f>CC$207*$B73+CC$209</f>
        <v>101.50304783693011</v>
      </c>
      <c r="DH73" s="2">
        <f>CD$207*$B73+CD$209</f>
        <v>103.61003417835585</v>
      </c>
      <c r="DI73" s="2">
        <f>CE$207*$B73+CE$209</f>
        <v>105.95653187629081</v>
      </c>
      <c r="DJ73" s="2">
        <f>CF$207*$B73+CF$209</f>
        <v>106.42156502305524</v>
      </c>
      <c r="DK73" s="2">
        <f>CG$207*$B73+CG$209</f>
        <v>105.56492660007933</v>
      </c>
      <c r="DL73" s="2">
        <f>CH$207*$B73+CH$209</f>
        <v>102.39217350445881</v>
      </c>
      <c r="DM73" s="2">
        <f>CI$207*$B73+CI$209</f>
        <v>97.825558614110491</v>
      </c>
      <c r="DN73" s="2">
        <f>CJ$207*$B73+CJ$209</f>
        <v>88.648011438738621</v>
      </c>
      <c r="DO73" s="2">
        <f>CK$207*$B73+CK$209</f>
        <v>77.334797155434629</v>
      </c>
      <c r="DP73" s="2">
        <f>CL$207*$B73+CL$209</f>
        <v>63.835003074945128</v>
      </c>
      <c r="DS73" s="2">
        <f>POWER(10,($B73-C$227)/C$228)/(1+POWER(10,($B73-C$227)/C$228))</f>
        <v>5.5928512287166415E-2</v>
      </c>
      <c r="DT73" s="2">
        <f>POWER(10,($B73-D$227)/D$228)/(1+POWER(10,($B73-D$227)/D$228))</f>
        <v>4.8505323551852678E-2</v>
      </c>
      <c r="DU73" s="2">
        <f>POWER(10,($B73-E$227)/E$228)/(1+POWER(10,($B73-E$227)/E$228))</f>
        <v>5.3481048038201723E-2</v>
      </c>
      <c r="DV73" s="2">
        <f>POWER(10,($B73-F$227)/F$228)/(1+POWER(10,($B73-F$227)/F$228))</f>
        <v>6.2891341234268885E-2</v>
      </c>
      <c r="DW73" s="2">
        <f>POWER(10,($B73-G$227)/G$228)/(1+POWER(10,($B73-G$227)/G$228))</f>
        <v>6.8197260799471915E-2</v>
      </c>
      <c r="DX73" s="2">
        <f>POWER(10,($B73-H$227)/H$228)/(1+POWER(10,($B73-H$227)/H$228))</f>
        <v>6.3152807487653298E-2</v>
      </c>
      <c r="DY73" s="2">
        <f>POWER(10,($B73-I$227)/I$228)/(1+POWER(10,($B73-I$227)/I$228))</f>
        <v>5.7447974732198509E-2</v>
      </c>
      <c r="DZ73" s="2">
        <f>POWER(10,($B73-J$227)/J$228)/(1+POWER(10,($B73-J$227)/J$228))</f>
        <v>5.5165403012104257E-2</v>
      </c>
      <c r="EA73" s="2">
        <f>POWER(10,($B73-K$227)/K$228)/(1+POWER(10,($B73-K$227)/K$228))</f>
        <v>5.7346054812281722E-2</v>
      </c>
      <c r="EB73" s="2">
        <f>POWER(10,($B73-L$227)/L$228)/(1+POWER(10,($B73-L$227)/L$228))</f>
        <v>4.6162333165745077E-2</v>
      </c>
      <c r="EC73" s="2">
        <f>POWER(10,($B73-M$227)/M$228)/(1+POWER(10,($B73-M$227)/M$228))</f>
        <v>5.6345247469354681E-2</v>
      </c>
      <c r="ED73" s="2">
        <f>POWER(10,($B73-N$227)/N$228)/(1+POWER(10,($B73-N$227)/N$228))</f>
        <v>5.636505715440774E-2</v>
      </c>
      <c r="EE73" s="2">
        <f>POWER(10,($B73-O$227)/O$228)/(1+POWER(10,($B73-O$227)/O$228))</f>
        <v>4.1808131143823341E-2</v>
      </c>
    </row>
    <row r="74" spans="2:135" x14ac:dyDescent="0.25">
      <c r="B74" s="2">
        <v>68</v>
      </c>
      <c r="C74">
        <v>111.57599999999999</v>
      </c>
      <c r="D74">
        <v>109.40300000000001</v>
      </c>
      <c r="E74">
        <v>115.486</v>
      </c>
      <c r="F74">
        <v>112.65600000000001</v>
      </c>
      <c r="G74">
        <v>114.703</v>
      </c>
      <c r="H74">
        <v>113.59399999999999</v>
      </c>
      <c r="I74">
        <v>111.354</v>
      </c>
      <c r="J74">
        <v>109.57599999999999</v>
      </c>
      <c r="K74">
        <v>107.015</v>
      </c>
      <c r="L74">
        <v>96.835999999999999</v>
      </c>
      <c r="M74">
        <v>93.134</v>
      </c>
      <c r="N74">
        <v>82.850700000000003</v>
      </c>
      <c r="O74">
        <v>65.347800000000007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105.65152379619252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104.61698841671571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108.20976077334075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110.32209322475947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113.93662332808715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112.47179602410856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110.05655296936874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108.1340509092984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105.94673217535207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100.86861401720041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91.82411509164595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80.693283729173118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66.094231337201251</v>
      </c>
      <c r="AE74" s="5"/>
      <c r="AG74" s="5">
        <f t="shared" si="17"/>
        <v>5.9244762038074725</v>
      </c>
      <c r="AH74" s="5">
        <f t="shared" si="17"/>
        <v>4.7860115832842922</v>
      </c>
      <c r="AI74" s="5">
        <f t="shared" si="17"/>
        <v>7.276239226659257</v>
      </c>
      <c r="AJ74" s="5">
        <f t="shared" si="17"/>
        <v>2.3339067752405356</v>
      </c>
      <c r="AK74" s="5">
        <f t="shared" si="17"/>
        <v>0.76637667191285175</v>
      </c>
      <c r="AL74" s="5">
        <f t="shared" si="17"/>
        <v>1.1222039758914377</v>
      </c>
      <c r="AM74" s="5">
        <f t="shared" si="17"/>
        <v>1.2974470306312611</v>
      </c>
      <c r="AN74" s="5">
        <f t="shared" si="16"/>
        <v>1.4419490907015984</v>
      </c>
      <c r="AO74" s="5">
        <f t="shared" si="14"/>
        <v>1.0682678246479327</v>
      </c>
      <c r="AP74" s="5">
        <f t="shared" si="14"/>
        <v>-4.0326140172004159</v>
      </c>
      <c r="AQ74" s="5">
        <f t="shared" si="14"/>
        <v>1.30988490835405</v>
      </c>
      <c r="AR74" s="5">
        <f t="shared" si="14"/>
        <v>2.1574162708268858</v>
      </c>
      <c r="AS74" s="5">
        <f t="shared" si="14"/>
        <v>-0.74643133720124411</v>
      </c>
      <c r="AV74" s="2">
        <f t="shared" si="18"/>
        <v>97.516167470707003</v>
      </c>
      <c r="AW74" s="2">
        <f t="shared" si="19"/>
        <v>100.35092291316863</v>
      </c>
      <c r="AX74" s="2">
        <f t="shared" si="20"/>
        <v>102.40563667614315</v>
      </c>
      <c r="AY74" s="2">
        <f t="shared" si="21"/>
        <v>101.35253417160499</v>
      </c>
      <c r="AZ74" s="2">
        <f t="shared" si="22"/>
        <v>103.3385401664397</v>
      </c>
      <c r="BA74" s="2">
        <f t="shared" si="23"/>
        <v>105.31391715279341</v>
      </c>
      <c r="BB74" s="2">
        <f t="shared" si="24"/>
        <v>105.66560954405249</v>
      </c>
      <c r="BC74" s="2">
        <f t="shared" si="25"/>
        <v>104.33535697977175</v>
      </c>
      <c r="BD74" s="2">
        <f t="shared" si="26"/>
        <v>101.67842201718685</v>
      </c>
      <c r="BE74" s="2">
        <f t="shared" si="27"/>
        <v>96.058422352829055</v>
      </c>
      <c r="BF74" s="2">
        <f t="shared" si="28"/>
        <v>87.852890936934472</v>
      </c>
      <c r="BG74" s="2">
        <f t="shared" si="29"/>
        <v>77.016814170071072</v>
      </c>
      <c r="BH74" s="2">
        <f t="shared" si="30"/>
        <v>63.937181814772174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>BK$207*$B74+BK$209</f>
        <v>97.43551377447379</v>
      </c>
      <c r="CP74" s="2">
        <f>BL$207*$B74+BL$209</f>
        <v>100.31750283495239</v>
      </c>
      <c r="CQ74" s="2">
        <f>BM$207*$B74+BM$209</f>
        <v>102.39670740320449</v>
      </c>
      <c r="CR74" s="2">
        <f>BN$207*$B74+BN$209</f>
        <v>101.3426658712917</v>
      </c>
      <c r="CS74" s="2">
        <f>BO$207*$B74+BO$209</f>
        <v>103.31705689927615</v>
      </c>
      <c r="CT74" s="2">
        <f>BP$207*$B74+BP$209</f>
        <v>105.26783187086022</v>
      </c>
      <c r="CU74" s="2">
        <f>BQ$207*$B74+BQ$209</f>
        <v>105.61625944435644</v>
      </c>
      <c r="CV74" s="2">
        <f>BR$207*$B74+BR$209</f>
        <v>104.25906353989087</v>
      </c>
      <c r="CW74" s="2">
        <f>BS$207*$B74+BS$209</f>
        <v>101.63323233543652</v>
      </c>
      <c r="CX74" s="2">
        <f>BT$207*$B74+BT$209</f>
        <v>95.966965477845235</v>
      </c>
      <c r="CY74" s="2">
        <f>BU$207*$B74+BU$209</f>
        <v>87.802537412080241</v>
      </c>
      <c r="CZ74" s="2">
        <f>BV$207*$B74+BV$209</f>
        <v>76.996897712947074</v>
      </c>
      <c r="DA74" s="2">
        <f>BW$207*$B74+BW$209</f>
        <v>63.941881049788684</v>
      </c>
      <c r="DD74" s="2">
        <f>BZ$207*$B74+BZ$209</f>
        <v>98.757808026708929</v>
      </c>
      <c r="DE74" s="2">
        <f>CA$207*$B74+CA$209</f>
        <v>100.94881722112805</v>
      </c>
      <c r="DF74" s="2">
        <f>CB$207*$B74+CB$209</f>
        <v>102.54976372795112</v>
      </c>
      <c r="DG74" s="2">
        <f>CC$207*$B74+CC$209</f>
        <v>101.4866380850073</v>
      </c>
      <c r="DH74" s="2">
        <f>CD$207*$B74+CD$209</f>
        <v>103.60624572011243</v>
      </c>
      <c r="DI74" s="2">
        <f>CE$207*$B74+CE$209</f>
        <v>105.93741986397698</v>
      </c>
      <c r="DJ74" s="2">
        <f>CF$207*$B74+CF$209</f>
        <v>106.40405537442126</v>
      </c>
      <c r="DK74" s="2">
        <f>CG$207*$B74+CG$209</f>
        <v>105.52708236036491</v>
      </c>
      <c r="DL74" s="2">
        <f>CH$207*$B74+CH$209</f>
        <v>102.35588883249493</v>
      </c>
      <c r="DM74" s="2">
        <f>CI$207*$B74+CI$209</f>
        <v>97.781889762029564</v>
      </c>
      <c r="DN74" s="2">
        <f>CJ$207*$B74+CJ$209</f>
        <v>88.621996084948748</v>
      </c>
      <c r="DO74" s="2">
        <f>CK$207*$B74+CK$209</f>
        <v>77.320906977728384</v>
      </c>
      <c r="DP74" s="2">
        <f>CL$207*$B74+CL$209</f>
        <v>63.838957526229407</v>
      </c>
      <c r="DS74" s="2">
        <f>POWER(10,($B74-C$227)/C$228)/(1+POWER(10,($B74-C$227)/C$228))</f>
        <v>6.099527098214174E-2</v>
      </c>
      <c r="DT74" s="2">
        <f>POWER(10,($B74-D$227)/D$228)/(1+POWER(10,($B74-D$227)/D$228))</f>
        <v>5.293729867093025E-2</v>
      </c>
      <c r="DU74" s="2">
        <f>POWER(10,($B74-E$227)/E$228)/(1+POWER(10,($B74-E$227)/E$228))</f>
        <v>5.8339784085655884E-2</v>
      </c>
      <c r="DV74" s="2">
        <f>POWER(10,($B74-F$227)/F$228)/(1+POWER(10,($B74-F$227)/F$228))</f>
        <v>6.8543089382441649E-2</v>
      </c>
      <c r="DW74" s="2">
        <f>POWER(10,($B74-G$227)/G$228)/(1+POWER(10,($B74-G$227)/G$228))</f>
        <v>7.4288027806247894E-2</v>
      </c>
      <c r="DX74" s="2">
        <f>POWER(10,($B74-H$227)/H$228)/(1+POWER(10,($B74-H$227)/H$228))</f>
        <v>6.882632664702204E-2</v>
      </c>
      <c r="DY74" s="2">
        <f>POWER(10,($B74-I$227)/I$228)/(1+POWER(10,($B74-I$227)/I$228))</f>
        <v>6.2643252919542133E-2</v>
      </c>
      <c r="DZ74" s="2">
        <f>POWER(10,($B74-J$227)/J$228)/(1+POWER(10,($B74-J$227)/J$228))</f>
        <v>6.0167434937863397E-2</v>
      </c>
      <c r="EA74" s="2">
        <f>POWER(10,($B74-K$227)/K$228)/(1+POWER(10,($B74-K$227)/K$228))</f>
        <v>6.2532727422062492E-2</v>
      </c>
      <c r="EB74" s="2">
        <f>POWER(10,($B74-L$227)/L$228)/(1+POWER(10,($B74-L$227)/L$228))</f>
        <v>5.0391564970943839E-2</v>
      </c>
      <c r="EC74" s="2">
        <f>POWER(10,($B74-M$227)/M$228)/(1+POWER(10,($B74-M$227)/M$228))</f>
        <v>6.1447302373385755E-2</v>
      </c>
      <c r="ED74" s="2">
        <f>POWER(10,($B74-N$227)/N$228)/(1+POWER(10,($B74-N$227)/N$228))</f>
        <v>6.1468788978730683E-2</v>
      </c>
      <c r="EE74" s="2">
        <f>POWER(10,($B74-O$227)/O$228)/(1+POWER(10,($B74-O$227)/O$228))</f>
        <v>4.5657541191789684E-2</v>
      </c>
    </row>
    <row r="75" spans="2:135" x14ac:dyDescent="0.25">
      <c r="B75" s="2">
        <v>69</v>
      </c>
      <c r="C75">
        <v>115.364</v>
      </c>
      <c r="D75">
        <v>113.866</v>
      </c>
      <c r="E75">
        <v>118.486</v>
      </c>
      <c r="F75">
        <v>117.703</v>
      </c>
      <c r="G75">
        <v>120.40600000000001</v>
      </c>
      <c r="H75">
        <v>117.90600000000001</v>
      </c>
      <c r="I75">
        <v>114.292</v>
      </c>
      <c r="J75">
        <v>111.288</v>
      </c>
      <c r="K75">
        <v>110.44799999999999</v>
      </c>
      <c r="L75">
        <v>98.94</v>
      </c>
      <c r="M75">
        <v>96.91</v>
      </c>
      <c r="N75">
        <v>84.716399999999993</v>
      </c>
      <c r="O75">
        <v>65.623199999999997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109.94514893323507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106.99877255568069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111.45488727067766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114.93046998113346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119.01555096807198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116.34462662497151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112.15959955304025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109.38125606887812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107.64912726469069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99.763063694677129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93.823644066100712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82.651093976648966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65.758036615908139</v>
      </c>
      <c r="AE75" s="5"/>
      <c r="AG75" s="5">
        <f t="shared" si="17"/>
        <v>5.4188510667649297</v>
      </c>
      <c r="AH75" s="5">
        <f t="shared" si="17"/>
        <v>6.8672274443193118</v>
      </c>
      <c r="AI75" s="5">
        <f t="shared" si="17"/>
        <v>7.031112729322345</v>
      </c>
      <c r="AJ75" s="5">
        <f t="shared" si="17"/>
        <v>2.7725300188665472</v>
      </c>
      <c r="AK75" s="5">
        <f t="shared" si="17"/>
        <v>1.3904490319280285</v>
      </c>
      <c r="AL75" s="5">
        <f t="shared" si="17"/>
        <v>1.561373375028495</v>
      </c>
      <c r="AM75" s="5">
        <f t="shared" si="17"/>
        <v>2.1324004469597497</v>
      </c>
      <c r="AN75" s="5">
        <f t="shared" si="16"/>
        <v>1.9067439311218806</v>
      </c>
      <c r="AO75" s="5">
        <f t="shared" si="14"/>
        <v>2.7988727353093026</v>
      </c>
      <c r="AP75" s="5">
        <f t="shared" si="14"/>
        <v>-0.82306369467713125</v>
      </c>
      <c r="AQ75" s="5">
        <f t="shared" si="14"/>
        <v>3.0863559338992843</v>
      </c>
      <c r="AR75" s="5">
        <f t="shared" si="14"/>
        <v>2.0653060233510274</v>
      </c>
      <c r="AS75" s="5">
        <f t="shared" si="14"/>
        <v>-0.13483661590814222</v>
      </c>
      <c r="AV75" s="2">
        <f t="shared" si="18"/>
        <v>97.526960150523507</v>
      </c>
      <c r="AW75" s="2">
        <f t="shared" si="19"/>
        <v>100.34768662559021</v>
      </c>
      <c r="AX75" s="2">
        <f t="shared" si="20"/>
        <v>102.39722287577325</v>
      </c>
      <c r="AY75" s="2">
        <f t="shared" si="21"/>
        <v>101.36051660969976</v>
      </c>
      <c r="AZ75" s="2">
        <f t="shared" si="22"/>
        <v>103.36479910406317</v>
      </c>
      <c r="BA75" s="2">
        <f t="shared" si="23"/>
        <v>105.34015734354453</v>
      </c>
      <c r="BB75" s="2">
        <f t="shared" si="24"/>
        <v>105.69541254500754</v>
      </c>
      <c r="BC75" s="2">
        <f t="shared" si="25"/>
        <v>104.37285646197688</v>
      </c>
      <c r="BD75" s="2">
        <f t="shared" si="26"/>
        <v>101.70300610157047</v>
      </c>
      <c r="BE75" s="2">
        <f t="shared" si="27"/>
        <v>96.104302688077155</v>
      </c>
      <c r="BF75" s="2">
        <f t="shared" si="28"/>
        <v>87.884591702020145</v>
      </c>
      <c r="BG75" s="2">
        <f t="shared" si="29"/>
        <v>77.033382608781139</v>
      </c>
      <c r="BH75" s="2">
        <f t="shared" si="30"/>
        <v>63.948023161502633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>BK$207*$B75+BK$209</f>
        <v>97.443016320179808</v>
      </c>
      <c r="CP75" s="2">
        <f>BL$207*$B75+BL$209</f>
        <v>100.31324255841712</v>
      </c>
      <c r="CQ75" s="2">
        <f>BM$207*$B75+BM$209</f>
        <v>102.38970104481953</v>
      </c>
      <c r="CR75" s="2">
        <f>BN$207*$B75+BN$209</f>
        <v>101.35166435414365</v>
      </c>
      <c r="CS75" s="2">
        <f>BO$207*$B75+BO$209</f>
        <v>103.34388709902859</v>
      </c>
      <c r="CT75" s="2">
        <f>BP$207*$B75+BP$209</f>
        <v>105.29330138636898</v>
      </c>
      <c r="CU75" s="2">
        <f>BQ$207*$B75+BQ$209</f>
        <v>105.64476817939598</v>
      </c>
      <c r="CV75" s="2">
        <f>BR$207*$B75+BR$209</f>
        <v>104.29449118001136</v>
      </c>
      <c r="CW75" s="2">
        <f>BS$207*$B75+BS$209</f>
        <v>101.65790850375143</v>
      </c>
      <c r="CX75" s="2">
        <f>BT$207*$B75+BT$209</f>
        <v>96.009232665154713</v>
      </c>
      <c r="CY75" s="2">
        <f>BU$207*$B75+BU$209</f>
        <v>87.833523411248279</v>
      </c>
      <c r="CZ75" s="2">
        <f>BV$207*$B75+BV$209</f>
        <v>77.013731986862823</v>
      </c>
      <c r="DA75" s="2">
        <f>BW$207*$B75+BW$209</f>
        <v>63.953537040123841</v>
      </c>
      <c r="DD75" s="2">
        <f>BZ$207*$B75+BZ$209</f>
        <v>98.70554375843659</v>
      </c>
      <c r="DE75" s="2">
        <f>CA$207*$B75+CA$209</f>
        <v>100.9096802444821</v>
      </c>
      <c r="DF75" s="2">
        <f>CB$207*$B75+CB$209</f>
        <v>102.50794973306236</v>
      </c>
      <c r="DG75" s="2">
        <f>CC$207*$B75+CC$209</f>
        <v>101.47022833308448</v>
      </c>
      <c r="DH75" s="2">
        <f>CD$207*$B75+CD$209</f>
        <v>103.60245726186901</v>
      </c>
      <c r="DI75" s="2">
        <f>CE$207*$B75+CE$209</f>
        <v>105.91830785166317</v>
      </c>
      <c r="DJ75" s="2">
        <f>CF$207*$B75+CF$209</f>
        <v>106.3865457257873</v>
      </c>
      <c r="DK75" s="2">
        <f>CG$207*$B75+CG$209</f>
        <v>105.4892381206505</v>
      </c>
      <c r="DL75" s="2">
        <f>CH$207*$B75+CH$209</f>
        <v>102.31960416053106</v>
      </c>
      <c r="DM75" s="2">
        <f>CI$207*$B75+CI$209</f>
        <v>97.738220909948637</v>
      </c>
      <c r="DN75" s="2">
        <f>CJ$207*$B75+CJ$209</f>
        <v>88.595980731158889</v>
      </c>
      <c r="DO75" s="2">
        <f>CK$207*$B75+CK$209</f>
        <v>77.307016800022154</v>
      </c>
      <c r="DP75" s="2">
        <f>CL$207*$B75+CL$209</f>
        <v>63.84291197751368</v>
      </c>
      <c r="DS75" s="2">
        <f>POWER(10,($B75-C$227)/C$228)/(1+POWER(10,($B75-C$227)/C$228))</f>
        <v>6.648871763105299E-2</v>
      </c>
      <c r="DT75" s="2">
        <f>POWER(10,($B75-D$227)/D$228)/(1+POWER(10,($B75-D$227)/D$228))</f>
        <v>5.7749649255621843E-2</v>
      </c>
      <c r="DU75" s="2">
        <f>POWER(10,($B75-E$227)/E$228)/(1+POWER(10,($B75-E$227)/E$228))</f>
        <v>6.361026972470829E-2</v>
      </c>
      <c r="DV75" s="2">
        <f>POWER(10,($B75-F$227)/F$228)/(1+POWER(10,($B75-F$227)/F$228))</f>
        <v>7.4662267875877375E-2</v>
      </c>
      <c r="DW75" s="2">
        <f>POWER(10,($B75-G$227)/G$228)/(1+POWER(10,($B75-G$227)/G$228))</f>
        <v>8.087555348562557E-2</v>
      </c>
      <c r="DX75" s="2">
        <f>POWER(10,($B75-H$227)/H$228)/(1+POWER(10,($B75-H$227)/H$228))</f>
        <v>7.4968755968794223E-2</v>
      </c>
      <c r="DY75" s="2">
        <f>POWER(10,($B75-I$227)/I$228)/(1+POWER(10,($B75-I$227)/I$228))</f>
        <v>6.8274330839389746E-2</v>
      </c>
      <c r="DZ75" s="2">
        <f>POWER(10,($B75-J$227)/J$228)/(1+POWER(10,($B75-J$227)/J$228))</f>
        <v>6.5591531813085871E-2</v>
      </c>
      <c r="EA75" s="2">
        <f>POWER(10,($B75-K$227)/K$228)/(1+POWER(10,($B75-K$227)/K$228))</f>
        <v>6.8154592458012225E-2</v>
      </c>
      <c r="EB75" s="2">
        <f>POWER(10,($B75-L$227)/L$228)/(1+POWER(10,($B75-L$227)/L$228))</f>
        <v>5.498592787354336E-2</v>
      </c>
      <c r="EC75" s="2">
        <f>POWER(10,($B75-M$227)/M$228)/(1+POWER(10,($B75-M$227)/M$228))</f>
        <v>6.6978556619872148E-2</v>
      </c>
      <c r="ED75" s="2">
        <f>POWER(10,($B75-N$227)/N$228)/(1+POWER(10,($B75-N$227)/N$228))</f>
        <v>6.700183929282158E-2</v>
      </c>
      <c r="EE75" s="2">
        <f>POWER(10,($B75-O$227)/O$228)/(1+POWER(10,($B75-O$227)/O$228))</f>
        <v>4.9842942377687341E-2</v>
      </c>
    </row>
    <row r="76" spans="2:135" x14ac:dyDescent="0.25">
      <c r="B76" s="2">
        <v>70</v>
      </c>
      <c r="C76">
        <v>121.56100000000001</v>
      </c>
      <c r="D76">
        <v>115.836</v>
      </c>
      <c r="E76">
        <v>124</v>
      </c>
      <c r="F76">
        <v>121.84399999999999</v>
      </c>
      <c r="G76">
        <v>124.51600000000001</v>
      </c>
      <c r="H76">
        <v>122.51600000000001</v>
      </c>
      <c r="I76">
        <v>117.831</v>
      </c>
      <c r="J76">
        <v>113.56100000000001</v>
      </c>
      <c r="K76">
        <v>113.866</v>
      </c>
      <c r="L76">
        <v>101.46299999999999</v>
      </c>
      <c r="M76">
        <v>100.44799999999999</v>
      </c>
      <c r="N76">
        <v>87.253699999999995</v>
      </c>
      <c r="O76">
        <v>66.826099999999997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115.58061956355618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110.68899442438455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116.03744172743657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120.88651456187421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125.25423777939456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121.6915496166516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115.65151157786977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111.9467503925918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110.78554717311826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99.800848609634556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97.033112517073491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85.588246177097162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66.011859173978792</v>
      </c>
      <c r="AE76" s="5"/>
      <c r="AG76" s="5">
        <f t="shared" si="17"/>
        <v>5.9803804364438236</v>
      </c>
      <c r="AH76" s="5">
        <f t="shared" si="17"/>
        <v>5.1470055756154522</v>
      </c>
      <c r="AI76" s="5">
        <f t="shared" si="17"/>
        <v>7.9625582725634274</v>
      </c>
      <c r="AJ76" s="5">
        <f t="shared" si="17"/>
        <v>0.95748543812578646</v>
      </c>
      <c r="AK76" s="5">
        <f t="shared" si="17"/>
        <v>-0.73823777939455226</v>
      </c>
      <c r="AL76" s="5">
        <f t="shared" si="17"/>
        <v>0.82445038334840604</v>
      </c>
      <c r="AM76" s="5">
        <f t="shared" si="17"/>
        <v>2.179488422130234</v>
      </c>
      <c r="AN76" s="5">
        <f t="shared" si="16"/>
        <v>1.6142496074082118</v>
      </c>
      <c r="AO76" s="5">
        <f t="shared" si="16"/>
        <v>3.0804528268817393</v>
      </c>
      <c r="AP76" s="5">
        <f t="shared" si="16"/>
        <v>1.6621513903654375</v>
      </c>
      <c r="AQ76" s="5">
        <f t="shared" si="16"/>
        <v>3.4148874829265026</v>
      </c>
      <c r="AR76" s="5">
        <f t="shared" si="16"/>
        <v>1.6654538229028333</v>
      </c>
      <c r="AS76" s="5">
        <f t="shared" si="16"/>
        <v>0.81424082602120507</v>
      </c>
      <c r="AV76" s="2">
        <f t="shared" si="18"/>
        <v>97.537645348614447</v>
      </c>
      <c r="AW76" s="2">
        <f t="shared" si="19"/>
        <v>100.3443439942512</v>
      </c>
      <c r="AX76" s="2">
        <f t="shared" si="20"/>
        <v>102.38847897411959</v>
      </c>
      <c r="AY76" s="2">
        <f t="shared" si="21"/>
        <v>101.36823454199747</v>
      </c>
      <c r="AZ76" s="2">
        <f t="shared" si="22"/>
        <v>103.39077514050808</v>
      </c>
      <c r="BA76" s="2">
        <f t="shared" si="23"/>
        <v>105.36614014940309</v>
      </c>
      <c r="BB76" s="2">
        <f t="shared" si="24"/>
        <v>105.72502151946451</v>
      </c>
      <c r="BC76" s="2">
        <f t="shared" si="25"/>
        <v>104.41006775794735</v>
      </c>
      <c r="BD76" s="2">
        <f t="shared" si="26"/>
        <v>101.72718433760568</v>
      </c>
      <c r="BE76" s="2">
        <f t="shared" si="27"/>
        <v>96.15003816091675</v>
      </c>
      <c r="BF76" s="2">
        <f t="shared" si="28"/>
        <v>87.915985829273325</v>
      </c>
      <c r="BG76" s="2">
        <f t="shared" si="29"/>
        <v>77.049731645773051</v>
      </c>
      <c r="BH76" s="2">
        <f t="shared" si="30"/>
        <v>63.95875722878386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>BK$207*$B76+BK$209</f>
        <v>97.450518865885812</v>
      </c>
      <c r="CP76" s="2">
        <f>BL$207*$B76+BL$209</f>
        <v>100.30898228188185</v>
      </c>
      <c r="CQ76" s="2">
        <f>BM$207*$B76+BM$209</f>
        <v>102.38269468643458</v>
      </c>
      <c r="CR76" s="2">
        <f>BN$207*$B76+BN$209</f>
        <v>101.3606628369956</v>
      </c>
      <c r="CS76" s="2">
        <f>BO$207*$B76+BO$209</f>
        <v>103.37071729878105</v>
      </c>
      <c r="CT76" s="2">
        <f>BP$207*$B76+BP$209</f>
        <v>105.31877090187773</v>
      </c>
      <c r="CU76" s="2">
        <f>BQ$207*$B76+BQ$209</f>
        <v>105.67327691443552</v>
      </c>
      <c r="CV76" s="2">
        <f>BR$207*$B76+BR$209</f>
        <v>104.32991882013184</v>
      </c>
      <c r="CW76" s="2">
        <f>BS$207*$B76+BS$209</f>
        <v>101.68258467206634</v>
      </c>
      <c r="CX76" s="2">
        <f>BT$207*$B76+BT$209</f>
        <v>96.051499852464204</v>
      </c>
      <c r="CY76" s="2">
        <f>BU$207*$B76+BU$209</f>
        <v>87.864509410416332</v>
      </c>
      <c r="CZ76" s="2">
        <f>BV$207*$B76+BV$209</f>
        <v>77.030566260778571</v>
      </c>
      <c r="DA76" s="2">
        <f>BW$207*$B76+BW$209</f>
        <v>63.965193030459005</v>
      </c>
      <c r="DD76" s="2">
        <f>BZ$207*$B76+BZ$209</f>
        <v>98.653279490164252</v>
      </c>
      <c r="DE76" s="2">
        <f>CA$207*$B76+CA$209</f>
        <v>100.87054326783614</v>
      </c>
      <c r="DF76" s="2">
        <f>CB$207*$B76+CB$209</f>
        <v>102.46613573817362</v>
      </c>
      <c r="DG76" s="2">
        <f>CC$207*$B76+CC$209</f>
        <v>101.45381858116167</v>
      </c>
      <c r="DH76" s="2">
        <f>CD$207*$B76+CD$209</f>
        <v>103.59866880362559</v>
      </c>
      <c r="DI76" s="2">
        <f>CE$207*$B76+CE$209</f>
        <v>105.89919583934935</v>
      </c>
      <c r="DJ76" s="2">
        <f>CF$207*$B76+CF$209</f>
        <v>106.36903607715332</v>
      </c>
      <c r="DK76" s="2">
        <f>CG$207*$B76+CG$209</f>
        <v>105.45139388093608</v>
      </c>
      <c r="DL76" s="2">
        <f>CH$207*$B76+CH$209</f>
        <v>102.28331948856717</v>
      </c>
      <c r="DM76" s="2">
        <f>CI$207*$B76+CI$209</f>
        <v>97.694552057867696</v>
      </c>
      <c r="DN76" s="2">
        <f>CJ$207*$B76+CJ$209</f>
        <v>88.569965377369016</v>
      </c>
      <c r="DO76" s="2">
        <f>CK$207*$B76+CK$209</f>
        <v>77.293126622315924</v>
      </c>
      <c r="DP76" s="2">
        <f>CL$207*$B76+CL$209</f>
        <v>63.846866428797959</v>
      </c>
      <c r="DS76" s="2">
        <f>POWER(10,($B76-C$227)/C$228)/(1+POWER(10,($B76-C$227)/C$228))</f>
        <v>7.2438755451366965E-2</v>
      </c>
      <c r="DT76" s="2">
        <f>POWER(10,($B76-D$227)/D$228)/(1+POWER(10,($B76-D$227)/D$228))</f>
        <v>6.297038657209808E-2</v>
      </c>
      <c r="DU76" s="2">
        <f>POWER(10,($B76-E$227)/E$228)/(1+POWER(10,($B76-E$227)/E$228))</f>
        <v>6.9321845356199466E-2</v>
      </c>
      <c r="DV76" s="2">
        <f>POWER(10,($B76-F$227)/F$228)/(1+POWER(10,($B76-F$227)/F$228))</f>
        <v>8.1280065654023487E-2</v>
      </c>
      <c r="DW76" s="2">
        <f>POWER(10,($B76-G$227)/G$228)/(1+POWER(10,($B76-G$227)/G$228))</f>
        <v>8.7991705695112374E-2</v>
      </c>
      <c r="DX76" s="2">
        <f>POWER(10,($B76-H$227)/H$228)/(1+POWER(10,($B76-H$227)/H$228))</f>
        <v>8.1611323820278553E-2</v>
      </c>
      <c r="DY76" s="2">
        <f>POWER(10,($B76-I$227)/I$228)/(1+POWER(10,($B76-I$227)/I$228))</f>
        <v>7.4371431670195789E-2</v>
      </c>
      <c r="DZ76" s="2">
        <f>POWER(10,($B76-J$227)/J$228)/(1+POWER(10,($B76-J$227)/J$228))</f>
        <v>7.146742769120458E-2</v>
      </c>
      <c r="EA76" s="2">
        <f>POWER(10,($B76-K$227)/K$228)/(1+POWER(10,($B76-K$227)/K$228))</f>
        <v>7.4241852335314107E-2</v>
      </c>
      <c r="EB76" s="2">
        <f>POWER(10,($B76-L$227)/L$228)/(1+POWER(10,($B76-L$227)/L$228))</f>
        <v>5.9972719143365293E-2</v>
      </c>
      <c r="EC76" s="2">
        <f>POWER(10,($B76-M$227)/M$228)/(1+POWER(10,($B76-M$227)/M$228))</f>
        <v>7.2969003408311167E-2</v>
      </c>
      <c r="ED76" s="2">
        <f>POWER(10,($B76-N$227)/N$228)/(1+POWER(10,($B76-N$227)/N$228))</f>
        <v>7.2994205531461229E-2</v>
      </c>
      <c r="EE76" s="2">
        <f>POWER(10,($B76-O$227)/O$228)/(1+POWER(10,($B76-O$227)/O$228))</f>
        <v>5.4390150522395299E-2</v>
      </c>
    </row>
    <row r="77" spans="2:135" x14ac:dyDescent="0.25">
      <c r="B77" s="2">
        <v>71</v>
      </c>
      <c r="C77">
        <v>124.773</v>
      </c>
      <c r="D77">
        <v>120.642</v>
      </c>
      <c r="E77">
        <v>125.25700000000001</v>
      </c>
      <c r="F77">
        <v>128.53100000000001</v>
      </c>
      <c r="G77">
        <v>130.703</v>
      </c>
      <c r="H77">
        <v>128.828</v>
      </c>
      <c r="I77">
        <v>121.462</v>
      </c>
      <c r="J77">
        <v>117.379</v>
      </c>
      <c r="K77">
        <v>119.134</v>
      </c>
      <c r="L77">
        <v>103.358</v>
      </c>
      <c r="M77">
        <v>104.58199999999999</v>
      </c>
      <c r="N77">
        <v>90.850700000000003</v>
      </c>
      <c r="O77">
        <v>67.608699999999999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122.33076464087993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115.78850464713891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121.90578129710913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127.85766484961748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132.16052520432973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128.32254604783907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120.58917217980591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115.93962569173266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115.44414260739599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101.00266553015847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101.49173758513464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89.492317826027488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66.889072193260532</v>
      </c>
      <c r="AE77" s="5"/>
      <c r="AG77" s="5">
        <f t="shared" si="17"/>
        <v>2.4422353591200618</v>
      </c>
      <c r="AH77" s="5">
        <f t="shared" si="17"/>
        <v>4.8534953528610885</v>
      </c>
      <c r="AI77" s="5">
        <f t="shared" si="17"/>
        <v>3.3512187028908755</v>
      </c>
      <c r="AJ77" s="5">
        <f t="shared" si="17"/>
        <v>0.67333515038252756</v>
      </c>
      <c r="AK77" s="5">
        <f t="shared" si="17"/>
        <v>-1.4575252043297269</v>
      </c>
      <c r="AL77" s="5">
        <f t="shared" si="17"/>
        <v>0.50545395216093425</v>
      </c>
      <c r="AM77" s="5">
        <f t="shared" si="17"/>
        <v>0.87282782019408955</v>
      </c>
      <c r="AN77" s="5">
        <f t="shared" si="16"/>
        <v>1.4393743082673467</v>
      </c>
      <c r="AO77" s="5">
        <f t="shared" si="16"/>
        <v>3.6898573926040115</v>
      </c>
      <c r="AP77" s="5">
        <f t="shared" si="16"/>
        <v>2.3553344698415373</v>
      </c>
      <c r="AQ77" s="5">
        <f t="shared" si="16"/>
        <v>3.0902624148653501</v>
      </c>
      <c r="AR77" s="5">
        <f t="shared" si="16"/>
        <v>1.3583821739725153</v>
      </c>
      <c r="AS77" s="5">
        <f t="shared" si="16"/>
        <v>0.71962780673946725</v>
      </c>
      <c r="AV77" s="2">
        <f t="shared" si="18"/>
        <v>97.548176498337156</v>
      </c>
      <c r="AW77" s="2">
        <f t="shared" si="19"/>
        <v>100.34086767264073</v>
      </c>
      <c r="AX77" s="2">
        <f t="shared" si="20"/>
        <v>102.37936038976693</v>
      </c>
      <c r="AY77" s="2">
        <f t="shared" si="21"/>
        <v>101.37565212276601</v>
      </c>
      <c r="AZ77" s="2">
        <f t="shared" si="22"/>
        <v>103.41642610055469</v>
      </c>
      <c r="BA77" s="2">
        <f t="shared" si="23"/>
        <v>105.39181578994933</v>
      </c>
      <c r="BB77" s="2">
        <f t="shared" si="24"/>
        <v>105.75439237060091</v>
      </c>
      <c r="BC77" s="2">
        <f t="shared" si="25"/>
        <v>104.44692377751198</v>
      </c>
      <c r="BD77" s="2">
        <f t="shared" si="26"/>
        <v>101.75088841794683</v>
      </c>
      <c r="BE77" s="2">
        <f t="shared" si="27"/>
        <v>96.195572047603321</v>
      </c>
      <c r="BF77" s="2">
        <f t="shared" si="28"/>
        <v>87.947014870943434</v>
      </c>
      <c r="BG77" s="2">
        <f t="shared" si="29"/>
        <v>77.065826122778248</v>
      </c>
      <c r="BH77" s="2">
        <f t="shared" si="30"/>
        <v>63.969372237317735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>BK$207*$B77+BK$209</f>
        <v>97.45802141159183</v>
      </c>
      <c r="CP77" s="2">
        <f>BL$207*$B77+BL$209</f>
        <v>100.30472200534658</v>
      </c>
      <c r="CQ77" s="2">
        <f>BM$207*$B77+BM$209</f>
        <v>102.37568832804962</v>
      </c>
      <c r="CR77" s="2">
        <f>BN$207*$B77+BN$209</f>
        <v>101.36966131984757</v>
      </c>
      <c r="CS77" s="2">
        <f>BO$207*$B77+BO$209</f>
        <v>103.3975474985335</v>
      </c>
      <c r="CT77" s="2">
        <f>BP$207*$B77+BP$209</f>
        <v>105.34424041738649</v>
      </c>
      <c r="CU77" s="2">
        <f>BQ$207*$B77+BQ$209</f>
        <v>105.70178564947506</v>
      </c>
      <c r="CV77" s="2">
        <f>BR$207*$B77+BR$209</f>
        <v>104.36534646025233</v>
      </c>
      <c r="CW77" s="2">
        <f>BS$207*$B77+BS$209</f>
        <v>101.70726084038125</v>
      </c>
      <c r="CX77" s="2">
        <f>BT$207*$B77+BT$209</f>
        <v>96.093767039773681</v>
      </c>
      <c r="CY77" s="2">
        <f>BU$207*$B77+BU$209</f>
        <v>87.89549540958437</v>
      </c>
      <c r="CZ77" s="2">
        <f>BV$207*$B77+BV$209</f>
        <v>77.047400534694319</v>
      </c>
      <c r="DA77" s="2">
        <f>BW$207*$B77+BW$209</f>
        <v>63.97684902079417</v>
      </c>
      <c r="DD77" s="2">
        <f>BZ$207*$B77+BZ$209</f>
        <v>98.601015221891913</v>
      </c>
      <c r="DE77" s="2">
        <f>CA$207*$B77+CA$209</f>
        <v>100.83140629119019</v>
      </c>
      <c r="DF77" s="2">
        <f>CB$207*$B77+CB$209</f>
        <v>102.42432174328486</v>
      </c>
      <c r="DG77" s="2">
        <f>CC$207*$B77+CC$209</f>
        <v>101.43740882923885</v>
      </c>
      <c r="DH77" s="2">
        <f>CD$207*$B77+CD$209</f>
        <v>103.59488034538217</v>
      </c>
      <c r="DI77" s="2">
        <f>CE$207*$B77+CE$209</f>
        <v>105.88008382703552</v>
      </c>
      <c r="DJ77" s="2">
        <f>CF$207*$B77+CF$209</f>
        <v>106.35152642851936</v>
      </c>
      <c r="DK77" s="2">
        <f>CG$207*$B77+CG$209</f>
        <v>105.41354964122165</v>
      </c>
      <c r="DL77" s="2">
        <f>CH$207*$B77+CH$209</f>
        <v>102.24703481660329</v>
      </c>
      <c r="DM77" s="2">
        <f>CI$207*$B77+CI$209</f>
        <v>97.650883205786769</v>
      </c>
      <c r="DN77" s="2">
        <f>CJ$207*$B77+CJ$209</f>
        <v>88.543950023579157</v>
      </c>
      <c r="DO77" s="2">
        <f>CK$207*$B77+CK$209</f>
        <v>77.279236444609694</v>
      </c>
      <c r="DP77" s="2">
        <f>CL$207*$B77+CL$209</f>
        <v>63.850820880082239</v>
      </c>
      <c r="DS77" s="2">
        <f>POWER(10,($B77-C$227)/C$228)/(1+POWER(10,($B77-C$227)/C$228))</f>
        <v>7.8876268561469398E-2</v>
      </c>
      <c r="DT77" s="2">
        <f>POWER(10,($B77-D$227)/D$228)/(1+POWER(10,($B77-D$227)/D$228))</f>
        <v>6.8628717935367484E-2</v>
      </c>
      <c r="DU77" s="2">
        <f>POWER(10,($B77-E$227)/E$228)/(1+POWER(10,($B77-E$227)/E$228))</f>
        <v>7.5504911582794973E-2</v>
      </c>
      <c r="DV77" s="2">
        <f>POWER(10,($B77-F$227)/F$228)/(1+POWER(10,($B77-F$227)/F$228))</f>
        <v>8.8428386109912771E-2</v>
      </c>
      <c r="DW77" s="2">
        <f>POWER(10,($B77-G$227)/G$228)/(1+POWER(10,($B77-G$227)/G$228))</f>
        <v>9.5668827175381652E-2</v>
      </c>
      <c r="DX77" s="2">
        <f>POWER(10,($B77-H$227)/H$228)/(1+POWER(10,($B77-H$227)/H$228))</f>
        <v>8.8785961917488498E-2</v>
      </c>
      <c r="DY77" s="2">
        <f>POWER(10,($B77-I$227)/I$228)/(1+POWER(10,($B77-I$227)/I$228))</f>
        <v>8.0965706359449649E-2</v>
      </c>
      <c r="DZ77" s="2">
        <f>POWER(10,($B77-J$227)/J$228)/(1+POWER(10,($B77-J$227)/J$228))</f>
        <v>7.7825863096722431E-2</v>
      </c>
      <c r="EA77" s="2">
        <f>POWER(10,($B77-K$227)/K$228)/(1+POWER(10,($B77-K$227)/K$228))</f>
        <v>8.082564089309191E-2</v>
      </c>
      <c r="EB77" s="2">
        <f>POWER(10,($B77-L$227)/L$228)/(1+POWER(10,($B77-L$227)/L$228))</f>
        <v>6.5380483519289476E-2</v>
      </c>
      <c r="EC77" s="2">
        <f>POWER(10,($B77-M$227)/M$228)/(1+POWER(10,($B77-M$227)/M$228))</f>
        <v>7.9449602558413837E-2</v>
      </c>
      <c r="ED77" s="2">
        <f>POWER(10,($B77-N$227)/N$228)/(1+POWER(10,($B77-N$227)/N$228))</f>
        <v>7.9476851065278104E-2</v>
      </c>
      <c r="EE77" s="2">
        <f>POWER(10,($B77-O$227)/O$228)/(1+POWER(10,($B77-O$227)/O$228))</f>
        <v>5.9326301524366132E-2</v>
      </c>
    </row>
    <row r="78" spans="2:135" x14ac:dyDescent="0.25">
      <c r="B78" s="2">
        <v>72</v>
      </c>
      <c r="C78">
        <v>130.12100000000001</v>
      </c>
      <c r="D78">
        <v>125.52200000000001</v>
      </c>
      <c r="E78">
        <v>129.62899999999999</v>
      </c>
      <c r="F78">
        <v>132.23400000000001</v>
      </c>
      <c r="G78">
        <v>136.15600000000001</v>
      </c>
      <c r="H78">
        <v>134.797</v>
      </c>
      <c r="I78">
        <v>127.015</v>
      </c>
      <c r="J78">
        <v>121.227</v>
      </c>
      <c r="K78">
        <v>123.955</v>
      </c>
      <c r="L78">
        <v>105.313</v>
      </c>
      <c r="M78">
        <v>110</v>
      </c>
      <c r="N78">
        <v>95.910399999999996</v>
      </c>
      <c r="O78">
        <v>70.043499999999995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129.66814058003308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122.20719762025495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128.74814957134197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135.19146564684183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138.94893472574222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135.7275380774775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126.82995570938385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121.35041312325687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121.54447258704988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103.47196917357211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107.05623502152018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94.180457454938747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68.461248544453667</v>
      </c>
      <c r="AE78" s="5"/>
      <c r="AG78" s="5">
        <f t="shared" si="17"/>
        <v>0.45285941996692713</v>
      </c>
      <c r="AH78" s="5">
        <f t="shared" si="17"/>
        <v>3.3148023797450605</v>
      </c>
      <c r="AI78" s="5">
        <f t="shared" si="17"/>
        <v>0.88085042865802166</v>
      </c>
      <c r="AJ78" s="5">
        <f t="shared" si="17"/>
        <v>-2.9574656468418254</v>
      </c>
      <c r="AK78" s="5">
        <f t="shared" si="17"/>
        <v>-2.7929347257422137</v>
      </c>
      <c r="AL78" s="5">
        <f t="shared" si="17"/>
        <v>-0.93053807747750739</v>
      </c>
      <c r="AM78" s="5">
        <f t="shared" si="17"/>
        <v>0.18504429061614758</v>
      </c>
      <c r="AN78" s="5">
        <f t="shared" si="16"/>
        <v>-0.12341312325686715</v>
      </c>
      <c r="AO78" s="5">
        <f t="shared" si="16"/>
        <v>2.4105274129501169</v>
      </c>
      <c r="AP78" s="5">
        <f t="shared" si="16"/>
        <v>1.8410308264278967</v>
      </c>
      <c r="AQ78" s="5">
        <f t="shared" si="16"/>
        <v>2.9437649784798197</v>
      </c>
      <c r="AR78" s="5">
        <f t="shared" si="16"/>
        <v>1.7299425450612489</v>
      </c>
      <c r="AS78" s="5">
        <f t="shared" si="16"/>
        <v>1.5822514555463272</v>
      </c>
      <c r="AV78" s="2">
        <f t="shared" si="18"/>
        <v>97.558500508329587</v>
      </c>
      <c r="AW78" s="2">
        <f t="shared" si="19"/>
        <v>100.33722676917543</v>
      </c>
      <c r="AX78" s="2">
        <f t="shared" si="20"/>
        <v>102.36981832098488</v>
      </c>
      <c r="AY78" s="2">
        <f t="shared" si="21"/>
        <v>101.38273028324053</v>
      </c>
      <c r="AZ78" s="2">
        <f t="shared" si="22"/>
        <v>103.44170587550245</v>
      </c>
      <c r="BA78" s="2">
        <f t="shared" si="23"/>
        <v>105.41712900891059</v>
      </c>
      <c r="BB78" s="2">
        <f t="shared" si="24"/>
        <v>105.7834757051799</v>
      </c>
      <c r="BC78" s="2">
        <f t="shared" si="25"/>
        <v>104.48334922569458</v>
      </c>
      <c r="BD78" s="2">
        <f t="shared" si="26"/>
        <v>101.77404279279176</v>
      </c>
      <c r="BE78" s="2">
        <f t="shared" si="27"/>
        <v>96.240839502250651</v>
      </c>
      <c r="BF78" s="2">
        <f t="shared" si="28"/>
        <v>87.977613778299613</v>
      </c>
      <c r="BG78" s="2">
        <f t="shared" si="29"/>
        <v>77.081627231764287</v>
      </c>
      <c r="BH78" s="2">
        <f t="shared" si="30"/>
        <v>63.979855403696043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>BK$207*$B78+BK$209</f>
        <v>97.465523957297847</v>
      </c>
      <c r="CP78" s="2">
        <f>BL$207*$B78+BL$209</f>
        <v>100.3004617288113</v>
      </c>
      <c r="CQ78" s="2">
        <f>BM$207*$B78+BM$209</f>
        <v>102.36868196966465</v>
      </c>
      <c r="CR78" s="2">
        <f>BN$207*$B78+BN$209</f>
        <v>101.37865980269952</v>
      </c>
      <c r="CS78" s="2">
        <f>BO$207*$B78+BO$209</f>
        <v>103.42437769828595</v>
      </c>
      <c r="CT78" s="2">
        <f>BP$207*$B78+BP$209</f>
        <v>105.36970993289523</v>
      </c>
      <c r="CU78" s="2">
        <f>BQ$207*$B78+BQ$209</f>
        <v>105.73029438451458</v>
      </c>
      <c r="CV78" s="2">
        <f>BR$207*$B78+BR$209</f>
        <v>104.4007741003728</v>
      </c>
      <c r="CW78" s="2">
        <f>BS$207*$B78+BS$209</f>
        <v>101.73193700869616</v>
      </c>
      <c r="CX78" s="2">
        <f>BT$207*$B78+BT$209</f>
        <v>96.136034227083172</v>
      </c>
      <c r="CY78" s="2">
        <f>BU$207*$B78+BU$209</f>
        <v>87.926481408752423</v>
      </c>
      <c r="CZ78" s="2">
        <f>BV$207*$B78+BV$209</f>
        <v>77.064234808610067</v>
      </c>
      <c r="DA78" s="2">
        <f>BW$207*$B78+BW$209</f>
        <v>63.988505011129327</v>
      </c>
      <c r="DD78" s="2">
        <f>BZ$207*$B78+BZ$209</f>
        <v>98.548750953619574</v>
      </c>
      <c r="DE78" s="2">
        <f>CA$207*$B78+CA$209</f>
        <v>100.79226931454424</v>
      </c>
      <c r="DF78" s="2">
        <f>CB$207*$B78+CB$209</f>
        <v>102.38250774839611</v>
      </c>
      <c r="DG78" s="2">
        <f>CC$207*$B78+CC$209</f>
        <v>101.42099907731604</v>
      </c>
      <c r="DH78" s="2">
        <f>CD$207*$B78+CD$209</f>
        <v>103.59109188713875</v>
      </c>
      <c r="DI78" s="2">
        <f>CE$207*$B78+CE$209</f>
        <v>105.86097181472169</v>
      </c>
      <c r="DJ78" s="2">
        <f>CF$207*$B78+CF$209</f>
        <v>106.33401677988539</v>
      </c>
      <c r="DK78" s="2">
        <f>CG$207*$B78+CG$209</f>
        <v>105.37570540150723</v>
      </c>
      <c r="DL78" s="2">
        <f>CH$207*$B78+CH$209</f>
        <v>102.21075014463941</v>
      </c>
      <c r="DM78" s="2">
        <f>CI$207*$B78+CI$209</f>
        <v>97.607214353705842</v>
      </c>
      <c r="DN78" s="2">
        <f>CJ$207*$B78+CJ$209</f>
        <v>88.517934669789298</v>
      </c>
      <c r="DO78" s="2">
        <f>CK$207*$B78+CK$209</f>
        <v>77.265346266903464</v>
      </c>
      <c r="DP78" s="2">
        <f>CL$207*$B78+CL$209</f>
        <v>63.854775331366518</v>
      </c>
      <c r="DS78" s="2">
        <f>POWER(10,($B78-C$227)/C$228)/(1+POWER(10,($B78-C$227)/C$228))</f>
        <v>8.583293376869211E-2</v>
      </c>
      <c r="DT78" s="2">
        <f>POWER(10,($B78-D$227)/D$228)/(1+POWER(10,($B78-D$227)/D$228))</f>
        <v>7.4754927395718013E-2</v>
      </c>
      <c r="DU78" s="2">
        <f>POWER(10,($B78-E$227)/E$228)/(1+POWER(10,($B78-E$227)/E$228))</f>
        <v>8.2190764246388728E-2</v>
      </c>
      <c r="DV78" s="2">
        <f>POWER(10,($B78-F$227)/F$228)/(1+POWER(10,($B78-F$227)/F$228))</f>
        <v>9.6139590908954201E-2</v>
      </c>
      <c r="DW78" s="2">
        <f>POWER(10,($B78-G$227)/G$228)/(1+POWER(10,($B78-G$227)/G$228))</f>
        <v>0.10393942672624681</v>
      </c>
      <c r="DX78" s="2">
        <f>POWER(10,($B78-H$227)/H$228)/(1+POWER(10,($B78-H$227)/H$228))</f>
        <v>9.652504655778589E-2</v>
      </c>
      <c r="DY78" s="2">
        <f>POWER(10,($B78-I$227)/I$228)/(1+POWER(10,($B78-I$227)/I$228))</f>
        <v>8.8089030774907012E-2</v>
      </c>
      <c r="DZ78" s="2">
        <f>POWER(10,($B78-J$227)/J$228)/(1+POWER(10,($B78-J$227)/J$228))</f>
        <v>8.4698404108780642E-2</v>
      </c>
      <c r="EA78" s="2">
        <f>POWER(10,($B78-K$227)/K$228)/(1+POWER(10,($B78-K$227)/K$228))</f>
        <v>8.7937821531678298E-2</v>
      </c>
      <c r="EB78" s="2">
        <f>POWER(10,($B78-L$227)/L$228)/(1+POWER(10,($B78-L$227)/L$228))</f>
        <v>7.1238914440796677E-2</v>
      </c>
      <c r="EC78" s="2">
        <f>POWER(10,($B78-M$227)/M$228)/(1+POWER(10,($B78-M$227)/M$228))</f>
        <v>8.645208829779992E-2</v>
      </c>
      <c r="ED78" s="2">
        <f>POWER(10,($B78-N$227)/N$228)/(1+POWER(10,($B78-N$227)/N$228))</f>
        <v>8.648151279801207E-2</v>
      </c>
      <c r="EE78" s="2">
        <f>POWER(10,($B78-O$227)/O$228)/(1+POWER(10,($B78-O$227)/O$228))</f>
        <v>6.4679788724746626E-2</v>
      </c>
    </row>
    <row r="79" spans="2:135" x14ac:dyDescent="0.25">
      <c r="B79" s="2">
        <v>73</v>
      </c>
      <c r="C79">
        <v>134.53</v>
      </c>
      <c r="D79">
        <v>129.47800000000001</v>
      </c>
      <c r="E79">
        <v>135.029</v>
      </c>
      <c r="F79">
        <v>138.922</v>
      </c>
      <c r="G79">
        <v>141.375</v>
      </c>
      <c r="H79">
        <v>140.125</v>
      </c>
      <c r="I79">
        <v>132.64599999999999</v>
      </c>
      <c r="J79">
        <v>128.15199999999999</v>
      </c>
      <c r="K79">
        <v>129.95500000000001</v>
      </c>
      <c r="L79">
        <v>110.09</v>
      </c>
      <c r="M79">
        <v>113.58199999999999</v>
      </c>
      <c r="N79">
        <v>99.209000000000003</v>
      </c>
      <c r="O79">
        <v>72.434799999999996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136.78567704827034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129.57108482440538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135.95178710658013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141.97122007978044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144.65688865452708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143.073274325797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133.93149435497867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127.92785861767445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128.71650078402581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107.31449650943929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113.31993680286757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99.252979777356813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70.790549063301896</v>
      </c>
      <c r="AE79" s="5"/>
      <c r="AG79" s="5">
        <f t="shared" si="17"/>
        <v>-2.2556770482703428</v>
      </c>
      <c r="AH79" s="5">
        <f t="shared" si="17"/>
        <v>-9.3084824405366362E-2</v>
      </c>
      <c r="AI79" s="5">
        <f t="shared" si="17"/>
        <v>-0.92278710658013097</v>
      </c>
      <c r="AJ79" s="5">
        <f t="shared" si="17"/>
        <v>-3.0492200797804401</v>
      </c>
      <c r="AK79" s="5">
        <f t="shared" si="17"/>
        <v>-3.28188865452708</v>
      </c>
      <c r="AL79" s="5">
        <f t="shared" si="17"/>
        <v>-2.9482743257970014</v>
      </c>
      <c r="AM79" s="5">
        <f t="shared" si="17"/>
        <v>-1.285494354978681</v>
      </c>
      <c r="AN79" s="5">
        <f t="shared" si="16"/>
        <v>0.22414138232554137</v>
      </c>
      <c r="AO79" s="5">
        <f t="shared" si="16"/>
        <v>1.2384992159742012</v>
      </c>
      <c r="AP79" s="5">
        <f t="shared" si="16"/>
        <v>2.775503490560709</v>
      </c>
      <c r="AQ79" s="5">
        <f t="shared" si="16"/>
        <v>0.2620631971324201</v>
      </c>
      <c r="AR79" s="5">
        <f t="shared" si="16"/>
        <v>-4.3979777356810246E-2</v>
      </c>
      <c r="AS79" s="5">
        <f t="shared" si="16"/>
        <v>1.6442509366981</v>
      </c>
      <c r="AV79" s="2">
        <f t="shared" si="18"/>
        <v>97.568557282576762</v>
      </c>
      <c r="AW79" s="2">
        <f t="shared" si="19"/>
        <v>100.33338658638952</v>
      </c>
      <c r="AX79" s="2">
        <f t="shared" si="20"/>
        <v>102.35979959435987</v>
      </c>
      <c r="AY79" s="2">
        <f t="shared" si="21"/>
        <v>101.38942666811725</v>
      </c>
      <c r="AZ79" s="2">
        <f t="shared" si="22"/>
        <v>103.46656434752896</v>
      </c>
      <c r="BA79" s="2">
        <f t="shared" si="23"/>
        <v>105.44201883432582</v>
      </c>
      <c r="BB79" s="2">
        <f t="shared" si="24"/>
        <v>105.81221652524631</v>
      </c>
      <c r="BC79" s="2">
        <f t="shared" si="25"/>
        <v>104.51926009346852</v>
      </c>
      <c r="BD79" s="2">
        <f t="shared" si="26"/>
        <v>101.79656434194378</v>
      </c>
      <c r="BE79" s="2">
        <f t="shared" si="27"/>
        <v>96.28576687441246</v>
      </c>
      <c r="BF79" s="2">
        <f t="shared" si="28"/>
        <v>88.007710551619752</v>
      </c>
      <c r="BG79" s="2">
        <f t="shared" si="29"/>
        <v>77.097092354845273</v>
      </c>
      <c r="BH79" s="2">
        <f t="shared" si="30"/>
        <v>63.990192905335356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>BK$207*$B79+BK$209</f>
        <v>97.473026503003851</v>
      </c>
      <c r="CP79" s="2">
        <f>BL$207*$B79+BL$209</f>
        <v>100.29620145227602</v>
      </c>
      <c r="CQ79" s="2">
        <f>BM$207*$B79+BM$209</f>
        <v>102.36167561127969</v>
      </c>
      <c r="CR79" s="2">
        <f>BN$207*$B79+BN$209</f>
        <v>101.38765828555147</v>
      </c>
      <c r="CS79" s="2">
        <f>BO$207*$B79+BO$209</f>
        <v>103.45120789803839</v>
      </c>
      <c r="CT79" s="2">
        <f>BP$207*$B79+BP$209</f>
        <v>105.39517944840399</v>
      </c>
      <c r="CU79" s="2">
        <f>BQ$207*$B79+BQ$209</f>
        <v>105.75880311955412</v>
      </c>
      <c r="CV79" s="2">
        <f>BR$207*$B79+BR$209</f>
        <v>104.43620174049329</v>
      </c>
      <c r="CW79" s="2">
        <f>BS$207*$B79+BS$209</f>
        <v>101.75661317701108</v>
      </c>
      <c r="CX79" s="2">
        <f>BT$207*$B79+BT$209</f>
        <v>96.178301414392649</v>
      </c>
      <c r="CY79" s="2">
        <f>BU$207*$B79+BU$209</f>
        <v>87.957467407920461</v>
      </c>
      <c r="CZ79" s="2">
        <f>BV$207*$B79+BV$209</f>
        <v>77.081069082525815</v>
      </c>
      <c r="DA79" s="2">
        <f>BW$207*$B79+BW$209</f>
        <v>64.000161001464491</v>
      </c>
      <c r="DD79" s="2">
        <f>BZ$207*$B79+BZ$209</f>
        <v>98.496486685347236</v>
      </c>
      <c r="DE79" s="2">
        <f>CA$207*$B79+CA$209</f>
        <v>100.75313233789828</v>
      </c>
      <c r="DF79" s="2">
        <f>CB$207*$B79+CB$209</f>
        <v>102.34069375350737</v>
      </c>
      <c r="DG79" s="2">
        <f>CC$207*$B79+CC$209</f>
        <v>101.40458932539322</v>
      </c>
      <c r="DH79" s="2">
        <f>CD$207*$B79+CD$209</f>
        <v>103.58730342889532</v>
      </c>
      <c r="DI79" s="2">
        <f>CE$207*$B79+CE$209</f>
        <v>105.84185980240788</v>
      </c>
      <c r="DJ79" s="2">
        <f>CF$207*$B79+CF$209</f>
        <v>106.31650713125143</v>
      </c>
      <c r="DK79" s="2">
        <f>CG$207*$B79+CG$209</f>
        <v>105.33786116179282</v>
      </c>
      <c r="DL79" s="2">
        <f>CH$207*$B79+CH$209</f>
        <v>102.17446547267552</v>
      </c>
      <c r="DM79" s="2">
        <f>CI$207*$B79+CI$209</f>
        <v>97.563545501624915</v>
      </c>
      <c r="DN79" s="2">
        <f>CJ$207*$B79+CJ$209</f>
        <v>88.491919315999425</v>
      </c>
      <c r="DO79" s="2">
        <f>CK$207*$B79+CK$209</f>
        <v>77.25145608919722</v>
      </c>
      <c r="DP79" s="2">
        <f>CL$207*$B79+CL$209</f>
        <v>63.858729782650798</v>
      </c>
      <c r="DS79" s="2">
        <f>POWER(10,($B79-C$227)/C$228)/(1+POWER(10,($B79-C$227)/C$228))</f>
        <v>9.3340983089521157E-2</v>
      </c>
      <c r="DT79" s="2">
        <f>POWER(10,($B79-D$227)/D$228)/(1+POWER(10,($B79-D$227)/D$228))</f>
        <v>8.1380215878515683E-2</v>
      </c>
      <c r="DU79" s="2">
        <f>POWER(10,($B79-E$227)/E$228)/(1+POWER(10,($B79-E$227)/E$228))</f>
        <v>8.9411382927591182E-2</v>
      </c>
      <c r="DV79" s="2">
        <f>POWER(10,($B79-F$227)/F$228)/(1+POWER(10,($B79-F$227)/F$228))</f>
        <v>0.10444618773145328</v>
      </c>
      <c r="DW79" s="2">
        <f>POWER(10,($B79-G$227)/G$228)/(1+POWER(10,($B79-G$227)/G$228))</f>
        <v>0.11283581021276085</v>
      </c>
      <c r="DX79" s="2">
        <f>POWER(10,($B79-H$227)/H$228)/(1+POWER(10,($B79-H$227)/H$228))</f>
        <v>0.10486108355108745</v>
      </c>
      <c r="DY79" s="2">
        <f>POWER(10,($B79-I$227)/I$228)/(1+POWER(10,($B79-I$227)/I$228))</f>
        <v>9.577375197578622E-2</v>
      </c>
      <c r="DZ79" s="2">
        <f>POWER(10,($B79-J$227)/J$228)/(1+POWER(10,($B79-J$227)/J$228))</f>
        <v>9.2117213011005589E-2</v>
      </c>
      <c r="EA79" s="2">
        <f>POWER(10,($B79-K$227)/K$228)/(1+POWER(10,($B79-K$227)/K$228))</f>
        <v>9.561073457590992E-2</v>
      </c>
      <c r="EB79" s="2">
        <f>POWER(10,($B79-L$227)/L$228)/(1+POWER(10,($B79-L$227)/L$228))</f>
        <v>7.7578717722249502E-2</v>
      </c>
      <c r="EC79" s="2">
        <f>POWER(10,($B79-M$227)/M$228)/(1+POWER(10,($B79-M$227)/M$228))</f>
        <v>9.4008727333165246E-2</v>
      </c>
      <c r="ED79" s="2">
        <f>POWER(10,($B79-N$227)/N$228)/(1+POWER(10,($B79-N$227)/N$228))</f>
        <v>9.4040459026041523E-2</v>
      </c>
      <c r="EE79" s="2">
        <f>POWER(10,($B79-O$227)/O$228)/(1+POWER(10,($B79-O$227)/O$228))</f>
        <v>7.0480168471636892E-2</v>
      </c>
    </row>
    <row r="80" spans="2:135" x14ac:dyDescent="0.25">
      <c r="B80" s="2">
        <v>74</v>
      </c>
      <c r="C80">
        <v>138.68199999999999</v>
      </c>
      <c r="D80">
        <v>136.70099999999999</v>
      </c>
      <c r="E80">
        <v>139.571</v>
      </c>
      <c r="F80">
        <v>143.922</v>
      </c>
      <c r="G80">
        <v>146.172</v>
      </c>
      <c r="H80">
        <v>145.71899999999999</v>
      </c>
      <c r="I80">
        <v>138.69200000000001</v>
      </c>
      <c r="J80">
        <v>133.667</v>
      </c>
      <c r="K80">
        <v>135.55199999999999</v>
      </c>
      <c r="L80">
        <v>114.149</v>
      </c>
      <c r="M80">
        <v>118.47799999999999</v>
      </c>
      <c r="N80">
        <v>103.8806</v>
      </c>
      <c r="O80">
        <v>74.681200000000004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142.71921299845877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137.19307915610332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142.65357810543634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147.18309295156035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148.35608841534923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149.32145190456839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141.13030976488548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135.10236413449277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136.24767914770067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112.52321982749902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119.60273714129681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104.11194368118259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73.867512452365872</v>
      </c>
      <c r="AE80" s="5"/>
      <c r="AG80" s="5">
        <f t="shared" si="17"/>
        <v>-4.0372129984587843</v>
      </c>
      <c r="AH80" s="5">
        <f t="shared" si="17"/>
        <v>-0.49207915610332975</v>
      </c>
      <c r="AI80" s="5">
        <f t="shared" si="17"/>
        <v>-3.0825781054363404</v>
      </c>
      <c r="AJ80" s="5">
        <f t="shared" si="17"/>
        <v>-3.2610929515603573</v>
      </c>
      <c r="AK80" s="5">
        <f t="shared" si="17"/>
        <v>-2.1840884153492368</v>
      </c>
      <c r="AL80" s="5">
        <f t="shared" si="17"/>
        <v>-3.6024519045683974</v>
      </c>
      <c r="AM80" s="5">
        <f t="shared" si="17"/>
        <v>-2.4383097648854744</v>
      </c>
      <c r="AN80" s="5">
        <f t="shared" si="16"/>
        <v>-1.4353641344927723</v>
      </c>
      <c r="AO80" s="5">
        <f t="shared" si="16"/>
        <v>-0.69567914770067318</v>
      </c>
      <c r="AP80" s="5">
        <f t="shared" si="16"/>
        <v>1.6257801725009813</v>
      </c>
      <c r="AQ80" s="5">
        <f t="shared" si="16"/>
        <v>-1.1247371412968192</v>
      </c>
      <c r="AR80" s="5">
        <f t="shared" si="16"/>
        <v>-0.23134368118259374</v>
      </c>
      <c r="AS80" s="5">
        <f t="shared" si="16"/>
        <v>0.81368754763413165</v>
      </c>
      <c r="AV80" s="2">
        <f t="shared" si="18"/>
        <v>97.578279273237442</v>
      </c>
      <c r="AW80" s="2">
        <f t="shared" si="19"/>
        <v>100.32930837420054</v>
      </c>
      <c r="AX80" s="2">
        <f t="shared" si="20"/>
        <v>102.34924656048746</v>
      </c>
      <c r="AY80" s="2">
        <f t="shared" si="21"/>
        <v>101.39569562016263</v>
      </c>
      <c r="AZ80" s="2">
        <f t="shared" si="22"/>
        <v>103.49094737513408</v>
      </c>
      <c r="BA80" s="2">
        <f t="shared" si="23"/>
        <v>105.46641839862549</v>
      </c>
      <c r="BB80" s="2">
        <f t="shared" si="24"/>
        <v>105.840553961297</v>
      </c>
      <c r="BC80" s="2">
        <f t="shared" si="25"/>
        <v>104.55456320494402</v>
      </c>
      <c r="BD80" s="2">
        <f t="shared" si="26"/>
        <v>101.81836211937744</v>
      </c>
      <c r="BE80" s="2">
        <f t="shared" si="27"/>
        <v>96.330271041240707</v>
      </c>
      <c r="BF80" s="2">
        <f t="shared" si="28"/>
        <v>88.037225946761438</v>
      </c>
      <c r="BG80" s="2">
        <f t="shared" si="29"/>
        <v>77.112174941175113</v>
      </c>
      <c r="BH80" s="2">
        <f t="shared" si="30"/>
        <v>64.000369855279061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>BK$207*$B80+BK$209</f>
        <v>97.480529048709869</v>
      </c>
      <c r="CP80" s="2">
        <f>BL$207*$B80+BL$209</f>
        <v>100.29194117574075</v>
      </c>
      <c r="CQ80" s="2">
        <f>BM$207*$B80+BM$209</f>
        <v>102.35466925289474</v>
      </c>
      <c r="CR80" s="2">
        <f>BN$207*$B80+BN$209</f>
        <v>101.39665676840342</v>
      </c>
      <c r="CS80" s="2">
        <f>BO$207*$B80+BO$209</f>
        <v>103.47803809779084</v>
      </c>
      <c r="CT80" s="2">
        <f>BP$207*$B80+BP$209</f>
        <v>105.42064896391275</v>
      </c>
      <c r="CU80" s="2">
        <f>BQ$207*$B80+BQ$209</f>
        <v>105.78731185459365</v>
      </c>
      <c r="CV80" s="2">
        <f>BR$207*$B80+BR$209</f>
        <v>104.47162938061376</v>
      </c>
      <c r="CW80" s="2">
        <f>BS$207*$B80+BS$209</f>
        <v>101.78128934532599</v>
      </c>
      <c r="CX80" s="2">
        <f>BT$207*$B80+BT$209</f>
        <v>96.220568601702141</v>
      </c>
      <c r="CY80" s="2">
        <f>BU$207*$B80+BU$209</f>
        <v>87.9884534070885</v>
      </c>
      <c r="CZ80" s="2">
        <f>BV$207*$B80+BV$209</f>
        <v>77.097903356441563</v>
      </c>
      <c r="DA80" s="2">
        <f>BW$207*$B80+BW$209</f>
        <v>64.011816991799648</v>
      </c>
      <c r="DD80" s="2">
        <f>BZ$207*$B80+BZ$209</f>
        <v>98.444222417074897</v>
      </c>
      <c r="DE80" s="2">
        <f>CA$207*$B80+CA$209</f>
        <v>100.71399536125233</v>
      </c>
      <c r="DF80" s="2">
        <f>CB$207*$B80+CB$209</f>
        <v>102.29887975861861</v>
      </c>
      <c r="DG80" s="2">
        <f>CC$207*$B80+CC$209</f>
        <v>101.38817957347041</v>
      </c>
      <c r="DH80" s="2">
        <f>CD$207*$B80+CD$209</f>
        <v>103.5835149706519</v>
      </c>
      <c r="DI80" s="2">
        <f>CE$207*$B80+CE$209</f>
        <v>105.82274779009406</v>
      </c>
      <c r="DJ80" s="2">
        <f>CF$207*$B80+CF$209</f>
        <v>106.29899748261745</v>
      </c>
      <c r="DK80" s="2">
        <f>CG$207*$B80+CG$209</f>
        <v>105.3000169220784</v>
      </c>
      <c r="DL80" s="2">
        <f>CH$207*$B80+CH$209</f>
        <v>102.13818080071164</v>
      </c>
      <c r="DM80" s="2">
        <f>CI$207*$B80+CI$209</f>
        <v>97.519876649543974</v>
      </c>
      <c r="DN80" s="2">
        <f>CJ$207*$B80+CJ$209</f>
        <v>88.465903962209566</v>
      </c>
      <c r="DO80" s="2">
        <f>CK$207*$B80+CK$209</f>
        <v>77.237565911490989</v>
      </c>
      <c r="DP80" s="2">
        <f>CL$207*$B80+CL$209</f>
        <v>63.86268423393507</v>
      </c>
      <c r="DS80" s="2">
        <f>POWER(10,($B80-C$227)/C$228)/(1+POWER(10,($B80-C$227)/C$228))</f>
        <v>0.10143291189542923</v>
      </c>
      <c r="DT80" s="2">
        <f>POWER(10,($B80-D$227)/D$228)/(1+POWER(10,($B80-D$227)/D$228))</f>
        <v>8.853649541350006E-2</v>
      </c>
      <c r="DU80" s="2">
        <f>POWER(10,($B80-E$227)/E$228)/(1+POWER(10,($B80-E$227)/E$228))</f>
        <v>9.7199167650247442E-2</v>
      </c>
      <c r="DV80" s="2">
        <f>POWER(10,($B80-F$227)/F$228)/(1+POWER(10,($B80-F$227)/F$228))</f>
        <v>0.1133804576143594</v>
      </c>
      <c r="DW80" s="2">
        <f>POWER(10,($B80-G$227)/G$228)/(1+POWER(10,($B80-G$227)/G$228))</f>
        <v>0.12238964801557527</v>
      </c>
      <c r="DX80" s="2">
        <f>POWER(10,($B80-H$227)/H$228)/(1+POWER(10,($B80-H$227)/H$228))</f>
        <v>0.113826332564573</v>
      </c>
      <c r="DY80" s="2">
        <f>POWER(10,($B80-I$227)/I$228)/(1+POWER(10,($B80-I$227)/I$228))</f>
        <v>0.10405237862350197</v>
      </c>
      <c r="DZ80" s="2">
        <f>POWER(10,($B80-J$227)/J$228)/(1+POWER(10,($B80-J$227)/J$228))</f>
        <v>0.10011476534717893</v>
      </c>
      <c r="EA80" s="2">
        <f>POWER(10,($B80-K$227)/K$228)/(1+POWER(10,($B80-K$227)/K$228))</f>
        <v>0.10387688887477856</v>
      </c>
      <c r="EB80" s="2">
        <f>POWER(10,($B80-L$227)/L$228)/(1+POWER(10,($B80-L$227)/L$228))</f>
        <v>8.443143234645914E-2</v>
      </c>
      <c r="EC80" s="2">
        <f>POWER(10,($B80-M$227)/M$228)/(1+POWER(10,($B80-M$227)/M$228))</f>
        <v>0.10215202213046504</v>
      </c>
      <c r="ED80" s="2">
        <f>POWER(10,($B80-N$227)/N$228)/(1+POWER(10,($B80-N$227)/N$228))</f>
        <v>0.10218619248729213</v>
      </c>
      <c r="EE80" s="2">
        <f>POWER(10,($B80-O$227)/O$228)/(1+POWER(10,($B80-O$227)/O$228))</f>
        <v>7.675802878252927E-2</v>
      </c>
    </row>
    <row r="81" spans="2:135" x14ac:dyDescent="0.25">
      <c r="B81" s="2">
        <v>75</v>
      </c>
      <c r="C81">
        <v>142.51499999999999</v>
      </c>
      <c r="D81">
        <v>139.61199999999999</v>
      </c>
      <c r="E81">
        <v>144.571</v>
      </c>
      <c r="F81">
        <v>147.06200000000001</v>
      </c>
      <c r="G81">
        <v>147.75</v>
      </c>
      <c r="H81">
        <v>150.81200000000001</v>
      </c>
      <c r="I81">
        <v>144.523</v>
      </c>
      <c r="J81">
        <v>139.51499999999999</v>
      </c>
      <c r="K81">
        <v>140.83600000000001</v>
      </c>
      <c r="L81">
        <v>120.03</v>
      </c>
      <c r="M81">
        <v>122.59699999999999</v>
      </c>
      <c r="N81">
        <v>105.4627</v>
      </c>
      <c r="O81">
        <v>78.217399999999998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146.55283058594938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144.14191124492262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147.89124459362415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149.95670196189744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149.39581544326944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153.45428789398468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147.43632554388728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142.00654982768697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143.1459840059145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118.85964714351729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125.04061458014047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108.05816398252676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77.550628441350256</v>
      </c>
      <c r="AE81" s="5"/>
      <c r="AG81" s="5">
        <f t="shared" si="17"/>
        <v>-4.0378305859493935</v>
      </c>
      <c r="AH81" s="5">
        <f t="shared" si="17"/>
        <v>-4.52991124492263</v>
      </c>
      <c r="AI81" s="5">
        <f t="shared" si="17"/>
        <v>-3.3202445936241531</v>
      </c>
      <c r="AJ81" s="5">
        <f t="shared" si="17"/>
        <v>-2.8947019618974252</v>
      </c>
      <c r="AK81" s="5">
        <f t="shared" si="17"/>
        <v>-1.6458154432694414</v>
      </c>
      <c r="AL81" s="5">
        <f t="shared" si="17"/>
        <v>-2.6422878939846726</v>
      </c>
      <c r="AM81" s="5">
        <f t="shared" si="17"/>
        <v>-2.9133255438872823</v>
      </c>
      <c r="AN81" s="5">
        <f t="shared" si="16"/>
        <v>-2.4915498276869812</v>
      </c>
      <c r="AO81" s="5">
        <f t="shared" si="16"/>
        <v>-2.3099840059144867</v>
      </c>
      <c r="AP81" s="5">
        <f t="shared" si="16"/>
        <v>1.1703528564827081</v>
      </c>
      <c r="AQ81" s="5">
        <f t="shared" si="16"/>
        <v>-2.4436145801404763</v>
      </c>
      <c r="AR81" s="5">
        <f t="shared" si="16"/>
        <v>-2.5954639825267662</v>
      </c>
      <c r="AS81" s="5">
        <f t="shared" si="16"/>
        <v>0.66677155864974225</v>
      </c>
      <c r="AV81" s="2">
        <f t="shared" si="18"/>
        <v>97.587591084831416</v>
      </c>
      <c r="AW81" s="2">
        <f t="shared" si="19"/>
        <v>100.32494910641422</v>
      </c>
      <c r="AX81" s="2">
        <f t="shared" si="20"/>
        <v>102.33809704978903</v>
      </c>
      <c r="AY81" s="2">
        <f t="shared" si="21"/>
        <v>101.40148822379298</v>
      </c>
      <c r="AZ81" s="2">
        <f t="shared" si="22"/>
        <v>103.51479685314344</v>
      </c>
      <c r="BA81" s="2">
        <f t="shared" si="23"/>
        <v>105.49025483637087</v>
      </c>
      <c r="BB81" s="2">
        <f t="shared" si="24"/>
        <v>105.86842106288853</v>
      </c>
      <c r="BC81" s="2">
        <f t="shared" si="25"/>
        <v>104.58915584493367</v>
      </c>
      <c r="BD81" s="2">
        <f t="shared" si="26"/>
        <v>101.83933719280907</v>
      </c>
      <c r="BE81" s="2">
        <f t="shared" si="27"/>
        <v>96.374258773518136</v>
      </c>
      <c r="BF81" s="2">
        <f t="shared" si="28"/>
        <v>88.066073258272084</v>
      </c>
      <c r="BG81" s="2">
        <f t="shared" si="29"/>
        <v>77.126824432118838</v>
      </c>
      <c r="BH81" s="2">
        <f t="shared" si="30"/>
        <v>64.010370289688268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>BK$207*$B81+BK$209</f>
        <v>97.488031594415872</v>
      </c>
      <c r="CP81" s="2">
        <f>BL$207*$B81+BL$209</f>
        <v>100.28768089920548</v>
      </c>
      <c r="CQ81" s="2">
        <f>BM$207*$B81+BM$209</f>
        <v>102.34766289450978</v>
      </c>
      <c r="CR81" s="2">
        <f>BN$207*$B81+BN$209</f>
        <v>101.40565525125537</v>
      </c>
      <c r="CS81" s="2">
        <f>BO$207*$B81+BO$209</f>
        <v>103.5048682975433</v>
      </c>
      <c r="CT81" s="2">
        <f>BP$207*$B81+BP$209</f>
        <v>105.4461184794215</v>
      </c>
      <c r="CU81" s="2">
        <f>BQ$207*$B81+BQ$209</f>
        <v>105.81582058963319</v>
      </c>
      <c r="CV81" s="2">
        <f>BR$207*$B81+BR$209</f>
        <v>104.50705702073425</v>
      </c>
      <c r="CW81" s="2">
        <f>BS$207*$B81+BS$209</f>
        <v>101.8059655136409</v>
      </c>
      <c r="CX81" s="2">
        <f>BT$207*$B81+BT$209</f>
        <v>96.262835789011618</v>
      </c>
      <c r="CY81" s="2">
        <f>BU$207*$B81+BU$209</f>
        <v>88.019439406256552</v>
      </c>
      <c r="CZ81" s="2">
        <f>BV$207*$B81+BV$209</f>
        <v>77.114737630357311</v>
      </c>
      <c r="DA81" s="2">
        <f>BW$207*$B81+BW$209</f>
        <v>64.023472982134805</v>
      </c>
      <c r="DD81" s="2">
        <f>BZ$207*$B81+BZ$209</f>
        <v>98.391958148802559</v>
      </c>
      <c r="DE81" s="2">
        <f>CA$207*$B81+CA$209</f>
        <v>100.67485838460638</v>
      </c>
      <c r="DF81" s="2">
        <f>CB$207*$B81+CB$209</f>
        <v>102.25706576372986</v>
      </c>
      <c r="DG81" s="2">
        <f>CC$207*$B81+CC$209</f>
        <v>101.37176982154759</v>
      </c>
      <c r="DH81" s="2">
        <f>CD$207*$B81+CD$209</f>
        <v>103.57972651240848</v>
      </c>
      <c r="DI81" s="2">
        <f>CE$207*$B81+CE$209</f>
        <v>105.80363577778023</v>
      </c>
      <c r="DJ81" s="2">
        <f>CF$207*$B81+CF$209</f>
        <v>106.28148783398349</v>
      </c>
      <c r="DK81" s="2">
        <f>CG$207*$B81+CG$209</f>
        <v>105.26217268236398</v>
      </c>
      <c r="DL81" s="2">
        <f>CH$207*$B81+CH$209</f>
        <v>102.10189612874777</v>
      </c>
      <c r="DM81" s="2">
        <f>CI$207*$B81+CI$209</f>
        <v>97.476207797463047</v>
      </c>
      <c r="DN81" s="2">
        <f>CJ$207*$B81+CJ$209</f>
        <v>88.439888608419693</v>
      </c>
      <c r="DO81" s="2">
        <f>CK$207*$B81+CK$209</f>
        <v>77.223675733784759</v>
      </c>
      <c r="DP81" s="2">
        <f>CL$207*$B81+CL$209</f>
        <v>63.86663868521935</v>
      </c>
      <c r="DS81" s="2">
        <f>POWER(10,($B81-C$227)/C$228)/(1+POWER(10,($B81-C$227)/C$228))</f>
        <v>0.11014112809541049</v>
      </c>
      <c r="DT81" s="2">
        <f>POWER(10,($B81-D$227)/D$228)/(1+POWER(10,($B81-D$227)/D$228))</f>
        <v>9.6256132171899683E-2</v>
      </c>
      <c r="DU81" s="2">
        <f>POWER(10,($B81-E$227)/E$228)/(1+POWER(10,($B81-E$227)/E$228))</f>
        <v>0.10558661889622993</v>
      </c>
      <c r="DV81" s="2">
        <f>POWER(10,($B81-F$227)/F$228)/(1+POWER(10,($B81-F$227)/F$228))</f>
        <v>0.12297401857745216</v>
      </c>
      <c r="DW81" s="2">
        <f>POWER(10,($B81-G$227)/G$228)/(1+POWER(10,($B81-G$227)/G$228))</f>
        <v>0.13263147695975916</v>
      </c>
      <c r="DX81" s="2">
        <f>POWER(10,($B81-H$227)/H$228)/(1+POWER(10,($B81-H$227)/H$228))</f>
        <v>0.12345236762520043</v>
      </c>
      <c r="DY81" s="2">
        <f>POWER(10,($B81-I$227)/I$228)/(1+POWER(10,($B81-I$227)/I$228))</f>
        <v>0.11295721117067478</v>
      </c>
      <c r="DZ81" s="2">
        <f>POWER(10,($B81-J$227)/J$228)/(1+POWER(10,($B81-J$227)/J$228))</f>
        <v>0.10872350869035165</v>
      </c>
      <c r="EA81" s="2">
        <f>POWER(10,($B81-K$227)/K$228)/(1+POWER(10,($B81-K$227)/K$228))</f>
        <v>0.11276859326000965</v>
      </c>
      <c r="EB81" s="2">
        <f>POWER(10,($B81-L$227)/L$228)/(1+POWER(10,($B81-L$227)/L$228))</f>
        <v>9.1829203022996811E-2</v>
      </c>
      <c r="EC81" s="2">
        <f>POWER(10,($B81-M$227)/M$228)/(1+POWER(10,($B81-M$227)/M$228))</f>
        <v>0.11091435487477078</v>
      </c>
      <c r="ED81" s="2">
        <f>POWER(10,($B81-N$227)/N$228)/(1+POWER(10,($B81-N$227)/N$228))</f>
        <v>0.11095109407306857</v>
      </c>
      <c r="EE81" s="2">
        <f>POWER(10,($B81-O$227)/O$228)/(1+POWER(10,($B81-O$227)/O$228))</f>
        <v>8.3544815797590682E-2</v>
      </c>
    </row>
    <row r="82" spans="2:135" x14ac:dyDescent="0.25">
      <c r="B82" s="2">
        <v>76</v>
      </c>
      <c r="C82">
        <v>143.727</v>
      </c>
      <c r="D82">
        <v>145.29900000000001</v>
      </c>
      <c r="E82">
        <v>147.714</v>
      </c>
      <c r="F82">
        <v>148.5</v>
      </c>
      <c r="G82">
        <v>148.797</v>
      </c>
      <c r="H82">
        <v>153.85900000000001</v>
      </c>
      <c r="I82">
        <v>148.27699999999999</v>
      </c>
      <c r="J82">
        <v>144.5</v>
      </c>
      <c r="K82">
        <v>145.09</v>
      </c>
      <c r="L82">
        <v>124.881</v>
      </c>
      <c r="M82">
        <v>125.44799999999999</v>
      </c>
      <c r="N82">
        <v>107.6866</v>
      </c>
      <c r="O82">
        <v>80.594200000000001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147.64788328381215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149.41253824030713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150.82274596153587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149.80039550186063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147.58933568106249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154.74095263201917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151.83845458968972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147.61659583948017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148.32877566602599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125.77940703429714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128.7670114115422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110.44875578200362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81.531741543816594</v>
      </c>
      <c r="AE82" s="5"/>
      <c r="AG82" s="5">
        <f t="shared" si="17"/>
        <v>-3.9208832838121452</v>
      </c>
      <c r="AH82" s="5">
        <f t="shared" si="17"/>
        <v>-4.1135382403071219</v>
      </c>
      <c r="AI82" s="5">
        <f t="shared" si="17"/>
        <v>-3.1087459615358739</v>
      </c>
      <c r="AJ82" s="5">
        <f t="shared" si="17"/>
        <v>-1.3003955018606348</v>
      </c>
      <c r="AK82" s="5">
        <f t="shared" si="17"/>
        <v>1.2076643189375034</v>
      </c>
      <c r="AL82" s="5">
        <f t="shared" si="17"/>
        <v>-0.88195263201916418</v>
      </c>
      <c r="AM82" s="5">
        <f t="shared" si="17"/>
        <v>-3.5614545896897312</v>
      </c>
      <c r="AN82" s="5">
        <f t="shared" si="16"/>
        <v>-3.1165958394801692</v>
      </c>
      <c r="AO82" s="5">
        <f t="shared" si="16"/>
        <v>-3.2387756660259868</v>
      </c>
      <c r="AP82" s="5">
        <f t="shared" si="16"/>
        <v>-0.89840703429713642</v>
      </c>
      <c r="AQ82" s="5">
        <f t="shared" si="16"/>
        <v>-3.3190114115422062</v>
      </c>
      <c r="AR82" s="5">
        <f t="shared" si="16"/>
        <v>-2.7621557820036173</v>
      </c>
      <c r="AS82" s="5">
        <f t="shared" si="16"/>
        <v>-0.93754154381659305</v>
      </c>
      <c r="AV82" s="2">
        <f t="shared" si="18"/>
        <v>97.596409151316053</v>
      </c>
      <c r="AW82" s="2">
        <f t="shared" si="19"/>
        <v>100.32026129122164</v>
      </c>
      <c r="AX82" s="2">
        <f t="shared" si="20"/>
        <v>102.3262844027935</v>
      </c>
      <c r="AY82" s="2">
        <f t="shared" si="21"/>
        <v>101.406752419068</v>
      </c>
      <c r="AZ82" s="2">
        <f t="shared" si="22"/>
        <v>103.53805086131263</v>
      </c>
      <c r="BA82" s="2">
        <f t="shared" si="23"/>
        <v>105.5134492790166</v>
      </c>
      <c r="BB82" s="2">
        <f t="shared" si="24"/>
        <v>105.89574466466748</v>
      </c>
      <c r="BC82" s="2">
        <f t="shared" si="25"/>
        <v>104.62292549414364</v>
      </c>
      <c r="BD82" s="2">
        <f t="shared" si="26"/>
        <v>101.85938260313782</v>
      </c>
      <c r="BE82" s="2">
        <f t="shared" si="27"/>
        <v>96.417626158750068</v>
      </c>
      <c r="BF82" s="2">
        <f t="shared" si="28"/>
        <v>88.094158201389817</v>
      </c>
      <c r="BG82" s="2">
        <f t="shared" si="29"/>
        <v>77.140986247179967</v>
      </c>
      <c r="BH82" s="2">
        <f t="shared" si="30"/>
        <v>64.020177171179085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>BK$207*$B82+BK$209</f>
        <v>97.49553414012189</v>
      </c>
      <c r="CP82" s="2">
        <f>BL$207*$B82+BL$209</f>
        <v>100.28342062267021</v>
      </c>
      <c r="CQ82" s="2">
        <f>BM$207*$B82+BM$209</f>
        <v>102.34065653612483</v>
      </c>
      <c r="CR82" s="2">
        <f>BN$207*$B82+BN$209</f>
        <v>101.41465373410733</v>
      </c>
      <c r="CS82" s="2">
        <f>BO$207*$B82+BO$209</f>
        <v>103.53169849729575</v>
      </c>
      <c r="CT82" s="2">
        <f>BP$207*$B82+BP$209</f>
        <v>105.47158799493026</v>
      </c>
      <c r="CU82" s="2">
        <f>BQ$207*$B82+BQ$209</f>
        <v>105.84432932467273</v>
      </c>
      <c r="CV82" s="2">
        <f>BR$207*$B82+BR$209</f>
        <v>104.54248466085474</v>
      </c>
      <c r="CW82" s="2">
        <f>BS$207*$B82+BS$209</f>
        <v>101.83064168195581</v>
      </c>
      <c r="CX82" s="2">
        <f>BT$207*$B82+BT$209</f>
        <v>96.305102976321109</v>
      </c>
      <c r="CY82" s="2">
        <f>BU$207*$B82+BU$209</f>
        <v>88.050425405424591</v>
      </c>
      <c r="CZ82" s="2">
        <f>BV$207*$B82+BV$209</f>
        <v>77.131571904273059</v>
      </c>
      <c r="DA82" s="2">
        <f>BW$207*$B82+BW$209</f>
        <v>64.035128972469977</v>
      </c>
      <c r="DD82" s="2">
        <f>BZ$207*$B82+BZ$209</f>
        <v>98.339693880530234</v>
      </c>
      <c r="DE82" s="2">
        <f>CA$207*$B82+CA$209</f>
        <v>100.63572140796042</v>
      </c>
      <c r="DF82" s="2">
        <f>CB$207*$B82+CB$209</f>
        <v>102.21525176884111</v>
      </c>
      <c r="DG82" s="2">
        <f>CC$207*$B82+CC$209</f>
        <v>101.35536006962478</v>
      </c>
      <c r="DH82" s="2">
        <f>CD$207*$B82+CD$209</f>
        <v>103.57593805416506</v>
      </c>
      <c r="DI82" s="2">
        <f>CE$207*$B82+CE$209</f>
        <v>105.7845237654664</v>
      </c>
      <c r="DJ82" s="2">
        <f>CF$207*$B82+CF$209</f>
        <v>106.26397818534952</v>
      </c>
      <c r="DK82" s="2">
        <f>CG$207*$B82+CG$209</f>
        <v>105.22432844264955</v>
      </c>
      <c r="DL82" s="2">
        <f>CH$207*$B82+CH$209</f>
        <v>102.06561145678388</v>
      </c>
      <c r="DM82" s="2">
        <f>CI$207*$B82+CI$209</f>
        <v>97.43253894538212</v>
      </c>
      <c r="DN82" s="2">
        <f>CJ$207*$B82+CJ$209</f>
        <v>88.413873254629834</v>
      </c>
      <c r="DO82" s="2">
        <f>CK$207*$B82+CK$209</f>
        <v>77.209785556078529</v>
      </c>
      <c r="DP82" s="2">
        <f>CL$207*$B82+CL$209</f>
        <v>63.870593136503629</v>
      </c>
      <c r="DS82" s="2">
        <f>POWER(10,($B82-C$227)/C$228)/(1+POWER(10,($B82-C$227)/C$228))</f>
        <v>0.11949753863572438</v>
      </c>
      <c r="DT82" s="2">
        <f>POWER(10,($B82-D$227)/D$228)/(1+POWER(10,($B82-D$227)/D$228))</f>
        <v>0.10457163335895889</v>
      </c>
      <c r="DU82" s="2">
        <f>POWER(10,($B82-E$227)/E$228)/(1+POWER(10,($B82-E$227)/E$228))</f>
        <v>0.11460595671617597</v>
      </c>
      <c r="DV82" s="2">
        <f>POWER(10,($B82-F$227)/F$228)/(1+POWER(10,($B82-F$227)/F$228))</f>
        <v>0.13325732366666704</v>
      </c>
      <c r="DW82" s="2">
        <f>POWER(10,($B82-G$227)/G$228)/(1+POWER(10,($B82-G$227)/G$228))</f>
        <v>0.14359013666514645</v>
      </c>
      <c r="DX82" s="2">
        <f>POWER(10,($B82-H$227)/H$228)/(1+POWER(10,($B82-H$227)/H$228))</f>
        <v>0.13376957199432671</v>
      </c>
      <c r="DY82" s="2">
        <f>POWER(10,($B82-I$227)/I$228)/(1+POWER(10,($B82-I$227)/I$228))</f>
        <v>0.12251990845828879</v>
      </c>
      <c r="DZ82" s="2">
        <f>POWER(10,($B82-J$227)/J$228)/(1+POWER(10,($B82-J$227)/J$228))</f>
        <v>0.11797545924253119</v>
      </c>
      <c r="EA82" s="2">
        <f>POWER(10,($B82-K$227)/K$228)/(1+POWER(10,($B82-K$227)/K$228))</f>
        <v>0.12231752446901503</v>
      </c>
      <c r="EB82" s="2">
        <f>POWER(10,($B82-L$227)/L$228)/(1+POWER(10,($B82-L$227)/L$228))</f>
        <v>9.9804499339035957E-2</v>
      </c>
      <c r="EC82" s="2">
        <f>POWER(10,($B82-M$227)/M$228)/(1+POWER(10,($B82-M$227)/M$228))</f>
        <v>0.12032756848295613</v>
      </c>
      <c r="ED82" s="2">
        <f>POWER(10,($B82-N$227)/N$228)/(1+POWER(10,($B82-N$227)/N$228))</f>
        <v>0.12036700358043112</v>
      </c>
      <c r="EE82" s="2">
        <f>POWER(10,($B82-O$227)/O$228)/(1+POWER(10,($B82-O$227)/O$228))</f>
        <v>9.0872612662641739E-2</v>
      </c>
    </row>
    <row r="83" spans="2:135" x14ac:dyDescent="0.25">
      <c r="B83" s="2">
        <v>77</v>
      </c>
      <c r="C83">
        <v>144.62100000000001</v>
      </c>
      <c r="D83">
        <v>148.791</v>
      </c>
      <c r="E83">
        <v>148.08600000000001</v>
      </c>
      <c r="F83">
        <v>149.703</v>
      </c>
      <c r="G83">
        <v>148.64099999999999</v>
      </c>
      <c r="H83">
        <v>154.78100000000001</v>
      </c>
      <c r="I83">
        <v>150.90799999999999</v>
      </c>
      <c r="J83">
        <v>148.34800000000001</v>
      </c>
      <c r="K83">
        <v>148.97</v>
      </c>
      <c r="L83">
        <v>130.49299999999999</v>
      </c>
      <c r="M83">
        <v>128.53700000000001</v>
      </c>
      <c r="N83">
        <v>109.9552</v>
      </c>
      <c r="O83">
        <v>83.420299999999997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145.81648669774395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152.15856576853639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150.94527223692043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146.74280867877363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143.26906058282219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152.94762714056705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153.56393340916168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150.98870254213455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150.89116065887737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132.45069926133388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130.13463257477849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110.86627754944516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85.350532117167475</v>
      </c>
      <c r="AE83" s="5"/>
      <c r="AG83" s="5">
        <f t="shared" si="17"/>
        <v>-1.1954866977439451</v>
      </c>
      <c r="AH83" s="5">
        <f t="shared" si="17"/>
        <v>-3.3675657685363944</v>
      </c>
      <c r="AI83" s="5">
        <f t="shared" si="17"/>
        <v>-2.8592722369204182</v>
      </c>
      <c r="AJ83" s="5">
        <f t="shared" si="17"/>
        <v>2.9601913212263753</v>
      </c>
      <c r="AK83" s="5">
        <f t="shared" si="17"/>
        <v>5.3719394171777992</v>
      </c>
      <c r="AL83" s="5">
        <f t="shared" si="17"/>
        <v>1.8333728594329557</v>
      </c>
      <c r="AM83" s="5">
        <f t="shared" si="17"/>
        <v>-2.6559334091616904</v>
      </c>
      <c r="AN83" s="5">
        <f t="shared" si="16"/>
        <v>-2.6407025421345338</v>
      </c>
      <c r="AO83" s="5">
        <f t="shared" si="16"/>
        <v>-1.9211606588773691</v>
      </c>
      <c r="AP83" s="5">
        <f t="shared" si="16"/>
        <v>-1.9576992613338859</v>
      </c>
      <c r="AQ83" s="5">
        <f t="shared" si="16"/>
        <v>-1.597632574778487</v>
      </c>
      <c r="AR83" s="5">
        <f t="shared" si="16"/>
        <v>-0.91107754944515307</v>
      </c>
      <c r="AS83" s="5">
        <f t="shared" si="16"/>
        <v>-1.9302321171674777</v>
      </c>
      <c r="AV83" s="2">
        <f t="shared" si="18"/>
        <v>97.604641510367259</v>
      </c>
      <c r="AW83" s="2">
        <f t="shared" si="19"/>
        <v>100.31519282802694</v>
      </c>
      <c r="AX83" s="2">
        <f t="shared" si="20"/>
        <v>102.31373759022867</v>
      </c>
      <c r="AY83" s="2">
        <f t="shared" si="21"/>
        <v>101.41143319775584</v>
      </c>
      <c r="AZ83" s="2">
        <f t="shared" si="22"/>
        <v>103.56064391561971</v>
      </c>
      <c r="BA83" s="2">
        <f t="shared" si="23"/>
        <v>105.53591696722525</v>
      </c>
      <c r="BB83" s="2">
        <f t="shared" si="24"/>
        <v>105.9224453475812</v>
      </c>
      <c r="BC83" s="2">
        <f t="shared" si="25"/>
        <v>104.65574970225482</v>
      </c>
      <c r="BD83" s="2">
        <f t="shared" si="26"/>
        <v>101.87838347052548</v>
      </c>
      <c r="BE83" s="2">
        <f t="shared" si="27"/>
        <v>96.460258108531335</v>
      </c>
      <c r="BF83" s="2">
        <f t="shared" si="28"/>
        <v>88.12137891734568</v>
      </c>
      <c r="BG83" s="2">
        <f t="shared" si="29"/>
        <v>77.154601844116016</v>
      </c>
      <c r="BH83" s="2">
        <f t="shared" si="30"/>
        <v>64.029772411468187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>BK$207*$B83+BK$209</f>
        <v>97.503036685827908</v>
      </c>
      <c r="CP83" s="2">
        <f>BL$207*$B83+BL$209</f>
        <v>100.27916034613493</v>
      </c>
      <c r="CQ83" s="2">
        <f>BM$207*$B83+BM$209</f>
        <v>102.33365017773987</v>
      </c>
      <c r="CR83" s="2">
        <f>BN$207*$B83+BN$209</f>
        <v>101.42365221695928</v>
      </c>
      <c r="CS83" s="2">
        <f>BO$207*$B83+BO$209</f>
        <v>103.55852869704819</v>
      </c>
      <c r="CT83" s="2">
        <f>BP$207*$B83+BP$209</f>
        <v>105.49705751043901</v>
      </c>
      <c r="CU83" s="2">
        <f>BQ$207*$B83+BQ$209</f>
        <v>105.87283805971225</v>
      </c>
      <c r="CV83" s="2">
        <f>BR$207*$B83+BR$209</f>
        <v>104.57791230097521</v>
      </c>
      <c r="CW83" s="2">
        <f>BS$207*$B83+BS$209</f>
        <v>101.85531785027072</v>
      </c>
      <c r="CX83" s="2">
        <f>BT$207*$B83+BT$209</f>
        <v>96.347370163630586</v>
      </c>
      <c r="CY83" s="2">
        <f>BU$207*$B83+BU$209</f>
        <v>88.081411404592629</v>
      </c>
      <c r="CZ83" s="2">
        <f>BV$207*$B83+BV$209</f>
        <v>77.148406178188807</v>
      </c>
      <c r="DA83" s="2">
        <f>BW$207*$B83+BW$209</f>
        <v>64.046784962805134</v>
      </c>
      <c r="DD83" s="2">
        <f>BZ$207*$B83+BZ$209</f>
        <v>98.287429612257895</v>
      </c>
      <c r="DE83" s="2">
        <f>CA$207*$B83+CA$209</f>
        <v>100.59658443131447</v>
      </c>
      <c r="DF83" s="2">
        <f>CB$207*$B83+CB$209</f>
        <v>102.17343777395236</v>
      </c>
      <c r="DG83" s="2">
        <f>CC$207*$B83+CC$209</f>
        <v>101.33895031770196</v>
      </c>
      <c r="DH83" s="2">
        <f>CD$207*$B83+CD$209</f>
        <v>103.57214959592164</v>
      </c>
      <c r="DI83" s="2">
        <f>CE$207*$B83+CE$209</f>
        <v>105.76541175315258</v>
      </c>
      <c r="DJ83" s="2">
        <f>CF$207*$B83+CF$209</f>
        <v>106.24646853671555</v>
      </c>
      <c r="DK83" s="2">
        <f>CG$207*$B83+CG$209</f>
        <v>105.18648420293513</v>
      </c>
      <c r="DL83" s="2">
        <f>CH$207*$B83+CH$209</f>
        <v>102.02932678482</v>
      </c>
      <c r="DM83" s="2">
        <f>CI$207*$B83+CI$209</f>
        <v>97.388870093301193</v>
      </c>
      <c r="DN83" s="2">
        <f>CJ$207*$B83+CJ$209</f>
        <v>88.387857900839961</v>
      </c>
      <c r="DO83" s="2">
        <f>CK$207*$B83+CK$209</f>
        <v>77.195895378372299</v>
      </c>
      <c r="DP83" s="2">
        <f>CL$207*$B83+CL$209</f>
        <v>63.874547587787909</v>
      </c>
      <c r="DS83" s="2">
        <f>POWER(10,($B83-C$227)/C$228)/(1+POWER(10,($B83-C$227)/C$228))</f>
        <v>0.12953307088295588</v>
      </c>
      <c r="DT83" s="2">
        <f>POWER(10,($B83-D$227)/D$228)/(1+POWER(10,($B83-D$227)/D$228))</f>
        <v>0.11351527364922076</v>
      </c>
      <c r="DU83" s="2">
        <f>POWER(10,($B83-E$227)/E$228)/(1+POWER(10,($B83-E$227)/E$228))</f>
        <v>0.12428867578575616</v>
      </c>
      <c r="DV83" s="2">
        <f>POWER(10,($B83-F$227)/F$228)/(1+POWER(10,($B83-F$227)/F$228))</f>
        <v>0.14425909348633409</v>
      </c>
      <c r="DW83" s="2">
        <f>POWER(10,($B83-G$227)/G$228)/(1+POWER(10,($B83-G$227)/G$228))</f>
        <v>0.15529214269679922</v>
      </c>
      <c r="DX83" s="2">
        <f>POWER(10,($B83-H$227)/H$228)/(1+POWER(10,($B83-H$227)/H$228))</f>
        <v>0.14480656759253729</v>
      </c>
      <c r="DY83" s="2">
        <f>POWER(10,($B83-I$227)/I$228)/(1+POWER(10,($B83-I$227)/I$228))</f>
        <v>0.13277098877704069</v>
      </c>
      <c r="DZ83" s="2">
        <f>POWER(10,($B83-J$227)/J$228)/(1+POWER(10,($B83-J$227)/J$228))</f>
        <v>0.1279017335978492</v>
      </c>
      <c r="EA83" s="2">
        <f>POWER(10,($B83-K$227)/K$228)/(1+POWER(10,($B83-K$227)/K$228))</f>
        <v>0.13255422955435331</v>
      </c>
      <c r="EB83" s="2">
        <f>POWER(10,($B83-L$227)/L$228)/(1+POWER(10,($B83-L$227)/L$228))</f>
        <v>0.10838977678707704</v>
      </c>
      <c r="EC83" s="2">
        <f>POWER(10,($B83-M$227)/M$228)/(1+POWER(10,($B83-M$227)/M$228))</f>
        <v>0.13042248236633386</v>
      </c>
      <c r="ED83" s="2">
        <f>POWER(10,($B83-N$227)/N$228)/(1+POWER(10,($B83-N$227)/N$228))</f>
        <v>0.1304647352085295</v>
      </c>
      <c r="EE83" s="2">
        <f>POWER(10,($B83-O$227)/O$228)/(1+POWER(10,($B83-O$227)/O$228))</f>
        <v>9.8773865633093441E-2</v>
      </c>
    </row>
    <row r="84" spans="2:135" x14ac:dyDescent="0.25">
      <c r="B84" s="2">
        <v>78</v>
      </c>
      <c r="C84">
        <v>143.65199999999999</v>
      </c>
      <c r="D84">
        <v>150.34299999999999</v>
      </c>
      <c r="E84">
        <v>149.029</v>
      </c>
      <c r="F84">
        <v>148.03100000000001</v>
      </c>
      <c r="G84">
        <v>143.43799999999999</v>
      </c>
      <c r="H84">
        <v>152.76599999999999</v>
      </c>
      <c r="I84">
        <v>154.292</v>
      </c>
      <c r="J84">
        <v>151.39400000000001</v>
      </c>
      <c r="K84">
        <v>149.65700000000001</v>
      </c>
      <c r="L84">
        <v>135.97</v>
      </c>
      <c r="M84">
        <v>127.955</v>
      </c>
      <c r="N84">
        <v>109.6716</v>
      </c>
      <c r="O84">
        <v>86.130399999999995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141.37419126042431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151.91280066857664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148.23489453887129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141.3240316175536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137.18750911015553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148.40704677805536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152.29857238224361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151.51510178499598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150.3610153765627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137.88878848891281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128.89849179244709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109.23739917808985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88.468016464614067</v>
      </c>
      <c r="AE84" s="5"/>
      <c r="AG84" s="5">
        <f t="shared" si="17"/>
        <v>2.2778087395756756</v>
      </c>
      <c r="AH84" s="5">
        <f t="shared" si="17"/>
        <v>-1.5698006685766472</v>
      </c>
      <c r="AI84" s="5">
        <f t="shared" si="17"/>
        <v>0.79410546112870861</v>
      </c>
      <c r="AJ84" s="5">
        <f t="shared" si="17"/>
        <v>6.706968382446405</v>
      </c>
      <c r="AK84" s="5">
        <f t="shared" si="17"/>
        <v>6.2504908898444569</v>
      </c>
      <c r="AL84" s="5">
        <f t="shared" si="17"/>
        <v>4.3589532219446312</v>
      </c>
      <c r="AM84" s="5">
        <f t="shared" si="17"/>
        <v>1.9934276177563959</v>
      </c>
      <c r="AN84" s="5">
        <f t="shared" si="16"/>
        <v>-0.12110178499597168</v>
      </c>
      <c r="AO84" s="5">
        <f t="shared" si="16"/>
        <v>-0.70401537656269397</v>
      </c>
      <c r="AP84" s="5">
        <f t="shared" si="16"/>
        <v>-1.91878848891281</v>
      </c>
      <c r="AQ84" s="5">
        <f t="shared" si="16"/>
        <v>-0.94349179244709092</v>
      </c>
      <c r="AR84" s="5">
        <f t="shared" si="16"/>
        <v>0.43420082191015297</v>
      </c>
      <c r="AS84" s="5">
        <f t="shared" si="16"/>
        <v>-2.3376164646140722</v>
      </c>
      <c r="AV84" s="2">
        <f t="shared" si="18"/>
        <v>97.61218770161905</v>
      </c>
      <c r="AW84" s="2">
        <f t="shared" si="19"/>
        <v>100.30968692443332</v>
      </c>
      <c r="AX84" s="2">
        <f t="shared" si="20"/>
        <v>102.3003814388489</v>
      </c>
      <c r="AY84" s="2">
        <f t="shared" si="21"/>
        <v>101.4154728928425</v>
      </c>
      <c r="AZ84" s="2">
        <f t="shared" si="22"/>
        <v>103.58250733570077</v>
      </c>
      <c r="BA84" s="2">
        <f t="shared" si="23"/>
        <v>105.55756750175631</v>
      </c>
      <c r="BB84" s="2">
        <f t="shared" si="24"/>
        <v>105.94843751637154</v>
      </c>
      <c r="BC84" s="2">
        <f t="shared" si="25"/>
        <v>104.6874961316208</v>
      </c>
      <c r="BD84" s="2">
        <f t="shared" si="26"/>
        <v>101.89621727506305</v>
      </c>
      <c r="BE84" s="2">
        <f t="shared" si="27"/>
        <v>96.502027981406599</v>
      </c>
      <c r="BF84" s="2">
        <f t="shared" si="28"/>
        <v>88.147626127877842</v>
      </c>
      <c r="BG84" s="2">
        <f t="shared" si="29"/>
        <v>77.167608867268257</v>
      </c>
      <c r="BH84" s="2">
        <f t="shared" si="30"/>
        <v>64.039136917033773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>BK$207*$B84+BK$209</f>
        <v>97.510539231533912</v>
      </c>
      <c r="CP84" s="2">
        <f>BL$207*$B84+BL$209</f>
        <v>100.27490006959965</v>
      </c>
      <c r="CQ84" s="2">
        <f>BM$207*$B84+BM$209</f>
        <v>102.3266438193549</v>
      </c>
      <c r="CR84" s="2">
        <f>BN$207*$B84+BN$209</f>
        <v>101.43265069981123</v>
      </c>
      <c r="CS84" s="2">
        <f>BO$207*$B84+BO$209</f>
        <v>103.58535889680064</v>
      </c>
      <c r="CT84" s="2">
        <f>BP$207*$B84+BP$209</f>
        <v>105.52252702594777</v>
      </c>
      <c r="CU84" s="2">
        <f>BQ$207*$B84+BQ$209</f>
        <v>105.90134679475179</v>
      </c>
      <c r="CV84" s="2">
        <f>BR$207*$B84+BR$209</f>
        <v>104.6133399410957</v>
      </c>
      <c r="CW84" s="2">
        <f>BS$207*$B84+BS$209</f>
        <v>101.87999401858563</v>
      </c>
      <c r="CX84" s="2">
        <f>BT$207*$B84+BT$209</f>
        <v>96.389637350940063</v>
      </c>
      <c r="CY84" s="2">
        <f>BU$207*$B84+BU$209</f>
        <v>88.112397403760681</v>
      </c>
      <c r="CZ84" s="2">
        <f>BV$207*$B84+BV$209</f>
        <v>77.165240452104555</v>
      </c>
      <c r="DA84" s="2">
        <f>BW$207*$B84+BW$209</f>
        <v>64.058440953140291</v>
      </c>
      <c r="DD84" s="2">
        <f>BZ$207*$B84+BZ$209</f>
        <v>98.235165343985557</v>
      </c>
      <c r="DE84" s="2">
        <f>CA$207*$B84+CA$209</f>
        <v>100.55744745466852</v>
      </c>
      <c r="DF84" s="2">
        <f>CB$207*$B84+CB$209</f>
        <v>102.1316237790636</v>
      </c>
      <c r="DG84" s="2">
        <f>CC$207*$B84+CC$209</f>
        <v>101.32254056577915</v>
      </c>
      <c r="DH84" s="2">
        <f>CD$207*$B84+CD$209</f>
        <v>103.56836113767822</v>
      </c>
      <c r="DI84" s="2">
        <f>CE$207*$B84+CE$209</f>
        <v>105.74629974083877</v>
      </c>
      <c r="DJ84" s="2">
        <f>CF$207*$B84+CF$209</f>
        <v>106.22895888808158</v>
      </c>
      <c r="DK84" s="2">
        <f>CG$207*$B84+CG$209</f>
        <v>105.14863996322072</v>
      </c>
      <c r="DL84" s="2">
        <f>CH$207*$B84+CH$209</f>
        <v>101.99304211285612</v>
      </c>
      <c r="DM84" s="2">
        <f>CI$207*$B84+CI$209</f>
        <v>97.345201241220252</v>
      </c>
      <c r="DN84" s="2">
        <f>CJ$207*$B84+CJ$209</f>
        <v>88.361842547050102</v>
      </c>
      <c r="DO84" s="2">
        <f>CK$207*$B84+CK$209</f>
        <v>77.182005200666055</v>
      </c>
      <c r="DP84" s="2">
        <f>CL$207*$B84+CL$209</f>
        <v>63.878502039072188</v>
      </c>
      <c r="DS84" s="2">
        <f>POWER(10,($B84-C$227)/C$228)/(1+POWER(10,($B84-C$227)/C$228))</f>
        <v>0.14027712821612984</v>
      </c>
      <c r="DT84" s="2">
        <f>POWER(10,($B84-D$227)/D$228)/(1+POWER(10,($B84-D$227)/D$228))</f>
        <v>0.12311865786756028</v>
      </c>
      <c r="DU84" s="2">
        <f>POWER(10,($B84-E$227)/E$228)/(1+POWER(10,($B84-E$227)/E$228))</f>
        <v>0.13466503476651362</v>
      </c>
      <c r="DV84" s="2">
        <f>POWER(10,($B84-F$227)/F$228)/(1+POWER(10,($B84-F$227)/F$228))</f>
        <v>0.15600568575933785</v>
      </c>
      <c r="DW84" s="2">
        <f>POWER(10,($B84-G$227)/G$228)/(1+POWER(10,($B84-G$227)/G$228))</f>
        <v>0.16776100186766507</v>
      </c>
      <c r="DX84" s="2">
        <f>POWER(10,($B84-H$227)/H$228)/(1+POWER(10,($B84-H$227)/H$228))</f>
        <v>0.15658958164590861</v>
      </c>
      <c r="DY84" s="2">
        <f>POWER(10,($B84-I$227)/I$228)/(1+POWER(10,($B84-I$227)/I$228))</f>
        <v>0.14373926536452383</v>
      </c>
      <c r="DZ84" s="2">
        <f>POWER(10,($B84-J$227)/J$228)/(1+POWER(10,($B84-J$227)/J$228))</f>
        <v>0.13853201468350881</v>
      </c>
      <c r="EA84" s="2">
        <f>POWER(10,($B84-K$227)/K$228)/(1+POWER(10,($B84-K$227)/K$228))</f>
        <v>0.14350756270697337</v>
      </c>
      <c r="EB84" s="2">
        <f>POWER(10,($B84-L$227)/L$228)/(1+POWER(10,($B84-L$227)/L$228))</f>
        <v>0.11761707574944726</v>
      </c>
      <c r="EC84" s="2">
        <f>POWER(10,($B84-M$227)/M$228)/(1+POWER(10,($B84-M$227)/M$228))</f>
        <v>0.14122834244276569</v>
      </c>
      <c r="ED84" s="2">
        <f>POWER(10,($B84-N$227)/N$228)/(1+POWER(10,($B84-N$227)/N$228))</f>
        <v>0.14127352730674045</v>
      </c>
      <c r="EE84" s="2">
        <f>POWER(10,($B84-O$227)/O$228)/(1+POWER(10,($B84-O$227)/O$228))</f>
        <v>0.1072810526088612</v>
      </c>
    </row>
    <row r="85" spans="2:135" x14ac:dyDescent="0.25">
      <c r="B85" s="2">
        <v>79</v>
      </c>
      <c r="C85">
        <v>139.773</v>
      </c>
      <c r="D85">
        <v>150.65700000000001</v>
      </c>
      <c r="E85">
        <v>147.4</v>
      </c>
      <c r="F85">
        <v>140.51599999999999</v>
      </c>
      <c r="G85">
        <v>133.98400000000001</v>
      </c>
      <c r="H85">
        <v>148.59399999999999</v>
      </c>
      <c r="I85">
        <v>153.72300000000001</v>
      </c>
      <c r="J85">
        <v>151.227</v>
      </c>
      <c r="K85">
        <v>147.59700000000001</v>
      </c>
      <c r="L85">
        <v>138.71600000000001</v>
      </c>
      <c r="M85">
        <v>127.836</v>
      </c>
      <c r="N85">
        <v>108.791</v>
      </c>
      <c r="O85">
        <v>88.246399999999994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135.05125710139401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148.71633196229146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143.15310318537772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134.43973298037551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130.30424415952692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141.91842106408441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148.28031685034267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149.10246813490522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146.84014278060994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141.18254492611106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125.28803025418463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105.8540827545832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90.385820998263569</v>
      </c>
      <c r="AE85" s="5"/>
      <c r="AG85" s="5">
        <f t="shared" si="17"/>
        <v>4.7217428986059815</v>
      </c>
      <c r="AH85" s="5">
        <f t="shared" si="17"/>
        <v>1.9406680377085479</v>
      </c>
      <c r="AI85" s="5">
        <f t="shared" si="17"/>
        <v>4.2468968146222892</v>
      </c>
      <c r="AJ85" s="5">
        <f t="shared" si="17"/>
        <v>6.0762670196244812</v>
      </c>
      <c r="AK85" s="5">
        <f t="shared" si="17"/>
        <v>3.6797558404730921</v>
      </c>
      <c r="AL85" s="5">
        <f t="shared" si="17"/>
        <v>6.6755789359155813</v>
      </c>
      <c r="AM85" s="5">
        <f t="shared" si="17"/>
        <v>5.4426831496573413</v>
      </c>
      <c r="AN85" s="5">
        <f t="shared" si="16"/>
        <v>2.1245318650947809</v>
      </c>
      <c r="AO85" s="5">
        <f t="shared" si="16"/>
        <v>0.75685721939007067</v>
      </c>
      <c r="AP85" s="5">
        <f t="shared" si="16"/>
        <v>-2.4665449261110552</v>
      </c>
      <c r="AQ85" s="5">
        <f t="shared" si="16"/>
        <v>2.5479697458153652</v>
      </c>
      <c r="AR85" s="5">
        <f t="shared" si="16"/>
        <v>2.9369172454167938</v>
      </c>
      <c r="AS85" s="5">
        <f t="shared" si="16"/>
        <v>-2.1394209982635743</v>
      </c>
      <c r="AV85" s="2">
        <f t="shared" si="18"/>
        <v>97.618938817452573</v>
      </c>
      <c r="AW85" s="2">
        <f t="shared" si="19"/>
        <v>100.30368208849639</v>
      </c>
      <c r="AX85" s="2">
        <f t="shared" si="20"/>
        <v>102.28613697892246</v>
      </c>
      <c r="AY85" s="2">
        <f t="shared" si="21"/>
        <v>101.41881157193367</v>
      </c>
      <c r="AZ85" s="2">
        <f t="shared" si="22"/>
        <v>103.6035697404061</v>
      </c>
      <c r="BA85" s="2">
        <f t="shared" si="23"/>
        <v>105.57830525354274</v>
      </c>
      <c r="BB85" s="2">
        <f t="shared" si="24"/>
        <v>105.97362961515043</v>
      </c>
      <c r="BC85" s="2">
        <f t="shared" si="25"/>
        <v>104.7180228059012</v>
      </c>
      <c r="BD85" s="2">
        <f t="shared" si="26"/>
        <v>101.91275434013453</v>
      </c>
      <c r="BE85" s="2">
        <f t="shared" si="27"/>
        <v>96.542797356180117</v>
      </c>
      <c r="BF85" s="2">
        <f t="shared" si="28"/>
        <v>88.172783465543588</v>
      </c>
      <c r="BG85" s="2">
        <f t="shared" si="29"/>
        <v>77.179941398220947</v>
      </c>
      <c r="BH85" s="2">
        <f t="shared" si="30"/>
        <v>64.048250661653682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>BK$207*$B85+BK$209</f>
        <v>97.51804177723993</v>
      </c>
      <c r="CP85" s="2">
        <f>BL$207*$B85+BL$209</f>
        <v>100.27063979306439</v>
      </c>
      <c r="CQ85" s="2">
        <f>BM$207*$B85+BM$209</f>
        <v>102.31963746096994</v>
      </c>
      <c r="CR85" s="2">
        <f>BN$207*$B85+BN$209</f>
        <v>101.44164918266318</v>
      </c>
      <c r="CS85" s="2">
        <f>BO$207*$B85+BO$209</f>
        <v>103.6121890965531</v>
      </c>
      <c r="CT85" s="2">
        <f>BP$207*$B85+BP$209</f>
        <v>105.54799654145653</v>
      </c>
      <c r="CU85" s="2">
        <f>BQ$207*$B85+BQ$209</f>
        <v>105.92985552979133</v>
      </c>
      <c r="CV85" s="2">
        <f>BR$207*$B85+BR$209</f>
        <v>104.64876758121618</v>
      </c>
      <c r="CW85" s="2">
        <f>BS$207*$B85+BS$209</f>
        <v>101.90467018690055</v>
      </c>
      <c r="CX85" s="2">
        <f>BT$207*$B85+BT$209</f>
        <v>96.431904538249555</v>
      </c>
      <c r="CY85" s="2">
        <f>BU$207*$B85+BU$209</f>
        <v>88.14338340292872</v>
      </c>
      <c r="CZ85" s="2">
        <f>BV$207*$B85+BV$209</f>
        <v>77.182074726020289</v>
      </c>
      <c r="DA85" s="2">
        <f>BW$207*$B85+BW$209</f>
        <v>64.070096943475463</v>
      </c>
      <c r="DD85" s="2">
        <f>BZ$207*$B85+BZ$209</f>
        <v>98.182901075713218</v>
      </c>
      <c r="DE85" s="2">
        <f>CA$207*$B85+CA$209</f>
        <v>100.51831047802256</v>
      </c>
      <c r="DF85" s="2">
        <f>CB$207*$B85+CB$209</f>
        <v>102.08980978417486</v>
      </c>
      <c r="DG85" s="2">
        <f>CC$207*$B85+CC$209</f>
        <v>101.30613081385633</v>
      </c>
      <c r="DH85" s="2">
        <f>CD$207*$B85+CD$209</f>
        <v>103.5645726794348</v>
      </c>
      <c r="DI85" s="2">
        <f>CE$207*$B85+CE$209</f>
        <v>105.72718772852494</v>
      </c>
      <c r="DJ85" s="2">
        <f>CF$207*$B85+CF$209</f>
        <v>106.21144923944762</v>
      </c>
      <c r="DK85" s="2">
        <f>CG$207*$B85+CG$209</f>
        <v>105.1107957235063</v>
      </c>
      <c r="DL85" s="2">
        <f>CH$207*$B85+CH$209</f>
        <v>101.95675744089223</v>
      </c>
      <c r="DM85" s="2">
        <f>CI$207*$B85+CI$209</f>
        <v>97.301532389139325</v>
      </c>
      <c r="DN85" s="2">
        <f>CJ$207*$B85+CJ$209</f>
        <v>88.335827193260229</v>
      </c>
      <c r="DO85" s="2">
        <f>CK$207*$B85+CK$209</f>
        <v>77.168115022959825</v>
      </c>
      <c r="DP85" s="2">
        <f>CL$207*$B85+CL$209</f>
        <v>63.882456490356461</v>
      </c>
      <c r="DS85" s="2">
        <f>POWER(10,($B85-C$227)/C$228)/(1+POWER(10,($B85-C$227)/C$228))</f>
        <v>0.15175698143101113</v>
      </c>
      <c r="DT85" s="2">
        <f>POWER(10,($B85-D$227)/D$228)/(1+POWER(10,($B85-D$227)/D$228))</f>
        <v>0.13341221807324899</v>
      </c>
      <c r="DU85" s="2">
        <f>POWER(10,($B85-E$227)/E$228)/(1+POWER(10,($B85-E$227)/E$228))</f>
        <v>0.1457634803373587</v>
      </c>
      <c r="DV85" s="2">
        <f>POWER(10,($B85-F$227)/F$228)/(1+POWER(10,($B85-F$227)/F$228))</f>
        <v>0.16852040745901195</v>
      </c>
      <c r="DW85" s="2">
        <f>POWER(10,($B85-G$227)/G$228)/(1+POWER(10,($B85-G$227)/G$228))</f>
        <v>0.18101647853076624</v>
      </c>
      <c r="DX85" s="2">
        <f>POWER(10,($B85-H$227)/H$228)/(1+POWER(10,($B85-H$227)/H$228))</f>
        <v>0.16914175625520844</v>
      </c>
      <c r="DY85" s="2">
        <f>POWER(10,($B85-I$227)/I$228)/(1+POWER(10,($B85-I$227)/I$228))</f>
        <v>0.15545121875248888</v>
      </c>
      <c r="DZ85" s="2">
        <f>POWER(10,($B85-J$227)/J$228)/(1+POWER(10,($B85-J$227)/J$228))</f>
        <v>0.14989395308636058</v>
      </c>
      <c r="EA85" s="2">
        <f>POWER(10,($B85-K$227)/K$228)/(1+POWER(10,($B85-K$227)/K$228))</f>
        <v>0.15520405885211389</v>
      </c>
      <c r="EB85" s="2">
        <f>POWER(10,($B85-L$227)/L$228)/(1+POWER(10,($B85-L$227)/L$228))</f>
        <v>0.12751755571891032</v>
      </c>
      <c r="EC85" s="2">
        <f>POWER(10,($B85-M$227)/M$228)/(1+POWER(10,($B85-M$227)/M$228))</f>
        <v>0.15277220722071888</v>
      </c>
      <c r="ED85" s="2">
        <f>POWER(10,($B85-N$227)/N$228)/(1+POWER(10,($B85-N$227)/N$228))</f>
        <v>0.15282042820757075</v>
      </c>
      <c r="EE85" s="2">
        <f>POWER(10,($B85-O$227)/O$228)/(1+POWER(10,($B85-O$227)/O$228))</f>
        <v>0.11642629005980637</v>
      </c>
    </row>
    <row r="86" spans="2:135" x14ac:dyDescent="0.25">
      <c r="B86" s="2">
        <v>80</v>
      </c>
      <c r="C86">
        <v>133.864</v>
      </c>
      <c r="D86">
        <v>147.74600000000001</v>
      </c>
      <c r="E86">
        <v>142.286</v>
      </c>
      <c r="F86">
        <v>129.85900000000001</v>
      </c>
      <c r="G86">
        <v>123.09399999999999</v>
      </c>
      <c r="H86">
        <v>138.172</v>
      </c>
      <c r="I86">
        <v>149.33799999999999</v>
      </c>
      <c r="J86">
        <v>148.65199999999999</v>
      </c>
      <c r="K86">
        <v>145.358</v>
      </c>
      <c r="L86">
        <v>140.95500000000001</v>
      </c>
      <c r="M86">
        <v>123.94</v>
      </c>
      <c r="N86">
        <v>105.0896</v>
      </c>
      <c r="O86">
        <v>89.884100000000004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127.79664301905032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143.10672195131872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136.51751911697647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127.09979679415744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123.54137311198373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134.51863819944231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142.22703808507956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144.19954935379798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140.97246762506043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141.74096013041321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119.93852236585415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101.28849560190723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90.774948797612723</v>
      </c>
      <c r="AE86" s="5"/>
      <c r="AG86" s="5">
        <f t="shared" si="17"/>
        <v>6.0673569809496826</v>
      </c>
      <c r="AH86" s="5">
        <f t="shared" si="17"/>
        <v>4.639278048681291</v>
      </c>
      <c r="AI86" s="5">
        <f t="shared" si="17"/>
        <v>5.7684808830235283</v>
      </c>
      <c r="AJ86" s="5">
        <f t="shared" si="17"/>
        <v>2.7592032058425673</v>
      </c>
      <c r="AK86" s="5">
        <f t="shared" si="17"/>
        <v>-0.44737311198373675</v>
      </c>
      <c r="AL86" s="5">
        <f t="shared" si="17"/>
        <v>3.6533618005576898</v>
      </c>
      <c r="AM86" s="5">
        <f t="shared" si="17"/>
        <v>7.1109619149204377</v>
      </c>
      <c r="AN86" s="5">
        <f t="shared" si="16"/>
        <v>4.4524506462020099</v>
      </c>
      <c r="AO86" s="5">
        <f t="shared" si="16"/>
        <v>4.3855323749395723</v>
      </c>
      <c r="AP86" s="5">
        <f t="shared" si="16"/>
        <v>-0.78596013041320134</v>
      </c>
      <c r="AQ86" s="5">
        <f t="shared" si="16"/>
        <v>4.0014776341458429</v>
      </c>
      <c r="AR86" s="5">
        <f t="shared" si="16"/>
        <v>3.8011043980927752</v>
      </c>
      <c r="AS86" s="5">
        <f t="shared" si="16"/>
        <v>-0.89084879761271907</v>
      </c>
      <c r="AV86" s="2">
        <f t="shared" si="18"/>
        <v>97.624777735861883</v>
      </c>
      <c r="AW86" s="2">
        <f t="shared" si="19"/>
        <v>100.29711221228095</v>
      </c>
      <c r="AX86" s="2">
        <f t="shared" si="20"/>
        <v>102.27092192852689</v>
      </c>
      <c r="AY86" s="2">
        <f t="shared" si="21"/>
        <v>101.42138754330607</v>
      </c>
      <c r="AZ86" s="2">
        <f t="shared" si="22"/>
        <v>103.62375768098357</v>
      </c>
      <c r="BA86" s="2">
        <f t="shared" si="23"/>
        <v>105.59802995201071</v>
      </c>
      <c r="BB86" s="2">
        <f t="shared" si="24"/>
        <v>105.99792450267162</v>
      </c>
      <c r="BC86" s="2">
        <f t="shared" si="25"/>
        <v>104.7471785983024</v>
      </c>
      <c r="BD86" s="2">
        <f t="shared" si="26"/>
        <v>101.92785854541086</v>
      </c>
      <c r="BE86" s="2">
        <f t="shared" si="27"/>
        <v>96.582415993805341</v>
      </c>
      <c r="BF86" s="2">
        <f t="shared" si="28"/>
        <v>88.196728005971295</v>
      </c>
      <c r="BG86" s="2">
        <f t="shared" si="29"/>
        <v>77.191530322326372</v>
      </c>
      <c r="BH86" s="2">
        <f t="shared" si="30"/>
        <v>64.057092789707582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>BK$207*$B86+BK$209</f>
        <v>97.525544322945933</v>
      </c>
      <c r="CP86" s="2">
        <f>BL$207*$B86+BL$209</f>
        <v>100.26637951652911</v>
      </c>
      <c r="CQ86" s="2">
        <f>BM$207*$B86+BM$209</f>
        <v>102.31263110258499</v>
      </c>
      <c r="CR86" s="2">
        <f>BN$207*$B86+BN$209</f>
        <v>101.45064766551513</v>
      </c>
      <c r="CS86" s="2">
        <f>BO$207*$B86+BO$209</f>
        <v>103.63901929630555</v>
      </c>
      <c r="CT86" s="2">
        <f>BP$207*$B86+BP$209</f>
        <v>105.57346605696527</v>
      </c>
      <c r="CU86" s="2">
        <f>BQ$207*$B86+BQ$209</f>
        <v>105.95836426483086</v>
      </c>
      <c r="CV86" s="2">
        <f>BR$207*$B86+BR$209</f>
        <v>104.68419522133667</v>
      </c>
      <c r="CW86" s="2">
        <f>BS$207*$B86+BS$209</f>
        <v>101.92934635521546</v>
      </c>
      <c r="CX86" s="2">
        <f>BT$207*$B86+BT$209</f>
        <v>96.474171725559032</v>
      </c>
      <c r="CY86" s="2">
        <f>BU$207*$B86+BU$209</f>
        <v>88.174369402096758</v>
      </c>
      <c r="CZ86" s="2">
        <f>BV$207*$B86+BV$209</f>
        <v>77.198908999936037</v>
      </c>
      <c r="DA86" s="2">
        <f>BW$207*$B86+BW$209</f>
        <v>64.08175293381062</v>
      </c>
      <c r="DD86" s="2">
        <f>BZ$207*$B86+BZ$209</f>
        <v>98.130636807440879</v>
      </c>
      <c r="DE86" s="2">
        <f>CA$207*$B86+CA$209</f>
        <v>100.47917350137661</v>
      </c>
      <c r="DF86" s="2">
        <f>CB$207*$B86+CB$209</f>
        <v>102.04799578928611</v>
      </c>
      <c r="DG86" s="2">
        <f>CC$207*$B86+CC$209</f>
        <v>101.28972106193351</v>
      </c>
      <c r="DH86" s="2">
        <f>CD$207*$B86+CD$209</f>
        <v>103.56078422119138</v>
      </c>
      <c r="DI86" s="2">
        <f>CE$207*$B86+CE$209</f>
        <v>105.70807571621111</v>
      </c>
      <c r="DJ86" s="2">
        <f>CF$207*$B86+CF$209</f>
        <v>106.19393959081364</v>
      </c>
      <c r="DK86" s="2">
        <f>CG$207*$B86+CG$209</f>
        <v>105.07295148379188</v>
      </c>
      <c r="DL86" s="2">
        <f>CH$207*$B86+CH$209</f>
        <v>101.92047276892836</v>
      </c>
      <c r="DM86" s="2">
        <f>CI$207*$B86+CI$209</f>
        <v>97.257863537058398</v>
      </c>
      <c r="DN86" s="2">
        <f>CJ$207*$B86+CJ$209</f>
        <v>88.30981183947037</v>
      </c>
      <c r="DO86" s="2">
        <f>CK$207*$B86+CK$209</f>
        <v>77.154224845253594</v>
      </c>
      <c r="DP86" s="2">
        <f>CL$207*$B86+CL$209</f>
        <v>63.88641094164074</v>
      </c>
      <c r="DS86" s="2">
        <f>POWER(10,($B86-C$227)/C$228)/(1+POWER(10,($B86-C$227)/C$228))</f>
        <v>0.16399710037513476</v>
      </c>
      <c r="DT86" s="2">
        <f>POWER(10,($B86-D$227)/D$228)/(1+POWER(10,($B86-D$227)/D$228))</f>
        <v>0.14442464515088452</v>
      </c>
      <c r="DU86" s="2">
        <f>POWER(10,($B86-E$227)/E$228)/(1+POWER(10,($B86-E$227)/E$228))</f>
        <v>0.15761000880102591</v>
      </c>
      <c r="DV86" s="2">
        <f>POWER(10,($B86-F$227)/F$228)/(1+POWER(10,($B86-F$227)/F$228))</f>
        <v>0.18182277857020718</v>
      </c>
      <c r="DW86" s="2">
        <f>POWER(10,($B86-G$227)/G$228)/(1+POWER(10,($B86-G$227)/G$228))</f>
        <v>0.19507382462029299</v>
      </c>
      <c r="DX86" s="2">
        <f>POWER(10,($B86-H$227)/H$228)/(1+POWER(10,($B86-H$227)/H$228))</f>
        <v>0.18248241012609107</v>
      </c>
      <c r="DY86" s="2">
        <f>POWER(10,($B86-I$227)/I$228)/(1+POWER(10,($B86-I$227)/I$228))</f>
        <v>0.1679303113589099</v>
      </c>
      <c r="DZ86" s="2">
        <f>POWER(10,($B86-J$227)/J$228)/(1+POWER(10,($B86-J$227)/J$228))</f>
        <v>0.16201250770331477</v>
      </c>
      <c r="EA86" s="2">
        <f>POWER(10,($B86-K$227)/K$228)/(1+POWER(10,($B86-K$227)/K$228))</f>
        <v>0.16766724934634222</v>
      </c>
      <c r="EB86" s="2">
        <f>POWER(10,($B86-L$227)/L$228)/(1+POWER(10,($B86-L$227)/L$228))</f>
        <v>0.1381209636977353</v>
      </c>
      <c r="EC86" s="2">
        <f>POWER(10,($B86-M$227)/M$228)/(1+POWER(10,($B86-M$227)/M$228))</f>
        <v>0.16507827463902464</v>
      </c>
      <c r="ED86" s="2">
        <f>POWER(10,($B86-N$227)/N$228)/(1+POWER(10,($B86-N$227)/N$228))</f>
        <v>0.1651296228407359</v>
      </c>
      <c r="EE86" s="2">
        <f>POWER(10,($B86-O$227)/O$228)/(1+POWER(10,($B86-O$227)/O$228))</f>
        <v>0.12624087544672521</v>
      </c>
    </row>
    <row r="87" spans="2:135" x14ac:dyDescent="0.25">
      <c r="B87" s="2">
        <v>81</v>
      </c>
      <c r="C87">
        <v>123.485</v>
      </c>
      <c r="D87">
        <v>141.80600000000001</v>
      </c>
      <c r="E87">
        <v>131.68600000000001</v>
      </c>
      <c r="F87">
        <v>116.328</v>
      </c>
      <c r="G87">
        <v>113.14100000000001</v>
      </c>
      <c r="H87">
        <v>126.26600000000001</v>
      </c>
      <c r="I87">
        <v>139.262</v>
      </c>
      <c r="J87">
        <v>143.39400000000001</v>
      </c>
      <c r="K87">
        <v>138.70099999999999</v>
      </c>
      <c r="L87">
        <v>140.58199999999999</v>
      </c>
      <c r="M87">
        <v>117.881</v>
      </c>
      <c r="N87">
        <v>98.746300000000005</v>
      </c>
      <c r="O87">
        <v>90.594200000000001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120.5468787888508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135.96974292231081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129.2863944496778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120.19047913995155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117.59219312264473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127.21439777609429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135.12815377531086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137.66206062467148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133.75223279119035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139.46633283836132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113.70955748235292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96.235493676606183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89.567695889709228</v>
      </c>
      <c r="AE87" s="5"/>
      <c r="AG87" s="5">
        <f t="shared" si="17"/>
        <v>2.9381212111491948</v>
      </c>
      <c r="AH87" s="5">
        <f t="shared" si="17"/>
        <v>5.8362570776891971</v>
      </c>
      <c r="AI87" s="5">
        <f t="shared" si="17"/>
        <v>2.3996055503222067</v>
      </c>
      <c r="AJ87" s="5">
        <f t="shared" si="17"/>
        <v>-3.8624791399515459</v>
      </c>
      <c r="AK87" s="5">
        <f t="shared" si="17"/>
        <v>-4.4511931226447246</v>
      </c>
      <c r="AL87" s="5">
        <f t="shared" si="17"/>
        <v>-0.94839777609428211</v>
      </c>
      <c r="AM87" s="5">
        <f t="shared" si="17"/>
        <v>4.1338462246891368</v>
      </c>
      <c r="AN87" s="5">
        <f t="shared" si="16"/>
        <v>5.7319393753285226</v>
      </c>
      <c r="AO87" s="5">
        <f t="shared" si="16"/>
        <v>4.9487672088096417</v>
      </c>
      <c r="AP87" s="5">
        <f t="shared" si="16"/>
        <v>1.1156671616386689</v>
      </c>
      <c r="AQ87" s="5">
        <f t="shared" si="16"/>
        <v>4.1714425176470797</v>
      </c>
      <c r="AR87" s="5">
        <f t="shared" si="16"/>
        <v>2.5108063233938225</v>
      </c>
      <c r="AS87" s="5">
        <f t="shared" si="16"/>
        <v>1.026504110290773</v>
      </c>
      <c r="AV87" s="2">
        <f t="shared" si="18"/>
        <v>97.62957956463319</v>
      </c>
      <c r="AW87" s="2">
        <f t="shared" si="19"/>
        <v>100.28990676317001</v>
      </c>
      <c r="AX87" s="2">
        <f t="shared" si="20"/>
        <v>102.25465132807321</v>
      </c>
      <c r="AY87" s="2">
        <f t="shared" si="21"/>
        <v>101.42313798078831</v>
      </c>
      <c r="AZ87" s="2">
        <f t="shared" si="22"/>
        <v>103.64299641780985</v>
      </c>
      <c r="BA87" s="2">
        <f t="shared" si="23"/>
        <v>105.61663746776017</v>
      </c>
      <c r="BB87" s="2">
        <f t="shared" si="24"/>
        <v>106.021220007587</v>
      </c>
      <c r="BC87" s="2">
        <f t="shared" si="25"/>
        <v>104.77480399281737</v>
      </c>
      <c r="BD87" s="2">
        <f t="shared" si="26"/>
        <v>101.9413882935665</v>
      </c>
      <c r="BE87" s="2">
        <f t="shared" si="27"/>
        <v>96.620722028227959</v>
      </c>
      <c r="BF87" s="2">
        <f t="shared" si="28"/>
        <v>88.219331026324284</v>
      </c>
      <c r="BG87" s="2">
        <f t="shared" si="29"/>
        <v>77.20230382322255</v>
      </c>
      <c r="BH87" s="2">
        <f t="shared" si="30"/>
        <v>64.065641753983442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>BK$207*$B87+BK$209</f>
        <v>97.533046868651951</v>
      </c>
      <c r="CP87" s="2">
        <f>BL$207*$B87+BL$209</f>
        <v>100.26211923999384</v>
      </c>
      <c r="CQ87" s="2">
        <f>BM$207*$B87+BM$209</f>
        <v>102.30562474420003</v>
      </c>
      <c r="CR87" s="2">
        <f>BN$207*$B87+BN$209</f>
        <v>101.4596461483671</v>
      </c>
      <c r="CS87" s="2">
        <f>BO$207*$B87+BO$209</f>
        <v>103.66584949605799</v>
      </c>
      <c r="CT87" s="2">
        <f>BP$207*$B87+BP$209</f>
        <v>105.59893557247403</v>
      </c>
      <c r="CU87" s="2">
        <f>BQ$207*$B87+BQ$209</f>
        <v>105.9868729998704</v>
      </c>
      <c r="CV87" s="2">
        <f>BR$207*$B87+BR$209</f>
        <v>104.71962286145715</v>
      </c>
      <c r="CW87" s="2">
        <f>BS$207*$B87+BS$209</f>
        <v>101.95402252353037</v>
      </c>
      <c r="CX87" s="2">
        <f>BT$207*$B87+BT$209</f>
        <v>96.516438912868523</v>
      </c>
      <c r="CY87" s="2">
        <f>BU$207*$B87+BU$209</f>
        <v>88.205355401264811</v>
      </c>
      <c r="CZ87" s="2">
        <f>BV$207*$B87+BV$209</f>
        <v>77.215743273851785</v>
      </c>
      <c r="DA87" s="2">
        <f>BW$207*$B87+BW$209</f>
        <v>64.093408924145777</v>
      </c>
      <c r="DD87" s="2">
        <f>BZ$207*$B87+BZ$209</f>
        <v>98.078372539168541</v>
      </c>
      <c r="DE87" s="2">
        <f>CA$207*$B87+CA$209</f>
        <v>100.44003652473066</v>
      </c>
      <c r="DF87" s="2">
        <f>CB$207*$B87+CB$209</f>
        <v>102.00618179439736</v>
      </c>
      <c r="DG87" s="2">
        <f>CC$207*$B87+CC$209</f>
        <v>101.2733113100107</v>
      </c>
      <c r="DH87" s="2">
        <f>CD$207*$B87+CD$209</f>
        <v>103.55699576294796</v>
      </c>
      <c r="DI87" s="2">
        <f>CE$207*$B87+CE$209</f>
        <v>105.68896370389729</v>
      </c>
      <c r="DJ87" s="2">
        <f>CF$207*$B87+CF$209</f>
        <v>106.17642994217968</v>
      </c>
      <c r="DK87" s="2">
        <f>CG$207*$B87+CG$209</f>
        <v>105.03510724407747</v>
      </c>
      <c r="DL87" s="2">
        <f>CH$207*$B87+CH$209</f>
        <v>101.88418809696448</v>
      </c>
      <c r="DM87" s="2">
        <f>CI$207*$B87+CI$209</f>
        <v>97.214194684977457</v>
      </c>
      <c r="DN87" s="2">
        <f>CJ$207*$B87+CJ$209</f>
        <v>88.283796485680497</v>
      </c>
      <c r="DO87" s="2">
        <f>CK$207*$B87+CK$209</f>
        <v>77.140334667547364</v>
      </c>
      <c r="DP87" s="2">
        <f>CL$207*$B87+CL$209</f>
        <v>63.89036539292502</v>
      </c>
      <c r="DS87" s="2">
        <f>POWER(10,($B87-C$227)/C$228)/(1+POWER(10,($B87-C$227)/C$228))</f>
        <v>0.17701843357161604</v>
      </c>
      <c r="DT87" s="2">
        <f>POWER(10,($B87-D$227)/D$228)/(1+POWER(10,($B87-D$227)/D$228))</f>
        <v>0.15618225748708495</v>
      </c>
      <c r="DU87" s="2">
        <f>POWER(10,($B87-E$227)/E$228)/(1+POWER(10,($B87-E$227)/E$228))</f>
        <v>0.17022747124424289</v>
      </c>
      <c r="DV87" s="2">
        <f>POWER(10,($B87-F$227)/F$228)/(1+POWER(10,($B87-F$227)/F$228))</f>
        <v>0.19592776048118934</v>
      </c>
      <c r="DW87" s="2">
        <f>POWER(10,($B87-G$227)/G$228)/(1+POWER(10,($B87-G$227)/G$228))</f>
        <v>0.20994299042576747</v>
      </c>
      <c r="DX87" s="2">
        <f>POWER(10,($B87-H$227)/H$228)/(1+POWER(10,($B87-H$227)/H$228))</f>
        <v>0.19662626566030542</v>
      </c>
      <c r="DY87" s="2">
        <f>POWER(10,($B87-I$227)/I$228)/(1+POWER(10,($B87-I$227)/I$228))</f>
        <v>0.18119625321120297</v>
      </c>
      <c r="DZ87" s="2">
        <f>POWER(10,($B87-J$227)/J$228)/(1+POWER(10,($B87-J$227)/J$228))</f>
        <v>0.17490923291317975</v>
      </c>
      <c r="EA87" s="2">
        <f>POWER(10,($B87-K$227)/K$228)/(1+POWER(10,($B87-K$227)/K$228))</f>
        <v>0.18091692858595049</v>
      </c>
      <c r="EB87" s="2">
        <f>POWER(10,($B87-L$227)/L$228)/(1+POWER(10,($B87-L$227)/L$228))</f>
        <v>0.14945503789133446</v>
      </c>
      <c r="EC87" s="2">
        <f>POWER(10,($B87-M$227)/M$228)/(1+POWER(10,($B87-M$227)/M$228))</f>
        <v>0.17816715772832029</v>
      </c>
      <c r="ED87" s="2">
        <f>POWER(10,($B87-N$227)/N$228)/(1+POWER(10,($B87-N$227)/N$228))</f>
        <v>0.17822170820906447</v>
      </c>
      <c r="EE87" s="2">
        <f>POWER(10,($B87-O$227)/O$228)/(1+POWER(10,($B87-O$227)/O$228))</f>
        <v>0.13675476384499446</v>
      </c>
    </row>
    <row r="88" spans="2:135" x14ac:dyDescent="0.25">
      <c r="B88" s="2">
        <v>82</v>
      </c>
      <c r="C88">
        <v>112.40900000000001</v>
      </c>
      <c r="D88">
        <v>131.40299999999999</v>
      </c>
      <c r="E88">
        <v>119.114</v>
      </c>
      <c r="F88">
        <v>108.40600000000001</v>
      </c>
      <c r="G88">
        <v>107.453</v>
      </c>
      <c r="H88">
        <v>115.09399999999999</v>
      </c>
      <c r="I88">
        <v>126.76900000000001</v>
      </c>
      <c r="J88">
        <v>134.197</v>
      </c>
      <c r="K88">
        <v>128.31299999999999</v>
      </c>
      <c r="L88">
        <v>137.92500000000001</v>
      </c>
      <c r="M88">
        <v>107.761</v>
      </c>
      <c r="N88">
        <v>90.194000000000003</v>
      </c>
      <c r="O88">
        <v>89.318799999999996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114.03648578572114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128.31072568030893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122.33474686484992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114.31519099579792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112.83307840469188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120.76928901457194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127.98282447400146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130.51025198122576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126.25022772274238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134.78321580944851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107.46158483647125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91.342051954200642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86.976973622664431</v>
      </c>
      <c r="AE88" s="5"/>
      <c r="AG88" s="5">
        <f t="shared" si="17"/>
        <v>-1.6274857857211344</v>
      </c>
      <c r="AH88" s="5">
        <f t="shared" si="17"/>
        <v>3.0922743196910574</v>
      </c>
      <c r="AI88" s="5">
        <f t="shared" si="17"/>
        <v>-3.2207468648499145</v>
      </c>
      <c r="AJ88" s="5">
        <f t="shared" si="17"/>
        <v>-5.9091909957979141</v>
      </c>
      <c r="AK88" s="5">
        <f t="shared" si="17"/>
        <v>-5.3800784046918722</v>
      </c>
      <c r="AL88" s="5">
        <f t="shared" si="17"/>
        <v>-5.6752890145719448</v>
      </c>
      <c r="AM88" s="5">
        <f t="shared" si="17"/>
        <v>-1.2138244740014557</v>
      </c>
      <c r="AN88" s="5">
        <f t="shared" si="16"/>
        <v>3.6867480187742387</v>
      </c>
      <c r="AO88" s="5">
        <f t="shared" si="16"/>
        <v>2.0627722772576078</v>
      </c>
      <c r="AP88" s="5">
        <f t="shared" si="16"/>
        <v>3.1417841905515047</v>
      </c>
      <c r="AQ88" s="5">
        <f t="shared" si="16"/>
        <v>0.29941516352874942</v>
      </c>
      <c r="AR88" s="5">
        <f t="shared" si="16"/>
        <v>-1.1480519542006391</v>
      </c>
      <c r="AS88" s="5">
        <f t="shared" si="16"/>
        <v>2.3418263773355648</v>
      </c>
      <c r="AV88" s="2">
        <f t="shared" si="18"/>
        <v>97.633212324211016</v>
      </c>
      <c r="AW88" s="2">
        <f t="shared" si="19"/>
        <v>100.28199109908472</v>
      </c>
      <c r="AX88" s="2">
        <f t="shared" si="20"/>
        <v>102.2372383356175</v>
      </c>
      <c r="AY88" s="2">
        <f t="shared" si="21"/>
        <v>101.42399967011208</v>
      </c>
      <c r="AZ88" s="2">
        <f t="shared" si="22"/>
        <v>103.66121084182672</v>
      </c>
      <c r="BA88" s="2">
        <f t="shared" si="23"/>
        <v>105.63402080120855</v>
      </c>
      <c r="BB88" s="2">
        <f t="shared" si="24"/>
        <v>106.04340968126891</v>
      </c>
      <c r="BC88" s="2">
        <f t="shared" si="25"/>
        <v>104.80073214854211</v>
      </c>
      <c r="BD88" s="2">
        <f t="shared" si="26"/>
        <v>101.95319775000021</v>
      </c>
      <c r="BE88" s="2">
        <f t="shared" si="27"/>
        <v>96.657542427446884</v>
      </c>
      <c r="BF88" s="2">
        <f t="shared" si="28"/>
        <v>88.240459010652174</v>
      </c>
      <c r="BG88" s="2">
        <f t="shared" si="29"/>
        <v>77.212188015076805</v>
      </c>
      <c r="BH88" s="2">
        <f t="shared" si="30"/>
        <v>64.073875491363196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>BK$207*$B88+BK$209</f>
        <v>97.540549414357969</v>
      </c>
      <c r="CP88" s="2">
        <f>BL$207*$B88+BL$209</f>
        <v>100.25785896345856</v>
      </c>
      <c r="CQ88" s="2">
        <f>BM$207*$B88+BM$209</f>
        <v>102.29861838581508</v>
      </c>
      <c r="CR88" s="2">
        <f>BN$207*$B88+BN$209</f>
        <v>101.46864463121905</v>
      </c>
      <c r="CS88" s="2">
        <f>BO$207*$B88+BO$209</f>
        <v>103.69267969581044</v>
      </c>
      <c r="CT88" s="2">
        <f>BP$207*$B88+BP$209</f>
        <v>105.62440508798279</v>
      </c>
      <c r="CU88" s="2">
        <f>BQ$207*$B88+BQ$209</f>
        <v>106.01538173490992</v>
      </c>
      <c r="CV88" s="2">
        <f>BR$207*$B88+BR$209</f>
        <v>104.75505050157763</v>
      </c>
      <c r="CW88" s="2">
        <f>BS$207*$B88+BS$209</f>
        <v>101.97869869184528</v>
      </c>
      <c r="CX88" s="2">
        <f>BT$207*$B88+BT$209</f>
        <v>96.558706100178</v>
      </c>
      <c r="CY88" s="2">
        <f>BU$207*$B88+BU$209</f>
        <v>88.236341400432849</v>
      </c>
      <c r="CZ88" s="2">
        <f>BV$207*$B88+BV$209</f>
        <v>77.232577547767534</v>
      </c>
      <c r="DA88" s="2">
        <f>BW$207*$B88+BW$209</f>
        <v>64.105064914480948</v>
      </c>
      <c r="DD88" s="2">
        <f>BZ$207*$B88+BZ$209</f>
        <v>98.026108270896202</v>
      </c>
      <c r="DE88" s="2">
        <f>CA$207*$B88+CA$209</f>
        <v>100.40089954808469</v>
      </c>
      <c r="DF88" s="2">
        <f>CB$207*$B88+CB$209</f>
        <v>101.96436779950861</v>
      </c>
      <c r="DG88" s="2">
        <f>CC$207*$B88+CC$209</f>
        <v>101.25690155808788</v>
      </c>
      <c r="DH88" s="2">
        <f>CD$207*$B88+CD$209</f>
        <v>103.55320730470454</v>
      </c>
      <c r="DI88" s="2">
        <f>CE$207*$B88+CE$209</f>
        <v>105.66985169158347</v>
      </c>
      <c r="DJ88" s="2">
        <f>CF$207*$B88+CF$209</f>
        <v>106.15892029354571</v>
      </c>
      <c r="DK88" s="2">
        <f>CG$207*$B88+CG$209</f>
        <v>104.99726300436303</v>
      </c>
      <c r="DL88" s="2">
        <f>CH$207*$B88+CH$209</f>
        <v>101.8479034250006</v>
      </c>
      <c r="DM88" s="2">
        <f>CI$207*$B88+CI$209</f>
        <v>97.17052583289653</v>
      </c>
      <c r="DN88" s="2">
        <f>CJ$207*$B88+CJ$209</f>
        <v>88.257781131890638</v>
      </c>
      <c r="DO88" s="2">
        <f>CK$207*$B88+CK$209</f>
        <v>77.126444489841134</v>
      </c>
      <c r="DP88" s="2">
        <f>CL$207*$B88+CL$209</f>
        <v>63.894319844209299</v>
      </c>
      <c r="DS88" s="2">
        <f>POWER(10,($B88-C$227)/C$228)/(1+POWER(10,($B88-C$227)/C$228))</f>
        <v>0.19083764739393444</v>
      </c>
      <c r="DT88" s="2">
        <f>POWER(10,($B88-D$227)/D$228)/(1+POWER(10,($B88-D$227)/D$228))</f>
        <v>0.16870831232437528</v>
      </c>
      <c r="DU88" s="2">
        <f>POWER(10,($B88-E$227)/E$228)/(1+POWER(10,($B88-E$227)/E$228))</f>
        <v>0.18363483180637627</v>
      </c>
      <c r="DV88" s="2">
        <f>POWER(10,($B88-F$227)/F$228)/(1+POWER(10,($B88-F$227)/F$228))</f>
        <v>0.21084496624508831</v>
      </c>
      <c r="DW88" s="2">
        <f>POWER(10,($B88-G$227)/G$228)/(1+POWER(10,($B88-G$227)/G$228))</f>
        <v>0.22562783741072423</v>
      </c>
      <c r="DX88" s="2">
        <f>POWER(10,($B88-H$227)/H$228)/(1+POWER(10,($B88-H$227)/H$228))</f>
        <v>0.21158265885448074</v>
      </c>
      <c r="DY88" s="2">
        <f>POWER(10,($B88-I$227)/I$228)/(1+POWER(10,($B88-I$227)/I$228))</f>
        <v>0.19526423161396969</v>
      </c>
      <c r="DZ88" s="2">
        <f>POWER(10,($B88-J$227)/J$228)/(1+POWER(10,($B88-J$227)/J$228))</f>
        <v>0.1886015232044124</v>
      </c>
      <c r="EA88" s="2">
        <f>POWER(10,($B88-K$227)/K$228)/(1+POWER(10,($B88-K$227)/K$228))</f>
        <v>0.19496838425618057</v>
      </c>
      <c r="EB88" s="2">
        <f>POWER(10,($B88-L$227)/L$228)/(1+POWER(10,($B88-L$227)/L$228))</f>
        <v>0.16154485052274326</v>
      </c>
      <c r="EC88" s="2">
        <f>POWER(10,($B88-M$227)/M$228)/(1+POWER(10,($B88-M$227)/M$228))</f>
        <v>0.19205512099948696</v>
      </c>
      <c r="ED88" s="2">
        <f>POWER(10,($B88-N$227)/N$228)/(1+POWER(10,($B88-N$227)/N$228))</f>
        <v>0.19211292964785356</v>
      </c>
      <c r="EE88" s="2">
        <f>POWER(10,($B88-O$227)/O$228)/(1+POWER(10,($B88-O$227)/O$228))</f>
        <v>0.14799597958589589</v>
      </c>
    </row>
    <row r="89" spans="2:135" x14ac:dyDescent="0.25">
      <c r="B89" s="2">
        <v>83</v>
      </c>
      <c r="C89">
        <v>102.92400000000001</v>
      </c>
      <c r="D89">
        <v>120.149</v>
      </c>
      <c r="E89">
        <v>111.029</v>
      </c>
      <c r="F89">
        <v>105.125</v>
      </c>
      <c r="G89">
        <v>105.25</v>
      </c>
      <c r="H89">
        <v>109.688</v>
      </c>
      <c r="I89">
        <v>116.938</v>
      </c>
      <c r="J89">
        <v>121.90900000000001</v>
      </c>
      <c r="K89">
        <v>116.59699999999999</v>
      </c>
      <c r="L89">
        <v>133.04499999999999</v>
      </c>
      <c r="M89">
        <v>99.284000000000006</v>
      </c>
      <c r="N89">
        <v>83.626900000000006</v>
      </c>
      <c r="O89">
        <v>87.449299999999994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108.69931504359811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121.02639486688166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116.29273670989343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109.74612656134913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109.34023785829301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115.6030163910381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121.57908313579689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123.67307736837384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119.3609618340477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128.51064759825832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101.86961951161523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87.080303804110599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83.435205769529631</v>
      </c>
      <c r="AE89" s="5"/>
      <c r="AG89" s="5">
        <f t="shared" si="17"/>
        <v>-5.7753150435980984</v>
      </c>
      <c r="AH89" s="5">
        <f t="shared" si="17"/>
        <v>-0.87739486688165869</v>
      </c>
      <c r="AI89" s="5">
        <f t="shared" si="17"/>
        <v>-5.2637367098934362</v>
      </c>
      <c r="AJ89" s="5">
        <f t="shared" si="17"/>
        <v>-4.6211265613491292</v>
      </c>
      <c r="AK89" s="5">
        <f t="shared" si="17"/>
        <v>-4.0902378582930083</v>
      </c>
      <c r="AL89" s="5">
        <f t="shared" si="17"/>
        <v>-5.915016391038094</v>
      </c>
      <c r="AM89" s="5">
        <f t="shared" si="17"/>
        <v>-4.6410831357968902</v>
      </c>
      <c r="AN89" s="5">
        <f t="shared" si="16"/>
        <v>-1.7640773683738331</v>
      </c>
      <c r="AO89" s="5">
        <f t="shared" si="16"/>
        <v>-2.7639618340477057</v>
      </c>
      <c r="AP89" s="5">
        <f t="shared" si="16"/>
        <v>4.5343524017416712</v>
      </c>
      <c r="AQ89" s="5">
        <f t="shared" si="16"/>
        <v>-2.5856195116152207</v>
      </c>
      <c r="AR89" s="5">
        <f t="shared" si="16"/>
        <v>-3.453403804110593</v>
      </c>
      <c r="AS89" s="5">
        <f t="shared" si="16"/>
        <v>4.0140942304703628</v>
      </c>
      <c r="AV89" s="2">
        <f t="shared" si="18"/>
        <v>97.63553789286577</v>
      </c>
      <c r="AW89" s="2">
        <f t="shared" si="19"/>
        <v>100.27328692259628</v>
      </c>
      <c r="AX89" s="2">
        <f t="shared" si="20"/>
        <v>102.21859518938649</v>
      </c>
      <c r="AY89" s="2">
        <f t="shared" si="21"/>
        <v>101.4239098748441</v>
      </c>
      <c r="AZ89" s="2">
        <f t="shared" si="22"/>
        <v>103.67832653591142</v>
      </c>
      <c r="BA89" s="2">
        <f t="shared" si="23"/>
        <v>105.65007128258208</v>
      </c>
      <c r="BB89" s="2">
        <f t="shared" si="24"/>
        <v>106.06438376147491</v>
      </c>
      <c r="BC89" s="2">
        <f t="shared" si="25"/>
        <v>104.82479029143164</v>
      </c>
      <c r="BD89" s="2">
        <f t="shared" si="26"/>
        <v>101.96313836782529</v>
      </c>
      <c r="BE89" s="2">
        <f t="shared" si="27"/>
        <v>96.692693765131878</v>
      </c>
      <c r="BF89" s="2">
        <f t="shared" si="28"/>
        <v>88.259974917228561</v>
      </c>
      <c r="BG89" s="2">
        <f t="shared" si="29"/>
        <v>77.221107718786357</v>
      </c>
      <c r="BH89" s="2">
        <f t="shared" si="30"/>
        <v>64.081771639136235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>BK$207*$B89+BK$209</f>
        <v>97.548051960063972</v>
      </c>
      <c r="CP89" s="2">
        <f>BL$207*$B89+BL$209</f>
        <v>100.25359868692328</v>
      </c>
      <c r="CQ89" s="2">
        <f>BM$207*$B89+BM$209</f>
        <v>102.29161202743012</v>
      </c>
      <c r="CR89" s="2">
        <f>BN$207*$B89+BN$209</f>
        <v>101.477643114071</v>
      </c>
      <c r="CS89" s="2">
        <f>BO$207*$B89+BO$209</f>
        <v>103.71950989556289</v>
      </c>
      <c r="CT89" s="2">
        <f>BP$207*$B89+BP$209</f>
        <v>105.64987460349154</v>
      </c>
      <c r="CU89" s="2">
        <f>BQ$207*$B89+BQ$209</f>
        <v>106.04389046994946</v>
      </c>
      <c r="CV89" s="2">
        <f>BR$207*$B89+BR$209</f>
        <v>104.79047814169812</v>
      </c>
      <c r="CW89" s="2">
        <f>BS$207*$B89+BS$209</f>
        <v>102.00337486016019</v>
      </c>
      <c r="CX89" s="2">
        <f>BT$207*$B89+BT$209</f>
        <v>96.600973287487491</v>
      </c>
      <c r="CY89" s="2">
        <f>BU$207*$B89+BU$209</f>
        <v>88.267327399600887</v>
      </c>
      <c r="CZ89" s="2">
        <f>BV$207*$B89+BV$209</f>
        <v>77.249411821683282</v>
      </c>
      <c r="DA89" s="2">
        <f>BW$207*$B89+BW$209</f>
        <v>64.116720904816106</v>
      </c>
      <c r="DD89" s="2">
        <f>BZ$207*$B89+BZ$209</f>
        <v>97.973844002623864</v>
      </c>
      <c r="DE89" s="2">
        <f>CA$207*$B89+CA$209</f>
        <v>100.36176257143875</v>
      </c>
      <c r="DF89" s="2">
        <f>CB$207*$B89+CB$209</f>
        <v>101.92255380461985</v>
      </c>
      <c r="DG89" s="2">
        <f>CC$207*$B89+CC$209</f>
        <v>101.24049180616507</v>
      </c>
      <c r="DH89" s="2">
        <f>CD$207*$B89+CD$209</f>
        <v>103.54941884646112</v>
      </c>
      <c r="DI89" s="2">
        <f>CE$207*$B89+CE$209</f>
        <v>105.65073967926965</v>
      </c>
      <c r="DJ89" s="2">
        <f>CF$207*$B89+CF$209</f>
        <v>106.14141064491174</v>
      </c>
      <c r="DK89" s="2">
        <f>CG$207*$B89+CG$209</f>
        <v>104.95941876464862</v>
      </c>
      <c r="DL89" s="2">
        <f>CH$207*$B89+CH$209</f>
        <v>101.81161875303671</v>
      </c>
      <c r="DM89" s="2">
        <f>CI$207*$B89+CI$209</f>
        <v>97.126856980815603</v>
      </c>
      <c r="DN89" s="2">
        <f>CJ$207*$B89+CJ$209</f>
        <v>88.23176577810078</v>
      </c>
      <c r="DO89" s="2">
        <f>CK$207*$B89+CK$209</f>
        <v>77.11255431213489</v>
      </c>
      <c r="DP89" s="2">
        <f>CL$207*$B89+CL$209</f>
        <v>63.898274295493579</v>
      </c>
      <c r="DS89" s="2">
        <f>POWER(10,($B89-C$227)/C$228)/(1+POWER(10,($B89-C$227)/C$228))</f>
        <v>0.2054663405070265</v>
      </c>
      <c r="DT89" s="2">
        <f>POWER(10,($B89-D$227)/D$228)/(1+POWER(10,($B89-D$227)/D$228))</f>
        <v>0.18202226890427486</v>
      </c>
      <c r="DU89" s="2">
        <f>POWER(10,($B89-E$227)/E$228)/(1+POWER(10,($B89-E$227)/E$228))</f>
        <v>0.19784639260337766</v>
      </c>
      <c r="DV89" s="2">
        <f>POWER(10,($B89-F$227)/F$228)/(1+POWER(10,($B89-F$227)/F$228))</f>
        <v>0.2265778742752117</v>
      </c>
      <c r="DW89" s="2">
        <f>POWER(10,($B89-G$227)/G$228)/(1+POWER(10,($B89-G$227)/G$228))</f>
        <v>0.24212537854840574</v>
      </c>
      <c r="DX89" s="2">
        <f>POWER(10,($B89-H$227)/H$228)/(1+POWER(10,($B89-H$227)/H$228))</f>
        <v>0.22735475377656772</v>
      </c>
      <c r="DY89" s="2">
        <f>POWER(10,($B89-I$227)/I$228)/(1+POWER(10,($B89-I$227)/I$228))</f>
        <v>0.21014412180223513</v>
      </c>
      <c r="DZ89" s="2">
        <f>POWER(10,($B89-J$227)/J$228)/(1+POWER(10,($B89-J$227)/J$228))</f>
        <v>0.2031018303015393</v>
      </c>
      <c r="EA89" s="2">
        <f>POWER(10,($B89-K$227)/K$228)/(1+POWER(10,($B89-K$227)/K$228))</f>
        <v>0.20983160817398283</v>
      </c>
      <c r="EB89" s="2">
        <f>POWER(10,($B89-L$227)/L$228)/(1+POWER(10,($B89-L$227)/L$228))</f>
        <v>0.17441209683441078</v>
      </c>
      <c r="EC89" s="2">
        <f>POWER(10,($B89-M$227)/M$228)/(1+POWER(10,($B89-M$227)/M$228))</f>
        <v>0.20675329363994208</v>
      </c>
      <c r="ED89" s="2">
        <f>POWER(10,($B89-N$227)/N$228)/(1+POWER(10,($B89-N$227)/N$228))</f>
        <v>0.20681439396587625</v>
      </c>
      <c r="EE89" s="2">
        <f>POWER(10,($B89-O$227)/O$228)/(1+POWER(10,($B89-O$227)/O$228))</f>
        <v>0.15998996637327101</v>
      </c>
    </row>
    <row r="90" spans="2:135" x14ac:dyDescent="0.25">
      <c r="B90" s="2">
        <v>84</v>
      </c>
      <c r="C90">
        <v>99.864000000000004</v>
      </c>
      <c r="D90">
        <v>109.925</v>
      </c>
      <c r="E90">
        <v>106.486</v>
      </c>
      <c r="F90">
        <v>103.062</v>
      </c>
      <c r="G90">
        <v>103.172</v>
      </c>
      <c r="H90">
        <v>107.10899999999999</v>
      </c>
      <c r="I90">
        <v>110.462</v>
      </c>
      <c r="J90">
        <v>112</v>
      </c>
      <c r="K90">
        <v>108.50700000000001</v>
      </c>
      <c r="L90">
        <v>124.045</v>
      </c>
      <c r="M90">
        <v>92.433000000000007</v>
      </c>
      <c r="N90">
        <v>79.492500000000007</v>
      </c>
      <c r="O90">
        <v>82.811599999999999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104.66846589141026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114.74682180755931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111.4821637863723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106.47221735937241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106.97571542910428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111.80644459948745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116.37725378705406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117.80549880569539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113.64991763625247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121.63003757296877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97.326259742935378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83.694785394811873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79.476744866999624</v>
      </c>
      <c r="AE90" s="5"/>
      <c r="AG90" s="5">
        <f t="shared" si="17"/>
        <v>-4.8044658914102598</v>
      </c>
      <c r="AH90" s="5">
        <f t="shared" si="17"/>
        <v>-4.8218218075593171</v>
      </c>
      <c r="AI90" s="5">
        <f t="shared" si="17"/>
        <v>-4.9961637863722927</v>
      </c>
      <c r="AJ90" s="5">
        <f t="shared" si="17"/>
        <v>-3.4102173593724103</v>
      </c>
      <c r="AK90" s="5">
        <f t="shared" si="17"/>
        <v>-3.8037154291042867</v>
      </c>
      <c r="AL90" s="5">
        <f t="shared" si="17"/>
        <v>-4.6974445994874543</v>
      </c>
      <c r="AM90" s="5">
        <f t="shared" si="17"/>
        <v>-5.9152537870540556</v>
      </c>
      <c r="AN90" s="5">
        <f t="shared" si="16"/>
        <v>-5.8054988056953931</v>
      </c>
      <c r="AO90" s="5">
        <f t="shared" si="16"/>
        <v>-5.1429176362524629</v>
      </c>
      <c r="AP90" s="5">
        <f t="shared" si="16"/>
        <v>2.4149624270312273</v>
      </c>
      <c r="AQ90" s="5">
        <f t="shared" si="16"/>
        <v>-4.8932597429353706</v>
      </c>
      <c r="AR90" s="5">
        <f t="shared" si="16"/>
        <v>-4.2022853948118666</v>
      </c>
      <c r="AS90" s="5">
        <f t="shared" si="16"/>
        <v>3.3348551330003744</v>
      </c>
      <c r="AV90" s="2">
        <f t="shared" si="18"/>
        <v>97.636413231844301</v>
      </c>
      <c r="AW90" s="2">
        <f t="shared" si="19"/>
        <v>100.26371288665638</v>
      </c>
      <c r="AX90" s="2">
        <f t="shared" si="20"/>
        <v>102.19863433844876</v>
      </c>
      <c r="AY90" s="2">
        <f t="shared" si="21"/>
        <v>101.4228073145388</v>
      </c>
      <c r="AZ90" s="2">
        <f t="shared" si="22"/>
        <v>103.69427096443609</v>
      </c>
      <c r="BA90" s="2">
        <f t="shared" si="23"/>
        <v>105.66467998069413</v>
      </c>
      <c r="BB90" s="2">
        <f t="shared" si="24"/>
        <v>106.08403035408045</v>
      </c>
      <c r="BC90" s="2">
        <f t="shared" si="25"/>
        <v>104.84680144945176</v>
      </c>
      <c r="BD90" s="2">
        <f t="shared" si="26"/>
        <v>101.97106070103237</v>
      </c>
      <c r="BE90" s="2">
        <f t="shared" si="27"/>
        <v>96.725983339914109</v>
      </c>
      <c r="BF90" s="2">
        <f t="shared" si="28"/>
        <v>88.277739715239633</v>
      </c>
      <c r="BG90" s="2">
        <f t="shared" si="29"/>
        <v>77.22898738368518</v>
      </c>
      <c r="BH90" s="2">
        <f t="shared" si="30"/>
        <v>64.089307793756845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>BK$207*$B90+BK$209</f>
        <v>97.55555450576999</v>
      </c>
      <c r="CP90" s="2">
        <f>BL$207*$B90+BL$209</f>
        <v>100.24933841038802</v>
      </c>
      <c r="CQ90" s="2">
        <f>BM$207*$B90+BM$209</f>
        <v>102.28460566904515</v>
      </c>
      <c r="CR90" s="2">
        <f>BN$207*$B90+BN$209</f>
        <v>101.48664159692295</v>
      </c>
      <c r="CS90" s="2">
        <f>BO$207*$B90+BO$209</f>
        <v>103.74634009531535</v>
      </c>
      <c r="CT90" s="2">
        <f>BP$207*$B90+BP$209</f>
        <v>105.6753441190003</v>
      </c>
      <c r="CU90" s="2">
        <f>BQ$207*$B90+BQ$209</f>
        <v>106.072399204989</v>
      </c>
      <c r="CV90" s="2">
        <f>BR$207*$B90+BR$209</f>
        <v>104.82590578181859</v>
      </c>
      <c r="CW90" s="2">
        <f>BS$207*$B90+BS$209</f>
        <v>102.0280510284751</v>
      </c>
      <c r="CX90" s="2">
        <f>BT$207*$B90+BT$209</f>
        <v>96.643240474796968</v>
      </c>
      <c r="CY90" s="2">
        <f>BU$207*$B90+BU$209</f>
        <v>88.29831339876894</v>
      </c>
      <c r="CZ90" s="2">
        <f>BV$207*$B90+BV$209</f>
        <v>77.26624609559903</v>
      </c>
      <c r="DA90" s="2">
        <f>BW$207*$B90+BW$209</f>
        <v>64.128376895151263</v>
      </c>
      <c r="DD90" s="2">
        <f>BZ$207*$B90+BZ$209</f>
        <v>97.921579734351525</v>
      </c>
      <c r="DE90" s="2">
        <f>CA$207*$B90+CA$209</f>
        <v>100.3226255947928</v>
      </c>
      <c r="DF90" s="2">
        <f>CB$207*$B90+CB$209</f>
        <v>101.88073980973111</v>
      </c>
      <c r="DG90" s="2">
        <f>CC$207*$B90+CC$209</f>
        <v>101.22408205424225</v>
      </c>
      <c r="DH90" s="2">
        <f>CD$207*$B90+CD$209</f>
        <v>103.5456303882177</v>
      </c>
      <c r="DI90" s="2">
        <f>CE$207*$B90+CE$209</f>
        <v>105.63162766695582</v>
      </c>
      <c r="DJ90" s="2">
        <f>CF$207*$B90+CF$209</f>
        <v>106.12390099627777</v>
      </c>
      <c r="DK90" s="2">
        <f>CG$207*$B90+CG$209</f>
        <v>104.9215745249342</v>
      </c>
      <c r="DL90" s="2">
        <f>CH$207*$B90+CH$209</f>
        <v>101.77533408107283</v>
      </c>
      <c r="DM90" s="2">
        <f>CI$207*$B90+CI$209</f>
        <v>97.083188128734676</v>
      </c>
      <c r="DN90" s="2">
        <f>CJ$207*$B90+CJ$209</f>
        <v>88.205750424310907</v>
      </c>
      <c r="DO90" s="2">
        <f>CK$207*$B90+CK$209</f>
        <v>77.09866413442866</v>
      </c>
      <c r="DP90" s="2">
        <f>CL$207*$B90+CL$209</f>
        <v>63.902228746777851</v>
      </c>
      <c r="DS90" s="2">
        <f>POWER(10,($B90-C$227)/C$228)/(1+POWER(10,($B90-C$227)/C$228))</f>
        <v>0.22091025361194444</v>
      </c>
      <c r="DT90" s="2">
        <f>POWER(10,($B90-D$227)/D$228)/(1+POWER(10,($B90-D$227)/D$228))</f>
        <v>0.19613901646122037</v>
      </c>
      <c r="DU90" s="2">
        <f>POWER(10,($B90-E$227)/E$228)/(1+POWER(10,($B90-E$227)/E$228))</f>
        <v>0.21287100311575546</v>
      </c>
      <c r="DV90" s="2">
        <f>POWER(10,($B90-F$227)/F$228)/(1+POWER(10,($B90-F$227)/F$228))</f>
        <v>0.24312307117999868</v>
      </c>
      <c r="DW90" s="2">
        <f>POWER(10,($B90-G$227)/G$228)/(1+POWER(10,($B90-G$227)/G$228))</f>
        <v>0.25942507531003905</v>
      </c>
      <c r="DX90" s="2">
        <f>POWER(10,($B90-H$227)/H$228)/(1+POWER(10,($B90-H$227)/H$228))</f>
        <v>0.24393878751463463</v>
      </c>
      <c r="DY90" s="2">
        <f>POWER(10,($B90-I$227)/I$228)/(1+POWER(10,($B90-I$227)/I$228))</f>
        <v>0.22583969994813052</v>
      </c>
      <c r="DZ90" s="2">
        <f>POWER(10,($B90-J$227)/J$228)/(1+POWER(10,($B90-J$227)/J$228))</f>
        <v>0.21841687214304689</v>
      </c>
      <c r="EA90" s="2">
        <f>POWER(10,($B90-K$227)/K$228)/(1+POWER(10,($B90-K$227)/K$228))</f>
        <v>0.22551050900443062</v>
      </c>
      <c r="EB90" s="2">
        <f>POWER(10,($B90-L$227)/L$228)/(1+POWER(10,($B90-L$227)/L$228))</f>
        <v>0.18807434106432652</v>
      </c>
      <c r="EC90" s="2">
        <f>POWER(10,($B90-M$227)/M$228)/(1+POWER(10,($B90-M$227)/M$228))</f>
        <v>0.22226687992442573</v>
      </c>
      <c r="ED90" s="2">
        <f>POWER(10,($B90-N$227)/N$228)/(1+POWER(10,($B90-N$227)/N$228))</f>
        <v>0.2223312798921572</v>
      </c>
      <c r="EE90" s="2">
        <f>POWER(10,($B90-O$227)/O$228)/(1+POWER(10,($B90-O$227)/O$228))</f>
        <v>0.17275888250875385</v>
      </c>
    </row>
    <row r="91" spans="2:135" x14ac:dyDescent="0.25">
      <c r="B91" s="2">
        <v>85</v>
      </c>
      <c r="C91">
        <v>98.424000000000007</v>
      </c>
      <c r="D91">
        <v>104</v>
      </c>
      <c r="E91">
        <v>104.714</v>
      </c>
      <c r="F91">
        <v>101.672</v>
      </c>
      <c r="G91">
        <v>104.5</v>
      </c>
      <c r="H91">
        <v>106.172</v>
      </c>
      <c r="I91">
        <v>106.846</v>
      </c>
      <c r="J91">
        <v>108.636</v>
      </c>
      <c r="K91">
        <v>103.209</v>
      </c>
      <c r="L91">
        <v>114.56699999999999</v>
      </c>
      <c r="M91">
        <v>90.239000000000004</v>
      </c>
      <c r="N91">
        <v>77.611900000000006</v>
      </c>
      <c r="O91">
        <v>75.652199999999993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101.84748091713308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109.77981847006608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107.94514467280418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104.30000614103064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105.49449082869195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109.23417364838291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112.50915432185616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113.22189171418415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109.32651332092594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115.03866609239486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93.942608192723583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81.221225041858887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75.607616198048007</v>
      </c>
      <c r="AE91" s="5"/>
      <c r="AG91" s="5">
        <f t="shared" si="17"/>
        <v>-3.4234809171330767</v>
      </c>
      <c r="AH91" s="5">
        <f t="shared" si="17"/>
        <v>-5.7798184700660755</v>
      </c>
      <c r="AI91" s="5">
        <f t="shared" si="17"/>
        <v>-3.2311446728041773</v>
      </c>
      <c r="AJ91" s="5">
        <f t="shared" si="17"/>
        <v>-2.6280061410306388</v>
      </c>
      <c r="AK91" s="5">
        <f t="shared" si="17"/>
        <v>-0.99449082869195138</v>
      </c>
      <c r="AL91" s="5">
        <f t="shared" si="17"/>
        <v>-3.0621736483829096</v>
      </c>
      <c r="AM91" s="5">
        <f t="shared" si="17"/>
        <v>-5.6631543218561546</v>
      </c>
      <c r="AN91" s="5">
        <f t="shared" si="16"/>
        <v>-4.5858917141841573</v>
      </c>
      <c r="AO91" s="5">
        <f t="shared" si="16"/>
        <v>-6.1175133209259371</v>
      </c>
      <c r="AP91" s="5">
        <f t="shared" si="16"/>
        <v>-0.47166609239486945</v>
      </c>
      <c r="AQ91" s="5">
        <f t="shared" si="16"/>
        <v>-3.7036081927235784</v>
      </c>
      <c r="AR91" s="5">
        <f t="shared" si="16"/>
        <v>-3.6093250418588809</v>
      </c>
      <c r="AS91" s="5">
        <f t="shared" si="16"/>
        <v>4.4583801951986857E-2</v>
      </c>
      <c r="AV91" s="2">
        <f t="shared" si="18"/>
        <v>97.635691899904145</v>
      </c>
      <c r="AW91" s="2">
        <f t="shared" si="19"/>
        <v>100.25318536119238</v>
      </c>
      <c r="AX91" s="2">
        <f t="shared" si="20"/>
        <v>102.17726973561076</v>
      </c>
      <c r="AY91" s="2">
        <f t="shared" si="21"/>
        <v>101.42063324148378</v>
      </c>
      <c r="AZ91" s="2">
        <f t="shared" si="22"/>
        <v>103.70897477148881</v>
      </c>
      <c r="BA91" s="2">
        <f t="shared" si="23"/>
        <v>105.67773930839739</v>
      </c>
      <c r="BB91" s="2">
        <f t="shared" si="24"/>
        <v>106.10223683226145</v>
      </c>
      <c r="BC91" s="2">
        <f t="shared" si="25"/>
        <v>104.86658653583578</v>
      </c>
      <c r="BD91" s="2">
        <f t="shared" si="26"/>
        <v>101.97681649704428</v>
      </c>
      <c r="BE91" s="2">
        <f t="shared" si="27"/>
        <v>96.757210673501334</v>
      </c>
      <c r="BF91" s="2">
        <f t="shared" si="28"/>
        <v>88.293614188251794</v>
      </c>
      <c r="BG91" s="2">
        <f t="shared" si="29"/>
        <v>77.235752150449656</v>
      </c>
      <c r="BH91" s="2">
        <f t="shared" si="30"/>
        <v>64.096461812596957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>BK$207*$B91+BK$209</f>
        <v>97.563057051475994</v>
      </c>
      <c r="CP91" s="2">
        <f>BL$207*$B91+BL$209</f>
        <v>100.24507813385274</v>
      </c>
      <c r="CQ91" s="2">
        <f>BM$207*$B91+BM$209</f>
        <v>102.27759931066019</v>
      </c>
      <c r="CR91" s="2">
        <f>BN$207*$B91+BN$209</f>
        <v>101.49564007977492</v>
      </c>
      <c r="CS91" s="2">
        <f>BO$207*$B91+BO$209</f>
        <v>103.77317029506779</v>
      </c>
      <c r="CT91" s="2">
        <f>BP$207*$B91+BP$209</f>
        <v>105.70081363450905</v>
      </c>
      <c r="CU91" s="2">
        <f>BQ$207*$B91+BQ$209</f>
        <v>106.10090794002853</v>
      </c>
      <c r="CV91" s="2">
        <f>BR$207*$B91+BR$209</f>
        <v>104.86133342193908</v>
      </c>
      <c r="CW91" s="2">
        <f>BS$207*$B91+BS$209</f>
        <v>102.05272719679002</v>
      </c>
      <c r="CX91" s="2">
        <f>BT$207*$B91+BT$209</f>
        <v>96.68550766210646</v>
      </c>
      <c r="CY91" s="2">
        <f>BU$207*$B91+BU$209</f>
        <v>88.329299397936978</v>
      </c>
      <c r="CZ91" s="2">
        <f>BV$207*$B91+BV$209</f>
        <v>77.283080369514778</v>
      </c>
      <c r="DA91" s="2">
        <f>BW$207*$B91+BW$209</f>
        <v>64.14003288548642</v>
      </c>
      <c r="DD91" s="2">
        <f>BZ$207*$B91+BZ$209</f>
        <v>97.8693154660792</v>
      </c>
      <c r="DE91" s="2">
        <f>CA$207*$B91+CA$209</f>
        <v>100.28348861814683</v>
      </c>
      <c r="DF91" s="2">
        <f>CB$207*$B91+CB$209</f>
        <v>101.83892581484236</v>
      </c>
      <c r="DG91" s="2">
        <f>CC$207*$B91+CC$209</f>
        <v>101.20767230231944</v>
      </c>
      <c r="DH91" s="2">
        <f>CD$207*$B91+CD$209</f>
        <v>103.54184192997428</v>
      </c>
      <c r="DI91" s="2">
        <f>CE$207*$B91+CE$209</f>
        <v>105.612515654642</v>
      </c>
      <c r="DJ91" s="2">
        <f>CF$207*$B91+CF$209</f>
        <v>106.10639134764381</v>
      </c>
      <c r="DK91" s="2">
        <f>CG$207*$B91+CG$209</f>
        <v>104.88373028521978</v>
      </c>
      <c r="DL91" s="2">
        <f>CH$207*$B91+CH$209</f>
        <v>101.73904940910894</v>
      </c>
      <c r="DM91" s="2">
        <f>CI$207*$B91+CI$209</f>
        <v>97.039519276653735</v>
      </c>
      <c r="DN91" s="2">
        <f>CJ$207*$B91+CJ$209</f>
        <v>88.179735070521048</v>
      </c>
      <c r="DO91" s="2">
        <f>CK$207*$B91+CK$209</f>
        <v>77.084773956722429</v>
      </c>
      <c r="DP91" s="2">
        <f>CL$207*$B91+CL$209</f>
        <v>63.906183198062131</v>
      </c>
      <c r="DS91" s="2">
        <f>POWER(10,($B91-C$227)/C$228)/(1+POWER(10,($B91-C$227)/C$228))</f>
        <v>0.23716849877337404</v>
      </c>
      <c r="DT91" s="2">
        <f>POWER(10,($B91-D$227)/D$228)/(1+POWER(10,($B91-D$227)/D$228))</f>
        <v>0.21106808436894245</v>
      </c>
      <c r="DU91" s="2">
        <f>POWER(10,($B91-E$227)/E$228)/(1+POWER(10,($B91-E$227)/E$228))</f>
        <v>0.22871127616766654</v>
      </c>
      <c r="DV91" s="2">
        <f>POWER(10,($B91-F$227)/F$228)/(1+POWER(10,($B91-F$227)/F$228))</f>
        <v>0.26046955306560748</v>
      </c>
      <c r="DW91" s="2">
        <f>POWER(10,($B91-G$227)/G$228)/(1+POWER(10,($B91-G$227)/G$228))</f>
        <v>0.27750822322643948</v>
      </c>
      <c r="DX91" s="2">
        <f>POWER(10,($B91-H$227)/H$228)/(1+POWER(10,($B91-H$227)/H$228))</f>
        <v>0.26132337508063291</v>
      </c>
      <c r="DY91" s="2">
        <f>POWER(10,($B91-I$227)/I$228)/(1+POWER(10,($B91-I$227)/I$228))</f>
        <v>0.24234788404575519</v>
      </c>
      <c r="DZ91" s="2">
        <f>POWER(10,($B91-J$227)/J$228)/(1+POWER(10,($B91-J$227)/J$228))</f>
        <v>0.23454685733749175</v>
      </c>
      <c r="EA91" s="2">
        <f>POWER(10,($B91-K$227)/K$228)/(1+POWER(10,($B91-K$227)/K$228))</f>
        <v>0.24200215229431216</v>
      </c>
      <c r="EB91" s="2">
        <f>POWER(10,($B91-L$227)/L$228)/(1+POWER(10,($B91-L$227)/L$228))</f>
        <v>0.20254423428051682</v>
      </c>
      <c r="EC91" s="2">
        <f>POWER(10,($B91-M$227)/M$228)/(1+POWER(10,($B91-M$227)/M$228))</f>
        <v>0.23859439146843778</v>
      </c>
      <c r="ED91" s="2">
        <f>POWER(10,($B91-N$227)/N$228)/(1+POWER(10,($B91-N$227)/N$228))</f>
        <v>0.23866207047312371</v>
      </c>
      <c r="EE91" s="2">
        <f>POWER(10,($B91-O$227)/O$228)/(1+POWER(10,($B91-O$227)/O$228))</f>
        <v>0.18632085152375427</v>
      </c>
    </row>
    <row r="92" spans="2:135" x14ac:dyDescent="0.25">
      <c r="B92" s="2">
        <v>86</v>
      </c>
      <c r="C92">
        <v>98.317999999999998</v>
      </c>
      <c r="D92">
        <v>102.209</v>
      </c>
      <c r="E92">
        <v>104.486</v>
      </c>
      <c r="F92">
        <v>101.312</v>
      </c>
      <c r="G92">
        <v>102.797</v>
      </c>
      <c r="H92">
        <v>106.60899999999999</v>
      </c>
      <c r="I92">
        <v>106.708</v>
      </c>
      <c r="J92">
        <v>105.227</v>
      </c>
      <c r="K92">
        <v>102.672</v>
      </c>
      <c r="L92">
        <v>105.03</v>
      </c>
      <c r="M92">
        <v>88.149000000000001</v>
      </c>
      <c r="N92">
        <v>76.716399999999993</v>
      </c>
      <c r="O92">
        <v>69.608699999999999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100.01037756571542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106.14792710633985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105.52985569077339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102.96049217084214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104.63450825947554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107.62163138576905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109.86031220664636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109.93609990792575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106.31638981054736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109.37236055323652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91.618981618546584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79.550279847111184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72.205651021086197</v>
      </c>
      <c r="AE92" s="5"/>
      <c r="AG92" s="5">
        <f t="shared" si="17"/>
        <v>-1.6923775657154181</v>
      </c>
      <c r="AH92" s="5">
        <f t="shared" si="17"/>
        <v>-3.9389271063398468</v>
      </c>
      <c r="AI92" s="5">
        <f t="shared" si="17"/>
        <v>-1.043855690773384</v>
      </c>
      <c r="AJ92" s="5">
        <f t="shared" si="17"/>
        <v>-1.6484921708421467</v>
      </c>
      <c r="AK92" s="5">
        <f t="shared" si="17"/>
        <v>-1.8375082594755412</v>
      </c>
      <c r="AL92" s="5">
        <f t="shared" si="17"/>
        <v>-1.0126313857690548</v>
      </c>
      <c r="AM92" s="5">
        <f t="shared" si="17"/>
        <v>-3.1523122066463571</v>
      </c>
      <c r="AN92" s="5">
        <f t="shared" si="16"/>
        <v>-4.7090999079257472</v>
      </c>
      <c r="AO92" s="5">
        <f t="shared" si="16"/>
        <v>-3.6443898105473664</v>
      </c>
      <c r="AP92" s="5">
        <f t="shared" si="16"/>
        <v>-4.3423605532365173</v>
      </c>
      <c r="AQ92" s="5">
        <f t="shared" si="16"/>
        <v>-3.4699816185465835</v>
      </c>
      <c r="AR92" s="5">
        <f t="shared" si="16"/>
        <v>-2.8338798471111915</v>
      </c>
      <c r="AS92" s="5">
        <f t="shared" si="16"/>
        <v>-2.5969510210861984</v>
      </c>
      <c r="AV92" s="2">
        <f t="shared" si="18"/>
        <v>97.633225855971745</v>
      </c>
      <c r="AW92" s="2">
        <f t="shared" si="19"/>
        <v>100.24161936500082</v>
      </c>
      <c r="AX92" s="2">
        <f t="shared" si="20"/>
        <v>102.15441827851652</v>
      </c>
      <c r="AY92" s="2">
        <f t="shared" si="21"/>
        <v>101.41733259559527</v>
      </c>
      <c r="AZ92" s="2">
        <f t="shared" si="22"/>
        <v>103.72237316001751</v>
      </c>
      <c r="BA92" s="2">
        <f t="shared" si="23"/>
        <v>105.6891448017281</v>
      </c>
      <c r="BB92" s="2">
        <f t="shared" si="24"/>
        <v>106.11889144296357</v>
      </c>
      <c r="BC92" s="2">
        <f t="shared" si="25"/>
        <v>104.88396677110497</v>
      </c>
      <c r="BD92" s="2">
        <f t="shared" si="26"/>
        <v>101.9802610460996</v>
      </c>
      <c r="BE92" s="2">
        <f t="shared" si="27"/>
        <v>96.7861694096907</v>
      </c>
      <c r="BF92" s="2">
        <f t="shared" si="28"/>
        <v>88.307460989871245</v>
      </c>
      <c r="BG92" s="2">
        <f t="shared" si="29"/>
        <v>77.241329043968165</v>
      </c>
      <c r="BH92" s="2">
        <f t="shared" si="30"/>
        <v>64.103212157630523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>BK$207*$B92+BK$209</f>
        <v>97.570559597182012</v>
      </c>
      <c r="CP92" s="2">
        <f>BL$207*$B92+BL$209</f>
        <v>100.24081785731747</v>
      </c>
      <c r="CQ92" s="2">
        <f>BM$207*$B92+BM$209</f>
        <v>102.27059295227524</v>
      </c>
      <c r="CR92" s="2">
        <f>BN$207*$B92+BN$209</f>
        <v>101.50463856262687</v>
      </c>
      <c r="CS92" s="2">
        <f>BO$207*$B92+BO$209</f>
        <v>103.80000049482024</v>
      </c>
      <c r="CT92" s="2">
        <f>BP$207*$B92+BP$209</f>
        <v>105.72628315001781</v>
      </c>
      <c r="CU92" s="2">
        <f>BQ$207*$B92+BQ$209</f>
        <v>106.12941667506807</v>
      </c>
      <c r="CV92" s="2">
        <f>BR$207*$B92+BR$209</f>
        <v>104.89676106205957</v>
      </c>
      <c r="CW92" s="2">
        <f>BS$207*$B92+BS$209</f>
        <v>102.07740336510493</v>
      </c>
      <c r="CX92" s="2">
        <f>BT$207*$B92+BT$209</f>
        <v>96.727774849415937</v>
      </c>
      <c r="CY92" s="2">
        <f>BU$207*$B92+BU$209</f>
        <v>88.360285397105031</v>
      </c>
      <c r="CZ92" s="2">
        <f>BV$207*$B92+BV$209</f>
        <v>77.299914643430526</v>
      </c>
      <c r="DA92" s="2">
        <f>BW$207*$B92+BW$209</f>
        <v>64.151688875821591</v>
      </c>
      <c r="DD92" s="2">
        <f>BZ$207*$B92+BZ$209</f>
        <v>97.817051197806862</v>
      </c>
      <c r="DE92" s="2">
        <f>CA$207*$B92+CA$209</f>
        <v>100.24435164150088</v>
      </c>
      <c r="DF92" s="2">
        <f>CB$207*$B92+CB$209</f>
        <v>101.7971118199536</v>
      </c>
      <c r="DG92" s="2">
        <f>CC$207*$B92+CC$209</f>
        <v>101.19126255039662</v>
      </c>
      <c r="DH92" s="2">
        <f>CD$207*$B92+CD$209</f>
        <v>103.53805347173086</v>
      </c>
      <c r="DI92" s="2">
        <f>CE$207*$B92+CE$209</f>
        <v>105.59340364232818</v>
      </c>
      <c r="DJ92" s="2">
        <f>CF$207*$B92+CF$209</f>
        <v>106.08888169900983</v>
      </c>
      <c r="DK92" s="2">
        <f>CG$207*$B92+CG$209</f>
        <v>104.84588604550537</v>
      </c>
      <c r="DL92" s="2">
        <f>CH$207*$B92+CH$209</f>
        <v>101.70276473714507</v>
      </c>
      <c r="DM92" s="2">
        <f>CI$207*$B92+CI$209</f>
        <v>96.995850424572808</v>
      </c>
      <c r="DN92" s="2">
        <f>CJ$207*$B92+CJ$209</f>
        <v>88.153719716731175</v>
      </c>
      <c r="DO92" s="2">
        <f>CK$207*$B92+CK$209</f>
        <v>77.070883779016199</v>
      </c>
      <c r="DP92" s="2">
        <f>CL$207*$B92+CL$209</f>
        <v>63.91013764934641</v>
      </c>
      <c r="DS92" s="2">
        <f>POWER(10,($B92-C$227)/C$228)/(1+POWER(10,($B92-C$227)/C$228))</f>
        <v>0.25423283645722589</v>
      </c>
      <c r="DT92" s="2">
        <f>POWER(10,($B92-D$227)/D$228)/(1+POWER(10,($B92-D$227)/D$228))</f>
        <v>0.22681285606594415</v>
      </c>
      <c r="DU92" s="2">
        <f>POWER(10,($B92-E$227)/E$228)/(1+POWER(10,($B92-E$227)/E$228))</f>
        <v>0.24536283671766121</v>
      </c>
      <c r="DV92" s="2">
        <f>POWER(10,($B92-F$227)/F$228)/(1+POWER(10,($B92-F$227)/F$228))</f>
        <v>0.27859811735505907</v>
      </c>
      <c r="DW92" s="2">
        <f>POWER(10,($B92-G$227)/G$228)/(1+POWER(10,($B92-G$227)/G$228))</f>
        <v>0.29634745944880947</v>
      </c>
      <c r="DX92" s="2">
        <f>POWER(10,($B92-H$227)/H$228)/(1+POWER(10,($B92-H$227)/H$228))</f>
        <v>0.27948890641923352</v>
      </c>
      <c r="DY92" s="2">
        <f>POWER(10,($B92-I$227)/I$228)/(1+POWER(10,($B92-I$227)/I$228))</f>
        <v>0.25965803185301006</v>
      </c>
      <c r="DZ92" s="2">
        <f>POWER(10,($B92-J$227)/J$228)/(1+POWER(10,($B92-J$227)/J$228))</f>
        <v>0.25148475265804399</v>
      </c>
      <c r="EA92" s="2">
        <f>POWER(10,($B92-K$227)/K$228)/(1+POWER(10,($B92-K$227)/K$228))</f>
        <v>0.25929605693444779</v>
      </c>
      <c r="EB92" s="2">
        <f>POWER(10,($B92-L$227)/L$228)/(1+POWER(10,($B92-L$227)/L$228))</f>
        <v>0.21782872326428471</v>
      </c>
      <c r="EC92" s="2">
        <f>POWER(10,($B92-M$227)/M$228)/(1+POWER(10,($B92-M$227)/M$228))</f>
        <v>0.25572692975032446</v>
      </c>
      <c r="ED92" s="2">
        <f>POWER(10,($B92-N$227)/N$228)/(1+POWER(10,($B92-N$227)/N$228))</f>
        <v>0.25579783586013932</v>
      </c>
      <c r="EE92" s="2">
        <f>POWER(10,($B92-O$227)/O$228)/(1+POWER(10,($B92-O$227)/O$228))</f>
        <v>0.20068918257405563</v>
      </c>
    </row>
    <row r="93" spans="2:135" x14ac:dyDescent="0.25">
      <c r="B93" s="2">
        <v>87</v>
      </c>
      <c r="C93">
        <v>96.53</v>
      </c>
      <c r="D93">
        <v>100.46299999999999</v>
      </c>
      <c r="E93">
        <v>103.857</v>
      </c>
      <c r="F93">
        <v>101.10899999999999</v>
      </c>
      <c r="G93">
        <v>103.062</v>
      </c>
      <c r="H93">
        <v>104.89100000000001</v>
      </c>
      <c r="I93">
        <v>104.923</v>
      </c>
      <c r="J93">
        <v>103.152</v>
      </c>
      <c r="K93">
        <v>100.776</v>
      </c>
      <c r="L93">
        <v>99.03</v>
      </c>
      <c r="M93">
        <v>87.820999999999998</v>
      </c>
      <c r="N93">
        <v>76.388099999999994</v>
      </c>
      <c r="O93">
        <v>66.2029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98.893175834251736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103.6803010203526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103.99061326728282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102.19013865078227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104.17188035133348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106.68416456685453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108.18369535198659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107.76359573142344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104.37952849530927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104.93947059402066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90.14197875114732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78.502912601159267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69.4756155920021</v>
      </c>
      <c r="AE93" s="5"/>
      <c r="AG93" s="5">
        <f t="shared" si="17"/>
        <v>-2.3631758342517344</v>
      </c>
      <c r="AH93" s="5">
        <f t="shared" si="17"/>
        <v>-3.2173010203526076</v>
      </c>
      <c r="AI93" s="5">
        <f t="shared" si="17"/>
        <v>-0.13361326728282563</v>
      </c>
      <c r="AJ93" s="5">
        <f t="shared" si="17"/>
        <v>-1.0811386507822789</v>
      </c>
      <c r="AK93" s="5">
        <f t="shared" si="17"/>
        <v>-1.1098803513334872</v>
      </c>
      <c r="AL93" s="5">
        <f t="shared" si="17"/>
        <v>-1.7931645668545286</v>
      </c>
      <c r="AM93" s="5">
        <f t="shared" si="17"/>
        <v>-3.260695351986584</v>
      </c>
      <c r="AN93" s="5">
        <f t="shared" si="16"/>
        <v>-4.611595731423435</v>
      </c>
      <c r="AO93" s="5">
        <f t="shared" si="16"/>
        <v>-3.603528495309277</v>
      </c>
      <c r="AP93" s="5">
        <f t="shared" si="16"/>
        <v>-5.9094705940206609</v>
      </c>
      <c r="AQ93" s="5">
        <f t="shared" si="16"/>
        <v>-2.3209787511473223</v>
      </c>
      <c r="AR93" s="5">
        <f t="shared" si="16"/>
        <v>-2.1148126011592723</v>
      </c>
      <c r="AS93" s="5">
        <f t="shared" si="16"/>
        <v>-3.2727155920021005</v>
      </c>
      <c r="AV93" s="2">
        <f t="shared" si="18"/>
        <v>97.628867535792551</v>
      </c>
      <c r="AW93" s="2">
        <f t="shared" si="19"/>
        <v>100.22892966120904</v>
      </c>
      <c r="AX93" s="2">
        <f t="shared" si="20"/>
        <v>102.1300013758366</v>
      </c>
      <c r="AY93" s="2">
        <f t="shared" si="21"/>
        <v>101.4128552100273</v>
      </c>
      <c r="AZ93" s="2">
        <f t="shared" si="22"/>
        <v>103.734407316016</v>
      </c>
      <c r="BA93" s="2">
        <f t="shared" si="23"/>
        <v>105.69879703805476</v>
      </c>
      <c r="BB93" s="2">
        <f t="shared" si="24"/>
        <v>106.13388509951309</v>
      </c>
      <c r="BC93" s="2">
        <f t="shared" si="25"/>
        <v>104.89876641795529</v>
      </c>
      <c r="BD93" s="2">
        <f t="shared" si="26"/>
        <v>101.98125574948787</v>
      </c>
      <c r="BE93" s="2">
        <f t="shared" si="27"/>
        <v>96.812649623938583</v>
      </c>
      <c r="BF93" s="2">
        <f t="shared" si="28"/>
        <v>88.319146923253925</v>
      </c>
      <c r="BG93" s="2">
        <f t="shared" si="29"/>
        <v>77.245648277171043</v>
      </c>
      <c r="BH93" s="2">
        <f t="shared" si="30"/>
        <v>64.109538278031579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>
        <f>IF(OR($B93&lt;G$229, AND($B93&gt;G$230, $B93&lt;G$231)), G93, "")</f>
        <v>103.062</v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>
        <f>IF(OR(AND($B93&gt;G$230, $B93&lt;G$231), $B93&gt;G$232), G93, "")</f>
        <v>103.062</v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>BK$207*$B93+BK$209</f>
        <v>97.578062142888029</v>
      </c>
      <c r="CP93" s="2">
        <f>BL$207*$B93+BL$209</f>
        <v>100.23655758078219</v>
      </c>
      <c r="CQ93" s="2">
        <f>BM$207*$B93+BM$209</f>
        <v>102.26358659389028</v>
      </c>
      <c r="CR93" s="2">
        <f>BN$207*$B93+BN$209</f>
        <v>101.51363704547882</v>
      </c>
      <c r="CS93" s="2">
        <f>BO$207*$B93+BO$209</f>
        <v>103.82683069457269</v>
      </c>
      <c r="CT93" s="2">
        <f>BP$207*$B93+BP$209</f>
        <v>105.75175266552657</v>
      </c>
      <c r="CU93" s="2">
        <f>BQ$207*$B93+BQ$209</f>
        <v>106.15792541010761</v>
      </c>
      <c r="CV93" s="2">
        <f>BR$207*$B93+BR$209</f>
        <v>104.93218870218004</v>
      </c>
      <c r="CW93" s="2">
        <f>BS$207*$B93+BS$209</f>
        <v>102.10207953341984</v>
      </c>
      <c r="CX93" s="2">
        <f>BT$207*$B93+BT$209</f>
        <v>96.770042036725428</v>
      </c>
      <c r="CY93" s="2">
        <f>BU$207*$B93+BU$209</f>
        <v>88.391271396273069</v>
      </c>
      <c r="CZ93" s="2">
        <f>BV$207*$B93+BV$209</f>
        <v>77.316748917346274</v>
      </c>
      <c r="DA93" s="2">
        <f>BW$207*$B93+BW$209</f>
        <v>64.163344866156748</v>
      </c>
      <c r="DD93" s="2">
        <f>BZ$207*$B93+BZ$209</f>
        <v>97.764786929534523</v>
      </c>
      <c r="DE93" s="2">
        <f>CA$207*$B93+CA$209</f>
        <v>100.20521466485494</v>
      </c>
      <c r="DF93" s="2">
        <f>CB$207*$B93+CB$209</f>
        <v>101.75529782506486</v>
      </c>
      <c r="DG93" s="2">
        <f>CC$207*$B93+CC$209</f>
        <v>101.17485279847381</v>
      </c>
      <c r="DH93" s="2">
        <f>CD$207*$B93+CD$209</f>
        <v>103.53426501348744</v>
      </c>
      <c r="DI93" s="2">
        <f>CE$207*$B93+CE$209</f>
        <v>105.57429163001436</v>
      </c>
      <c r="DJ93" s="2">
        <f>CF$207*$B93+CF$209</f>
        <v>106.07137205037587</v>
      </c>
      <c r="DK93" s="2">
        <f>CG$207*$B93+CG$209</f>
        <v>104.80804180579094</v>
      </c>
      <c r="DL93" s="2">
        <f>CH$207*$B93+CH$209</f>
        <v>101.66648006518119</v>
      </c>
      <c r="DM93" s="2">
        <f>CI$207*$B93+CI$209</f>
        <v>96.952181572491881</v>
      </c>
      <c r="DN93" s="2">
        <f>CJ$207*$B93+CJ$209</f>
        <v>88.127704362941316</v>
      </c>
      <c r="DO93" s="2">
        <f>CK$207*$B93+CK$209</f>
        <v>77.056993601309969</v>
      </c>
      <c r="DP93" s="2">
        <f>CL$207*$B93+CL$209</f>
        <v>63.91409210063069</v>
      </c>
      <c r="DS93" s="2">
        <f>POWER(10,($B93-C$227)/C$228)/(1+POWER(10,($B93-C$227)/C$228))</f>
        <v>0.27208703149145097</v>
      </c>
      <c r="DT93" s="2">
        <f>POWER(10,($B93-D$227)/D$228)/(1+POWER(10,($B93-D$227)/D$228))</f>
        <v>0.24336981252317705</v>
      </c>
      <c r="DU93" s="2">
        <f>POWER(10,($B93-E$227)/E$228)/(1+POWER(10,($B93-E$227)/E$228))</f>
        <v>0.26281363320770057</v>
      </c>
      <c r="DV93" s="2">
        <f>POWER(10,($B93-F$227)/F$228)/(1+POWER(10,($B93-F$227)/F$228))</f>
        <v>0.2974808785900665</v>
      </c>
      <c r="DW93" s="2">
        <f>POWER(10,($B93-G$227)/G$228)/(1+POWER(10,($B93-G$227)/G$228))</f>
        <v>0.31590642557203041</v>
      </c>
      <c r="DX93" s="2">
        <f>POWER(10,($B93-H$227)/H$228)/(1+POWER(10,($B93-H$227)/H$228))</f>
        <v>0.29840706901634245</v>
      </c>
      <c r="DY93" s="2">
        <f>POWER(10,($B93-I$227)/I$228)/(1+POWER(10,($B93-I$227)/I$228))</f>
        <v>0.27775132784015621</v>
      </c>
      <c r="DZ93" s="2">
        <f>POWER(10,($B93-J$227)/J$228)/(1+POWER(10,($B93-J$227)/J$228))</f>
        <v>0.2692156243680292</v>
      </c>
      <c r="EA93" s="2">
        <f>POWER(10,($B93-K$227)/K$228)/(1+POWER(10,($B93-K$227)/K$228))</f>
        <v>0.27737357995531126</v>
      </c>
      <c r="EB93" s="2">
        <f>POWER(10,($B93-L$227)/L$228)/(1+POWER(10,($B93-L$227)/L$228))</f>
        <v>0.2339282739129635</v>
      </c>
      <c r="EC93" s="2">
        <f>POWER(10,($B93-M$227)/M$228)/(1+POWER(10,($B93-M$227)/M$228))</f>
        <v>0.27364755033061527</v>
      </c>
      <c r="ED93" s="2">
        <f>POWER(10,($B93-N$227)/N$228)/(1+POWER(10,($B93-N$227)/N$228))</f>
        <v>0.27372159792601058</v>
      </c>
      <c r="EE93" s="2">
        <f>POWER(10,($B93-O$227)/O$228)/(1+POWER(10,($B93-O$227)/O$228))</f>
        <v>0.2158715792444926</v>
      </c>
    </row>
    <row r="94" spans="2:135" x14ac:dyDescent="0.25">
      <c r="B94" s="2">
        <v>88</v>
      </c>
      <c r="C94">
        <v>95.924000000000007</v>
      </c>
      <c r="D94">
        <v>100.746</v>
      </c>
      <c r="E94">
        <v>102.8</v>
      </c>
      <c r="F94">
        <v>101.562</v>
      </c>
      <c r="G94">
        <v>103.297</v>
      </c>
      <c r="H94">
        <v>104.812</v>
      </c>
      <c r="I94">
        <v>103.754</v>
      </c>
      <c r="J94">
        <v>104.015</v>
      </c>
      <c r="K94">
        <v>100.73099999999999</v>
      </c>
      <c r="L94">
        <v>97.209000000000003</v>
      </c>
      <c r="M94">
        <v>87.239000000000004</v>
      </c>
      <c r="N94">
        <v>75.641800000000003</v>
      </c>
      <c r="O94">
        <v>65.579700000000003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98.256130105545751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102.11596276176874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103.06998198691056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101.7751196107121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103.94201402486772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106.17808018430956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107.20072472017227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106.43428685194188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103.22320761906221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101.75785414374208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89.2707137907381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77.892095814349062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67.4592369420876</v>
      </c>
      <c r="AE94" s="5"/>
      <c r="AG94" s="5">
        <f t="shared" si="17"/>
        <v>-2.332130105545744</v>
      </c>
      <c r="AH94" s="5">
        <f t="shared" si="17"/>
        <v>-1.3699627617687469</v>
      </c>
      <c r="AI94" s="5">
        <f t="shared" si="17"/>
        <v>-0.2699819869105653</v>
      </c>
      <c r="AJ94" s="5">
        <f t="shared" ref="AJ94:AO143" si="31">F94-U94</f>
        <v>-0.21311961071209851</v>
      </c>
      <c r="AK94" s="5">
        <f t="shared" si="31"/>
        <v>-0.64501402486772008</v>
      </c>
      <c r="AL94" s="5">
        <f t="shared" si="31"/>
        <v>-1.3660801843095669</v>
      </c>
      <c r="AM94" s="5">
        <f t="shared" si="31"/>
        <v>-3.4467247201722699</v>
      </c>
      <c r="AN94" s="5">
        <f t="shared" si="16"/>
        <v>-2.4192868519418766</v>
      </c>
      <c r="AO94" s="5">
        <f t="shared" si="16"/>
        <v>-2.4922076190622136</v>
      </c>
      <c r="AP94" s="5">
        <f t="shared" si="16"/>
        <v>-4.5488541437420764</v>
      </c>
      <c r="AQ94" s="5">
        <f t="shared" si="16"/>
        <v>-2.0317137907380953</v>
      </c>
      <c r="AR94" s="5">
        <f t="shared" si="16"/>
        <v>-2.2502958143490588</v>
      </c>
      <c r="AS94" s="5">
        <f t="shared" si="16"/>
        <v>-1.8795369420875971</v>
      </c>
      <c r="AV94" s="2">
        <f t="shared" si="18"/>
        <v>97.62247217376121</v>
      </c>
      <c r="AW94" s="2">
        <f t="shared" si="19"/>
        <v>100.21503200714739</v>
      </c>
      <c r="AX94" s="2">
        <f t="shared" si="20"/>
        <v>102.10394660575164</v>
      </c>
      <c r="AY94" s="2">
        <f t="shared" si="21"/>
        <v>101.40715703335368</v>
      </c>
      <c r="AZ94" s="2">
        <f t="shared" si="22"/>
        <v>103.74502583442219</v>
      </c>
      <c r="BA94" s="2">
        <f t="shared" si="23"/>
        <v>105.70660364667853</v>
      </c>
      <c r="BB94" s="2">
        <f t="shared" si="24"/>
        <v>106.14711332726523</v>
      </c>
      <c r="BC94" s="2">
        <f t="shared" si="25"/>
        <v>104.91081578464218</v>
      </c>
      <c r="BD94" s="2">
        <f t="shared" si="26"/>
        <v>101.97967085234676</v>
      </c>
      <c r="BE94" s="2">
        <f t="shared" si="27"/>
        <v>96.83644053739188</v>
      </c>
      <c r="BF94" s="2">
        <f t="shared" si="28"/>
        <v>88.328545401213901</v>
      </c>
      <c r="BG94" s="2">
        <f t="shared" si="29"/>
        <v>77.248644638566105</v>
      </c>
      <c r="BH94" s="2">
        <f t="shared" si="30"/>
        <v>64.115421026414907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>
        <f>IF(OR($B94&lt;F$229, AND($B94&gt;F$230, $B94&lt;F$231)), F94, "")</f>
        <v>101.562</v>
      </c>
      <c r="BO94" s="2">
        <f>IF(OR($B94&lt;G$229, AND($B94&gt;G$230, $B94&lt;G$231)), G94, "")</f>
        <v>103.297</v>
      </c>
      <c r="BP94" s="2">
        <f>IF(OR($B94&lt;H$229, AND($B94&gt;H$230, $B94&lt;H$231)), H94, "")</f>
        <v>104.812</v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>
        <f>IF(OR(AND($B94&gt;F$230, $B94&lt;F$231), $B94&gt;F$232), F94, "")</f>
        <v>101.562</v>
      </c>
      <c r="CD94" s="2">
        <f>IF(OR(AND($B94&gt;G$230, $B94&lt;G$231), $B94&gt;G$232), G94, "")</f>
        <v>103.297</v>
      </c>
      <c r="CE94" s="2">
        <f>IF(OR(AND($B94&gt;H$230, $B94&lt;H$231), $B94&gt;H$232), H94, "")</f>
        <v>104.812</v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>BK$207*$B94+BK$209</f>
        <v>97.585564688594033</v>
      </c>
      <c r="CP94" s="2">
        <f>BL$207*$B94+BL$209</f>
        <v>100.23229730424691</v>
      </c>
      <c r="CQ94" s="2">
        <f>BM$207*$B94+BM$209</f>
        <v>102.25658023550533</v>
      </c>
      <c r="CR94" s="2">
        <f>BN$207*$B94+BN$209</f>
        <v>101.52263552833077</v>
      </c>
      <c r="CS94" s="2">
        <f>BO$207*$B94+BO$209</f>
        <v>103.85366089432515</v>
      </c>
      <c r="CT94" s="2">
        <f>BP$207*$B94+BP$209</f>
        <v>105.77722218103531</v>
      </c>
      <c r="CU94" s="2">
        <f>BQ$207*$B94+BQ$209</f>
        <v>106.18643414514713</v>
      </c>
      <c r="CV94" s="2">
        <f>BR$207*$B94+BR$209</f>
        <v>104.96761634230053</v>
      </c>
      <c r="CW94" s="2">
        <f>BS$207*$B94+BS$209</f>
        <v>102.12675570173475</v>
      </c>
      <c r="CX94" s="2">
        <f>BT$207*$B94+BT$209</f>
        <v>96.812309224034905</v>
      </c>
      <c r="CY94" s="2">
        <f>BU$207*$B94+BU$209</f>
        <v>88.422257395441108</v>
      </c>
      <c r="CZ94" s="2">
        <f>BV$207*$B94+BV$209</f>
        <v>77.333583191262022</v>
      </c>
      <c r="DA94" s="2">
        <f>BW$207*$B94+BW$209</f>
        <v>64.175000856491906</v>
      </c>
      <c r="DD94" s="2">
        <f>BZ$207*$B94+BZ$209</f>
        <v>97.712522661262184</v>
      </c>
      <c r="DE94" s="2">
        <f>CA$207*$B94+CA$209</f>
        <v>100.16607768820897</v>
      </c>
      <c r="DF94" s="2">
        <f>CB$207*$B94+CB$209</f>
        <v>101.7134838301761</v>
      </c>
      <c r="DG94" s="2">
        <f>CC$207*$B94+CC$209</f>
        <v>101.15844304655099</v>
      </c>
      <c r="DH94" s="2">
        <f>CD$207*$B94+CD$209</f>
        <v>103.53047655524402</v>
      </c>
      <c r="DI94" s="2">
        <f>CE$207*$B94+CE$209</f>
        <v>105.55517961770053</v>
      </c>
      <c r="DJ94" s="2">
        <f>CF$207*$B94+CF$209</f>
        <v>106.0538624017419</v>
      </c>
      <c r="DK94" s="2">
        <f>CG$207*$B94+CG$209</f>
        <v>104.77019756607652</v>
      </c>
      <c r="DL94" s="2">
        <f>CH$207*$B94+CH$209</f>
        <v>101.63019539321731</v>
      </c>
      <c r="DM94" s="2">
        <f>CI$207*$B94+CI$209</f>
        <v>96.90851272041094</v>
      </c>
      <c r="DN94" s="2">
        <f>CJ$207*$B94+CJ$209</f>
        <v>88.101689009151443</v>
      </c>
      <c r="DO94" s="2">
        <f>CK$207*$B94+CK$209</f>
        <v>77.043103423603725</v>
      </c>
      <c r="DP94" s="2">
        <f>CL$207*$B94+CL$209</f>
        <v>63.918046551914969</v>
      </c>
      <c r="DS94" s="2">
        <f>POWER(10,($B94-C$227)/C$228)/(1+POWER(10,($B94-C$227)/C$228))</f>
        <v>0.2907063210882414</v>
      </c>
      <c r="DT94" s="2">
        <f>POWER(10,($B94-D$227)/D$228)/(1+POWER(10,($B94-D$227)/D$228))</f>
        <v>0.26072783462893667</v>
      </c>
      <c r="DU94" s="2">
        <f>POWER(10,($B94-E$227)/E$228)/(1+POWER(10,($B94-E$227)/E$228))</f>
        <v>0.28104334378930829</v>
      </c>
      <c r="DV94" s="2">
        <f>POWER(10,($B94-F$227)/F$228)/(1+POWER(10,($B94-F$227)/F$228))</f>
        <v>0.31708094140974147</v>
      </c>
      <c r="DW94" s="2">
        <f>POWER(10,($B94-G$227)/G$228)/(1+POWER(10,($B94-G$227)/G$228))</f>
        <v>0.33613961682619004</v>
      </c>
      <c r="DX94" s="2">
        <f>POWER(10,($B94-H$227)/H$228)/(1+POWER(10,($B94-H$227)/H$228))</f>
        <v>0.31804052923993292</v>
      </c>
      <c r="DY94" s="2">
        <f>POWER(10,($B94-I$227)/I$228)/(1+POWER(10,($B94-I$227)/I$228))</f>
        <v>0.29660029258046167</v>
      </c>
      <c r="DZ94" s="2">
        <f>POWER(10,($B94-J$227)/J$228)/(1+POWER(10,($B94-J$227)/J$228))</f>
        <v>0.28771608630528617</v>
      </c>
      <c r="EA94" s="2">
        <f>POWER(10,($B94-K$227)/K$228)/(1+POWER(10,($B94-K$227)/K$228))</f>
        <v>0.29620742307643777</v>
      </c>
      <c r="EB94" s="2">
        <f>POWER(10,($B94-L$227)/L$228)/(1+POWER(10,($B94-L$227)/L$228))</f>
        <v>0.25083613658536086</v>
      </c>
      <c r="EC94" s="2">
        <f>POWER(10,($B94-M$227)/M$228)/(1+POWER(10,($B94-M$227)/M$228))</f>
        <v>0.29233074200437853</v>
      </c>
      <c r="ED94" s="2">
        <f>POWER(10,($B94-N$227)/N$228)/(1+POWER(10,($B94-N$227)/N$228))</f>
        <v>0.29240780995057275</v>
      </c>
      <c r="EE94" s="2">
        <f>POWER(10,($B94-O$227)/O$228)/(1+POWER(10,($B94-O$227)/O$228))</f>
        <v>0.2318693597100418</v>
      </c>
    </row>
    <row r="95" spans="2:135" x14ac:dyDescent="0.25">
      <c r="B95" s="2">
        <v>89</v>
      </c>
      <c r="C95">
        <v>96.484999999999999</v>
      </c>
      <c r="D95">
        <v>100.985</v>
      </c>
      <c r="E95">
        <v>102.371</v>
      </c>
      <c r="F95">
        <v>99.608999999999995</v>
      </c>
      <c r="G95">
        <v>103.35899999999999</v>
      </c>
      <c r="H95">
        <v>104.85899999999999</v>
      </c>
      <c r="I95">
        <v>105.938</v>
      </c>
      <c r="J95">
        <v>102.93899999999999</v>
      </c>
      <c r="K95">
        <v>100.209</v>
      </c>
      <c r="L95">
        <v>96.284000000000006</v>
      </c>
      <c r="M95">
        <v>86.775999999999996</v>
      </c>
      <c r="N95">
        <v>76.940299999999993</v>
      </c>
      <c r="O95">
        <v>64.652199999999993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97.913169896734303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101.18666896591824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102.54862411659124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101.5639144932706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103.83746336052269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105.92417222000356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106.666563996844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105.67972273039328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102.57986886015708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99.652462492371043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88.792809602564589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77.559773936747703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66.081366656779352</v>
      </c>
      <c r="AE95" s="5"/>
      <c r="AG95" s="5">
        <f t="shared" ref="AG95:AN157" si="32">C95-R95</f>
        <v>-1.4281698967343033</v>
      </c>
      <c r="AH95" s="5">
        <f t="shared" si="32"/>
        <v>-0.20166896591824468</v>
      </c>
      <c r="AI95" s="5">
        <f t="shared" si="32"/>
        <v>-0.17762411659124666</v>
      </c>
      <c r="AJ95" s="5">
        <f t="shared" si="31"/>
        <v>-1.9549144932706071</v>
      </c>
      <c r="AK95" s="5">
        <f t="shared" si="31"/>
        <v>-0.47846336052269578</v>
      </c>
      <c r="AL95" s="5">
        <f t="shared" si="31"/>
        <v>-1.0651722200035607</v>
      </c>
      <c r="AM95" s="5">
        <f t="shared" si="31"/>
        <v>-0.7285639968440023</v>
      </c>
      <c r="AN95" s="5">
        <f t="shared" si="16"/>
        <v>-2.7407227303932871</v>
      </c>
      <c r="AO95" s="5">
        <f t="shared" si="16"/>
        <v>-2.3708688601570742</v>
      </c>
      <c r="AP95" s="5">
        <f t="shared" si="16"/>
        <v>-3.3684624923710373</v>
      </c>
      <c r="AQ95" s="5">
        <f t="shared" si="16"/>
        <v>-2.0168096025645923</v>
      </c>
      <c r="AR95" s="5">
        <f t="shared" si="16"/>
        <v>-0.61947393674770979</v>
      </c>
      <c r="AS95" s="5">
        <f t="shared" si="16"/>
        <v>-1.4291666567793584</v>
      </c>
      <c r="AV95" s="2">
        <f t="shared" si="18"/>
        <v>97.61390032530042</v>
      </c>
      <c r="AW95" s="2">
        <f t="shared" si="19"/>
        <v>100.19984454100512</v>
      </c>
      <c r="AX95" s="2">
        <f t="shared" si="20"/>
        <v>102.07618942423318</v>
      </c>
      <c r="AY95" s="2">
        <f t="shared" si="21"/>
        <v>101.40020132832541</v>
      </c>
      <c r="AZ95" s="2">
        <f t="shared" si="22"/>
        <v>103.75418609732442</v>
      </c>
      <c r="BA95" s="2">
        <f t="shared" si="23"/>
        <v>105.71248135415203</v>
      </c>
      <c r="BB95" s="2">
        <f t="shared" si="24"/>
        <v>106.15847831691018</v>
      </c>
      <c r="BC95" s="2">
        <f t="shared" si="25"/>
        <v>104.91995443301946</v>
      </c>
      <c r="BD95" s="2">
        <f t="shared" si="26"/>
        <v>101.97538827051676</v>
      </c>
      <c r="BE95" s="2">
        <f t="shared" si="27"/>
        <v>96.857333610464693</v>
      </c>
      <c r="BF95" s="2">
        <f t="shared" si="28"/>
        <v>88.335539028439555</v>
      </c>
      <c r="BG95" s="2">
        <f t="shared" si="29"/>
        <v>77.250258927987375</v>
      </c>
      <c r="BH95" s="2">
        <f t="shared" si="30"/>
        <v>64.120843100972124</v>
      </c>
      <c r="BK95" s="2">
        <f>IF(OR($B95&lt;C$229, AND($B95&gt;C$230, $B95&lt;C$231)), C95, "")</f>
        <v>96.484999999999999</v>
      </c>
      <c r="BL95" s="2" t="str">
        <f>IF(OR($B95&lt;D$229, AND($B95&gt;D$230, $B95&lt;D$231)), D95, "")</f>
        <v/>
      </c>
      <c r="BM95" s="2">
        <f>IF(OR($B95&lt;E$229, AND($B95&gt;E$230, $B95&lt;E$231)), E95, "")</f>
        <v>102.371</v>
      </c>
      <c r="BN95" s="2">
        <f>IF(OR($B95&lt;F$229, AND($B95&gt;F$230, $B95&lt;F$231)), F95, "")</f>
        <v>99.608999999999995</v>
      </c>
      <c r="BO95" s="2">
        <f>IF(OR($B95&lt;G$229, AND($B95&gt;G$230, $B95&lt;G$231)), G95, "")</f>
        <v>103.35899999999999</v>
      </c>
      <c r="BP95" s="2">
        <f>IF(OR($B95&lt;H$229, AND($B95&gt;H$230, $B95&lt;H$231)), H95, "")</f>
        <v>104.85899999999999</v>
      </c>
      <c r="BQ95" s="2">
        <f>IF(OR($B95&lt;I$229, AND($B95&gt;I$230, $B95&lt;I$231)), I95, "")</f>
        <v>105.938</v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>
        <f>IF(OR($B95&lt;M$229, AND($B95&gt;M$230, $B95&lt;M$231)), M95, "")</f>
        <v>86.775999999999996</v>
      </c>
      <c r="BV95" s="2">
        <f>IF(OR($B95&lt;N$229, AND($B95&gt;N$230, $B95&lt;N$231)), N95, "")</f>
        <v>76.940299999999993</v>
      </c>
      <c r="BW95" s="2" t="str">
        <f>IF(OR($B95&lt;O$229, AND($B95&gt;O$230, $B95&lt;O$231)), O95, "")</f>
        <v/>
      </c>
      <c r="BZ95" s="2">
        <f>IF(OR(AND($B95&gt;C$230, $B95&lt;C$231), $B95&gt;C$232), C95, "")</f>
        <v>96.484999999999999</v>
      </c>
      <c r="CA95" s="2" t="str">
        <f>IF(OR(AND($B95&gt;D$230, $B95&lt;D$231), $B95&gt;D$232), D95, "")</f>
        <v/>
      </c>
      <c r="CB95" s="2">
        <f>IF(OR(AND($B95&gt;E$230, $B95&lt;E$231), $B95&gt;E$232), E95, "")</f>
        <v>102.371</v>
      </c>
      <c r="CC95" s="2">
        <f>IF(OR(AND($B95&gt;F$230, $B95&lt;F$231), $B95&gt;F$232), F95, "")</f>
        <v>99.608999999999995</v>
      </c>
      <c r="CD95" s="2">
        <f>IF(OR(AND($B95&gt;G$230, $B95&lt;G$231), $B95&gt;G$232), G95, "")</f>
        <v>103.35899999999999</v>
      </c>
      <c r="CE95" s="2">
        <f>IF(OR(AND($B95&gt;H$230, $B95&lt;H$231), $B95&gt;H$232), H95, "")</f>
        <v>104.85899999999999</v>
      </c>
      <c r="CF95" s="2">
        <f>IF(OR(AND($B95&gt;I$230, $B95&lt;I$231), $B95&gt;I$232), I95, "")</f>
        <v>105.938</v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>
        <f>IF(OR(AND($B95&gt;M$230, $B95&lt;M$231), $B95&gt;M$232), M95, "")</f>
        <v>86.775999999999996</v>
      </c>
      <c r="CK95" s="2">
        <f>IF(OR(AND($B95&gt;N$230, $B95&lt;N$231), $B95&gt;N$232), N95, "")</f>
        <v>76.940299999999993</v>
      </c>
      <c r="CL95" s="2" t="str">
        <f>IF(OR(AND($B95&gt;O$230, $B95&lt;O$231), $B95&gt;O$232), O95, "")</f>
        <v/>
      </c>
      <c r="CO95" s="2">
        <f>BK$207*$B95+BK$209</f>
        <v>97.593067234300051</v>
      </c>
      <c r="CP95" s="2">
        <f>BL$207*$B95+BL$209</f>
        <v>100.22803702771165</v>
      </c>
      <c r="CQ95" s="2">
        <f>BM$207*$B95+BM$209</f>
        <v>102.24957387712037</v>
      </c>
      <c r="CR95" s="2">
        <f>BN$207*$B95+BN$209</f>
        <v>101.53163401118272</v>
      </c>
      <c r="CS95" s="2">
        <f>BO$207*$B95+BO$209</f>
        <v>103.88049109407758</v>
      </c>
      <c r="CT95" s="2">
        <f>BP$207*$B95+BP$209</f>
        <v>105.80269169654407</v>
      </c>
      <c r="CU95" s="2">
        <f>BQ$207*$B95+BQ$209</f>
        <v>106.21494288018667</v>
      </c>
      <c r="CV95" s="2">
        <f>BR$207*$B95+BR$209</f>
        <v>105.003043982421</v>
      </c>
      <c r="CW95" s="2">
        <f>BS$207*$B95+BS$209</f>
        <v>102.15143187004966</v>
      </c>
      <c r="CX95" s="2">
        <f>BT$207*$B95+BT$209</f>
        <v>96.854576411344397</v>
      </c>
      <c r="CY95" s="2">
        <f>BU$207*$B95+BU$209</f>
        <v>88.45324339460916</v>
      </c>
      <c r="CZ95" s="2">
        <f>BV$207*$B95+BV$209</f>
        <v>77.35041746517777</v>
      </c>
      <c r="DA95" s="2">
        <f>BW$207*$B95+BW$209</f>
        <v>64.186656846827077</v>
      </c>
      <c r="DD95" s="2">
        <f>BZ$207*$B95+BZ$209</f>
        <v>97.660258392989846</v>
      </c>
      <c r="DE95" s="2">
        <f>CA$207*$B95+CA$209</f>
        <v>100.12694071156302</v>
      </c>
      <c r="DF95" s="2">
        <f>CB$207*$B95+CB$209</f>
        <v>101.67166983528735</v>
      </c>
      <c r="DG95" s="2">
        <f>CC$207*$B95+CC$209</f>
        <v>101.14203329462818</v>
      </c>
      <c r="DH95" s="2">
        <f>CD$207*$B95+CD$209</f>
        <v>103.5266880970006</v>
      </c>
      <c r="DI95" s="2">
        <f>CE$207*$B95+CE$209</f>
        <v>105.53606760538671</v>
      </c>
      <c r="DJ95" s="2">
        <f>CF$207*$B95+CF$209</f>
        <v>106.03635275310793</v>
      </c>
      <c r="DK95" s="2">
        <f>CG$207*$B95+CG$209</f>
        <v>104.7323533263621</v>
      </c>
      <c r="DL95" s="2">
        <f>CH$207*$B95+CH$209</f>
        <v>101.59391072125342</v>
      </c>
      <c r="DM95" s="2">
        <f>CI$207*$B95+CI$209</f>
        <v>96.864843868330013</v>
      </c>
      <c r="DN95" s="2">
        <f>CJ$207*$B95+CJ$209</f>
        <v>88.075673655361584</v>
      </c>
      <c r="DO95" s="2">
        <f>CK$207*$B95+CK$209</f>
        <v>77.029213245897495</v>
      </c>
      <c r="DP95" s="2">
        <f>CL$207*$B95+CL$209</f>
        <v>63.922001003199242</v>
      </c>
      <c r="DS95" s="2">
        <f>POWER(10,($B95-C$227)/C$228)/(1+POWER(10,($B95-C$227)/C$228))</f>
        <v>0.31005702843349897</v>
      </c>
      <c r="DT95" s="2">
        <f>POWER(10,($B95-D$227)/D$228)/(1+POWER(10,($B95-D$227)/D$228))</f>
        <v>0.27886759657084881</v>
      </c>
      <c r="DU95" s="2">
        <f>POWER(10,($B95-E$227)/E$228)/(1+POWER(10,($B95-E$227)/E$228))</f>
        <v>0.30002291096157313</v>
      </c>
      <c r="DV95" s="2">
        <f>POWER(10,($B95-F$227)/F$228)/(1+POWER(10,($B95-F$227)/F$228))</f>
        <v>0.33735226161712145</v>
      </c>
      <c r="DW95" s="2">
        <f>POWER(10,($B95-G$227)/G$228)/(1+POWER(10,($B95-G$227)/G$228))</f>
        <v>0.35699244437343503</v>
      </c>
      <c r="DX95" s="2">
        <f>POWER(10,($B95-H$227)/H$228)/(1+POWER(10,($B95-H$227)/H$228))</f>
        <v>0.33834280315952886</v>
      </c>
      <c r="DY95" s="2">
        <f>POWER(10,($B95-I$227)/I$228)/(1+POWER(10,($B95-I$227)/I$228))</f>
        <v>0.31616844783141052</v>
      </c>
      <c r="DZ95" s="2">
        <f>POWER(10,($B95-J$227)/J$228)/(1+POWER(10,($B95-J$227)/J$228))</f>
        <v>0.30695388829187237</v>
      </c>
      <c r="EA95" s="2">
        <f>POWER(10,($B95-K$227)/K$228)/(1+POWER(10,($B95-K$227)/K$228))</f>
        <v>0.31576129428097827</v>
      </c>
      <c r="EB95" s="2">
        <f>POWER(10,($B95-L$227)/L$228)/(1+POWER(10,($B95-L$227)/L$228))</f>
        <v>0.26853768407867556</v>
      </c>
      <c r="EC95" s="2">
        <f>POWER(10,($B95-M$227)/M$228)/(1+POWER(10,($B95-M$227)/M$228))</f>
        <v>0.31174205433986701</v>
      </c>
      <c r="ED95" s="2">
        <f>POWER(10,($B95-N$227)/N$228)/(1+POWER(10,($B95-N$227)/N$228))</f>
        <v>0.31182198482578455</v>
      </c>
      <c r="EE95" s="2">
        <f>POWER(10,($B95-O$227)/O$228)/(1+POWER(10,($B95-O$227)/O$228))</f>
        <v>0.2486767152117261</v>
      </c>
    </row>
    <row r="96" spans="2:135" x14ac:dyDescent="0.25">
      <c r="B96" s="2">
        <v>90</v>
      </c>
      <c r="C96">
        <v>97.120999999999995</v>
      </c>
      <c r="D96">
        <v>99.745999999999995</v>
      </c>
      <c r="E96">
        <v>101.486</v>
      </c>
      <c r="F96">
        <v>101</v>
      </c>
      <c r="G96">
        <v>102.21899999999999</v>
      </c>
      <c r="H96">
        <v>104.125</v>
      </c>
      <c r="I96">
        <v>104.354</v>
      </c>
      <c r="J96">
        <v>104.152</v>
      </c>
      <c r="K96">
        <v>98.97</v>
      </c>
      <c r="L96">
        <v>94.700999999999993</v>
      </c>
      <c r="M96">
        <v>87.269000000000005</v>
      </c>
      <c r="N96">
        <v>75.582099999999997</v>
      </c>
      <c r="O96">
        <v>63.507199999999997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97.736211891066262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100.66613953949724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102.26429649418634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101.46041710257629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103.79490886990713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105.80554988240496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106.39776153408705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105.28137088021344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102.24377162562337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98.363995382206525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88.548414155648871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77.390373980391303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65.207338097237127</v>
      </c>
      <c r="AE96" s="5"/>
      <c r="AG96" s="5">
        <f t="shared" si="32"/>
        <v>-0.6152118910662665</v>
      </c>
      <c r="AH96" s="5">
        <f t="shared" si="32"/>
        <v>-0.92013953949724225</v>
      </c>
      <c r="AI96" s="5">
        <f t="shared" si="32"/>
        <v>-0.77829649418633551</v>
      </c>
      <c r="AJ96" s="5">
        <f t="shared" si="31"/>
        <v>-0.46041710257628665</v>
      </c>
      <c r="AK96" s="5">
        <f t="shared" si="31"/>
        <v>-1.5759088699071384</v>
      </c>
      <c r="AL96" s="5">
        <f t="shared" si="31"/>
        <v>-1.6805498824049607</v>
      </c>
      <c r="AM96" s="5">
        <f t="shared" si="31"/>
        <v>-2.0437615340870536</v>
      </c>
      <c r="AN96" s="5">
        <f t="shared" si="16"/>
        <v>-1.1293708802134432</v>
      </c>
      <c r="AO96" s="5">
        <f t="shared" si="16"/>
        <v>-3.2737716256233682</v>
      </c>
      <c r="AP96" s="5">
        <f t="shared" si="16"/>
        <v>-3.6629953822065318</v>
      </c>
      <c r="AQ96" s="5">
        <f t="shared" si="16"/>
        <v>-1.2794141556488654</v>
      </c>
      <c r="AR96" s="5">
        <f t="shared" si="16"/>
        <v>-1.8082739803913057</v>
      </c>
      <c r="AS96" s="5">
        <f t="shared" si="16"/>
        <v>-1.7001380972371294</v>
      </c>
      <c r="AV96" s="2">
        <f t="shared" si="18"/>
        <v>97.603020529124734</v>
      </c>
      <c r="AW96" s="2">
        <f t="shared" si="19"/>
        <v>100.1832892785024</v>
      </c>
      <c r="AX96" s="2">
        <f t="shared" si="20"/>
        <v>102.04667487160572</v>
      </c>
      <c r="AY96" s="2">
        <f t="shared" si="21"/>
        <v>101.39195980279007</v>
      </c>
      <c r="AZ96" s="2">
        <f t="shared" si="22"/>
        <v>103.76185555107321</v>
      </c>
      <c r="BA96" s="2">
        <f t="shared" si="23"/>
        <v>105.71635799705237</v>
      </c>
      <c r="BB96" s="2">
        <f t="shared" si="24"/>
        <v>106.16789102830685</v>
      </c>
      <c r="BC96" s="2">
        <f t="shared" si="25"/>
        <v>104.92603450813347</v>
      </c>
      <c r="BD96" s="2">
        <f t="shared" si="26"/>
        <v>101.96830442604646</v>
      </c>
      <c r="BE96" s="2">
        <f t="shared" si="27"/>
        <v>96.87512596978155</v>
      </c>
      <c r="BF96" s="2">
        <f t="shared" si="28"/>
        <v>88.3400222328182</v>
      </c>
      <c r="BG96" s="2">
        <f t="shared" si="29"/>
        <v>77.250439397449412</v>
      </c>
      <c r="BH96" s="2">
        <f t="shared" si="30"/>
        <v>64.125789503176733</v>
      </c>
      <c r="BK96" s="2">
        <f>IF(OR($B96&lt;C$229, AND($B96&gt;C$230, $B96&lt;C$231)), C96, "")</f>
        <v>97.120999999999995</v>
      </c>
      <c r="BL96" s="2">
        <f>IF(OR($B96&lt;D$229, AND($B96&gt;D$230, $B96&lt;D$231)), D96, "")</f>
        <v>99.745999999999995</v>
      </c>
      <c r="BM96" s="2">
        <f>IF(OR($B96&lt;E$229, AND($B96&gt;E$230, $B96&lt;E$231)), E96, "")</f>
        <v>101.486</v>
      </c>
      <c r="BN96" s="2">
        <f>IF(OR($B96&lt;F$229, AND($B96&gt;F$230, $B96&lt;F$231)), F96, "")</f>
        <v>101</v>
      </c>
      <c r="BO96" s="2">
        <f>IF(OR($B96&lt;G$229, AND($B96&gt;G$230, $B96&lt;G$231)), G96, "")</f>
        <v>102.21899999999999</v>
      </c>
      <c r="BP96" s="2">
        <f>IF(OR($B96&lt;H$229, AND($B96&gt;H$230, $B96&lt;H$231)), H96, "")</f>
        <v>104.125</v>
      </c>
      <c r="BQ96" s="2">
        <f>IF(OR($B96&lt;I$229, AND($B96&gt;I$230, $B96&lt;I$231)), I96, "")</f>
        <v>104.354</v>
      </c>
      <c r="BR96" s="2">
        <f>IF(OR($B96&lt;J$229, AND($B96&gt;J$230, $B96&lt;J$231)), J96, "")</f>
        <v>104.152</v>
      </c>
      <c r="BS96" s="2">
        <f>IF(OR($B96&lt;K$229, AND($B96&gt;K$230, $B96&lt;K$231)), K96, "")</f>
        <v>98.97</v>
      </c>
      <c r="BT96" s="2" t="str">
        <f>IF(OR($B96&lt;L$229, AND($B96&gt;L$230, $B96&lt;L$231)), L96, "")</f>
        <v/>
      </c>
      <c r="BU96" s="2">
        <f>IF(OR($B96&lt;M$229, AND($B96&gt;M$230, $B96&lt;M$231)), M96, "")</f>
        <v>87.269000000000005</v>
      </c>
      <c r="BV96" s="2">
        <f>IF(OR($B96&lt;N$229, AND($B96&gt;N$230, $B96&lt;N$231)), N96, "")</f>
        <v>75.582099999999997</v>
      </c>
      <c r="BW96" s="2" t="str">
        <f>IF(OR($B96&lt;O$229, AND($B96&gt;O$230, $B96&lt;O$231)), O96, "")</f>
        <v/>
      </c>
      <c r="BZ96" s="2">
        <f>IF(OR(AND($B96&gt;C$230, $B96&lt;C$231), $B96&gt;C$232), C96, "")</f>
        <v>97.120999999999995</v>
      </c>
      <c r="CA96" s="2">
        <f>IF(OR(AND($B96&gt;D$230, $B96&lt;D$231), $B96&gt;D$232), D96, "")</f>
        <v>99.745999999999995</v>
      </c>
      <c r="CB96" s="2">
        <f>IF(OR(AND($B96&gt;E$230, $B96&lt;E$231), $B96&gt;E$232), E96, "")</f>
        <v>101.486</v>
      </c>
      <c r="CC96" s="2">
        <f>IF(OR(AND($B96&gt;F$230, $B96&lt;F$231), $B96&gt;F$232), F96, "")</f>
        <v>101</v>
      </c>
      <c r="CD96" s="2">
        <f>IF(OR(AND($B96&gt;G$230, $B96&lt;G$231), $B96&gt;G$232), G96, "")</f>
        <v>102.21899999999999</v>
      </c>
      <c r="CE96" s="2">
        <f>IF(OR(AND($B96&gt;H$230, $B96&lt;H$231), $B96&gt;H$232), H96, "")</f>
        <v>104.125</v>
      </c>
      <c r="CF96" s="2">
        <f>IF(OR(AND($B96&gt;I$230, $B96&lt;I$231), $B96&gt;I$232), I96, "")</f>
        <v>104.354</v>
      </c>
      <c r="CG96" s="2">
        <f>IF(OR(AND($B96&gt;J$230, $B96&lt;J$231), $B96&gt;J$232), J96, "")</f>
        <v>104.152</v>
      </c>
      <c r="CH96" s="2">
        <f>IF(OR(AND($B96&gt;K$230, $B96&lt;K$231), $B96&gt;K$232), K96, "")</f>
        <v>98.97</v>
      </c>
      <c r="CI96" s="2" t="str">
        <f>IF(OR(AND($B96&gt;L$230, $B96&lt;L$231), $B96&gt;L$232), L96, "")</f>
        <v/>
      </c>
      <c r="CJ96" s="2">
        <f>IF(OR(AND($B96&gt;M$230, $B96&lt;M$231), $B96&gt;M$232), M96, "")</f>
        <v>87.269000000000005</v>
      </c>
      <c r="CK96" s="2">
        <f>IF(OR(AND($B96&gt;N$230, $B96&lt;N$231), $B96&gt;N$232), N96, "")</f>
        <v>75.582099999999997</v>
      </c>
      <c r="CL96" s="2" t="str">
        <f>IF(OR(AND($B96&gt;O$230, $B96&lt;O$231), $B96&gt;O$232), O96, "")</f>
        <v/>
      </c>
      <c r="CO96" s="2">
        <f>BK$207*$B96+BK$209</f>
        <v>97.600569780006055</v>
      </c>
      <c r="CP96" s="2">
        <f>BL$207*$B96+BL$209</f>
        <v>100.22377675117637</v>
      </c>
      <c r="CQ96" s="2">
        <f>BM$207*$B96+BM$209</f>
        <v>102.2425675187354</v>
      </c>
      <c r="CR96" s="2">
        <f>BN$207*$B96+BN$209</f>
        <v>101.54063249403468</v>
      </c>
      <c r="CS96" s="2">
        <f>BO$207*$B96+BO$209</f>
        <v>103.90732129383004</v>
      </c>
      <c r="CT96" s="2">
        <f>BP$207*$B96+BP$209</f>
        <v>105.82816121205282</v>
      </c>
      <c r="CU96" s="2">
        <f>BQ$207*$B96+BQ$209</f>
        <v>106.24345161522621</v>
      </c>
      <c r="CV96" s="2">
        <f>BR$207*$B96+BR$209</f>
        <v>105.03847162254149</v>
      </c>
      <c r="CW96" s="2">
        <f>BS$207*$B96+BS$209</f>
        <v>102.17610803836457</v>
      </c>
      <c r="CX96" s="2">
        <f>BT$207*$B96+BT$209</f>
        <v>96.896843598653874</v>
      </c>
      <c r="CY96" s="2">
        <f>BU$207*$B96+BU$209</f>
        <v>88.484229393777198</v>
      </c>
      <c r="CZ96" s="2">
        <f>BV$207*$B96+BV$209</f>
        <v>77.367251739093518</v>
      </c>
      <c r="DA96" s="2">
        <f>BW$207*$B96+BW$209</f>
        <v>64.198312837162234</v>
      </c>
      <c r="DD96" s="2">
        <f>BZ$207*$B96+BZ$209</f>
        <v>97.607994124717507</v>
      </c>
      <c r="DE96" s="2">
        <f>CA$207*$B96+CA$209</f>
        <v>100.08780373491707</v>
      </c>
      <c r="DF96" s="2">
        <f>CB$207*$B96+CB$209</f>
        <v>101.6298558403986</v>
      </c>
      <c r="DG96" s="2">
        <f>CC$207*$B96+CC$209</f>
        <v>101.12562354270536</v>
      </c>
      <c r="DH96" s="2">
        <f>CD$207*$B96+CD$209</f>
        <v>103.52289963875717</v>
      </c>
      <c r="DI96" s="2">
        <f>CE$207*$B96+CE$209</f>
        <v>105.51695559307288</v>
      </c>
      <c r="DJ96" s="2">
        <f>CF$207*$B96+CF$209</f>
        <v>106.01884310447396</v>
      </c>
      <c r="DK96" s="2">
        <f>CG$207*$B96+CG$209</f>
        <v>104.69450908664768</v>
      </c>
      <c r="DL96" s="2">
        <f>CH$207*$B96+CH$209</f>
        <v>101.55762604928954</v>
      </c>
      <c r="DM96" s="2">
        <f>CI$207*$B96+CI$209</f>
        <v>96.821175016249086</v>
      </c>
      <c r="DN96" s="2">
        <f>CJ$207*$B96+CJ$209</f>
        <v>88.049658301571711</v>
      </c>
      <c r="DO96" s="2">
        <f>CK$207*$B96+CK$209</f>
        <v>77.015323068191265</v>
      </c>
      <c r="DP96" s="2">
        <f>CL$207*$B96+CL$209</f>
        <v>63.925955454483521</v>
      </c>
      <c r="DS96" s="2">
        <f>POWER(10,($B96-C$227)/C$228)/(1+POWER(10,($B96-C$227)/C$228))</f>
        <v>0.33009635380962238</v>
      </c>
      <c r="DT96" s="2">
        <f>POWER(10,($B96-D$227)/D$228)/(1+POWER(10,($B96-D$227)/D$228))</f>
        <v>0.29776108369011522</v>
      </c>
      <c r="DU96" s="2">
        <f>POWER(10,($B96-E$227)/E$228)/(1+POWER(10,($B96-E$227)/E$228))</f>
        <v>0.31971423763528267</v>
      </c>
      <c r="DV96" s="2">
        <f>POWER(10,($B96-F$227)/F$228)/(1+POWER(10,($B96-F$227)/F$228))</f>
        <v>0.3582397217419287</v>
      </c>
      <c r="DW96" s="2">
        <f>POWER(10,($B96-G$227)/G$228)/(1+POWER(10,($B96-G$227)/G$228))</f>
        <v>0.37840153081187905</v>
      </c>
      <c r="DX96" s="2">
        <f>POWER(10,($B96-H$227)/H$228)/(1+POWER(10,($B96-H$227)/H$228))</f>
        <v>0.35925834297883158</v>
      </c>
      <c r="DY96" s="2">
        <f>POWER(10,($B96-I$227)/I$228)/(1+POWER(10,($B96-I$227)/I$228))</f>
        <v>0.33641016836939863</v>
      </c>
      <c r="DZ96" s="2">
        <f>POWER(10,($B96-J$227)/J$228)/(1+POWER(10,($B96-J$227)/J$228))</f>
        <v>0.32688767721706902</v>
      </c>
      <c r="EA96" s="2">
        <f>POWER(10,($B96-K$227)/K$228)/(1+POWER(10,($B96-K$227)/K$228))</f>
        <v>0.33598975554470478</v>
      </c>
      <c r="EB96" s="2">
        <f>POWER(10,($B96-L$227)/L$228)/(1+POWER(10,($B96-L$227)/L$228))</f>
        <v>0.28700985510929322</v>
      </c>
      <c r="EC96" s="2">
        <f>POWER(10,($B96-M$227)/M$228)/(1+POWER(10,($B96-M$227)/M$228))</f>
        <v>0.3318379053404758</v>
      </c>
      <c r="ED96" s="2">
        <f>POWER(10,($B96-N$227)/N$228)/(1+POWER(10,($B96-N$227)/N$228))</f>
        <v>0.33192050350610908</v>
      </c>
      <c r="EE96" s="2">
        <f>POWER(10,($B96-O$227)/O$228)/(1+POWER(10,($B96-O$227)/O$228))</f>
        <v>0.26628003717841897</v>
      </c>
    </row>
    <row r="97" spans="2:135" x14ac:dyDescent="0.25">
      <c r="B97" s="2">
        <v>91</v>
      </c>
      <c r="C97">
        <v>97.545000000000002</v>
      </c>
      <c r="D97">
        <v>99.881</v>
      </c>
      <c r="E97">
        <v>101.31399999999999</v>
      </c>
      <c r="F97">
        <v>101.828</v>
      </c>
      <c r="G97">
        <v>103.40600000000001</v>
      </c>
      <c r="H97">
        <v>103.75</v>
      </c>
      <c r="I97">
        <v>104.892</v>
      </c>
      <c r="J97">
        <v>103.758</v>
      </c>
      <c r="K97">
        <v>99.954999999999998</v>
      </c>
      <c r="L97">
        <v>95.239000000000004</v>
      </c>
      <c r="M97">
        <v>86</v>
      </c>
      <c r="N97">
        <v>76.537300000000002</v>
      </c>
      <c r="O97">
        <v>63.695700000000002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97.6455713324209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100.38797513392811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102.10978136361197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101.40931760189925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103.78033113016721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105.75343899172518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106.27284415602776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105.08477525317593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102.07601833758146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97.633420685612109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88.431080743111011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77.308606129701687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64.691637488444712</v>
      </c>
      <c r="AE97" s="5"/>
      <c r="AG97" s="5">
        <f t="shared" si="32"/>
        <v>-0.10057133242089833</v>
      </c>
      <c r="AH97" s="5">
        <f t="shared" si="32"/>
        <v>-0.50697513392810833</v>
      </c>
      <c r="AI97" s="5">
        <f t="shared" si="32"/>
        <v>-0.79578136361197949</v>
      </c>
      <c r="AJ97" s="5">
        <f t="shared" si="31"/>
        <v>0.41868239810075636</v>
      </c>
      <c r="AK97" s="5">
        <f t="shared" si="31"/>
        <v>-0.37433113016720654</v>
      </c>
      <c r="AL97" s="5">
        <f t="shared" si="31"/>
        <v>-2.0034389917251758</v>
      </c>
      <c r="AM97" s="5">
        <f t="shared" si="31"/>
        <v>-1.3808441560277629</v>
      </c>
      <c r="AN97" s="5">
        <f t="shared" si="16"/>
        <v>-1.3267752531759385</v>
      </c>
      <c r="AO97" s="5">
        <f t="shared" si="16"/>
        <v>-2.1210183375814609</v>
      </c>
      <c r="AP97" s="5">
        <f t="shared" si="16"/>
        <v>-2.3944206856121042</v>
      </c>
      <c r="AQ97" s="5">
        <f t="shared" si="16"/>
        <v>-2.4310807431110106</v>
      </c>
      <c r="AR97" s="5">
        <f t="shared" si="16"/>
        <v>-0.77130612970168499</v>
      </c>
      <c r="AS97" s="5">
        <f t="shared" si="16"/>
        <v>-0.99593748844471008</v>
      </c>
      <c r="AV97" s="2">
        <f t="shared" si="18"/>
        <v>97.589712033636317</v>
      </c>
      <c r="AW97" s="2">
        <f t="shared" si="19"/>
        <v>100.16529368352204</v>
      </c>
      <c r="AX97" s="2">
        <f t="shared" si="20"/>
        <v>102.01535921834287</v>
      </c>
      <c r="AY97" s="2">
        <f t="shared" si="21"/>
        <v>101.38241362597373</v>
      </c>
      <c r="AZ97" s="2">
        <f t="shared" si="22"/>
        <v>103.76801282760658</v>
      </c>
      <c r="BA97" s="2">
        <f t="shared" si="23"/>
        <v>105.71817442806929</v>
      </c>
      <c r="BB97" s="2">
        <f t="shared" si="24"/>
        <v>106.17527327747041</v>
      </c>
      <c r="BC97" s="2">
        <f t="shared" si="25"/>
        <v>104.92892408870776</v>
      </c>
      <c r="BD97" s="2">
        <f t="shared" si="26"/>
        <v>101.95833299371876</v>
      </c>
      <c r="BE97" s="2">
        <f t="shared" si="27"/>
        <v>96.889624099595395</v>
      </c>
      <c r="BF97" s="2">
        <f t="shared" si="28"/>
        <v>88.341903860311419</v>
      </c>
      <c r="BG97" s="2">
        <f t="shared" si="29"/>
        <v>77.249143147695278</v>
      </c>
      <c r="BH97" s="2">
        <f t="shared" si="30"/>
        <v>64.130247998207537</v>
      </c>
      <c r="BK97" s="2">
        <f>IF(OR($B97&lt;C$229, AND($B97&gt;C$230, $B97&lt;C$231)), C97, "")</f>
        <v>97.545000000000002</v>
      </c>
      <c r="BL97" s="2">
        <f>IF(OR($B97&lt;D$229, AND($B97&gt;D$230, $B97&lt;D$231)), D97, "")</f>
        <v>99.881</v>
      </c>
      <c r="BM97" s="2">
        <f>IF(OR($B97&lt;E$229, AND($B97&gt;E$230, $B97&lt;E$231)), E97, "")</f>
        <v>101.31399999999999</v>
      </c>
      <c r="BN97" s="2">
        <f>IF(OR($B97&lt;F$229, AND($B97&gt;F$230, $B97&lt;F$231)), F97, "")</f>
        <v>101.828</v>
      </c>
      <c r="BO97" s="2">
        <f>IF(OR($B97&lt;G$229, AND($B97&gt;G$230, $B97&lt;G$231)), G97, "")</f>
        <v>103.40600000000001</v>
      </c>
      <c r="BP97" s="2">
        <f>IF(OR($B97&lt;H$229, AND($B97&gt;H$230, $B97&lt;H$231)), H97, "")</f>
        <v>103.75</v>
      </c>
      <c r="BQ97" s="2">
        <f>IF(OR($B97&lt;I$229, AND($B97&gt;I$230, $B97&lt;I$231)), I97, "")</f>
        <v>104.892</v>
      </c>
      <c r="BR97" s="2">
        <f>IF(OR($B97&lt;J$229, AND($B97&gt;J$230, $B97&lt;J$231)), J97, "")</f>
        <v>103.758</v>
      </c>
      <c r="BS97" s="2">
        <f>IF(OR($B97&lt;K$229, AND($B97&gt;K$230, $B97&lt;K$231)), K97, "")</f>
        <v>99.954999999999998</v>
      </c>
      <c r="BT97" s="2" t="str">
        <f>IF(OR($B97&lt;L$229, AND($B97&gt;L$230, $B97&lt;L$231)), L97, "")</f>
        <v/>
      </c>
      <c r="BU97" s="2">
        <f>IF(OR($B97&lt;M$229, AND($B97&gt;M$230, $B97&lt;M$231)), M97, "")</f>
        <v>86</v>
      </c>
      <c r="BV97" s="2">
        <f>IF(OR($B97&lt;N$229, AND($B97&gt;N$230, $B97&lt;N$231)), N97, "")</f>
        <v>76.537300000000002</v>
      </c>
      <c r="BW97" s="2" t="str">
        <f>IF(OR($B97&lt;O$229, AND($B97&gt;O$230, $B97&lt;O$231)), O97, "")</f>
        <v/>
      </c>
      <c r="BZ97" s="2">
        <f>IF(OR(AND($B97&gt;C$230, $B97&lt;C$231), $B97&gt;C$232), C97, "")</f>
        <v>97.545000000000002</v>
      </c>
      <c r="CA97" s="2">
        <f>IF(OR(AND($B97&gt;D$230, $B97&lt;D$231), $B97&gt;D$232), D97, "")</f>
        <v>99.881</v>
      </c>
      <c r="CB97" s="2">
        <f>IF(OR(AND($B97&gt;E$230, $B97&lt;E$231), $B97&gt;E$232), E97, "")</f>
        <v>101.31399999999999</v>
      </c>
      <c r="CC97" s="2">
        <f>IF(OR(AND($B97&gt;F$230, $B97&lt;F$231), $B97&gt;F$232), F97, "")</f>
        <v>101.828</v>
      </c>
      <c r="CD97" s="2">
        <f>IF(OR(AND($B97&gt;G$230, $B97&lt;G$231), $B97&gt;G$232), G97, "")</f>
        <v>103.40600000000001</v>
      </c>
      <c r="CE97" s="2">
        <f>IF(OR(AND($B97&gt;H$230, $B97&lt;H$231), $B97&gt;H$232), H97, "")</f>
        <v>103.75</v>
      </c>
      <c r="CF97" s="2">
        <f>IF(OR(AND($B97&gt;I$230, $B97&lt;I$231), $B97&gt;I$232), I97, "")</f>
        <v>104.892</v>
      </c>
      <c r="CG97" s="2">
        <f>IF(OR(AND($B97&gt;J$230, $B97&lt;J$231), $B97&gt;J$232), J97, "")</f>
        <v>103.758</v>
      </c>
      <c r="CH97" s="2">
        <f>IF(OR(AND($B97&gt;K$230, $B97&lt;K$231), $B97&gt;K$232), K97, "")</f>
        <v>99.954999999999998</v>
      </c>
      <c r="CI97" s="2" t="str">
        <f>IF(OR(AND($B97&gt;L$230, $B97&lt;L$231), $B97&gt;L$232), L97, "")</f>
        <v/>
      </c>
      <c r="CJ97" s="2">
        <f>IF(OR(AND($B97&gt;M$230, $B97&lt;M$231), $B97&gt;M$232), M97, "")</f>
        <v>86</v>
      </c>
      <c r="CK97" s="2">
        <f>IF(OR(AND($B97&gt;N$230, $B97&lt;N$231), $B97&gt;N$232), N97, "")</f>
        <v>76.537300000000002</v>
      </c>
      <c r="CL97" s="2" t="str">
        <f>IF(OR(AND($B97&gt;O$230, $B97&lt;O$231), $B97&gt;O$232), O97, "")</f>
        <v/>
      </c>
      <c r="CO97" s="2">
        <f>BK$207*$B97+BK$209</f>
        <v>97.608072325712072</v>
      </c>
      <c r="CP97" s="2">
        <f>BL$207*$B97+BL$209</f>
        <v>100.2195164746411</v>
      </c>
      <c r="CQ97" s="2">
        <f>BM$207*$B97+BM$209</f>
        <v>102.23556116035044</v>
      </c>
      <c r="CR97" s="2">
        <f>BN$207*$B97+BN$209</f>
        <v>101.54963097688663</v>
      </c>
      <c r="CS97" s="2">
        <f>BO$207*$B97+BO$209</f>
        <v>103.93415149358249</v>
      </c>
      <c r="CT97" s="2">
        <f>BP$207*$B97+BP$209</f>
        <v>105.85363072756158</v>
      </c>
      <c r="CU97" s="2">
        <f>BQ$207*$B97+BQ$209</f>
        <v>106.27196035026574</v>
      </c>
      <c r="CV97" s="2">
        <f>BR$207*$B97+BR$209</f>
        <v>105.07389926266197</v>
      </c>
      <c r="CW97" s="2">
        <f>BS$207*$B97+BS$209</f>
        <v>102.20078420667949</v>
      </c>
      <c r="CX97" s="2">
        <f>BT$207*$B97+BT$209</f>
        <v>96.939110785963365</v>
      </c>
      <c r="CY97" s="2">
        <f>BU$207*$B97+BU$209</f>
        <v>88.515215392945237</v>
      </c>
      <c r="CZ97" s="2">
        <f>BV$207*$B97+BV$209</f>
        <v>77.384086013009266</v>
      </c>
      <c r="DA97" s="2">
        <f>BW$207*$B97+BW$209</f>
        <v>64.209968827497391</v>
      </c>
      <c r="DD97" s="2">
        <f>BZ$207*$B97+BZ$209</f>
        <v>97.555729856445168</v>
      </c>
      <c r="DE97" s="2">
        <f>CA$207*$B97+CA$209</f>
        <v>100.04866675827111</v>
      </c>
      <c r="DF97" s="2">
        <f>CB$207*$B97+CB$209</f>
        <v>101.58804184550985</v>
      </c>
      <c r="DG97" s="2">
        <f>CC$207*$B97+CC$209</f>
        <v>101.10921379078255</v>
      </c>
      <c r="DH97" s="2">
        <f>CD$207*$B97+CD$209</f>
        <v>103.51911118051375</v>
      </c>
      <c r="DI97" s="2">
        <f>CE$207*$B97+CE$209</f>
        <v>105.49784358075907</v>
      </c>
      <c r="DJ97" s="2">
        <f>CF$207*$B97+CF$209</f>
        <v>106.00133345584</v>
      </c>
      <c r="DK97" s="2">
        <f>CG$207*$B97+CG$209</f>
        <v>104.65666484693327</v>
      </c>
      <c r="DL97" s="2">
        <f>CH$207*$B97+CH$209</f>
        <v>101.52134137732567</v>
      </c>
      <c r="DM97" s="2">
        <f>CI$207*$B97+CI$209</f>
        <v>96.777506164168159</v>
      </c>
      <c r="DN97" s="2">
        <f>CJ$207*$B97+CJ$209</f>
        <v>88.023642947781852</v>
      </c>
      <c r="DO97" s="2">
        <f>CK$207*$B97+CK$209</f>
        <v>77.001432890485034</v>
      </c>
      <c r="DP97" s="2">
        <f>CL$207*$B97+CL$209</f>
        <v>63.929909905767801</v>
      </c>
      <c r="DS97" s="2">
        <f>POWER(10,($B97-C$227)/C$228)/(1+POWER(10,($B97-C$227)/C$228))</f>
        <v>0.35077237151596896</v>
      </c>
      <c r="DT97" s="2">
        <f>POWER(10,($B97-D$227)/D$228)/(1+POWER(10,($B97-D$227)/D$228))</f>
        <v>0.31737126798406667</v>
      </c>
      <c r="DU97" s="2">
        <f>POWER(10,($B97-E$227)/E$228)/(1+POWER(10,($B97-E$227)/E$228))</f>
        <v>0.3400700750706962</v>
      </c>
      <c r="DV97" s="2">
        <f>POWER(10,($B97-F$227)/F$228)/(1+POWER(10,($B97-F$227)/F$228))</f>
        <v>0.37967944074139826</v>
      </c>
      <c r="DW97" s="2">
        <f>POWER(10,($B97-G$227)/G$228)/(1+POWER(10,($B97-G$227)/G$228))</f>
        <v>0.40029525023124496</v>
      </c>
      <c r="DX97" s="2">
        <f>POWER(10,($B97-H$227)/H$228)/(1+POWER(10,($B97-H$227)/H$228))</f>
        <v>0.38072285834280251</v>
      </c>
      <c r="DY97" s="2">
        <f>POWER(10,($B97-I$227)/I$228)/(1+POWER(10,($B97-I$227)/I$228))</f>
        <v>0.3572707472423105</v>
      </c>
      <c r="DZ97" s="2">
        <f>POWER(10,($B97-J$227)/J$228)/(1+POWER(10,($B97-J$227)/J$228))</f>
        <v>0.34746695979287451</v>
      </c>
      <c r="EA97" s="2">
        <f>POWER(10,($B97-K$227)/K$228)/(1+POWER(10,($B97-K$227)/K$228))</f>
        <v>0.35683828349666313</v>
      </c>
      <c r="EB97" s="2">
        <f>POWER(10,($B97-L$227)/L$228)/(1+POWER(10,($B97-L$227)/L$228))</f>
        <v>0.30622073687150331</v>
      </c>
      <c r="EC97" s="2">
        <f>POWER(10,($B97-M$227)/M$228)/(1+POWER(10,($B97-M$227)/M$228))</f>
        <v>0.35256559707330737</v>
      </c>
      <c r="ED97" s="2">
        <f>POWER(10,($B97-N$227)/N$228)/(1+POWER(10,($B97-N$227)/N$228))</f>
        <v>0.35265063152712367</v>
      </c>
      <c r="EE97" s="2">
        <f>POWER(10,($B97-O$227)/O$228)/(1+POWER(10,($B97-O$227)/O$228))</f>
        <v>0.28465734566679823</v>
      </c>
    </row>
    <row r="98" spans="2:135" x14ac:dyDescent="0.25">
      <c r="B98" s="2">
        <v>92</v>
      </c>
      <c r="C98">
        <v>97.317999999999998</v>
      </c>
      <c r="D98">
        <v>99.103999999999999</v>
      </c>
      <c r="E98">
        <v>101.371</v>
      </c>
      <c r="F98">
        <v>100.5</v>
      </c>
      <c r="G98">
        <v>102.75</v>
      </c>
      <c r="H98">
        <v>104.46899999999999</v>
      </c>
      <c r="I98">
        <v>104.2</v>
      </c>
      <c r="J98">
        <v>103.864</v>
      </c>
      <c r="K98">
        <v>100.254</v>
      </c>
      <c r="L98">
        <v>96.103999999999999</v>
      </c>
      <c r="M98">
        <v>86.760999999999996</v>
      </c>
      <c r="N98">
        <v>76.388099999999994</v>
      </c>
      <c r="O98">
        <v>63.739100000000001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97.595943570038557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100.24258764851591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102.02079996112752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101.38149259071388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103.77696324551326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105.73097262543955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106.21941549591556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104.99261595938694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101.99254314348833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97.24914114376061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88.376943626752151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77.270087000409333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64.408383894911154</v>
      </c>
      <c r="AE98" s="5"/>
      <c r="AG98" s="5">
        <f t="shared" si="32"/>
        <v>-0.27794357003855907</v>
      </c>
      <c r="AH98" s="5">
        <f t="shared" si="32"/>
        <v>-1.1385876485159088</v>
      </c>
      <c r="AI98" s="5">
        <f t="shared" si="32"/>
        <v>-0.64979996112752758</v>
      </c>
      <c r="AJ98" s="5">
        <f t="shared" si="31"/>
        <v>-0.88149259071387576</v>
      </c>
      <c r="AK98" s="5">
        <f t="shared" si="31"/>
        <v>-1.026963245513258</v>
      </c>
      <c r="AL98" s="5">
        <f t="shared" si="31"/>
        <v>-1.2619726254395545</v>
      </c>
      <c r="AM98" s="5">
        <f t="shared" si="31"/>
        <v>-2.0194154959155526</v>
      </c>
      <c r="AN98" s="5">
        <f t="shared" si="16"/>
        <v>-1.1286159593869343</v>
      </c>
      <c r="AO98" s="5">
        <f t="shared" si="16"/>
        <v>-1.7385431434883287</v>
      </c>
      <c r="AP98" s="5">
        <f t="shared" si="16"/>
        <v>-1.1451411437606112</v>
      </c>
      <c r="AQ98" s="5">
        <f t="shared" si="16"/>
        <v>-1.6159436267521556</v>
      </c>
      <c r="AR98" s="5">
        <f t="shared" si="16"/>
        <v>-0.88198700040933886</v>
      </c>
      <c r="AS98" s="5">
        <f t="shared" si="16"/>
        <v>-0.66928389491115325</v>
      </c>
      <c r="AV98" s="2">
        <f t="shared" si="18"/>
        <v>97.57386749885363</v>
      </c>
      <c r="AW98" s="2">
        <f t="shared" si="19"/>
        <v>100.14579226786421</v>
      </c>
      <c r="AX98" s="2">
        <f t="shared" si="20"/>
        <v>101.98221148584794</v>
      </c>
      <c r="AY98" s="2">
        <f t="shared" si="21"/>
        <v>101.37155428346503</v>
      </c>
      <c r="AZ98" s="2">
        <f t="shared" si="22"/>
        <v>103.77264865720237</v>
      </c>
      <c r="BA98" s="2">
        <f t="shared" si="23"/>
        <v>105.71788623798864</v>
      </c>
      <c r="BB98" s="2">
        <f t="shared" si="24"/>
        <v>106.18055973163194</v>
      </c>
      <c r="BC98" s="2">
        <f t="shared" si="25"/>
        <v>104.92851044360884</v>
      </c>
      <c r="BD98" s="2">
        <f t="shared" si="26"/>
        <v>101.94540745280872</v>
      </c>
      <c r="BE98" s="2">
        <f t="shared" si="27"/>
        <v>96.900647705989627</v>
      </c>
      <c r="BF98" s="2">
        <f t="shared" si="28"/>
        <v>88.341109638507419</v>
      </c>
      <c r="BG98" s="2">
        <f t="shared" si="29"/>
        <v>77.246337426739188</v>
      </c>
      <c r="BH98" s="2">
        <f t="shared" si="30"/>
        <v>64.134209562964742</v>
      </c>
      <c r="BK98" s="2">
        <f>IF(OR($B98&lt;C$229, AND($B98&gt;C$230, $B98&lt;C$231)), C98, "")</f>
        <v>97.317999999999998</v>
      </c>
      <c r="BL98" s="2">
        <f>IF(OR($B98&lt;D$229, AND($B98&gt;D$230, $B98&lt;D$231)), D98, "")</f>
        <v>99.103999999999999</v>
      </c>
      <c r="BM98" s="2">
        <f>IF(OR($B98&lt;E$229, AND($B98&gt;E$230, $B98&lt;E$231)), E98, "")</f>
        <v>101.371</v>
      </c>
      <c r="BN98" s="2">
        <f>IF(OR($B98&lt;F$229, AND($B98&gt;F$230, $B98&lt;F$231)), F98, "")</f>
        <v>100.5</v>
      </c>
      <c r="BO98" s="2">
        <f>IF(OR($B98&lt;G$229, AND($B98&gt;G$230, $B98&lt;G$231)), G98, "")</f>
        <v>102.75</v>
      </c>
      <c r="BP98" s="2">
        <f>IF(OR($B98&lt;H$229, AND($B98&gt;H$230, $B98&lt;H$231)), H98, "")</f>
        <v>104.46899999999999</v>
      </c>
      <c r="BQ98" s="2">
        <f>IF(OR($B98&lt;I$229, AND($B98&gt;I$230, $B98&lt;I$231)), I98, "")</f>
        <v>104.2</v>
      </c>
      <c r="BR98" s="2">
        <f>IF(OR($B98&lt;J$229, AND($B98&gt;J$230, $B98&lt;J$231)), J98, "")</f>
        <v>103.864</v>
      </c>
      <c r="BS98" s="2">
        <f>IF(OR($B98&lt;K$229, AND($B98&gt;K$230, $B98&lt;K$231)), K98, "")</f>
        <v>100.254</v>
      </c>
      <c r="BT98" s="2">
        <f>IF(OR($B98&lt;L$229, AND($B98&gt;L$230, $B98&lt;L$231)), L98, "")</f>
        <v>96.103999999999999</v>
      </c>
      <c r="BU98" s="2">
        <f>IF(OR($B98&lt;M$229, AND($B98&gt;M$230, $B98&lt;M$231)), M98, "")</f>
        <v>86.760999999999996</v>
      </c>
      <c r="BV98" s="2">
        <f>IF(OR($B98&lt;N$229, AND($B98&gt;N$230, $B98&lt;N$231)), N98, "")</f>
        <v>76.388099999999994</v>
      </c>
      <c r="BW98" s="2">
        <f>IF(OR($B98&lt;O$229, AND($B98&gt;O$230, $B98&lt;O$231)), O98, "")</f>
        <v>63.739100000000001</v>
      </c>
      <c r="BZ98" s="2">
        <f>IF(OR(AND($B98&gt;C$230, $B98&lt;C$231), $B98&gt;C$232), C98, "")</f>
        <v>97.317999999999998</v>
      </c>
      <c r="CA98" s="2">
        <f>IF(OR(AND($B98&gt;D$230, $B98&lt;D$231), $B98&gt;D$232), D98, "")</f>
        <v>99.103999999999999</v>
      </c>
      <c r="CB98" s="2">
        <f>IF(OR(AND($B98&gt;E$230, $B98&lt;E$231), $B98&gt;E$232), E98, "")</f>
        <v>101.371</v>
      </c>
      <c r="CC98" s="2">
        <f>IF(OR(AND($B98&gt;F$230, $B98&lt;F$231), $B98&gt;F$232), F98, "")</f>
        <v>100.5</v>
      </c>
      <c r="CD98" s="2">
        <f>IF(OR(AND($B98&gt;G$230, $B98&lt;G$231), $B98&gt;G$232), G98, "")</f>
        <v>102.75</v>
      </c>
      <c r="CE98" s="2">
        <f>IF(OR(AND($B98&gt;H$230, $B98&lt;H$231), $B98&gt;H$232), H98, "")</f>
        <v>104.46899999999999</v>
      </c>
      <c r="CF98" s="2">
        <f>IF(OR(AND($B98&gt;I$230, $B98&lt;I$231), $B98&gt;I$232), I98, "")</f>
        <v>104.2</v>
      </c>
      <c r="CG98" s="2">
        <f>IF(OR(AND($B98&gt;J$230, $B98&lt;J$231), $B98&gt;J$232), J98, "")</f>
        <v>103.864</v>
      </c>
      <c r="CH98" s="2">
        <f>IF(OR(AND($B98&gt;K$230, $B98&lt;K$231), $B98&gt;K$232), K98, "")</f>
        <v>100.254</v>
      </c>
      <c r="CI98" s="2">
        <f>IF(OR(AND($B98&gt;L$230, $B98&lt;L$231), $B98&gt;L$232), L98, "")</f>
        <v>96.103999999999999</v>
      </c>
      <c r="CJ98" s="2">
        <f>IF(OR(AND($B98&gt;M$230, $B98&lt;M$231), $B98&gt;M$232), M98, "")</f>
        <v>86.760999999999996</v>
      </c>
      <c r="CK98" s="2">
        <f>IF(OR(AND($B98&gt;N$230, $B98&lt;N$231), $B98&gt;N$232), N98, "")</f>
        <v>76.388099999999994</v>
      </c>
      <c r="CL98" s="2">
        <f>IF(OR(AND($B98&gt;O$230, $B98&lt;O$231), $B98&gt;O$232), O98, "")</f>
        <v>63.739100000000001</v>
      </c>
      <c r="CO98" s="2">
        <f>BK$207*$B98+BK$209</f>
        <v>97.615574871418076</v>
      </c>
      <c r="CP98" s="2">
        <f>BL$207*$B98+BL$209</f>
        <v>100.21525619810582</v>
      </c>
      <c r="CQ98" s="2">
        <f>BM$207*$B98+BM$209</f>
        <v>102.22855480196549</v>
      </c>
      <c r="CR98" s="2">
        <f>BN$207*$B98+BN$209</f>
        <v>101.55862945973858</v>
      </c>
      <c r="CS98" s="2">
        <f>BO$207*$B98+BO$209</f>
        <v>103.96098169333494</v>
      </c>
      <c r="CT98" s="2">
        <f>BP$207*$B98+BP$209</f>
        <v>105.87910024307034</v>
      </c>
      <c r="CU98" s="2">
        <f>BQ$207*$B98+BQ$209</f>
        <v>106.30046908530528</v>
      </c>
      <c r="CV98" s="2">
        <f>BR$207*$B98+BR$209</f>
        <v>105.10932690278246</v>
      </c>
      <c r="CW98" s="2">
        <f>BS$207*$B98+BS$209</f>
        <v>102.2254603749944</v>
      </c>
      <c r="CX98" s="2">
        <f>BT$207*$B98+BT$209</f>
        <v>96.981377973272842</v>
      </c>
      <c r="CY98" s="2">
        <f>BU$207*$B98+BU$209</f>
        <v>88.546201392113289</v>
      </c>
      <c r="CZ98" s="2">
        <f>BV$207*$B98+BV$209</f>
        <v>77.400920286925015</v>
      </c>
      <c r="DA98" s="2">
        <f>BW$207*$B98+BW$209</f>
        <v>64.221624817832563</v>
      </c>
      <c r="DD98" s="2">
        <f>BZ$207*$B98+BZ$209</f>
        <v>97.50346558817283</v>
      </c>
      <c r="DE98" s="2">
        <f>CA$207*$B98+CA$209</f>
        <v>100.00952978162516</v>
      </c>
      <c r="DF98" s="2">
        <f>CB$207*$B98+CB$209</f>
        <v>101.54622785062109</v>
      </c>
      <c r="DG98" s="2">
        <f>CC$207*$B98+CC$209</f>
        <v>101.09280403885973</v>
      </c>
      <c r="DH98" s="2">
        <f>CD$207*$B98+CD$209</f>
        <v>103.51532272227033</v>
      </c>
      <c r="DI98" s="2">
        <f>CE$207*$B98+CE$209</f>
        <v>105.47873156844524</v>
      </c>
      <c r="DJ98" s="2">
        <f>CF$207*$B98+CF$209</f>
        <v>105.98382380720602</v>
      </c>
      <c r="DK98" s="2">
        <f>CG$207*$B98+CG$209</f>
        <v>104.61882060721884</v>
      </c>
      <c r="DL98" s="2">
        <f>CH$207*$B98+CH$209</f>
        <v>101.48505670536179</v>
      </c>
      <c r="DM98" s="2">
        <f>CI$207*$B98+CI$209</f>
        <v>96.733837312087218</v>
      </c>
      <c r="DN98" s="2">
        <f>CJ$207*$B98+CJ$209</f>
        <v>87.997627593991979</v>
      </c>
      <c r="DO98" s="2">
        <f>CK$207*$B98+CK$209</f>
        <v>76.987542712778804</v>
      </c>
      <c r="DP98" s="2">
        <f>CL$207*$B98+CL$209</f>
        <v>63.93386435705208</v>
      </c>
      <c r="DS98" s="2">
        <f>POWER(10,($B98-C$227)/C$228)/(1+POWER(10,($B98-C$227)/C$228))</f>
        <v>0.37202425488002933</v>
      </c>
      <c r="DT98" s="2">
        <f>POWER(10,($B98-D$227)/D$228)/(1+POWER(10,($B98-D$227)/D$228))</f>
        <v>0.3376519721186852</v>
      </c>
      <c r="DU98" s="2">
        <f>POWER(10,($B98-E$227)/E$228)/(1+POWER(10,($B98-E$227)/E$228))</f>
        <v>0.36103412833418153</v>
      </c>
      <c r="DV98" s="2">
        <f>POWER(10,($B98-F$227)/F$228)/(1+POWER(10,($B98-F$227)/F$228))</f>
        <v>0.4015993286081519</v>
      </c>
      <c r="DW98" s="2">
        <f>POWER(10,($B98-G$227)/G$228)/(1+POWER(10,($B98-G$227)/G$228))</f>
        <v>0.42259451365395573</v>
      </c>
      <c r="DX98" s="2">
        <f>POWER(10,($B98-H$227)/H$228)/(1+POWER(10,($B98-H$227)/H$228))</f>
        <v>0.40266388281417931</v>
      </c>
      <c r="DY98" s="2">
        <f>POWER(10,($B98-I$227)/I$228)/(1+POWER(10,($B98-I$227)/I$228))</f>
        <v>0.37868669443967373</v>
      </c>
      <c r="DZ98" s="2">
        <f>POWER(10,($B98-J$227)/J$228)/(1+POWER(10,($B98-J$227)/J$228))</f>
        <v>0.36863229036814082</v>
      </c>
      <c r="EA98" s="2">
        <f>POWER(10,($B98-K$227)/K$228)/(1+POWER(10,($B98-K$227)/K$228))</f>
        <v>0.37824356316957863</v>
      </c>
      <c r="EB98" s="2">
        <f>POWER(10,($B98-L$227)/L$228)/(1+POWER(10,($B98-L$227)/L$228))</f>
        <v>0.32612931910476511</v>
      </c>
      <c r="EC98" s="2">
        <f>POWER(10,($B98-M$227)/M$228)/(1+POWER(10,($B98-M$227)/M$228))</f>
        <v>0.37386356094338447</v>
      </c>
      <c r="ED98" s="2">
        <f>POWER(10,($B98-N$227)/N$228)/(1+POWER(10,($B98-N$227)/N$228))</f>
        <v>0.37395076524191961</v>
      </c>
      <c r="EE98" s="2">
        <f>POWER(10,($B98-O$227)/O$228)/(1+POWER(10,($B98-O$227)/O$228))</f>
        <v>0.30377785269985297</v>
      </c>
    </row>
    <row r="99" spans="2:135" x14ac:dyDescent="0.25">
      <c r="B99" s="2">
        <v>93</v>
      </c>
      <c r="C99">
        <v>98.242000000000004</v>
      </c>
      <c r="D99">
        <v>99.896000000000001</v>
      </c>
      <c r="E99">
        <v>100.371</v>
      </c>
      <c r="F99">
        <v>99.906000000000006</v>
      </c>
      <c r="G99">
        <v>102.953</v>
      </c>
      <c r="H99">
        <v>104.938</v>
      </c>
      <c r="I99">
        <v>103.554</v>
      </c>
      <c r="J99">
        <v>104.045</v>
      </c>
      <c r="K99">
        <v>100.61199999999999</v>
      </c>
      <c r="L99">
        <v>95.03</v>
      </c>
      <c r="M99">
        <v>87.581999999999994</v>
      </c>
      <c r="N99">
        <v>76.104500000000002</v>
      </c>
      <c r="O99">
        <v>62.289900000000003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97.563617312997465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100.16438559145415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101.96206922890435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101.36283772220409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103.77719900073393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105.72003059932776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106.19821940408254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104.94943299683193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101.94718613175887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97.061169992531077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88.351107553410259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77.25091809882214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64.263658098909687</v>
      </c>
      <c r="AE99" s="5"/>
      <c r="AG99" s="5">
        <f t="shared" si="32"/>
        <v>0.67838268700253934</v>
      </c>
      <c r="AH99" s="5">
        <f t="shared" si="32"/>
        <v>-0.2683855914541482</v>
      </c>
      <c r="AI99" s="5">
        <f t="shared" si="32"/>
        <v>-1.5910692289043595</v>
      </c>
      <c r="AJ99" s="5">
        <f t="shared" si="31"/>
        <v>-1.4568377222040851</v>
      </c>
      <c r="AK99" s="5">
        <f t="shared" si="31"/>
        <v>-0.82419900073392682</v>
      </c>
      <c r="AL99" s="5">
        <f t="shared" si="31"/>
        <v>-0.78203059932775432</v>
      </c>
      <c r="AM99" s="5">
        <f t="shared" si="31"/>
        <v>-2.6442194040825342</v>
      </c>
      <c r="AN99" s="5">
        <f t="shared" si="16"/>
        <v>-0.9044329968319289</v>
      </c>
      <c r="AO99" s="5">
        <f t="shared" si="16"/>
        <v>-1.3351861317588742</v>
      </c>
      <c r="AP99" s="5">
        <f t="shared" si="16"/>
        <v>-2.0311699925310762</v>
      </c>
      <c r="AQ99" s="5">
        <f t="shared" si="16"/>
        <v>-0.76910755341026515</v>
      </c>
      <c r="AR99" s="5">
        <f t="shared" si="16"/>
        <v>-1.1464180988221386</v>
      </c>
      <c r="AS99" s="5">
        <f t="shared" si="16"/>
        <v>-1.9737580989096841</v>
      </c>
      <c r="AV99" s="2">
        <f t="shared" si="18"/>
        <v>97.555395576018356</v>
      </c>
      <c r="AW99" s="2">
        <f t="shared" si="19"/>
        <v>100.12472816776764</v>
      </c>
      <c r="AX99" s="2">
        <f t="shared" si="20"/>
        <v>101.9472147758905</v>
      </c>
      <c r="AY99" s="2">
        <f t="shared" si="21"/>
        <v>101.35938422725897</v>
      </c>
      <c r="AZ99" s="2">
        <f t="shared" si="22"/>
        <v>103.7757665252289</v>
      </c>
      <c r="BA99" s="2">
        <f t="shared" si="23"/>
        <v>105.71546521722742</v>
      </c>
      <c r="BB99" s="2">
        <f t="shared" si="24"/>
        <v>106.18369973311262</v>
      </c>
      <c r="BC99" s="2">
        <f t="shared" si="25"/>
        <v>104.92470307008821</v>
      </c>
      <c r="BD99" s="2">
        <f t="shared" si="26"/>
        <v>101.9294833354602</v>
      </c>
      <c r="BE99" s="2">
        <f t="shared" si="27"/>
        <v>96.908033640967247</v>
      </c>
      <c r="BF99" s="2">
        <f t="shared" si="28"/>
        <v>88.337584409138998</v>
      </c>
      <c r="BG99" s="2">
        <f t="shared" si="29"/>
        <v>77.24200077508857</v>
      </c>
      <c r="BH99" s="2">
        <f t="shared" si="30"/>
        <v>64.137668804749211</v>
      </c>
      <c r="BK99" s="2">
        <f>IF(OR($B99&lt;C$229, AND($B99&gt;C$230, $B99&lt;C$231)), C99, "")</f>
        <v>98.242000000000004</v>
      </c>
      <c r="BL99" s="2">
        <f>IF(OR($B99&lt;D$229, AND($B99&gt;D$230, $B99&lt;D$231)), D99, "")</f>
        <v>99.896000000000001</v>
      </c>
      <c r="BM99" s="2">
        <f>IF(OR($B99&lt;E$229, AND($B99&gt;E$230, $B99&lt;E$231)), E99, "")</f>
        <v>100.371</v>
      </c>
      <c r="BN99" s="2">
        <f>IF(OR($B99&lt;F$229, AND($B99&gt;F$230, $B99&lt;F$231)), F99, "")</f>
        <v>99.906000000000006</v>
      </c>
      <c r="BO99" s="2">
        <f>IF(OR($B99&lt;G$229, AND($B99&gt;G$230, $B99&lt;G$231)), G99, "")</f>
        <v>102.953</v>
      </c>
      <c r="BP99" s="2">
        <f>IF(OR($B99&lt;H$229, AND($B99&gt;H$230, $B99&lt;H$231)), H99, "")</f>
        <v>104.938</v>
      </c>
      <c r="BQ99" s="2">
        <f>IF(OR($B99&lt;I$229, AND($B99&gt;I$230, $B99&lt;I$231)), I99, "")</f>
        <v>103.554</v>
      </c>
      <c r="BR99" s="2">
        <f>IF(OR($B99&lt;J$229, AND($B99&gt;J$230, $B99&lt;J$231)), J99, "")</f>
        <v>104.045</v>
      </c>
      <c r="BS99" s="2">
        <f>IF(OR($B99&lt;K$229, AND($B99&gt;K$230, $B99&lt;K$231)), K99, "")</f>
        <v>100.61199999999999</v>
      </c>
      <c r="BT99" s="2">
        <f>IF(OR($B99&lt;L$229, AND($B99&gt;L$230, $B99&lt;L$231)), L99, "")</f>
        <v>95.03</v>
      </c>
      <c r="BU99" s="2">
        <f>IF(OR($B99&lt;M$229, AND($B99&gt;M$230, $B99&lt;M$231)), M99, "")</f>
        <v>87.581999999999994</v>
      </c>
      <c r="BV99" s="2">
        <f>IF(OR($B99&lt;N$229, AND($B99&gt;N$230, $B99&lt;N$231)), N99, "")</f>
        <v>76.104500000000002</v>
      </c>
      <c r="BW99" s="2">
        <f>IF(OR($B99&lt;O$229, AND($B99&gt;O$230, $B99&lt;O$231)), O99, "")</f>
        <v>62.289900000000003</v>
      </c>
      <c r="BZ99" s="2">
        <f>IF(OR(AND($B99&gt;C$230, $B99&lt;C$231), $B99&gt;C$232), C99, "")</f>
        <v>98.242000000000004</v>
      </c>
      <c r="CA99" s="2">
        <f>IF(OR(AND($B99&gt;D$230, $B99&lt;D$231), $B99&gt;D$232), D99, "")</f>
        <v>99.896000000000001</v>
      </c>
      <c r="CB99" s="2">
        <f>IF(OR(AND($B99&gt;E$230, $B99&lt;E$231), $B99&gt;E$232), E99, "")</f>
        <v>100.371</v>
      </c>
      <c r="CC99" s="2">
        <f>IF(OR(AND($B99&gt;F$230, $B99&lt;F$231), $B99&gt;F$232), F99, "")</f>
        <v>99.906000000000006</v>
      </c>
      <c r="CD99" s="2">
        <f>IF(OR(AND($B99&gt;G$230, $B99&lt;G$231), $B99&gt;G$232), G99, "")</f>
        <v>102.953</v>
      </c>
      <c r="CE99" s="2">
        <f>IF(OR(AND($B99&gt;H$230, $B99&lt;H$231), $B99&gt;H$232), H99, "")</f>
        <v>104.938</v>
      </c>
      <c r="CF99" s="2">
        <f>IF(OR(AND($B99&gt;I$230, $B99&lt;I$231), $B99&gt;I$232), I99, "")</f>
        <v>103.554</v>
      </c>
      <c r="CG99" s="2">
        <f>IF(OR(AND($B99&gt;J$230, $B99&lt;J$231), $B99&gt;J$232), J99, "")</f>
        <v>104.045</v>
      </c>
      <c r="CH99" s="2">
        <f>IF(OR(AND($B99&gt;K$230, $B99&lt;K$231), $B99&gt;K$232), K99, "")</f>
        <v>100.61199999999999</v>
      </c>
      <c r="CI99" s="2">
        <f>IF(OR(AND($B99&gt;L$230, $B99&lt;L$231), $B99&gt;L$232), L99, "")</f>
        <v>95.03</v>
      </c>
      <c r="CJ99" s="2">
        <f>IF(OR(AND($B99&gt;M$230, $B99&lt;M$231), $B99&gt;M$232), M99, "")</f>
        <v>87.581999999999994</v>
      </c>
      <c r="CK99" s="2">
        <f>IF(OR(AND($B99&gt;N$230, $B99&lt;N$231), $B99&gt;N$232), N99, "")</f>
        <v>76.104500000000002</v>
      </c>
      <c r="CL99" s="2">
        <f>IF(OR(AND($B99&gt;O$230, $B99&lt;O$231), $B99&gt;O$232), O99, "")</f>
        <v>62.289900000000003</v>
      </c>
      <c r="CO99" s="2">
        <f>BK$207*$B99+BK$209</f>
        <v>97.623077417124094</v>
      </c>
      <c r="CP99" s="2">
        <f>BL$207*$B99+BL$209</f>
        <v>100.21099592157054</v>
      </c>
      <c r="CQ99" s="2">
        <f>BM$207*$B99+BM$209</f>
        <v>102.22154844358053</v>
      </c>
      <c r="CR99" s="2">
        <f>BN$207*$B99+BN$209</f>
        <v>101.56762794259053</v>
      </c>
      <c r="CS99" s="2">
        <f>BO$207*$B99+BO$209</f>
        <v>103.98781189308738</v>
      </c>
      <c r="CT99" s="2">
        <f>BP$207*$B99+BP$209</f>
        <v>105.90456975857909</v>
      </c>
      <c r="CU99" s="2">
        <f>BQ$207*$B99+BQ$209</f>
        <v>106.3289778203448</v>
      </c>
      <c r="CV99" s="2">
        <f>BR$207*$B99+BR$209</f>
        <v>105.14475454290294</v>
      </c>
      <c r="CW99" s="2">
        <f>BS$207*$B99+BS$209</f>
        <v>102.25013654330931</v>
      </c>
      <c r="CX99" s="2">
        <f>BT$207*$B99+BT$209</f>
        <v>97.023645160582319</v>
      </c>
      <c r="CY99" s="2">
        <f>BU$207*$B99+BU$209</f>
        <v>88.577187391281328</v>
      </c>
      <c r="CZ99" s="2">
        <f>BV$207*$B99+BV$209</f>
        <v>77.417754560840748</v>
      </c>
      <c r="DA99" s="2">
        <f>BW$207*$B99+BW$209</f>
        <v>64.23328080816772</v>
      </c>
      <c r="DD99" s="2">
        <f>BZ$207*$B99+BZ$209</f>
        <v>97.451201319900491</v>
      </c>
      <c r="DE99" s="2">
        <f>CA$207*$B99+CA$209</f>
        <v>99.970392804979213</v>
      </c>
      <c r="DF99" s="2">
        <f>CB$207*$B99+CB$209</f>
        <v>101.50441385573235</v>
      </c>
      <c r="DG99" s="2">
        <f>CC$207*$B99+CC$209</f>
        <v>101.07639428693692</v>
      </c>
      <c r="DH99" s="2">
        <f>CD$207*$B99+CD$209</f>
        <v>103.51153426402691</v>
      </c>
      <c r="DI99" s="2">
        <f>CE$207*$B99+CE$209</f>
        <v>105.45961955613141</v>
      </c>
      <c r="DJ99" s="2">
        <f>CF$207*$B99+CF$209</f>
        <v>105.96631415857206</v>
      </c>
      <c r="DK99" s="2">
        <f>CG$207*$B99+CG$209</f>
        <v>104.58097636750442</v>
      </c>
      <c r="DL99" s="2">
        <f>CH$207*$B99+CH$209</f>
        <v>101.4487720333979</v>
      </c>
      <c r="DM99" s="2">
        <f>CI$207*$B99+CI$209</f>
        <v>96.690168460006291</v>
      </c>
      <c r="DN99" s="2">
        <f>CJ$207*$B99+CJ$209</f>
        <v>87.97161224020212</v>
      </c>
      <c r="DO99" s="2">
        <f>CK$207*$B99+CK$209</f>
        <v>76.97365253507256</v>
      </c>
      <c r="DP99" s="2">
        <f>CL$207*$B99+CL$209</f>
        <v>63.93781880833636</v>
      </c>
      <c r="DS99" s="2">
        <f>POWER(10,($B99-C$227)/C$228)/(1+POWER(10,($B99-C$227)/C$228))</f>
        <v>0.39378274349390169</v>
      </c>
      <c r="DT99" s="2">
        <f>POWER(10,($B99-D$227)/D$228)/(1+POWER(10,($B99-D$227)/D$228))</f>
        <v>0.35854794827713776</v>
      </c>
      <c r="DU99" s="2">
        <f>POWER(10,($B99-E$227)/E$228)/(1+POWER(10,($B99-E$227)/E$228))</f>
        <v>0.38254139786115565</v>
      </c>
      <c r="DV99" s="2">
        <f>POWER(10,($B99-F$227)/F$228)/(1+POWER(10,($B99-F$227)/F$228))</f>
        <v>0.42391988605602382</v>
      </c>
      <c r="DW99" s="2">
        <f>POWER(10,($B99-G$227)/G$228)/(1+POWER(10,($B99-G$227)/G$228))</f>
        <v>0.44521378901789904</v>
      </c>
      <c r="DX99" s="2">
        <f>POWER(10,($B99-H$227)/H$228)/(1+POWER(10,($B99-H$227)/H$228))</f>
        <v>0.42500158514684833</v>
      </c>
      <c r="DY99" s="2">
        <f>POWER(10,($B99-I$227)/I$228)/(1+POWER(10,($B99-I$227)/I$228))</f>
        <v>0.40058628019706921</v>
      </c>
      <c r="DZ99" s="2">
        <f>POWER(10,($B99-J$227)/J$228)/(1+POWER(10,($B99-J$227)/J$228))</f>
        <v>0.39031569936026533</v>
      </c>
      <c r="EA99" s="2">
        <f>POWER(10,($B99-K$227)/K$228)/(1+POWER(10,($B99-K$227)/K$228))</f>
        <v>0.40013402625548511</v>
      </c>
      <c r="EB99" s="2">
        <f>POWER(10,($B99-L$227)/L$228)/(1+POWER(10,($B99-L$227)/L$228))</f>
        <v>0.34668544883458102</v>
      </c>
      <c r="EC99" s="2">
        <f>POWER(10,($B99-M$227)/M$228)/(1+POWER(10,($B99-M$227)/M$228))</f>
        <v>0.39566184595807657</v>
      </c>
      <c r="ED99" s="2">
        <f>POWER(10,($B99-N$227)/N$228)/(1+POWER(10,($B99-N$227)/N$228))</f>
        <v>0.39575092108210114</v>
      </c>
      <c r="EE99" s="2">
        <f>POWER(10,($B99-O$227)/O$228)/(1+POWER(10,($B99-O$227)/O$228))</f>
        <v>0.32360169318921966</v>
      </c>
    </row>
    <row r="100" spans="2:135" x14ac:dyDescent="0.25">
      <c r="B100" s="2">
        <v>94</v>
      </c>
      <c r="C100">
        <v>97.424000000000007</v>
      </c>
      <c r="D100">
        <v>98.715999999999994</v>
      </c>
      <c r="E100">
        <v>102.057</v>
      </c>
      <c r="F100">
        <v>101</v>
      </c>
      <c r="G100">
        <v>102.03100000000001</v>
      </c>
      <c r="H100">
        <v>104.438</v>
      </c>
      <c r="I100">
        <v>105.38500000000001</v>
      </c>
      <c r="J100">
        <v>103.07599999999999</v>
      </c>
      <c r="K100">
        <v>100.09</v>
      </c>
      <c r="L100">
        <v>94.313000000000002</v>
      </c>
      <c r="M100">
        <v>88.313000000000002</v>
      </c>
      <c r="N100">
        <v>76.731300000000005</v>
      </c>
      <c r="O100">
        <v>62.985500000000002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97.537109278322234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100.11736889479344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101.91575377508457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101.34705458045063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103.77786884630254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105.71242017892497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106.18975731577407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104.92638871420249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101.9167861368399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96.974751309810188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88.336093744179394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77.239276962583503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64.195097837789191</v>
      </c>
      <c r="AE100" s="5"/>
      <c r="AG100" s="5">
        <f t="shared" si="32"/>
        <v>-0.11310927832222717</v>
      </c>
      <c r="AH100" s="5">
        <f t="shared" si="32"/>
        <v>-1.4013688947934497</v>
      </c>
      <c r="AI100" s="5">
        <f t="shared" si="32"/>
        <v>0.14124622491543448</v>
      </c>
      <c r="AJ100" s="5">
        <f t="shared" si="31"/>
        <v>-0.34705458045063153</v>
      </c>
      <c r="AK100" s="5">
        <f t="shared" si="31"/>
        <v>-1.746868846302533</v>
      </c>
      <c r="AL100" s="5">
        <f t="shared" si="31"/>
        <v>-1.2744201789249701</v>
      </c>
      <c r="AM100" s="5">
        <f t="shared" si="31"/>
        <v>-0.80475731577406862</v>
      </c>
      <c r="AN100" s="5">
        <f t="shared" si="16"/>
        <v>-1.8503887142024951</v>
      </c>
      <c r="AO100" s="5">
        <f t="shared" si="16"/>
        <v>-1.8267861368398997</v>
      </c>
      <c r="AP100" s="5">
        <f t="shared" si="16"/>
        <v>-2.6617513098101853</v>
      </c>
      <c r="AQ100" s="5">
        <f t="shared" si="16"/>
        <v>-2.3093744179391251E-2</v>
      </c>
      <c r="AR100" s="5">
        <f t="shared" si="16"/>
        <v>-0.50797696258349845</v>
      </c>
      <c r="AS100" s="5">
        <f t="shared" si="16"/>
        <v>-1.2095978377891896</v>
      </c>
      <c r="AV100" s="2">
        <f t="shared" si="18"/>
        <v>97.534223262593628</v>
      </c>
      <c r="AW100" s="2">
        <f t="shared" si="19"/>
        <v>100.1020546393686</v>
      </c>
      <c r="AX100" s="2">
        <f t="shared" si="20"/>
        <v>101.91036734405682</v>
      </c>
      <c r="AY100" s="2">
        <f t="shared" si="21"/>
        <v>101.3459172832404</v>
      </c>
      <c r="AZ100" s="2">
        <f t="shared" si="22"/>
        <v>103.77738303423919</v>
      </c>
      <c r="BA100" s="2">
        <f t="shared" si="23"/>
        <v>105.71090048646505</v>
      </c>
      <c r="BB100" s="2">
        <f t="shared" si="24"/>
        <v>106.18465887292753</v>
      </c>
      <c r="BC100" s="2">
        <f t="shared" si="25"/>
        <v>104.91743638670279</v>
      </c>
      <c r="BD100" s="2">
        <f t="shared" si="26"/>
        <v>101.91054006655476</v>
      </c>
      <c r="BE100" s="2">
        <f t="shared" si="27"/>
        <v>96.911639755797339</v>
      </c>
      <c r="BF100" s="2">
        <f t="shared" si="28"/>
        <v>88.33129403051754</v>
      </c>
      <c r="BG100" s="2">
        <f t="shared" si="29"/>
        <v>77.236123963898351</v>
      </c>
      <c r="BH100" s="2">
        <f t="shared" si="30"/>
        <v>64.140624332567612</v>
      </c>
      <c r="BK100" s="2">
        <f>IF(OR($B100&lt;C$229, AND($B100&gt;C$230, $B100&lt;C$231)), C100, "")</f>
        <v>97.424000000000007</v>
      </c>
      <c r="BL100" s="2">
        <f>IF(OR($B100&lt;D$229, AND($B100&gt;D$230, $B100&lt;D$231)), D100, "")</f>
        <v>98.715999999999994</v>
      </c>
      <c r="BM100" s="2">
        <f>IF(OR($B100&lt;E$229, AND($B100&gt;E$230, $B100&lt;E$231)), E100, "")</f>
        <v>102.057</v>
      </c>
      <c r="BN100" s="2">
        <f>IF(OR($B100&lt;F$229, AND($B100&gt;F$230, $B100&lt;F$231)), F100, "")</f>
        <v>101</v>
      </c>
      <c r="BO100" s="2">
        <f>IF(OR($B100&lt;G$229, AND($B100&gt;G$230, $B100&lt;G$231)), G100, "")</f>
        <v>102.03100000000001</v>
      </c>
      <c r="BP100" s="2">
        <f>IF(OR($B100&lt;H$229, AND($B100&gt;H$230, $B100&lt;H$231)), H100, "")</f>
        <v>104.438</v>
      </c>
      <c r="BQ100" s="2">
        <f>IF(OR($B100&lt;I$229, AND($B100&gt;I$230, $B100&lt;I$231)), I100, "")</f>
        <v>105.38500000000001</v>
      </c>
      <c r="BR100" s="2">
        <f>IF(OR($B100&lt;J$229, AND($B100&gt;J$230, $B100&lt;J$231)), J100, "")</f>
        <v>103.07599999999999</v>
      </c>
      <c r="BS100" s="2">
        <f>IF(OR($B100&lt;K$229, AND($B100&gt;K$230, $B100&lt;K$231)), K100, "")</f>
        <v>100.09</v>
      </c>
      <c r="BT100" s="2">
        <f>IF(OR($B100&lt;L$229, AND($B100&gt;L$230, $B100&lt;L$231)), L100, "")</f>
        <v>94.313000000000002</v>
      </c>
      <c r="BU100" s="2">
        <f>IF(OR($B100&lt;M$229, AND($B100&gt;M$230, $B100&lt;M$231)), M100, "")</f>
        <v>88.313000000000002</v>
      </c>
      <c r="BV100" s="2">
        <f>IF(OR($B100&lt;N$229, AND($B100&gt;N$230, $B100&lt;N$231)), N100, "")</f>
        <v>76.731300000000005</v>
      </c>
      <c r="BW100" s="2">
        <f>IF(OR($B100&lt;O$229, AND($B100&gt;O$230, $B100&lt;O$231)), O100, "")</f>
        <v>62.985500000000002</v>
      </c>
      <c r="BZ100" s="2">
        <f>IF(OR(AND($B100&gt;C$230, $B100&lt;C$231), $B100&gt;C$232), C100, "")</f>
        <v>97.424000000000007</v>
      </c>
      <c r="CA100" s="2">
        <f>IF(OR(AND($B100&gt;D$230, $B100&lt;D$231), $B100&gt;D$232), D100, "")</f>
        <v>98.715999999999994</v>
      </c>
      <c r="CB100" s="2">
        <f>IF(OR(AND($B100&gt;E$230, $B100&lt;E$231), $B100&gt;E$232), E100, "")</f>
        <v>102.057</v>
      </c>
      <c r="CC100" s="2">
        <f>IF(OR(AND($B100&gt;F$230, $B100&lt;F$231), $B100&gt;F$232), F100, "")</f>
        <v>101</v>
      </c>
      <c r="CD100" s="2">
        <f>IF(OR(AND($B100&gt;G$230, $B100&lt;G$231), $B100&gt;G$232), G100, "")</f>
        <v>102.03100000000001</v>
      </c>
      <c r="CE100" s="2">
        <f>IF(OR(AND($B100&gt;H$230, $B100&lt;H$231), $B100&gt;H$232), H100, "")</f>
        <v>104.438</v>
      </c>
      <c r="CF100" s="2">
        <f>IF(OR(AND($B100&gt;I$230, $B100&lt;I$231), $B100&gt;I$232), I100, "")</f>
        <v>105.38500000000001</v>
      </c>
      <c r="CG100" s="2">
        <f>IF(OR(AND($B100&gt;J$230, $B100&lt;J$231), $B100&gt;J$232), J100, "")</f>
        <v>103.07599999999999</v>
      </c>
      <c r="CH100" s="2">
        <f>IF(OR(AND($B100&gt;K$230, $B100&lt;K$231), $B100&gt;K$232), K100, "")</f>
        <v>100.09</v>
      </c>
      <c r="CI100" s="2">
        <f>IF(OR(AND($B100&gt;L$230, $B100&lt;L$231), $B100&gt;L$232), L100, "")</f>
        <v>94.313000000000002</v>
      </c>
      <c r="CJ100" s="2">
        <f>IF(OR(AND($B100&gt;M$230, $B100&lt;M$231), $B100&gt;M$232), M100, "")</f>
        <v>88.313000000000002</v>
      </c>
      <c r="CK100" s="2">
        <f>IF(OR(AND($B100&gt;N$230, $B100&lt;N$231), $B100&gt;N$232), N100, "")</f>
        <v>76.731300000000005</v>
      </c>
      <c r="CL100" s="2">
        <f>IF(OR(AND($B100&gt;O$230, $B100&lt;O$231), $B100&gt;O$232), O100, "")</f>
        <v>62.985500000000002</v>
      </c>
      <c r="CO100" s="2">
        <f>BK$207*$B100+BK$209</f>
        <v>97.630579962830112</v>
      </c>
      <c r="CP100" s="2">
        <f>BL$207*$B100+BL$209</f>
        <v>100.20673564503528</v>
      </c>
      <c r="CQ100" s="2">
        <f>BM$207*$B100+BM$209</f>
        <v>102.21454208519557</v>
      </c>
      <c r="CR100" s="2">
        <f>BN$207*$B100+BN$209</f>
        <v>101.57662642544248</v>
      </c>
      <c r="CS100" s="2">
        <f>BO$207*$B100+BO$209</f>
        <v>104.01464209283984</v>
      </c>
      <c r="CT100" s="2">
        <f>BP$207*$B100+BP$209</f>
        <v>105.93003927408785</v>
      </c>
      <c r="CU100" s="2">
        <f>BQ$207*$B100+BQ$209</f>
        <v>106.35748655538434</v>
      </c>
      <c r="CV100" s="2">
        <f>BR$207*$B100+BR$209</f>
        <v>105.18018218302342</v>
      </c>
      <c r="CW100" s="2">
        <f>BS$207*$B100+BS$209</f>
        <v>102.27481271162422</v>
      </c>
      <c r="CX100" s="2">
        <f>BT$207*$B100+BT$209</f>
        <v>97.06591234789181</v>
      </c>
      <c r="CY100" s="2">
        <f>BU$207*$B100+BU$209</f>
        <v>88.608173390449366</v>
      </c>
      <c r="CZ100" s="2">
        <f>BV$207*$B100+BV$209</f>
        <v>77.434588834756497</v>
      </c>
      <c r="DA100" s="2">
        <f>BW$207*$B100+BW$209</f>
        <v>64.244936798502877</v>
      </c>
      <c r="DD100" s="2">
        <f>BZ$207*$B100+BZ$209</f>
        <v>97.398937051628167</v>
      </c>
      <c r="DE100" s="2">
        <f>CA$207*$B100+CA$209</f>
        <v>99.931255828333249</v>
      </c>
      <c r="DF100" s="2">
        <f>CB$207*$B100+CB$209</f>
        <v>101.4625998608436</v>
      </c>
      <c r="DG100" s="2">
        <f>CC$207*$B100+CC$209</f>
        <v>101.0599845350141</v>
      </c>
      <c r="DH100" s="2">
        <f>CD$207*$B100+CD$209</f>
        <v>103.50774580578349</v>
      </c>
      <c r="DI100" s="2">
        <f>CE$207*$B100+CE$209</f>
        <v>105.44050754381759</v>
      </c>
      <c r="DJ100" s="2">
        <f>CF$207*$B100+CF$209</f>
        <v>105.94880450993809</v>
      </c>
      <c r="DK100" s="2">
        <f>CG$207*$B100+CG$209</f>
        <v>104.54313212779</v>
      </c>
      <c r="DL100" s="2">
        <f>CH$207*$B100+CH$209</f>
        <v>101.41248736143402</v>
      </c>
      <c r="DM100" s="2">
        <f>CI$207*$B100+CI$209</f>
        <v>96.646499607925364</v>
      </c>
      <c r="DN100" s="2">
        <f>CJ$207*$B100+CJ$209</f>
        <v>87.945596886412261</v>
      </c>
      <c r="DO100" s="2">
        <f>CK$207*$B100+CK$209</f>
        <v>76.95976235736633</v>
      </c>
      <c r="DP100" s="2">
        <f>CL$207*$B100+CL$209</f>
        <v>63.941773259620632</v>
      </c>
      <c r="DS100" s="2">
        <f>POWER(10,($B100-C$227)/C$228)/(1+POWER(10,($B100-C$227)/C$228))</f>
        <v>0.41597085676610884</v>
      </c>
      <c r="DT100" s="2">
        <f>POWER(10,($B100-D$227)/D$228)/(1+POWER(10,($B100-D$227)/D$228))</f>
        <v>0.3799951913714838</v>
      </c>
      <c r="DU100" s="2">
        <f>POWER(10,($B100-E$227)/E$228)/(1+POWER(10,($B100-E$227)/E$228))</f>
        <v>0.40451876658594088</v>
      </c>
      <c r="DV100" s="2">
        <f>POWER(10,($B100-F$227)/F$228)/(1+POWER(10,($B100-F$227)/F$228))</f>
        <v>0.44655523773108463</v>
      </c>
      <c r="DW100" s="2">
        <f>POWER(10,($B100-G$227)/G$228)/(1+POWER(10,($B100-G$227)/G$228))</f>
        <v>0.46806233278697718</v>
      </c>
      <c r="DX100" s="2">
        <f>POWER(10,($B100-H$227)/H$228)/(1+POWER(10,($B100-H$227)/H$228))</f>
        <v>0.44764981322420599</v>
      </c>
      <c r="DY100" s="2">
        <f>POWER(10,($B100-I$227)/I$228)/(1+POWER(10,($B100-I$227)/I$228))</f>
        <v>0.4228903236208803</v>
      </c>
      <c r="DZ100" s="2">
        <f>POWER(10,($B100-J$227)/J$228)/(1+POWER(10,($B100-J$227)/J$228))</f>
        <v>0.41244136808741416</v>
      </c>
      <c r="EA100" s="2">
        <f>POWER(10,($B100-K$227)/K$228)/(1+POWER(10,($B100-K$227)/K$228))</f>
        <v>0.42243063478200188</v>
      </c>
      <c r="EB100" s="2">
        <f>POWER(10,($B100-L$227)/L$228)/(1+POWER(10,($B100-L$227)/L$228))</f>
        <v>0.36783000942414595</v>
      </c>
      <c r="EC100" s="2">
        <f>POWER(10,($B100-M$227)/M$228)/(1+POWER(10,($B100-M$227)/M$228))</f>
        <v>0.41788285314194701</v>
      </c>
      <c r="ED100" s="2">
        <f>POWER(10,($B100-N$227)/N$228)/(1+POWER(10,($B100-N$227)/N$228))</f>
        <v>0.41797347095930953</v>
      </c>
      <c r="EE100" s="2">
        <f>POWER(10,($B100-O$227)/O$228)/(1+POWER(10,($B100-O$227)/O$228))</f>
        <v>0.34407985313755096</v>
      </c>
    </row>
    <row r="101" spans="2:135" x14ac:dyDescent="0.25">
      <c r="B101" s="2">
        <v>95</v>
      </c>
      <c r="C101">
        <v>97.105999999999995</v>
      </c>
      <c r="D101">
        <v>100.119</v>
      </c>
      <c r="E101">
        <v>102.771</v>
      </c>
      <c r="F101">
        <v>102.21899999999999</v>
      </c>
      <c r="G101">
        <v>103.938</v>
      </c>
      <c r="H101">
        <v>104.60899999999999</v>
      </c>
      <c r="I101">
        <v>105.892</v>
      </c>
      <c r="J101">
        <v>103.56100000000001</v>
      </c>
      <c r="K101">
        <v>101.97</v>
      </c>
      <c r="L101">
        <v>95.254000000000005</v>
      </c>
      <c r="M101">
        <v>86.805999999999997</v>
      </c>
      <c r="N101">
        <v>75.626900000000006</v>
      </c>
      <c r="O101">
        <v>62.898600000000002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97.511254335518728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100.08331069505131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101.8735244065878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101.33155777814117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103.77778946236344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105.70474582984484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106.18512428835933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104.90972863891096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101.8906878890908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96.935744523577242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88.323849765692444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77.229776876503607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64.165239900161922</v>
      </c>
      <c r="AE101" s="5"/>
      <c r="AG101" s="5">
        <f t="shared" si="32"/>
        <v>-0.40525433551873391</v>
      </c>
      <c r="AH101" s="5">
        <f t="shared" si="32"/>
        <v>3.5689304948689937E-2</v>
      </c>
      <c r="AI101" s="5">
        <f t="shared" si="32"/>
        <v>0.89747559341219585</v>
      </c>
      <c r="AJ101" s="5">
        <f t="shared" si="31"/>
        <v>0.88744222185881938</v>
      </c>
      <c r="AK101" s="5">
        <f t="shared" si="31"/>
        <v>0.16021053763655857</v>
      </c>
      <c r="AL101" s="5">
        <f t="shared" si="31"/>
        <v>-1.0957458298448444</v>
      </c>
      <c r="AM101" s="5">
        <f t="shared" si="31"/>
        <v>-0.29312428835933702</v>
      </c>
      <c r="AN101" s="5">
        <f t="shared" si="16"/>
        <v>-1.3487286389109556</v>
      </c>
      <c r="AO101" s="5">
        <f t="shared" si="16"/>
        <v>7.9312110909199873E-2</v>
      </c>
      <c r="AP101" s="5">
        <f t="shared" si="16"/>
        <v>-1.6817445235772368</v>
      </c>
      <c r="AQ101" s="5">
        <f t="shared" si="16"/>
        <v>-1.5178497656924463</v>
      </c>
      <c r="AR101" s="5">
        <f t="shared" si="16"/>
        <v>-1.6028768765036006</v>
      </c>
      <c r="AS101" s="5">
        <f t="shared" si="16"/>
        <v>-1.2666399001619197</v>
      </c>
      <c r="AV101" s="2">
        <f t="shared" si="18"/>
        <v>97.510297931735266</v>
      </c>
      <c r="AW101" s="2">
        <f t="shared" si="19"/>
        <v>100.07773641258336</v>
      </c>
      <c r="AX101" s="2">
        <f t="shared" si="20"/>
        <v>101.87168335842298</v>
      </c>
      <c r="AY101" s="2">
        <f t="shared" si="21"/>
        <v>101.33117878737517</v>
      </c>
      <c r="AZ101" s="2">
        <f t="shared" si="22"/>
        <v>103.77752794458354</v>
      </c>
      <c r="BA101" s="2">
        <f t="shared" si="23"/>
        <v>105.70419923668419</v>
      </c>
      <c r="BB101" s="2">
        <f t="shared" si="24"/>
        <v>106.18342024009775</v>
      </c>
      <c r="BC101" s="2">
        <f t="shared" si="25"/>
        <v>104.90667195840678</v>
      </c>
      <c r="BD101" s="2">
        <f t="shared" si="26"/>
        <v>101.88858230027685</v>
      </c>
      <c r="BE101" s="2">
        <f t="shared" si="27"/>
        <v>96.911348540654913</v>
      </c>
      <c r="BF101" s="2">
        <f t="shared" si="28"/>
        <v>88.322226857661633</v>
      </c>
      <c r="BG101" s="2">
        <f t="shared" si="29"/>
        <v>77.228710677356048</v>
      </c>
      <c r="BH101" s="2">
        <f t="shared" si="30"/>
        <v>64.143079062826018</v>
      </c>
      <c r="BK101" s="2">
        <f>IF(OR($B101&lt;C$229, AND($B101&gt;C$230, $B101&lt;C$231)), C101, "")</f>
        <v>97.105999999999995</v>
      </c>
      <c r="BL101" s="2">
        <f>IF(OR($B101&lt;D$229, AND($B101&gt;D$230, $B101&lt;D$231)), D101, "")</f>
        <v>100.119</v>
      </c>
      <c r="BM101" s="2">
        <f>IF(OR($B101&lt;E$229, AND($B101&gt;E$230, $B101&lt;E$231)), E101, "")</f>
        <v>102.771</v>
      </c>
      <c r="BN101" s="2">
        <f>IF(OR($B101&lt;F$229, AND($B101&gt;F$230, $B101&lt;F$231)), F101, "")</f>
        <v>102.21899999999999</v>
      </c>
      <c r="BO101" s="2">
        <f>IF(OR($B101&lt;G$229, AND($B101&gt;G$230, $B101&lt;G$231)), G101, "")</f>
        <v>103.938</v>
      </c>
      <c r="BP101" s="2">
        <f>IF(OR($B101&lt;H$229, AND($B101&gt;H$230, $B101&lt;H$231)), H101, "")</f>
        <v>104.60899999999999</v>
      </c>
      <c r="BQ101" s="2">
        <f>IF(OR($B101&lt;I$229, AND($B101&gt;I$230, $B101&lt;I$231)), I101, "")</f>
        <v>105.892</v>
      </c>
      <c r="BR101" s="2">
        <f>IF(OR($B101&lt;J$229, AND($B101&gt;J$230, $B101&lt;J$231)), J101, "")</f>
        <v>103.56100000000001</v>
      </c>
      <c r="BS101" s="2">
        <f>IF(OR($B101&lt;K$229, AND($B101&gt;K$230, $B101&lt;K$231)), K101, "")</f>
        <v>101.97</v>
      </c>
      <c r="BT101" s="2">
        <f>IF(OR($B101&lt;L$229, AND($B101&gt;L$230, $B101&lt;L$231)), L101, "")</f>
        <v>95.254000000000005</v>
      </c>
      <c r="BU101" s="2">
        <f>IF(OR($B101&lt;M$229, AND($B101&gt;M$230, $B101&lt;M$231)), M101, "")</f>
        <v>86.805999999999997</v>
      </c>
      <c r="BV101" s="2">
        <f>IF(OR($B101&lt;N$229, AND($B101&gt;N$230, $B101&lt;N$231)), N101, "")</f>
        <v>75.626900000000006</v>
      </c>
      <c r="BW101" s="2">
        <f>IF(OR($B101&lt;O$229, AND($B101&gt;O$230, $B101&lt;O$231)), O101, "")</f>
        <v>62.898600000000002</v>
      </c>
      <c r="BZ101" s="2">
        <f>IF(OR(AND($B101&gt;C$230, $B101&lt;C$231), $B101&gt;C$232), C101, "")</f>
        <v>97.105999999999995</v>
      </c>
      <c r="CA101" s="2">
        <f>IF(OR(AND($B101&gt;D$230, $B101&lt;D$231), $B101&gt;D$232), D101, "")</f>
        <v>100.119</v>
      </c>
      <c r="CB101" s="2">
        <f>IF(OR(AND($B101&gt;E$230, $B101&lt;E$231), $B101&gt;E$232), E101, "")</f>
        <v>102.771</v>
      </c>
      <c r="CC101" s="2">
        <f>IF(OR(AND($B101&gt;F$230, $B101&lt;F$231), $B101&gt;F$232), F101, "")</f>
        <v>102.21899999999999</v>
      </c>
      <c r="CD101" s="2">
        <f>IF(OR(AND($B101&gt;G$230, $B101&lt;G$231), $B101&gt;G$232), G101, "")</f>
        <v>103.938</v>
      </c>
      <c r="CE101" s="2">
        <f>IF(OR(AND($B101&gt;H$230, $B101&lt;H$231), $B101&gt;H$232), H101, "")</f>
        <v>104.60899999999999</v>
      </c>
      <c r="CF101" s="2">
        <f>IF(OR(AND($B101&gt;I$230, $B101&lt;I$231), $B101&gt;I$232), I101, "")</f>
        <v>105.892</v>
      </c>
      <c r="CG101" s="2">
        <f>IF(OR(AND($B101&gt;J$230, $B101&lt;J$231), $B101&gt;J$232), J101, "")</f>
        <v>103.56100000000001</v>
      </c>
      <c r="CH101" s="2">
        <f>IF(OR(AND($B101&gt;K$230, $B101&lt;K$231), $B101&gt;K$232), K101, "")</f>
        <v>101.97</v>
      </c>
      <c r="CI101" s="2">
        <f>IF(OR(AND($B101&gt;L$230, $B101&lt;L$231), $B101&gt;L$232), L101, "")</f>
        <v>95.254000000000005</v>
      </c>
      <c r="CJ101" s="2">
        <f>IF(OR(AND($B101&gt;M$230, $B101&lt;M$231), $B101&gt;M$232), M101, "")</f>
        <v>86.805999999999997</v>
      </c>
      <c r="CK101" s="2">
        <f>IF(OR(AND($B101&gt;N$230, $B101&lt;N$231), $B101&gt;N$232), N101, "")</f>
        <v>75.626900000000006</v>
      </c>
      <c r="CL101" s="2">
        <f>IF(OR(AND($B101&gt;O$230, $B101&lt;O$231), $B101&gt;O$232), O101, "")</f>
        <v>62.898600000000002</v>
      </c>
      <c r="CO101" s="2">
        <f>BK$207*$B101+BK$209</f>
        <v>97.638082508536115</v>
      </c>
      <c r="CP101" s="2">
        <f>BL$207*$B101+BL$209</f>
        <v>100.2024753685</v>
      </c>
      <c r="CQ101" s="2">
        <f>BM$207*$B101+BM$209</f>
        <v>102.20753572681062</v>
      </c>
      <c r="CR101" s="2">
        <f>BN$207*$B101+BN$209</f>
        <v>101.58562490829445</v>
      </c>
      <c r="CS101" s="2">
        <f>BO$207*$B101+BO$209</f>
        <v>104.04147229259229</v>
      </c>
      <c r="CT101" s="2">
        <f>BP$207*$B101+BP$209</f>
        <v>105.95550878959661</v>
      </c>
      <c r="CU101" s="2">
        <f>BQ$207*$B101+BQ$209</f>
        <v>106.38599529042388</v>
      </c>
      <c r="CV101" s="2">
        <f>BR$207*$B101+BR$209</f>
        <v>105.21560982314391</v>
      </c>
      <c r="CW101" s="2">
        <f>BS$207*$B101+BS$209</f>
        <v>102.29948887993913</v>
      </c>
      <c r="CX101" s="2">
        <f>BT$207*$B101+BT$209</f>
        <v>97.108179535201288</v>
      </c>
      <c r="CY101" s="2">
        <f>BU$207*$B101+BU$209</f>
        <v>88.639159389617419</v>
      </c>
      <c r="CZ101" s="2">
        <f>BV$207*$B101+BV$209</f>
        <v>77.451423108672245</v>
      </c>
      <c r="DA101" s="2">
        <f>BW$207*$B101+BW$209</f>
        <v>64.256592788838034</v>
      </c>
      <c r="DD101" s="2">
        <f>BZ$207*$B101+BZ$209</f>
        <v>97.346672783355828</v>
      </c>
      <c r="DE101" s="2">
        <f>CA$207*$B101+CA$209</f>
        <v>99.8921188516873</v>
      </c>
      <c r="DF101" s="2">
        <f>CB$207*$B101+CB$209</f>
        <v>101.42078586595484</v>
      </c>
      <c r="DG101" s="2">
        <f>CC$207*$B101+CC$209</f>
        <v>101.04357478309129</v>
      </c>
      <c r="DH101" s="2">
        <f>CD$207*$B101+CD$209</f>
        <v>103.50395734754007</v>
      </c>
      <c r="DI101" s="2">
        <f>CE$207*$B101+CE$209</f>
        <v>105.42139553150378</v>
      </c>
      <c r="DJ101" s="2">
        <f>CF$207*$B101+CF$209</f>
        <v>105.93129486130412</v>
      </c>
      <c r="DK101" s="2">
        <f>CG$207*$B101+CG$209</f>
        <v>104.50528788807559</v>
      </c>
      <c r="DL101" s="2">
        <f>CH$207*$B101+CH$209</f>
        <v>101.37620268947013</v>
      </c>
      <c r="DM101" s="2">
        <f>CI$207*$B101+CI$209</f>
        <v>96.602830755844423</v>
      </c>
      <c r="DN101" s="2">
        <f>CJ$207*$B101+CJ$209</f>
        <v>87.919581532622388</v>
      </c>
      <c r="DO101" s="2">
        <f>CK$207*$B101+CK$209</f>
        <v>76.9458721796601</v>
      </c>
      <c r="DP101" s="2">
        <f>CL$207*$B101+CL$209</f>
        <v>63.945727710904912</v>
      </c>
      <c r="DS101" s="2">
        <f>POWER(10,($B101-C$227)/C$228)/(1+POWER(10,($B101-C$227)/C$228))</f>
        <v>0.43850484647275656</v>
      </c>
      <c r="DT101" s="2">
        <f>POWER(10,($B101-D$227)/D$228)/(1+POWER(10,($B101-D$227)/D$228))</f>
        <v>0.40192149724346432</v>
      </c>
      <c r="DU101" s="2">
        <f>POWER(10,($B101-E$227)/E$228)/(1+POWER(10,($B101-E$227)/E$228))</f>
        <v>0.42688583131404856</v>
      </c>
      <c r="DV101" s="2">
        <f>POWER(10,($B101-F$227)/F$228)/(1+POWER(10,($B101-F$227)/F$228))</f>
        <v>0.46941437532904801</v>
      </c>
      <c r="DW101" s="2">
        <f>POWER(10,($B101-G$227)/G$228)/(1+POWER(10,($B101-G$227)/G$228))</f>
        <v>0.4910455987099937</v>
      </c>
      <c r="DX101" s="2">
        <f>POWER(10,($B101-H$227)/H$228)/(1+POWER(10,($B101-H$227)/H$228))</f>
        <v>0.4705173464702268</v>
      </c>
      <c r="DY101" s="2">
        <f>POWER(10,($B101-I$227)/I$228)/(1+POWER(10,($B101-I$227)/I$228))</f>
        <v>0.44551321563143542</v>
      </c>
      <c r="DZ101" s="2">
        <f>POWER(10,($B101-J$227)/J$228)/(1+POWER(10,($B101-J$227)/J$228))</f>
        <v>0.43492654454971563</v>
      </c>
      <c r="EA101" s="2">
        <f>POWER(10,($B101-K$227)/K$228)/(1+POWER(10,($B101-K$227)/K$228))</f>
        <v>0.44504789945309542</v>
      </c>
      <c r="EB101" s="2">
        <f>POWER(10,($B101-L$227)/L$228)/(1+POWER(10,($B101-L$227)/L$228))</f>
        <v>0.38949533982622347</v>
      </c>
      <c r="EC101" s="2">
        <f>POWER(10,($B101-M$227)/M$228)/(1+POWER(10,($B101-M$227)/M$228))</f>
        <v>0.4404423077709716</v>
      </c>
      <c r="ED101" s="2">
        <f>POWER(10,($B101-N$227)/N$228)/(1+POWER(10,($B101-N$227)/N$228))</f>
        <v>0.44053411542803944</v>
      </c>
      <c r="EE101" s="2">
        <f>POWER(10,($B101-O$227)/O$228)/(1+POWER(10,($B101-O$227)/O$228))</f>
        <v>0.36515431957410666</v>
      </c>
    </row>
    <row r="102" spans="2:135" x14ac:dyDescent="0.25">
      <c r="B102" s="2">
        <v>96</v>
      </c>
      <c r="C102">
        <v>98.227000000000004</v>
      </c>
      <c r="D102">
        <v>99.284000000000006</v>
      </c>
      <c r="E102">
        <v>101.45699999999999</v>
      </c>
      <c r="F102">
        <v>100.125</v>
      </c>
      <c r="G102">
        <v>104.73399999999999</v>
      </c>
      <c r="H102">
        <v>106.60899999999999</v>
      </c>
      <c r="I102">
        <v>105.185</v>
      </c>
      <c r="J102">
        <v>104.182</v>
      </c>
      <c r="K102">
        <v>101.075</v>
      </c>
      <c r="L102">
        <v>96.179000000000002</v>
      </c>
      <c r="M102">
        <v>87.611999999999995</v>
      </c>
      <c r="N102">
        <v>76.313400000000001</v>
      </c>
      <c r="O102">
        <v>62.768099999999997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97.483892728477699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100.05366416232037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101.8317898815091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101.31539734057462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103.77663114922954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105.6957645263097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106.18058990168791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104.89343036467199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101.86442005491848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96.915921430119838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88.310977591407649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77.22016997220274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64.153523932216771</v>
      </c>
      <c r="AE102" s="5"/>
      <c r="AG102" s="5">
        <f t="shared" si="32"/>
        <v>0.74310727152230527</v>
      </c>
      <c r="AH102" s="5">
        <f t="shared" si="32"/>
        <v>-0.7696641623203675</v>
      </c>
      <c r="AI102" s="5">
        <f t="shared" si="32"/>
        <v>-0.37478988150910197</v>
      </c>
      <c r="AJ102" s="5">
        <f t="shared" si="31"/>
        <v>-1.19039734057462</v>
      </c>
      <c r="AK102" s="5">
        <f t="shared" si="31"/>
        <v>0.95736885077045031</v>
      </c>
      <c r="AL102" s="5">
        <f t="shared" si="31"/>
        <v>0.91323547369029257</v>
      </c>
      <c r="AM102" s="5">
        <f t="shared" si="31"/>
        <v>-0.99558990168790729</v>
      </c>
      <c r="AN102" s="5">
        <f t="shared" si="16"/>
        <v>-0.71143036467198328</v>
      </c>
      <c r="AO102" s="5">
        <f t="shared" si="16"/>
        <v>-0.78942005491848022</v>
      </c>
      <c r="AP102" s="5">
        <f t="shared" si="16"/>
        <v>-0.73692143011983546</v>
      </c>
      <c r="AQ102" s="5">
        <f t="shared" si="16"/>
        <v>-0.69897759140765459</v>
      </c>
      <c r="AR102" s="5">
        <f t="shared" si="16"/>
        <v>-0.90676997220273847</v>
      </c>
      <c r="AS102" s="5">
        <f t="shared" si="16"/>
        <v>-1.3854239322167743</v>
      </c>
      <c r="AV102" s="2">
        <f t="shared" si="18"/>
        <v>97.483588943044879</v>
      </c>
      <c r="AW102" s="2">
        <f t="shared" si="19"/>
        <v>100.05175084360057</v>
      </c>
      <c r="AX102" s="2">
        <f t="shared" si="20"/>
        <v>101.83119329473658</v>
      </c>
      <c r="AY102" s="2">
        <f t="shared" si="21"/>
        <v>101.31520543320784</v>
      </c>
      <c r="AZ102" s="2">
        <f t="shared" si="22"/>
        <v>103.77624388091607</v>
      </c>
      <c r="BA102" s="2">
        <f t="shared" si="23"/>
        <v>105.69538703419286</v>
      </c>
      <c r="BB102" s="2">
        <f t="shared" si="24"/>
        <v>106.17998528274167</v>
      </c>
      <c r="BC102" s="2">
        <f t="shared" si="25"/>
        <v>104.89240014390441</v>
      </c>
      <c r="BD102" s="2">
        <f t="shared" si="26"/>
        <v>101.86364067570466</v>
      </c>
      <c r="BE102" s="2">
        <f t="shared" si="27"/>
        <v>96.907070402407271</v>
      </c>
      <c r="BF102" s="2">
        <f t="shared" si="28"/>
        <v>88.310394721062792</v>
      </c>
      <c r="BG102" s="2">
        <f t="shared" si="29"/>
        <v>77.219777899122874</v>
      </c>
      <c r="BH102" s="2">
        <f t="shared" si="30"/>
        <v>64.145040442051098</v>
      </c>
      <c r="BK102" s="2">
        <f>IF(OR($B102&lt;C$229, AND($B102&gt;C$230, $B102&lt;C$231)), C102, "")</f>
        <v>98.227000000000004</v>
      </c>
      <c r="BL102" s="2">
        <f>IF(OR($B102&lt;D$229, AND($B102&gt;D$230, $B102&lt;D$231)), D102, "")</f>
        <v>99.284000000000006</v>
      </c>
      <c r="BM102" s="2">
        <f>IF(OR($B102&lt;E$229, AND($B102&gt;E$230, $B102&lt;E$231)), E102, "")</f>
        <v>101.45699999999999</v>
      </c>
      <c r="BN102" s="2">
        <f>IF(OR($B102&lt;F$229, AND($B102&gt;F$230, $B102&lt;F$231)), F102, "")</f>
        <v>100.125</v>
      </c>
      <c r="BO102" s="2">
        <f>IF(OR($B102&lt;G$229, AND($B102&gt;G$230, $B102&lt;G$231)), G102, "")</f>
        <v>104.73399999999999</v>
      </c>
      <c r="BP102" s="2">
        <f>IF(OR($B102&lt;H$229, AND($B102&gt;H$230, $B102&lt;H$231)), H102, "")</f>
        <v>106.60899999999999</v>
      </c>
      <c r="BQ102" s="2">
        <f>IF(OR($B102&lt;I$229, AND($B102&gt;I$230, $B102&lt;I$231)), I102, "")</f>
        <v>105.185</v>
      </c>
      <c r="BR102" s="2">
        <f>IF(OR($B102&lt;J$229, AND($B102&gt;J$230, $B102&lt;J$231)), J102, "")</f>
        <v>104.182</v>
      </c>
      <c r="BS102" s="2">
        <f>IF(OR($B102&lt;K$229, AND($B102&gt;K$230, $B102&lt;K$231)), K102, "")</f>
        <v>101.075</v>
      </c>
      <c r="BT102" s="2">
        <f>IF(OR($B102&lt;L$229, AND($B102&gt;L$230, $B102&lt;L$231)), L102, "")</f>
        <v>96.179000000000002</v>
      </c>
      <c r="BU102" s="2">
        <f>IF(OR($B102&lt;M$229, AND($B102&gt;M$230, $B102&lt;M$231)), M102, "")</f>
        <v>87.611999999999995</v>
      </c>
      <c r="BV102" s="2">
        <f>IF(OR($B102&lt;N$229, AND($B102&gt;N$230, $B102&lt;N$231)), N102, "")</f>
        <v>76.313400000000001</v>
      </c>
      <c r="BW102" s="2">
        <f>IF(OR($B102&lt;O$229, AND($B102&gt;O$230, $B102&lt;O$231)), O102, "")</f>
        <v>62.768099999999997</v>
      </c>
      <c r="BZ102" s="2">
        <f>IF(OR(AND($B102&gt;C$230, $B102&lt;C$231), $B102&gt;C$232), C102, "")</f>
        <v>98.227000000000004</v>
      </c>
      <c r="CA102" s="2">
        <f>IF(OR(AND($B102&gt;D$230, $B102&lt;D$231), $B102&gt;D$232), D102, "")</f>
        <v>99.284000000000006</v>
      </c>
      <c r="CB102" s="2">
        <f>IF(OR(AND($B102&gt;E$230, $B102&lt;E$231), $B102&gt;E$232), E102, "")</f>
        <v>101.45699999999999</v>
      </c>
      <c r="CC102" s="2">
        <f>IF(OR(AND($B102&gt;F$230, $B102&lt;F$231), $B102&gt;F$232), F102, "")</f>
        <v>100.125</v>
      </c>
      <c r="CD102" s="2">
        <f>IF(OR(AND($B102&gt;G$230, $B102&lt;G$231), $B102&gt;G$232), G102, "")</f>
        <v>104.73399999999999</v>
      </c>
      <c r="CE102" s="2">
        <f>IF(OR(AND($B102&gt;H$230, $B102&lt;H$231), $B102&gt;H$232), H102, "")</f>
        <v>106.60899999999999</v>
      </c>
      <c r="CF102" s="2">
        <f>IF(OR(AND($B102&gt;I$230, $B102&lt;I$231), $B102&gt;I$232), I102, "")</f>
        <v>105.185</v>
      </c>
      <c r="CG102" s="2">
        <f>IF(OR(AND($B102&gt;J$230, $B102&lt;J$231), $B102&gt;J$232), J102, "")</f>
        <v>104.182</v>
      </c>
      <c r="CH102" s="2">
        <f>IF(OR(AND($B102&gt;K$230, $B102&lt;K$231), $B102&gt;K$232), K102, "")</f>
        <v>101.075</v>
      </c>
      <c r="CI102" s="2">
        <f>IF(OR(AND($B102&gt;L$230, $B102&lt;L$231), $B102&gt;L$232), L102, "")</f>
        <v>96.179000000000002</v>
      </c>
      <c r="CJ102" s="2">
        <f>IF(OR(AND($B102&gt;M$230, $B102&lt;M$231), $B102&gt;M$232), M102, "")</f>
        <v>87.611999999999995</v>
      </c>
      <c r="CK102" s="2">
        <f>IF(OR(AND($B102&gt;N$230, $B102&lt;N$231), $B102&gt;N$232), N102, "")</f>
        <v>76.313400000000001</v>
      </c>
      <c r="CL102" s="2">
        <f>IF(OR(AND($B102&gt;O$230, $B102&lt;O$231), $B102&gt;O$232), O102, "")</f>
        <v>62.768099999999997</v>
      </c>
      <c r="CO102" s="2">
        <f>BK$207*$B102+BK$209</f>
        <v>97.645585054242133</v>
      </c>
      <c r="CP102" s="2">
        <f>BL$207*$B102+BL$209</f>
        <v>100.19821509196473</v>
      </c>
      <c r="CQ102" s="2">
        <f>BM$207*$B102+BM$209</f>
        <v>102.20052936842566</v>
      </c>
      <c r="CR102" s="2">
        <f>BN$207*$B102+BN$209</f>
        <v>101.5946233911464</v>
      </c>
      <c r="CS102" s="2">
        <f>BO$207*$B102+BO$209</f>
        <v>104.06830249234474</v>
      </c>
      <c r="CT102" s="2">
        <f>BP$207*$B102+BP$209</f>
        <v>105.98097830510535</v>
      </c>
      <c r="CU102" s="2">
        <f>BQ$207*$B102+BQ$209</f>
        <v>106.41450402546342</v>
      </c>
      <c r="CV102" s="2">
        <f>BR$207*$B102+BR$209</f>
        <v>105.25103746326438</v>
      </c>
      <c r="CW102" s="2">
        <f>BS$207*$B102+BS$209</f>
        <v>102.32416504825405</v>
      </c>
      <c r="CX102" s="2">
        <f>BT$207*$B102+BT$209</f>
        <v>97.150446722510779</v>
      </c>
      <c r="CY102" s="2">
        <f>BU$207*$B102+BU$209</f>
        <v>88.670145388785457</v>
      </c>
      <c r="CZ102" s="2">
        <f>BV$207*$B102+BV$209</f>
        <v>77.468257382587993</v>
      </c>
      <c r="DA102" s="2">
        <f>BW$207*$B102+BW$209</f>
        <v>64.268248779173206</v>
      </c>
      <c r="DD102" s="2">
        <f>BZ$207*$B102+BZ$209</f>
        <v>97.294408515083489</v>
      </c>
      <c r="DE102" s="2">
        <f>CA$207*$B102+CA$209</f>
        <v>99.852981875041351</v>
      </c>
      <c r="DF102" s="2">
        <f>CB$207*$B102+CB$209</f>
        <v>101.3789718710661</v>
      </c>
      <c r="DG102" s="2">
        <f>CC$207*$B102+CC$209</f>
        <v>101.02716503116847</v>
      </c>
      <c r="DH102" s="2">
        <f>CD$207*$B102+CD$209</f>
        <v>103.50016888929665</v>
      </c>
      <c r="DI102" s="2">
        <f>CE$207*$B102+CE$209</f>
        <v>105.40228351918995</v>
      </c>
      <c r="DJ102" s="2">
        <f>CF$207*$B102+CF$209</f>
        <v>105.91378521267015</v>
      </c>
      <c r="DK102" s="2">
        <f>CG$207*$B102+CG$209</f>
        <v>104.46744364836117</v>
      </c>
      <c r="DL102" s="2">
        <f>CH$207*$B102+CH$209</f>
        <v>101.33991801750625</v>
      </c>
      <c r="DM102" s="2">
        <f>CI$207*$B102+CI$209</f>
        <v>96.559161903763496</v>
      </c>
      <c r="DN102" s="2">
        <f>CJ$207*$B102+CJ$209</f>
        <v>87.893566178832529</v>
      </c>
      <c r="DO102" s="2">
        <f>CK$207*$B102+CK$209</f>
        <v>76.93198200195387</v>
      </c>
      <c r="DP102" s="2">
        <f>CL$207*$B102+CL$209</f>
        <v>63.949682162189191</v>
      </c>
      <c r="DS102" s="2">
        <f>POWER(10,($B102-C$227)/C$228)/(1+POWER(10,($B102-C$227)/C$228))</f>
        <v>0.46129536894855738</v>
      </c>
      <c r="DT102" s="2">
        <f>POWER(10,($B102-D$227)/D$228)/(1+POWER(10,($B102-D$227)/D$228))</f>
        <v>0.42424726586102846</v>
      </c>
      <c r="DU102" s="2">
        <f>POWER(10,($B102-E$227)/E$228)/(1+POWER(10,($B102-E$227)/E$228))</f>
        <v>0.44955596519550672</v>
      </c>
      <c r="DV102" s="2">
        <f>POWER(10,($B102-F$227)/F$228)/(1+POWER(10,($B102-F$227)/F$228))</f>
        <v>0.49240257549368688</v>
      </c>
      <c r="DW102" s="2">
        <f>POWER(10,($B102-G$227)/G$228)/(1+POWER(10,($B102-G$227)/G$228))</f>
        <v>0.51406677911983301</v>
      </c>
      <c r="DX102" s="2">
        <f>POWER(10,($B102-H$227)/H$228)/(1+POWER(10,($B102-H$227)/H$228))</f>
        <v>0.49350932108493295</v>
      </c>
      <c r="DY102" s="2">
        <f>POWER(10,($B102-I$227)/I$228)/(1+POWER(10,($B102-I$227)/I$228))</f>
        <v>0.46836415315311197</v>
      </c>
      <c r="DZ102" s="2">
        <f>POWER(10,($B102-J$227)/J$228)/(1+POWER(10,($B102-J$227)/J$228))</f>
        <v>0.45768268271015439</v>
      </c>
      <c r="EA102" s="2">
        <f>POWER(10,($B102-K$227)/K$228)/(1+POWER(10,($B102-K$227)/K$228))</f>
        <v>0.46789510982776472</v>
      </c>
      <c r="EB102" s="2">
        <f>POWER(10,($B102-L$227)/L$228)/(1+POWER(10,($B102-L$227)/L$228))</f>
        <v>0.41160590021427768</v>
      </c>
      <c r="EC102" s="2">
        <f>POWER(10,($B102-M$227)/M$228)/(1+POWER(10,($B102-M$227)/M$228))</f>
        <v>0.46325044903593349</v>
      </c>
      <c r="ED102" s="2">
        <f>POWER(10,($B102-N$227)/N$228)/(1+POWER(10,($B102-N$227)/N$228))</f>
        <v>0.46334307417078496</v>
      </c>
      <c r="EE102" s="2">
        <f>POWER(10,($B102-O$227)/O$228)/(1+POWER(10,($B102-O$227)/O$228))</f>
        <v>0.38675846919733253</v>
      </c>
    </row>
    <row r="103" spans="2:135" x14ac:dyDescent="0.25">
      <c r="B103" s="2">
        <v>97</v>
      </c>
      <c r="C103">
        <v>96.105999999999995</v>
      </c>
      <c r="D103">
        <v>100.672</v>
      </c>
      <c r="E103">
        <v>101.54300000000001</v>
      </c>
      <c r="F103">
        <v>100.688</v>
      </c>
      <c r="G103">
        <v>103.453</v>
      </c>
      <c r="H103">
        <v>105.047</v>
      </c>
      <c r="I103">
        <v>105.785</v>
      </c>
      <c r="J103">
        <v>104.03</v>
      </c>
      <c r="K103">
        <v>102.104</v>
      </c>
      <c r="L103">
        <v>95.94</v>
      </c>
      <c r="M103">
        <v>87.94</v>
      </c>
      <c r="N103">
        <v>76.641800000000003</v>
      </c>
      <c r="O103">
        <v>63.478299999999997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97.454193858211497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100.02471051164265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101.78913703960545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101.2983125337028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103.77447365467008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105.68518279778873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106.17476550244459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104.87511038763446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101.83634937732576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96.901778524147716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88.296214474897084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77.209636130936218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64.14957897968678</v>
      </c>
      <c r="AE103" s="5"/>
      <c r="AG103" s="5">
        <f t="shared" si="32"/>
        <v>-1.3481938582115021</v>
      </c>
      <c r="AH103" s="5">
        <f t="shared" si="32"/>
        <v>0.64728948835734457</v>
      </c>
      <c r="AI103" s="5">
        <f t="shared" si="32"/>
        <v>-0.24613703960544342</v>
      </c>
      <c r="AJ103" s="5">
        <f t="shared" si="31"/>
        <v>-0.61031253370279615</v>
      </c>
      <c r="AK103" s="5">
        <f t="shared" si="31"/>
        <v>-0.32147365467007205</v>
      </c>
      <c r="AL103" s="5">
        <f t="shared" si="31"/>
        <v>-0.63818279778872977</v>
      </c>
      <c r="AM103" s="5">
        <f t="shared" si="31"/>
        <v>-0.38976550244458963</v>
      </c>
      <c r="AN103" s="5">
        <f t="shared" si="16"/>
        <v>-0.84511038763446322</v>
      </c>
      <c r="AO103" s="5">
        <f t="shared" si="16"/>
        <v>0.267650622674239</v>
      </c>
      <c r="AP103" s="5">
        <f t="shared" si="16"/>
        <v>-0.96177852414771792</v>
      </c>
      <c r="AQ103" s="5">
        <f t="shared" si="16"/>
        <v>-0.35621447489708657</v>
      </c>
      <c r="AR103" s="5">
        <f t="shared" si="16"/>
        <v>-0.56783613093621454</v>
      </c>
      <c r="AS103" s="5">
        <f t="shared" si="16"/>
        <v>-0.67127897968678241</v>
      </c>
      <c r="AV103" s="2">
        <f t="shared" si="18"/>
        <v>97.454088755524424</v>
      </c>
      <c r="AW103" s="2">
        <f t="shared" si="19"/>
        <v>100.02408881062925</v>
      </c>
      <c r="AX103" s="2">
        <f t="shared" si="20"/>
        <v>101.78894393336756</v>
      </c>
      <c r="AY103" s="2">
        <f t="shared" si="21"/>
        <v>101.29804482634248</v>
      </c>
      <c r="AZ103" s="2">
        <f t="shared" si="22"/>
        <v>103.7735857075821</v>
      </c>
      <c r="BA103" s="2">
        <f t="shared" si="23"/>
        <v>105.68450766509639</v>
      </c>
      <c r="BB103" s="2">
        <f t="shared" si="24"/>
        <v>106.1743742318277</v>
      </c>
      <c r="BC103" s="2">
        <f t="shared" si="25"/>
        <v>104.87464107578685</v>
      </c>
      <c r="BD103" s="2">
        <f t="shared" si="26"/>
        <v>101.83577193698417</v>
      </c>
      <c r="BE103" s="2">
        <f t="shared" si="27"/>
        <v>96.898746435731312</v>
      </c>
      <c r="BF103" s="2">
        <f t="shared" si="28"/>
        <v>88.295833344122414</v>
      </c>
      <c r="BG103" s="2">
        <f t="shared" si="29"/>
        <v>77.209355974339815</v>
      </c>
      <c r="BH103" s="2">
        <f t="shared" si="30"/>
        <v>64.146520571327116</v>
      </c>
      <c r="BK103" s="2">
        <f>IF(OR($B103&lt;C$229, AND($B103&gt;C$230, $B103&lt;C$231)), C103, "")</f>
        <v>96.105999999999995</v>
      </c>
      <c r="BL103" s="2">
        <f>IF(OR($B103&lt;D$229, AND($B103&gt;D$230, $B103&lt;D$231)), D103, "")</f>
        <v>100.672</v>
      </c>
      <c r="BM103" s="2">
        <f>IF(OR($B103&lt;E$229, AND($B103&gt;E$230, $B103&lt;E$231)), E103, "")</f>
        <v>101.54300000000001</v>
      </c>
      <c r="BN103" s="2">
        <f>IF(OR($B103&lt;F$229, AND($B103&gt;F$230, $B103&lt;F$231)), F103, "")</f>
        <v>100.688</v>
      </c>
      <c r="BO103" s="2">
        <f>IF(OR($B103&lt;G$229, AND($B103&gt;G$230, $B103&lt;G$231)), G103, "")</f>
        <v>103.453</v>
      </c>
      <c r="BP103" s="2">
        <f>IF(OR($B103&lt;H$229, AND($B103&gt;H$230, $B103&lt;H$231)), H103, "")</f>
        <v>105.047</v>
      </c>
      <c r="BQ103" s="2">
        <f>IF(OR($B103&lt;I$229, AND($B103&gt;I$230, $B103&lt;I$231)), I103, "")</f>
        <v>105.785</v>
      </c>
      <c r="BR103" s="2">
        <f>IF(OR($B103&lt;J$229, AND($B103&gt;J$230, $B103&lt;J$231)), J103, "")</f>
        <v>104.03</v>
      </c>
      <c r="BS103" s="2">
        <f>IF(OR($B103&lt;K$229, AND($B103&gt;K$230, $B103&lt;K$231)), K103, "")</f>
        <v>102.104</v>
      </c>
      <c r="BT103" s="2">
        <f>IF(OR($B103&lt;L$229, AND($B103&gt;L$230, $B103&lt;L$231)), L103, "")</f>
        <v>95.94</v>
      </c>
      <c r="BU103" s="2">
        <f>IF(OR($B103&lt;M$229, AND($B103&gt;M$230, $B103&lt;M$231)), M103, "")</f>
        <v>87.94</v>
      </c>
      <c r="BV103" s="2">
        <f>IF(OR($B103&lt;N$229, AND($B103&gt;N$230, $B103&lt;N$231)), N103, "")</f>
        <v>76.641800000000003</v>
      </c>
      <c r="BW103" s="2">
        <f>IF(OR($B103&lt;O$229, AND($B103&gt;O$230, $B103&lt;O$231)), O103, "")</f>
        <v>63.478299999999997</v>
      </c>
      <c r="BZ103" s="2">
        <f>IF(OR(AND($B103&gt;C$230, $B103&lt;C$231), $B103&gt;C$232), C103, "")</f>
        <v>96.105999999999995</v>
      </c>
      <c r="CA103" s="2">
        <f>IF(OR(AND($B103&gt;D$230, $B103&lt;D$231), $B103&gt;D$232), D103, "")</f>
        <v>100.672</v>
      </c>
      <c r="CB103" s="2">
        <f>IF(OR(AND($B103&gt;E$230, $B103&lt;E$231), $B103&gt;E$232), E103, "")</f>
        <v>101.54300000000001</v>
      </c>
      <c r="CC103" s="2">
        <f>IF(OR(AND($B103&gt;F$230, $B103&lt;F$231), $B103&gt;F$232), F103, "")</f>
        <v>100.688</v>
      </c>
      <c r="CD103" s="2">
        <f>IF(OR(AND($B103&gt;G$230, $B103&lt;G$231), $B103&gt;G$232), G103, "")</f>
        <v>103.453</v>
      </c>
      <c r="CE103" s="2">
        <f>IF(OR(AND($B103&gt;H$230, $B103&lt;H$231), $B103&gt;H$232), H103, "")</f>
        <v>105.047</v>
      </c>
      <c r="CF103" s="2">
        <f>IF(OR(AND($B103&gt;I$230, $B103&lt;I$231), $B103&gt;I$232), I103, "")</f>
        <v>105.785</v>
      </c>
      <c r="CG103" s="2">
        <f>IF(OR(AND($B103&gt;J$230, $B103&lt;J$231), $B103&gt;J$232), J103, "")</f>
        <v>104.03</v>
      </c>
      <c r="CH103" s="2">
        <f>IF(OR(AND($B103&gt;K$230, $B103&lt;K$231), $B103&gt;K$232), K103, "")</f>
        <v>102.104</v>
      </c>
      <c r="CI103" s="2">
        <f>IF(OR(AND($B103&gt;L$230, $B103&lt;L$231), $B103&gt;L$232), L103, "")</f>
        <v>95.94</v>
      </c>
      <c r="CJ103" s="2">
        <f>IF(OR(AND($B103&gt;M$230, $B103&lt;M$231), $B103&gt;M$232), M103, "")</f>
        <v>87.94</v>
      </c>
      <c r="CK103" s="2">
        <f>IF(OR(AND($B103&gt;N$230, $B103&lt;N$231), $B103&gt;N$232), N103, "")</f>
        <v>76.641800000000003</v>
      </c>
      <c r="CL103" s="2">
        <f>IF(OR(AND($B103&gt;O$230, $B103&lt;O$231), $B103&gt;O$232), O103, "")</f>
        <v>63.478299999999997</v>
      </c>
      <c r="CO103" s="2">
        <f>BK$207*$B103+BK$209</f>
        <v>97.653087599948137</v>
      </c>
      <c r="CP103" s="2">
        <f>BL$207*$B103+BL$209</f>
        <v>100.19395481542945</v>
      </c>
      <c r="CQ103" s="2">
        <f>BM$207*$B103+BM$209</f>
        <v>102.19352301004069</v>
      </c>
      <c r="CR103" s="2">
        <f>BN$207*$B103+BN$209</f>
        <v>101.60362187399835</v>
      </c>
      <c r="CS103" s="2">
        <f>BO$207*$B103+BO$209</f>
        <v>104.09513269209718</v>
      </c>
      <c r="CT103" s="2">
        <f>BP$207*$B103+BP$209</f>
        <v>106.00644782061411</v>
      </c>
      <c r="CU103" s="2">
        <f>BQ$207*$B103+BQ$209</f>
        <v>106.44301276050295</v>
      </c>
      <c r="CV103" s="2">
        <f>BR$207*$B103+BR$209</f>
        <v>105.28646510338487</v>
      </c>
      <c r="CW103" s="2">
        <f>BS$207*$B103+BS$209</f>
        <v>102.34884121656896</v>
      </c>
      <c r="CX103" s="2">
        <f>BT$207*$B103+BT$209</f>
        <v>97.192713909820256</v>
      </c>
      <c r="CY103" s="2">
        <f>BU$207*$B103+BU$209</f>
        <v>88.701131387953495</v>
      </c>
      <c r="CZ103" s="2">
        <f>BV$207*$B103+BV$209</f>
        <v>77.485091656503741</v>
      </c>
      <c r="DA103" s="2">
        <f>BW$207*$B103+BW$209</f>
        <v>64.279904769508363</v>
      </c>
      <c r="DD103" s="2">
        <f>BZ$207*$B103+BZ$209</f>
        <v>97.242144246811151</v>
      </c>
      <c r="DE103" s="2">
        <f>CA$207*$B103+CA$209</f>
        <v>99.813844898395388</v>
      </c>
      <c r="DF103" s="2">
        <f>CB$207*$B103+CB$209</f>
        <v>101.33715787617734</v>
      </c>
      <c r="DG103" s="2">
        <f>CC$207*$B103+CC$209</f>
        <v>101.01075527924564</v>
      </c>
      <c r="DH103" s="2">
        <f>CD$207*$B103+CD$209</f>
        <v>103.49638043105323</v>
      </c>
      <c r="DI103" s="2">
        <f>CE$207*$B103+CE$209</f>
        <v>105.38317150687612</v>
      </c>
      <c r="DJ103" s="2">
        <f>CF$207*$B103+CF$209</f>
        <v>105.89627556403619</v>
      </c>
      <c r="DK103" s="2">
        <f>CG$207*$B103+CG$209</f>
        <v>104.42959940864674</v>
      </c>
      <c r="DL103" s="2">
        <f>CH$207*$B103+CH$209</f>
        <v>101.30363334554238</v>
      </c>
      <c r="DM103" s="2">
        <f>CI$207*$B103+CI$209</f>
        <v>96.515493051682569</v>
      </c>
      <c r="DN103" s="2">
        <f>CJ$207*$B103+CJ$209</f>
        <v>87.867550825042656</v>
      </c>
      <c r="DO103" s="2">
        <f>CK$207*$B103+CK$209</f>
        <v>76.918091824247639</v>
      </c>
      <c r="DP103" s="2">
        <f>CL$207*$B103+CL$209</f>
        <v>63.953636613473471</v>
      </c>
      <c r="DS103" s="2">
        <f>POWER(10,($B103-C$227)/C$228)/(1+POWER(10,($B103-C$227)/C$228))</f>
        <v>0.48424884574632898</v>
      </c>
      <c r="DT103" s="2">
        <f>POWER(10,($B103-D$227)/D$228)/(1+POWER(10,($B103-D$227)/D$228))</f>
        <v>0.44688653778261289</v>
      </c>
      <c r="DU103" s="2">
        <f>POWER(10,($B103-E$227)/E$228)/(1+POWER(10,($B103-E$227)/E$228))</f>
        <v>0.47243758611229197</v>
      </c>
      <c r="DV103" s="2">
        <f>POWER(10,($B103-F$227)/F$228)/(1+POWER(10,($B103-F$227)/F$228))</f>
        <v>0.51542294735519723</v>
      </c>
      <c r="DW103" s="2">
        <f>POWER(10,($B103-G$227)/G$228)/(1+POWER(10,($B103-G$227)/G$228))</f>
        <v>0.53702842633853554</v>
      </c>
      <c r="DX103" s="2">
        <f>POWER(10,($B103-H$227)/H$228)/(1+POWER(10,($B103-H$227)/H$228))</f>
        <v>0.51652878253457868</v>
      </c>
      <c r="DY103" s="2">
        <f>POWER(10,($B103-I$227)/I$228)/(1+POWER(10,($B103-I$227)/I$228))</f>
        <v>0.49134854992730181</v>
      </c>
      <c r="DZ103" s="2">
        <f>POWER(10,($B103-J$227)/J$228)/(1+POWER(10,($B103-J$227)/J$228))</f>
        <v>0.48061677591592777</v>
      </c>
      <c r="EA103" s="2">
        <f>POWER(10,($B103-K$227)/K$228)/(1+POWER(10,($B103-K$227)/K$228))</f>
        <v>0.49087774193745815</v>
      </c>
      <c r="EB103" s="2">
        <f>POWER(10,($B103-L$227)/L$228)/(1+POWER(10,($B103-L$227)/L$228))</f>
        <v>0.43407917898059689</v>
      </c>
      <c r="EC103" s="2">
        <f>POWER(10,($B103-M$227)/M$228)/(1+POWER(10,($B103-M$227)/M$228))</f>
        <v>0.48621340499566601</v>
      </c>
      <c r="ED103" s="2">
        <f>POWER(10,($B103-N$227)/N$228)/(1+POWER(10,($B103-N$227)/N$228))</f>
        <v>0.48630646162056623</v>
      </c>
      <c r="EE103" s="2">
        <f>POWER(10,($B103-O$227)/O$228)/(1+POWER(10,($B103-O$227)/O$228))</f>
        <v>0.40881770321153954</v>
      </c>
    </row>
    <row r="104" spans="2:135" x14ac:dyDescent="0.25">
      <c r="B104" s="2">
        <v>98</v>
      </c>
      <c r="C104">
        <v>98.045000000000002</v>
      </c>
      <c r="D104">
        <v>99.507000000000005</v>
      </c>
      <c r="E104">
        <v>99.856999999999999</v>
      </c>
      <c r="F104">
        <v>101.71899999999999</v>
      </c>
      <c r="G104">
        <v>103.64100000000001</v>
      </c>
      <c r="H104">
        <v>106.34399999999999</v>
      </c>
      <c r="I104">
        <v>107.13800000000001</v>
      </c>
      <c r="J104">
        <v>104.89400000000001</v>
      </c>
      <c r="K104">
        <v>102.985</v>
      </c>
      <c r="L104">
        <v>96.313000000000002</v>
      </c>
      <c r="M104">
        <v>88.269000000000005</v>
      </c>
      <c r="N104">
        <v>76.940299999999993</v>
      </c>
      <c r="O104">
        <v>63.768099999999997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97.421884694175006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99.994953437450079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101.74508652862313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101.28036029720784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103.77171130786867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105.67321636856768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106.1672976638487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104.85400910407958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101.80613488634779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96.887384864198211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88.279262349882913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77.198002044990687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64.148582095695346</v>
      </c>
      <c r="AE104" s="5"/>
      <c r="AG104" s="5">
        <f t="shared" si="32"/>
        <v>0.62311530582499586</v>
      </c>
      <c r="AH104" s="5">
        <f t="shared" si="32"/>
        <v>-0.48795343745007358</v>
      </c>
      <c r="AI104" s="5">
        <f t="shared" si="32"/>
        <v>-1.8880865286231341</v>
      </c>
      <c r="AJ104" s="5">
        <f t="shared" si="31"/>
        <v>0.43863970279215891</v>
      </c>
      <c r="AK104" s="5">
        <f t="shared" si="31"/>
        <v>-0.13071130786866547</v>
      </c>
      <c r="AL104" s="5">
        <f t="shared" si="31"/>
        <v>0.67078363143231456</v>
      </c>
      <c r="AM104" s="5">
        <f t="shared" si="31"/>
        <v>0.97070233615130519</v>
      </c>
      <c r="AN104" s="5">
        <f t="shared" si="16"/>
        <v>3.9990895920425373E-2</v>
      </c>
      <c r="AO104" s="5">
        <f t="shared" si="16"/>
        <v>1.1788651136522077</v>
      </c>
      <c r="AP104" s="5">
        <f t="shared" si="16"/>
        <v>-0.57438486419820833</v>
      </c>
      <c r="AQ104" s="5">
        <f t="shared" si="16"/>
        <v>-1.0262349882907529E-2</v>
      </c>
      <c r="AR104" s="5">
        <f t="shared" si="16"/>
        <v>-0.25770204499069393</v>
      </c>
      <c r="AS104" s="5">
        <f t="shared" si="16"/>
        <v>-0.38048209569534919</v>
      </c>
      <c r="AV104" s="2">
        <f t="shared" si="18"/>
        <v>97.421813483567973</v>
      </c>
      <c r="AW104" s="2">
        <f t="shared" si="19"/>
        <v>99.994755305826772</v>
      </c>
      <c r="AX104" s="2">
        <f t="shared" si="20"/>
        <v>101.74499794042904</v>
      </c>
      <c r="AY104" s="2">
        <f t="shared" si="21"/>
        <v>101.27975475549871</v>
      </c>
      <c r="AZ104" s="2">
        <f t="shared" si="22"/>
        <v>103.76961959175773</v>
      </c>
      <c r="BA104" s="2">
        <f t="shared" si="23"/>
        <v>105.67162251497358</v>
      </c>
      <c r="BB104" s="2">
        <f t="shared" si="24"/>
        <v>106.16662605720512</v>
      </c>
      <c r="BC104" s="2">
        <f t="shared" si="25"/>
        <v>104.853444911319</v>
      </c>
      <c r="BD104" s="2">
        <f t="shared" si="26"/>
        <v>101.80505839163939</v>
      </c>
      <c r="BE104" s="2">
        <f t="shared" si="27"/>
        <v>96.886350555337827</v>
      </c>
      <c r="BF104" s="2">
        <f t="shared" si="28"/>
        <v>88.278602163307113</v>
      </c>
      <c r="BG104" s="2">
        <f t="shared" si="29"/>
        <v>77.197488332894622</v>
      </c>
      <c r="BH104" s="2">
        <f t="shared" si="30"/>
        <v>64.147536220362753</v>
      </c>
      <c r="BK104" s="2">
        <f>IF(OR($B104&lt;C$229, AND($B104&gt;C$230, $B104&lt;C$231)), C104, "")</f>
        <v>98.045000000000002</v>
      </c>
      <c r="BL104" s="2">
        <f>IF(OR($B104&lt;D$229, AND($B104&gt;D$230, $B104&lt;D$231)), D104, "")</f>
        <v>99.507000000000005</v>
      </c>
      <c r="BM104" s="2">
        <f>IF(OR($B104&lt;E$229, AND($B104&gt;E$230, $B104&lt;E$231)), E104, "")</f>
        <v>99.856999999999999</v>
      </c>
      <c r="BN104" s="2">
        <f>IF(OR($B104&lt;F$229, AND($B104&gt;F$230, $B104&lt;F$231)), F104, "")</f>
        <v>101.71899999999999</v>
      </c>
      <c r="BO104" s="2">
        <f>IF(OR($B104&lt;G$229, AND($B104&gt;G$230, $B104&lt;G$231)), G104, "")</f>
        <v>103.64100000000001</v>
      </c>
      <c r="BP104" s="2">
        <f>IF(OR($B104&lt;H$229, AND($B104&gt;H$230, $B104&lt;H$231)), H104, "")</f>
        <v>106.34399999999999</v>
      </c>
      <c r="BQ104" s="2">
        <f>IF(OR($B104&lt;I$229, AND($B104&gt;I$230, $B104&lt;I$231)), I104, "")</f>
        <v>107.13800000000001</v>
      </c>
      <c r="BR104" s="2">
        <f>IF(OR($B104&lt;J$229, AND($B104&gt;J$230, $B104&lt;J$231)), J104, "")</f>
        <v>104.89400000000001</v>
      </c>
      <c r="BS104" s="2">
        <f>IF(OR($B104&lt;K$229, AND($B104&gt;K$230, $B104&lt;K$231)), K104, "")</f>
        <v>102.985</v>
      </c>
      <c r="BT104" s="2">
        <f>IF(OR($B104&lt;L$229, AND($B104&gt;L$230, $B104&lt;L$231)), L104, "")</f>
        <v>96.313000000000002</v>
      </c>
      <c r="BU104" s="2">
        <f>IF(OR($B104&lt;M$229, AND($B104&gt;M$230, $B104&lt;M$231)), M104, "")</f>
        <v>88.269000000000005</v>
      </c>
      <c r="BV104" s="2">
        <f>IF(OR($B104&lt;N$229, AND($B104&gt;N$230, $B104&lt;N$231)), N104, "")</f>
        <v>76.940299999999993</v>
      </c>
      <c r="BW104" s="2">
        <f>IF(OR($B104&lt;O$229, AND($B104&gt;O$230, $B104&lt;O$231)), O104, "")</f>
        <v>63.768099999999997</v>
      </c>
      <c r="BZ104" s="2">
        <f>IF(OR(AND($B104&gt;C$230, $B104&lt;C$231), $B104&gt;C$232), C104, "")</f>
        <v>98.045000000000002</v>
      </c>
      <c r="CA104" s="2">
        <f>IF(OR(AND($B104&gt;D$230, $B104&lt;D$231), $B104&gt;D$232), D104, "")</f>
        <v>99.507000000000005</v>
      </c>
      <c r="CB104" s="2">
        <f>IF(OR(AND($B104&gt;E$230, $B104&lt;E$231), $B104&gt;E$232), E104, "")</f>
        <v>99.856999999999999</v>
      </c>
      <c r="CC104" s="2">
        <f>IF(OR(AND($B104&gt;F$230, $B104&lt;F$231), $B104&gt;F$232), F104, "")</f>
        <v>101.71899999999999</v>
      </c>
      <c r="CD104" s="2">
        <f>IF(OR(AND($B104&gt;G$230, $B104&lt;G$231), $B104&gt;G$232), G104, "")</f>
        <v>103.64100000000001</v>
      </c>
      <c r="CE104" s="2">
        <f>IF(OR(AND($B104&gt;H$230, $B104&lt;H$231), $B104&gt;H$232), H104, "")</f>
        <v>106.34399999999999</v>
      </c>
      <c r="CF104" s="2">
        <f>IF(OR(AND($B104&gt;I$230, $B104&lt;I$231), $B104&gt;I$232), I104, "")</f>
        <v>107.13800000000001</v>
      </c>
      <c r="CG104" s="2">
        <f>IF(OR(AND($B104&gt;J$230, $B104&lt;J$231), $B104&gt;J$232), J104, "")</f>
        <v>104.89400000000001</v>
      </c>
      <c r="CH104" s="2">
        <f>IF(OR(AND($B104&gt;K$230, $B104&lt;K$231), $B104&gt;K$232), K104, "")</f>
        <v>102.985</v>
      </c>
      <c r="CI104" s="2">
        <f>IF(OR(AND($B104&gt;L$230, $B104&lt;L$231), $B104&gt;L$232), L104, "")</f>
        <v>96.313000000000002</v>
      </c>
      <c r="CJ104" s="2">
        <f>IF(OR(AND($B104&gt;M$230, $B104&lt;M$231), $B104&gt;M$232), M104, "")</f>
        <v>88.269000000000005</v>
      </c>
      <c r="CK104" s="2">
        <f>IF(OR(AND($B104&gt;N$230, $B104&lt;N$231), $B104&gt;N$232), N104, "")</f>
        <v>76.940299999999993</v>
      </c>
      <c r="CL104" s="2">
        <f>IF(OR(AND($B104&gt;O$230, $B104&lt;O$231), $B104&gt;O$232), O104, "")</f>
        <v>63.768099999999997</v>
      </c>
      <c r="CO104" s="2">
        <f>BK$207*$B104+BK$209</f>
        <v>97.660590145654155</v>
      </c>
      <c r="CP104" s="2">
        <f>BL$207*$B104+BL$209</f>
        <v>100.18969453889417</v>
      </c>
      <c r="CQ104" s="2">
        <f>BM$207*$B104+BM$209</f>
        <v>102.18651665165574</v>
      </c>
      <c r="CR104" s="2">
        <f>BN$207*$B104+BN$209</f>
        <v>101.6126203568503</v>
      </c>
      <c r="CS104" s="2">
        <f>BO$207*$B104+BO$209</f>
        <v>104.12196289184963</v>
      </c>
      <c r="CT104" s="2">
        <f>BP$207*$B104+BP$209</f>
        <v>106.03191733612286</v>
      </c>
      <c r="CU104" s="2">
        <f>BQ$207*$B104+BQ$209</f>
        <v>106.47152149554248</v>
      </c>
      <c r="CV104" s="2">
        <f>BR$207*$B104+BR$209</f>
        <v>105.32189274350536</v>
      </c>
      <c r="CW104" s="2">
        <f>BS$207*$B104+BS$209</f>
        <v>102.37351738488387</v>
      </c>
      <c r="CX104" s="2">
        <f>BT$207*$B104+BT$209</f>
        <v>97.234981097129747</v>
      </c>
      <c r="CY104" s="2">
        <f>BU$207*$B104+BU$209</f>
        <v>88.732117387121548</v>
      </c>
      <c r="CZ104" s="2">
        <f>BV$207*$B104+BV$209</f>
        <v>77.501925930419489</v>
      </c>
      <c r="DA104" s="2">
        <f>BW$207*$B104+BW$209</f>
        <v>64.29156075984352</v>
      </c>
      <c r="DD104" s="2">
        <f>BZ$207*$B104+BZ$209</f>
        <v>97.189879978538812</v>
      </c>
      <c r="DE104" s="2">
        <f>CA$207*$B104+CA$209</f>
        <v>99.774707921749439</v>
      </c>
      <c r="DF104" s="2">
        <f>CB$207*$B104+CB$209</f>
        <v>101.2953438812886</v>
      </c>
      <c r="DG104" s="2">
        <f>CC$207*$B104+CC$209</f>
        <v>100.99434552732284</v>
      </c>
      <c r="DH104" s="2">
        <f>CD$207*$B104+CD$209</f>
        <v>103.49259197280981</v>
      </c>
      <c r="DI104" s="2">
        <f>CE$207*$B104+CE$209</f>
        <v>105.3640594945623</v>
      </c>
      <c r="DJ104" s="2">
        <f>CF$207*$B104+CF$209</f>
        <v>105.87876591540221</v>
      </c>
      <c r="DK104" s="2">
        <f>CG$207*$B104+CG$209</f>
        <v>104.39175516893232</v>
      </c>
      <c r="DL104" s="2">
        <f>CH$207*$B104+CH$209</f>
        <v>101.2673486735785</v>
      </c>
      <c r="DM104" s="2">
        <f>CI$207*$B104+CI$209</f>
        <v>96.471824199601642</v>
      </c>
      <c r="DN104" s="2">
        <f>CJ$207*$B104+CJ$209</f>
        <v>87.841535471252797</v>
      </c>
      <c r="DO104" s="2">
        <f>CK$207*$B104+CK$209</f>
        <v>76.904201646541395</v>
      </c>
      <c r="DP104" s="2">
        <f>CL$207*$B104+CL$209</f>
        <v>63.95759106475775</v>
      </c>
      <c r="DS104" s="2">
        <f>POWER(10,($B104-C$227)/C$228)/(1+POWER(10,($B104-C$227)/C$228))</f>
        <v>0.50726897094547141</v>
      </c>
      <c r="DT104" s="2">
        <f>POWER(10,($B104-D$227)/D$228)/(1+POWER(10,($B104-D$227)/D$228))</f>
        <v>0.46974824009661725</v>
      </c>
      <c r="DU104" s="2">
        <f>POWER(10,($B104-E$227)/E$228)/(1+POWER(10,($B104-E$227)/E$228))</f>
        <v>0.49543559443003138</v>
      </c>
      <c r="DV104" s="2">
        <f>POWER(10,($B104-F$227)/F$228)/(1+POWER(10,($B104-F$227)/F$228))</f>
        <v>0.53837805690066032</v>
      </c>
      <c r="DW104" s="2">
        <f>POWER(10,($B104-G$227)/G$228)/(1+POWER(10,($B104-G$227)/G$228))</f>
        <v>0.55983409692562203</v>
      </c>
      <c r="DX104" s="2">
        <f>POWER(10,($B104-H$227)/H$228)/(1+POWER(10,($B104-H$227)/H$228))</f>
        <v>0.53947831219199482</v>
      </c>
      <c r="DY104" s="2">
        <f>POWER(10,($B104-I$227)/I$228)/(1+POWER(10,($B104-I$227)/I$228))</f>
        <v>0.51436957922048876</v>
      </c>
      <c r="DZ104" s="2">
        <f>POWER(10,($B104-J$227)/J$228)/(1+POWER(10,($B104-J$227)/J$228))</f>
        <v>0.50363284420736232</v>
      </c>
      <c r="EA104" s="2">
        <f>POWER(10,($B104-K$227)/K$228)/(1+POWER(10,($B104-K$227)/K$228))</f>
        <v>0.51389899880068002</v>
      </c>
      <c r="EB104" s="2">
        <f>POWER(10,($B104-L$227)/L$228)/(1+POWER(10,($B104-L$227)/L$228))</f>
        <v>0.45682682410544362</v>
      </c>
      <c r="EC104" s="2">
        <f>POWER(10,($B104-M$227)/M$228)/(1+POWER(10,($B104-M$227)/M$228))</f>
        <v>0.50923471017490651</v>
      </c>
      <c r="ED104" s="2">
        <f>POWER(10,($B104-N$227)/N$228)/(1+POWER(10,($B104-N$227)/N$228))</f>
        <v>0.50932780503687247</v>
      </c>
      <c r="EE104" s="2">
        <f>POWER(10,($B104-O$227)/O$228)/(1+POWER(10,($B104-O$227)/O$228))</f>
        <v>0.43125032480501729</v>
      </c>
    </row>
    <row r="105" spans="2:135" x14ac:dyDescent="0.25">
      <c r="B105" s="2">
        <v>99</v>
      </c>
      <c r="C105">
        <v>98.545000000000002</v>
      </c>
      <c r="D105">
        <v>99.715999999999994</v>
      </c>
      <c r="E105">
        <v>101.629</v>
      </c>
      <c r="F105">
        <v>102.10899999999999</v>
      </c>
      <c r="G105">
        <v>104.547</v>
      </c>
      <c r="H105">
        <v>105.71899999999999</v>
      </c>
      <c r="I105">
        <v>107.785</v>
      </c>
      <c r="J105">
        <v>104.682</v>
      </c>
      <c r="K105">
        <v>102.53700000000001</v>
      </c>
      <c r="L105">
        <v>96.850999999999999</v>
      </c>
      <c r="M105">
        <v>89.045000000000002</v>
      </c>
      <c r="N105">
        <v>77.716399999999993</v>
      </c>
      <c r="O105">
        <v>64.087000000000003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97.386928264714186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99.963850203295237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101.69954369272688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101.26182526986533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103.76916080365991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105.6605565442888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106.15837835862936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104.83014243526554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101.77417406653241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96.870389804201892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88.260353842688019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77.185464787709861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64.148470132438675</v>
      </c>
      <c r="AE105" s="5"/>
      <c r="AG105" s="5">
        <f t="shared" si="32"/>
        <v>1.1580717352858159</v>
      </c>
      <c r="AH105" s="5">
        <f t="shared" si="32"/>
        <v>-0.24785020329524343</v>
      </c>
      <c r="AI105" s="5">
        <f t="shared" si="32"/>
        <v>-7.0543692726872109E-2</v>
      </c>
      <c r="AJ105" s="5">
        <f t="shared" si="31"/>
        <v>0.84717473013466815</v>
      </c>
      <c r="AK105" s="5">
        <f t="shared" si="31"/>
        <v>0.77783919634008214</v>
      </c>
      <c r="AL105" s="5">
        <f t="shared" si="31"/>
        <v>5.8443455711199022E-2</v>
      </c>
      <c r="AM105" s="5">
        <f t="shared" si="31"/>
        <v>1.6266216413706331</v>
      </c>
      <c r="AN105" s="5">
        <f t="shared" si="16"/>
        <v>-0.14814243526554094</v>
      </c>
      <c r="AO105" s="5">
        <f t="shared" si="16"/>
        <v>0.76282593346759597</v>
      </c>
      <c r="AP105" s="5">
        <f t="shared" si="16"/>
        <v>-1.9389804201892957E-2</v>
      </c>
      <c r="AQ105" s="5">
        <f t="shared" si="16"/>
        <v>0.78464615731198251</v>
      </c>
      <c r="AR105" s="5">
        <f t="shared" si="16"/>
        <v>0.53093521229013163</v>
      </c>
      <c r="AS105" s="5">
        <f t="shared" si="16"/>
        <v>-6.1470132438671499E-2</v>
      </c>
      <c r="AV105" s="2">
        <f t="shared" si="18"/>
        <v>97.38680286137739</v>
      </c>
      <c r="AW105" s="2">
        <f t="shared" si="19"/>
        <v>99.963769688138925</v>
      </c>
      <c r="AX105" s="2">
        <f t="shared" si="20"/>
        <v>101.69943303467647</v>
      </c>
      <c r="AY105" s="2">
        <f t="shared" si="21"/>
        <v>101.260402203453</v>
      </c>
      <c r="AZ105" s="2">
        <f t="shared" si="22"/>
        <v>103.76442178815462</v>
      </c>
      <c r="BA105" s="2">
        <f t="shared" si="23"/>
        <v>105.65680950163923</v>
      </c>
      <c r="BB105" s="2">
        <f t="shared" si="24"/>
        <v>106.15679794697414</v>
      </c>
      <c r="BC105" s="2">
        <f t="shared" si="25"/>
        <v>104.82889132433537</v>
      </c>
      <c r="BD105" s="2">
        <f t="shared" si="26"/>
        <v>101.77160671145083</v>
      </c>
      <c r="BE105" s="2">
        <f t="shared" si="27"/>
        <v>96.869890878891937</v>
      </c>
      <c r="BF105" s="2">
        <f t="shared" si="28"/>
        <v>88.258783542450942</v>
      </c>
      <c r="BG105" s="2">
        <f t="shared" si="29"/>
        <v>77.184230875392785</v>
      </c>
      <c r="BH105" s="2">
        <f t="shared" si="30"/>
        <v>64.148108723396078</v>
      </c>
      <c r="BK105" s="2">
        <f>IF(OR($B105&lt;C$229, AND($B105&gt;C$230, $B105&lt;C$231)), C105, "")</f>
        <v>98.545000000000002</v>
      </c>
      <c r="BL105" s="2">
        <f>IF(OR($B105&lt;D$229, AND($B105&gt;D$230, $B105&lt;D$231)), D105, "")</f>
        <v>99.715999999999994</v>
      </c>
      <c r="BM105" s="2">
        <f>IF(OR($B105&lt;E$229, AND($B105&gt;E$230, $B105&lt;E$231)), E105, "")</f>
        <v>101.629</v>
      </c>
      <c r="BN105" s="2">
        <f>IF(OR($B105&lt;F$229, AND($B105&gt;F$230, $B105&lt;F$231)), F105, "")</f>
        <v>102.10899999999999</v>
      </c>
      <c r="BO105" s="2">
        <f>IF(OR($B105&lt;G$229, AND($B105&gt;G$230, $B105&lt;G$231)), G105, "")</f>
        <v>104.547</v>
      </c>
      <c r="BP105" s="2">
        <f>IF(OR($B105&lt;H$229, AND($B105&gt;H$230, $B105&lt;H$231)), H105, "")</f>
        <v>105.71899999999999</v>
      </c>
      <c r="BQ105" s="2">
        <f>IF(OR($B105&lt;I$229, AND($B105&gt;I$230, $B105&lt;I$231)), I105, "")</f>
        <v>107.785</v>
      </c>
      <c r="BR105" s="2">
        <f>IF(OR($B105&lt;J$229, AND($B105&gt;J$230, $B105&lt;J$231)), J105, "")</f>
        <v>104.682</v>
      </c>
      <c r="BS105" s="2">
        <f>IF(OR($B105&lt;K$229, AND($B105&gt;K$230, $B105&lt;K$231)), K105, "")</f>
        <v>102.53700000000001</v>
      </c>
      <c r="BT105" s="2">
        <f>IF(OR($B105&lt;L$229, AND($B105&gt;L$230, $B105&lt;L$231)), L105, "")</f>
        <v>96.850999999999999</v>
      </c>
      <c r="BU105" s="2">
        <f>IF(OR($B105&lt;M$229, AND($B105&gt;M$230, $B105&lt;M$231)), M105, "")</f>
        <v>89.045000000000002</v>
      </c>
      <c r="BV105" s="2">
        <f>IF(OR($B105&lt;N$229, AND($B105&gt;N$230, $B105&lt;N$231)), N105, "")</f>
        <v>77.716399999999993</v>
      </c>
      <c r="BW105" s="2">
        <f>IF(OR($B105&lt;O$229, AND($B105&gt;O$230, $B105&lt;O$231)), O105, "")</f>
        <v>64.087000000000003</v>
      </c>
      <c r="BZ105" s="2">
        <f>IF(OR(AND($B105&gt;C$230, $B105&lt;C$231), $B105&gt;C$232), C105, "")</f>
        <v>98.545000000000002</v>
      </c>
      <c r="CA105" s="2">
        <f>IF(OR(AND($B105&gt;D$230, $B105&lt;D$231), $B105&gt;D$232), D105, "")</f>
        <v>99.715999999999994</v>
      </c>
      <c r="CB105" s="2">
        <f>IF(OR(AND($B105&gt;E$230, $B105&lt;E$231), $B105&gt;E$232), E105, "")</f>
        <v>101.629</v>
      </c>
      <c r="CC105" s="2">
        <f>IF(OR(AND($B105&gt;F$230, $B105&lt;F$231), $B105&gt;F$232), F105, "")</f>
        <v>102.10899999999999</v>
      </c>
      <c r="CD105" s="2">
        <f>IF(OR(AND($B105&gt;G$230, $B105&lt;G$231), $B105&gt;G$232), G105, "")</f>
        <v>104.547</v>
      </c>
      <c r="CE105" s="2">
        <f>IF(OR(AND($B105&gt;H$230, $B105&lt;H$231), $B105&gt;H$232), H105, "")</f>
        <v>105.71899999999999</v>
      </c>
      <c r="CF105" s="2">
        <f>IF(OR(AND($B105&gt;I$230, $B105&lt;I$231), $B105&gt;I$232), I105, "")</f>
        <v>107.785</v>
      </c>
      <c r="CG105" s="2">
        <f>IF(OR(AND($B105&gt;J$230, $B105&lt;J$231), $B105&gt;J$232), J105, "")</f>
        <v>104.682</v>
      </c>
      <c r="CH105" s="2">
        <f>IF(OR(AND($B105&gt;K$230, $B105&lt;K$231), $B105&gt;K$232), K105, "")</f>
        <v>102.53700000000001</v>
      </c>
      <c r="CI105" s="2">
        <f>IF(OR(AND($B105&gt;L$230, $B105&lt;L$231), $B105&gt;L$232), L105, "")</f>
        <v>96.850999999999999</v>
      </c>
      <c r="CJ105" s="2">
        <f>IF(OR(AND($B105&gt;M$230, $B105&lt;M$231), $B105&gt;M$232), M105, "")</f>
        <v>89.045000000000002</v>
      </c>
      <c r="CK105" s="2">
        <f>IF(OR(AND($B105&gt;N$230, $B105&lt;N$231), $B105&gt;N$232), N105, "")</f>
        <v>77.716399999999993</v>
      </c>
      <c r="CL105" s="2">
        <f>IF(OR(AND($B105&gt;O$230, $B105&lt;O$231), $B105&gt;O$232), O105, "")</f>
        <v>64.087000000000003</v>
      </c>
      <c r="CO105" s="2">
        <f>BK$207*$B105+BK$209</f>
        <v>97.668092691360172</v>
      </c>
      <c r="CP105" s="2">
        <f>BL$207*$B105+BL$209</f>
        <v>100.18543426235891</v>
      </c>
      <c r="CQ105" s="2">
        <f>BM$207*$B105+BM$209</f>
        <v>102.17951029327078</v>
      </c>
      <c r="CR105" s="2">
        <f>BN$207*$B105+BN$209</f>
        <v>101.62161883970225</v>
      </c>
      <c r="CS105" s="2">
        <f>BO$207*$B105+BO$209</f>
        <v>104.14879309160209</v>
      </c>
      <c r="CT105" s="2">
        <f>BP$207*$B105+BP$209</f>
        <v>106.05738685163162</v>
      </c>
      <c r="CU105" s="2">
        <f>BQ$207*$B105+BQ$209</f>
        <v>106.50003023058201</v>
      </c>
      <c r="CV105" s="2">
        <f>BR$207*$B105+BR$209</f>
        <v>105.35732038362583</v>
      </c>
      <c r="CW105" s="2">
        <f>BS$207*$B105+BS$209</f>
        <v>102.39819355319878</v>
      </c>
      <c r="CX105" s="2">
        <f>BT$207*$B105+BT$209</f>
        <v>97.277248284439224</v>
      </c>
      <c r="CY105" s="2">
        <f>BU$207*$B105+BU$209</f>
        <v>88.763103386289586</v>
      </c>
      <c r="CZ105" s="2">
        <f>BV$207*$B105+BV$209</f>
        <v>77.518760204335237</v>
      </c>
      <c r="DA105" s="2">
        <f>BW$207*$B105+BW$209</f>
        <v>64.303216750178692</v>
      </c>
      <c r="DD105" s="2">
        <f>BZ$207*$B105+BZ$209</f>
        <v>97.137615710266473</v>
      </c>
      <c r="DE105" s="2">
        <f>CA$207*$B105+CA$209</f>
        <v>99.73557094510349</v>
      </c>
      <c r="DF105" s="2">
        <f>CB$207*$B105+CB$209</f>
        <v>101.25352988639985</v>
      </c>
      <c r="DG105" s="2">
        <f>CC$207*$B105+CC$209</f>
        <v>100.97793577540001</v>
      </c>
      <c r="DH105" s="2">
        <f>CD$207*$B105+CD$209</f>
        <v>103.48880351456638</v>
      </c>
      <c r="DI105" s="2">
        <f>CE$207*$B105+CE$209</f>
        <v>105.34494748224847</v>
      </c>
      <c r="DJ105" s="2">
        <f>CF$207*$B105+CF$209</f>
        <v>105.86125626676824</v>
      </c>
      <c r="DK105" s="2">
        <f>CG$207*$B105+CG$209</f>
        <v>104.3539109292179</v>
      </c>
      <c r="DL105" s="2">
        <f>CH$207*$B105+CH$209</f>
        <v>101.23106400161461</v>
      </c>
      <c r="DM105" s="2">
        <f>CI$207*$B105+CI$209</f>
        <v>96.428155347520701</v>
      </c>
      <c r="DN105" s="2">
        <f>CJ$207*$B105+CJ$209</f>
        <v>87.815520117462924</v>
      </c>
      <c r="DO105" s="2">
        <f>CK$207*$B105+CK$209</f>
        <v>76.890311468835165</v>
      </c>
      <c r="DP105" s="2">
        <f>CL$207*$B105+CL$209</f>
        <v>63.961545516042023</v>
      </c>
      <c r="DS105" s="2">
        <f>POWER(10,($B105-C$227)/C$228)/(1+POWER(10,($B105-C$227)/C$228))</f>
        <v>0.53025831470169249</v>
      </c>
      <c r="DT105" s="2">
        <f>POWER(10,($B105-D$227)/D$228)/(1+POWER(10,($B105-D$227)/D$228))</f>
        <v>0.49273760655202753</v>
      </c>
      <c r="DU105" s="2">
        <f>POWER(10,($B105-E$227)/E$228)/(1+POWER(10,($B105-E$227)/E$228))</f>
        <v>0.51845293381161461</v>
      </c>
      <c r="DV105" s="2">
        <f>POWER(10,($B105-F$227)/F$228)/(1+POWER(10,($B105-F$227)/F$228))</f>
        <v>0.56117157073384472</v>
      </c>
      <c r="DW105" s="2">
        <f>POWER(10,($B105-G$227)/G$228)/(1+POWER(10,($B105-G$227)/G$228))</f>
        <v>0.58238996011701516</v>
      </c>
      <c r="DX105" s="2">
        <f>POWER(10,($B105-H$227)/H$228)/(1+POWER(10,($B105-H$227)/H$228))</f>
        <v>0.56226167054639409</v>
      </c>
      <c r="DY105" s="2">
        <f>POWER(10,($B105-I$227)/I$228)/(1+POWER(10,($B105-I$227)/I$228))</f>
        <v>0.53732979590874652</v>
      </c>
      <c r="DZ105" s="2">
        <f>POWER(10,($B105-J$227)/J$228)/(1+POWER(10,($B105-J$227)/J$228))</f>
        <v>0.52663352629287363</v>
      </c>
      <c r="EA105" s="2">
        <f>POWER(10,($B105-K$227)/K$228)/(1+POWER(10,($B105-K$227)/K$228))</f>
        <v>0.53686143144731768</v>
      </c>
      <c r="EB105" s="2">
        <f>POWER(10,($B105-L$227)/L$228)/(1+POWER(10,($B105-L$227)/L$228))</f>
        <v>0.47975596997147962</v>
      </c>
      <c r="EC105" s="2">
        <f>POWER(10,($B105-M$227)/M$228)/(1+POWER(10,($B105-M$227)/M$228))</f>
        <v>0.53221691478694033</v>
      </c>
      <c r="ED105" s="2">
        <f>POWER(10,($B105-N$227)/N$228)/(1+POWER(10,($B105-N$227)/N$228))</f>
        <v>0.53230965398673236</v>
      </c>
      <c r="EE105" s="2">
        <f>POWER(10,($B105-O$227)/O$228)/(1+POWER(10,($B105-O$227)/O$228))</f>
        <v>0.45396864378864293</v>
      </c>
    </row>
    <row r="106" spans="2:135" x14ac:dyDescent="0.25">
      <c r="B106" s="2">
        <v>100</v>
      </c>
      <c r="C106">
        <v>96.484999999999999</v>
      </c>
      <c r="D106">
        <v>99.566999999999993</v>
      </c>
      <c r="E106">
        <v>101.571</v>
      </c>
      <c r="F106">
        <v>102.5</v>
      </c>
      <c r="G106">
        <v>104.15600000000001</v>
      </c>
      <c r="H106">
        <v>107.10899999999999</v>
      </c>
      <c r="I106">
        <v>106.908</v>
      </c>
      <c r="J106">
        <v>105.40900000000001</v>
      </c>
      <c r="K106">
        <v>102.955</v>
      </c>
      <c r="L106">
        <v>96.805999999999997</v>
      </c>
      <c r="M106">
        <v>88.94</v>
      </c>
      <c r="N106">
        <v>78.029899999999998</v>
      </c>
      <c r="O106">
        <v>63.565199999999997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97.349409632686701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99.93124892796439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101.65258424560562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101.24328492868322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103.76832942478885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105.64860156458209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106.14869202292978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104.80407561019044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101.74160902262254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96.850057985733969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88.240229019431908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77.172602274764358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64.148450844189554</v>
      </c>
      <c r="AE106" s="5"/>
      <c r="AG106" s="5">
        <f t="shared" si="32"/>
        <v>-0.86440963268670146</v>
      </c>
      <c r="AH106" s="5">
        <f t="shared" si="32"/>
        <v>-0.36424892796439678</v>
      </c>
      <c r="AI106" s="5">
        <f t="shared" si="32"/>
        <v>-8.1584245605625938E-2</v>
      </c>
      <c r="AJ106" s="5">
        <f t="shared" si="31"/>
        <v>1.2567150713167763</v>
      </c>
      <c r="AK106" s="5">
        <f t="shared" si="31"/>
        <v>0.38767057521116044</v>
      </c>
      <c r="AL106" s="5">
        <f t="shared" si="31"/>
        <v>1.4603984354179005</v>
      </c>
      <c r="AM106" s="5">
        <f t="shared" si="31"/>
        <v>0.7593079770702218</v>
      </c>
      <c r="AN106" s="5">
        <f t="shared" si="16"/>
        <v>0.6049243898095682</v>
      </c>
      <c r="AO106" s="5">
        <f t="shared" si="16"/>
        <v>1.2133909773774576</v>
      </c>
      <c r="AP106" s="5">
        <f t="shared" si="16"/>
        <v>-4.405798573397135E-2</v>
      </c>
      <c r="AQ106" s="5">
        <f t="shared" si="16"/>
        <v>0.69977098056808984</v>
      </c>
      <c r="AR106" s="5">
        <f t="shared" si="16"/>
        <v>0.85729772523563952</v>
      </c>
      <c r="AS106" s="5">
        <f t="shared" si="16"/>
        <v>-0.58325084418955697</v>
      </c>
      <c r="AV106" s="2">
        <f t="shared" si="18"/>
        <v>97.349119608697919</v>
      </c>
      <c r="AW106" s="2">
        <f t="shared" si="19"/>
        <v>99.93116557647059</v>
      </c>
      <c r="AX106" s="2">
        <f t="shared" si="20"/>
        <v>101.6523407617033</v>
      </c>
      <c r="AY106" s="2">
        <f t="shared" si="21"/>
        <v>101.24006213364032</v>
      </c>
      <c r="AZ106" s="2">
        <f t="shared" si="22"/>
        <v>103.75807719196902</v>
      </c>
      <c r="BA106" s="2">
        <f t="shared" si="23"/>
        <v>105.64016160017587</v>
      </c>
      <c r="BB106" s="2">
        <f t="shared" si="24"/>
        <v>106.14496432386611</v>
      </c>
      <c r="BC106" s="2">
        <f t="shared" si="25"/>
        <v>104.80108824429732</v>
      </c>
      <c r="BD106" s="2">
        <f t="shared" si="26"/>
        <v>101.73554611184205</v>
      </c>
      <c r="BE106" s="2">
        <f t="shared" si="27"/>
        <v>96.849410280343534</v>
      </c>
      <c r="BF106" s="2">
        <f t="shared" si="28"/>
        <v>88.236481401428563</v>
      </c>
      <c r="BG106" s="2">
        <f t="shared" si="29"/>
        <v>77.169651039443607</v>
      </c>
      <c r="BH106" s="2">
        <f t="shared" si="30"/>
        <v>64.14826375428774</v>
      </c>
      <c r="BK106" s="2">
        <f>IF(OR($B106&lt;C$229, AND($B106&gt;C$230, $B106&lt;C$231)), C106, "")</f>
        <v>96.484999999999999</v>
      </c>
      <c r="BL106" s="2">
        <f>IF(OR($B106&lt;D$229, AND($B106&gt;D$230, $B106&lt;D$231)), D106, "")</f>
        <v>99.566999999999993</v>
      </c>
      <c r="BM106" s="2">
        <f>IF(OR($B106&lt;E$229, AND($B106&gt;E$230, $B106&lt;E$231)), E106, "")</f>
        <v>101.571</v>
      </c>
      <c r="BN106" s="2">
        <f>IF(OR($B106&lt;F$229, AND($B106&gt;F$230, $B106&lt;F$231)), F106, "")</f>
        <v>102.5</v>
      </c>
      <c r="BO106" s="2">
        <f>IF(OR($B106&lt;G$229, AND($B106&gt;G$230, $B106&lt;G$231)), G106, "")</f>
        <v>104.15600000000001</v>
      </c>
      <c r="BP106" s="2">
        <f>IF(OR($B106&lt;H$229, AND($B106&gt;H$230, $B106&lt;H$231)), H106, "")</f>
        <v>107.10899999999999</v>
      </c>
      <c r="BQ106" s="2">
        <f>IF(OR($B106&lt;I$229, AND($B106&gt;I$230, $B106&lt;I$231)), I106, "")</f>
        <v>106.908</v>
      </c>
      <c r="BR106" s="2">
        <f>IF(OR($B106&lt;J$229, AND($B106&gt;J$230, $B106&lt;J$231)), J106, "")</f>
        <v>105.40900000000001</v>
      </c>
      <c r="BS106" s="2">
        <f>IF(OR($B106&lt;K$229, AND($B106&gt;K$230, $B106&lt;K$231)), K106, "")</f>
        <v>102.955</v>
      </c>
      <c r="BT106" s="2">
        <f>IF(OR($B106&lt;L$229, AND($B106&gt;L$230, $B106&lt;L$231)), L106, "")</f>
        <v>96.805999999999997</v>
      </c>
      <c r="BU106" s="2">
        <f>IF(OR($B106&lt;M$229, AND($B106&gt;M$230, $B106&lt;M$231)), M106, "")</f>
        <v>88.94</v>
      </c>
      <c r="BV106" s="2">
        <f>IF(OR($B106&lt;N$229, AND($B106&gt;N$230, $B106&lt;N$231)), N106, "")</f>
        <v>78.029899999999998</v>
      </c>
      <c r="BW106" s="2">
        <f>IF(OR($B106&lt;O$229, AND($B106&gt;O$230, $B106&lt;O$231)), O106, "")</f>
        <v>63.565199999999997</v>
      </c>
      <c r="BZ106" s="2">
        <f>IF(OR(AND($B106&gt;C$230, $B106&lt;C$231), $B106&gt;C$232), C106, "")</f>
        <v>96.484999999999999</v>
      </c>
      <c r="CA106" s="2">
        <f>IF(OR(AND($B106&gt;D$230, $B106&lt;D$231), $B106&gt;D$232), D106, "")</f>
        <v>99.566999999999993</v>
      </c>
      <c r="CB106" s="2">
        <f>IF(OR(AND($B106&gt;E$230, $B106&lt;E$231), $B106&gt;E$232), E106, "")</f>
        <v>101.571</v>
      </c>
      <c r="CC106" s="2">
        <f>IF(OR(AND($B106&gt;F$230, $B106&lt;F$231), $B106&gt;F$232), F106, "")</f>
        <v>102.5</v>
      </c>
      <c r="CD106" s="2">
        <f>IF(OR(AND($B106&gt;G$230, $B106&lt;G$231), $B106&gt;G$232), G106, "")</f>
        <v>104.15600000000001</v>
      </c>
      <c r="CE106" s="2">
        <f>IF(OR(AND($B106&gt;H$230, $B106&lt;H$231), $B106&gt;H$232), H106, "")</f>
        <v>107.10899999999999</v>
      </c>
      <c r="CF106" s="2">
        <f>IF(OR(AND($B106&gt;I$230, $B106&lt;I$231), $B106&gt;I$232), I106, "")</f>
        <v>106.908</v>
      </c>
      <c r="CG106" s="2">
        <f>IF(OR(AND($B106&gt;J$230, $B106&lt;J$231), $B106&gt;J$232), J106, "")</f>
        <v>105.40900000000001</v>
      </c>
      <c r="CH106" s="2">
        <f>IF(OR(AND($B106&gt;K$230, $B106&lt;K$231), $B106&gt;K$232), K106, "")</f>
        <v>102.955</v>
      </c>
      <c r="CI106" s="2">
        <f>IF(OR(AND($B106&gt;L$230, $B106&lt;L$231), $B106&gt;L$232), L106, "")</f>
        <v>96.805999999999997</v>
      </c>
      <c r="CJ106" s="2">
        <f>IF(OR(AND($B106&gt;M$230, $B106&lt;M$231), $B106&gt;M$232), M106, "")</f>
        <v>88.94</v>
      </c>
      <c r="CK106" s="2">
        <f>IF(OR(AND($B106&gt;N$230, $B106&lt;N$231), $B106&gt;N$232), N106, "")</f>
        <v>78.029899999999998</v>
      </c>
      <c r="CL106" s="2">
        <f>IF(OR(AND($B106&gt;O$230, $B106&lt;O$231), $B106&gt;O$232), O106, "")</f>
        <v>63.565199999999997</v>
      </c>
      <c r="CO106" s="2">
        <f>BK$207*$B106+BK$209</f>
        <v>97.675595237066176</v>
      </c>
      <c r="CP106" s="2">
        <f>BL$207*$B106+BL$209</f>
        <v>100.18117398582363</v>
      </c>
      <c r="CQ106" s="2">
        <f>BM$207*$B106+BM$209</f>
        <v>102.17250393488582</v>
      </c>
      <c r="CR106" s="2">
        <f>BN$207*$B106+BN$209</f>
        <v>101.63061732255422</v>
      </c>
      <c r="CS106" s="2">
        <f>BO$207*$B106+BO$209</f>
        <v>104.17562329135454</v>
      </c>
      <c r="CT106" s="2">
        <f>BP$207*$B106+BP$209</f>
        <v>106.08285636714038</v>
      </c>
      <c r="CU106" s="2">
        <f>BQ$207*$B106+BQ$209</f>
        <v>106.52853896562155</v>
      </c>
      <c r="CV106" s="2">
        <f>BR$207*$B106+BR$209</f>
        <v>105.39274802374632</v>
      </c>
      <c r="CW106" s="2">
        <f>BS$207*$B106+BS$209</f>
        <v>102.42286972151369</v>
      </c>
      <c r="CX106" s="2">
        <f>BT$207*$B106+BT$209</f>
        <v>97.319515471748716</v>
      </c>
      <c r="CY106" s="2">
        <f>BU$207*$B106+BU$209</f>
        <v>88.794089385457625</v>
      </c>
      <c r="CZ106" s="2">
        <f>BV$207*$B106+BV$209</f>
        <v>77.535594478250985</v>
      </c>
      <c r="DA106" s="2">
        <f>BW$207*$B106+BW$209</f>
        <v>64.314872740513849</v>
      </c>
      <c r="DD106" s="2">
        <f>BZ$207*$B106+BZ$209</f>
        <v>97.085351441994135</v>
      </c>
      <c r="DE106" s="2">
        <f>CA$207*$B106+CA$209</f>
        <v>99.696433968457526</v>
      </c>
      <c r="DF106" s="2">
        <f>CB$207*$B106+CB$209</f>
        <v>101.21171589151109</v>
      </c>
      <c r="DG106" s="2">
        <f>CC$207*$B106+CC$209</f>
        <v>100.96152602347721</v>
      </c>
      <c r="DH106" s="2">
        <f>CD$207*$B106+CD$209</f>
        <v>103.48501505632296</v>
      </c>
      <c r="DI106" s="2">
        <f>CE$207*$B106+CE$209</f>
        <v>105.32583546993466</v>
      </c>
      <c r="DJ106" s="2">
        <f>CF$207*$B106+CF$209</f>
        <v>105.84374661813428</v>
      </c>
      <c r="DK106" s="2">
        <f>CG$207*$B106+CG$209</f>
        <v>104.31606668950349</v>
      </c>
      <c r="DL106" s="2">
        <f>CH$207*$B106+CH$209</f>
        <v>101.19477932965073</v>
      </c>
      <c r="DM106" s="2">
        <f>CI$207*$B106+CI$209</f>
        <v>96.384486495439774</v>
      </c>
      <c r="DN106" s="2">
        <f>CJ$207*$B106+CJ$209</f>
        <v>87.789504763673065</v>
      </c>
      <c r="DO106" s="2">
        <f>CK$207*$B106+CK$209</f>
        <v>76.876421291128935</v>
      </c>
      <c r="DP106" s="2">
        <f>CL$207*$B106+CL$209</f>
        <v>63.965499967326302</v>
      </c>
      <c r="DS106" s="2">
        <f>POWER(10,($B106-C$227)/C$228)/(1+POWER(10,($B106-C$227)/C$228))</f>
        <v>0.55311996685778875</v>
      </c>
      <c r="DT106" s="2">
        <f>POWER(10,($B106-D$227)/D$228)/(1+POWER(10,($B106-D$227)/D$228))</f>
        <v>0.5157577266087896</v>
      </c>
      <c r="DU106" s="2">
        <f>POWER(10,($B106-E$227)/E$228)/(1+POWER(10,($B106-E$227)/E$228))</f>
        <v>0.54139222148880428</v>
      </c>
      <c r="DV106" s="2">
        <f>POWER(10,($B106-F$227)/F$228)/(1+POWER(10,($B106-F$227)/F$228))</f>
        <v>0.583709860601483</v>
      </c>
      <c r="DW106" s="2">
        <f>POWER(10,($B106-G$227)/G$228)/(1+POWER(10,($B106-G$227)/G$228))</f>
        <v>0.60460631397832343</v>
      </c>
      <c r="DX106" s="2">
        <f>POWER(10,($B106-H$227)/H$228)/(1+POWER(10,($B106-H$227)/H$228))</f>
        <v>0.58478539839330657</v>
      </c>
      <c r="DY106" s="2">
        <f>POWER(10,($B106-I$227)/I$228)/(1+POWER(10,($B106-I$227)/I$228))</f>
        <v>0.5601327806347538</v>
      </c>
      <c r="DZ106" s="2">
        <f>POWER(10,($B106-J$227)/J$228)/(1+POWER(10,($B106-J$227)/J$228))</f>
        <v>0.54952172070957572</v>
      </c>
      <c r="EA106" s="2">
        <f>POWER(10,($B106-K$227)/K$228)/(1+POWER(10,($B106-K$227)/K$228))</f>
        <v>0.55966858321316015</v>
      </c>
      <c r="EB106" s="2">
        <f>POWER(10,($B106-L$227)/L$228)/(1+POWER(10,($B106-L$227)/L$228))</f>
        <v>0.50277071974917842</v>
      </c>
      <c r="EC106" s="2">
        <f>POWER(10,($B106-M$227)/M$228)/(1+POWER(10,($B106-M$227)/M$228))</f>
        <v>0.55506322905731509</v>
      </c>
      <c r="ED106" s="2">
        <f>POWER(10,($B106-N$227)/N$228)/(1+POWER(10,($B106-N$227)/N$228))</f>
        <v>0.55515522469153322</v>
      </c>
      <c r="EE106" s="2">
        <f>POWER(10,($B106-O$227)/O$228)/(1+POWER(10,($B106-O$227)/O$228))</f>
        <v>0.47688028092754881</v>
      </c>
    </row>
    <row r="107" spans="2:135" x14ac:dyDescent="0.25">
      <c r="B107" s="2">
        <v>101</v>
      </c>
      <c r="C107">
        <v>96.697000000000003</v>
      </c>
      <c r="D107">
        <v>99.09</v>
      </c>
      <c r="E107">
        <v>101.057</v>
      </c>
      <c r="F107">
        <v>101.84399999999999</v>
      </c>
      <c r="G107">
        <v>103.90600000000001</v>
      </c>
      <c r="H107">
        <v>107.03100000000001</v>
      </c>
      <c r="I107">
        <v>106.446</v>
      </c>
      <c r="J107">
        <v>105.879</v>
      </c>
      <c r="K107">
        <v>102.075</v>
      </c>
      <c r="L107">
        <v>97.03</v>
      </c>
      <c r="M107">
        <v>89.358000000000004</v>
      </c>
      <c r="N107">
        <v>77.462699999999998</v>
      </c>
      <c r="O107">
        <v>64.362300000000005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97.309517059392434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99.897165251656773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101.60439425107869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101.22579166482271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103.77184061523975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105.63992442573749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106.13964444701536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104.7770639593699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101.71072683337705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96.826452719832858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88.220399518130449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77.160596840935725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64.148295443018043</v>
      </c>
      <c r="AE107" s="5"/>
      <c r="AG107" s="5">
        <f t="shared" si="32"/>
        <v>-0.61251705939243095</v>
      </c>
      <c r="AH107" s="5">
        <f t="shared" si="32"/>
        <v>-0.80716525165676956</v>
      </c>
      <c r="AI107" s="5">
        <f t="shared" si="32"/>
        <v>-0.54739425107868556</v>
      </c>
      <c r="AJ107" s="5">
        <f t="shared" si="31"/>
        <v>0.61820833517728602</v>
      </c>
      <c r="AK107" s="5">
        <f t="shared" si="31"/>
        <v>0.13415938476025246</v>
      </c>
      <c r="AL107" s="5">
        <f t="shared" si="31"/>
        <v>1.3910755742625156</v>
      </c>
      <c r="AM107" s="5">
        <f t="shared" si="31"/>
        <v>0.30635555298464112</v>
      </c>
      <c r="AN107" s="5">
        <f t="shared" si="16"/>
        <v>1.1019360406301075</v>
      </c>
      <c r="AO107" s="5">
        <f t="shared" si="16"/>
        <v>0.36427316662295084</v>
      </c>
      <c r="AP107" s="5">
        <f t="shared" si="16"/>
        <v>0.20354728016714319</v>
      </c>
      <c r="AQ107" s="5">
        <f t="shared" si="16"/>
        <v>1.1376004818695549</v>
      </c>
      <c r="AR107" s="5">
        <f t="shared" si="16"/>
        <v>0.30210315906427354</v>
      </c>
      <c r="AS107" s="5">
        <f t="shared" si="16"/>
        <v>0.21400455698196197</v>
      </c>
      <c r="AV107" s="2">
        <f t="shared" si="18"/>
        <v>97.308848219213118</v>
      </c>
      <c r="AW107" s="2">
        <f t="shared" si="19"/>
        <v>99.896990379200133</v>
      </c>
      <c r="AX107" s="2">
        <f t="shared" si="20"/>
        <v>101.6038249160558</v>
      </c>
      <c r="AY107" s="2">
        <f t="shared" si="21"/>
        <v>101.21881609845275</v>
      </c>
      <c r="AZ107" s="2">
        <f t="shared" si="22"/>
        <v>103.75067771658877</v>
      </c>
      <c r="BA107" s="2">
        <f t="shared" si="23"/>
        <v>105.62178501826743</v>
      </c>
      <c r="BB107" s="2">
        <f t="shared" si="24"/>
        <v>106.13121543438459</v>
      </c>
      <c r="BC107" s="2">
        <f t="shared" si="25"/>
        <v>104.7701698845144</v>
      </c>
      <c r="BD107" s="2">
        <f t="shared" si="26"/>
        <v>101.69702597545421</v>
      </c>
      <c r="BE107" s="2">
        <f t="shared" si="27"/>
        <v>96.82498607003869</v>
      </c>
      <c r="BF107" s="2">
        <f t="shared" si="28"/>
        <v>88.211819307463188</v>
      </c>
      <c r="BG107" s="2">
        <f t="shared" si="29"/>
        <v>77.153826579230866</v>
      </c>
      <c r="BH107" s="2">
        <f t="shared" si="30"/>
        <v>64.148030983816199</v>
      </c>
      <c r="BK107" s="2">
        <f>IF(OR($B107&lt;C$229, AND($B107&gt;C$230, $B107&lt;C$231)), C107, "")</f>
        <v>96.697000000000003</v>
      </c>
      <c r="BL107" s="2">
        <f>IF(OR($B107&lt;D$229, AND($B107&gt;D$230, $B107&lt;D$231)), D107, "")</f>
        <v>99.09</v>
      </c>
      <c r="BM107" s="2">
        <f>IF(OR($B107&lt;E$229, AND($B107&gt;E$230, $B107&lt;E$231)), E107, "")</f>
        <v>101.057</v>
      </c>
      <c r="BN107" s="2">
        <f>IF(OR($B107&lt;F$229, AND($B107&gt;F$230, $B107&lt;F$231)), F107, "")</f>
        <v>101.84399999999999</v>
      </c>
      <c r="BO107" s="2">
        <f>IF(OR($B107&lt;G$229, AND($B107&gt;G$230, $B107&lt;G$231)), G107, "")</f>
        <v>103.90600000000001</v>
      </c>
      <c r="BP107" s="2">
        <f>IF(OR($B107&lt;H$229, AND($B107&gt;H$230, $B107&lt;H$231)), H107, "")</f>
        <v>107.03100000000001</v>
      </c>
      <c r="BQ107" s="2">
        <f>IF(OR($B107&lt;I$229, AND($B107&gt;I$230, $B107&lt;I$231)), I107, "")</f>
        <v>106.446</v>
      </c>
      <c r="BR107" s="2">
        <f>IF(OR($B107&lt;J$229, AND($B107&gt;J$230, $B107&lt;J$231)), J107, "")</f>
        <v>105.879</v>
      </c>
      <c r="BS107" s="2">
        <f>IF(OR($B107&lt;K$229, AND($B107&gt;K$230, $B107&lt;K$231)), K107, "")</f>
        <v>102.075</v>
      </c>
      <c r="BT107" s="2">
        <f>IF(OR($B107&lt;L$229, AND($B107&gt;L$230, $B107&lt;L$231)), L107, "")</f>
        <v>97.03</v>
      </c>
      <c r="BU107" s="2">
        <f>IF(OR($B107&lt;M$229, AND($B107&gt;M$230, $B107&lt;M$231)), M107, "")</f>
        <v>89.358000000000004</v>
      </c>
      <c r="BV107" s="2">
        <f>IF(OR($B107&lt;N$229, AND($B107&gt;N$230, $B107&lt;N$231)), N107, "")</f>
        <v>77.462699999999998</v>
      </c>
      <c r="BW107" s="2">
        <f>IF(OR($B107&lt;O$229, AND($B107&gt;O$230, $B107&lt;O$231)), O107, "")</f>
        <v>64.362300000000005</v>
      </c>
      <c r="BZ107" s="2">
        <f>IF(OR(AND($B107&gt;C$230, $B107&lt;C$231), $B107&gt;C$232), C107, "")</f>
        <v>96.697000000000003</v>
      </c>
      <c r="CA107" s="2">
        <f>IF(OR(AND($B107&gt;D$230, $B107&lt;D$231), $B107&gt;D$232), D107, "")</f>
        <v>99.09</v>
      </c>
      <c r="CB107" s="2">
        <f>IF(OR(AND($B107&gt;E$230, $B107&lt;E$231), $B107&gt;E$232), E107, "")</f>
        <v>101.057</v>
      </c>
      <c r="CC107" s="2">
        <f>IF(OR(AND($B107&gt;F$230, $B107&lt;F$231), $B107&gt;F$232), F107, "")</f>
        <v>101.84399999999999</v>
      </c>
      <c r="CD107" s="2">
        <f>IF(OR(AND($B107&gt;G$230, $B107&lt;G$231), $B107&gt;G$232), G107, "")</f>
        <v>103.90600000000001</v>
      </c>
      <c r="CE107" s="2">
        <f>IF(OR(AND($B107&gt;H$230, $B107&lt;H$231), $B107&gt;H$232), H107, "")</f>
        <v>107.03100000000001</v>
      </c>
      <c r="CF107" s="2">
        <f>IF(OR(AND($B107&gt;I$230, $B107&lt;I$231), $B107&gt;I$232), I107, "")</f>
        <v>106.446</v>
      </c>
      <c r="CG107" s="2">
        <f>IF(OR(AND($B107&gt;J$230, $B107&lt;J$231), $B107&gt;J$232), J107, "")</f>
        <v>105.879</v>
      </c>
      <c r="CH107" s="2">
        <f>IF(OR(AND($B107&gt;K$230, $B107&lt;K$231), $B107&gt;K$232), K107, "")</f>
        <v>102.075</v>
      </c>
      <c r="CI107" s="2">
        <f>IF(OR(AND($B107&gt;L$230, $B107&lt;L$231), $B107&gt;L$232), L107, "")</f>
        <v>97.03</v>
      </c>
      <c r="CJ107" s="2">
        <f>IF(OR(AND($B107&gt;M$230, $B107&lt;M$231), $B107&gt;M$232), M107, "")</f>
        <v>89.358000000000004</v>
      </c>
      <c r="CK107" s="2">
        <f>IF(OR(AND($B107&gt;N$230, $B107&lt;N$231), $B107&gt;N$232), N107, "")</f>
        <v>77.462699999999998</v>
      </c>
      <c r="CL107" s="2">
        <f>IF(OR(AND($B107&gt;O$230, $B107&lt;O$231), $B107&gt;O$232), O107, "")</f>
        <v>64.362300000000005</v>
      </c>
      <c r="CO107" s="2">
        <f>BK$207*$B107+BK$209</f>
        <v>97.683097782772194</v>
      </c>
      <c r="CP107" s="2">
        <f>BL$207*$B107+BL$209</f>
        <v>100.17691370928836</v>
      </c>
      <c r="CQ107" s="2">
        <f>BM$207*$B107+BM$209</f>
        <v>102.16549757650087</v>
      </c>
      <c r="CR107" s="2">
        <f>BN$207*$B107+BN$209</f>
        <v>101.63961580540617</v>
      </c>
      <c r="CS107" s="2">
        <f>BO$207*$B107+BO$209</f>
        <v>104.20245349110698</v>
      </c>
      <c r="CT107" s="2">
        <f>BP$207*$B107+BP$209</f>
        <v>106.10832588264913</v>
      </c>
      <c r="CU107" s="2">
        <f>BQ$207*$B107+BQ$209</f>
        <v>106.55704770066109</v>
      </c>
      <c r="CV107" s="2">
        <f>BR$207*$B107+BR$209</f>
        <v>105.4281756638668</v>
      </c>
      <c r="CW107" s="2">
        <f>BS$207*$B107+BS$209</f>
        <v>102.4475458898286</v>
      </c>
      <c r="CX107" s="2">
        <f>BT$207*$B107+BT$209</f>
        <v>97.361782659058193</v>
      </c>
      <c r="CY107" s="2">
        <f>BU$207*$B107+BU$209</f>
        <v>88.825075384625677</v>
      </c>
      <c r="CZ107" s="2">
        <f>BV$207*$B107+BV$209</f>
        <v>77.552428752166733</v>
      </c>
      <c r="DA107" s="2">
        <f>BW$207*$B107+BW$209</f>
        <v>64.326528730849006</v>
      </c>
      <c r="DD107" s="2">
        <f>BZ$207*$B107+BZ$209</f>
        <v>97.033087173721796</v>
      </c>
      <c r="DE107" s="2">
        <f>CA$207*$B107+CA$209</f>
        <v>99.657296991811577</v>
      </c>
      <c r="DF107" s="2">
        <f>CB$207*$B107+CB$209</f>
        <v>101.16990189662235</v>
      </c>
      <c r="DG107" s="2">
        <f>CC$207*$B107+CC$209</f>
        <v>100.94511627155438</v>
      </c>
      <c r="DH107" s="2">
        <f>CD$207*$B107+CD$209</f>
        <v>103.48122659807954</v>
      </c>
      <c r="DI107" s="2">
        <f>CE$207*$B107+CE$209</f>
        <v>105.30672345762083</v>
      </c>
      <c r="DJ107" s="2">
        <f>CF$207*$B107+CF$209</f>
        <v>105.8262369695003</v>
      </c>
      <c r="DK107" s="2">
        <f>CG$207*$B107+CG$209</f>
        <v>104.27822244978907</v>
      </c>
      <c r="DL107" s="2">
        <f>CH$207*$B107+CH$209</f>
        <v>101.15849465768684</v>
      </c>
      <c r="DM107" s="2">
        <f>CI$207*$B107+CI$209</f>
        <v>96.340817643358847</v>
      </c>
      <c r="DN107" s="2">
        <f>CJ$207*$B107+CJ$209</f>
        <v>87.763489409883192</v>
      </c>
      <c r="DO107" s="2">
        <f>CK$207*$B107+CK$209</f>
        <v>76.862531113422705</v>
      </c>
      <c r="DP107" s="2">
        <f>CL$207*$B107+CL$209</f>
        <v>63.969454418610582</v>
      </c>
      <c r="DS107" s="2">
        <f>POWER(10,($B107-C$227)/C$228)/(1+POWER(10,($B107-C$227)/C$228))</f>
        <v>0.57575916200170485</v>
      </c>
      <c r="DT107" s="2">
        <f>POWER(10,($B107-D$227)/D$228)/(1+POWER(10,($B107-D$227)/D$228))</f>
        <v>0.53871117050951756</v>
      </c>
      <c r="DU107" s="2">
        <f>POWER(10,($B107-E$227)/E$228)/(1+POWER(10,($B107-E$227)/E$228))</f>
        <v>0.56415739019035749</v>
      </c>
      <c r="DV107" s="2">
        <f>POWER(10,($B107-F$227)/F$228)/(1+POWER(10,($B107-F$227)/F$228))</f>
        <v>0.60590351244672169</v>
      </c>
      <c r="DW107" s="2">
        <f>POWER(10,($B107-G$227)/G$228)/(1+POWER(10,($B107-G$227)/G$228))</f>
        <v>0.62639895833866976</v>
      </c>
      <c r="DX107" s="2">
        <f>POWER(10,($B107-H$227)/H$228)/(1+POWER(10,($B107-H$227)/H$228))</f>
        <v>0.60696031996724531</v>
      </c>
      <c r="DY107" s="2">
        <f>POWER(10,($B107-I$227)/I$228)/(1+POWER(10,($B107-I$227)/I$228))</f>
        <v>0.5826847473902439</v>
      </c>
      <c r="DZ107" s="2">
        <f>POWER(10,($B107-J$227)/J$228)/(1+POWER(10,($B107-J$227)/J$228))</f>
        <v>0.5722022177051127</v>
      </c>
      <c r="EA107" s="2">
        <f>POWER(10,($B107-K$227)/K$228)/(1+POWER(10,($B107-K$227)/K$228))</f>
        <v>0.58222659864914583</v>
      </c>
      <c r="EB107" s="2">
        <f>POWER(10,($B107-L$227)/L$228)/(1+POWER(10,($B107-L$227)/L$228))</f>
        <v>0.52577373442301822</v>
      </c>
      <c r="EC107" s="2">
        <f>POWER(10,($B107-M$227)/M$228)/(1+POWER(10,($B107-M$227)/M$228))</f>
        <v>0.57767914399137865</v>
      </c>
      <c r="ED107" s="2">
        <f>POWER(10,($B107-N$227)/N$228)/(1+POWER(10,($B107-N$227)/N$228))</f>
        <v>0.57777002058093296</v>
      </c>
      <c r="EE107" s="2">
        <f>POWER(10,($B107-O$227)/O$228)/(1+POWER(10,($B107-O$227)/O$228))</f>
        <v>0.49988963337588588</v>
      </c>
    </row>
    <row r="108" spans="2:135" x14ac:dyDescent="0.25">
      <c r="B108" s="2">
        <v>102</v>
      </c>
      <c r="C108">
        <v>97.590999999999994</v>
      </c>
      <c r="D108">
        <v>100.61199999999999</v>
      </c>
      <c r="E108">
        <v>102.429</v>
      </c>
      <c r="F108">
        <v>100.797</v>
      </c>
      <c r="G108">
        <v>105.23399999999999</v>
      </c>
      <c r="H108">
        <v>107.34399999999999</v>
      </c>
      <c r="I108">
        <v>108.03100000000001</v>
      </c>
      <c r="J108">
        <v>106.43899999999999</v>
      </c>
      <c r="K108">
        <v>103.313</v>
      </c>
      <c r="L108">
        <v>96.358000000000004</v>
      </c>
      <c r="M108">
        <v>88.581999999999994</v>
      </c>
      <c r="N108">
        <v>77.731300000000005</v>
      </c>
      <c r="O108">
        <v>64.347800000000007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97.267575337248971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99.861713306591028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101.55528780621934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101.21116854453638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103.78400043474177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105.63898102583173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106.13384037324992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104.75148234766536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101.68573268730562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96.800245359391397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88.203693154711758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77.15168133627057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64.148058014821331</v>
      </c>
      <c r="AE108" s="5"/>
      <c r="AG108" s="5">
        <f t="shared" si="32"/>
        <v>0.32342466275102311</v>
      </c>
      <c r="AH108" s="5">
        <f t="shared" si="32"/>
        <v>0.7502866934089667</v>
      </c>
      <c r="AI108" s="5">
        <f t="shared" si="32"/>
        <v>0.87371219378066201</v>
      </c>
      <c r="AJ108" s="5">
        <f t="shared" si="31"/>
        <v>-0.41416854453638052</v>
      </c>
      <c r="AK108" s="5">
        <f t="shared" si="31"/>
        <v>1.4499995652582243</v>
      </c>
      <c r="AL108" s="5">
        <f t="shared" si="31"/>
        <v>1.7050189741682686</v>
      </c>
      <c r="AM108" s="5">
        <f t="shared" si="31"/>
        <v>1.8971596267500814</v>
      </c>
      <c r="AN108" s="5">
        <f t="shared" si="16"/>
        <v>1.687517652334634</v>
      </c>
      <c r="AO108" s="5">
        <f t="shared" si="16"/>
        <v>1.6272673126943857</v>
      </c>
      <c r="AP108" s="5">
        <f t="shared" si="16"/>
        <v>-0.44224535939139287</v>
      </c>
      <c r="AQ108" s="5">
        <f t="shared" si="16"/>
        <v>0.3783068452882361</v>
      </c>
      <c r="AR108" s="5">
        <f t="shared" si="16"/>
        <v>0.57961866372943405</v>
      </c>
      <c r="AS108" s="5">
        <f t="shared" si="16"/>
        <v>0.19974198517867592</v>
      </c>
      <c r="AV108" s="2">
        <f t="shared" si="18"/>
        <v>97.266093220161878</v>
      </c>
      <c r="AW108" s="2">
        <f t="shared" si="19"/>
        <v>99.861304473352533</v>
      </c>
      <c r="AX108" s="2">
        <f t="shared" si="20"/>
        <v>101.55399966871749</v>
      </c>
      <c r="AY108" s="2">
        <f t="shared" si="21"/>
        <v>101.19675072257905</v>
      </c>
      <c r="AZ108" s="2">
        <f t="shared" si="22"/>
        <v>103.7423205587297</v>
      </c>
      <c r="BA108" s="2">
        <f t="shared" si="23"/>
        <v>105.60179709488008</v>
      </c>
      <c r="BB108" s="2">
        <f t="shared" si="24"/>
        <v>106.11565556632041</v>
      </c>
      <c r="BC108" s="2">
        <f t="shared" si="25"/>
        <v>104.73629413511384</v>
      </c>
      <c r="BD108" s="2">
        <f t="shared" si="26"/>
        <v>101.65621301129053</v>
      </c>
      <c r="BE108" s="2">
        <f t="shared" si="27"/>
        <v>96.79672879867735</v>
      </c>
      <c r="BF108" s="2">
        <f t="shared" si="28"/>
        <v>88.184938102478441</v>
      </c>
      <c r="BG108" s="2">
        <f t="shared" si="29"/>
        <v>77.136844104712978</v>
      </c>
      <c r="BH108" s="2">
        <f t="shared" si="30"/>
        <v>64.147443627973345</v>
      </c>
      <c r="BK108" s="2">
        <f>IF(OR($B108&lt;C$229, AND($B108&gt;C$230, $B108&lt;C$231)), C108, "")</f>
        <v>97.590999999999994</v>
      </c>
      <c r="BL108" s="2">
        <f>IF(OR($B108&lt;D$229, AND($B108&gt;D$230, $B108&lt;D$231)), D108, "")</f>
        <v>100.61199999999999</v>
      </c>
      <c r="BM108" s="2">
        <f>IF(OR($B108&lt;E$229, AND($B108&gt;E$230, $B108&lt;E$231)), E108, "")</f>
        <v>102.429</v>
      </c>
      <c r="BN108" s="2">
        <f>IF(OR($B108&lt;F$229, AND($B108&gt;F$230, $B108&lt;F$231)), F108, "")</f>
        <v>100.797</v>
      </c>
      <c r="BO108" s="2">
        <f>IF(OR($B108&lt;G$229, AND($B108&gt;G$230, $B108&lt;G$231)), G108, "")</f>
        <v>105.23399999999999</v>
      </c>
      <c r="BP108" s="2">
        <f>IF(OR($B108&lt;H$229, AND($B108&gt;H$230, $B108&lt;H$231)), H108, "")</f>
        <v>107.34399999999999</v>
      </c>
      <c r="BQ108" s="2">
        <f>IF(OR($B108&lt;I$229, AND($B108&gt;I$230, $B108&lt;I$231)), I108, "")</f>
        <v>108.03100000000001</v>
      </c>
      <c r="BR108" s="2">
        <f>IF(OR($B108&lt;J$229, AND($B108&gt;J$230, $B108&lt;J$231)), J108, "")</f>
        <v>106.43899999999999</v>
      </c>
      <c r="BS108" s="2">
        <f>IF(OR($B108&lt;K$229, AND($B108&gt;K$230, $B108&lt;K$231)), K108, "")</f>
        <v>103.313</v>
      </c>
      <c r="BT108" s="2">
        <f>IF(OR($B108&lt;L$229, AND($B108&gt;L$230, $B108&lt;L$231)), L108, "")</f>
        <v>96.358000000000004</v>
      </c>
      <c r="BU108" s="2">
        <f>IF(OR($B108&lt;M$229, AND($B108&gt;M$230, $B108&lt;M$231)), M108, "")</f>
        <v>88.581999999999994</v>
      </c>
      <c r="BV108" s="2">
        <f>IF(OR($B108&lt;N$229, AND($B108&gt;N$230, $B108&lt;N$231)), N108, "")</f>
        <v>77.731300000000005</v>
      </c>
      <c r="BW108" s="2">
        <f>IF(OR($B108&lt;O$229, AND($B108&gt;O$230, $B108&lt;O$231)), O108, "")</f>
        <v>64.347800000000007</v>
      </c>
      <c r="BZ108" s="2">
        <f>IF(OR(AND($B108&gt;C$230, $B108&lt;C$231), $B108&gt;C$232), C108, "")</f>
        <v>97.590999999999994</v>
      </c>
      <c r="CA108" s="2">
        <f>IF(OR(AND($B108&gt;D$230, $B108&lt;D$231), $B108&gt;D$232), D108, "")</f>
        <v>100.61199999999999</v>
      </c>
      <c r="CB108" s="2">
        <f>IF(OR(AND($B108&gt;E$230, $B108&lt;E$231), $B108&gt;E$232), E108, "")</f>
        <v>102.429</v>
      </c>
      <c r="CC108" s="2">
        <f>IF(OR(AND($B108&gt;F$230, $B108&lt;F$231), $B108&gt;F$232), F108, "")</f>
        <v>100.797</v>
      </c>
      <c r="CD108" s="2">
        <f>IF(OR(AND($B108&gt;G$230, $B108&lt;G$231), $B108&gt;G$232), G108, "")</f>
        <v>105.23399999999999</v>
      </c>
      <c r="CE108" s="2">
        <f>IF(OR(AND($B108&gt;H$230, $B108&lt;H$231), $B108&gt;H$232), H108, "")</f>
        <v>107.34399999999999</v>
      </c>
      <c r="CF108" s="2">
        <f>IF(OR(AND($B108&gt;I$230, $B108&lt;I$231), $B108&gt;I$232), I108, "")</f>
        <v>108.03100000000001</v>
      </c>
      <c r="CG108" s="2">
        <f>IF(OR(AND($B108&gt;J$230, $B108&lt;J$231), $B108&gt;J$232), J108, "")</f>
        <v>106.43899999999999</v>
      </c>
      <c r="CH108" s="2">
        <f>IF(OR(AND($B108&gt;K$230, $B108&lt;K$231), $B108&gt;K$232), K108, "")</f>
        <v>103.313</v>
      </c>
      <c r="CI108" s="2">
        <f>IF(OR(AND($B108&gt;L$230, $B108&lt;L$231), $B108&gt;L$232), L108, "")</f>
        <v>96.358000000000004</v>
      </c>
      <c r="CJ108" s="2">
        <f>IF(OR(AND($B108&gt;M$230, $B108&lt;M$231), $B108&gt;M$232), M108, "")</f>
        <v>88.581999999999994</v>
      </c>
      <c r="CK108" s="2">
        <f>IF(OR(AND($B108&gt;N$230, $B108&lt;N$231), $B108&gt;N$232), N108, "")</f>
        <v>77.731300000000005</v>
      </c>
      <c r="CL108" s="2">
        <f>IF(OR(AND($B108&gt;O$230, $B108&lt;O$231), $B108&gt;O$232), O108, "")</f>
        <v>64.347800000000007</v>
      </c>
      <c r="CO108" s="2">
        <f>BK$207*$B108+BK$209</f>
        <v>97.690600328478197</v>
      </c>
      <c r="CP108" s="2">
        <f>BL$207*$B108+BL$209</f>
        <v>100.17265343275308</v>
      </c>
      <c r="CQ108" s="2">
        <f>BM$207*$B108+BM$209</f>
        <v>102.15849121811591</v>
      </c>
      <c r="CR108" s="2">
        <f>BN$207*$B108+BN$209</f>
        <v>101.64861428825812</v>
      </c>
      <c r="CS108" s="2">
        <f>BO$207*$B108+BO$209</f>
        <v>104.22928369085943</v>
      </c>
      <c r="CT108" s="2">
        <f>BP$207*$B108+BP$209</f>
        <v>106.13379539815789</v>
      </c>
      <c r="CU108" s="2">
        <f>BQ$207*$B108+BQ$209</f>
        <v>106.58555643570062</v>
      </c>
      <c r="CV108" s="2">
        <f>BR$207*$B108+BR$209</f>
        <v>105.46360330398728</v>
      </c>
      <c r="CW108" s="2">
        <f>BS$207*$B108+BS$209</f>
        <v>102.47222205814352</v>
      </c>
      <c r="CX108" s="2">
        <f>BT$207*$B108+BT$209</f>
        <v>97.404049846367684</v>
      </c>
      <c r="CY108" s="2">
        <f>BU$207*$B108+BU$209</f>
        <v>88.856061383793715</v>
      </c>
      <c r="CZ108" s="2">
        <f>BV$207*$B108+BV$209</f>
        <v>77.569263026082481</v>
      </c>
      <c r="DA108" s="2">
        <f>BW$207*$B108+BW$209</f>
        <v>64.338184721184177</v>
      </c>
      <c r="DD108" s="2">
        <f>BZ$207*$B108+BZ$209</f>
        <v>96.980822905449457</v>
      </c>
      <c r="DE108" s="2">
        <f>CA$207*$B108+CA$209</f>
        <v>99.618160015165628</v>
      </c>
      <c r="DF108" s="2">
        <f>CB$207*$B108+CB$209</f>
        <v>101.12808790173359</v>
      </c>
      <c r="DG108" s="2">
        <f>CC$207*$B108+CC$209</f>
        <v>100.92870651963158</v>
      </c>
      <c r="DH108" s="2">
        <f>CD$207*$B108+CD$209</f>
        <v>103.47743813983612</v>
      </c>
      <c r="DI108" s="2">
        <f>CE$207*$B108+CE$209</f>
        <v>105.28761144530701</v>
      </c>
      <c r="DJ108" s="2">
        <f>CF$207*$B108+CF$209</f>
        <v>105.80872732086634</v>
      </c>
      <c r="DK108" s="2">
        <f>CG$207*$B108+CG$209</f>
        <v>104.24037821007465</v>
      </c>
      <c r="DL108" s="2">
        <f>CH$207*$B108+CH$209</f>
        <v>101.12220998572298</v>
      </c>
      <c r="DM108" s="2">
        <f>CI$207*$B108+CI$209</f>
        <v>96.29714879127792</v>
      </c>
      <c r="DN108" s="2">
        <f>CJ$207*$B108+CJ$209</f>
        <v>87.737474056093333</v>
      </c>
      <c r="DO108" s="2">
        <f>CK$207*$B108+CK$209</f>
        <v>76.848640935716475</v>
      </c>
      <c r="DP108" s="2">
        <f>CL$207*$B108+CL$209</f>
        <v>63.973408869894861</v>
      </c>
      <c r="DS108" s="2">
        <f>POWER(10,($B108-C$227)/C$228)/(1+POWER(10,($B108-C$227)/C$228))</f>
        <v>0.59808482848733024</v>
      </c>
      <c r="DT108" s="2">
        <f>POWER(10,($B108-D$227)/D$228)/(1+POWER(10,($B108-D$227)/D$228))</f>
        <v>0.56150163288716748</v>
      </c>
      <c r="DU108" s="2">
        <f>POWER(10,($B108-E$227)/E$228)/(1+POWER(10,($B108-E$227)/E$228))</f>
        <v>0.58665528321545823</v>
      </c>
      <c r="DV108" s="2">
        <f>POWER(10,($B108-F$227)/F$228)/(1+POWER(10,($B108-F$227)/F$228))</f>
        <v>0.62766868947829435</v>
      </c>
      <c r="DW108" s="2">
        <f>POWER(10,($B108-G$227)/G$228)/(1+POWER(10,($B108-G$227)/G$228))</f>
        <v>0.6476903819766423</v>
      </c>
      <c r="DX108" s="2">
        <f>POWER(10,($B108-H$227)/H$228)/(1+POWER(10,($B108-H$227)/H$228))</f>
        <v>0.6287028978574295</v>
      </c>
      <c r="DY108" s="2">
        <f>POWER(10,($B108-I$227)/I$228)/(1+POWER(10,($B108-I$227)/I$228))</f>
        <v>0.60489605809952873</v>
      </c>
      <c r="DZ108" s="2">
        <f>POWER(10,($B108-J$227)/J$228)/(1+POWER(10,($B108-J$227)/J$228))</f>
        <v>0.59458326394127847</v>
      </c>
      <c r="EA108" s="2">
        <f>POWER(10,($B108-K$227)/K$228)/(1+POWER(10,($B108-K$227)/K$228))</f>
        <v>0.60444574054060241</v>
      </c>
      <c r="EB108" s="2">
        <f>POWER(10,($B108-L$227)/L$228)/(1+POWER(10,($B108-L$227)/L$228))</f>
        <v>0.54866787315610044</v>
      </c>
      <c r="EC108" s="2">
        <f>POWER(10,($B108-M$227)/M$228)/(1+POWER(10,($B108-M$227)/M$228))</f>
        <v>0.59997397136170594</v>
      </c>
      <c r="ED108" s="2">
        <f>POWER(10,($B108-N$227)/N$228)/(1+POWER(10,($B108-N$227)/N$228))</f>
        <v>0.60006337184290148</v>
      </c>
      <c r="EE108" s="2">
        <f>POWER(10,($B108-O$227)/O$228)/(1+POWER(10,($B108-O$227)/O$228))</f>
        <v>0.5228994532852218</v>
      </c>
    </row>
    <row r="109" spans="2:135" x14ac:dyDescent="0.25">
      <c r="B109" s="2">
        <v>103</v>
      </c>
      <c r="C109">
        <v>96.152000000000001</v>
      </c>
      <c r="D109">
        <v>99.91</v>
      </c>
      <c r="E109">
        <v>101.086</v>
      </c>
      <c r="F109">
        <v>100.65600000000001</v>
      </c>
      <c r="G109">
        <v>105.03100000000001</v>
      </c>
      <c r="H109">
        <v>106.422</v>
      </c>
      <c r="I109">
        <v>107.092</v>
      </c>
      <c r="J109">
        <v>105.348</v>
      </c>
      <c r="K109">
        <v>101.97</v>
      </c>
      <c r="L109">
        <v>96.984999999999999</v>
      </c>
      <c r="M109">
        <v>89.790999999999997</v>
      </c>
      <c r="N109">
        <v>79.089600000000004</v>
      </c>
      <c r="O109">
        <v>64.681200000000004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97.22412053353834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99.825110743344467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101.50577818748077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101.20241099696203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103.81142577764821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105.65302146426077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106.13581429963828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104.73154221101309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101.67390761321248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96.772913128998042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88.195113503838954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77.149847956966838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64.148028343449369</v>
      </c>
      <c r="AE109" s="5"/>
      <c r="AG109" s="5">
        <f t="shared" si="32"/>
        <v>-1.0721205335383388</v>
      </c>
      <c r="AH109" s="5">
        <f t="shared" si="32"/>
        <v>8.4889256655529266E-2</v>
      </c>
      <c r="AI109" s="5">
        <f t="shared" si="32"/>
        <v>-0.41977818748077311</v>
      </c>
      <c r="AJ109" s="5">
        <f t="shared" si="31"/>
        <v>-0.54641099696202389</v>
      </c>
      <c r="AK109" s="5">
        <f t="shared" si="31"/>
        <v>1.2195742223517954</v>
      </c>
      <c r="AL109" s="5">
        <f t="shared" si="31"/>
        <v>0.76897853573922248</v>
      </c>
      <c r="AM109" s="5">
        <f t="shared" si="31"/>
        <v>0.95618570036171491</v>
      </c>
      <c r="AN109" s="5">
        <f t="shared" si="16"/>
        <v>0.61645778898690651</v>
      </c>
      <c r="AO109" s="5">
        <f t="shared" si="16"/>
        <v>0.29609238678752092</v>
      </c>
      <c r="AP109" s="5">
        <f t="shared" si="16"/>
        <v>0.21208687100195789</v>
      </c>
      <c r="AQ109" s="5">
        <f t="shared" si="16"/>
        <v>1.5958864961610431</v>
      </c>
      <c r="AR109" s="5">
        <f t="shared" si="16"/>
        <v>1.9397520430331667</v>
      </c>
      <c r="AS109" s="5">
        <f t="shared" si="16"/>
        <v>0.53317165655063548</v>
      </c>
      <c r="AV109" s="2">
        <f t="shared" si="18"/>
        <v>97.220976975695635</v>
      </c>
      <c r="AW109" s="2">
        <f t="shared" si="19"/>
        <v>99.824180063451678</v>
      </c>
      <c r="AX109" s="2">
        <f t="shared" si="20"/>
        <v>101.50298747067684</v>
      </c>
      <c r="AY109" s="2">
        <f t="shared" si="21"/>
        <v>101.17395611862156</v>
      </c>
      <c r="AZ109" s="2">
        <f t="shared" si="22"/>
        <v>103.73310641585334</v>
      </c>
      <c r="BA109" s="2">
        <f t="shared" si="23"/>
        <v>105.58032400550064</v>
      </c>
      <c r="BB109" s="2">
        <f t="shared" si="24"/>
        <v>106.09840096643245</v>
      </c>
      <c r="BC109" s="2">
        <f t="shared" si="25"/>
        <v>104.6996394250137</v>
      </c>
      <c r="BD109" s="2">
        <f t="shared" si="26"/>
        <v>101.61328806058125</v>
      </c>
      <c r="BE109" s="2">
        <f t="shared" si="27"/>
        <v>96.764780223914215</v>
      </c>
      <c r="BF109" s="2">
        <f t="shared" si="28"/>
        <v>88.155993160275358</v>
      </c>
      <c r="BG109" s="2">
        <f t="shared" si="29"/>
        <v>77.118797437191958</v>
      </c>
      <c r="BH109" s="2">
        <f t="shared" si="30"/>
        <v>64.146537901524056</v>
      </c>
      <c r="BK109" s="2">
        <f>IF(OR($B109&lt;C$229, AND($B109&gt;C$230, $B109&lt;C$231)), C109, "")</f>
        <v>96.152000000000001</v>
      </c>
      <c r="BL109" s="2">
        <f>IF(OR($B109&lt;D$229, AND($B109&gt;D$230, $B109&lt;D$231)), D109, "")</f>
        <v>99.91</v>
      </c>
      <c r="BM109" s="2">
        <f>IF(OR($B109&lt;E$229, AND($B109&gt;E$230, $B109&lt;E$231)), E109, "")</f>
        <v>101.086</v>
      </c>
      <c r="BN109" s="2">
        <f>IF(OR($B109&lt;F$229, AND($B109&gt;F$230, $B109&lt;F$231)), F109, "")</f>
        <v>100.65600000000001</v>
      </c>
      <c r="BO109" s="2" t="str">
        <f>IF(OR($B109&lt;G$229, AND($B109&gt;G$230, $B109&lt;G$231)), G109, "")</f>
        <v/>
      </c>
      <c r="BP109" s="2" t="str">
        <f>IF(OR($B109&lt;H$229, AND($B109&gt;H$230, $B109&lt;H$231)), H109, "")</f>
        <v/>
      </c>
      <c r="BQ109" s="2">
        <f>IF(OR($B109&lt;I$229, AND($B109&gt;I$230, $B109&lt;I$231)), I109, "")</f>
        <v>107.092</v>
      </c>
      <c r="BR109" s="2">
        <f>IF(OR($B109&lt;J$229, AND($B109&gt;J$230, $B109&lt;J$231)), J109, "")</f>
        <v>105.348</v>
      </c>
      <c r="BS109" s="2">
        <f>IF(OR($B109&lt;K$229, AND($B109&gt;K$230, $B109&lt;K$231)), K109, "")</f>
        <v>101.97</v>
      </c>
      <c r="BT109" s="2">
        <f>IF(OR($B109&lt;L$229, AND($B109&gt;L$230, $B109&lt;L$231)), L109, "")</f>
        <v>96.984999999999999</v>
      </c>
      <c r="BU109" s="2">
        <f>IF(OR($B109&lt;M$229, AND($B109&gt;M$230, $B109&lt;M$231)), M109, "")</f>
        <v>89.790999999999997</v>
      </c>
      <c r="BV109" s="2">
        <f>IF(OR($B109&lt;N$229, AND($B109&gt;N$230, $B109&lt;N$231)), N109, "")</f>
        <v>79.089600000000004</v>
      </c>
      <c r="BW109" s="2">
        <f>IF(OR($B109&lt;O$229, AND($B109&gt;O$230, $B109&lt;O$231)), O109, "")</f>
        <v>64.681200000000004</v>
      </c>
      <c r="BZ109" s="2">
        <f>IF(OR(AND($B109&gt;C$230, $B109&lt;C$231), $B109&gt;C$232), C109, "")</f>
        <v>96.152000000000001</v>
      </c>
      <c r="CA109" s="2">
        <f>IF(OR(AND($B109&gt;D$230, $B109&lt;D$231), $B109&gt;D$232), D109, "")</f>
        <v>99.91</v>
      </c>
      <c r="CB109" s="2">
        <f>IF(OR(AND($B109&gt;E$230, $B109&lt;E$231), $B109&gt;E$232), E109, "")</f>
        <v>101.086</v>
      </c>
      <c r="CC109" s="2">
        <f>IF(OR(AND($B109&gt;F$230, $B109&lt;F$231), $B109&gt;F$232), F109, "")</f>
        <v>100.65600000000001</v>
      </c>
      <c r="CD109" s="2" t="str">
        <f>IF(OR(AND($B109&gt;G$230, $B109&lt;G$231), $B109&gt;G$232), G109, "")</f>
        <v/>
      </c>
      <c r="CE109" s="2" t="str">
        <f>IF(OR(AND($B109&gt;H$230, $B109&lt;H$231), $B109&gt;H$232), H109, "")</f>
        <v/>
      </c>
      <c r="CF109" s="2">
        <f>IF(OR(AND($B109&gt;I$230, $B109&lt;I$231), $B109&gt;I$232), I109, "")</f>
        <v>107.092</v>
      </c>
      <c r="CG109" s="2">
        <f>IF(OR(AND($B109&gt;J$230, $B109&lt;J$231), $B109&gt;J$232), J109, "")</f>
        <v>105.348</v>
      </c>
      <c r="CH109" s="2">
        <f>IF(OR(AND($B109&gt;K$230, $B109&lt;K$231), $B109&gt;K$232), K109, "")</f>
        <v>101.97</v>
      </c>
      <c r="CI109" s="2">
        <f>IF(OR(AND($B109&gt;L$230, $B109&lt;L$231), $B109&gt;L$232), L109, "")</f>
        <v>96.984999999999999</v>
      </c>
      <c r="CJ109" s="2">
        <f>IF(OR(AND($B109&gt;M$230, $B109&lt;M$231), $B109&gt;M$232), M109, "")</f>
        <v>89.790999999999997</v>
      </c>
      <c r="CK109" s="2">
        <f>IF(OR(AND($B109&gt;N$230, $B109&lt;N$231), $B109&gt;N$232), N109, "")</f>
        <v>79.089600000000004</v>
      </c>
      <c r="CL109" s="2">
        <f>IF(OR(AND($B109&gt;O$230, $B109&lt;O$231), $B109&gt;O$232), O109, "")</f>
        <v>64.681200000000004</v>
      </c>
      <c r="CO109" s="2">
        <f>BK$207*$B109+BK$209</f>
        <v>97.698102874184215</v>
      </c>
      <c r="CP109" s="2">
        <f>BL$207*$B109+BL$209</f>
        <v>100.16839315621782</v>
      </c>
      <c r="CQ109" s="2">
        <f>BM$207*$B109+BM$209</f>
        <v>102.15148485973094</v>
      </c>
      <c r="CR109" s="2">
        <f>BN$207*$B109+BN$209</f>
        <v>101.65761277111007</v>
      </c>
      <c r="CS109" s="2">
        <f>BO$207*$B109+BO$209</f>
        <v>104.25611389061189</v>
      </c>
      <c r="CT109" s="2">
        <f>BP$207*$B109+BP$209</f>
        <v>106.15926491366663</v>
      </c>
      <c r="CU109" s="2">
        <f>BQ$207*$B109+BQ$209</f>
        <v>106.61406517074016</v>
      </c>
      <c r="CV109" s="2">
        <f>BR$207*$B109+BR$209</f>
        <v>105.49903094410777</v>
      </c>
      <c r="CW109" s="2">
        <f>BS$207*$B109+BS$209</f>
        <v>102.49689822645843</v>
      </c>
      <c r="CX109" s="2">
        <f>BT$207*$B109+BT$209</f>
        <v>97.446317033677161</v>
      </c>
      <c r="CY109" s="2">
        <f>BU$207*$B109+BU$209</f>
        <v>88.887047382961754</v>
      </c>
      <c r="CZ109" s="2">
        <f>BV$207*$B109+BV$209</f>
        <v>77.586097299998229</v>
      </c>
      <c r="DA109" s="2">
        <f>BW$207*$B109+BW$209</f>
        <v>64.349840711519334</v>
      </c>
      <c r="DD109" s="2">
        <f>BZ$207*$B109+BZ$209</f>
        <v>96.928558637177133</v>
      </c>
      <c r="DE109" s="2">
        <f>CA$207*$B109+CA$209</f>
        <v>99.579023038519665</v>
      </c>
      <c r="DF109" s="2">
        <f>CB$207*$B109+CB$209</f>
        <v>101.08627390684484</v>
      </c>
      <c r="DG109" s="2">
        <f>CC$207*$B109+CC$209</f>
        <v>100.91229676770875</v>
      </c>
      <c r="DH109" s="2">
        <f>CD$207*$B109+CD$209</f>
        <v>103.4736496815927</v>
      </c>
      <c r="DI109" s="2">
        <f>CE$207*$B109+CE$209</f>
        <v>105.26849943299318</v>
      </c>
      <c r="DJ109" s="2">
        <f>CF$207*$B109+CF$209</f>
        <v>105.79121767223236</v>
      </c>
      <c r="DK109" s="2">
        <f>CG$207*$B109+CG$209</f>
        <v>104.20253397036022</v>
      </c>
      <c r="DL109" s="2">
        <f>CH$207*$B109+CH$209</f>
        <v>101.08592531375909</v>
      </c>
      <c r="DM109" s="2">
        <f>CI$207*$B109+CI$209</f>
        <v>96.253479939196978</v>
      </c>
      <c r="DN109" s="2">
        <f>CJ$207*$B109+CJ$209</f>
        <v>87.711458702303474</v>
      </c>
      <c r="DO109" s="2">
        <f>CK$207*$B109+CK$209</f>
        <v>76.83475075801023</v>
      </c>
      <c r="DP109" s="2">
        <f>CL$207*$B109+CL$209</f>
        <v>63.977363321179141</v>
      </c>
      <c r="DS109" s="2">
        <f>POWER(10,($B109-C$227)/C$228)/(1+POWER(10,($B109-C$227)/C$228))</f>
        <v>0.62001100852139257</v>
      </c>
      <c r="DT109" s="2">
        <f>POWER(10,($B109-D$227)/D$228)/(1+POWER(10,($B109-D$227)/D$228))</f>
        <v>0.5840355362950912</v>
      </c>
      <c r="DU109" s="2">
        <f>POWER(10,($B109-E$227)/E$228)/(1+POWER(10,($B109-E$227)/E$228))</f>
        <v>0.60879714698487908</v>
      </c>
      <c r="DV109" s="2">
        <f>POWER(10,($B109-F$227)/F$228)/(1+POWER(10,($B109-F$227)/F$228))</f>
        <v>0.6489283072968941</v>
      </c>
      <c r="DW109" s="2">
        <f>POWER(10,($B109-G$227)/G$228)/(1+POWER(10,($B109-G$227)/G$228))</f>
        <v>0.66841073205652779</v>
      </c>
      <c r="DX109" s="2">
        <f>POWER(10,($B109-H$227)/H$228)/(1+POWER(10,($B109-H$227)/H$228))</f>
        <v>0.64993639821818205</v>
      </c>
      <c r="DY109" s="2">
        <f>POWER(10,($B109-I$227)/I$228)/(1+POWER(10,($B109-I$227)/I$228))</f>
        <v>0.62668259336371857</v>
      </c>
      <c r="DZ109" s="2">
        <f>POWER(10,($B109-J$227)/J$228)/(1+POWER(10,($B109-J$227)/J$228))</f>
        <v>0.61657800618186087</v>
      </c>
      <c r="EA109" s="2">
        <f>POWER(10,($B109-K$227)/K$228)/(1+POWER(10,($B109-K$227)/K$228))</f>
        <v>0.62624176405111487</v>
      </c>
      <c r="EB109" s="2">
        <f>POWER(10,($B109-L$227)/L$228)/(1+POWER(10,($B109-L$227)/L$228))</f>
        <v>0.57135782657726886</v>
      </c>
      <c r="EC109" s="2">
        <f>POWER(10,($B109-M$227)/M$228)/(1+POWER(10,($B109-M$227)/M$228))</f>
        <v>0.62186225055947486</v>
      </c>
      <c r="ED109" s="2">
        <f>POWER(10,($B109-N$227)/N$228)/(1+POWER(10,($B109-N$227)/N$228))</f>
        <v>0.62194984164010647</v>
      </c>
      <c r="EE109" s="2">
        <f>POWER(10,($B109-O$227)/O$228)/(1+POWER(10,($B109-O$227)/O$228))</f>
        <v>0.54581248491243461</v>
      </c>
    </row>
    <row r="110" spans="2:135" x14ac:dyDescent="0.25">
      <c r="B110" s="2">
        <v>104</v>
      </c>
      <c r="C110">
        <v>97.257999999999996</v>
      </c>
      <c r="D110">
        <v>99.075000000000003</v>
      </c>
      <c r="E110">
        <v>102.857</v>
      </c>
      <c r="F110">
        <v>101.875</v>
      </c>
      <c r="G110">
        <v>104.51600000000001</v>
      </c>
      <c r="H110">
        <v>108.062</v>
      </c>
      <c r="I110">
        <v>107.66200000000001</v>
      </c>
      <c r="J110">
        <v>105.985</v>
      </c>
      <c r="K110">
        <v>102.657</v>
      </c>
      <c r="L110">
        <v>98.09</v>
      </c>
      <c r="M110">
        <v>89.730999999999995</v>
      </c>
      <c r="N110">
        <v>78.805999999999997</v>
      </c>
      <c r="O110">
        <v>64.217399999999998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97.18001636050785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99.787730666768667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101.45669997382558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101.20414679997343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103.86354932780833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105.69305260753262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106.15297970343025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104.72428433657228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101.68708379535011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96.747263995585698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88.203014126575624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77.161834976133335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64.148841683670753</v>
      </c>
      <c r="AE110" s="5"/>
      <c r="AG110" s="5">
        <f t="shared" si="32"/>
        <v>7.798363949214604E-2</v>
      </c>
      <c r="AH110" s="5">
        <f t="shared" si="32"/>
        <v>-0.71273066676866392</v>
      </c>
      <c r="AI110" s="5">
        <f t="shared" si="32"/>
        <v>1.4003000261744205</v>
      </c>
      <c r="AJ110" s="5">
        <f t="shared" si="31"/>
        <v>0.67085320002657056</v>
      </c>
      <c r="AK110" s="5">
        <f t="shared" si="31"/>
        <v>0.65245067219167652</v>
      </c>
      <c r="AL110" s="5">
        <f t="shared" si="31"/>
        <v>2.3689473924673763</v>
      </c>
      <c r="AM110" s="5">
        <f t="shared" si="31"/>
        <v>1.5090202965697586</v>
      </c>
      <c r="AN110" s="5">
        <f t="shared" si="16"/>
        <v>1.2607156634277175</v>
      </c>
      <c r="AO110" s="5">
        <f t="shared" si="16"/>
        <v>0.96991620464989126</v>
      </c>
      <c r="AP110" s="5">
        <f t="shared" si="16"/>
        <v>1.3427360044143057</v>
      </c>
      <c r="AQ110" s="5">
        <f t="shared" si="16"/>
        <v>1.5279858734243703</v>
      </c>
      <c r="AR110" s="5">
        <f t="shared" si="16"/>
        <v>1.6441650238666625</v>
      </c>
      <c r="AS110" s="5">
        <f t="shared" si="16"/>
        <v>6.8558316329244917E-2</v>
      </c>
      <c r="AV110" s="2">
        <f t="shared" si="18"/>
        <v>97.173637125459393</v>
      </c>
      <c r="AW110" s="2">
        <f t="shared" si="19"/>
        <v>99.785699764905303</v>
      </c>
      <c r="AX110" s="2">
        <f t="shared" si="20"/>
        <v>101.45091681204453</v>
      </c>
      <c r="AY110" s="2">
        <f t="shared" si="21"/>
        <v>101.15052429256798</v>
      </c>
      <c r="AZ110" s="2">
        <f t="shared" si="22"/>
        <v>103.72313771899536</v>
      </c>
      <c r="BA110" s="2">
        <f t="shared" si="23"/>
        <v>105.55749836192965</v>
      </c>
      <c r="BB110" s="2">
        <f t="shared" si="24"/>
        <v>106.07957754147031</v>
      </c>
      <c r="BC110" s="2">
        <f t="shared" si="25"/>
        <v>104.6604011788699</v>
      </c>
      <c r="BD110" s="2">
        <f t="shared" si="26"/>
        <v>101.56844267304021</v>
      </c>
      <c r="BE110" s="2">
        <f t="shared" si="27"/>
        <v>96.729310518010848</v>
      </c>
      <c r="BF110" s="2">
        <f t="shared" si="28"/>
        <v>88.125151381503315</v>
      </c>
      <c r="BG110" s="2">
        <f t="shared" si="29"/>
        <v>77.099785844698161</v>
      </c>
      <c r="BH110" s="2">
        <f t="shared" si="30"/>
        <v>64.145352395809113</v>
      </c>
      <c r="BK110" s="2">
        <f>IF(OR($B110&lt;C$229, AND($B110&gt;C$230, $B110&lt;C$231)), C110, "")</f>
        <v>97.257999999999996</v>
      </c>
      <c r="BL110" s="2">
        <f>IF(OR($B110&lt;D$229, AND($B110&gt;D$230, $B110&lt;D$231)), D110, "")</f>
        <v>99.075000000000003</v>
      </c>
      <c r="BM110" s="2">
        <f>IF(OR($B110&lt;E$229, AND($B110&gt;E$230, $B110&lt;E$231)), E110, "")</f>
        <v>102.857</v>
      </c>
      <c r="BN110" s="2" t="str">
        <f>IF(OR($B110&lt;F$229, AND($B110&gt;F$230, $B110&lt;F$231)), F110, "")</f>
        <v/>
      </c>
      <c r="BO110" s="2" t="str">
        <f>IF(OR($B110&lt;G$229, AND($B110&gt;G$230, $B110&lt;G$231)), G110, "")</f>
        <v/>
      </c>
      <c r="BP110" s="2" t="str">
        <f>IF(OR($B110&lt;H$229, AND($B110&gt;H$230, $B110&lt;H$231)), H110, "")</f>
        <v/>
      </c>
      <c r="BQ110" s="2" t="str">
        <f>IF(OR($B110&lt;I$229, AND($B110&gt;I$230, $B110&lt;I$231)), I110, "")</f>
        <v/>
      </c>
      <c r="BR110" s="2">
        <f>IF(OR($B110&lt;J$229, AND($B110&gt;J$230, $B110&lt;J$231)), J110, "")</f>
        <v>105.985</v>
      </c>
      <c r="BS110" s="2" t="str">
        <f>IF(OR($B110&lt;K$229, AND($B110&gt;K$230, $B110&lt;K$231)), K110, "")</f>
        <v/>
      </c>
      <c r="BT110" s="2">
        <f>IF(OR($B110&lt;L$229, AND($B110&gt;L$230, $B110&lt;L$231)), L110, "")</f>
        <v>98.09</v>
      </c>
      <c r="BU110" s="2">
        <f>IF(OR($B110&lt;M$229, AND($B110&gt;M$230, $B110&lt;M$231)), M110, "")</f>
        <v>89.730999999999995</v>
      </c>
      <c r="BV110" s="2">
        <f>IF(OR($B110&lt;N$229, AND($B110&gt;N$230, $B110&lt;N$231)), N110, "")</f>
        <v>78.805999999999997</v>
      </c>
      <c r="BW110" s="2">
        <f>IF(OR($B110&lt;O$229, AND($B110&gt;O$230, $B110&lt;O$231)), O110, "")</f>
        <v>64.217399999999998</v>
      </c>
      <c r="BZ110" s="2">
        <f>IF(OR(AND($B110&gt;C$230, $B110&lt;C$231), $B110&gt;C$232), C110, "")</f>
        <v>97.257999999999996</v>
      </c>
      <c r="CA110" s="2">
        <f>IF(OR(AND($B110&gt;D$230, $B110&lt;D$231), $B110&gt;D$232), D110, "")</f>
        <v>99.075000000000003</v>
      </c>
      <c r="CB110" s="2">
        <f>IF(OR(AND($B110&gt;E$230, $B110&lt;E$231), $B110&gt;E$232), E110, "")</f>
        <v>102.857</v>
      </c>
      <c r="CC110" s="2" t="str">
        <f>IF(OR(AND($B110&gt;F$230, $B110&lt;F$231), $B110&gt;F$232), F110, "")</f>
        <v/>
      </c>
      <c r="CD110" s="2" t="str">
        <f>IF(OR(AND($B110&gt;G$230, $B110&lt;G$231), $B110&gt;G$232), G110, "")</f>
        <v/>
      </c>
      <c r="CE110" s="2" t="str">
        <f>IF(OR(AND($B110&gt;H$230, $B110&lt;H$231), $B110&gt;H$232), H110, "")</f>
        <v/>
      </c>
      <c r="CF110" s="2" t="str">
        <f>IF(OR(AND($B110&gt;I$230, $B110&lt;I$231), $B110&gt;I$232), I110, "")</f>
        <v/>
      </c>
      <c r="CG110" s="2">
        <f>IF(OR(AND($B110&gt;J$230, $B110&lt;J$231), $B110&gt;J$232), J110, "")</f>
        <v>105.985</v>
      </c>
      <c r="CH110" s="2" t="str">
        <f>IF(OR(AND($B110&gt;K$230, $B110&lt;K$231), $B110&gt;K$232), K110, "")</f>
        <v/>
      </c>
      <c r="CI110" s="2">
        <f>IF(OR(AND($B110&gt;L$230, $B110&lt;L$231), $B110&gt;L$232), L110, "")</f>
        <v>98.09</v>
      </c>
      <c r="CJ110" s="2">
        <f>IF(OR(AND($B110&gt;M$230, $B110&lt;M$231), $B110&gt;M$232), M110, "")</f>
        <v>89.730999999999995</v>
      </c>
      <c r="CK110" s="2">
        <f>IF(OR(AND($B110&gt;N$230, $B110&lt;N$231), $B110&gt;N$232), N110, "")</f>
        <v>78.805999999999997</v>
      </c>
      <c r="CL110" s="2">
        <f>IF(OR(AND($B110&gt;O$230, $B110&lt;O$231), $B110&gt;O$232), O110, "")</f>
        <v>64.217399999999998</v>
      </c>
      <c r="CO110" s="2">
        <f>BK$207*$B110+BK$209</f>
        <v>97.705605419890233</v>
      </c>
      <c r="CP110" s="2">
        <f>BL$207*$B110+BL$209</f>
        <v>100.16413287968254</v>
      </c>
      <c r="CQ110" s="2">
        <f>BM$207*$B110+BM$209</f>
        <v>102.14447850134599</v>
      </c>
      <c r="CR110" s="2">
        <f>BN$207*$B110+BN$209</f>
        <v>101.66661125396202</v>
      </c>
      <c r="CS110" s="2">
        <f>BO$207*$B110+BO$209</f>
        <v>104.28294409036434</v>
      </c>
      <c r="CT110" s="2">
        <f>BP$207*$B110+BP$209</f>
        <v>106.18473442917539</v>
      </c>
      <c r="CU110" s="2">
        <f>BQ$207*$B110+BQ$209</f>
        <v>106.64257390577968</v>
      </c>
      <c r="CV110" s="2">
        <f>BR$207*$B110+BR$209</f>
        <v>105.53445858422825</v>
      </c>
      <c r="CW110" s="2">
        <f>BS$207*$B110+BS$209</f>
        <v>102.52157439477334</v>
      </c>
      <c r="CX110" s="2">
        <f>BT$207*$B110+BT$209</f>
        <v>97.488584220986652</v>
      </c>
      <c r="CY110" s="2">
        <f>BU$207*$B110+BU$209</f>
        <v>88.918033382129806</v>
      </c>
      <c r="CZ110" s="2">
        <f>BV$207*$B110+BV$209</f>
        <v>77.602931573913978</v>
      </c>
      <c r="DA110" s="2">
        <f>BW$207*$B110+BW$209</f>
        <v>64.361496701854492</v>
      </c>
      <c r="DD110" s="2">
        <f>BZ$207*$B110+BZ$209</f>
        <v>96.876294368904794</v>
      </c>
      <c r="DE110" s="2">
        <f>CA$207*$B110+CA$209</f>
        <v>99.539886061873716</v>
      </c>
      <c r="DF110" s="2">
        <f>CB$207*$B110+CB$209</f>
        <v>101.0444599119561</v>
      </c>
      <c r="DG110" s="2">
        <f>CC$207*$B110+CC$209</f>
        <v>100.89588701578595</v>
      </c>
      <c r="DH110" s="2">
        <f>CD$207*$B110+CD$209</f>
        <v>103.46986122334928</v>
      </c>
      <c r="DI110" s="2">
        <f>CE$207*$B110+CE$209</f>
        <v>105.24938742067937</v>
      </c>
      <c r="DJ110" s="2">
        <f>CF$207*$B110+CF$209</f>
        <v>105.7737080235984</v>
      </c>
      <c r="DK110" s="2">
        <f>CG$207*$B110+CG$209</f>
        <v>104.1646897306458</v>
      </c>
      <c r="DL110" s="2">
        <f>CH$207*$B110+CH$209</f>
        <v>101.04964064179521</v>
      </c>
      <c r="DM110" s="2">
        <f>CI$207*$B110+CI$209</f>
        <v>96.209811087116051</v>
      </c>
      <c r="DN110" s="2">
        <f>CJ$207*$B110+CJ$209</f>
        <v>87.685443348513601</v>
      </c>
      <c r="DO110" s="2">
        <f>CK$207*$B110+CK$209</f>
        <v>76.820860580304</v>
      </c>
      <c r="DP110" s="2">
        <f>CL$207*$B110+CL$209</f>
        <v>63.981317772463413</v>
      </c>
      <c r="DS110" s="2">
        <f>POWER(10,($B110-C$227)/C$228)/(1+POWER(10,($B110-C$227)/C$228))</f>
        <v>0.64145810404760084</v>
      </c>
      <c r="DT110" s="2">
        <f>POWER(10,($B110-D$227)/D$228)/(1+POWER(10,($B110-D$227)/D$228))</f>
        <v>0.60622353848046173</v>
      </c>
      <c r="DU110" s="2">
        <f>POWER(10,($B110-E$227)/E$228)/(1+POWER(10,($B110-E$227)/E$228))</f>
        <v>0.63049997153788184</v>
      </c>
      <c r="DV110" s="2">
        <f>POWER(10,($B110-F$227)/F$228)/(1+POWER(10,($B110-F$227)/F$228))</f>
        <v>0.66961298974501915</v>
      </c>
      <c r="DW110" s="2">
        <f>POWER(10,($B110-G$227)/G$228)/(1+POWER(10,($B110-G$227)/G$228))</f>
        <v>0.68849854557149914</v>
      </c>
      <c r="DX110" s="2">
        <f>POWER(10,($B110-H$227)/H$228)/(1+POWER(10,($B110-H$227)/H$228))</f>
        <v>0.67059183548819323</v>
      </c>
      <c r="DY110" s="2">
        <f>POWER(10,($B110-I$227)/I$228)/(1+POWER(10,($B110-I$227)/I$228))</f>
        <v>0.64796693696381269</v>
      </c>
      <c r="DZ110" s="2">
        <f>POWER(10,($B110-J$227)/J$228)/(1+POWER(10,($B110-J$227)/J$228))</f>
        <v>0.63810576731421209</v>
      </c>
      <c r="EA110" s="2">
        <f>POWER(10,($B110-K$227)/K$228)/(1+POWER(10,($B110-K$227)/K$228))</f>
        <v>0.64753710539260567</v>
      </c>
      <c r="EB110" s="2">
        <f>POWER(10,($B110-L$227)/L$228)/(1+POWER(10,($B110-L$227)/L$228))</f>
        <v>0.59375168500579412</v>
      </c>
      <c r="EC110" s="2">
        <f>POWER(10,($B110-M$227)/M$228)/(1+POWER(10,($B110-M$227)/M$228))</f>
        <v>0.64326497781286518</v>
      </c>
      <c r="ED110" s="2">
        <f>POWER(10,($B110-N$227)/N$228)/(1+POWER(10,($B110-N$227)/N$228))</f>
        <v>0.64335045453270212</v>
      </c>
      <c r="EE110" s="2">
        <f>POWER(10,($B110-O$227)/O$228)/(1+POWER(10,($B110-O$227)/O$228))</f>
        <v>0.56853310200956242</v>
      </c>
    </row>
    <row r="111" spans="2:135" x14ac:dyDescent="0.25">
      <c r="B111" s="2">
        <v>105</v>
      </c>
      <c r="C111">
        <v>97.197000000000003</v>
      </c>
      <c r="D111">
        <v>100.985</v>
      </c>
      <c r="E111">
        <v>99.370999999999995</v>
      </c>
      <c r="F111">
        <v>101.172</v>
      </c>
      <c r="G111">
        <v>104.703</v>
      </c>
      <c r="H111">
        <v>107.89100000000001</v>
      </c>
      <c r="I111">
        <v>106.923</v>
      </c>
      <c r="J111">
        <v>106.40900000000001</v>
      </c>
      <c r="K111">
        <v>102.657</v>
      </c>
      <c r="L111">
        <v>98.103999999999999</v>
      </c>
      <c r="M111">
        <v>88.477999999999994</v>
      </c>
      <c r="N111">
        <v>80.014899999999997</v>
      </c>
      <c r="O111">
        <v>64.565200000000004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97.136609078363819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99.750196414143431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101.40938203449797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101.2230349631658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103.95269205903281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105.77452326713431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106.19664481666506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104.74073595234822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101.74317362979291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96.728303093243738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88.240463915415432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77.198312201305654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64.151741755986166</v>
      </c>
      <c r="AE111" s="5"/>
      <c r="AG111" s="5">
        <f t="shared" si="32"/>
        <v>6.0390921636184203E-2</v>
      </c>
      <c r="AH111" s="5">
        <f t="shared" si="32"/>
        <v>1.234803585856568</v>
      </c>
      <c r="AI111" s="5">
        <f t="shared" si="32"/>
        <v>-2.0383820344979711</v>
      </c>
      <c r="AJ111" s="5">
        <f t="shared" si="31"/>
        <v>-5.103496316580447E-2</v>
      </c>
      <c r="AK111" s="5">
        <f t="shared" si="31"/>
        <v>0.75030794096718978</v>
      </c>
      <c r="AL111" s="5">
        <f t="shared" si="31"/>
        <v>2.1164767328656922</v>
      </c>
      <c r="AM111" s="5">
        <f t="shared" si="31"/>
        <v>0.72635518333494531</v>
      </c>
      <c r="AN111" s="5">
        <f t="shared" si="16"/>
        <v>1.6682640476517889</v>
      </c>
      <c r="AO111" s="5">
        <f t="shared" si="16"/>
        <v>0.91382637020709012</v>
      </c>
      <c r="AP111" s="5">
        <f t="shared" si="16"/>
        <v>1.3756969067562608</v>
      </c>
      <c r="AQ111" s="5">
        <f t="shared" si="16"/>
        <v>0.23753608458456199</v>
      </c>
      <c r="AR111" s="5">
        <f t="shared" si="16"/>
        <v>2.8165877986943428</v>
      </c>
      <c r="AS111" s="5">
        <f t="shared" si="16"/>
        <v>0.41345824401383879</v>
      </c>
      <c r="AV111" s="2">
        <f t="shared" si="18"/>
        <v>97.124223762645002</v>
      </c>
      <c r="AW111" s="2">
        <f t="shared" si="19"/>
        <v>99.745954968646373</v>
      </c>
      <c r="AX111" s="2">
        <f t="shared" si="20"/>
        <v>101.39791991990944</v>
      </c>
      <c r="AY111" s="2">
        <f t="shared" si="21"/>
        <v>101.12654759366711</v>
      </c>
      <c r="AZ111" s="2">
        <f t="shared" si="22"/>
        <v>103.71251693892114</v>
      </c>
      <c r="BA111" s="2">
        <f t="shared" si="23"/>
        <v>105.53345679400829</v>
      </c>
      <c r="BB111" s="2">
        <f t="shared" si="24"/>
        <v>106.0593184316746</v>
      </c>
      <c r="BC111" s="2">
        <f t="shared" si="25"/>
        <v>104.61878800835973</v>
      </c>
      <c r="BD111" s="2">
        <f t="shared" si="26"/>
        <v>101.5218755818406</v>
      </c>
      <c r="BE111" s="2">
        <f t="shared" si="27"/>
        <v>96.690514829437888</v>
      </c>
      <c r="BF111" s="2">
        <f t="shared" si="28"/>
        <v>88.092588041593899</v>
      </c>
      <c r="BG111" s="2">
        <f t="shared" si="29"/>
        <v>77.079912223308725</v>
      </c>
      <c r="BH111" s="2">
        <f t="shared" si="30"/>
        <v>64.143927403364273</v>
      </c>
      <c r="BK111" s="2">
        <f>IF(OR($B111&lt;C$229, AND($B111&gt;C$230, $B111&lt;C$231)), C111, "")</f>
        <v>97.197000000000003</v>
      </c>
      <c r="BL111" s="2">
        <f>IF(OR($B111&lt;D$229, AND($B111&gt;D$230, $B111&lt;D$231)), D111, "")</f>
        <v>100.985</v>
      </c>
      <c r="BM111" s="2">
        <f>IF(OR($B111&lt;E$229, AND($B111&gt;E$230, $B111&lt;E$231)), E111, "")</f>
        <v>99.370999999999995</v>
      </c>
      <c r="BN111" s="2" t="str">
        <f>IF(OR($B111&lt;F$229, AND($B111&gt;F$230, $B111&lt;F$231)), F111, "")</f>
        <v/>
      </c>
      <c r="BO111" s="2" t="str">
        <f>IF(OR($B111&lt;G$229, AND($B111&gt;G$230, $B111&lt;G$231)), G111, "")</f>
        <v/>
      </c>
      <c r="BP111" s="2" t="str">
        <f>IF(OR($B111&lt;H$229, AND($B111&gt;H$230, $B111&lt;H$231)), H111, "")</f>
        <v/>
      </c>
      <c r="BQ111" s="2" t="str">
        <f>IF(OR($B111&lt;I$229, AND($B111&gt;I$230, $B111&lt;I$231)), I111, "")</f>
        <v/>
      </c>
      <c r="BR111" s="2" t="str">
        <f>IF(OR($B111&lt;J$229, AND($B111&gt;J$230, $B111&lt;J$231)), J111, "")</f>
        <v/>
      </c>
      <c r="BS111" s="2" t="str">
        <f>IF(OR($B111&lt;K$229, AND($B111&gt;K$230, $B111&lt;K$231)), K111, "")</f>
        <v/>
      </c>
      <c r="BT111" s="2">
        <f>IF(OR($B111&lt;L$229, AND($B111&gt;L$230, $B111&lt;L$231)), L111, "")</f>
        <v>98.103999999999999</v>
      </c>
      <c r="BU111" s="2" t="str">
        <f>IF(OR($B111&lt;M$229, AND($B111&gt;M$230, $B111&lt;M$231)), M111, "")</f>
        <v/>
      </c>
      <c r="BV111" s="2" t="str">
        <f>IF(OR($B111&lt;N$229, AND($B111&gt;N$230, $B111&lt;N$231)), N111, "")</f>
        <v/>
      </c>
      <c r="BW111" s="2">
        <f>IF(OR($B111&lt;O$229, AND($B111&gt;O$230, $B111&lt;O$231)), O111, "")</f>
        <v>64.565200000000004</v>
      </c>
      <c r="BZ111" s="2">
        <f>IF(OR(AND($B111&gt;C$230, $B111&lt;C$231), $B111&gt;C$232), C111, "")</f>
        <v>97.197000000000003</v>
      </c>
      <c r="CA111" s="2">
        <f>IF(OR(AND($B111&gt;D$230, $B111&lt;D$231), $B111&gt;D$232), D111, "")</f>
        <v>100.985</v>
      </c>
      <c r="CB111" s="2">
        <f>IF(OR(AND($B111&gt;E$230, $B111&lt;E$231), $B111&gt;E$232), E111, "")</f>
        <v>99.370999999999995</v>
      </c>
      <c r="CC111" s="2" t="str">
        <f>IF(OR(AND($B111&gt;F$230, $B111&lt;F$231), $B111&gt;F$232), F111, "")</f>
        <v/>
      </c>
      <c r="CD111" s="2" t="str">
        <f>IF(OR(AND($B111&gt;G$230, $B111&lt;G$231), $B111&gt;G$232), G111, "")</f>
        <v/>
      </c>
      <c r="CE111" s="2" t="str">
        <f>IF(OR(AND($B111&gt;H$230, $B111&lt;H$231), $B111&gt;H$232), H111, "")</f>
        <v/>
      </c>
      <c r="CF111" s="2" t="str">
        <f>IF(OR(AND($B111&gt;I$230, $B111&lt;I$231), $B111&gt;I$232), I111, "")</f>
        <v/>
      </c>
      <c r="CG111" s="2" t="str">
        <f>IF(OR(AND($B111&gt;J$230, $B111&lt;J$231), $B111&gt;J$232), J111, "")</f>
        <v/>
      </c>
      <c r="CH111" s="2" t="str">
        <f>IF(OR(AND($B111&gt;K$230, $B111&lt;K$231), $B111&gt;K$232), K111, "")</f>
        <v/>
      </c>
      <c r="CI111" s="2">
        <f>IF(OR(AND($B111&gt;L$230, $B111&lt;L$231), $B111&gt;L$232), L111, "")</f>
        <v>98.103999999999999</v>
      </c>
      <c r="CJ111" s="2" t="str">
        <f>IF(OR(AND($B111&gt;M$230, $B111&lt;M$231), $B111&gt;M$232), M111, "")</f>
        <v/>
      </c>
      <c r="CK111" s="2" t="str">
        <f>IF(OR(AND($B111&gt;N$230, $B111&lt;N$231), $B111&gt;N$232), N111, "")</f>
        <v/>
      </c>
      <c r="CL111" s="2">
        <f>IF(OR(AND($B111&gt;O$230, $B111&lt;O$231), $B111&gt;O$232), O111, "")</f>
        <v>64.565200000000004</v>
      </c>
      <c r="CO111" s="2">
        <f>BK$207*$B111+BK$209</f>
        <v>97.713107965596237</v>
      </c>
      <c r="CP111" s="2">
        <f>BL$207*$B111+BL$209</f>
        <v>100.15987260314726</v>
      </c>
      <c r="CQ111" s="2">
        <f>BM$207*$B111+BM$209</f>
        <v>102.13747214296103</v>
      </c>
      <c r="CR111" s="2">
        <f>BN$207*$B111+BN$209</f>
        <v>101.67560973681398</v>
      </c>
      <c r="CS111" s="2">
        <f>BO$207*$B111+BO$209</f>
        <v>104.30977429011678</v>
      </c>
      <c r="CT111" s="2">
        <f>BP$207*$B111+BP$209</f>
        <v>106.21020394468415</v>
      </c>
      <c r="CU111" s="2">
        <f>BQ$207*$B111+BQ$209</f>
        <v>106.67108264081922</v>
      </c>
      <c r="CV111" s="2">
        <f>BR$207*$B111+BR$209</f>
        <v>105.56988622434874</v>
      </c>
      <c r="CW111" s="2">
        <f>BS$207*$B111+BS$209</f>
        <v>102.54625056308825</v>
      </c>
      <c r="CX111" s="2">
        <f>BT$207*$B111+BT$209</f>
        <v>97.53085140829613</v>
      </c>
      <c r="CY111" s="2">
        <f>BU$207*$B111+BU$209</f>
        <v>88.949019381297845</v>
      </c>
      <c r="CZ111" s="2">
        <f>BV$207*$B111+BV$209</f>
        <v>77.619765847829726</v>
      </c>
      <c r="DA111" s="2">
        <f>BW$207*$B111+BW$209</f>
        <v>64.373152692189649</v>
      </c>
      <c r="DD111" s="2">
        <f>BZ$207*$B111+BZ$209</f>
        <v>96.824030100632456</v>
      </c>
      <c r="DE111" s="2">
        <f>CA$207*$B111+CA$209</f>
        <v>99.500749085227767</v>
      </c>
      <c r="DF111" s="2">
        <f>CB$207*$B111+CB$209</f>
        <v>101.00264591706734</v>
      </c>
      <c r="DG111" s="2">
        <f>CC$207*$B111+CC$209</f>
        <v>100.87947726386312</v>
      </c>
      <c r="DH111" s="2">
        <f>CD$207*$B111+CD$209</f>
        <v>103.46607276510586</v>
      </c>
      <c r="DI111" s="2">
        <f>CE$207*$B111+CE$209</f>
        <v>105.23027540836554</v>
      </c>
      <c r="DJ111" s="2">
        <f>CF$207*$B111+CF$209</f>
        <v>105.75619837496443</v>
      </c>
      <c r="DK111" s="2">
        <f>CG$207*$B111+CG$209</f>
        <v>104.12684549093139</v>
      </c>
      <c r="DL111" s="2">
        <f>CH$207*$B111+CH$209</f>
        <v>101.01335596983132</v>
      </c>
      <c r="DM111" s="2">
        <f>CI$207*$B111+CI$209</f>
        <v>96.166142235035124</v>
      </c>
      <c r="DN111" s="2">
        <f>CJ$207*$B111+CJ$209</f>
        <v>87.659427994723742</v>
      </c>
      <c r="DO111" s="2">
        <f>CK$207*$B111+CK$209</f>
        <v>76.80697040259777</v>
      </c>
      <c r="DP111" s="2">
        <f>CL$207*$B111+CL$209</f>
        <v>63.985272223747693</v>
      </c>
      <c r="DS111" s="2">
        <f>POWER(10,($B111-C$227)/C$228)/(1+POWER(10,($B111-C$227)/C$228))</f>
        <v>0.66235391314710534</v>
      </c>
      <c r="DT111" s="2">
        <f>POWER(10,($B111-D$227)/D$228)/(1+POWER(10,($B111-D$227)/D$228))</f>
        <v>0.62798189299543172</v>
      </c>
      <c r="DU111" s="2">
        <f>POWER(10,($B111-E$227)/E$228)/(1+POWER(10,($B111-E$227)/E$228))</f>
        <v>0.6516876383158835</v>
      </c>
      <c r="DV111" s="2">
        <f>POWER(10,($B111-F$227)/F$228)/(1+POWER(10,($B111-F$227)/F$228))</f>
        <v>0.68966178594847816</v>
      </c>
      <c r="DW111" s="2">
        <f>POWER(10,($B111-G$227)/G$228)/(1+POWER(10,($B111-G$227)/G$228))</f>
        <v>0.70790123460772458</v>
      </c>
      <c r="DX111" s="2">
        <f>POWER(10,($B111-H$227)/H$228)/(1+POWER(10,($B111-H$227)/H$228))</f>
        <v>0.69060867766772227</v>
      </c>
      <c r="DY111" s="2">
        <f>POWER(10,($B111-I$227)/I$228)/(1+POWER(10,($B111-I$227)/I$228))</f>
        <v>0.66867934226962156</v>
      </c>
      <c r="DZ111" s="2">
        <f>POWER(10,($B111-J$227)/J$228)/(1+POWER(10,($B111-J$227)/J$228))</f>
        <v>0.6590931177227779</v>
      </c>
      <c r="EA111" s="2">
        <f>POWER(10,($B111-K$227)/K$228)/(1+POWER(10,($B111-K$227)/K$228))</f>
        <v>0.66826185293743545</v>
      </c>
      <c r="EB111" s="2">
        <f>POWER(10,($B111-L$227)/L$228)/(1+POWER(10,($B111-L$227)/L$228))</f>
        <v>0.61576238756441481</v>
      </c>
      <c r="EC111" s="2">
        <f>POWER(10,($B111-M$227)/M$228)/(1+POWER(10,($B111-M$227)/M$228))</f>
        <v>0.66411062342710503</v>
      </c>
      <c r="ED111" s="2">
        <f>POWER(10,($B111-N$227)/N$228)/(1+POWER(10,($B111-N$227)/N$228))</f>
        <v>0.66419371280671335</v>
      </c>
      <c r="EE111" s="2">
        <f>POWER(10,($B111-O$227)/O$228)/(1+POWER(10,($B111-O$227)/O$228))</f>
        <v>0.59096888726090691</v>
      </c>
    </row>
    <row r="112" spans="2:135" x14ac:dyDescent="0.25">
      <c r="B112" s="2">
        <v>106</v>
      </c>
      <c r="C112">
        <v>98.817999999999998</v>
      </c>
      <c r="D112">
        <v>100.52200000000001</v>
      </c>
      <c r="E112">
        <v>100.657</v>
      </c>
      <c r="F112">
        <v>101.96899999999999</v>
      </c>
      <c r="G112">
        <v>105.34399999999999</v>
      </c>
      <c r="H112">
        <v>107.64100000000001</v>
      </c>
      <c r="I112">
        <v>107.631</v>
      </c>
      <c r="J112">
        <v>106.682</v>
      </c>
      <c r="K112">
        <v>103.46299999999999</v>
      </c>
      <c r="L112">
        <v>98.954999999999998</v>
      </c>
      <c r="M112">
        <v>90.373000000000005</v>
      </c>
      <c r="N112">
        <v>79.209000000000003</v>
      </c>
      <c r="O112">
        <v>65.565200000000004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97.095902150700667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99.713520333205196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101.36585796111255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101.2678952002268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104.09330717389979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105.91721233679688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106.28275902320469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104.79693571639318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101.86719394110223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96.724436278564937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88.326465404232692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77.275014223213091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64.159030138314407</v>
      </c>
      <c r="AE112" s="5"/>
      <c r="AG112" s="5">
        <f t="shared" si="32"/>
        <v>1.7220978492993311</v>
      </c>
      <c r="AH112" s="5">
        <f t="shared" si="32"/>
        <v>0.80847966679480976</v>
      </c>
      <c r="AI112" s="5">
        <f t="shared" si="32"/>
        <v>-0.70885796111255672</v>
      </c>
      <c r="AJ112" s="5">
        <f t="shared" si="31"/>
        <v>0.70110479977319073</v>
      </c>
      <c r="AK112" s="5">
        <f t="shared" si="31"/>
        <v>1.2506928261002059</v>
      </c>
      <c r="AL112" s="5">
        <f t="shared" si="31"/>
        <v>1.7237876632031259</v>
      </c>
      <c r="AM112" s="5">
        <f t="shared" si="31"/>
        <v>1.3482409767953101</v>
      </c>
      <c r="AN112" s="5">
        <f t="shared" si="16"/>
        <v>1.8850642836068232</v>
      </c>
      <c r="AO112" s="5">
        <f t="shared" si="16"/>
        <v>1.5958060588977645</v>
      </c>
      <c r="AP112" s="5">
        <f t="shared" si="16"/>
        <v>2.2305637214350611</v>
      </c>
      <c r="AQ112" s="5">
        <f t="shared" si="16"/>
        <v>2.0465345957673122</v>
      </c>
      <c r="AR112" s="5">
        <f t="shared" si="16"/>
        <v>1.933985776786912</v>
      </c>
      <c r="AS112" s="5">
        <f t="shared" si="16"/>
        <v>1.4061698616855978</v>
      </c>
      <c r="AV112" s="2">
        <f t="shared" si="18"/>
        <v>97.072896461729897</v>
      </c>
      <c r="AW112" s="2">
        <f t="shared" si="19"/>
        <v>99.70504405185693</v>
      </c>
      <c r="AX112" s="2">
        <f t="shared" si="20"/>
        <v>101.34413047677452</v>
      </c>
      <c r="AY112" s="2">
        <f t="shared" si="21"/>
        <v>101.10211725733251</v>
      </c>
      <c r="AZ112" s="2">
        <f t="shared" si="22"/>
        <v>103.70134501549209</v>
      </c>
      <c r="BA112" s="2">
        <f t="shared" si="23"/>
        <v>105.50833759508711</v>
      </c>
      <c r="BB112" s="2">
        <f t="shared" si="24"/>
        <v>106.03776154630813</v>
      </c>
      <c r="BC112" s="2">
        <f t="shared" si="25"/>
        <v>104.57501778168427</v>
      </c>
      <c r="BD112" s="2">
        <f t="shared" si="26"/>
        <v>101.47378920255323</v>
      </c>
      <c r="BE112" s="2">
        <f t="shared" si="27"/>
        <v>96.648609338215607</v>
      </c>
      <c r="BF112" s="2">
        <f t="shared" si="28"/>
        <v>88.05848360689798</v>
      </c>
      <c r="BG112" s="2">
        <f t="shared" si="29"/>
        <v>77.059281289179538</v>
      </c>
      <c r="BH112" s="2">
        <f t="shared" si="30"/>
        <v>64.142304214127705</v>
      </c>
      <c r="BK112" s="2" t="str">
        <f>IF(OR($B112&lt;C$229, AND($B112&gt;C$230, $B112&lt;C$231)), C112, "")</f>
        <v/>
      </c>
      <c r="BL112" s="2">
        <f>IF(OR($B112&lt;D$229, AND($B112&gt;D$230, $B112&lt;D$231)), D112, "")</f>
        <v>100.52200000000001</v>
      </c>
      <c r="BM112" s="2" t="str">
        <f>IF(OR($B112&lt;E$229, AND($B112&gt;E$230, $B112&lt;E$231)), E112, "")</f>
        <v/>
      </c>
      <c r="BN112" s="2" t="str">
        <f>IF(OR($B112&lt;F$229, AND($B112&gt;F$230, $B112&lt;F$231)), F112, "")</f>
        <v/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 t="str">
        <f>IF(OR($B112&lt;I$229, AND($B112&gt;I$230, $B112&lt;I$231)), I112, "")</f>
        <v/>
      </c>
      <c r="BR112" s="2" t="str">
        <f>IF(OR($B112&lt;J$229, AND($B112&gt;J$230, $B112&lt;J$231)), J112, "")</f>
        <v/>
      </c>
      <c r="BS112" s="2" t="str">
        <f>IF(OR($B112&lt;K$229, AND($B112&gt;K$230, $B112&lt;K$231)), K112, "")</f>
        <v/>
      </c>
      <c r="BT112" s="2">
        <f>IF(OR($B112&lt;L$229, AND($B112&gt;L$230, $B112&lt;L$231)), L112, "")</f>
        <v>98.954999999999998</v>
      </c>
      <c r="BU112" s="2" t="str">
        <f>IF(OR($B112&lt;M$229, AND($B112&gt;M$230, $B112&lt;M$231)), M112, "")</f>
        <v/>
      </c>
      <c r="BV112" s="2" t="str">
        <f>IF(OR($B112&lt;N$229, AND($B112&gt;N$230, $B112&lt;N$231)), N112, "")</f>
        <v/>
      </c>
      <c r="BW112" s="2">
        <f>IF(OR($B112&lt;O$229, AND($B112&gt;O$230, $B112&lt;O$231)), O112, "")</f>
        <v>65.565200000000004</v>
      </c>
      <c r="BZ112" s="2" t="str">
        <f>IF(OR(AND($B112&gt;C$230, $B112&lt;C$231), $B112&gt;C$232), C112, "")</f>
        <v/>
      </c>
      <c r="CA112" s="2">
        <f>IF(OR(AND($B112&gt;D$230, $B112&lt;D$231), $B112&gt;D$232), D112, "")</f>
        <v>100.52200000000001</v>
      </c>
      <c r="CB112" s="2" t="str">
        <f>IF(OR(AND($B112&gt;E$230, $B112&lt;E$231), $B112&gt;E$232), E112, "")</f>
        <v/>
      </c>
      <c r="CC112" s="2" t="str">
        <f>IF(OR(AND($B112&gt;F$230, $B112&lt;F$231), $B112&gt;F$232), F112, "")</f>
        <v/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 t="str">
        <f>IF(OR(AND($B112&gt;I$230, $B112&lt;I$231), $B112&gt;I$232), I112, "")</f>
        <v/>
      </c>
      <c r="CG112" s="2" t="str">
        <f>IF(OR(AND($B112&gt;J$230, $B112&lt;J$231), $B112&gt;J$232), J112, "")</f>
        <v/>
      </c>
      <c r="CH112" s="2" t="str">
        <f>IF(OR(AND($B112&gt;K$230, $B112&lt;K$231), $B112&gt;K$232), K112, "")</f>
        <v/>
      </c>
      <c r="CI112" s="2">
        <f>IF(OR(AND($B112&gt;L$230, $B112&lt;L$231), $B112&gt;L$232), L112, "")</f>
        <v>98.954999999999998</v>
      </c>
      <c r="CJ112" s="2" t="str">
        <f>IF(OR(AND($B112&gt;M$230, $B112&lt;M$231), $B112&gt;M$232), M112, "")</f>
        <v/>
      </c>
      <c r="CK112" s="2" t="str">
        <f>IF(OR(AND($B112&gt;N$230, $B112&lt;N$231), $B112&gt;N$232), N112, "")</f>
        <v/>
      </c>
      <c r="CL112" s="2">
        <f>IF(OR(AND($B112&gt;O$230, $B112&lt;O$231), $B112&gt;O$232), O112, "")</f>
        <v>65.565200000000004</v>
      </c>
      <c r="CO112" s="2">
        <f>BK$207*$B112+BK$209</f>
        <v>97.720610511302255</v>
      </c>
      <c r="CP112" s="2">
        <f>BL$207*$B112+BL$209</f>
        <v>100.15561232661199</v>
      </c>
      <c r="CQ112" s="2">
        <f>BM$207*$B112+BM$209</f>
        <v>102.13046578457607</v>
      </c>
      <c r="CR112" s="2">
        <f>BN$207*$B112+BN$209</f>
        <v>101.68460821966593</v>
      </c>
      <c r="CS112" s="2">
        <f>BO$207*$B112+BO$209</f>
        <v>104.33660448986923</v>
      </c>
      <c r="CT112" s="2">
        <f>BP$207*$B112+BP$209</f>
        <v>106.2356734601929</v>
      </c>
      <c r="CU112" s="2">
        <f>BQ$207*$B112+BQ$209</f>
        <v>106.69959137585876</v>
      </c>
      <c r="CV112" s="2">
        <f>BR$207*$B112+BR$209</f>
        <v>105.60531386446921</v>
      </c>
      <c r="CW112" s="2">
        <f>BS$207*$B112+BS$209</f>
        <v>102.57092673140316</v>
      </c>
      <c r="CX112" s="2">
        <f>BT$207*$B112+BT$209</f>
        <v>97.573118595605621</v>
      </c>
      <c r="CY112" s="2">
        <f>BU$207*$B112+BU$209</f>
        <v>88.980005380465897</v>
      </c>
      <c r="CZ112" s="2">
        <f>BV$207*$B112+BV$209</f>
        <v>77.636600121745474</v>
      </c>
      <c r="DA112" s="2">
        <f>BW$207*$B112+BW$209</f>
        <v>64.38480868252482</v>
      </c>
      <c r="DD112" s="2">
        <f>BZ$207*$B112+BZ$209</f>
        <v>96.771765832360117</v>
      </c>
      <c r="DE112" s="2">
        <f>CA$207*$B112+CA$209</f>
        <v>99.461612108581804</v>
      </c>
      <c r="DF112" s="2">
        <f>CB$207*$B112+CB$209</f>
        <v>100.96083192217858</v>
      </c>
      <c r="DG112" s="2">
        <f>CC$207*$B112+CC$209</f>
        <v>100.86306751194032</v>
      </c>
      <c r="DH112" s="2">
        <f>CD$207*$B112+CD$209</f>
        <v>103.46228430686244</v>
      </c>
      <c r="DI112" s="2">
        <f>CE$207*$B112+CE$209</f>
        <v>105.21116339605172</v>
      </c>
      <c r="DJ112" s="2">
        <f>CF$207*$B112+CF$209</f>
        <v>105.73868872633047</v>
      </c>
      <c r="DK112" s="2">
        <f>CG$207*$B112+CG$209</f>
        <v>104.08900125121697</v>
      </c>
      <c r="DL112" s="2">
        <f>CH$207*$B112+CH$209</f>
        <v>100.97707129786744</v>
      </c>
      <c r="DM112" s="2">
        <f>CI$207*$B112+CI$209</f>
        <v>96.122473382954183</v>
      </c>
      <c r="DN112" s="2">
        <f>CJ$207*$B112+CJ$209</f>
        <v>87.633412640933869</v>
      </c>
      <c r="DO112" s="2">
        <f>CK$207*$B112+CK$209</f>
        <v>76.79308022489154</v>
      </c>
      <c r="DP112" s="2">
        <f>CL$207*$B112+CL$209</f>
        <v>63.989226675031972</v>
      </c>
      <c r="DS112" s="2">
        <f>POWER(10,($B112-C$227)/C$228)/(1+POWER(10,($B112-C$227)/C$228))</f>
        <v>0.68263443316612349</v>
      </c>
      <c r="DT112" s="2">
        <f>POWER(10,($B112-D$227)/D$228)/(1+POWER(10,($B112-D$227)/D$228))</f>
        <v>0.64923362132930906</v>
      </c>
      <c r="DU112" s="2">
        <f>POWER(10,($B112-E$227)/E$228)/(1+POWER(10,($B112-E$227)/E$228))</f>
        <v>0.67229184540684095</v>
      </c>
      <c r="DV112" s="2">
        <f>POWER(10,($B112-F$227)/F$228)/(1+POWER(10,($B112-F$227)/F$228))</f>
        <v>0.70902264106426938</v>
      </c>
      <c r="DW112" s="2">
        <f>POWER(10,($B112-G$227)/G$228)/(1+POWER(10,($B112-G$227)/G$228))</f>
        <v>0.72657532872280961</v>
      </c>
      <c r="DX112" s="2">
        <f>POWER(10,($B112-H$227)/H$228)/(1+POWER(10,($B112-H$227)/H$228))</f>
        <v>0.70993530523830373</v>
      </c>
      <c r="DY112" s="2">
        <f>POWER(10,($B112-I$227)/I$228)/(1+POWER(10,($B112-I$227)/I$228))</f>
        <v>0.68875846046996414</v>
      </c>
      <c r="DZ112" s="2">
        <f>POWER(10,($B112-J$227)/J$228)/(1+POWER(10,($B112-J$227)/J$228))</f>
        <v>0.67947471634832479</v>
      </c>
      <c r="EA112" s="2">
        <f>POWER(10,($B112-K$227)/K$228)/(1+POWER(10,($B112-K$227)/K$228))</f>
        <v>0.68835448044124126</v>
      </c>
      <c r="EB112" s="2">
        <f>POWER(10,($B112-L$227)/L$228)/(1+POWER(10,($B112-L$227)/L$228))</f>
        <v>0.63730900521170641</v>
      </c>
      <c r="EC112" s="2">
        <f>POWER(10,($B112-M$227)/M$228)/(1+POWER(10,($B112-M$227)/M$228))</f>
        <v>0.68433591427811469</v>
      </c>
      <c r="ED112" s="2">
        <f>POWER(10,($B112-N$227)/N$228)/(1+POWER(10,($B112-N$227)/N$228))</f>
        <v>0.6844163779884247</v>
      </c>
      <c r="EE112" s="2">
        <f>POWER(10,($B112-O$227)/O$228)/(1+POWER(10,($B112-O$227)/O$228))</f>
        <v>0.61303209904331579</v>
      </c>
    </row>
    <row r="113" spans="2:135" x14ac:dyDescent="0.25">
      <c r="B113" s="2">
        <v>107</v>
      </c>
      <c r="C113">
        <v>98.424000000000007</v>
      </c>
      <c r="D113">
        <v>100.53700000000001</v>
      </c>
      <c r="E113">
        <v>100.629</v>
      </c>
      <c r="F113">
        <v>102.828</v>
      </c>
      <c r="G113">
        <v>105.562</v>
      </c>
      <c r="H113">
        <v>107.547</v>
      </c>
      <c r="I113">
        <v>107.6</v>
      </c>
      <c r="J113">
        <v>106.364</v>
      </c>
      <c r="K113">
        <v>103.91</v>
      </c>
      <c r="L113">
        <v>98.596999999999994</v>
      </c>
      <c r="M113">
        <v>89.537000000000006</v>
      </c>
      <c r="N113">
        <v>78.596999999999994</v>
      </c>
      <c r="O113">
        <v>65.231899999999996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97.060705223285552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99.679279513366794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101.32907261646821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101.34928892075351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104.30003121641961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106.14369272528202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106.43185097987303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104.91429540769832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102.09091863695203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96.748885634276675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88.486418042086257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77.413342444028657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64.174737194731577</v>
      </c>
      <c r="AE113" s="5"/>
      <c r="AG113" s="5">
        <f t="shared" si="32"/>
        <v>1.3632947767144543</v>
      </c>
      <c r="AH113" s="5">
        <f t="shared" si="32"/>
        <v>0.85772048663321243</v>
      </c>
      <c r="AI113" s="5">
        <f t="shared" si="32"/>
        <v>-0.70007261646820496</v>
      </c>
      <c r="AJ113" s="5">
        <f t="shared" si="31"/>
        <v>1.4787110792464944</v>
      </c>
      <c r="AK113" s="5">
        <f t="shared" si="31"/>
        <v>1.2619687835803859</v>
      </c>
      <c r="AL113" s="5">
        <f t="shared" si="31"/>
        <v>1.4033072747179745</v>
      </c>
      <c r="AM113" s="5">
        <f t="shared" si="31"/>
        <v>1.1681490201269611</v>
      </c>
      <c r="AN113" s="5">
        <f t="shared" si="16"/>
        <v>1.4497045923016856</v>
      </c>
      <c r="AO113" s="5">
        <f t="shared" si="16"/>
        <v>1.819081363047971</v>
      </c>
      <c r="AP113" s="5">
        <f t="shared" si="16"/>
        <v>1.848114365723319</v>
      </c>
      <c r="AQ113" s="5">
        <f t="shared" si="16"/>
        <v>1.0505819579137494</v>
      </c>
      <c r="AR113" s="5">
        <f t="shared" si="16"/>
        <v>1.1836575559713367</v>
      </c>
      <c r="AS113" s="5">
        <f t="shared" si="16"/>
        <v>1.057162805268419</v>
      </c>
      <c r="AV113" s="2">
        <f t="shared" si="18"/>
        <v>97.019821265320729</v>
      </c>
      <c r="AW113" s="2">
        <f t="shared" si="19"/>
        <v>99.663070503507228</v>
      </c>
      <c r="AX113" s="2">
        <f t="shared" si="20"/>
        <v>101.28968143540099</v>
      </c>
      <c r="AY113" s="2">
        <f t="shared" si="21"/>
        <v>101.07732208154582</v>
      </c>
      <c r="AZ113" s="2">
        <f t="shared" si="22"/>
        <v>103.68971995012237</v>
      </c>
      <c r="BA113" s="2">
        <f t="shared" si="23"/>
        <v>105.48227850335418</v>
      </c>
      <c r="BB113" s="2">
        <f t="shared" si="24"/>
        <v>106.01504714602746</v>
      </c>
      <c r="BC113" s="2">
        <f t="shared" si="25"/>
        <v>104.52931371108558</v>
      </c>
      <c r="BD113" s="2">
        <f t="shared" si="26"/>
        <v>101.4243862712504</v>
      </c>
      <c r="BE113" s="2">
        <f t="shared" si="27"/>
        <v>96.603826962334495</v>
      </c>
      <c r="BF113" s="2">
        <f t="shared" si="28"/>
        <v>88.023020627707467</v>
      </c>
      <c r="BG113" s="2">
        <f t="shared" si="29"/>
        <v>77.03799784110204</v>
      </c>
      <c r="BH113" s="2">
        <f t="shared" si="30"/>
        <v>64.14052440867097</v>
      </c>
      <c r="BK113" s="2" t="str">
        <f>IF(OR($B113&lt;C$229, AND($B113&gt;C$230, $B113&lt;C$231)), C113, "")</f>
        <v/>
      </c>
      <c r="BL113" s="2" t="str">
        <f>IF(OR($B113&lt;D$229, AND($B113&gt;D$230, $B113&lt;D$231)), D113, "")</f>
        <v/>
      </c>
      <c r="BM113" s="2" t="str">
        <f>IF(OR($B113&lt;E$229, AND($B113&gt;E$230, $B113&lt;E$231)), E113, "")</f>
        <v/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 t="str">
        <f>IF(OR($B113&lt;L$229, AND($B113&gt;L$230, $B113&lt;L$231)), L113, "")</f>
        <v/>
      </c>
      <c r="BU113" s="2" t="str">
        <f>IF(OR($B113&lt;M$229, AND($B113&gt;M$230, $B113&lt;M$231)), M113, "")</f>
        <v/>
      </c>
      <c r="BV113" s="2" t="str">
        <f>IF(OR($B113&lt;N$229, AND($B113&gt;N$230, $B113&lt;N$231)), N113, "")</f>
        <v/>
      </c>
      <c r="BW113" s="2">
        <f>IF(OR($B113&lt;O$229, AND($B113&gt;O$230, $B113&lt;O$231)), O113, "")</f>
        <v>65.231899999999996</v>
      </c>
      <c r="BZ113" s="2" t="str">
        <f>IF(OR(AND($B113&gt;C$230, $B113&lt;C$231), $B113&gt;C$232), C113, "")</f>
        <v/>
      </c>
      <c r="CA113" s="2" t="str">
        <f>IF(OR(AND($B113&gt;D$230, $B113&lt;D$231), $B113&gt;D$232), D113, "")</f>
        <v/>
      </c>
      <c r="CB113" s="2" t="str">
        <f>IF(OR(AND($B113&gt;E$230, $B113&lt;E$231), $B113&gt;E$232), E113, "")</f>
        <v/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 t="str">
        <f>IF(OR(AND($B113&gt;L$230, $B113&lt;L$231), $B113&gt;L$232), L113, "")</f>
        <v/>
      </c>
      <c r="CJ113" s="2" t="str">
        <f>IF(OR(AND($B113&gt;M$230, $B113&lt;M$231), $B113&gt;M$232), M113, "")</f>
        <v/>
      </c>
      <c r="CK113" s="2" t="str">
        <f>IF(OR(AND($B113&gt;N$230, $B113&lt;N$231), $B113&gt;N$232), N113, "")</f>
        <v/>
      </c>
      <c r="CL113" s="2">
        <f>IF(OR(AND($B113&gt;O$230, $B113&lt;O$231), $B113&gt;O$232), O113, "")</f>
        <v>65.231899999999996</v>
      </c>
      <c r="CO113" s="2">
        <f>BK$207*$B113+BK$209</f>
        <v>97.728113057008258</v>
      </c>
      <c r="CP113" s="2">
        <f>BL$207*$B113+BL$209</f>
        <v>100.15135205007671</v>
      </c>
      <c r="CQ113" s="2">
        <f>BM$207*$B113+BM$209</f>
        <v>102.12345942619112</v>
      </c>
      <c r="CR113" s="2">
        <f>BN$207*$B113+BN$209</f>
        <v>101.69360670251788</v>
      </c>
      <c r="CS113" s="2">
        <f>BO$207*$B113+BO$209</f>
        <v>104.36343468962168</v>
      </c>
      <c r="CT113" s="2">
        <f>BP$207*$B113+BP$209</f>
        <v>106.26114297570166</v>
      </c>
      <c r="CU113" s="2">
        <f>BQ$207*$B113+BQ$209</f>
        <v>106.7281001108983</v>
      </c>
      <c r="CV113" s="2">
        <f>BR$207*$B113+BR$209</f>
        <v>105.6407415045897</v>
      </c>
      <c r="CW113" s="2">
        <f>BS$207*$B113+BS$209</f>
        <v>102.59560289971807</v>
      </c>
      <c r="CX113" s="2">
        <f>BT$207*$B113+BT$209</f>
        <v>97.615385782915098</v>
      </c>
      <c r="CY113" s="2">
        <f>BU$207*$B113+BU$209</f>
        <v>89.010991379633936</v>
      </c>
      <c r="CZ113" s="2">
        <f>BV$207*$B113+BV$209</f>
        <v>77.653434395661208</v>
      </c>
      <c r="DA113" s="2">
        <f>BW$207*$B113+BW$209</f>
        <v>64.396464672859977</v>
      </c>
      <c r="DD113" s="2">
        <f>BZ$207*$B113+BZ$209</f>
        <v>96.719501564087778</v>
      </c>
      <c r="DE113" s="2">
        <f>CA$207*$B113+CA$209</f>
        <v>99.422475131935855</v>
      </c>
      <c r="DF113" s="2">
        <f>CB$207*$B113+CB$209</f>
        <v>100.91901792728984</v>
      </c>
      <c r="DG113" s="2">
        <f>CC$207*$B113+CC$209</f>
        <v>100.84665776001749</v>
      </c>
      <c r="DH113" s="2">
        <f>CD$207*$B113+CD$209</f>
        <v>103.45849584861902</v>
      </c>
      <c r="DI113" s="2">
        <f>CE$207*$B113+CE$209</f>
        <v>105.19205138373789</v>
      </c>
      <c r="DJ113" s="2">
        <f>CF$207*$B113+CF$209</f>
        <v>105.72117907769649</v>
      </c>
      <c r="DK113" s="2">
        <f>CG$207*$B113+CG$209</f>
        <v>104.05115701150255</v>
      </c>
      <c r="DL113" s="2">
        <f>CH$207*$B113+CH$209</f>
        <v>100.94078662590356</v>
      </c>
      <c r="DM113" s="2">
        <f>CI$207*$B113+CI$209</f>
        <v>96.078804530873256</v>
      </c>
      <c r="DN113" s="2">
        <f>CJ$207*$B113+CJ$209</f>
        <v>87.607397287144011</v>
      </c>
      <c r="DO113" s="2">
        <f>CK$207*$B113+CK$209</f>
        <v>76.77919004718531</v>
      </c>
      <c r="DP113" s="2">
        <f>CL$207*$B113+CL$209</f>
        <v>63.993181126316252</v>
      </c>
      <c r="DS113" s="2">
        <f>POWER(10,($B113-C$227)/C$228)/(1+POWER(10,($B113-C$227)/C$228))</f>
        <v>0.70224441884619226</v>
      </c>
      <c r="DT113" s="2">
        <f>POWER(10,($B113-D$227)/D$228)/(1+POWER(10,($B113-D$227)/D$228))</f>
        <v>0.66990946539361762</v>
      </c>
      <c r="DU113" s="2">
        <f>POWER(10,($B113-E$227)/E$228)/(1+POWER(10,($B113-E$227)/E$228))</f>
        <v>0.69225279231139192</v>
      </c>
      <c r="DV113" s="2">
        <f>POWER(10,($B113-F$227)/F$228)/(1+POWER(10,($B113-F$227)/F$228))</f>
        <v>0.72765262467021352</v>
      </c>
      <c r="DW113" s="2">
        <f>POWER(10,($B113-G$227)/G$228)/(1+POWER(10,($B113-G$227)/G$228))</f>
        <v>0.74448648789663485</v>
      </c>
      <c r="DX113" s="2">
        <f>POWER(10,($B113-H$227)/H$228)/(1+POWER(10,($B113-H$227)/H$228))</f>
        <v>0.72852922818036625</v>
      </c>
      <c r="DY113" s="2">
        <f>POWER(10,($B113-I$227)/I$228)/(1+POWER(10,($B113-I$227)/I$228))</f>
        <v>0.70815182259474374</v>
      </c>
      <c r="DZ113" s="2">
        <f>POWER(10,($B113-J$227)/J$228)/(1+POWER(10,($B113-J$227)/J$228))</f>
        <v>0.69919390780266721</v>
      </c>
      <c r="EA113" s="2">
        <f>POWER(10,($B113-K$227)/K$228)/(1+POWER(10,($B113-K$227)/K$228))</f>
        <v>0.70776233410365386</v>
      </c>
      <c r="EB113" s="2">
        <f>POWER(10,($B113-L$227)/L$228)/(1+POWER(10,($B113-L$227)/L$228))</f>
        <v>0.65831782031468589</v>
      </c>
      <c r="EC113" s="2">
        <f>POWER(10,($B113-M$227)/M$228)/(1+POWER(10,($B113-M$227)/M$228))</f>
        <v>0.70388637086227457</v>
      </c>
      <c r="ED113" s="2">
        <f>POWER(10,($B113-N$227)/N$228)/(1+POWER(10,($B113-N$227)/N$228))</f>
        <v>0.7039640068958698</v>
      </c>
      <c r="EE113" s="2">
        <f>POWER(10,($B113-O$227)/O$228)/(1+POWER(10,($B113-O$227)/O$228))</f>
        <v>0.63464097750205484</v>
      </c>
    </row>
    <row r="114" spans="2:135" x14ac:dyDescent="0.25">
      <c r="B114" s="2">
        <v>108</v>
      </c>
      <c r="C114">
        <v>97.682000000000002</v>
      </c>
      <c r="D114">
        <v>100.239</v>
      </c>
      <c r="E114">
        <v>101.514</v>
      </c>
      <c r="F114">
        <v>102.40600000000001</v>
      </c>
      <c r="G114">
        <v>103.938</v>
      </c>
      <c r="H114">
        <v>107.812</v>
      </c>
      <c r="I114">
        <v>107.6</v>
      </c>
      <c r="J114">
        <v>105.773</v>
      </c>
      <c r="K114">
        <v>103.40300000000001</v>
      </c>
      <c r="L114">
        <v>97.134</v>
      </c>
      <c r="M114">
        <v>89.984999999999999</v>
      </c>
      <c r="N114">
        <v>78.835800000000006</v>
      </c>
      <c r="O114">
        <v>65.971000000000004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97.034679788618277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99.649800722161714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101.3030049887944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101.47827521462479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104.58440665530236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106.47585251328384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106.66749857542868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105.11857517789971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102.45013998124703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96.820968492171033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88.750994819541688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77.639746034162727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64.205507286663618</v>
      </c>
      <c r="AE114" s="5"/>
      <c r="AG114" s="5">
        <f t="shared" si="32"/>
        <v>0.64732021138172513</v>
      </c>
      <c r="AH114" s="5">
        <f t="shared" si="32"/>
        <v>0.58919927783828996</v>
      </c>
      <c r="AI114" s="5">
        <f t="shared" si="32"/>
        <v>0.21099501120559694</v>
      </c>
      <c r="AJ114" s="5">
        <f t="shared" si="31"/>
        <v>0.92772478537521863</v>
      </c>
      <c r="AK114" s="5">
        <f t="shared" si="31"/>
        <v>-0.64640665530235708</v>
      </c>
      <c r="AL114" s="5">
        <f t="shared" si="31"/>
        <v>1.3361474867161576</v>
      </c>
      <c r="AM114" s="5">
        <f t="shared" si="31"/>
        <v>0.93250142457131346</v>
      </c>
      <c r="AN114" s="5">
        <f t="shared" si="16"/>
        <v>0.65442482210028174</v>
      </c>
      <c r="AO114" s="5">
        <f t="shared" si="16"/>
        <v>0.95286001875297188</v>
      </c>
      <c r="AP114" s="5">
        <f t="shared" si="16"/>
        <v>0.31303150782896694</v>
      </c>
      <c r="AQ114" s="5">
        <f t="shared" si="16"/>
        <v>1.2340051804583112</v>
      </c>
      <c r="AR114" s="5">
        <f t="shared" si="16"/>
        <v>1.1960539658372795</v>
      </c>
      <c r="AS114" s="5">
        <f t="shared" si="16"/>
        <v>1.7654927133363856</v>
      </c>
      <c r="AV114" s="2">
        <f t="shared" si="18"/>
        <v>96.965167732590388</v>
      </c>
      <c r="AW114" s="2">
        <f t="shared" si="19"/>
        <v>99.620141033117022</v>
      </c>
      <c r="AX114" s="2">
        <f t="shared" si="20"/>
        <v>101.23470299600008</v>
      </c>
      <c r="AY114" s="2">
        <f t="shared" si="21"/>
        <v>101.05224726764925</v>
      </c>
      <c r="AZ114" s="2">
        <f t="shared" si="22"/>
        <v>103.67773559013403</v>
      </c>
      <c r="BA114" s="2">
        <f t="shared" si="23"/>
        <v>105.45541467842774</v>
      </c>
      <c r="BB114" s="2">
        <f t="shared" si="24"/>
        <v>105.99131554778633</v>
      </c>
      <c r="BC114" s="2">
        <f t="shared" si="25"/>
        <v>104.4819005864704</v>
      </c>
      <c r="BD114" s="2">
        <f t="shared" si="26"/>
        <v>101.3738667213055</v>
      </c>
      <c r="BE114" s="2">
        <f t="shared" si="27"/>
        <v>96.556412880009475</v>
      </c>
      <c r="BF114" s="2">
        <f t="shared" si="28"/>
        <v>87.986380804678731</v>
      </c>
      <c r="BG114" s="2">
        <f t="shared" si="29"/>
        <v>77.016165145458245</v>
      </c>
      <c r="BH114" s="2">
        <f t="shared" si="30"/>
        <v>64.138629173016795</v>
      </c>
      <c r="BK114" s="2" t="str">
        <f>IF(OR($B114&lt;C$229, AND($B114&gt;C$230, $B114&lt;C$231)), C114, "")</f>
        <v/>
      </c>
      <c r="BL114" s="2" t="str">
        <f>IF(OR($B114&lt;D$229, AND($B114&gt;D$230, $B114&lt;D$231)), D114, "")</f>
        <v/>
      </c>
      <c r="BM114" s="2" t="str">
        <f>IF(OR($B114&lt;E$229, AND($B114&gt;E$230, $B114&lt;E$231)), E114, "")</f>
        <v/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 t="str">
        <f>IF(OR($B114&lt;N$229, AND($B114&gt;N$230, $B114&lt;N$231)), N114, "")</f>
        <v/>
      </c>
      <c r="BW114" s="2">
        <f>IF(OR($B114&lt;O$229, AND($B114&gt;O$230, $B114&lt;O$231)), O114, "")</f>
        <v>65.971000000000004</v>
      </c>
      <c r="BZ114" s="2" t="str">
        <f>IF(OR(AND($B114&gt;C$230, $B114&lt;C$231), $B114&gt;C$232), C114, "")</f>
        <v/>
      </c>
      <c r="CA114" s="2" t="str">
        <f>IF(OR(AND($B114&gt;D$230, $B114&lt;D$231), $B114&gt;D$232), D114, "")</f>
        <v/>
      </c>
      <c r="CB114" s="2" t="str">
        <f>IF(OR(AND($B114&gt;E$230, $B114&lt;E$231), $B114&gt;E$232), E114, "")</f>
        <v/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 t="str">
        <f>IF(OR(AND($B114&gt;N$230, $B114&lt;N$231), $B114&gt;N$232), N114, "")</f>
        <v/>
      </c>
      <c r="CL114" s="2">
        <f>IF(OR(AND($B114&gt;O$230, $B114&lt;O$231), $B114&gt;O$232), O114, "")</f>
        <v>65.971000000000004</v>
      </c>
      <c r="CO114" s="2">
        <f>BK$207*$B114+BK$209</f>
        <v>97.735615602714276</v>
      </c>
      <c r="CP114" s="2">
        <f>BL$207*$B114+BL$209</f>
        <v>100.14709177354145</v>
      </c>
      <c r="CQ114" s="2">
        <f>BM$207*$B114+BM$209</f>
        <v>102.11645306780616</v>
      </c>
      <c r="CR114" s="2">
        <f>BN$207*$B114+BN$209</f>
        <v>101.70260518536983</v>
      </c>
      <c r="CS114" s="2">
        <f>BO$207*$B114+BO$209</f>
        <v>104.39026488937414</v>
      </c>
      <c r="CT114" s="2">
        <f>BP$207*$B114+BP$209</f>
        <v>106.28661249121042</v>
      </c>
      <c r="CU114" s="2">
        <f>BQ$207*$B114+BQ$209</f>
        <v>106.75660884593783</v>
      </c>
      <c r="CV114" s="2">
        <f>BR$207*$B114+BR$209</f>
        <v>105.67616914471017</v>
      </c>
      <c r="CW114" s="2">
        <f>BS$207*$B114+BS$209</f>
        <v>102.62027906803299</v>
      </c>
      <c r="CX114" s="2">
        <f>BT$207*$B114+BT$209</f>
        <v>97.657652970224575</v>
      </c>
      <c r="CY114" s="2">
        <f>BU$207*$B114+BU$209</f>
        <v>89.041977378801974</v>
      </c>
      <c r="CZ114" s="2">
        <f>BV$207*$B114+BV$209</f>
        <v>77.670268669576956</v>
      </c>
      <c r="DA114" s="2">
        <f>BW$207*$B114+BW$209</f>
        <v>64.408120663195135</v>
      </c>
      <c r="DD114" s="2">
        <f>BZ$207*$B114+BZ$209</f>
        <v>96.66723729581544</v>
      </c>
      <c r="DE114" s="2">
        <f>CA$207*$B114+CA$209</f>
        <v>99.383338155289891</v>
      </c>
      <c r="DF114" s="2">
        <f>CB$207*$B114+CB$209</f>
        <v>100.87720393240109</v>
      </c>
      <c r="DG114" s="2">
        <f>CC$207*$B114+CC$209</f>
        <v>100.83024800809469</v>
      </c>
      <c r="DH114" s="2">
        <f>CD$207*$B114+CD$209</f>
        <v>103.4547073903756</v>
      </c>
      <c r="DI114" s="2">
        <f>CE$207*$B114+CE$209</f>
        <v>105.17293937142406</v>
      </c>
      <c r="DJ114" s="2">
        <f>CF$207*$B114+CF$209</f>
        <v>105.70366942906253</v>
      </c>
      <c r="DK114" s="2">
        <f>CG$207*$B114+CG$209</f>
        <v>104.01331277178812</v>
      </c>
      <c r="DL114" s="2">
        <f>CH$207*$B114+CH$209</f>
        <v>100.90450195393969</v>
      </c>
      <c r="DM114" s="2">
        <f>CI$207*$B114+CI$209</f>
        <v>96.035135678792329</v>
      </c>
      <c r="DN114" s="2">
        <f>CJ$207*$B114+CJ$209</f>
        <v>87.581381933354137</v>
      </c>
      <c r="DO114" s="2">
        <f>CK$207*$B114+CK$209</f>
        <v>76.765299869479065</v>
      </c>
      <c r="DP114" s="2">
        <f>CL$207*$B114+CL$209</f>
        <v>63.997135577600531</v>
      </c>
      <c r="DS114" s="2">
        <f>POWER(10,($B114-C$227)/C$228)/(1+POWER(10,($B114-C$227)/C$228))</f>
        <v>0.72113769546692641</v>
      </c>
      <c r="DT114" s="2">
        <f>POWER(10,($B114-D$227)/D$228)/(1+POWER(10,($B114-D$227)/D$228))</f>
        <v>0.68994860100401656</v>
      </c>
      <c r="DU114" s="2">
        <f>POWER(10,($B114-E$227)/E$228)/(1+POWER(10,($B114-E$227)/E$228))</f>
        <v>0.7115196183032696</v>
      </c>
      <c r="DV114" s="2">
        <f>POWER(10,($B114-F$227)/F$228)/(1+POWER(10,($B114-F$227)/F$228))</f>
        <v>0.74551793079988538</v>
      </c>
      <c r="DW114" s="2">
        <f>POWER(10,($B114-G$227)/G$228)/(1+POWER(10,($B114-G$227)/G$228))</f>
        <v>0.7616093078221694</v>
      </c>
      <c r="DX114" s="2">
        <f>POWER(10,($B114-H$227)/H$228)/(1+POWER(10,($B114-H$227)/H$228))</f>
        <v>0.74635707553229025</v>
      </c>
      <c r="DY114" s="2">
        <f>POWER(10,($B114-I$227)/I$228)/(1+POWER(10,($B114-I$227)/I$228))</f>
        <v>0.72681607876604293</v>
      </c>
      <c r="DZ114" s="2">
        <f>POWER(10,($B114-J$227)/J$228)/(1+POWER(10,($B114-J$227)/J$228))</f>
        <v>0.71820307375143044</v>
      </c>
      <c r="EA114" s="2">
        <f>POWER(10,($B114-K$227)/K$228)/(1+POWER(10,($B114-K$227)/K$228))</f>
        <v>0.72644187668055871</v>
      </c>
      <c r="EB114" s="2">
        <f>POWER(10,($B114-L$227)/L$228)/(1+POWER(10,($B114-L$227)/L$228))</f>
        <v>0.67872317665286397</v>
      </c>
      <c r="EC114" s="2">
        <f>POWER(10,($B114-M$227)/M$228)/(1+POWER(10,($B114-M$227)/M$228))</f>
        <v>0.72271659987243897</v>
      </c>
      <c r="ED114" s="2">
        <f>POWER(10,($B114-N$227)/N$228)/(1+POWER(10,($B114-N$227)/N$228))</f>
        <v>0.72279124324281585</v>
      </c>
      <c r="EE114" s="2">
        <f>POWER(10,($B114-O$227)/O$228)/(1+POWER(10,($B114-O$227)/O$228))</f>
        <v>0.65572085125288915</v>
      </c>
    </row>
    <row r="115" spans="2:135" x14ac:dyDescent="0.25">
      <c r="B115" s="2">
        <v>109</v>
      </c>
      <c r="C115">
        <v>97.742000000000004</v>
      </c>
      <c r="D115">
        <v>100.104</v>
      </c>
      <c r="E115">
        <v>101.286</v>
      </c>
      <c r="F115">
        <v>102.5</v>
      </c>
      <c r="G115">
        <v>104.73399999999999</v>
      </c>
      <c r="H115">
        <v>107.71899999999999</v>
      </c>
      <c r="I115">
        <v>106.738</v>
      </c>
      <c r="J115">
        <v>105.864</v>
      </c>
      <c r="K115">
        <v>102.97</v>
      </c>
      <c r="L115">
        <v>98</v>
      </c>
      <c r="M115">
        <v>89.835999999999999</v>
      </c>
      <c r="N115">
        <v>78.388099999999994</v>
      </c>
      <c r="O115">
        <v>66.231899999999996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97.022178601202711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99.628295795434227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101.29259018830331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101.66419895437045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104.95058750031892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106.92939080638429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107.01277151408704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105.43674930493926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102.97874206787819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96.966604674958575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89.152589153994072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77.983129508753194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64.261591453007497</v>
      </c>
      <c r="AE115" s="5"/>
      <c r="AG115" s="5">
        <f t="shared" si="32"/>
        <v>0.71982139879729345</v>
      </c>
      <c r="AH115" s="5">
        <f t="shared" si="32"/>
        <v>0.47570420456577267</v>
      </c>
      <c r="AI115" s="5">
        <f t="shared" si="32"/>
        <v>-6.5901883033063768E-3</v>
      </c>
      <c r="AJ115" s="5">
        <f t="shared" si="31"/>
        <v>0.83580104562955171</v>
      </c>
      <c r="AK115" s="5">
        <f t="shared" si="31"/>
        <v>-0.21658750031892282</v>
      </c>
      <c r="AL115" s="5">
        <f t="shared" si="31"/>
        <v>0.78960919361570348</v>
      </c>
      <c r="AM115" s="5">
        <f t="shared" si="31"/>
        <v>-0.27477151408703548</v>
      </c>
      <c r="AN115" s="5">
        <f t="shared" si="16"/>
        <v>0.42725069506074931</v>
      </c>
      <c r="AO115" s="5">
        <f t="shared" si="16"/>
        <v>-8.7420678781882089E-3</v>
      </c>
      <c r="AP115" s="5">
        <f t="shared" ref="AP115:AS178" si="33">L115-AA115</f>
        <v>1.0333953250414254</v>
      </c>
      <c r="AQ115" s="5">
        <f t="shared" si="33"/>
        <v>0.68341084600592694</v>
      </c>
      <c r="AR115" s="5">
        <f t="shared" si="33"/>
        <v>0.40497049124680018</v>
      </c>
      <c r="AS115" s="5">
        <f t="shared" si="33"/>
        <v>1.9703085469924986</v>
      </c>
      <c r="AV115" s="2">
        <f t="shared" si="18"/>
        <v>96.909106139812422</v>
      </c>
      <c r="AW115" s="2">
        <f t="shared" si="19"/>
        <v>99.576363726928861</v>
      </c>
      <c r="AX115" s="2">
        <f t="shared" si="20"/>
        <v>101.17932079899055</v>
      </c>
      <c r="AY115" s="2">
        <f t="shared" si="21"/>
        <v>101.02697344621866</v>
      </c>
      <c r="AZ115" s="2">
        <f t="shared" si="22"/>
        <v>103.66548062255836</v>
      </c>
      <c r="BA115" s="2">
        <f t="shared" si="23"/>
        <v>105.42787691809949</v>
      </c>
      <c r="BB115" s="2">
        <f t="shared" si="24"/>
        <v>105.96670501555013</v>
      </c>
      <c r="BC115" s="2">
        <f t="shared" si="25"/>
        <v>104.43300126546022</v>
      </c>
      <c r="BD115" s="2">
        <f t="shared" si="26"/>
        <v>101.32242487876977</v>
      </c>
      <c r="BE115" s="2">
        <f t="shared" si="27"/>
        <v>96.506620029925472</v>
      </c>
      <c r="BF115" s="2">
        <f t="shared" si="28"/>
        <v>87.948742308809372</v>
      </c>
      <c r="BG115" s="2">
        <f t="shared" si="29"/>
        <v>76.993883485384828</v>
      </c>
      <c r="BH115" s="2">
        <f t="shared" si="30"/>
        <v>64.136658657339495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 t="str">
        <f>IF(OR($B115&lt;E$229, AND($B115&gt;E$230, $B115&lt;E$231)), E115, "")</f>
        <v/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 t="str">
        <f>IF(OR(AND($B115&gt;E$230, $B115&lt;E$231), $B115&gt;E$232), E115, "")</f>
        <v/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>BK$207*$B115+BK$209</f>
        <v>97.743118148420294</v>
      </c>
      <c r="CP115" s="2">
        <f>BL$207*$B115+BL$209</f>
        <v>100.14283149700617</v>
      </c>
      <c r="CQ115" s="2">
        <f>BM$207*$B115+BM$209</f>
        <v>102.10944670942119</v>
      </c>
      <c r="CR115" s="2">
        <f>BN$207*$B115+BN$209</f>
        <v>101.71160366822178</v>
      </c>
      <c r="CS115" s="2">
        <f>BO$207*$B115+BO$209</f>
        <v>104.41709508912658</v>
      </c>
      <c r="CT115" s="2">
        <f>BP$207*$B115+BP$209</f>
        <v>106.31208200671917</v>
      </c>
      <c r="CU115" s="2">
        <f>BQ$207*$B115+BQ$209</f>
        <v>106.78511758097736</v>
      </c>
      <c r="CV115" s="2">
        <f>BR$207*$B115+BR$209</f>
        <v>105.71159678483066</v>
      </c>
      <c r="CW115" s="2">
        <f>BS$207*$B115+BS$209</f>
        <v>102.6449552363479</v>
      </c>
      <c r="CX115" s="2">
        <f>BT$207*$B115+BT$209</f>
        <v>97.699920157534066</v>
      </c>
      <c r="CY115" s="2">
        <f>BU$207*$B115+BU$209</f>
        <v>89.072963377970026</v>
      </c>
      <c r="CZ115" s="2">
        <f>BV$207*$B115+BV$209</f>
        <v>77.687102943492704</v>
      </c>
      <c r="DA115" s="2">
        <f>BW$207*$B115+BW$209</f>
        <v>64.419776653530306</v>
      </c>
      <c r="DD115" s="2">
        <f>BZ$207*$B115+BZ$209</f>
        <v>96.614973027543101</v>
      </c>
      <c r="DE115" s="2">
        <f>CA$207*$B115+CA$209</f>
        <v>99.344201178643942</v>
      </c>
      <c r="DF115" s="2">
        <f>CB$207*$B115+CB$209</f>
        <v>100.83538993751233</v>
      </c>
      <c r="DG115" s="2">
        <f>CC$207*$B115+CC$209</f>
        <v>100.81383825617186</v>
      </c>
      <c r="DH115" s="2">
        <f>CD$207*$B115+CD$209</f>
        <v>103.45091893213218</v>
      </c>
      <c r="DI115" s="2">
        <f>CE$207*$B115+CE$209</f>
        <v>105.15382735911025</v>
      </c>
      <c r="DJ115" s="2">
        <f>CF$207*$B115+CF$209</f>
        <v>105.68615978042855</v>
      </c>
      <c r="DK115" s="2">
        <f>CG$207*$B115+CG$209</f>
        <v>103.97546853207371</v>
      </c>
      <c r="DL115" s="2">
        <f>CH$207*$B115+CH$209</f>
        <v>100.8682172819758</v>
      </c>
      <c r="DM115" s="2">
        <f>CI$207*$B115+CI$209</f>
        <v>95.991466826711402</v>
      </c>
      <c r="DN115" s="2">
        <f>CJ$207*$B115+CJ$209</f>
        <v>87.555366579564279</v>
      </c>
      <c r="DO115" s="2">
        <f>CK$207*$B115+CK$209</f>
        <v>76.751409691772835</v>
      </c>
      <c r="DP115" s="2">
        <f>CL$207*$B115+CL$209</f>
        <v>64.001090028884803</v>
      </c>
      <c r="DS115" s="2">
        <f>POWER(10,($B115-C$227)/C$228)/(1+POWER(10,($B115-C$227)/C$228))</f>
        <v>0.73927723763000508</v>
      </c>
      <c r="DT115" s="2">
        <f>POWER(10,($B115-D$227)/D$228)/(1+POWER(10,($B115-D$227)/D$228))</f>
        <v>0.70929910504646554</v>
      </c>
      <c r="DU115" s="2">
        <f>POWER(10,($B115-E$227)/E$228)/(1+POWER(10,($B115-E$227)/E$228))</f>
        <v>0.73005059973668729</v>
      </c>
      <c r="DV115" s="2">
        <f>POWER(10,($B115-F$227)/F$228)/(1+POWER(10,($B115-F$227)/F$228))</f>
        <v>0.76259367181441451</v>
      </c>
      <c r="DW115" s="2">
        <f>POWER(10,($B115-G$227)/G$228)/(1+POWER(10,($B115-G$227)/G$228))</f>
        <v>0.77792694544061913</v>
      </c>
      <c r="DX115" s="2">
        <f>POWER(10,($B115-H$227)/H$228)/(1+POWER(10,($B115-H$227)/H$228))</f>
        <v>0.76339438002258531</v>
      </c>
      <c r="DY115" s="2">
        <f>POWER(10,($B115-I$227)/I$228)/(1+POWER(10,($B115-I$227)/I$228))</f>
        <v>0.7447170082586595</v>
      </c>
      <c r="DZ115" s="2">
        <f>POWER(10,($B115-J$227)/J$228)/(1+POWER(10,($B115-J$227)/J$228))</f>
        <v>0.73646374761774391</v>
      </c>
      <c r="EA115" s="2">
        <f>POWER(10,($B115-K$227)/K$228)/(1+POWER(10,($B115-K$227)/K$228))</f>
        <v>0.744358702038035</v>
      </c>
      <c r="EB115" s="2">
        <f>POWER(10,($B115-L$227)/L$228)/(1+POWER(10,($B115-L$227)/L$228))</f>
        <v>0.69846808577088282</v>
      </c>
      <c r="EC115" s="2">
        <f>POWER(10,($B115-M$227)/M$228)/(1+POWER(10,($B115-M$227)/M$228))</f>
        <v>0.74079035376304503</v>
      </c>
      <c r="ED115" s="2">
        <f>POWER(10,($B115-N$227)/N$228)/(1+POWER(10,($B115-N$227)/N$228))</f>
        <v>0.74086187629727274</v>
      </c>
      <c r="EE115" s="2">
        <f>POWER(10,($B115-O$227)/O$228)/(1+POWER(10,($B115-O$227)/O$228))</f>
        <v>0.67620501713071024</v>
      </c>
    </row>
    <row r="116" spans="2:135" x14ac:dyDescent="0.25">
      <c r="B116" s="2">
        <v>110</v>
      </c>
      <c r="C116">
        <v>98.879000000000005</v>
      </c>
      <c r="D116">
        <v>99.97</v>
      </c>
      <c r="E116">
        <v>100.82899999999999</v>
      </c>
      <c r="F116">
        <v>101.84399999999999</v>
      </c>
      <c r="G116">
        <v>105.703</v>
      </c>
      <c r="H116">
        <v>107.60899999999999</v>
      </c>
      <c r="I116">
        <v>107.723</v>
      </c>
      <c r="J116">
        <v>105.818</v>
      </c>
      <c r="K116">
        <v>104.075</v>
      </c>
      <c r="L116">
        <v>97.866</v>
      </c>
      <c r="M116">
        <v>89.715999999999994</v>
      </c>
      <c r="N116">
        <v>79.790999999999997</v>
      </c>
      <c r="O116">
        <v>66.188400000000001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97.02777670462963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99.618855185307012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101.30330823282813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101.91165919405024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105.39091809194591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107.50697158262507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107.48453060532304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105.8913902751913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103.69956363937652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97.217174738620159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89.718869230487783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78.469776431817948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64.357682655967395</v>
      </c>
      <c r="AE116" s="5"/>
      <c r="AG116" s="5">
        <f t="shared" si="32"/>
        <v>1.8512232953703744</v>
      </c>
      <c r="AH116" s="5">
        <f t="shared" si="32"/>
        <v>0.35114481469298653</v>
      </c>
      <c r="AI116" s="5">
        <f t="shared" si="32"/>
        <v>-0.47430823282813606</v>
      </c>
      <c r="AJ116" s="5">
        <f t="shared" si="31"/>
        <v>-6.7659194050250449E-2</v>
      </c>
      <c r="AK116" s="5">
        <f t="shared" si="31"/>
        <v>0.31208190805409686</v>
      </c>
      <c r="AL116" s="5">
        <f t="shared" si="31"/>
        <v>0.10202841737492463</v>
      </c>
      <c r="AM116" s="5">
        <f t="shared" si="31"/>
        <v>0.23846939467695449</v>
      </c>
      <c r="AN116" s="5">
        <f t="shared" si="31"/>
        <v>-7.3390275191300702E-2</v>
      </c>
      <c r="AO116" s="5">
        <f t="shared" si="31"/>
        <v>0.37543636062348185</v>
      </c>
      <c r="AP116" s="5">
        <f t="shared" si="33"/>
        <v>0.64882526137984087</v>
      </c>
      <c r="AQ116" s="5">
        <f t="shared" si="33"/>
        <v>-2.8692304877893093E-3</v>
      </c>
      <c r="AR116" s="5">
        <f t="shared" si="33"/>
        <v>1.3212235681820488</v>
      </c>
      <c r="AS116" s="5">
        <f t="shared" si="33"/>
        <v>1.8307173440326068</v>
      </c>
      <c r="AV116" s="2">
        <f t="shared" si="18"/>
        <v>96.851804907841796</v>
      </c>
      <c r="AW116" s="2">
        <f t="shared" si="19"/>
        <v>99.53184630821616</v>
      </c>
      <c r="AX116" s="2">
        <f t="shared" si="20"/>
        <v>101.12365437216181</v>
      </c>
      <c r="AY116" s="2">
        <f t="shared" si="21"/>
        <v>101.00157589865636</v>
      </c>
      <c r="AZ116" s="2">
        <f t="shared" si="22"/>
        <v>103.6530377842416</v>
      </c>
      <c r="BA116" s="2">
        <f t="shared" si="23"/>
        <v>105.39979014498709</v>
      </c>
      <c r="BB116" s="2">
        <f t="shared" si="24"/>
        <v>105.94134988561791</v>
      </c>
      <c r="BC116" s="2">
        <f t="shared" si="25"/>
        <v>104.38283350822815</v>
      </c>
      <c r="BD116" s="2">
        <f t="shared" si="26"/>
        <v>101.27024703438005</v>
      </c>
      <c r="BE116" s="2">
        <f t="shared" si="27"/>
        <v>96.454704740022009</v>
      </c>
      <c r="BF116" s="2">
        <f t="shared" si="28"/>
        <v>87.910277416141298</v>
      </c>
      <c r="BG116" s="2">
        <f t="shared" si="29"/>
        <v>76.971248904698768</v>
      </c>
      <c r="BH116" s="2">
        <f t="shared" si="30"/>
        <v>64.134651397433402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>BK$207*$B116+BK$209</f>
        <v>97.750620694126297</v>
      </c>
      <c r="CP116" s="2">
        <f>BL$207*$B116+BL$209</f>
        <v>100.13857122047089</v>
      </c>
      <c r="CQ116" s="2">
        <f>BM$207*$B116+BM$209</f>
        <v>102.10244035103624</v>
      </c>
      <c r="CR116" s="2">
        <f>BN$207*$B116+BN$209</f>
        <v>101.72060215107375</v>
      </c>
      <c r="CS116" s="2">
        <f>BO$207*$B116+BO$209</f>
        <v>104.44392528887903</v>
      </c>
      <c r="CT116" s="2">
        <f>BP$207*$B116+BP$209</f>
        <v>106.33755152222793</v>
      </c>
      <c r="CU116" s="2">
        <f>BQ$207*$B116+BQ$209</f>
        <v>106.81362631601689</v>
      </c>
      <c r="CV116" s="2">
        <f>BR$207*$B116+BR$209</f>
        <v>105.74702442495115</v>
      </c>
      <c r="CW116" s="2">
        <f>BS$207*$B116+BS$209</f>
        <v>102.66963140466281</v>
      </c>
      <c r="CX116" s="2">
        <f>BT$207*$B116+BT$209</f>
        <v>97.742187344843543</v>
      </c>
      <c r="CY116" s="2">
        <f>BU$207*$B116+BU$209</f>
        <v>89.103949377138065</v>
      </c>
      <c r="CZ116" s="2">
        <f>BV$207*$B116+BV$209</f>
        <v>77.703937217408452</v>
      </c>
      <c r="DA116" s="2">
        <f>BW$207*$B116+BW$209</f>
        <v>64.431432643865463</v>
      </c>
      <c r="DD116" s="2">
        <f>BZ$207*$B116+BZ$209</f>
        <v>96.562708759270762</v>
      </c>
      <c r="DE116" s="2">
        <f>CA$207*$B116+CA$209</f>
        <v>99.305064201997993</v>
      </c>
      <c r="DF116" s="2">
        <f>CB$207*$B116+CB$209</f>
        <v>100.79357594262359</v>
      </c>
      <c r="DG116" s="2">
        <f>CC$207*$B116+CC$209</f>
        <v>100.79742850424905</v>
      </c>
      <c r="DH116" s="2">
        <f>CD$207*$B116+CD$209</f>
        <v>103.44713047388876</v>
      </c>
      <c r="DI116" s="2">
        <f>CE$207*$B116+CE$209</f>
        <v>105.13471534679643</v>
      </c>
      <c r="DJ116" s="2">
        <f>CF$207*$B116+CF$209</f>
        <v>105.66865013179459</v>
      </c>
      <c r="DK116" s="2">
        <f>CG$207*$B116+CG$209</f>
        <v>103.93762429235929</v>
      </c>
      <c r="DL116" s="2">
        <f>CH$207*$B116+CH$209</f>
        <v>100.83193261001192</v>
      </c>
      <c r="DM116" s="2">
        <f>CI$207*$B116+CI$209</f>
        <v>95.947797974630461</v>
      </c>
      <c r="DN116" s="2">
        <f>CJ$207*$B116+CJ$209</f>
        <v>87.529351225774406</v>
      </c>
      <c r="DO116" s="2">
        <f>CK$207*$B116+CK$209</f>
        <v>76.737519514066605</v>
      </c>
      <c r="DP116" s="2">
        <f>CL$207*$B116+CL$209</f>
        <v>64.00504448016909</v>
      </c>
      <c r="DS116" s="2">
        <f>POWER(10,($B116-C$227)/C$228)/(1+POWER(10,($B116-C$227)/C$228))</f>
        <v>0.75663503321380321</v>
      </c>
      <c r="DT116" s="2">
        <f>POWER(10,($B116-D$227)/D$228)/(1+POWER(10,($B116-D$227)/D$228))</f>
        <v>0.72791818042077383</v>
      </c>
      <c r="DU116" s="2">
        <f>POWER(10,($B116-E$227)/E$228)/(1+POWER(10,($B116-E$227)/E$228))</f>
        <v>0.74781312149932777</v>
      </c>
      <c r="DV116" s="2">
        <f>POWER(10,($B116-F$227)/F$228)/(1+POWER(10,($B116-F$227)/F$228))</f>
        <v>0.77886349430631829</v>
      </c>
      <c r="DW116" s="2">
        <f>POWER(10,($B116-G$227)/G$228)/(1+POWER(10,($B116-G$227)/G$228))</f>
        <v>0.79343059649156933</v>
      </c>
      <c r="DX116" s="2">
        <f>POWER(10,($B116-H$227)/H$228)/(1+POWER(10,($B116-H$227)/H$228))</f>
        <v>0.77962518620163224</v>
      </c>
      <c r="DY116" s="2">
        <f>POWER(10,($B116-I$227)/I$228)/(1+POWER(10,($B116-I$227)/I$228))</f>
        <v>0.7618293222329805</v>
      </c>
      <c r="DZ116" s="2">
        <f>POWER(10,($B116-J$227)/J$228)/(1+POWER(10,($B116-J$227)/J$228))</f>
        <v>0.75394651086318143</v>
      </c>
      <c r="EA116" s="2">
        <f>POWER(10,($B116-K$227)/K$228)/(1+POWER(10,($B116-K$227)/K$228))</f>
        <v>0.76148734186257072</v>
      </c>
      <c r="EB116" s="2">
        <f>POWER(10,($B116-L$227)/L$228)/(1+POWER(10,($B116-L$227)/L$228))</f>
        <v>0.71750458746232881</v>
      </c>
      <c r="EC116" s="2">
        <f>POWER(10,($B116-M$227)/M$228)/(1+POWER(10,($B116-M$227)/M$228))</f>
        <v>0.75808037750012491</v>
      </c>
      <c r="ED116" s="2">
        <f>POWER(10,($B116-N$227)/N$228)/(1+POWER(10,($B116-N$227)/N$228))</f>
        <v>0.75814868682151448</v>
      </c>
      <c r="EE116" s="2">
        <f>POWER(10,($B116-O$227)/O$228)/(1+POWER(10,($B116-O$227)/O$228))</f>
        <v>0.69603537738771404</v>
      </c>
    </row>
    <row r="117" spans="2:135" x14ac:dyDescent="0.25">
      <c r="B117" s="2">
        <v>111</v>
      </c>
      <c r="C117">
        <v>97.742000000000004</v>
      </c>
      <c r="D117">
        <v>100.358</v>
      </c>
      <c r="E117">
        <v>101.914</v>
      </c>
      <c r="F117">
        <v>103.125</v>
      </c>
      <c r="G117">
        <v>106.5</v>
      </c>
      <c r="H117">
        <v>108.953</v>
      </c>
      <c r="I117">
        <v>107.708</v>
      </c>
      <c r="J117">
        <v>107.121</v>
      </c>
      <c r="K117">
        <v>103.806</v>
      </c>
      <c r="L117">
        <v>97.745999999999995</v>
      </c>
      <c r="M117">
        <v>91.403000000000006</v>
      </c>
      <c r="N117">
        <v>79.4328</v>
      </c>
      <c r="O117">
        <v>65.666700000000006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97.055438877222798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99.626186908122193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101.34034023666567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102.21721050354782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105.88277235060262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108.19163049588408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108.08626362584702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106.49297344402468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104.61332722098389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97.605834408162124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90.46383827298483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79.115926662126043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64.513141343054869</v>
      </c>
      <c r="AE117" s="5"/>
      <c r="AG117" s="5">
        <f t="shared" si="32"/>
        <v>0.68656112277720638</v>
      </c>
      <c r="AH117" s="5">
        <f t="shared" si="32"/>
        <v>0.73181309187781096</v>
      </c>
      <c r="AI117" s="5">
        <f t="shared" si="32"/>
        <v>0.57365976333433366</v>
      </c>
      <c r="AJ117" s="5">
        <f t="shared" si="31"/>
        <v>0.90778949645218177</v>
      </c>
      <c r="AK117" s="5">
        <f t="shared" si="31"/>
        <v>0.61722764939737829</v>
      </c>
      <c r="AL117" s="5">
        <f t="shared" si="31"/>
        <v>0.76136950411591897</v>
      </c>
      <c r="AM117" s="5">
        <f t="shared" si="31"/>
        <v>-0.37826362584702622</v>
      </c>
      <c r="AN117" s="5">
        <f t="shared" si="31"/>
        <v>0.62802655597531043</v>
      </c>
      <c r="AO117" s="5">
        <f t="shared" si="31"/>
        <v>-0.80732722098389331</v>
      </c>
      <c r="AP117" s="5">
        <f t="shared" si="33"/>
        <v>0.14016559183787081</v>
      </c>
      <c r="AQ117" s="5">
        <f t="shared" si="33"/>
        <v>0.93916172701517553</v>
      </c>
      <c r="AR117" s="5">
        <f t="shared" si="33"/>
        <v>0.31687333787395744</v>
      </c>
      <c r="AS117" s="5">
        <f t="shared" si="33"/>
        <v>1.1535586569451368</v>
      </c>
      <c r="AV117" s="2">
        <f t="shared" si="18"/>
        <v>96.793428313571198</v>
      </c>
      <c r="AW117" s="2">
        <f t="shared" si="19"/>
        <v>99.486694548585348</v>
      </c>
      <c r="AX117" s="2">
        <f t="shared" si="20"/>
        <v>101.06781585621928</v>
      </c>
      <c r="AY117" s="2">
        <f t="shared" si="21"/>
        <v>100.97612397586889</v>
      </c>
      <c r="AZ117" s="2">
        <f t="shared" si="22"/>
        <v>103.64048328559356</v>
      </c>
      <c r="BA117" s="2">
        <f t="shared" si="23"/>
        <v>105.37127217819481</v>
      </c>
      <c r="BB117" s="2">
        <f t="shared" si="24"/>
        <v>105.91537896002561</v>
      </c>
      <c r="BC117" s="2">
        <f t="shared" si="25"/>
        <v>104.33160722132695</v>
      </c>
      <c r="BD117" s="2">
        <f t="shared" si="26"/>
        <v>101.21750942797797</v>
      </c>
      <c r="BE117" s="2">
        <f t="shared" si="27"/>
        <v>96.400922616411705</v>
      </c>
      <c r="BF117" s="2">
        <f t="shared" si="28"/>
        <v>87.871150498372572</v>
      </c>
      <c r="BG117" s="2">
        <f t="shared" si="29"/>
        <v>76.948352165584481</v>
      </c>
      <c r="BH117" s="2">
        <f t="shared" si="30"/>
        <v>64.132643813616113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>BK$207*$B117+BK$209</f>
        <v>97.758123239832315</v>
      </c>
      <c r="CP117" s="2">
        <f>BL$207*$B117+BL$209</f>
        <v>100.13431094393562</v>
      </c>
      <c r="CQ117" s="2">
        <f>BM$207*$B117+BM$209</f>
        <v>102.09543399265128</v>
      </c>
      <c r="CR117" s="2">
        <f>BN$207*$B117+BN$209</f>
        <v>101.7296006339257</v>
      </c>
      <c r="CS117" s="2">
        <f>BO$207*$B117+BO$209</f>
        <v>104.47075548863148</v>
      </c>
      <c r="CT117" s="2">
        <f>BP$207*$B117+BP$209</f>
        <v>106.36302103773667</v>
      </c>
      <c r="CU117" s="2">
        <f>BQ$207*$B117+BQ$209</f>
        <v>106.84213505105643</v>
      </c>
      <c r="CV117" s="2">
        <f>BR$207*$B117+BR$209</f>
        <v>105.78245206507162</v>
      </c>
      <c r="CW117" s="2">
        <f>BS$207*$B117+BS$209</f>
        <v>102.69430757297772</v>
      </c>
      <c r="CX117" s="2">
        <f>BT$207*$B117+BT$209</f>
        <v>97.784454532153035</v>
      </c>
      <c r="CY117" s="2">
        <f>BU$207*$B117+BU$209</f>
        <v>89.134935376306103</v>
      </c>
      <c r="CZ117" s="2">
        <f>BV$207*$B117+BV$209</f>
        <v>77.7207714913242</v>
      </c>
      <c r="DA117" s="2">
        <f>BW$207*$B117+BW$209</f>
        <v>64.44308863420062</v>
      </c>
      <c r="DD117" s="2">
        <f>BZ$207*$B117+BZ$209</f>
        <v>96.510444490998424</v>
      </c>
      <c r="DE117" s="2">
        <f>CA$207*$B117+CA$209</f>
        <v>99.265927225352044</v>
      </c>
      <c r="DF117" s="2">
        <f>CB$207*$B117+CB$209</f>
        <v>100.75176194773483</v>
      </c>
      <c r="DG117" s="2">
        <f>CC$207*$B117+CC$209</f>
        <v>100.78101875232623</v>
      </c>
      <c r="DH117" s="2">
        <f>CD$207*$B117+CD$209</f>
        <v>103.44334201564534</v>
      </c>
      <c r="DI117" s="2">
        <f>CE$207*$B117+CE$209</f>
        <v>105.1156033344826</v>
      </c>
      <c r="DJ117" s="2">
        <f>CF$207*$B117+CF$209</f>
        <v>105.65114048316062</v>
      </c>
      <c r="DK117" s="2">
        <f>CG$207*$B117+CG$209</f>
        <v>103.89978005264487</v>
      </c>
      <c r="DL117" s="2">
        <f>CH$207*$B117+CH$209</f>
        <v>100.79564793804803</v>
      </c>
      <c r="DM117" s="2">
        <f>CI$207*$B117+CI$209</f>
        <v>95.904129122549534</v>
      </c>
      <c r="DN117" s="2">
        <f>CJ$207*$B117+CJ$209</f>
        <v>87.503335871984547</v>
      </c>
      <c r="DO117" s="2">
        <f>CK$207*$B117+CK$209</f>
        <v>76.723629336360375</v>
      </c>
      <c r="DP117" s="2">
        <f>CL$207*$B117+CL$209</f>
        <v>64.008998931453363</v>
      </c>
      <c r="DS117" s="2">
        <f>POWER(10,($B117-C$227)/C$228)/(1+POWER(10,($B117-C$227)/C$228))</f>
        <v>0.77319175882633184</v>
      </c>
      <c r="DT117" s="2">
        <f>POWER(10,($B117-D$227)/D$228)/(1+POWER(10,($B117-D$227)/D$228))</f>
        <v>0.74577215289874021</v>
      </c>
      <c r="DU117" s="2">
        <f>POWER(10,($B117-E$227)/E$228)/(1+POWER(10,($B117-E$227)/E$228))</f>
        <v>0.76478344572234158</v>
      </c>
      <c r="DV117" s="2">
        <f>POWER(10,($B117-F$227)/F$228)/(1+POWER(10,($B117-F$227)/F$228))</f>
        <v>0.79431904896425898</v>
      </c>
      <c r="DW117" s="2">
        <f>POWER(10,($B117-G$227)/G$228)/(1+POWER(10,($B117-G$227)/G$228))</f>
        <v>0.80811885853975107</v>
      </c>
      <c r="DX117" s="2">
        <f>POWER(10,($B117-H$227)/H$228)/(1+POWER(10,($B117-H$227)/H$228))</f>
        <v>0.79504151412532564</v>
      </c>
      <c r="DY117" s="2">
        <f>POWER(10,($B117-I$227)/I$228)/(1+POWER(10,($B117-I$227)/I$228))</f>
        <v>0.77813628711017346</v>
      </c>
      <c r="DZ117" s="2">
        <f>POWER(10,($B117-J$227)/J$228)/(1+POWER(10,($B117-J$227)/J$228))</f>
        <v>0.77063069624886404</v>
      </c>
      <c r="EA117" s="2">
        <f>POWER(10,($B117-K$227)/K$228)/(1+POWER(10,($B117-K$227)/K$228))</f>
        <v>0.77781089239538681</v>
      </c>
      <c r="EB117" s="2">
        <f>POWER(10,($B117-L$227)/L$228)/(1+POWER(10,($B117-L$227)/L$228))</f>
        <v>0.73579387305789234</v>
      </c>
      <c r="EC117" s="2">
        <f>POWER(10,($B117-M$227)/M$228)/(1+POWER(10,($B117-M$227)/M$228))</f>
        <v>0.77456806930021638</v>
      </c>
      <c r="ED117" s="2">
        <f>POWER(10,($B117-N$227)/N$228)/(1+POWER(10,($B117-N$227)/N$228))</f>
        <v>0.77463310711975464</v>
      </c>
      <c r="EE117" s="2">
        <f>POWER(10,($B117-O$227)/O$228)/(1+POWER(10,($B117-O$227)/O$228))</f>
        <v>0.71516283067711484</v>
      </c>
    </row>
    <row r="118" spans="2:135" x14ac:dyDescent="0.25">
      <c r="B118" s="2">
        <v>112</v>
      </c>
      <c r="C118">
        <v>98.727000000000004</v>
      </c>
      <c r="D118">
        <v>100.44799999999999</v>
      </c>
      <c r="E118">
        <v>102.286</v>
      </c>
      <c r="F118">
        <v>102.40600000000001</v>
      </c>
      <c r="G118">
        <v>106.21899999999999</v>
      </c>
      <c r="H118">
        <v>109.453</v>
      </c>
      <c r="I118">
        <v>107.708</v>
      </c>
      <c r="J118">
        <v>105.652</v>
      </c>
      <c r="K118">
        <v>105.821</v>
      </c>
      <c r="L118">
        <v>97.403000000000006</v>
      </c>
      <c r="M118">
        <v>91.596999999999994</v>
      </c>
      <c r="N118">
        <v>79.835800000000006</v>
      </c>
      <c r="O118">
        <v>66.434799999999996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97.107370969429283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99.655002202377361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101.40729291649784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102.56673485140595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106.38817482525099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108.94271397481667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108.80110066142002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107.23157969173593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105.68839431988395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98.160793078652475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91.378018445807058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79.919143081013516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64.751016926203519</v>
      </c>
      <c r="AE118" s="5"/>
      <c r="AG118" s="5">
        <f t="shared" si="32"/>
        <v>1.6196290305707208</v>
      </c>
      <c r="AH118" s="5">
        <f t="shared" si="32"/>
        <v>0.79299779762263256</v>
      </c>
      <c r="AI118" s="5">
        <f t="shared" si="32"/>
        <v>0.87870708350216375</v>
      </c>
      <c r="AJ118" s="5">
        <f t="shared" si="31"/>
        <v>-0.16073485140594812</v>
      </c>
      <c r="AK118" s="5">
        <f t="shared" si="31"/>
        <v>-0.16917482525099103</v>
      </c>
      <c r="AL118" s="5">
        <f t="shared" si="31"/>
        <v>0.51028602518333344</v>
      </c>
      <c r="AM118" s="5">
        <f t="shared" si="31"/>
        <v>-1.0931006614200243</v>
      </c>
      <c r="AN118" s="5">
        <f t="shared" si="31"/>
        <v>-1.5795796917359297</v>
      </c>
      <c r="AO118" s="5">
        <f t="shared" si="31"/>
        <v>0.13260568011604335</v>
      </c>
      <c r="AP118" s="5">
        <f t="shared" si="33"/>
        <v>-0.75779307865246892</v>
      </c>
      <c r="AQ118" s="5">
        <f t="shared" si="33"/>
        <v>0.2189815541929363</v>
      </c>
      <c r="AR118" s="5">
        <f t="shared" si="33"/>
        <v>-8.3343081013509845E-2</v>
      </c>
      <c r="AS118" s="5">
        <f t="shared" si="33"/>
        <v>1.6837830737964765</v>
      </c>
      <c r="AV118" s="2">
        <f t="shared" si="18"/>
        <v>96.734134523874701</v>
      </c>
      <c r="AW118" s="2">
        <f t="shared" si="19"/>
        <v>99.441010865817674</v>
      </c>
      <c r="AX118" s="2">
        <f t="shared" si="20"/>
        <v>101.01190901838807</v>
      </c>
      <c r="AY118" s="2">
        <f t="shared" si="21"/>
        <v>100.95068070737761</v>
      </c>
      <c r="AZ118" s="2">
        <f t="shared" si="22"/>
        <v>103.62788643737507</v>
      </c>
      <c r="BA118" s="2">
        <f t="shared" si="23"/>
        <v>105.34243279174804</v>
      </c>
      <c r="BB118" s="2">
        <f t="shared" si="24"/>
        <v>105.8889141864621</v>
      </c>
      <c r="BC118" s="2">
        <f t="shared" si="25"/>
        <v>104.27952215024902</v>
      </c>
      <c r="BD118" s="2">
        <f t="shared" si="26"/>
        <v>101.16437665992214</v>
      </c>
      <c r="BE118" s="2">
        <f t="shared" si="27"/>
        <v>96.345524799829519</v>
      </c>
      <c r="BF118" s="2">
        <f t="shared" si="28"/>
        <v>87.831516391005749</v>
      </c>
      <c r="BG118" s="2">
        <f t="shared" si="29"/>
        <v>76.925277927996333</v>
      </c>
      <c r="BH118" s="2">
        <f t="shared" si="30"/>
        <v>64.130669797076152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>BK$207*$B118+BK$209</f>
        <v>97.765625785538319</v>
      </c>
      <c r="CP118" s="2">
        <f>BL$207*$B118+BL$209</f>
        <v>100.13005066740034</v>
      </c>
      <c r="CQ118" s="2">
        <f>BM$207*$B118+BM$209</f>
        <v>102.08842763426632</v>
      </c>
      <c r="CR118" s="2">
        <f>BN$207*$B118+BN$209</f>
        <v>101.73859911677765</v>
      </c>
      <c r="CS118" s="2">
        <f>BO$207*$B118+BO$209</f>
        <v>104.49758568838394</v>
      </c>
      <c r="CT118" s="2">
        <f>BP$207*$B118+BP$209</f>
        <v>106.38849055324543</v>
      </c>
      <c r="CU118" s="2">
        <f>BQ$207*$B118+BQ$209</f>
        <v>106.87064378609597</v>
      </c>
      <c r="CV118" s="2">
        <f>BR$207*$B118+BR$209</f>
        <v>105.81787970519211</v>
      </c>
      <c r="CW118" s="2">
        <f>BS$207*$B118+BS$209</f>
        <v>102.71898374129265</v>
      </c>
      <c r="CX118" s="2">
        <f>BT$207*$B118+BT$209</f>
        <v>97.826721719462512</v>
      </c>
      <c r="CY118" s="2">
        <f>BU$207*$B118+BU$209</f>
        <v>89.165921375474156</v>
      </c>
      <c r="CZ118" s="2">
        <f>BV$207*$B118+BV$209</f>
        <v>77.737605765239948</v>
      </c>
      <c r="DA118" s="2">
        <f>BW$207*$B118+BW$209</f>
        <v>64.454744624535792</v>
      </c>
      <c r="DD118" s="2">
        <f>BZ$207*$B118+BZ$209</f>
        <v>96.458180222726099</v>
      </c>
      <c r="DE118" s="2">
        <f>CA$207*$B118+CA$209</f>
        <v>99.226790248706081</v>
      </c>
      <c r="DF118" s="2">
        <f>CB$207*$B118+CB$209</f>
        <v>100.70994795284608</v>
      </c>
      <c r="DG118" s="2">
        <f>CC$207*$B118+CC$209</f>
        <v>100.76460900040341</v>
      </c>
      <c r="DH118" s="2">
        <f>CD$207*$B118+CD$209</f>
        <v>103.43955355740192</v>
      </c>
      <c r="DI118" s="2">
        <f>CE$207*$B118+CE$209</f>
        <v>105.09649132216877</v>
      </c>
      <c r="DJ118" s="2">
        <f>CF$207*$B118+CF$209</f>
        <v>105.63363083452666</v>
      </c>
      <c r="DK118" s="2">
        <f>CG$207*$B118+CG$209</f>
        <v>103.86193581293045</v>
      </c>
      <c r="DL118" s="2">
        <f>CH$207*$B118+CH$209</f>
        <v>100.75936326608415</v>
      </c>
      <c r="DM118" s="2">
        <f>CI$207*$B118+CI$209</f>
        <v>95.860460270468607</v>
      </c>
      <c r="DN118" s="2">
        <f>CJ$207*$B118+CJ$209</f>
        <v>87.477320518194674</v>
      </c>
      <c r="DO118" s="2">
        <f>CK$207*$B118+CK$209</f>
        <v>76.709739158654145</v>
      </c>
      <c r="DP118" s="2">
        <f>CL$207*$B118+CL$209</f>
        <v>64.012953382737635</v>
      </c>
      <c r="DS118" s="2">
        <f>POWER(10,($B118-C$227)/C$228)/(1+POWER(10,($B118-C$227)/C$228))</f>
        <v>0.78893629761912287</v>
      </c>
      <c r="DT118" s="2">
        <f>POWER(10,($B118-D$227)/D$228)/(1+POWER(10,($B118-D$227)/D$228))</f>
        <v>0.762836262191949</v>
      </c>
      <c r="DU118" s="2">
        <f>POWER(10,($B118-E$227)/E$228)/(1+POWER(10,($B118-E$227)/E$228))</f>
        <v>0.78094630656371156</v>
      </c>
      <c r="DV118" s="2">
        <f>POWER(10,($B118-F$227)/F$228)/(1+POWER(10,($B118-F$227)/F$228))</f>
        <v>0.80895934789679436</v>
      </c>
      <c r="DW118" s="2">
        <f>POWER(10,($B118-G$227)/G$228)/(1+POWER(10,($B118-G$227)/G$228))</f>
        <v>0.82199701270099124</v>
      </c>
      <c r="DX118" s="2">
        <f>POWER(10,($B118-H$227)/H$228)/(1+POWER(10,($B118-H$227)/H$228))</f>
        <v>0.80964271211345595</v>
      </c>
      <c r="DY118" s="2">
        <f>POWER(10,($B118-I$227)/I$228)/(1+POWER(10,($B118-I$227)/I$228))</f>
        <v>0.79362920039633389</v>
      </c>
      <c r="DZ118" s="2">
        <f>POWER(10,($B118-J$227)/J$228)/(1+POWER(10,($B118-J$227)/J$228))</f>
        <v>0.78650392837407734</v>
      </c>
      <c r="EA118" s="2">
        <f>POWER(10,($B118-K$227)/K$228)/(1+POWER(10,($B118-K$227)/K$228))</f>
        <v>0.79332049294142792</v>
      </c>
      <c r="EB118" s="2">
        <f>POWER(10,($B118-L$227)/L$228)/(1+POWER(10,($B118-L$227)/L$228))</f>
        <v>0.7533061894647235</v>
      </c>
      <c r="EC118" s="2">
        <f>POWER(10,($B118-M$227)/M$228)/(1+POWER(10,($B118-M$227)/M$228))</f>
        <v>0.79024298650320046</v>
      </c>
      <c r="ED118" s="2">
        <f>POWER(10,($B118-N$227)/N$228)/(1+POWER(10,($B118-N$227)/N$228))</f>
        <v>0.79030472635147275</v>
      </c>
      <c r="EE118" s="2">
        <f>POWER(10,($B118-O$227)/O$228)/(1+POWER(10,($B118-O$227)/O$228))</f>
        <v>0.73354742421015096</v>
      </c>
    </row>
    <row r="119" spans="2:135" x14ac:dyDescent="0.25">
      <c r="B119" s="2">
        <v>113</v>
      </c>
      <c r="C119">
        <v>98.120999999999995</v>
      </c>
      <c r="D119">
        <v>100.821</v>
      </c>
      <c r="E119">
        <v>101.943</v>
      </c>
      <c r="F119">
        <v>103.562</v>
      </c>
      <c r="G119">
        <v>106.703</v>
      </c>
      <c r="H119">
        <v>109.10899999999999</v>
      </c>
      <c r="I119">
        <v>108.69199999999999</v>
      </c>
      <c r="J119">
        <v>107.833</v>
      </c>
      <c r="K119">
        <v>106.985</v>
      </c>
      <c r="L119">
        <v>98.328000000000003</v>
      </c>
      <c r="M119">
        <v>91.388000000000005</v>
      </c>
      <c r="N119">
        <v>81.179100000000005</v>
      </c>
      <c r="O119">
        <v>66.782600000000002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97.182747104553243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99.709016956321079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101.50465584245852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102.93459285612688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106.85727534811154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109.69664413969784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109.58739386108121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108.07047974378837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106.85512516177897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98.895985313324445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92.420555041425985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80.850669530678701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65.09528861486065</v>
      </c>
      <c r="AE119" s="5"/>
      <c r="AG119" s="5">
        <f t="shared" si="32"/>
        <v>0.93825289544675172</v>
      </c>
      <c r="AH119" s="5">
        <f t="shared" si="32"/>
        <v>1.1119830436789186</v>
      </c>
      <c r="AI119" s="5">
        <f t="shared" si="32"/>
        <v>0.43834415754147926</v>
      </c>
      <c r="AJ119" s="5">
        <f t="shared" si="31"/>
        <v>0.62740714387311414</v>
      </c>
      <c r="AK119" s="5">
        <f t="shared" si="31"/>
        <v>-0.15427534811153976</v>
      </c>
      <c r="AL119" s="5">
        <f t="shared" si="31"/>
        <v>-0.58764413969784357</v>
      </c>
      <c r="AM119" s="5">
        <f t="shared" si="31"/>
        <v>-0.89539386108121732</v>
      </c>
      <c r="AN119" s="5">
        <f t="shared" si="31"/>
        <v>-0.23747974378837</v>
      </c>
      <c r="AO119" s="5">
        <f t="shared" si="31"/>
        <v>0.12987483822102774</v>
      </c>
      <c r="AP119" s="5">
        <f t="shared" si="33"/>
        <v>-0.56798531332444213</v>
      </c>
      <c r="AQ119" s="5">
        <f t="shared" si="33"/>
        <v>-1.0325550414259794</v>
      </c>
      <c r="AR119" s="5">
        <f t="shared" si="33"/>
        <v>0.32843046932130449</v>
      </c>
      <c r="AS119" s="5">
        <f t="shared" si="33"/>
        <v>1.6873113851393526</v>
      </c>
      <c r="AV119" s="2">
        <f t="shared" si="18"/>
        <v>96.674073972630637</v>
      </c>
      <c r="AW119" s="2">
        <f t="shared" si="19"/>
        <v>99.394893131974811</v>
      </c>
      <c r="AX119" s="2">
        <f t="shared" si="20"/>
        <v>100.95602855086649</v>
      </c>
      <c r="AY119" s="2">
        <f t="shared" si="21"/>
        <v>100.92530258774293</v>
      </c>
      <c r="AZ119" s="2">
        <f t="shared" si="22"/>
        <v>103.61530946376691</v>
      </c>
      <c r="BA119" s="2">
        <f t="shared" si="23"/>
        <v>105.31337305018243</v>
      </c>
      <c r="BB119" s="2">
        <f t="shared" si="24"/>
        <v>105.86206962928466</v>
      </c>
      <c r="BC119" s="2">
        <f t="shared" si="25"/>
        <v>104.22676603731229</v>
      </c>
      <c r="BD119" s="2">
        <f t="shared" si="26"/>
        <v>101.11100052514298</v>
      </c>
      <c r="BE119" s="2">
        <f t="shared" si="27"/>
        <v>96.288754669838283</v>
      </c>
      <c r="BF119" s="2">
        <f t="shared" si="28"/>
        <v>87.791519142738935</v>
      </c>
      <c r="BG119" s="2">
        <f t="shared" si="29"/>
        <v>76.902104148824321</v>
      </c>
      <c r="BH119" s="2">
        <f t="shared" si="30"/>
        <v>64.128760388947811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>BK$207*$B119+BK$209</f>
        <v>97.773128331244337</v>
      </c>
      <c r="CP119" s="2">
        <f>BL$207*$B119+BL$209</f>
        <v>100.12579039086508</v>
      </c>
      <c r="CQ119" s="2">
        <f>BM$207*$B119+BM$209</f>
        <v>102.08142127588137</v>
      </c>
      <c r="CR119" s="2">
        <f>BN$207*$B119+BN$209</f>
        <v>101.7475975996296</v>
      </c>
      <c r="CS119" s="2">
        <f>BO$207*$B119+BO$209</f>
        <v>104.52441588813637</v>
      </c>
      <c r="CT119" s="2">
        <f>BP$207*$B119+BP$209</f>
        <v>106.41396006875419</v>
      </c>
      <c r="CU119" s="2">
        <f>BQ$207*$B119+BQ$209</f>
        <v>106.89915252113551</v>
      </c>
      <c r="CV119" s="2">
        <f>BR$207*$B119+BR$209</f>
        <v>105.85330734531259</v>
      </c>
      <c r="CW119" s="2">
        <f>BS$207*$B119+BS$209</f>
        <v>102.74365990960754</v>
      </c>
      <c r="CX119" s="2">
        <f>BT$207*$B119+BT$209</f>
        <v>97.868988906772003</v>
      </c>
      <c r="CY119" s="2">
        <f>BU$207*$B119+BU$209</f>
        <v>89.196907374642194</v>
      </c>
      <c r="CZ119" s="2">
        <f>BV$207*$B119+BV$209</f>
        <v>77.754440039155696</v>
      </c>
      <c r="DA119" s="2">
        <f>BW$207*$B119+BW$209</f>
        <v>64.466400614870949</v>
      </c>
      <c r="DD119" s="2">
        <f>BZ$207*$B119+BZ$209</f>
        <v>96.405915954453761</v>
      </c>
      <c r="DE119" s="2">
        <f>CA$207*$B119+CA$209</f>
        <v>99.187653272060132</v>
      </c>
      <c r="DF119" s="2">
        <f>CB$207*$B119+CB$209</f>
        <v>100.66813395795734</v>
      </c>
      <c r="DG119" s="2">
        <f>CC$207*$B119+CC$209</f>
        <v>100.7481992484806</v>
      </c>
      <c r="DH119" s="2">
        <f>CD$207*$B119+CD$209</f>
        <v>103.4357650991585</v>
      </c>
      <c r="DI119" s="2">
        <f>CE$207*$B119+CE$209</f>
        <v>105.07737930985496</v>
      </c>
      <c r="DJ119" s="2">
        <f>CF$207*$B119+CF$209</f>
        <v>105.61612118589268</v>
      </c>
      <c r="DK119" s="2">
        <f>CG$207*$B119+CG$209</f>
        <v>103.82409157321602</v>
      </c>
      <c r="DL119" s="2">
        <f>CH$207*$B119+CH$209</f>
        <v>100.72307859412027</v>
      </c>
      <c r="DM119" s="2">
        <f>CI$207*$B119+CI$209</f>
        <v>95.81679141838768</v>
      </c>
      <c r="DN119" s="2">
        <f>CJ$207*$B119+CJ$209</f>
        <v>87.451305164404815</v>
      </c>
      <c r="DO119" s="2">
        <f>CK$207*$B119+CK$209</f>
        <v>76.6958489809479</v>
      </c>
      <c r="DP119" s="2">
        <f>CL$207*$B119+CL$209</f>
        <v>64.016907834021922</v>
      </c>
      <c r="DS119" s="2">
        <f>POWER(10,($B119-C$227)/C$228)/(1+POWER(10,($B119-C$227)/C$228))</f>
        <v>0.8038651326384636</v>
      </c>
      <c r="DT119" s="2">
        <f>POWER(10,($B119-D$227)/D$228)/(1+POWER(10,($B119-D$227)/D$228))</f>
        <v>0.7790942754949588</v>
      </c>
      <c r="DU119" s="2">
        <f>POWER(10,($B119-E$227)/E$228)/(1+POWER(10,($B119-E$227)/E$228))</f>
        <v>0.79629436332022752</v>
      </c>
      <c r="DV119" s="2">
        <f>POWER(10,($B119-F$227)/F$228)/(1+POWER(10,($B119-F$227)/F$228))</f>
        <v>0.82279004257039001</v>
      </c>
      <c r="DW119" s="2">
        <f>POWER(10,($B119-G$227)/G$228)/(1+POWER(10,($B119-G$227)/G$228))</f>
        <v>0.83507625546574737</v>
      </c>
      <c r="DX119" s="2">
        <f>POWER(10,($B119-H$227)/H$228)/(1+POWER(10,($B119-H$227)/H$228))</f>
        <v>0.82343473167919357</v>
      </c>
      <c r="DY119" s="2">
        <f>POWER(10,($B119-I$227)/I$228)/(1+POWER(10,($B119-I$227)/I$228))</f>
        <v>0.80830675242594208</v>
      </c>
      <c r="DZ119" s="2">
        <f>POWER(10,($B119-J$227)/J$228)/(1+POWER(10,($B119-J$227)/J$228))</f>
        <v>0.80156153444429923</v>
      </c>
      <c r="EA119" s="2">
        <f>POWER(10,($B119-K$227)/K$228)/(1+POWER(10,($B119-K$227)/K$228))</f>
        <v>0.80801468960967415</v>
      </c>
      <c r="EB119" s="2">
        <f>POWER(10,($B119-L$227)/L$228)/(1+POWER(10,($B119-L$227)/L$228))</f>
        <v>0.77002054913234641</v>
      </c>
      <c r="EC119" s="2">
        <f>POWER(10,($B119-M$227)/M$228)/(1+POWER(10,($B119-M$227)/M$228))</f>
        <v>0.80510222985575974</v>
      </c>
      <c r="ED119" s="2">
        <f>POWER(10,($B119-N$227)/N$228)/(1+POWER(10,($B119-N$227)/N$228))</f>
        <v>0.80516067439147943</v>
      </c>
      <c r="EE119" s="2">
        <f>POWER(10,($B119-O$227)/O$228)/(1+POWER(10,($B119-O$227)/O$228))</f>
        <v>0.75115828397818285</v>
      </c>
    </row>
    <row r="120" spans="2:135" x14ac:dyDescent="0.25">
      <c r="B120" s="2">
        <v>114</v>
      </c>
      <c r="C120">
        <v>99.605999999999995</v>
      </c>
      <c r="D120">
        <v>100.06</v>
      </c>
      <c r="E120">
        <v>101.514</v>
      </c>
      <c r="F120">
        <v>103.062</v>
      </c>
      <c r="G120">
        <v>106.578</v>
      </c>
      <c r="H120">
        <v>109.21899999999999</v>
      </c>
      <c r="I120">
        <v>109.69199999999999</v>
      </c>
      <c r="J120">
        <v>108.197</v>
      </c>
      <c r="K120">
        <v>107.343</v>
      </c>
      <c r="L120">
        <v>98.462999999999994</v>
      </c>
      <c r="M120">
        <v>93.433000000000007</v>
      </c>
      <c r="N120">
        <v>81.5672</v>
      </c>
      <c r="O120">
        <v>66.912999999999997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97.276646950047507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99.789663137087345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101.62834223324919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103.28544593316555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107.23570832892528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110.37385951997351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110.37929725619206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108.94448671366285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108.00845171514179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99.800869203023993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93.516581946415258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81.851636819911619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65.566044090349067</v>
      </c>
      <c r="AE120" s="5"/>
      <c r="AG120" s="5">
        <f t="shared" si="32"/>
        <v>2.3293530499524877</v>
      </c>
      <c r="AH120" s="5">
        <f t="shared" si="32"/>
        <v>0.27033686291265724</v>
      </c>
      <c r="AI120" s="5">
        <f t="shared" si="32"/>
        <v>-0.11434223324918946</v>
      </c>
      <c r="AJ120" s="5">
        <f t="shared" si="31"/>
        <v>-0.22344593316555006</v>
      </c>
      <c r="AK120" s="5">
        <f t="shared" si="31"/>
        <v>-0.65770832892528119</v>
      </c>
      <c r="AL120" s="5">
        <f t="shared" si="31"/>
        <v>-1.1548595199735132</v>
      </c>
      <c r="AM120" s="5">
        <f t="shared" si="31"/>
        <v>-0.68729725619206761</v>
      </c>
      <c r="AN120" s="5">
        <f t="shared" si="31"/>
        <v>-0.7474867136628518</v>
      </c>
      <c r="AO120" s="5">
        <f t="shared" si="31"/>
        <v>-0.66545171514178492</v>
      </c>
      <c r="AP120" s="5">
        <f t="shared" si="33"/>
        <v>-1.3378692030239989</v>
      </c>
      <c r="AQ120" s="5">
        <f t="shared" si="33"/>
        <v>-8.3581946415250741E-2</v>
      </c>
      <c r="AR120" s="5">
        <f t="shared" si="33"/>
        <v>-0.28443681991161895</v>
      </c>
      <c r="AS120" s="5">
        <f t="shared" si="33"/>
        <v>1.34695590965093</v>
      </c>
      <c r="AV120" s="2">
        <f t="shared" si="18"/>
        <v>96.613388085126829</v>
      </c>
      <c r="AW120" s="2">
        <f t="shared" si="19"/>
        <v>99.348433704003853</v>
      </c>
      <c r="AX120" s="2">
        <f t="shared" si="20"/>
        <v>100.90025964005747</v>
      </c>
      <c r="AY120" s="2">
        <f t="shared" si="21"/>
        <v>100.90003952239627</v>
      </c>
      <c r="AZ120" s="2">
        <f t="shared" si="22"/>
        <v>103.60280748064743</v>
      </c>
      <c r="BA120" s="2">
        <f t="shared" si="23"/>
        <v>105.28418490258689</v>
      </c>
      <c r="BB120" s="2">
        <f t="shared" si="24"/>
        <v>105.83495072424728</v>
      </c>
      <c r="BC120" s="2">
        <f t="shared" si="25"/>
        <v>104.17351324089408</v>
      </c>
      <c r="BD120" s="2">
        <f t="shared" si="26"/>
        <v>101.05751924964434</v>
      </c>
      <c r="BE120" s="2">
        <f t="shared" si="27"/>
        <v>96.230845049059468</v>
      </c>
      <c r="BF120" s="2">
        <f t="shared" si="28"/>
        <v>87.751291134376601</v>
      </c>
      <c r="BG120" s="2">
        <f t="shared" si="29"/>
        <v>76.878901690545945</v>
      </c>
      <c r="BH120" s="2">
        <f t="shared" si="30"/>
        <v>64.126943552925766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>BK$207*$B120+BK$209</f>
        <v>97.78063087695034</v>
      </c>
      <c r="CP120" s="2">
        <f>BL$207*$B120+BL$209</f>
        <v>100.1215301143298</v>
      </c>
      <c r="CQ120" s="2">
        <f>BM$207*$B120+BM$209</f>
        <v>102.07441491749641</v>
      </c>
      <c r="CR120" s="2">
        <f>BN$207*$B120+BN$209</f>
        <v>101.75659608248155</v>
      </c>
      <c r="CS120" s="2">
        <f>BO$207*$B120+BO$209</f>
        <v>104.55124608788883</v>
      </c>
      <c r="CT120" s="2">
        <f>BP$207*$B120+BP$209</f>
        <v>106.43942958426294</v>
      </c>
      <c r="CU120" s="2">
        <f>BQ$207*$B120+BQ$209</f>
        <v>106.92766125617503</v>
      </c>
      <c r="CV120" s="2">
        <f>BR$207*$B120+BR$209</f>
        <v>105.88873498543308</v>
      </c>
      <c r="CW120" s="2">
        <f>BS$207*$B120+BS$209</f>
        <v>102.76833607792247</v>
      </c>
      <c r="CX120" s="2">
        <f>BT$207*$B120+BT$209</f>
        <v>97.91125609408148</v>
      </c>
      <c r="CY120" s="2">
        <f>BU$207*$B120+BU$209</f>
        <v>89.227893373810232</v>
      </c>
      <c r="CZ120" s="2">
        <f>BV$207*$B120+BV$209</f>
        <v>77.771274313071444</v>
      </c>
      <c r="DA120" s="2">
        <f>BW$207*$B120+BW$209</f>
        <v>64.478056605206106</v>
      </c>
      <c r="DD120" s="2">
        <f>BZ$207*$B120+BZ$209</f>
        <v>96.353651686181422</v>
      </c>
      <c r="DE120" s="2">
        <f>CA$207*$B120+CA$209</f>
        <v>99.148516295414169</v>
      </c>
      <c r="DF120" s="2">
        <f>CB$207*$B120+CB$209</f>
        <v>100.62631996306858</v>
      </c>
      <c r="DG120" s="2">
        <f>CC$207*$B120+CC$209</f>
        <v>100.73178949655778</v>
      </c>
      <c r="DH120" s="2">
        <f>CD$207*$B120+CD$209</f>
        <v>103.43197664091508</v>
      </c>
      <c r="DI120" s="2">
        <f>CE$207*$B120+CE$209</f>
        <v>105.05826729754114</v>
      </c>
      <c r="DJ120" s="2">
        <f>CF$207*$B120+CF$209</f>
        <v>105.59861153725872</v>
      </c>
      <c r="DK120" s="2">
        <f>CG$207*$B120+CG$209</f>
        <v>103.78624733350161</v>
      </c>
      <c r="DL120" s="2">
        <f>CH$207*$B120+CH$209</f>
        <v>100.6867939221564</v>
      </c>
      <c r="DM120" s="2">
        <f>CI$207*$B120+CI$209</f>
        <v>95.773122566306739</v>
      </c>
      <c r="DN120" s="2">
        <f>CJ$207*$B120+CJ$209</f>
        <v>87.425289810614956</v>
      </c>
      <c r="DO120" s="2">
        <f>CK$207*$B120+CK$209</f>
        <v>76.68195880324167</v>
      </c>
      <c r="DP120" s="2">
        <f>CL$207*$B120+CL$209</f>
        <v>64.020862285306194</v>
      </c>
      <c r="DS120" s="2">
        <f>POWER(10,($B120-C$227)/C$228)/(1+POWER(10,($B120-C$227)/C$228))</f>
        <v>0.81798164918897953</v>
      </c>
      <c r="DT120" s="2">
        <f>POWER(10,($B120-D$227)/D$228)/(1+POWER(10,($B120-D$227)/D$228))</f>
        <v>0.79453795547067607</v>
      </c>
      <c r="DU120" s="2">
        <f>POWER(10,($B120-E$227)/E$228)/(1+POWER(10,($B120-E$227)/E$228))</f>
        <v>0.81082754542354341</v>
      </c>
      <c r="DV120" s="2">
        <f>POWER(10,($B120-F$227)/F$228)/(1+POWER(10,($B120-F$227)/F$228))</f>
        <v>0.83582265361143648</v>
      </c>
      <c r="DW120" s="2">
        <f>POWER(10,($B120-G$227)/G$228)/(1+POWER(10,($B120-G$227)/G$228))</f>
        <v>0.84737290900396534</v>
      </c>
      <c r="DX120" s="2">
        <f>POWER(10,($B120-H$227)/H$228)/(1+POWER(10,($B120-H$227)/H$228))</f>
        <v>0.83642935575517285</v>
      </c>
      <c r="DY120" s="2">
        <f>POWER(10,($B120-I$227)/I$228)/(1+POWER(10,($B120-I$227)/I$228))</f>
        <v>0.82217430723263585</v>
      </c>
      <c r="DZ120" s="2">
        <f>POWER(10,($B120-J$227)/J$228)/(1+POWER(10,($B120-J$227)/J$228))</f>
        <v>0.81580585881838419</v>
      </c>
      <c r="EA120" s="2">
        <f>POWER(10,($B120-K$227)/K$228)/(1+POWER(10,($B120-K$227)/K$228))</f>
        <v>0.82189871751527843</v>
      </c>
      <c r="EB120" s="2">
        <f>POWER(10,($B120-L$227)/L$228)/(1+POWER(10,($B120-L$227)/L$228))</f>
        <v>0.78592427610024096</v>
      </c>
      <c r="EC120" s="2">
        <f>POWER(10,($B120-M$227)/M$228)/(1+POWER(10,($B120-M$227)/M$228))</f>
        <v>0.81914973962229043</v>
      </c>
      <c r="ED120" s="2">
        <f>POWER(10,($B120-N$227)/N$228)/(1+POWER(10,($B120-N$227)/N$228))</f>
        <v>0.81920491765048553</v>
      </c>
      <c r="EE120" s="2">
        <f>POWER(10,($B120-O$227)/O$228)/(1+POWER(10,($B120-O$227)/O$228))</f>
        <v>0.76797334743180545</v>
      </c>
    </row>
    <row r="121" spans="2:135" x14ac:dyDescent="0.25">
      <c r="B121" s="2">
        <v>115</v>
      </c>
      <c r="C121">
        <v>98.438999999999993</v>
      </c>
      <c r="D121">
        <v>99.866</v>
      </c>
      <c r="E121">
        <v>101.82899999999999</v>
      </c>
      <c r="F121">
        <v>103.297</v>
      </c>
      <c r="G121">
        <v>106.71899999999999</v>
      </c>
      <c r="H121">
        <v>110.09399999999999</v>
      </c>
      <c r="I121">
        <v>109.985</v>
      </c>
      <c r="J121">
        <v>108.43899999999999</v>
      </c>
      <c r="K121">
        <v>108.313</v>
      </c>
      <c r="L121">
        <v>100.985</v>
      </c>
      <c r="M121">
        <v>93.447999999999993</v>
      </c>
      <c r="N121">
        <v>82.194000000000003</v>
      </c>
      <c r="O121">
        <v>66.275400000000005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97.379610858510418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99.894762776863914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101.76879848675505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103.57898673742682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107.47452297526515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110.89147661117956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111.09382558840534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109.76529789943518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109.02050425853152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100.83233794904635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94.562556095141616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82.835720800631165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66.17293568455149</v>
      </c>
      <c r="AE121" s="5"/>
      <c r="AG121" s="5">
        <f t="shared" si="32"/>
        <v>1.0593891414895751</v>
      </c>
      <c r="AH121" s="5">
        <f t="shared" si="32"/>
        <v>-2.8762776863914041E-2</v>
      </c>
      <c r="AI121" s="5">
        <f t="shared" si="32"/>
        <v>6.0201513244948046E-2</v>
      </c>
      <c r="AJ121" s="5">
        <f t="shared" si="31"/>
        <v>-0.2819867374268199</v>
      </c>
      <c r="AK121" s="5">
        <f t="shared" si="31"/>
        <v>-0.75552297526515133</v>
      </c>
      <c r="AL121" s="5">
        <f t="shared" si="31"/>
        <v>-0.7974766111795617</v>
      </c>
      <c r="AM121" s="5">
        <f t="shared" si="31"/>
        <v>-1.1088255884053382</v>
      </c>
      <c r="AN121" s="5">
        <f t="shared" si="31"/>
        <v>-1.3262978994351897</v>
      </c>
      <c r="AO121" s="5">
        <f t="shared" si="31"/>
        <v>-0.70750425853151455</v>
      </c>
      <c r="AP121" s="5">
        <f t="shared" si="33"/>
        <v>0.15266205095365137</v>
      </c>
      <c r="AQ121" s="5">
        <f t="shared" si="33"/>
        <v>-1.1145560951416229</v>
      </c>
      <c r="AR121" s="5">
        <f t="shared" si="33"/>
        <v>-0.64172080063116255</v>
      </c>
      <c r="AS121" s="5">
        <f t="shared" si="33"/>
        <v>0.10246431544851475</v>
      </c>
      <c r="AV121" s="2">
        <f t="shared" si="18"/>
        <v>96.55220834022056</v>
      </c>
      <c r="AW121" s="2">
        <f t="shared" si="19"/>
        <v>99.301718678608239</v>
      </c>
      <c r="AX121" s="2">
        <f t="shared" si="20"/>
        <v>100.84467778400571</v>
      </c>
      <c r="AY121" s="2">
        <f t="shared" si="21"/>
        <v>100.87493491184925</v>
      </c>
      <c r="AZ121" s="2">
        <f t="shared" si="22"/>
        <v>103.59042861542781</v>
      </c>
      <c r="BA121" s="2">
        <f t="shared" si="23"/>
        <v>105.25495100974308</v>
      </c>
      <c r="BB121" s="2">
        <f t="shared" si="24"/>
        <v>105.80765379986383</v>
      </c>
      <c r="BC121" s="2">
        <f t="shared" si="25"/>
        <v>104.1199237948767</v>
      </c>
      <c r="BD121" s="2">
        <f t="shared" si="26"/>
        <v>101.00405709693604</v>
      </c>
      <c r="BE121" s="2">
        <f t="shared" si="27"/>
        <v>96.172015932883028</v>
      </c>
      <c r="BF121" s="2">
        <f t="shared" si="28"/>
        <v>87.710952543132919</v>
      </c>
      <c r="BG121" s="2">
        <f t="shared" si="29"/>
        <v>76.855734122586867</v>
      </c>
      <c r="BH121" s="2">
        <f t="shared" si="30"/>
        <v>64.125244038282133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>BK$207*$B121+BK$209</f>
        <v>97.788133422656358</v>
      </c>
      <c r="CP121" s="2">
        <f>BL$207*$B121+BL$209</f>
        <v>100.11726983779452</v>
      </c>
      <c r="CQ121" s="2">
        <f>BM$207*$B121+BM$209</f>
        <v>102.06740855911144</v>
      </c>
      <c r="CR121" s="2">
        <f>BN$207*$B121+BN$209</f>
        <v>101.76559456533352</v>
      </c>
      <c r="CS121" s="2">
        <f>BO$207*$B121+BO$209</f>
        <v>104.57807628764128</v>
      </c>
      <c r="CT121" s="2">
        <f>BP$207*$B121+BP$209</f>
        <v>106.4648990997717</v>
      </c>
      <c r="CU121" s="2">
        <f>BQ$207*$B121+BQ$209</f>
        <v>106.95616999121457</v>
      </c>
      <c r="CV121" s="2">
        <f>BR$207*$B121+BR$209</f>
        <v>105.92416262555356</v>
      </c>
      <c r="CW121" s="2">
        <f>BS$207*$B121+BS$209</f>
        <v>102.79301224623737</v>
      </c>
      <c r="CX121" s="2">
        <f>BT$207*$B121+BT$209</f>
        <v>97.953523281390972</v>
      </c>
      <c r="CY121" s="2">
        <f>BU$207*$B121+BU$209</f>
        <v>89.258879372978285</v>
      </c>
      <c r="CZ121" s="2">
        <f>BV$207*$B121+BV$209</f>
        <v>77.788108586987192</v>
      </c>
      <c r="DA121" s="2">
        <f>BW$207*$B121+BW$209</f>
        <v>64.489712595541263</v>
      </c>
      <c r="DD121" s="2">
        <f>BZ$207*$B121+BZ$209</f>
        <v>96.301387417909083</v>
      </c>
      <c r="DE121" s="2">
        <f>CA$207*$B121+CA$209</f>
        <v>99.109379318768219</v>
      </c>
      <c r="DF121" s="2">
        <f>CB$207*$B121+CB$209</f>
        <v>100.58450596817983</v>
      </c>
      <c r="DG121" s="2">
        <f>CC$207*$B121+CC$209</f>
        <v>100.71537974463497</v>
      </c>
      <c r="DH121" s="2">
        <f>CD$207*$B121+CD$209</f>
        <v>103.42818818267166</v>
      </c>
      <c r="DI121" s="2">
        <f>CE$207*$B121+CE$209</f>
        <v>105.03915528522731</v>
      </c>
      <c r="DJ121" s="2">
        <f>CF$207*$B121+CF$209</f>
        <v>105.58110188862474</v>
      </c>
      <c r="DK121" s="2">
        <f>CG$207*$B121+CG$209</f>
        <v>103.74840309378719</v>
      </c>
      <c r="DL121" s="2">
        <f>CH$207*$B121+CH$209</f>
        <v>100.65050925019251</v>
      </c>
      <c r="DM121" s="2">
        <f>CI$207*$B121+CI$209</f>
        <v>95.729453714225812</v>
      </c>
      <c r="DN121" s="2">
        <f>CJ$207*$B121+CJ$209</f>
        <v>87.399274456825083</v>
      </c>
      <c r="DO121" s="2">
        <f>CK$207*$B121+CK$209</f>
        <v>76.66806862553544</v>
      </c>
      <c r="DP121" s="2">
        <f>CL$207*$B121+CL$209</f>
        <v>64.024816736590481</v>
      </c>
      <c r="DS121" s="2">
        <f>POWER(10,($B121-C$227)/C$228)/(1+POWER(10,($B121-C$227)/C$228))</f>
        <v>0.83129537828882805</v>
      </c>
      <c r="DT121" s="2">
        <f>POWER(10,($B121-D$227)/D$228)/(1+POWER(10,($B121-D$227)/D$228))</f>
        <v>0.8091664161839458</v>
      </c>
      <c r="DU121" s="2">
        <f>POWER(10,($B121-E$227)/E$228)/(1+POWER(10,($B121-E$227)/E$228))</f>
        <v>0.82455232230565045</v>
      </c>
      <c r="DV121" s="2">
        <f>POWER(10,($B121-F$227)/F$228)/(1+POWER(10,($B121-F$227)/F$228))</f>
        <v>0.84807378064979977</v>
      </c>
      <c r="DW121" s="2">
        <f>POWER(10,($B121-G$227)/G$228)/(1+POWER(10,($B121-G$227)/G$228))</f>
        <v>0.85890763452984864</v>
      </c>
      <c r="DX121" s="2">
        <f>POWER(10,($B121-H$227)/H$228)/(1+POWER(10,($B121-H$227)/H$228))</f>
        <v>0.8486434082235641</v>
      </c>
      <c r="DY121" s="2">
        <f>POWER(10,($B121-I$227)/I$228)/(1+POWER(10,($B121-I$227)/I$228))</f>
        <v>0.83524313391287042</v>
      </c>
      <c r="DZ121" s="2">
        <f>POWER(10,($B121-J$227)/J$228)/(1+POWER(10,($B121-J$227)/J$228))</f>
        <v>0.82924551373198307</v>
      </c>
      <c r="EA121" s="2">
        <f>POWER(10,($B121-K$227)/K$228)/(1+POWER(10,($B121-K$227)/K$228))</f>
        <v>0.83498373286002969</v>
      </c>
      <c r="EB121" s="2">
        <f>POWER(10,($B121-L$227)/L$228)/(1+POWER(10,($B121-L$227)/L$228))</f>
        <v>0.801012421018237</v>
      </c>
      <c r="EC121" s="2">
        <f>POWER(10,($B121-M$227)/M$228)/(1+POWER(10,($B121-M$227)/M$228))</f>
        <v>0.83239553541697187</v>
      </c>
      <c r="ED121" s="2">
        <f>POWER(10,($B121-N$227)/N$228)/(1+POWER(10,($B121-N$227)/N$228))</f>
        <v>0.83244749874086621</v>
      </c>
      <c r="EE121" s="2">
        <f>POWER(10,($B121-O$227)/O$228)/(1+POWER(10,($B121-O$227)/O$228))</f>
        <v>0.78397892827373783</v>
      </c>
    </row>
    <row r="122" spans="2:135" x14ac:dyDescent="0.25">
      <c r="B122" s="2">
        <v>116</v>
      </c>
      <c r="C122">
        <v>98.332999999999998</v>
      </c>
      <c r="D122">
        <v>100.866</v>
      </c>
      <c r="E122">
        <v>101.771</v>
      </c>
      <c r="F122">
        <v>103.64100000000001</v>
      </c>
      <c r="G122">
        <v>107.89100000000001</v>
      </c>
      <c r="H122">
        <v>110.062</v>
      </c>
      <c r="I122">
        <v>110.354</v>
      </c>
      <c r="J122">
        <v>109.93899999999999</v>
      </c>
      <c r="K122">
        <v>110.045</v>
      </c>
      <c r="L122">
        <v>102.06</v>
      </c>
      <c r="M122">
        <v>95.358000000000004</v>
      </c>
      <c r="N122">
        <v>81.537300000000002</v>
      </c>
      <c r="O122">
        <v>67.362300000000005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97.478162515598726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100.01755312636821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101.91116465527092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103.77687653893932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107.5402384245652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111.17911274282339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111.64399052700593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110.43421842590033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109.76203369488175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101.91228276058463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95.440298945432616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83.699451410629408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66.908103752658377</v>
      </c>
      <c r="AE122" s="5"/>
      <c r="AG122" s="5">
        <f t="shared" si="32"/>
        <v>0.85483748440127272</v>
      </c>
      <c r="AH122" s="5">
        <f t="shared" si="32"/>
        <v>0.8484468736317865</v>
      </c>
      <c r="AI122" s="5">
        <f t="shared" si="32"/>
        <v>-0.14016465527092237</v>
      </c>
      <c r="AJ122" s="5">
        <f t="shared" si="31"/>
        <v>-0.13587653893931417</v>
      </c>
      <c r="AK122" s="5">
        <f t="shared" si="31"/>
        <v>0.35076157543480235</v>
      </c>
      <c r="AL122" s="5">
        <f t="shared" si="31"/>
        <v>-1.1171127428233945</v>
      </c>
      <c r="AM122" s="5">
        <f t="shared" si="31"/>
        <v>-1.2899905270059264</v>
      </c>
      <c r="AN122" s="5">
        <f t="shared" si="31"/>
        <v>-0.49521842590033316</v>
      </c>
      <c r="AO122" s="5">
        <f t="shared" si="31"/>
        <v>0.28296630511825072</v>
      </c>
      <c r="AP122" s="5">
        <f t="shared" si="33"/>
        <v>0.14771723941537118</v>
      </c>
      <c r="AQ122" s="5">
        <f t="shared" si="33"/>
        <v>-8.2298945432611958E-2</v>
      </c>
      <c r="AR122" s="5">
        <f t="shared" si="33"/>
        <v>-2.1621514106294057</v>
      </c>
      <c r="AS122" s="5">
        <f t="shared" si="33"/>
        <v>0.45419624734162767</v>
      </c>
      <c r="AV122" s="2">
        <f t="shared" si="18"/>
        <v>96.490655649471421</v>
      </c>
      <c r="AW122" s="2">
        <f t="shared" si="19"/>
        <v>99.25482736418455</v>
      </c>
      <c r="AX122" s="2">
        <f t="shared" si="20"/>
        <v>100.78934882944532</v>
      </c>
      <c r="AY122" s="2">
        <f t="shared" si="21"/>
        <v>100.85002585165107</v>
      </c>
      <c r="AZ122" s="2">
        <f t="shared" si="22"/>
        <v>103.57821424376148</v>
      </c>
      <c r="BA122" s="2">
        <f t="shared" si="23"/>
        <v>105.22574477470238</v>
      </c>
      <c r="BB122" s="2">
        <f t="shared" si="24"/>
        <v>105.7802658410827</v>
      </c>
      <c r="BC122" s="2">
        <f t="shared" si="25"/>
        <v>104.06614287385726</v>
      </c>
      <c r="BD122" s="2">
        <f t="shared" si="26"/>
        <v>100.9507243031878</v>
      </c>
      <c r="BE122" s="2">
        <f t="shared" si="27"/>
        <v>96.112472745949248</v>
      </c>
      <c r="BF122" s="2">
        <f t="shared" si="28"/>
        <v>87.670611119018346</v>
      </c>
      <c r="BG122" s="2">
        <f t="shared" si="29"/>
        <v>76.832657694000972</v>
      </c>
      <c r="BH122" s="2">
        <f t="shared" si="30"/>
        <v>64.123683326898288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>BK$207*$B122+BK$209</f>
        <v>97.795635968362376</v>
      </c>
      <c r="CP122" s="2">
        <f>BL$207*$B122+BL$209</f>
        <v>100.11300956125925</v>
      </c>
      <c r="CQ122" s="2">
        <f>BM$207*$B122+BM$209</f>
        <v>102.06040220072649</v>
      </c>
      <c r="CR122" s="2">
        <f>BN$207*$B122+BN$209</f>
        <v>101.77459304818547</v>
      </c>
      <c r="CS122" s="2">
        <f>BO$207*$B122+BO$209</f>
        <v>104.60490648739372</v>
      </c>
      <c r="CT122" s="2">
        <f>BP$207*$B122+BP$209</f>
        <v>106.49036861528045</v>
      </c>
      <c r="CU122" s="2">
        <f>BQ$207*$B122+BQ$209</f>
        <v>106.9846787262541</v>
      </c>
      <c r="CV122" s="2">
        <f>BR$207*$B122+BR$209</f>
        <v>105.95959026567404</v>
      </c>
      <c r="CW122" s="2">
        <f>BS$207*$B122+BS$209</f>
        <v>102.81768841455229</v>
      </c>
      <c r="CX122" s="2">
        <f>BT$207*$B122+BT$209</f>
        <v>97.995790468700449</v>
      </c>
      <c r="CY122" s="2">
        <f>BU$207*$B122+BU$209</f>
        <v>89.289865372146323</v>
      </c>
      <c r="CZ122" s="2">
        <f>BV$207*$B122+BV$209</f>
        <v>77.804942860902941</v>
      </c>
      <c r="DA122" s="2">
        <f>BW$207*$B122+BW$209</f>
        <v>64.501368585876435</v>
      </c>
      <c r="DD122" s="2">
        <f>BZ$207*$B122+BZ$209</f>
        <v>96.249123149636745</v>
      </c>
      <c r="DE122" s="2">
        <f>CA$207*$B122+CA$209</f>
        <v>99.07024234212227</v>
      </c>
      <c r="DF122" s="2">
        <f>CB$207*$B122+CB$209</f>
        <v>100.54269197329108</v>
      </c>
      <c r="DG122" s="2">
        <f>CC$207*$B122+CC$209</f>
        <v>100.69896999271215</v>
      </c>
      <c r="DH122" s="2">
        <f>CD$207*$B122+CD$209</f>
        <v>103.42439972442824</v>
      </c>
      <c r="DI122" s="2">
        <f>CE$207*$B122+CE$209</f>
        <v>105.02004327291348</v>
      </c>
      <c r="DJ122" s="2">
        <f>CF$207*$B122+CF$209</f>
        <v>105.56359223999078</v>
      </c>
      <c r="DK122" s="2">
        <f>CG$207*$B122+CG$209</f>
        <v>103.71055885407277</v>
      </c>
      <c r="DL122" s="2">
        <f>CH$207*$B122+CH$209</f>
        <v>100.61422457822863</v>
      </c>
      <c r="DM122" s="2">
        <f>CI$207*$B122+CI$209</f>
        <v>95.685784862144885</v>
      </c>
      <c r="DN122" s="2">
        <f>CJ$207*$B122+CJ$209</f>
        <v>87.373259103035224</v>
      </c>
      <c r="DO122" s="2">
        <f>CK$207*$B122+CK$209</f>
        <v>76.65417844782921</v>
      </c>
      <c r="DP122" s="2">
        <f>CL$207*$B122+CL$209</f>
        <v>64.028771187874753</v>
      </c>
      <c r="DS122" s="2">
        <f>POWER(10,($B122-C$227)/C$228)/(1+POWER(10,($B122-C$227)/C$228))</f>
        <v>0.84382121059060577</v>
      </c>
      <c r="DT122" s="2">
        <f>POWER(10,($B122-D$227)/D$228)/(1+POWER(10,($B122-D$227)/D$228))</f>
        <v>0.82298540012117649</v>
      </c>
      <c r="DU122" s="2">
        <f>POWER(10,($B122-E$227)/E$228)/(1+POWER(10,($B122-E$227)/E$228))</f>
        <v>0.8374809290367442</v>
      </c>
      <c r="DV122" s="2">
        <f>POWER(10,($B122-F$227)/F$228)/(1+POWER(10,($B122-F$227)/F$228))</f>
        <v>0.85956431654168841</v>
      </c>
      <c r="DW122" s="2">
        <f>POWER(10,($B122-G$227)/G$228)/(1+POWER(10,($B122-G$227)/G$228))</f>
        <v>0.86970466908054389</v>
      </c>
      <c r="DX122" s="2">
        <f>POWER(10,($B122-H$227)/H$228)/(1+POWER(10,($B122-H$227)/H$228))</f>
        <v>0.86009796889051249</v>
      </c>
      <c r="DY122" s="2">
        <f>POWER(10,($B122-I$227)/I$228)/(1+POWER(10,($B122-I$227)/I$228))</f>
        <v>0.84752961682039629</v>
      </c>
      <c r="DZ122" s="2">
        <f>POWER(10,($B122-J$227)/J$228)/(1+POWER(10,($B122-J$227)/J$228))</f>
        <v>0.84189459606910544</v>
      </c>
      <c r="EA122" s="2">
        <f>POWER(10,($B122-K$227)/K$228)/(1+POWER(10,($B122-K$227)/K$228))</f>
        <v>0.84728602330020419</v>
      </c>
      <c r="EB122" s="2">
        <f>POWER(10,($B122-L$227)/L$228)/(1+POWER(10,($B122-L$227)/L$228))</f>
        <v>0.81528707870081729</v>
      </c>
      <c r="EC122" s="2">
        <f>POWER(10,($B122-M$227)/M$228)/(1+POWER(10,($B122-M$227)/M$228))</f>
        <v>0.84485492885242797</v>
      </c>
      <c r="ED122" s="2">
        <f>POWER(10,($B122-N$227)/N$228)/(1+POWER(10,($B122-N$227)/N$228))</f>
        <v>0.84490374906969035</v>
      </c>
      <c r="EE122" s="2">
        <f>POWER(10,($B122-O$227)/O$228)/(1+POWER(10,($B122-O$227)/O$228))</f>
        <v>0.79916914603243339</v>
      </c>
    </row>
    <row r="123" spans="2:135" x14ac:dyDescent="0.25">
      <c r="B123" s="2">
        <v>117</v>
      </c>
      <c r="C123">
        <v>96.53</v>
      </c>
      <c r="D123">
        <v>100.44799999999999</v>
      </c>
      <c r="E123">
        <v>102.8</v>
      </c>
      <c r="F123">
        <v>103.875</v>
      </c>
      <c r="G123">
        <v>107.26600000000001</v>
      </c>
      <c r="H123">
        <v>111.703</v>
      </c>
      <c r="I123">
        <v>112.61499999999999</v>
      </c>
      <c r="J123">
        <v>110.90900000000001</v>
      </c>
      <c r="K123">
        <v>110.179</v>
      </c>
      <c r="L123">
        <v>102.58199999999999</v>
      </c>
      <c r="M123">
        <v>96.194000000000003</v>
      </c>
      <c r="N123">
        <v>84.283600000000007</v>
      </c>
      <c r="O123">
        <v>67.362300000000005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97.556434449404861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100.14649291867596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102.03677372712347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103.8502993543411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107.42218661153643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111.19376445461307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111.95538680060399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110.86013807967049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110.12797684772221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102.93361298664448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96.03763718855285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84.339057504246526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67.740557330938913</v>
      </c>
      <c r="AE123" s="5"/>
      <c r="AG123" s="5">
        <f t="shared" si="32"/>
        <v>-1.0264344494048601</v>
      </c>
      <c r="AH123" s="5">
        <f t="shared" si="32"/>
        <v>0.30150708132403281</v>
      </c>
      <c r="AI123" s="5">
        <f t="shared" si="32"/>
        <v>0.76322627287652267</v>
      </c>
      <c r="AJ123" s="5">
        <f t="shared" si="31"/>
        <v>2.4700645658896292E-2</v>
      </c>
      <c r="AK123" s="5">
        <f t="shared" si="31"/>
        <v>-0.15618661153642677</v>
      </c>
      <c r="AL123" s="5">
        <f t="shared" si="31"/>
        <v>0.50923554538692883</v>
      </c>
      <c r="AM123" s="5">
        <f t="shared" si="31"/>
        <v>0.65961319939600571</v>
      </c>
      <c r="AN123" s="5">
        <f t="shared" si="31"/>
        <v>4.8861920329514419E-2</v>
      </c>
      <c r="AO123" s="5">
        <f t="shared" si="31"/>
        <v>5.102315227779286E-2</v>
      </c>
      <c r="AP123" s="5">
        <f t="shared" si="33"/>
        <v>-0.35161298664448282</v>
      </c>
      <c r="AQ123" s="5">
        <f t="shared" si="33"/>
        <v>0.15636281144715269</v>
      </c>
      <c r="AR123" s="5">
        <f t="shared" si="33"/>
        <v>-5.5457504246518852E-2</v>
      </c>
      <c r="AS123" s="5">
        <f t="shared" si="33"/>
        <v>-0.3782573309389079</v>
      </c>
      <c r="AV123" s="2">
        <f t="shared" si="18"/>
        <v>96.428840024222097</v>
      </c>
      <c r="AW123" s="2">
        <f t="shared" si="19"/>
        <v>99.207831955456058</v>
      </c>
      <c r="AX123" s="2">
        <f t="shared" si="20"/>
        <v>100.73432919621783</v>
      </c>
      <c r="AY123" s="2">
        <f t="shared" si="21"/>
        <v>100.82534342518582</v>
      </c>
      <c r="AZ123" s="2">
        <f t="shared" si="22"/>
        <v>103.56619931869642</v>
      </c>
      <c r="BA123" s="2">
        <f t="shared" si="23"/>
        <v>105.19663054496789</v>
      </c>
      <c r="BB123" s="2">
        <f t="shared" si="24"/>
        <v>105.7528644661118</v>
      </c>
      <c r="BC123" s="2">
        <f t="shared" si="25"/>
        <v>104.01230062028097</v>
      </c>
      <c r="BD123" s="2">
        <f t="shared" si="26"/>
        <v>100.89761729464584</v>
      </c>
      <c r="BE123" s="2">
        <f t="shared" si="27"/>
        <v>96.052405106243754</v>
      </c>
      <c r="BF123" s="2">
        <f t="shared" si="28"/>
        <v>87.630362233979199</v>
      </c>
      <c r="BG123" s="2">
        <f t="shared" si="29"/>
        <v>76.809721453273227</v>
      </c>
      <c r="BH123" s="2">
        <f t="shared" si="30"/>
        <v>64.122279655472511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>BK$207*$B123+BK$209</f>
        <v>97.80313851406838</v>
      </c>
      <c r="CP123" s="2">
        <f>BL$207*$B123+BL$209</f>
        <v>100.10874928472397</v>
      </c>
      <c r="CQ123" s="2">
        <f>BM$207*$B123+BM$209</f>
        <v>102.05339584234153</v>
      </c>
      <c r="CR123" s="2">
        <f>BN$207*$B123+BN$209</f>
        <v>101.78359153103742</v>
      </c>
      <c r="CS123" s="2">
        <f>BO$207*$B123+BO$209</f>
        <v>104.63173668714617</v>
      </c>
      <c r="CT123" s="2">
        <f>BP$207*$B123+BP$209</f>
        <v>106.51583813078921</v>
      </c>
      <c r="CU123" s="2">
        <f>BQ$207*$B123+BQ$209</f>
        <v>107.01318746129364</v>
      </c>
      <c r="CV123" s="2">
        <f>BR$207*$B123+BR$209</f>
        <v>105.99501790579453</v>
      </c>
      <c r="CW123" s="2">
        <f>BS$207*$B123+BS$209</f>
        <v>102.84236458286719</v>
      </c>
      <c r="CX123" s="2">
        <f>BT$207*$B123+BT$209</f>
        <v>98.03805765600994</v>
      </c>
      <c r="CY123" s="2">
        <f>BU$207*$B123+BU$209</f>
        <v>89.320851371314362</v>
      </c>
      <c r="CZ123" s="2">
        <f>BV$207*$B123+BV$209</f>
        <v>77.821777134818689</v>
      </c>
      <c r="DA123" s="2">
        <f>BW$207*$B123+BW$209</f>
        <v>64.513024576211592</v>
      </c>
      <c r="DD123" s="2">
        <f>BZ$207*$B123+BZ$209</f>
        <v>96.196858881364406</v>
      </c>
      <c r="DE123" s="2">
        <f>CA$207*$B123+CA$209</f>
        <v>99.031105365476307</v>
      </c>
      <c r="DF123" s="2">
        <f>CB$207*$B123+CB$209</f>
        <v>100.50087797840233</v>
      </c>
      <c r="DG123" s="2">
        <f>CC$207*$B123+CC$209</f>
        <v>100.68256024078934</v>
      </c>
      <c r="DH123" s="2">
        <f>CD$207*$B123+CD$209</f>
        <v>103.42061126618482</v>
      </c>
      <c r="DI123" s="2">
        <f>CE$207*$B123+CE$209</f>
        <v>105.00093126059967</v>
      </c>
      <c r="DJ123" s="2">
        <f>CF$207*$B123+CF$209</f>
        <v>105.54608259135681</v>
      </c>
      <c r="DK123" s="2">
        <f>CG$207*$B123+CG$209</f>
        <v>103.67271461435836</v>
      </c>
      <c r="DL123" s="2">
        <f>CH$207*$B123+CH$209</f>
        <v>100.57793990626475</v>
      </c>
      <c r="DM123" s="2">
        <f>CI$207*$B123+CI$209</f>
        <v>95.642116010063944</v>
      </c>
      <c r="DN123" s="2">
        <f>CJ$207*$B123+CJ$209</f>
        <v>87.347243749245351</v>
      </c>
      <c r="DO123" s="2">
        <f>CK$207*$B123+CK$209</f>
        <v>76.64028827012298</v>
      </c>
      <c r="DP123" s="2">
        <f>CL$207*$B123+CL$209</f>
        <v>64.032725639159025</v>
      </c>
      <c r="DS123" s="2">
        <f>POWER(10,($B123-C$227)/C$228)/(1+POWER(10,($B123-C$227)/C$228))</f>
        <v>0.85557860652994022</v>
      </c>
      <c r="DT123" s="2">
        <f>POWER(10,($B123-D$227)/D$228)/(1+POWER(10,($B123-D$227)/D$228))</f>
        <v>0.83600650750841521</v>
      </c>
      <c r="DU123" s="2">
        <f>POWER(10,($B123-E$227)/E$228)/(1+POWER(10,($B123-E$227)/E$228))</f>
        <v>0.84963057544267573</v>
      </c>
      <c r="DV123" s="2">
        <f>POWER(10,($B123-F$227)/F$228)/(1+POWER(10,($B123-F$227)/F$228))</f>
        <v>0.87031868607085616</v>
      </c>
      <c r="DW123" s="2">
        <f>POWER(10,($B123-G$227)/G$228)/(1+POWER(10,($B123-G$227)/G$228))</f>
        <v>0.87979110173740149</v>
      </c>
      <c r="DX123" s="2">
        <f>POWER(10,($B123-H$227)/H$228)/(1+POWER(10,($B123-H$227)/H$228))</f>
        <v>0.87081761379580769</v>
      </c>
      <c r="DY123" s="2">
        <f>POWER(10,($B123-I$227)/I$228)/(1+POWER(10,($B123-I$227)/I$228))</f>
        <v>0.85905446911650729</v>
      </c>
      <c r="DZ123" s="2">
        <f>POWER(10,($B123-J$227)/J$228)/(1+POWER(10,($B123-J$227)/J$228))</f>
        <v>0.85377189655852481</v>
      </c>
      <c r="EA123" s="2">
        <f>POWER(10,($B123-K$227)/K$228)/(1+POWER(10,($B123-K$227)/K$228))</f>
        <v>0.85882622121008401</v>
      </c>
      <c r="EB123" s="2">
        <f>POWER(10,($B123-L$227)/L$228)/(1+POWER(10,($B123-L$227)/L$228))</f>
        <v>0.82875664068278598</v>
      </c>
      <c r="EC123" s="2">
        <f>POWER(10,($B123-M$227)/M$228)/(1+POWER(10,($B123-M$227)/M$228))</f>
        <v>0.85654773442907239</v>
      </c>
      <c r="ED123" s="2">
        <f>POWER(10,($B123-N$227)/N$228)/(1+POWER(10,($B123-N$227)/N$228))</f>
        <v>0.85659349976701893</v>
      </c>
      <c r="EE123" s="2">
        <f>POWER(10,($B123-O$227)/O$228)/(1+POWER(10,($B123-O$227)/O$228))</f>
        <v>0.81354525399733302</v>
      </c>
    </row>
    <row r="124" spans="2:135" x14ac:dyDescent="0.25">
      <c r="B124" s="2">
        <v>118</v>
      </c>
      <c r="C124">
        <v>96.864000000000004</v>
      </c>
      <c r="D124">
        <v>101.03</v>
      </c>
      <c r="E124">
        <v>101.886</v>
      </c>
      <c r="F124">
        <v>103.375</v>
      </c>
      <c r="G124">
        <v>108.10899999999999</v>
      </c>
      <c r="H124">
        <v>110.85899999999999</v>
      </c>
      <c r="I124">
        <v>111.69199999999999</v>
      </c>
      <c r="J124">
        <v>111.42400000000001</v>
      </c>
      <c r="K124">
        <v>110.866</v>
      </c>
      <c r="L124">
        <v>102.881</v>
      </c>
      <c r="M124">
        <v>95.194000000000003</v>
      </c>
      <c r="N124">
        <v>83.582099999999997</v>
      </c>
      <c r="O124">
        <v>68.159400000000005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97.598703118174427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100.26616825354154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102.12591075961309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103.78609265705629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107.1349252250544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110.92941571873814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111.981933388949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110.9783720259537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110.06026680954292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103.77537365550958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96.270839683200492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84.670271166562486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68.614352114837558</v>
      </c>
      <c r="AE124" s="5"/>
      <c r="AG124" s="5">
        <f t="shared" si="32"/>
        <v>-0.7347031181744228</v>
      </c>
      <c r="AH124" s="5">
        <f t="shared" si="32"/>
        <v>0.76383174645846452</v>
      </c>
      <c r="AI124" s="5">
        <f t="shared" si="32"/>
        <v>-0.23991075961309605</v>
      </c>
      <c r="AJ124" s="5">
        <f t="shared" si="31"/>
        <v>-0.41109265705628673</v>
      </c>
      <c r="AK124" s="5">
        <f t="shared" si="31"/>
        <v>0.97407477494559203</v>
      </c>
      <c r="AL124" s="5">
        <f t="shared" si="31"/>
        <v>-7.0415718738146893E-2</v>
      </c>
      <c r="AM124" s="5">
        <f t="shared" si="31"/>
        <v>-0.28993338894900944</v>
      </c>
      <c r="AN124" s="5">
        <f t="shared" si="31"/>
        <v>0.44562797404630317</v>
      </c>
      <c r="AO124" s="5">
        <f t="shared" si="31"/>
        <v>0.80573319045707592</v>
      </c>
      <c r="AP124" s="5">
        <f t="shared" si="33"/>
        <v>-0.89437365550958248</v>
      </c>
      <c r="AQ124" s="5">
        <f t="shared" si="33"/>
        <v>-1.0768396832004896</v>
      </c>
      <c r="AR124" s="5">
        <f t="shared" si="33"/>
        <v>-1.0881711665624891</v>
      </c>
      <c r="AS124" s="5">
        <f t="shared" si="33"/>
        <v>-0.45495211483755327</v>
      </c>
      <c r="AV124" s="2">
        <f t="shared" si="18"/>
        <v>96.366860496176571</v>
      </c>
      <c r="AW124" s="2">
        <f t="shared" si="19"/>
        <v>99.160797391156933</v>
      </c>
      <c r="AX124" s="2">
        <f t="shared" si="20"/>
        <v>100.67966625531615</v>
      </c>
      <c r="AY124" s="2">
        <f t="shared" si="21"/>
        <v>100.80091306718484</v>
      </c>
      <c r="AZ124" s="2">
        <f t="shared" si="22"/>
        <v>103.55441276909427</v>
      </c>
      <c r="BA124" s="2">
        <f t="shared" si="23"/>
        <v>105.16766395409279</v>
      </c>
      <c r="BB124" s="2">
        <f t="shared" si="24"/>
        <v>105.72551808460058</v>
      </c>
      <c r="BC124" s="2">
        <f t="shared" si="25"/>
        <v>103.95851228396384</v>
      </c>
      <c r="BD124" s="2">
        <f t="shared" si="26"/>
        <v>100.84481913867243</v>
      </c>
      <c r="BE124" s="2">
        <f t="shared" si="27"/>
        <v>95.991986061482805</v>
      </c>
      <c r="BF124" s="2">
        <f t="shared" si="28"/>
        <v>87.590289161322772</v>
      </c>
      <c r="BG124" s="2">
        <f t="shared" si="29"/>
        <v>76.786967489853808</v>
      </c>
      <c r="BH124" s="2">
        <f t="shared" si="30"/>
        <v>64.121048102430876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>BK$207*$B124+BK$209</f>
        <v>97.810641059774397</v>
      </c>
      <c r="CP124" s="2">
        <f>BL$207*$B124+BL$209</f>
        <v>100.10448900818871</v>
      </c>
      <c r="CQ124" s="2">
        <f>BM$207*$B124+BM$209</f>
        <v>102.04638948395657</v>
      </c>
      <c r="CR124" s="2">
        <f>BN$207*$B124+BN$209</f>
        <v>101.79259001388937</v>
      </c>
      <c r="CS124" s="2">
        <f>BO$207*$B124+BO$209</f>
        <v>104.65856688689863</v>
      </c>
      <c r="CT124" s="2">
        <f>BP$207*$B124+BP$209</f>
        <v>106.54130764629797</v>
      </c>
      <c r="CU124" s="2">
        <f>BQ$207*$B124+BQ$209</f>
        <v>107.04169619633318</v>
      </c>
      <c r="CV124" s="2">
        <f>BR$207*$B124+BR$209</f>
        <v>106.030445545915</v>
      </c>
      <c r="CW124" s="2">
        <f>BS$207*$B124+BS$209</f>
        <v>102.86704075118212</v>
      </c>
      <c r="CX124" s="2">
        <f>BT$207*$B124+BT$209</f>
        <v>98.080324843319417</v>
      </c>
      <c r="CY124" s="2">
        <f>BU$207*$B124+BU$209</f>
        <v>89.351837370482414</v>
      </c>
      <c r="CZ124" s="2">
        <f>BV$207*$B124+BV$209</f>
        <v>77.838611408734437</v>
      </c>
      <c r="DA124" s="2">
        <f>BW$207*$B124+BW$209</f>
        <v>64.524680566546749</v>
      </c>
      <c r="DD124" s="2">
        <f>BZ$207*$B124+BZ$209</f>
        <v>96.144594613092067</v>
      </c>
      <c r="DE124" s="2">
        <f>CA$207*$B124+CA$209</f>
        <v>98.991968388830358</v>
      </c>
      <c r="DF124" s="2">
        <f>CB$207*$B124+CB$209</f>
        <v>100.45906398351359</v>
      </c>
      <c r="DG124" s="2">
        <f>CC$207*$B124+CC$209</f>
        <v>100.66615048886652</v>
      </c>
      <c r="DH124" s="2">
        <f>CD$207*$B124+CD$209</f>
        <v>103.4168228079414</v>
      </c>
      <c r="DI124" s="2">
        <f>CE$207*$B124+CE$209</f>
        <v>104.98181924828584</v>
      </c>
      <c r="DJ124" s="2">
        <f>CF$207*$B124+CF$209</f>
        <v>105.52857294272285</v>
      </c>
      <c r="DK124" s="2">
        <f>CG$207*$B124+CG$209</f>
        <v>103.63487037464392</v>
      </c>
      <c r="DL124" s="2">
        <f>CH$207*$B124+CH$209</f>
        <v>100.54165523430086</v>
      </c>
      <c r="DM124" s="2">
        <f>CI$207*$B124+CI$209</f>
        <v>95.598447157983017</v>
      </c>
      <c r="DN124" s="2">
        <f>CJ$207*$B124+CJ$209</f>
        <v>87.321228395455492</v>
      </c>
      <c r="DO124" s="2">
        <f>CK$207*$B124+CK$209</f>
        <v>76.626398092416736</v>
      </c>
      <c r="DP124" s="2">
        <f>CL$207*$B124+CL$209</f>
        <v>64.036680090443312</v>
      </c>
      <c r="DS124" s="2">
        <f>POWER(10,($B124-C$227)/C$228)/(1+POWER(10,($B124-C$227)/C$228))</f>
        <v>0.86659082432719059</v>
      </c>
      <c r="DT124" s="2">
        <f>POWER(10,($B124-D$227)/D$228)/(1+POWER(10,($B124-D$227)/D$228))</f>
        <v>0.84824640605407553</v>
      </c>
      <c r="DU124" s="2">
        <f>POWER(10,($B124-E$227)/E$228)/(1+POWER(10,($B124-E$227)/E$228))</f>
        <v>0.86102266249675885</v>
      </c>
      <c r="DV124" s="2">
        <f>POWER(10,($B124-F$227)/F$228)/(1+POWER(10,($B124-F$227)/F$228))</f>
        <v>0.88036412490445792</v>
      </c>
      <c r="DW124" s="2">
        <f>POWER(10,($B124-G$227)/G$228)/(1+POWER(10,($B124-G$227)/G$228))</f>
        <v>0.88919620114603948</v>
      </c>
      <c r="DX124" s="2">
        <f>POWER(10,($B124-H$227)/H$228)/(1+POWER(10,($B124-H$227)/H$228))</f>
        <v>0.88082969642875197</v>
      </c>
      <c r="DY124" s="2">
        <f>POWER(10,($B124-I$227)/I$228)/(1+POWER(10,($B124-I$227)/I$228))</f>
        <v>0.86984196997315599</v>
      </c>
      <c r="DZ124" s="2">
        <f>POWER(10,($B124-J$227)/J$228)/(1+POWER(10,($B124-J$227)/J$228))</f>
        <v>0.8649001236942262</v>
      </c>
      <c r="EA124" s="2">
        <f>POWER(10,($B124-K$227)/K$228)/(1+POWER(10,($B124-K$227)/K$228))</f>
        <v>0.86962854022666636</v>
      </c>
      <c r="EB124" s="2">
        <f>POWER(10,($B124-L$227)/L$228)/(1+POWER(10,($B124-L$227)/L$228))</f>
        <v>0.84143501276274801</v>
      </c>
      <c r="EC124" s="2">
        <f>POWER(10,($B124-M$227)/M$228)/(1+POWER(10,($B124-M$227)/M$228))</f>
        <v>0.86749749992427394</v>
      </c>
      <c r="ED124" s="2">
        <f>POWER(10,($B124-N$227)/N$228)/(1+POWER(10,($B124-N$227)/N$228))</f>
        <v>0.86754031219122685</v>
      </c>
      <c r="EE124" s="2">
        <f>POWER(10,($B124-O$227)/O$228)/(1+POWER(10,($B124-O$227)/O$228))</f>
        <v>0.82711489820415474</v>
      </c>
    </row>
    <row r="125" spans="2:135" x14ac:dyDescent="0.25">
      <c r="B125" s="2">
        <v>119</v>
      </c>
      <c r="C125">
        <v>96.682000000000002</v>
      </c>
      <c r="D125">
        <v>101.119</v>
      </c>
      <c r="E125">
        <v>102.143</v>
      </c>
      <c r="F125">
        <v>103.73399999999999</v>
      </c>
      <c r="G125">
        <v>107.562</v>
      </c>
      <c r="H125">
        <v>109.90600000000001</v>
      </c>
      <c r="I125">
        <v>111.95399999999999</v>
      </c>
      <c r="J125">
        <v>111.848</v>
      </c>
      <c r="K125">
        <v>109.687</v>
      </c>
      <c r="L125">
        <v>103.55200000000001</v>
      </c>
      <c r="M125">
        <v>96.671999999999997</v>
      </c>
      <c r="N125">
        <v>85.403000000000006</v>
      </c>
      <c r="O125">
        <v>69.768100000000004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97.592304679432786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100.35934575725011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102.16132032129853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103.58965828117275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106.71497090831598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110.4184206220322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111.71619040508777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110.76502183322991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109.56107383751407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104.32453570649524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96.102698506935099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84.645928505904877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69.452447679290543</v>
      </c>
      <c r="AE125" s="5"/>
      <c r="AG125" s="5">
        <f t="shared" si="32"/>
        <v>-0.91030467943278381</v>
      </c>
      <c r="AH125" s="5">
        <f t="shared" si="32"/>
        <v>0.75965424274988891</v>
      </c>
      <c r="AI125" s="5">
        <f t="shared" si="32"/>
        <v>-1.8320321298531894E-2</v>
      </c>
      <c r="AJ125" s="5">
        <f t="shared" si="31"/>
        <v>0.14434171882724911</v>
      </c>
      <c r="AK125" s="5">
        <f t="shared" si="31"/>
        <v>0.8470290916840213</v>
      </c>
      <c r="AL125" s="5">
        <f t="shared" si="31"/>
        <v>-0.51242062203219518</v>
      </c>
      <c r="AM125" s="5">
        <f t="shared" si="31"/>
        <v>0.2378095949122212</v>
      </c>
      <c r="AN125" s="5">
        <f t="shared" si="31"/>
        <v>1.08297816677009</v>
      </c>
      <c r="AO125" s="5">
        <f t="shared" si="31"/>
        <v>0.12592616248592492</v>
      </c>
      <c r="AP125" s="5">
        <f t="shared" si="33"/>
        <v>-0.7725357064952334</v>
      </c>
      <c r="AQ125" s="5">
        <f t="shared" si="33"/>
        <v>0.56930149306489852</v>
      </c>
      <c r="AR125" s="5">
        <f t="shared" si="33"/>
        <v>0.75707149409512908</v>
      </c>
      <c r="AS125" s="5">
        <f t="shared" si="33"/>
        <v>0.31565232070946081</v>
      </c>
      <c r="AV125" s="2">
        <f t="shared" si="18"/>
        <v>96.30480525414923</v>
      </c>
      <c r="AW125" s="2">
        <f t="shared" si="19"/>
        <v>99.113781371690152</v>
      </c>
      <c r="AX125" s="2">
        <f t="shared" si="20"/>
        <v>100.62539882710415</v>
      </c>
      <c r="AY125" s="2">
        <f t="shared" si="21"/>
        <v>100.77675497741099</v>
      </c>
      <c r="AZ125" s="2">
        <f t="shared" si="22"/>
        <v>103.54287794611481</v>
      </c>
      <c r="BA125" s="2">
        <f t="shared" si="23"/>
        <v>105.1388923715995</v>
      </c>
      <c r="BB125" s="2">
        <f t="shared" si="24"/>
        <v>105.69828620465687</v>
      </c>
      <c r="BC125" s="2">
        <f t="shared" si="25"/>
        <v>103.90487862205318</v>
      </c>
      <c r="BD125" s="2">
        <f t="shared" si="26"/>
        <v>100.79240018014923</v>
      </c>
      <c r="BE125" s="2">
        <f t="shared" si="27"/>
        <v>95.931371750751367</v>
      </c>
      <c r="BF125" s="2">
        <f t="shared" si="28"/>
        <v>87.550463542300946</v>
      </c>
      <c r="BG125" s="2">
        <f t="shared" si="29"/>
        <v>76.764431272189697</v>
      </c>
      <c r="BH125" s="2">
        <f t="shared" si="30"/>
        <v>64.120000728209277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>BK$207*$B125+BK$209</f>
        <v>97.818143605480401</v>
      </c>
      <c r="CP125" s="2">
        <f>BL$207*$B125+BL$209</f>
        <v>100.10022873165343</v>
      </c>
      <c r="CQ125" s="2">
        <f>BM$207*$B125+BM$209</f>
        <v>102.03938312557162</v>
      </c>
      <c r="CR125" s="2">
        <f>BN$207*$B125+BN$209</f>
        <v>101.80158849674133</v>
      </c>
      <c r="CS125" s="2">
        <f>BO$207*$B125+BO$209</f>
        <v>104.68539708665108</v>
      </c>
      <c r="CT125" s="2">
        <f>BP$207*$B125+BP$209</f>
        <v>106.56677716180671</v>
      </c>
      <c r="CU125" s="2">
        <f>BQ$207*$B125+BQ$209</f>
        <v>107.0702049313727</v>
      </c>
      <c r="CV125" s="2">
        <f>BR$207*$B125+BR$209</f>
        <v>106.06587318603549</v>
      </c>
      <c r="CW125" s="2">
        <f>BS$207*$B125+BS$209</f>
        <v>102.89171691949703</v>
      </c>
      <c r="CX125" s="2">
        <f>BT$207*$B125+BT$209</f>
        <v>98.122592030628908</v>
      </c>
      <c r="CY125" s="2">
        <f>BU$207*$B125+BU$209</f>
        <v>89.382823369650453</v>
      </c>
      <c r="CZ125" s="2">
        <f>BV$207*$B125+BV$209</f>
        <v>77.855445682650185</v>
      </c>
      <c r="DA125" s="2">
        <f>BW$207*$B125+BW$209</f>
        <v>64.536336556881921</v>
      </c>
      <c r="DD125" s="2">
        <f>BZ$207*$B125+BZ$209</f>
        <v>96.092330344819729</v>
      </c>
      <c r="DE125" s="2">
        <f>CA$207*$B125+CA$209</f>
        <v>98.952831412184409</v>
      </c>
      <c r="DF125" s="2">
        <f>CB$207*$B125+CB$209</f>
        <v>100.41724998862483</v>
      </c>
      <c r="DG125" s="2">
        <f>CC$207*$B125+CC$209</f>
        <v>100.64974073694371</v>
      </c>
      <c r="DH125" s="2">
        <f>CD$207*$B125+CD$209</f>
        <v>103.41303434969798</v>
      </c>
      <c r="DI125" s="2">
        <f>CE$207*$B125+CE$209</f>
        <v>104.96270723597202</v>
      </c>
      <c r="DJ125" s="2">
        <f>CF$207*$B125+CF$209</f>
        <v>105.51106329408887</v>
      </c>
      <c r="DK125" s="2">
        <f>CG$207*$B125+CG$209</f>
        <v>103.59702613492951</v>
      </c>
      <c r="DL125" s="2">
        <f>CH$207*$B125+CH$209</f>
        <v>100.50537056233699</v>
      </c>
      <c r="DM125" s="2">
        <f>CI$207*$B125+CI$209</f>
        <v>95.55477830590209</v>
      </c>
      <c r="DN125" s="2">
        <f>CJ$207*$B125+CJ$209</f>
        <v>87.295213041665619</v>
      </c>
      <c r="DO125" s="2">
        <f>CK$207*$B125+CK$209</f>
        <v>76.612507914710505</v>
      </c>
      <c r="DP125" s="2">
        <f>CL$207*$B125+CL$209</f>
        <v>64.040634541727584</v>
      </c>
      <c r="DS125" s="2">
        <f>POWER(10,($B125-C$227)/C$228)/(1+POWER(10,($B125-C$227)/C$228))</f>
        <v>0.8768841831426416</v>
      </c>
      <c r="DT125" s="2">
        <f>POWER(10,($B125-D$227)/D$228)/(1+POWER(10,($B125-D$227)/D$228))</f>
        <v>0.85972604539444342</v>
      </c>
      <c r="DU125" s="2">
        <f>POWER(10,($B125-E$227)/E$228)/(1+POWER(10,($B125-E$227)/E$228))</f>
        <v>0.87168202551419127</v>
      </c>
      <c r="DV125" s="2">
        <f>POWER(10,($B125-F$227)/F$228)/(1+POWER(10,($B125-F$227)/F$228))</f>
        <v>0.889730010422908</v>
      </c>
      <c r="DW125" s="2">
        <f>POWER(10,($B125-G$227)/G$228)/(1+POWER(10,($B125-G$227)/G$228))</f>
        <v>0.89795080235707181</v>
      </c>
      <c r="DX125" s="2">
        <f>POWER(10,($B125-H$227)/H$228)/(1+POWER(10,($B125-H$227)/H$228))</f>
        <v>0.89016368127729306</v>
      </c>
      <c r="DY125" s="2">
        <f>POWER(10,($B125-I$227)/I$228)/(1+POWER(10,($B125-I$227)/I$228))</f>
        <v>0.8799192414012138</v>
      </c>
      <c r="DZ125" s="2">
        <f>POWER(10,($B125-J$227)/J$228)/(1+POWER(10,($B125-J$227)/J$228))</f>
        <v>0.87530516036392092</v>
      </c>
      <c r="EA125" s="2">
        <f>POWER(10,($B125-K$227)/K$228)/(1+POWER(10,($B125-K$227)/K$228))</f>
        <v>0.87972005113547891</v>
      </c>
      <c r="EB125" s="2">
        <f>POWER(10,($B125-L$227)/L$228)/(1+POWER(10,($B125-L$227)/L$228))</f>
        <v>0.85334082405477441</v>
      </c>
      <c r="EC125" s="2">
        <f>POWER(10,($B125-M$227)/M$228)/(1+POWER(10,($B125-M$227)/M$228))</f>
        <v>0.87773077321296844</v>
      </c>
      <c r="ED125" s="2">
        <f>POWER(10,($B125-N$227)/N$228)/(1+POWER(10,($B125-N$227)/N$228))</f>
        <v>0.87777074492553075</v>
      </c>
      <c r="EE125" s="2">
        <f>POWER(10,($B125-O$227)/O$228)/(1+POWER(10,($B125-O$227)/O$228))</f>
        <v>0.83989133782928749</v>
      </c>
    </row>
    <row r="126" spans="2:135" x14ac:dyDescent="0.25">
      <c r="B126" s="2">
        <v>120</v>
      </c>
      <c r="C126">
        <v>97.635999999999996</v>
      </c>
      <c r="D126">
        <v>99.611999999999995</v>
      </c>
      <c r="E126">
        <v>102.143</v>
      </c>
      <c r="F126">
        <v>104</v>
      </c>
      <c r="G126">
        <v>105.203</v>
      </c>
      <c r="H126">
        <v>110.65600000000001</v>
      </c>
      <c r="I126">
        <v>111.938</v>
      </c>
      <c r="J126">
        <v>111.10599999999999</v>
      </c>
      <c r="K126">
        <v>108.59699999999999</v>
      </c>
      <c r="L126">
        <v>104.851</v>
      </c>
      <c r="M126">
        <v>96.835999999999999</v>
      </c>
      <c r="N126">
        <v>84.731300000000005</v>
      </c>
      <c r="O126">
        <v>69.449299999999994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97.530196029941564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100.40985694096682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102.13161713613997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103.2837675757479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106.21286579819598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109.72422666947656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111.19107190600559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110.24246983745064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108.69232098699837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104.49921180473463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95.550876901291161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84.26630329913138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70.166761443409428</v>
      </c>
      <c r="AE126" s="5"/>
      <c r="AG126" s="5">
        <f t="shared" si="32"/>
        <v>0.10580397005843167</v>
      </c>
      <c r="AH126" s="5">
        <f t="shared" si="32"/>
        <v>-0.79785694096682391</v>
      </c>
      <c r="AI126" s="5">
        <f t="shared" si="32"/>
        <v>1.1382863860035286E-2</v>
      </c>
      <c r="AJ126" s="5">
        <f t="shared" si="31"/>
        <v>0.7162324242520981</v>
      </c>
      <c r="AK126" s="5">
        <f t="shared" si="31"/>
        <v>-1.0098657981959747</v>
      </c>
      <c r="AL126" s="5">
        <f t="shared" si="31"/>
        <v>0.93177333052344125</v>
      </c>
      <c r="AM126" s="5">
        <f t="shared" si="31"/>
        <v>0.74692809399441273</v>
      </c>
      <c r="AN126" s="5">
        <f t="shared" si="31"/>
        <v>0.86353016254935255</v>
      </c>
      <c r="AO126" s="5">
        <f t="shared" si="31"/>
        <v>-9.5320986998373769E-2</v>
      </c>
      <c r="AP126" s="5">
        <f t="shared" si="33"/>
        <v>0.35178819526537097</v>
      </c>
      <c r="AQ126" s="5">
        <f t="shared" si="33"/>
        <v>1.2851230987088371</v>
      </c>
      <c r="AR126" s="5">
        <f t="shared" si="33"/>
        <v>0.46499670086862466</v>
      </c>
      <c r="AS126" s="5">
        <f t="shared" si="33"/>
        <v>-0.71746144340943374</v>
      </c>
      <c r="AV126" s="2">
        <f t="shared" si="18"/>
        <v>96.2427519589572</v>
      </c>
      <c r="AW126" s="2">
        <f t="shared" si="19"/>
        <v>99.066834511922451</v>
      </c>
      <c r="AX126" s="2">
        <f t="shared" si="20"/>
        <v>100.57155776797214</v>
      </c>
      <c r="AY126" s="2">
        <f t="shared" si="21"/>
        <v>100.75288456609489</v>
      </c>
      <c r="AZ126" s="2">
        <f t="shared" si="22"/>
        <v>103.53161309899784</v>
      </c>
      <c r="BA126" s="2">
        <f t="shared" si="23"/>
        <v>105.11035543229688</v>
      </c>
      <c r="BB126" s="2">
        <f t="shared" si="24"/>
        <v>105.67121985698842</v>
      </c>
      <c r="BC126" s="2">
        <f t="shared" si="25"/>
        <v>103.8514865077837</v>
      </c>
      <c r="BD126" s="2">
        <f t="shared" si="26"/>
        <v>100.74041881736871</v>
      </c>
      <c r="BE126" s="2">
        <f t="shared" si="27"/>
        <v>95.870701436903801</v>
      </c>
      <c r="BF126" s="2">
        <f t="shared" si="28"/>
        <v>87.510945998059199</v>
      </c>
      <c r="BG126" s="2">
        <f t="shared" si="29"/>
        <v>76.742142058239054</v>
      </c>
      <c r="BH126" s="2">
        <f t="shared" si="30"/>
        <v>64.119146757398383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>BK$207*$B126+BK$209</f>
        <v>97.825646151186419</v>
      </c>
      <c r="CP126" s="2">
        <f>BL$207*$B126+BL$209</f>
        <v>100.09596845511815</v>
      </c>
      <c r="CQ126" s="2">
        <f>BM$207*$B126+BM$209</f>
        <v>102.03237676718666</v>
      </c>
      <c r="CR126" s="2">
        <f>BN$207*$B126+BN$209</f>
        <v>101.81058697959328</v>
      </c>
      <c r="CS126" s="2">
        <f>BO$207*$B126+BO$209</f>
        <v>104.71222728640352</v>
      </c>
      <c r="CT126" s="2">
        <f>BP$207*$B126+BP$209</f>
        <v>106.59224667731547</v>
      </c>
      <c r="CU126" s="2">
        <f>BQ$207*$B126+BQ$209</f>
        <v>107.09871366641224</v>
      </c>
      <c r="CV126" s="2">
        <f>BR$207*$B126+BR$209</f>
        <v>106.10130082615598</v>
      </c>
      <c r="CW126" s="2">
        <f>BS$207*$B126+BS$209</f>
        <v>102.91639308781194</v>
      </c>
      <c r="CX126" s="2">
        <f>BT$207*$B126+BT$209</f>
        <v>98.164859217938385</v>
      </c>
      <c r="CY126" s="2">
        <f>BU$207*$B126+BU$209</f>
        <v>89.413809368818505</v>
      </c>
      <c r="CZ126" s="2">
        <f>BV$207*$B126+BV$209</f>
        <v>77.872279956565933</v>
      </c>
      <c r="DA126" s="2">
        <f>BW$207*$B126+BW$209</f>
        <v>64.547992547217078</v>
      </c>
      <c r="DD126" s="2">
        <f>BZ$207*$B126+BZ$209</f>
        <v>96.04006607654739</v>
      </c>
      <c r="DE126" s="2">
        <f>CA$207*$B126+CA$209</f>
        <v>98.913694435538446</v>
      </c>
      <c r="DF126" s="2">
        <f>CB$207*$B126+CB$209</f>
        <v>100.37543599373608</v>
      </c>
      <c r="DG126" s="2">
        <f>CC$207*$B126+CC$209</f>
        <v>100.63333098502089</v>
      </c>
      <c r="DH126" s="2">
        <f>CD$207*$B126+CD$209</f>
        <v>103.40924589145456</v>
      </c>
      <c r="DI126" s="2">
        <f>CE$207*$B126+CE$209</f>
        <v>104.94359522365819</v>
      </c>
      <c r="DJ126" s="2">
        <f>CF$207*$B126+CF$209</f>
        <v>105.49355364545491</v>
      </c>
      <c r="DK126" s="2">
        <f>CG$207*$B126+CG$209</f>
        <v>103.55918189521509</v>
      </c>
      <c r="DL126" s="2">
        <f>CH$207*$B126+CH$209</f>
        <v>100.46908589037311</v>
      </c>
      <c r="DM126" s="2">
        <f>CI$207*$B126+CI$209</f>
        <v>95.511109453821163</v>
      </c>
      <c r="DN126" s="2">
        <f>CJ$207*$B126+CJ$209</f>
        <v>87.26919768787576</v>
      </c>
      <c r="DO126" s="2">
        <f>CK$207*$B126+CK$209</f>
        <v>76.598617737004275</v>
      </c>
      <c r="DP126" s="2">
        <f>CL$207*$B126+CL$209</f>
        <v>64.044588993011871</v>
      </c>
      <c r="DS126" s="2">
        <f>POWER(10,($B126-C$227)/C$228)/(1+POWER(10,($B126-C$227)/C$228))</f>
        <v>0.88648737444564474</v>
      </c>
      <c r="DT126" s="2">
        <f>POWER(10,($B126-D$227)/D$228)/(1+POWER(10,($B126-D$227)/D$228))</f>
        <v>0.87046989627797655</v>
      </c>
      <c r="DU126" s="2">
        <f>POWER(10,($B126-E$227)/E$228)/(1+POWER(10,($B126-E$227)/E$228))</f>
        <v>0.88163621936369052</v>
      </c>
      <c r="DV126" s="2">
        <f>POWER(10,($B126-F$227)/F$228)/(1+POWER(10,($B126-F$227)/F$228))</f>
        <v>0.89844725223300004</v>
      </c>
      <c r="DW126" s="2">
        <f>POWER(10,($B126-G$227)/G$228)/(1+POWER(10,($B126-G$227)/G$228))</f>
        <v>0.90608675763320223</v>
      </c>
      <c r="DX126" s="2">
        <f>POWER(10,($B126-H$227)/H$228)/(1+POWER(10,($B126-H$227)/H$228))</f>
        <v>0.89885053734750364</v>
      </c>
      <c r="DY126" s="2">
        <f>POWER(10,($B126-I$227)/I$228)/(1+POWER(10,($B126-I$227)/I$228))</f>
        <v>0.88931557650710735</v>
      </c>
      <c r="DZ126" s="2">
        <f>POWER(10,($B126-J$227)/J$228)/(1+POWER(10,($B126-J$227)/J$228))</f>
        <v>0.88501536690085758</v>
      </c>
      <c r="EA126" s="2">
        <f>POWER(10,($B126-K$227)/K$228)/(1+POWER(10,($B126-K$227)/K$228))</f>
        <v>0.88913000898311789</v>
      </c>
      <c r="EB126" s="2">
        <f>POWER(10,($B126-L$227)/L$228)/(1+POWER(10,($B126-L$227)/L$228))</f>
        <v>0.86449665000639198</v>
      </c>
      <c r="EC126" s="2">
        <f>POWER(10,($B126-M$227)/M$228)/(1+POWER(10,($B126-M$227)/M$228))</f>
        <v>0.88727641822916781</v>
      </c>
      <c r="ED126" s="2">
        <f>POWER(10,($B126-N$227)/N$228)/(1+POWER(10,($B126-N$227)/N$228))</f>
        <v>0.88731366995860428</v>
      </c>
      <c r="EE126" s="2">
        <f>POWER(10,($B126-O$227)/O$228)/(1+POWER(10,($B126-O$227)/O$228))</f>
        <v>0.85189265398766278</v>
      </c>
    </row>
    <row r="127" spans="2:135" x14ac:dyDescent="0.25">
      <c r="B127" s="2">
        <v>121</v>
      </c>
      <c r="C127">
        <v>96.287999999999997</v>
      </c>
      <c r="D127">
        <v>100.209</v>
      </c>
      <c r="E127">
        <v>102.45699999999999</v>
      </c>
      <c r="F127">
        <v>102.39100000000001</v>
      </c>
      <c r="G127">
        <v>106.203</v>
      </c>
      <c r="H127">
        <v>109.64100000000001</v>
      </c>
      <c r="I127">
        <v>111.95399999999999</v>
      </c>
      <c r="J127">
        <v>110.303</v>
      </c>
      <c r="K127">
        <v>108.58199999999999</v>
      </c>
      <c r="L127">
        <v>105.179</v>
      </c>
      <c r="M127">
        <v>95.164000000000001</v>
      </c>
      <c r="N127">
        <v>84.149299999999997</v>
      </c>
      <c r="O127">
        <v>71.072500000000005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97.412451944070668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100.40566884562791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102.03367395842214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102.90362693017968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105.68295557756257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108.92769882123251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110.47241558598992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109.47427320578373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107.5616289250829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104.26676063280841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94.683946726524766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83.579053119173793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70.672976851241202</v>
      </c>
      <c r="AE127" s="5"/>
      <c r="AG127" s="5">
        <f t="shared" si="32"/>
        <v>-1.1244519440706711</v>
      </c>
      <c r="AH127" s="5">
        <f t="shared" si="32"/>
        <v>-0.19666884562791154</v>
      </c>
      <c r="AI127" s="5">
        <f t="shared" si="32"/>
        <v>0.4233260415778517</v>
      </c>
      <c r="AJ127" s="5">
        <f t="shared" si="31"/>
        <v>-0.5126269301796782</v>
      </c>
      <c r="AK127" s="5">
        <f t="shared" si="31"/>
        <v>0.52004442243743654</v>
      </c>
      <c r="AL127" s="5">
        <f t="shared" si="31"/>
        <v>0.71330117876749455</v>
      </c>
      <c r="AM127" s="5">
        <f t="shared" si="31"/>
        <v>1.4815844140100722</v>
      </c>
      <c r="AN127" s="5">
        <f t="shared" si="31"/>
        <v>0.82872679421626572</v>
      </c>
      <c r="AO127" s="5">
        <f t="shared" si="31"/>
        <v>1.0203710749170938</v>
      </c>
      <c r="AP127" s="5">
        <f t="shared" si="33"/>
        <v>0.91223936719158871</v>
      </c>
      <c r="AQ127" s="5">
        <f t="shared" si="33"/>
        <v>0.48005327347523519</v>
      </c>
      <c r="AR127" s="5">
        <f t="shared" si="33"/>
        <v>0.57024688082620401</v>
      </c>
      <c r="AS127" s="5">
        <f t="shared" si="33"/>
        <v>0.3995231487588029</v>
      </c>
      <c r="AV127" s="2">
        <f t="shared" si="18"/>
        <v>96.180768199472169</v>
      </c>
      <c r="AW127" s="2">
        <f t="shared" si="19"/>
        <v>99.020000603950749</v>
      </c>
      <c r="AX127" s="2">
        <f t="shared" si="20"/>
        <v>100.5181666164212</v>
      </c>
      <c r="AY127" s="2">
        <f t="shared" si="21"/>
        <v>100.72931291514129</v>
      </c>
      <c r="AZ127" s="2">
        <f t="shared" si="22"/>
        <v>103.52063186404466</v>
      </c>
      <c r="BA127" s="2">
        <f t="shared" si="23"/>
        <v>105.08208561897503</v>
      </c>
      <c r="BB127" s="2">
        <f t="shared" si="24"/>
        <v>105.64436210643493</v>
      </c>
      <c r="BC127" s="2">
        <f t="shared" si="25"/>
        <v>103.79840969882621</v>
      </c>
      <c r="BD127" s="2">
        <f t="shared" si="26"/>
        <v>100.68892237536676</v>
      </c>
      <c r="BE127" s="2">
        <f t="shared" si="27"/>
        <v>95.810097851610522</v>
      </c>
      <c r="BF127" s="2">
        <f t="shared" si="28"/>
        <v>87.471786847985982</v>
      </c>
      <c r="BG127" s="2">
        <f t="shared" si="29"/>
        <v>76.720123356441945</v>
      </c>
      <c r="BH127" s="2">
        <f t="shared" si="30"/>
        <v>64.11849279162773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>BK$207*$B127+BK$209</f>
        <v>97.833148696892437</v>
      </c>
      <c r="CP127" s="2">
        <f>BL$207*$B127+BL$209</f>
        <v>100.09170817858288</v>
      </c>
      <c r="CQ127" s="2">
        <f>BM$207*$B127+BM$209</f>
        <v>102.02537040880169</v>
      </c>
      <c r="CR127" s="2">
        <f>BN$207*$B127+BN$209</f>
        <v>101.81958546244523</v>
      </c>
      <c r="CS127" s="2">
        <f>BO$207*$B127+BO$209</f>
        <v>104.73905748615597</v>
      </c>
      <c r="CT127" s="2">
        <f>BP$207*$B127+BP$209</f>
        <v>106.61771619282423</v>
      </c>
      <c r="CU127" s="2">
        <f>BQ$207*$B127+BQ$209</f>
        <v>107.12722240145177</v>
      </c>
      <c r="CV127" s="2">
        <f>BR$207*$B127+BR$209</f>
        <v>106.13672846627645</v>
      </c>
      <c r="CW127" s="2">
        <f>BS$207*$B127+BS$209</f>
        <v>102.94106925612685</v>
      </c>
      <c r="CX127" s="2">
        <f>BT$207*$B127+BT$209</f>
        <v>98.207126405247877</v>
      </c>
      <c r="CY127" s="2">
        <f>BU$207*$B127+BU$209</f>
        <v>89.444795367986544</v>
      </c>
      <c r="CZ127" s="2">
        <f>BV$207*$B127+BV$209</f>
        <v>77.889114230481681</v>
      </c>
      <c r="DA127" s="2">
        <f>BW$207*$B127+BW$209</f>
        <v>64.559648537552235</v>
      </c>
      <c r="DD127" s="2">
        <f>BZ$207*$B127+BZ$209</f>
        <v>95.987801808275066</v>
      </c>
      <c r="DE127" s="2">
        <f>CA$207*$B127+CA$209</f>
        <v>98.874557458892497</v>
      </c>
      <c r="DF127" s="2">
        <f>CB$207*$B127+CB$209</f>
        <v>100.33362199884733</v>
      </c>
      <c r="DG127" s="2">
        <f>CC$207*$B127+CC$209</f>
        <v>100.61692123309808</v>
      </c>
      <c r="DH127" s="2">
        <f>CD$207*$B127+CD$209</f>
        <v>103.40545743321114</v>
      </c>
      <c r="DI127" s="2">
        <f>CE$207*$B127+CE$209</f>
        <v>104.92448321134437</v>
      </c>
      <c r="DJ127" s="2">
        <f>CF$207*$B127+CF$209</f>
        <v>105.47604399682093</v>
      </c>
      <c r="DK127" s="2">
        <f>CG$207*$B127+CG$209</f>
        <v>103.52133765550067</v>
      </c>
      <c r="DL127" s="2">
        <f>CH$207*$B127+CH$209</f>
        <v>100.43280121840922</v>
      </c>
      <c r="DM127" s="2">
        <f>CI$207*$B127+CI$209</f>
        <v>95.467440601740222</v>
      </c>
      <c r="DN127" s="2">
        <f>CJ$207*$B127+CJ$209</f>
        <v>87.243182334085887</v>
      </c>
      <c r="DO127" s="2">
        <f>CK$207*$B127+CK$209</f>
        <v>76.584727559298045</v>
      </c>
      <c r="DP127" s="2">
        <f>CL$207*$B127+CL$209</f>
        <v>64.048543444296143</v>
      </c>
      <c r="DS127" s="2">
        <f>POWER(10,($B127-C$227)/C$228)/(1+POWER(10,($B127-C$227)/C$228))</f>
        <v>0.89543083070864704</v>
      </c>
      <c r="DT127" s="2">
        <f>POWER(10,($B127-D$227)/D$228)/(1+POWER(10,($B127-D$227)/D$228))</f>
        <v>0.88050523020251448</v>
      </c>
      <c r="DU127" s="2">
        <f>POWER(10,($B127-E$227)/E$228)/(1+POWER(10,($B127-E$227)/E$228))</f>
        <v>0.89091485679076521</v>
      </c>
      <c r="DV127" s="2">
        <f>POWER(10,($B127-F$227)/F$228)/(1+POWER(10,($B127-F$227)/F$228))</f>
        <v>0.90654774682687966</v>
      </c>
      <c r="DW127" s="2">
        <f>POWER(10,($B127-G$227)/G$228)/(1+POWER(10,($B127-G$227)/G$228))</f>
        <v>0.91363645301363561</v>
      </c>
      <c r="DX127" s="2">
        <f>POWER(10,($B127-H$227)/H$228)/(1+POWER(10,($B127-H$227)/H$228))</f>
        <v>0.90692219596802059</v>
      </c>
      <c r="DY127" s="2">
        <f>POWER(10,($B127-I$227)/I$228)/(1+POWER(10,($B127-I$227)/I$228))</f>
        <v>0.89806182715209082</v>
      </c>
      <c r="DZ127" s="2">
        <f>POWER(10,($B127-J$227)/J$228)/(1+POWER(10,($B127-J$227)/J$228))</f>
        <v>0.89406094026791239</v>
      </c>
      <c r="EA127" s="2">
        <f>POWER(10,($B127-K$227)/K$228)/(1+POWER(10,($B127-K$227)/K$228))</f>
        <v>0.89788923946477905</v>
      </c>
      <c r="EB127" s="2">
        <f>POWER(10,($B127-L$227)/L$228)/(1+POWER(10,($B127-L$227)/L$228))</f>
        <v>0.87492826752922215</v>
      </c>
      <c r="EC127" s="2">
        <f>POWER(10,($B127-M$227)/M$228)/(1+POWER(10,($B127-M$227)/M$228))</f>
        <v>0.89616498886043316</v>
      </c>
      <c r="ED127" s="2">
        <f>POWER(10,($B127-N$227)/N$228)/(1+POWER(10,($B127-N$227)/N$228))</f>
        <v>0.8961996468263238</v>
      </c>
      <c r="EE127" s="2">
        <f>POWER(10,($B127-O$227)/O$228)/(1+POWER(10,($B127-O$227)/O$228))</f>
        <v>0.86314096992077771</v>
      </c>
    </row>
    <row r="128" spans="2:135" x14ac:dyDescent="0.25">
      <c r="B128" s="2">
        <v>122</v>
      </c>
      <c r="C128">
        <v>96.772999999999996</v>
      </c>
      <c r="D128">
        <v>100.239</v>
      </c>
      <c r="E128">
        <v>101.74299999999999</v>
      </c>
      <c r="F128">
        <v>101.672</v>
      </c>
      <c r="G128">
        <v>104.875</v>
      </c>
      <c r="H128">
        <v>108.51600000000001</v>
      </c>
      <c r="I128">
        <v>111.369</v>
      </c>
      <c r="J128">
        <v>109.40900000000001</v>
      </c>
      <c r="K128">
        <v>106.149</v>
      </c>
      <c r="L128">
        <v>104.687</v>
      </c>
      <c r="M128">
        <v>94.045000000000002</v>
      </c>
      <c r="N128">
        <v>83.537300000000002</v>
      </c>
      <c r="O128">
        <v>70.941999999999993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97.246264104224636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100.3413424107396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101.8732977778383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102.48967978676671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105.17371956208133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108.11110937632897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109.64472586003656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108.55107003187031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106.29909234439884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103.65127196459839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93.606345795331833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82.668794576138865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70.906791849270562</v>
      </c>
      <c r="AE128" s="5"/>
      <c r="AG128" s="5">
        <f t="shared" si="32"/>
        <v>-0.47326410422463994</v>
      </c>
      <c r="AH128" s="5">
        <f t="shared" si="32"/>
        <v>-0.10234241073959538</v>
      </c>
      <c r="AI128" s="5">
        <f t="shared" si="32"/>
        <v>-0.13029777783830809</v>
      </c>
      <c r="AJ128" s="5">
        <f t="shared" si="31"/>
        <v>-0.8176797867667176</v>
      </c>
      <c r="AK128" s="5">
        <f t="shared" si="31"/>
        <v>-0.29871956208133099</v>
      </c>
      <c r="AL128" s="5">
        <f t="shared" si="31"/>
        <v>0.40489062367103656</v>
      </c>
      <c r="AM128" s="5">
        <f t="shared" si="31"/>
        <v>1.7242741399634411</v>
      </c>
      <c r="AN128" s="5">
        <f t="shared" si="31"/>
        <v>0.85792996812969591</v>
      </c>
      <c r="AO128" s="5">
        <f t="shared" si="31"/>
        <v>-0.15009234439884267</v>
      </c>
      <c r="AP128" s="5">
        <f t="shared" si="33"/>
        <v>1.0357280354016041</v>
      </c>
      <c r="AQ128" s="5">
        <f t="shared" si="33"/>
        <v>0.43865420466816829</v>
      </c>
      <c r="AR128" s="5">
        <f t="shared" si="33"/>
        <v>0.86850542386113716</v>
      </c>
      <c r="AS128" s="5">
        <f t="shared" si="33"/>
        <v>3.5208150729431509E-2</v>
      </c>
      <c r="AV128" s="2">
        <f t="shared" si="18"/>
        <v>96.11891205519791</v>
      </c>
      <c r="AW128" s="2">
        <f t="shared" si="19"/>
        <v>98.973316965488451</v>
      </c>
      <c r="AX128" s="2">
        <f t="shared" si="20"/>
        <v>100.46524227296283</v>
      </c>
      <c r="AY128" s="2">
        <f t="shared" si="21"/>
        <v>100.70604724168304</v>
      </c>
      <c r="AZ128" s="2">
        <f t="shared" si="22"/>
        <v>103.50994375342188</v>
      </c>
      <c r="BA128" s="2">
        <f t="shared" si="23"/>
        <v>105.05410887577936</v>
      </c>
      <c r="BB128" s="2">
        <f t="shared" si="24"/>
        <v>105.61774862394108</v>
      </c>
      <c r="BC128" s="2">
        <f t="shared" si="25"/>
        <v>103.74570971999925</v>
      </c>
      <c r="BD128" s="2">
        <f t="shared" si="26"/>
        <v>100.63794803940789</v>
      </c>
      <c r="BE128" s="2">
        <f t="shared" si="27"/>
        <v>95.749667794537757</v>
      </c>
      <c r="BF128" s="2">
        <f t="shared" si="28"/>
        <v>87.433026899348135</v>
      </c>
      <c r="BG128" s="2">
        <f t="shared" si="29"/>
        <v>76.698393417605615</v>
      </c>
      <c r="BH128" s="2">
        <f t="shared" si="30"/>
        <v>64.118043042879066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>BK$207*$B128+BK$209</f>
        <v>97.84065124259844</v>
      </c>
      <c r="CP128" s="2">
        <f>BL$207*$B128+BL$209</f>
        <v>100.08744790204761</v>
      </c>
      <c r="CQ128" s="2">
        <f>BM$207*$B128+BM$209</f>
        <v>102.01836405041674</v>
      </c>
      <c r="CR128" s="2">
        <f>BN$207*$B128+BN$209</f>
        <v>101.82858394529718</v>
      </c>
      <c r="CS128" s="2">
        <f>BO$207*$B128+BO$209</f>
        <v>104.76588768590842</v>
      </c>
      <c r="CT128" s="2">
        <f>BP$207*$B128+BP$209</f>
        <v>106.64318570833298</v>
      </c>
      <c r="CU128" s="2">
        <f>BQ$207*$B128+BQ$209</f>
        <v>107.15573113649131</v>
      </c>
      <c r="CV128" s="2">
        <f>BR$207*$B128+BR$209</f>
        <v>106.17215610639694</v>
      </c>
      <c r="CW128" s="2">
        <f>BS$207*$B128+BS$209</f>
        <v>102.96574542444176</v>
      </c>
      <c r="CX128" s="2">
        <f>BT$207*$B128+BT$209</f>
        <v>98.249393592557354</v>
      </c>
      <c r="CY128" s="2">
        <f>BU$207*$B128+BU$209</f>
        <v>89.475781367154582</v>
      </c>
      <c r="CZ128" s="2">
        <f>BV$207*$B128+BV$209</f>
        <v>77.905948504397415</v>
      </c>
      <c r="DA128" s="2">
        <f>BW$207*$B128+BW$209</f>
        <v>64.571304527887406</v>
      </c>
      <c r="DD128" s="2">
        <f>BZ$207*$B128+BZ$209</f>
        <v>95.935537540002727</v>
      </c>
      <c r="DE128" s="2">
        <f>CA$207*$B128+CA$209</f>
        <v>98.835420482246548</v>
      </c>
      <c r="DF128" s="2">
        <f>CB$207*$B128+CB$209</f>
        <v>100.29180800395858</v>
      </c>
      <c r="DG128" s="2">
        <f>CC$207*$B128+CC$209</f>
        <v>100.60051148117526</v>
      </c>
      <c r="DH128" s="2">
        <f>CD$207*$B128+CD$209</f>
        <v>103.40166897496772</v>
      </c>
      <c r="DI128" s="2">
        <f>CE$207*$B128+CE$209</f>
        <v>104.90537119903055</v>
      </c>
      <c r="DJ128" s="2">
        <f>CF$207*$B128+CF$209</f>
        <v>105.45853434818697</v>
      </c>
      <c r="DK128" s="2">
        <f>CG$207*$B128+CG$209</f>
        <v>103.48349341578626</v>
      </c>
      <c r="DL128" s="2">
        <f>CH$207*$B128+CH$209</f>
        <v>100.39651654644534</v>
      </c>
      <c r="DM128" s="2">
        <f>CI$207*$B128+CI$209</f>
        <v>95.423771749659295</v>
      </c>
      <c r="DN128" s="2">
        <f>CJ$207*$B128+CJ$209</f>
        <v>87.217166980296028</v>
      </c>
      <c r="DO128" s="2">
        <f>CK$207*$B128+CK$209</f>
        <v>76.570837381591815</v>
      </c>
      <c r="DP128" s="2">
        <f>CL$207*$B128+CL$209</f>
        <v>64.052497895580416</v>
      </c>
      <c r="DS128" s="2">
        <f>POWER(10,($B128-C$227)/C$228)/(1+POWER(10,($B128-C$227)/C$228))</f>
        <v>0.903746157016594</v>
      </c>
      <c r="DT128" s="2">
        <f>POWER(10,($B128-D$227)/D$228)/(1+POWER(10,($B128-D$227)/D$228))</f>
        <v>0.88986145106644976</v>
      </c>
      <c r="DU128" s="2">
        <f>POWER(10,($B128-E$227)/E$228)/(1+POWER(10,($B128-E$227)/E$228))</f>
        <v>0.89954900719265585</v>
      </c>
      <c r="DV128" s="2">
        <f>POWER(10,($B128-F$227)/F$228)/(1+POWER(10,($B128-F$227)/F$228))</f>
        <v>0.91406389802637245</v>
      </c>
      <c r="DW128" s="2">
        <f>POWER(10,($B128-G$227)/G$228)/(1+POWER(10,($B128-G$227)/G$228))</f>
        <v>0.92063239011031428</v>
      </c>
      <c r="DX128" s="2">
        <f>POWER(10,($B128-H$227)/H$228)/(1+POWER(10,($B128-H$227)/H$228))</f>
        <v>0.91441107439682667</v>
      </c>
      <c r="DY128" s="2">
        <f>POWER(10,($B128-I$227)/I$228)/(1+POWER(10,($B128-I$227)/I$228))</f>
        <v>0.9061898556188116</v>
      </c>
      <c r="DZ128" s="2">
        <f>POWER(10,($B128-J$227)/J$228)/(1+POWER(10,($B128-J$227)/J$228))</f>
        <v>0.90247333548804765</v>
      </c>
      <c r="EA128" s="2">
        <f>POWER(10,($B128-K$227)/K$228)/(1+POWER(10,($B128-K$227)/K$228))</f>
        <v>0.90602958925526356</v>
      </c>
      <c r="EB128" s="2">
        <f>POWER(10,($B128-L$227)/L$228)/(1+POWER(10,($B128-L$227)/L$228))</f>
        <v>0.88466395611374371</v>
      </c>
      <c r="EC128" s="2">
        <f>POWER(10,($B128-M$227)/M$228)/(1+POWER(10,($B128-M$227)/M$228))</f>
        <v>0.90442816608799448</v>
      </c>
      <c r="ED128" s="2">
        <f>POWER(10,($B128-N$227)/N$228)/(1+POWER(10,($B128-N$227)/N$228))</f>
        <v>0.90446036001426333</v>
      </c>
      <c r="EE128" s="2">
        <f>POWER(10,($B128-O$227)/O$228)/(1+POWER(10,($B128-O$227)/O$228))</f>
        <v>0.87366170126393239</v>
      </c>
    </row>
    <row r="129" spans="2:135" x14ac:dyDescent="0.25">
      <c r="B129" s="2">
        <v>123</v>
      </c>
      <c r="C129">
        <v>97.105999999999995</v>
      </c>
      <c r="D129">
        <v>99.686999999999998</v>
      </c>
      <c r="E129">
        <v>102.486</v>
      </c>
      <c r="F129">
        <v>102.297</v>
      </c>
      <c r="G129">
        <v>104.35899999999999</v>
      </c>
      <c r="H129">
        <v>107.14100000000001</v>
      </c>
      <c r="I129">
        <v>109.262</v>
      </c>
      <c r="J129">
        <v>106.89400000000001</v>
      </c>
      <c r="K129">
        <v>105.164</v>
      </c>
      <c r="L129">
        <v>102.49299999999999</v>
      </c>
      <c r="M129">
        <v>92.328000000000003</v>
      </c>
      <c r="N129">
        <v>82.179100000000005</v>
      </c>
      <c r="O129">
        <v>70.652199999999993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97.044442442774283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100.21918822346498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101.66399448332614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102.0801718835624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104.72096065956241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107.34413449830487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108.79434788242732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107.57181119386416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105.03179249081798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102.72807555914824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92.436809439420145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81.639454842125545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70.837312547520128</v>
      </c>
      <c r="AE129" s="5"/>
      <c r="AG129" s="5">
        <f t="shared" si="32"/>
        <v>6.1557557225711435E-2</v>
      </c>
      <c r="AH129" s="5">
        <f t="shared" si="32"/>
        <v>-0.53218822346498484</v>
      </c>
      <c r="AI129" s="5">
        <f t="shared" si="32"/>
        <v>0.8220055166738689</v>
      </c>
      <c r="AJ129" s="5">
        <f t="shared" si="31"/>
        <v>0.21682811643759692</v>
      </c>
      <c r="AK129" s="5">
        <f t="shared" si="31"/>
        <v>-0.36196065956241341</v>
      </c>
      <c r="AL129" s="5">
        <f t="shared" si="31"/>
        <v>-0.20313449830486263</v>
      </c>
      <c r="AM129" s="5">
        <f t="shared" si="31"/>
        <v>0.46765211757268332</v>
      </c>
      <c r="AN129" s="5">
        <f t="shared" si="31"/>
        <v>-0.67781119386415867</v>
      </c>
      <c r="AO129" s="5">
        <f t="shared" si="31"/>
        <v>0.13220750918202384</v>
      </c>
      <c r="AP129" s="5">
        <f t="shared" si="33"/>
        <v>-0.23507555914824252</v>
      </c>
      <c r="AQ129" s="5">
        <f t="shared" si="33"/>
        <v>-0.10880943942014198</v>
      </c>
      <c r="AR129" s="5">
        <f t="shared" si="33"/>
        <v>0.53964515787446032</v>
      </c>
      <c r="AS129" s="5">
        <f t="shared" si="33"/>
        <v>-0.18511254752013429</v>
      </c>
      <c r="AV129" s="2">
        <f t="shared" si="18"/>
        <v>96.057232733986623</v>
      </c>
      <c r="AW129" s="2">
        <f t="shared" si="19"/>
        <v>98.926814851191537</v>
      </c>
      <c r="AX129" s="2">
        <f t="shared" si="20"/>
        <v>100.41279569195339</v>
      </c>
      <c r="AY129" s="2">
        <f t="shared" si="21"/>
        <v>100.68309135309167</v>
      </c>
      <c r="AZ129" s="2">
        <f t="shared" si="22"/>
        <v>103.49955463304487</v>
      </c>
      <c r="BA129" s="2">
        <f t="shared" si="23"/>
        <v>105.02644523305122</v>
      </c>
      <c r="BB129" s="2">
        <f t="shared" si="24"/>
        <v>105.59140829528852</v>
      </c>
      <c r="BC129" s="2">
        <f t="shared" si="25"/>
        <v>103.69343682008142</v>
      </c>
      <c r="BD129" s="2">
        <f t="shared" si="26"/>
        <v>100.58752381657646</v>
      </c>
      <c r="BE129" s="2">
        <f t="shared" si="27"/>
        <v>95.689502930312671</v>
      </c>
      <c r="BF129" s="2">
        <f t="shared" si="28"/>
        <v>87.394698277544308</v>
      </c>
      <c r="BG129" s="2">
        <f t="shared" si="29"/>
        <v>76.676965740910205</v>
      </c>
      <c r="BH129" s="2">
        <f t="shared" si="30"/>
        <v>64.117799578027686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>BK$207*$B129+BK$209</f>
        <v>97.848153788304458</v>
      </c>
      <c r="CP129" s="2">
        <f>BL$207*$B129+BL$209</f>
        <v>100.08318762551234</v>
      </c>
      <c r="CQ129" s="2">
        <f>BM$207*$B129+BM$209</f>
        <v>102.01135769203178</v>
      </c>
      <c r="CR129" s="2">
        <f>BN$207*$B129+BN$209</f>
        <v>101.83758242814913</v>
      </c>
      <c r="CS129" s="2">
        <f>BO$207*$B129+BO$209</f>
        <v>104.79271788566088</v>
      </c>
      <c r="CT129" s="2">
        <f>BP$207*$B129+BP$209</f>
        <v>106.66865522384174</v>
      </c>
      <c r="CU129" s="2">
        <f>BQ$207*$B129+BQ$209</f>
        <v>107.18423987153085</v>
      </c>
      <c r="CV129" s="2">
        <f>BR$207*$B129+BR$209</f>
        <v>106.20758374651741</v>
      </c>
      <c r="CW129" s="2">
        <f>BS$207*$B129+BS$209</f>
        <v>102.99042159275668</v>
      </c>
      <c r="CX129" s="2">
        <f>BT$207*$B129+BT$209</f>
        <v>98.291660779866845</v>
      </c>
      <c r="CY129" s="2">
        <f>BU$207*$B129+BU$209</f>
        <v>89.506767366322634</v>
      </c>
      <c r="CZ129" s="2">
        <f>BV$207*$B129+BV$209</f>
        <v>77.922782778313163</v>
      </c>
      <c r="DA129" s="2">
        <f>BW$207*$B129+BW$209</f>
        <v>64.582960518222563</v>
      </c>
      <c r="DD129" s="2">
        <f>BZ$207*$B129+BZ$209</f>
        <v>95.883273271730388</v>
      </c>
      <c r="DE129" s="2">
        <f>CA$207*$B129+CA$209</f>
        <v>98.796283505600584</v>
      </c>
      <c r="DF129" s="2">
        <f>CB$207*$B129+CB$209</f>
        <v>100.24999400906982</v>
      </c>
      <c r="DG129" s="2">
        <f>CC$207*$B129+CC$209</f>
        <v>100.58410172925245</v>
      </c>
      <c r="DH129" s="2">
        <f>CD$207*$B129+CD$209</f>
        <v>103.3978805167243</v>
      </c>
      <c r="DI129" s="2">
        <f>CE$207*$B129+CE$209</f>
        <v>104.88625918671673</v>
      </c>
      <c r="DJ129" s="2">
        <f>CF$207*$B129+CF$209</f>
        <v>105.441024699553</v>
      </c>
      <c r="DK129" s="2">
        <f>CG$207*$B129+CG$209</f>
        <v>103.44564917607184</v>
      </c>
      <c r="DL129" s="2">
        <f>CH$207*$B129+CH$209</f>
        <v>100.36023187448146</v>
      </c>
      <c r="DM129" s="2">
        <f>CI$207*$B129+CI$209</f>
        <v>95.380102897578368</v>
      </c>
      <c r="DN129" s="2">
        <f>CJ$207*$B129+CJ$209</f>
        <v>87.191151626506155</v>
      </c>
      <c r="DO129" s="2">
        <f>CK$207*$B129+CK$209</f>
        <v>76.556947203885571</v>
      </c>
      <c r="DP129" s="2">
        <f>CL$207*$B129+CL$209</f>
        <v>64.056452346864702</v>
      </c>
      <c r="DS129" s="2">
        <f>POWER(10,($B129-C$227)/C$228)/(1+POWER(10,($B129-C$227)/C$228))</f>
        <v>0.9114656281698279</v>
      </c>
      <c r="DT129" s="2">
        <f>POWER(10,($B129-D$227)/D$228)/(1+POWER(10,($B129-D$227)/D$228))</f>
        <v>0.8985694865908822</v>
      </c>
      <c r="DU129" s="2">
        <f>POWER(10,($B129-E$227)/E$228)/(1+POWER(10,($B129-E$227)/E$228))</f>
        <v>0.90757065990494656</v>
      </c>
      <c r="DV129" s="2">
        <f>POWER(10,($B129-F$227)/F$228)/(1+POWER(10,($B129-F$227)/F$228))</f>
        <v>0.92102820256717799</v>
      </c>
      <c r="DW129" s="2">
        <f>POWER(10,($B129-G$227)/G$228)/(1+POWER(10,($B129-G$227)/G$228))</f>
        <v>0.92710683081420542</v>
      </c>
      <c r="DX129" s="2">
        <f>POWER(10,($B129-H$227)/H$228)/(1+POWER(10,($B129-H$227)/H$228))</f>
        <v>0.92134966448836308</v>
      </c>
      <c r="DY129" s="2">
        <f>POWER(10,($B129-I$227)/I$228)/(1+POWER(10,($B129-I$227)/I$228))</f>
        <v>0.9137320520421478</v>
      </c>
      <c r="DZ129" s="2">
        <f>POWER(10,($B129-J$227)/J$228)/(1+POWER(10,($B129-J$227)/J$228))</f>
        <v>0.91028475233951667</v>
      </c>
      <c r="EA129" s="2">
        <f>POWER(10,($B129-K$227)/K$228)/(1+POWER(10,($B129-K$227)/K$228))</f>
        <v>0.91358344209327647</v>
      </c>
      <c r="EB129" s="2">
        <f>POWER(10,($B129-L$227)/L$228)/(1+POWER(10,($B129-L$227)/L$228))</f>
        <v>0.89373385478048284</v>
      </c>
      <c r="EC129" s="2">
        <f>POWER(10,($B129-M$227)/M$228)/(1+POWER(10,($B129-M$227)/M$228))</f>
        <v>0.9120982607182081</v>
      </c>
      <c r="ED129" s="2">
        <f>POWER(10,($B129-N$227)/N$228)/(1+POWER(10,($B129-N$227)/N$228))</f>
        <v>0.91212812195572002</v>
      </c>
      <c r="EE129" s="2">
        <f>POWER(10,($B129-O$227)/O$228)/(1+POWER(10,($B129-O$227)/O$228))</f>
        <v>0.88348285078887778</v>
      </c>
    </row>
    <row r="130" spans="2:135" x14ac:dyDescent="0.25">
      <c r="B130" s="2">
        <v>124</v>
      </c>
      <c r="C130">
        <v>96.802999999999997</v>
      </c>
      <c r="D130">
        <v>99.522000000000006</v>
      </c>
      <c r="E130">
        <v>100.571</v>
      </c>
      <c r="F130">
        <v>101.98399999999999</v>
      </c>
      <c r="G130">
        <v>103.51600000000001</v>
      </c>
      <c r="H130">
        <v>106.75</v>
      </c>
      <c r="I130">
        <v>107.923</v>
      </c>
      <c r="J130">
        <v>106.89400000000001</v>
      </c>
      <c r="K130">
        <v>103.59699999999999</v>
      </c>
      <c r="L130">
        <v>102.134</v>
      </c>
      <c r="M130">
        <v>92.075000000000003</v>
      </c>
      <c r="N130">
        <v>81.462699999999998</v>
      </c>
      <c r="O130">
        <v>70.434799999999996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96.822853673141623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100.04878322684155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101.424186076932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101.70533573928269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104.3449604863882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106.67499648700193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107.99466189384142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106.6256615112883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103.862856407495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101.60700741433575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91.286408228465945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80.594473518682122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70.473744920953777</v>
      </c>
      <c r="AE130" s="5"/>
      <c r="AG130" s="5">
        <f t="shared" si="32"/>
        <v>-1.985367314162545E-2</v>
      </c>
      <c r="AH130" s="5">
        <f t="shared" si="32"/>
        <v>-0.52678322684154466</v>
      </c>
      <c r="AI130" s="5">
        <f t="shared" si="32"/>
        <v>-0.85318607693200477</v>
      </c>
      <c r="AJ130" s="5">
        <f t="shared" si="31"/>
        <v>0.27866426071730643</v>
      </c>
      <c r="AK130" s="5">
        <f t="shared" si="31"/>
        <v>-0.82896048638819764</v>
      </c>
      <c r="AL130" s="5">
        <f t="shared" si="31"/>
        <v>7.5003512998065958E-2</v>
      </c>
      <c r="AM130" s="5">
        <f t="shared" si="31"/>
        <v>-7.1661893841422852E-2</v>
      </c>
      <c r="AN130" s="5">
        <f t="shared" si="31"/>
        <v>0.26833848871170574</v>
      </c>
      <c r="AO130" s="5">
        <f t="shared" si="31"/>
        <v>-0.26585640749500783</v>
      </c>
      <c r="AP130" s="5">
        <f t="shared" si="33"/>
        <v>0.52699258566424589</v>
      </c>
      <c r="AQ130" s="5">
        <f t="shared" si="33"/>
        <v>0.78859177153405824</v>
      </c>
      <c r="AR130" s="5">
        <f t="shared" si="33"/>
        <v>0.86822648131787616</v>
      </c>
      <c r="AS130" s="5">
        <f t="shared" si="33"/>
        <v>-3.8944920953781548E-2</v>
      </c>
      <c r="AV130" s="2">
        <f t="shared" si="18"/>
        <v>95.995771257284105</v>
      </c>
      <c r="AW130" s="2">
        <f t="shared" si="19"/>
        <v>98.88051990649214</v>
      </c>
      <c r="AX130" s="2">
        <f t="shared" si="20"/>
        <v>100.36083256729584</v>
      </c>
      <c r="AY130" s="2">
        <f t="shared" si="21"/>
        <v>100.66044608494347</v>
      </c>
      <c r="AZ130" s="2">
        <f t="shared" si="22"/>
        <v>103.48946718124657</v>
      </c>
      <c r="BA130" s="2">
        <f t="shared" si="23"/>
        <v>104.99910942787182</v>
      </c>
      <c r="BB130" s="2">
        <f t="shared" si="24"/>
        <v>105.56536384639109</v>
      </c>
      <c r="BC130" s="2">
        <f t="shared" si="25"/>
        <v>103.64163096794971</v>
      </c>
      <c r="BD130" s="2">
        <f t="shared" si="26"/>
        <v>100.53766949878913</v>
      </c>
      <c r="BE130" s="2">
        <f t="shared" si="27"/>
        <v>95.62968073098115</v>
      </c>
      <c r="BF130" s="2">
        <f t="shared" si="28"/>
        <v>87.356825271002975</v>
      </c>
      <c r="BG130" s="2">
        <f t="shared" si="29"/>
        <v>76.655849580055573</v>
      </c>
      <c r="BH130" s="2">
        <f t="shared" si="30"/>
        <v>64.117762566692463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>BK$207*$B130+BK$209</f>
        <v>97.855656334010462</v>
      </c>
      <c r="CP130" s="2">
        <f>BL$207*$B130+BL$209</f>
        <v>100.07892734897706</v>
      </c>
      <c r="CQ130" s="2">
        <f>BM$207*$B130+BM$209</f>
        <v>102.00435133364682</v>
      </c>
      <c r="CR130" s="2">
        <f>BN$207*$B130+BN$209</f>
        <v>101.8465809110011</v>
      </c>
      <c r="CS130" s="2">
        <f>BO$207*$B130+BO$209</f>
        <v>104.81954808541332</v>
      </c>
      <c r="CT130" s="2">
        <f>BP$207*$B130+BP$209</f>
        <v>106.69412473935049</v>
      </c>
      <c r="CU130" s="2">
        <f>BQ$207*$B130+BQ$209</f>
        <v>107.21274860657039</v>
      </c>
      <c r="CV130" s="2">
        <f>BR$207*$B130+BR$209</f>
        <v>106.2430113866379</v>
      </c>
      <c r="CW130" s="2">
        <f>BS$207*$B130+BS$209</f>
        <v>103.01509776107159</v>
      </c>
      <c r="CX130" s="2">
        <f>BT$207*$B130+BT$209</f>
        <v>98.333927967176322</v>
      </c>
      <c r="CY130" s="2">
        <f>BU$207*$B130+BU$209</f>
        <v>89.537753365490673</v>
      </c>
      <c r="CZ130" s="2">
        <f>BV$207*$B130+BV$209</f>
        <v>77.939617052228911</v>
      </c>
      <c r="DA130" s="2">
        <f>BW$207*$B130+BW$209</f>
        <v>64.594616508557721</v>
      </c>
      <c r="DD130" s="2">
        <f>BZ$207*$B130+BZ$209</f>
        <v>95.83100900345805</v>
      </c>
      <c r="DE130" s="2">
        <f>CA$207*$B130+CA$209</f>
        <v>98.757146528954635</v>
      </c>
      <c r="DF130" s="2">
        <f>CB$207*$B130+CB$209</f>
        <v>100.20818001418108</v>
      </c>
      <c r="DG130" s="2">
        <f>CC$207*$B130+CC$209</f>
        <v>100.56769197732963</v>
      </c>
      <c r="DH130" s="2">
        <f>CD$207*$B130+CD$209</f>
        <v>103.39409205848088</v>
      </c>
      <c r="DI130" s="2">
        <f>CE$207*$B130+CE$209</f>
        <v>104.8671471744029</v>
      </c>
      <c r="DJ130" s="2">
        <f>CF$207*$B130+CF$209</f>
        <v>105.42351505091904</v>
      </c>
      <c r="DK130" s="2">
        <f>CG$207*$B130+CG$209</f>
        <v>103.40780493635741</v>
      </c>
      <c r="DL130" s="2">
        <f>CH$207*$B130+CH$209</f>
        <v>100.32394720251759</v>
      </c>
      <c r="DM130" s="2">
        <f>CI$207*$B130+CI$209</f>
        <v>95.336434045497427</v>
      </c>
      <c r="DN130" s="2">
        <f>CJ$207*$B130+CJ$209</f>
        <v>87.165136272716296</v>
      </c>
      <c r="DO130" s="2">
        <f>CK$207*$B130+CK$209</f>
        <v>76.543057026179341</v>
      </c>
      <c r="DP130" s="2">
        <f>CL$207*$B130+CL$209</f>
        <v>64.060406798148975</v>
      </c>
      <c r="DS130" s="2">
        <f>POWER(10,($B130-C$227)/C$228)/(1+POWER(10,($B130-C$227)/C$228))</f>
        <v>0.91862175138367985</v>
      </c>
      <c r="DT130" s="2">
        <f>POWER(10,($B130-D$227)/D$228)/(1+POWER(10,($B130-D$227)/D$228))</f>
        <v>0.90666124393042424</v>
      </c>
      <c r="DU130" s="2">
        <f>POWER(10,($B130-E$227)/E$228)/(1+POWER(10,($B130-E$227)/E$228))</f>
        <v>0.91501225330767644</v>
      </c>
      <c r="DV130" s="2">
        <f>POWER(10,($B130-F$227)/F$228)/(1+POWER(10,($B130-F$227)/F$228))</f>
        <v>0.92747289841068514</v>
      </c>
      <c r="DW130" s="2">
        <f>POWER(10,($B130-G$227)/G$228)/(1+POWER(10,($B130-G$227)/G$228))</f>
        <v>0.93309150127139417</v>
      </c>
      <c r="DX130" s="2">
        <f>POWER(10,($B130-H$227)/H$228)/(1+POWER(10,($B130-H$227)/H$228))</f>
        <v>0.92777018393616906</v>
      </c>
      <c r="DY130" s="2">
        <f>POWER(10,($B130-I$227)/I$228)/(1+POWER(10,($B130-I$227)/I$228))</f>
        <v>0.92072091705187653</v>
      </c>
      <c r="DZ130" s="2">
        <f>POWER(10,($B130-J$227)/J$228)/(1+POWER(10,($B130-J$227)/J$228))</f>
        <v>0.91752768777414306</v>
      </c>
      <c r="EA130" s="2">
        <f>POWER(10,($B130-K$227)/K$228)/(1+POWER(10,($B130-K$227)/K$228))</f>
        <v>0.92058330010849532</v>
      </c>
      <c r="EB130" s="2">
        <f>POWER(10,($B130-L$227)/L$228)/(1+POWER(10,($B130-L$227)/L$228))</f>
        <v>0.90216938110770939</v>
      </c>
      <c r="EC130" s="2">
        <f>POWER(10,($B130-M$227)/M$228)/(1+POWER(10,($B130-M$227)/M$228))</f>
        <v>0.91920778162205652</v>
      </c>
      <c r="ED130" s="2">
        <f>POWER(10,($B130-N$227)/N$228)/(1+POWER(10,($B130-N$227)/N$228))</f>
        <v>0.919235441533237</v>
      </c>
      <c r="EE130" s="2">
        <f>POWER(10,($B130-O$227)/O$228)/(1+POWER(10,($B130-O$227)/O$228))</f>
        <v>0.89263435795728741</v>
      </c>
    </row>
    <row r="131" spans="2:135" x14ac:dyDescent="0.25">
      <c r="B131" s="2">
        <v>125</v>
      </c>
      <c r="C131">
        <v>96.561000000000007</v>
      </c>
      <c r="D131">
        <v>98.299000000000007</v>
      </c>
      <c r="E131">
        <v>101.286</v>
      </c>
      <c r="F131">
        <v>100.65600000000001</v>
      </c>
      <c r="G131">
        <v>103.875</v>
      </c>
      <c r="H131">
        <v>106.938</v>
      </c>
      <c r="I131">
        <v>107.30800000000001</v>
      </c>
      <c r="J131">
        <v>104.5</v>
      </c>
      <c r="K131">
        <v>101.71599999999999</v>
      </c>
      <c r="L131">
        <v>101.328</v>
      </c>
      <c r="M131">
        <v>89.03</v>
      </c>
      <c r="N131">
        <v>79.925399999999996</v>
      </c>
      <c r="O131">
        <v>70.579700000000003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96.597506426533229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99.844990056234252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101.17367254523231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101.38430480946604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104.0513773768391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106.12786274920258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107.29664715748342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105.77902467273556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102.85950699697456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100.40956455107971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90.241698701900646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79.620009439074153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69.863385140992179</v>
      </c>
      <c r="AE131" s="5"/>
      <c r="AG131" s="5">
        <f t="shared" si="32"/>
        <v>-3.6506426533222225E-2</v>
      </c>
      <c r="AH131" s="5">
        <f t="shared" si="32"/>
        <v>-1.5459900562342455</v>
      </c>
      <c r="AI131" s="5">
        <f t="shared" si="32"/>
        <v>0.11232745476769423</v>
      </c>
      <c r="AJ131" s="5">
        <f t="shared" si="31"/>
        <v>-0.72830480946603871</v>
      </c>
      <c r="AK131" s="5">
        <f t="shared" si="31"/>
        <v>-0.17637737683909904</v>
      </c>
      <c r="AL131" s="5">
        <f t="shared" si="31"/>
        <v>0.81013725079742471</v>
      </c>
      <c r="AM131" s="5">
        <f t="shared" si="31"/>
        <v>1.1352842516586747E-2</v>
      </c>
      <c r="AN131" s="5">
        <f t="shared" si="31"/>
        <v>-1.2790246727355594</v>
      </c>
      <c r="AO131" s="5">
        <f t="shared" si="31"/>
        <v>-1.1435069969745655</v>
      </c>
      <c r="AP131" s="5">
        <f t="shared" si="33"/>
        <v>0.91843544892029172</v>
      </c>
      <c r="AQ131" s="5">
        <f t="shared" si="33"/>
        <v>-1.2116987019006444</v>
      </c>
      <c r="AR131" s="5">
        <f t="shared" si="33"/>
        <v>0.3053905609258436</v>
      </c>
      <c r="AS131" s="5">
        <f t="shared" si="33"/>
        <v>0.71631485900782366</v>
      </c>
      <c r="AV131" s="2">
        <f t="shared" si="18"/>
        <v>95.934561169302839</v>
      </c>
      <c r="AW131" s="2">
        <f t="shared" si="19"/>
        <v>98.834452646095272</v>
      </c>
      <c r="AX131" s="2">
        <f t="shared" si="20"/>
        <v>100.30935399763246</v>
      </c>
      <c r="AY131" s="2">
        <f t="shared" si="21"/>
        <v>100.63810971561648</v>
      </c>
      <c r="AZ131" s="2">
        <f t="shared" si="22"/>
        <v>103.47968132213573</v>
      </c>
      <c r="BA131" s="2">
        <f t="shared" si="23"/>
        <v>104.97211150780915</v>
      </c>
      <c r="BB131" s="2">
        <f t="shared" si="24"/>
        <v>105.53963246844491</v>
      </c>
      <c r="BC131" s="2">
        <f t="shared" si="25"/>
        <v>103.59032285890035</v>
      </c>
      <c r="BD131" s="2">
        <f t="shared" si="26"/>
        <v>100.48839760574674</v>
      </c>
      <c r="BE131" s="2">
        <f t="shared" si="27"/>
        <v>95.570265516980896</v>
      </c>
      <c r="BF131" s="2">
        <f t="shared" si="28"/>
        <v>87.319425169411304</v>
      </c>
      <c r="BG131" s="2">
        <f t="shared" si="29"/>
        <v>76.635050438305129</v>
      </c>
      <c r="BH131" s="2">
        <f t="shared" si="30"/>
        <v>64.117930525827788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>BK$207*$B131+BK$209</f>
        <v>97.86315887971648</v>
      </c>
      <c r="CP131" s="2">
        <f>BL$207*$B131+BL$209</f>
        <v>100.07466707244178</v>
      </c>
      <c r="CQ131" s="2">
        <f>BM$207*$B131+BM$209</f>
        <v>101.99734497526187</v>
      </c>
      <c r="CR131" s="2">
        <f>BN$207*$B131+BN$209</f>
        <v>101.85557939385305</v>
      </c>
      <c r="CS131" s="2">
        <f>BO$207*$B131+BO$209</f>
        <v>104.84637828516577</v>
      </c>
      <c r="CT131" s="2">
        <f>BP$207*$B131+BP$209</f>
        <v>106.71959425485925</v>
      </c>
      <c r="CU131" s="2">
        <f>BQ$207*$B131+BQ$209</f>
        <v>107.24125734160991</v>
      </c>
      <c r="CV131" s="2">
        <f>BR$207*$B131+BR$209</f>
        <v>106.27843902675838</v>
      </c>
      <c r="CW131" s="2">
        <f>BS$207*$B131+BS$209</f>
        <v>103.0397739293865</v>
      </c>
      <c r="CX131" s="2">
        <f>BT$207*$B131+BT$209</f>
        <v>98.376195154485799</v>
      </c>
      <c r="CY131" s="2">
        <f>BU$207*$B131+BU$209</f>
        <v>89.568739364658711</v>
      </c>
      <c r="CZ131" s="2">
        <f>BV$207*$B131+BV$209</f>
        <v>77.956451326144659</v>
      </c>
      <c r="DA131" s="2">
        <f>BW$207*$B131+BW$209</f>
        <v>64.606272498892878</v>
      </c>
      <c r="DD131" s="2">
        <f>BZ$207*$B131+BZ$209</f>
        <v>95.778744735185711</v>
      </c>
      <c r="DE131" s="2">
        <f>CA$207*$B131+CA$209</f>
        <v>98.718009552308686</v>
      </c>
      <c r="DF131" s="2">
        <f>CB$207*$B131+CB$209</f>
        <v>100.16636601929233</v>
      </c>
      <c r="DG131" s="2">
        <f>CC$207*$B131+CC$209</f>
        <v>100.55128222540682</v>
      </c>
      <c r="DH131" s="2">
        <f>CD$207*$B131+CD$209</f>
        <v>103.39030360023744</v>
      </c>
      <c r="DI131" s="2">
        <f>CE$207*$B131+CE$209</f>
        <v>104.84803516208908</v>
      </c>
      <c r="DJ131" s="2">
        <f>CF$207*$B131+CF$209</f>
        <v>105.40600540228506</v>
      </c>
      <c r="DK131" s="2">
        <f>CG$207*$B131+CG$209</f>
        <v>103.36996069664299</v>
      </c>
      <c r="DL131" s="2">
        <f>CH$207*$B131+CH$209</f>
        <v>100.2876625305537</v>
      </c>
      <c r="DM131" s="2">
        <f>CI$207*$B131+CI$209</f>
        <v>95.2927651934165</v>
      </c>
      <c r="DN131" s="2">
        <f>CJ$207*$B131+CJ$209</f>
        <v>87.139120918926437</v>
      </c>
      <c r="DO131" s="2">
        <f>CK$207*$B131+CK$209</f>
        <v>76.52916684847311</v>
      </c>
      <c r="DP131" s="2">
        <f>CL$207*$B131+CL$209</f>
        <v>64.064361249433261</v>
      </c>
      <c r="DS131" s="2">
        <f>POWER(10,($B131-C$227)/C$228)/(1+POWER(10,($B131-C$227)/C$228))</f>
        <v>0.92524689274155569</v>
      </c>
      <c r="DT131" s="2">
        <f>POWER(10,($B131-D$227)/D$228)/(1+POWER(10,($B131-D$227)/D$228))</f>
        <v>0.91416913107505759</v>
      </c>
      <c r="DU131" s="2">
        <f>POWER(10,($B131-E$227)/E$228)/(1+POWER(10,($B131-E$227)/E$228))</f>
        <v>0.92190626884380777</v>
      </c>
      <c r="DV131" s="2">
        <f>POWER(10,($B131-F$227)/F$228)/(1+POWER(10,($B131-F$227)/F$228))</f>
        <v>0.93342967207918237</v>
      </c>
      <c r="DW131" s="2">
        <f>POWER(10,($B131-G$227)/G$228)/(1+POWER(10,($B131-G$227)/G$228))</f>
        <v>0.93861735059098717</v>
      </c>
      <c r="DX131" s="2">
        <f>POWER(10,($B131-H$227)/H$228)/(1+POWER(10,($B131-H$227)/H$228))</f>
        <v>0.93370428633571956</v>
      </c>
      <c r="DY131" s="2">
        <f>POWER(10,($B131-I$227)/I$228)/(1+POWER(10,($B131-I$227)/I$228))</f>
        <v>0.92718870728505454</v>
      </c>
      <c r="DZ131" s="2">
        <f>POWER(10,($B131-J$227)/J$228)/(1+POWER(10,($B131-J$227)/J$228))</f>
        <v>0.92423455248895925</v>
      </c>
      <c r="EA131" s="2">
        <f>POWER(10,($B131-K$227)/K$228)/(1+POWER(10,($B131-K$227)/K$228))</f>
        <v>0.92706142808094061</v>
      </c>
      <c r="EB131" s="2">
        <f>POWER(10,($B131-L$227)/L$228)/(1+POWER(10,($B131-L$227)/L$228))</f>
        <v>0.91000271546036293</v>
      </c>
      <c r="EC131" s="2">
        <f>POWER(10,($B131-M$227)/M$228)/(1+POWER(10,($B131-M$227)/M$228))</f>
        <v>0.92578906749675682</v>
      </c>
      <c r="ED131" s="2">
        <f>POWER(10,($B131-N$227)/N$228)/(1+POWER(10,($B131-N$227)/N$228))</f>
        <v>0.92581465609101821</v>
      </c>
      <c r="EE131" s="2">
        <f>POWER(10,($B131-O$227)/O$228)/(1+POWER(10,($B131-O$227)/O$228))</f>
        <v>0.90114750995121595</v>
      </c>
    </row>
    <row r="132" spans="2:135" x14ac:dyDescent="0.25">
      <c r="B132" s="2">
        <v>126</v>
      </c>
      <c r="C132">
        <v>96.394000000000005</v>
      </c>
      <c r="D132">
        <v>99.388000000000005</v>
      </c>
      <c r="E132">
        <v>100.343</v>
      </c>
      <c r="F132">
        <v>100.438</v>
      </c>
      <c r="G132">
        <v>103.40600000000001</v>
      </c>
      <c r="H132">
        <v>107.23399999999999</v>
      </c>
      <c r="I132">
        <v>106.30800000000001</v>
      </c>
      <c r="J132">
        <v>103.89400000000001</v>
      </c>
      <c r="K132">
        <v>100.224</v>
      </c>
      <c r="L132">
        <v>99.730999999999995</v>
      </c>
      <c r="M132">
        <v>88.790999999999997</v>
      </c>
      <c r="N132">
        <v>79.149299999999997</v>
      </c>
      <c r="O132">
        <v>68.826099999999997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96.382018149484068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99.62504615978996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100.93027284978632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101.1249022440969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103.83470456956728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105.70563539226394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106.72603159584956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105.06991708627456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102.05112919025684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99.246484981374977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89.356160277433901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78.774706880188148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69.081513893910554</v>
      </c>
      <c r="AE132" s="5"/>
      <c r="AG132" s="5">
        <f t="shared" si="32"/>
        <v>1.1981850515937253E-2</v>
      </c>
      <c r="AH132" s="5">
        <f t="shared" si="32"/>
        <v>-0.23704615978995491</v>
      </c>
      <c r="AI132" s="5">
        <f t="shared" si="32"/>
        <v>-0.58727284978631644</v>
      </c>
      <c r="AJ132" s="5">
        <f t="shared" si="31"/>
        <v>-0.68690224409689904</v>
      </c>
      <c r="AK132" s="5">
        <f t="shared" si="31"/>
        <v>-0.4287045695672731</v>
      </c>
      <c r="AL132" s="5">
        <f t="shared" si="31"/>
        <v>1.5283646077360515</v>
      </c>
      <c r="AM132" s="5">
        <f t="shared" si="31"/>
        <v>-0.41803159584955552</v>
      </c>
      <c r="AN132" s="5">
        <f t="shared" si="31"/>
        <v>-1.175917086274552</v>
      </c>
      <c r="AO132" s="5">
        <f t="shared" si="31"/>
        <v>-1.8271291902568407</v>
      </c>
      <c r="AP132" s="5">
        <f t="shared" si="33"/>
        <v>0.484515018625018</v>
      </c>
      <c r="AQ132" s="5">
        <f t="shared" si="33"/>
        <v>-0.56516027743390396</v>
      </c>
      <c r="AR132" s="5">
        <f t="shared" si="33"/>
        <v>0.3745931198118484</v>
      </c>
      <c r="AS132" s="5">
        <f t="shared" si="33"/>
        <v>-0.25541389391055702</v>
      </c>
      <c r="AV132" s="2">
        <f t="shared" si="18"/>
        <v>95.873629250520167</v>
      </c>
      <c r="AW132" s="2">
        <f t="shared" si="19"/>
        <v>98.788628942015578</v>
      </c>
      <c r="AX132" s="2">
        <f t="shared" si="20"/>
        <v>100.25835712007937</v>
      </c>
      <c r="AY132" s="2">
        <f t="shared" si="21"/>
        <v>100.616078353109</v>
      </c>
      <c r="AZ132" s="2">
        <f t="shared" si="22"/>
        <v>103.4701946294652</v>
      </c>
      <c r="BA132" s="2">
        <f t="shared" si="23"/>
        <v>104.94545740834936</v>
      </c>
      <c r="BB132" s="2">
        <f t="shared" si="24"/>
        <v>105.51422642955677</v>
      </c>
      <c r="BC132" s="2">
        <f t="shared" si="25"/>
        <v>103.5395349074859</v>
      </c>
      <c r="BD132" s="2">
        <f t="shared" si="26"/>
        <v>100.43971429118815</v>
      </c>
      <c r="BE132" s="2">
        <f t="shared" si="27"/>
        <v>95.511309555682075</v>
      </c>
      <c r="BF132" s="2">
        <f t="shared" si="28"/>
        <v>87.282509078385004</v>
      </c>
      <c r="BG132" s="2">
        <f t="shared" si="29"/>
        <v>76.614570543732611</v>
      </c>
      <c r="BH132" s="2">
        <f t="shared" si="30"/>
        <v>64.118300555826764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>BK$207*$B132+BK$209</f>
        <v>97.870661425422497</v>
      </c>
      <c r="CP132" s="2">
        <f>BL$207*$B132+BL$209</f>
        <v>100.07040679590651</v>
      </c>
      <c r="CQ132" s="2">
        <f>BM$207*$B132+BM$209</f>
        <v>101.99033861687691</v>
      </c>
      <c r="CR132" s="2">
        <f>BN$207*$B132+BN$209</f>
        <v>101.864577876705</v>
      </c>
      <c r="CS132" s="2">
        <f>BO$207*$B132+BO$209</f>
        <v>104.87320848491822</v>
      </c>
      <c r="CT132" s="2">
        <f>BP$207*$B132+BP$209</f>
        <v>106.74506377036801</v>
      </c>
      <c r="CU132" s="2">
        <f>BQ$207*$B132+BQ$209</f>
        <v>107.26976607664945</v>
      </c>
      <c r="CV132" s="2">
        <f>BR$207*$B132+BR$209</f>
        <v>106.31386666687887</v>
      </c>
      <c r="CW132" s="2">
        <f>BS$207*$B132+BS$209</f>
        <v>103.06445009770141</v>
      </c>
      <c r="CX132" s="2">
        <f>BT$207*$B132+BT$209</f>
        <v>98.418462341795291</v>
      </c>
      <c r="CY132" s="2">
        <f>BU$207*$B132+BU$209</f>
        <v>89.599725363826764</v>
      </c>
      <c r="CZ132" s="2">
        <f>BV$207*$B132+BV$209</f>
        <v>77.973285600060407</v>
      </c>
      <c r="DA132" s="2">
        <f>BW$207*$B132+BW$209</f>
        <v>64.617928489228049</v>
      </c>
      <c r="DD132" s="2">
        <f>BZ$207*$B132+BZ$209</f>
        <v>95.726480466913372</v>
      </c>
      <c r="DE132" s="2">
        <f>CA$207*$B132+CA$209</f>
        <v>98.678872575662723</v>
      </c>
      <c r="DF132" s="2">
        <f>CB$207*$B132+CB$209</f>
        <v>100.12455202440357</v>
      </c>
      <c r="DG132" s="2">
        <f>CC$207*$B132+CC$209</f>
        <v>100.534872473484</v>
      </c>
      <c r="DH132" s="2">
        <f>CD$207*$B132+CD$209</f>
        <v>103.38651514199402</v>
      </c>
      <c r="DI132" s="2">
        <f>CE$207*$B132+CE$209</f>
        <v>104.82892314977526</v>
      </c>
      <c r="DJ132" s="2">
        <f>CF$207*$B132+CF$209</f>
        <v>105.3884957536511</v>
      </c>
      <c r="DK132" s="2">
        <f>CG$207*$B132+CG$209</f>
        <v>103.33211645692857</v>
      </c>
      <c r="DL132" s="2">
        <f>CH$207*$B132+CH$209</f>
        <v>100.25137785858982</v>
      </c>
      <c r="DM132" s="2">
        <f>CI$207*$B132+CI$209</f>
        <v>95.249096341335573</v>
      </c>
      <c r="DN132" s="2">
        <f>CJ$207*$B132+CJ$209</f>
        <v>87.113105565136564</v>
      </c>
      <c r="DO132" s="2">
        <f>CK$207*$B132+CK$209</f>
        <v>76.51527667076688</v>
      </c>
      <c r="DP132" s="2">
        <f>CL$207*$B132+CL$209</f>
        <v>64.068315700717534</v>
      </c>
      <c r="DS132" s="2">
        <f>POWER(10,($B132-C$227)/C$228)/(1+POWER(10,($B132-C$227)/C$228))</f>
        <v>0.93137296410415882</v>
      </c>
      <c r="DT132" s="2">
        <f>POWER(10,($B132-D$227)/D$228)/(1+POWER(10,($B132-D$227)/D$228))</f>
        <v>0.92112564336820624</v>
      </c>
      <c r="DU132" s="2">
        <f>POWER(10,($B132-E$227)/E$228)/(1+POWER(10,($B132-E$227)/E$228))</f>
        <v>0.9282848873415821</v>
      </c>
      <c r="DV132" s="2">
        <f>POWER(10,($B132-F$227)/F$228)/(1+POWER(10,($B132-F$227)/F$228))</f>
        <v>0.93892942043531546</v>
      </c>
      <c r="DW132" s="2">
        <f>POWER(10,($B132-G$227)/G$228)/(1+POWER(10,($B132-G$227)/G$228))</f>
        <v>0.94371435920566027</v>
      </c>
      <c r="DX132" s="2">
        <f>POWER(10,($B132-H$227)/H$228)/(1+POWER(10,($B132-H$227)/H$228))</f>
        <v>0.93918282545566201</v>
      </c>
      <c r="DY132" s="2">
        <f>POWER(10,($B132-I$227)/I$228)/(1+POWER(10,($B132-I$227)/I$228))</f>
        <v>0.93316714011345825</v>
      </c>
      <c r="DZ132" s="2">
        <f>POWER(10,($B132-J$227)/J$228)/(1+POWER(10,($B132-J$227)/J$228))</f>
        <v>0.93043734855282167</v>
      </c>
      <c r="EA132" s="2">
        <f>POWER(10,($B132-K$227)/K$228)/(1+POWER(10,($B132-K$227)/K$228))</f>
        <v>0.93304955700042269</v>
      </c>
      <c r="EB132" s="2">
        <f>POWER(10,($B132-L$227)/L$228)/(1+POWER(10,($B132-L$227)/L$228))</f>
        <v>0.91726635096468534</v>
      </c>
      <c r="EC132" s="2">
        <f>POWER(10,($B132-M$227)/M$228)/(1+POWER(10,($B132-M$227)/M$228))</f>
        <v>0.93187397874911682</v>
      </c>
      <c r="ED132" s="2">
        <f>POWER(10,($B132-N$227)/N$228)/(1+POWER(10,($B132-N$227)/N$228))</f>
        <v>0.9318976235530767</v>
      </c>
      <c r="EE132" s="2">
        <f>POWER(10,($B132-O$227)/O$228)/(1+POWER(10,($B132-O$227)/O$228))</f>
        <v>0.90905441766614248</v>
      </c>
    </row>
    <row r="133" spans="2:135" x14ac:dyDescent="0.25">
      <c r="B133" s="2">
        <v>127</v>
      </c>
      <c r="C133">
        <v>96.075999999999993</v>
      </c>
      <c r="D133">
        <v>99.581999999999994</v>
      </c>
      <c r="E133">
        <v>100.143</v>
      </c>
      <c r="F133">
        <v>101.062</v>
      </c>
      <c r="G133">
        <v>103.40600000000001</v>
      </c>
      <c r="H133">
        <v>105.46899999999999</v>
      </c>
      <c r="I133">
        <v>106.123</v>
      </c>
      <c r="J133">
        <v>103.636</v>
      </c>
      <c r="K133">
        <v>100.58199999999999</v>
      </c>
      <c r="L133">
        <v>98.254000000000005</v>
      </c>
      <c r="M133">
        <v>87.700999999999993</v>
      </c>
      <c r="N133">
        <v>77.134299999999996</v>
      </c>
      <c r="O133">
        <v>67.753600000000006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96.185992035741663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99.405509506673525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100.70741058866966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100.92564261028099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103.68275438330259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105.39602338418217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106.28614648512308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104.50938518561171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101.43534455147531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98.201334670578973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88.6501612233983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78.087111114369407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68.216173790332405</v>
      </c>
      <c r="AE133" s="5"/>
      <c r="AG133" s="5">
        <f t="shared" si="32"/>
        <v>-0.10999203574166927</v>
      </c>
      <c r="AH133" s="5">
        <f t="shared" si="32"/>
        <v>0.17649049332646882</v>
      </c>
      <c r="AI133" s="5">
        <f t="shared" si="32"/>
        <v>-0.56441058866965932</v>
      </c>
      <c r="AJ133" s="5">
        <f t="shared" si="31"/>
        <v>0.13635738971900935</v>
      </c>
      <c r="AK133" s="5">
        <f t="shared" si="31"/>
        <v>-0.27675438330258828</v>
      </c>
      <c r="AL133" s="5">
        <f t="shared" si="31"/>
        <v>7.2976615817822221E-2</v>
      </c>
      <c r="AM133" s="5">
        <f t="shared" si="31"/>
        <v>-0.16314648512307883</v>
      </c>
      <c r="AN133" s="5">
        <f t="shared" si="31"/>
        <v>-0.87338518561170986</v>
      </c>
      <c r="AO133" s="5">
        <f t="shared" si="31"/>
        <v>-0.85334455147531685</v>
      </c>
      <c r="AP133" s="5">
        <f t="shared" si="33"/>
        <v>5.266532942103197E-2</v>
      </c>
      <c r="AQ133" s="5">
        <f t="shared" si="33"/>
        <v>-0.94916122339830622</v>
      </c>
      <c r="AR133" s="5">
        <f t="shared" si="33"/>
        <v>-0.95281111436941046</v>
      </c>
      <c r="AS133" s="5">
        <f t="shared" si="33"/>
        <v>-0.46257379033239943</v>
      </c>
      <c r="AV133" s="2">
        <f t="shared" si="18"/>
        <v>95.812996219714506</v>
      </c>
      <c r="AW133" s="2">
        <f t="shared" si="19"/>
        <v>98.743060508729513</v>
      </c>
      <c r="AX133" s="2">
        <f t="shared" si="20"/>
        <v>100.20783570462446</v>
      </c>
      <c r="AY133" s="2">
        <f t="shared" si="21"/>
        <v>100.59434629130961</v>
      </c>
      <c r="AZ133" s="2">
        <f t="shared" si="22"/>
        <v>103.46100269845361</v>
      </c>
      <c r="BA133" s="2">
        <f t="shared" si="23"/>
        <v>104.91914949713141</v>
      </c>
      <c r="BB133" s="2">
        <f t="shared" si="24"/>
        <v>105.48915366253935</v>
      </c>
      <c r="BC133" s="2">
        <f t="shared" si="25"/>
        <v>103.48928220832099</v>
      </c>
      <c r="BD133" s="2">
        <f t="shared" si="26"/>
        <v>100.39162020016883</v>
      </c>
      <c r="BE133" s="2">
        <f t="shared" si="27"/>
        <v>95.452854182839289</v>
      </c>
      <c r="BF133" s="2">
        <f t="shared" si="28"/>
        <v>87.246082697733485</v>
      </c>
      <c r="BG133" s="2">
        <f t="shared" si="29"/>
        <v>76.594409298271415</v>
      </c>
      <c r="BH133" s="2">
        <f t="shared" si="30"/>
        <v>64.118868564167016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>BK$207*$B133+BK$209</f>
        <v>97.878163971128501</v>
      </c>
      <c r="CP133" s="2">
        <f>BL$207*$B133+BL$209</f>
        <v>100.06614651937124</v>
      </c>
      <c r="CQ133" s="2">
        <f>BM$207*$B133+BM$209</f>
        <v>101.98333225849196</v>
      </c>
      <c r="CR133" s="2">
        <f>BN$207*$B133+BN$209</f>
        <v>101.87357635955695</v>
      </c>
      <c r="CS133" s="2">
        <f>BO$207*$B133+BO$209</f>
        <v>104.90003868467068</v>
      </c>
      <c r="CT133" s="2">
        <f>BP$207*$B133+BP$209</f>
        <v>106.77053328587675</v>
      </c>
      <c r="CU133" s="2">
        <f>BQ$207*$B133+BQ$209</f>
        <v>107.29827481168898</v>
      </c>
      <c r="CV133" s="2">
        <f>BR$207*$B133+BR$209</f>
        <v>106.34929430699935</v>
      </c>
      <c r="CW133" s="2">
        <f>BS$207*$B133+BS$209</f>
        <v>103.08912626601632</v>
      </c>
      <c r="CX133" s="2">
        <f>BT$207*$B133+BT$209</f>
        <v>98.460729529104768</v>
      </c>
      <c r="CY133" s="2">
        <f>BU$207*$B133+BU$209</f>
        <v>89.630711362994802</v>
      </c>
      <c r="CZ133" s="2">
        <f>BV$207*$B133+BV$209</f>
        <v>77.990119873976155</v>
      </c>
      <c r="DA133" s="2">
        <f>BW$207*$B133+BW$209</f>
        <v>64.629584479563206</v>
      </c>
      <c r="DD133" s="2">
        <f>BZ$207*$B133+BZ$209</f>
        <v>95.674216198641034</v>
      </c>
      <c r="DE133" s="2">
        <f>CA$207*$B133+CA$209</f>
        <v>98.639735599016774</v>
      </c>
      <c r="DF133" s="2">
        <f>CB$207*$B133+CB$209</f>
        <v>100.08273802951483</v>
      </c>
      <c r="DG133" s="2">
        <f>CC$207*$B133+CC$209</f>
        <v>100.51846272156118</v>
      </c>
      <c r="DH133" s="2">
        <f>CD$207*$B133+CD$209</f>
        <v>103.3827266837506</v>
      </c>
      <c r="DI133" s="2">
        <f>CE$207*$B133+CE$209</f>
        <v>104.80981113746144</v>
      </c>
      <c r="DJ133" s="2">
        <f>CF$207*$B133+CF$209</f>
        <v>105.37098610501712</v>
      </c>
      <c r="DK133" s="2">
        <f>CG$207*$B133+CG$209</f>
        <v>103.29427221721416</v>
      </c>
      <c r="DL133" s="2">
        <f>CH$207*$B133+CH$209</f>
        <v>100.21509318662594</v>
      </c>
      <c r="DM133" s="2">
        <f>CI$207*$B133+CI$209</f>
        <v>95.205427489254646</v>
      </c>
      <c r="DN133" s="2">
        <f>CJ$207*$B133+CJ$209</f>
        <v>87.087090211346705</v>
      </c>
      <c r="DO133" s="2">
        <f>CK$207*$B133+CK$209</f>
        <v>76.50138649306065</v>
      </c>
      <c r="DP133" s="2">
        <f>CL$207*$B133+CL$209</f>
        <v>64.072270152001806</v>
      </c>
      <c r="DS133" s="2">
        <f>POWER(10,($B133-C$227)/C$228)/(1+POWER(10,($B133-C$227)/C$228))</f>
        <v>0.93703116616196191</v>
      </c>
      <c r="DT133" s="2">
        <f>POWER(10,($B133-D$227)/D$228)/(1+POWER(10,($B133-D$227)/D$228))</f>
        <v>0.92756301270670038</v>
      </c>
      <c r="DU133" s="2">
        <f>POWER(10,($B133-E$227)/E$228)/(1+POWER(10,($B133-E$227)/E$228))</f>
        <v>0.93417970379877158</v>
      </c>
      <c r="DV133" s="2">
        <f>POWER(10,($B133-F$227)/F$228)/(1+POWER(10,($B133-F$227)/F$228))</f>
        <v>0.94400206180445467</v>
      </c>
      <c r="DW133" s="2">
        <f>POWER(10,($B133-G$227)/G$228)/(1+POWER(10,($B133-G$227)/G$228))</f>
        <v>0.94841139155589493</v>
      </c>
      <c r="DX133" s="2">
        <f>POWER(10,($B133-H$227)/H$228)/(1+POWER(10,($B133-H$227)/H$228))</f>
        <v>0.94423566859876662</v>
      </c>
      <c r="DY133" s="2">
        <f>POWER(10,($B133-I$227)/I$228)/(1+POWER(10,($B133-I$227)/I$228))</f>
        <v>0.9386871530387898</v>
      </c>
      <c r="DZ133" s="2">
        <f>POWER(10,($B133-J$227)/J$228)/(1+POWER(10,($B133-J$227)/J$228))</f>
        <v>0.93616740390883735</v>
      </c>
      <c r="EA133" s="2">
        <f>POWER(10,($B133-K$227)/K$228)/(1+POWER(10,($B133-K$227)/K$228))</f>
        <v>0.93857864239324107</v>
      </c>
      <c r="EB133" s="2">
        <f>POWER(10,($B133-L$227)/L$228)/(1+POWER(10,($B133-L$227)/L$228))</f>
        <v>0.92399270772550623</v>
      </c>
      <c r="EC133" s="2">
        <f>POWER(10,($B133-M$227)/M$228)/(1+POWER(10,($B133-M$227)/M$228))</f>
        <v>0.93749364511937283</v>
      </c>
      <c r="ED133" s="2">
        <f>POWER(10,($B133-N$227)/N$228)/(1+POWER(10,($B133-N$227)/N$228))</f>
        <v>0.93751547026267545</v>
      </c>
      <c r="EE133" s="2">
        <f>POWER(10,($B133-O$227)/O$228)/(1+POWER(10,($B133-O$227)/O$228))</f>
        <v>0.91638755750439005</v>
      </c>
    </row>
    <row r="134" spans="2:135" x14ac:dyDescent="0.25">
      <c r="B134" s="2">
        <v>128</v>
      </c>
      <c r="C134">
        <v>95.652000000000001</v>
      </c>
      <c r="D134">
        <v>99.656999999999996</v>
      </c>
      <c r="E134">
        <v>99.486000000000004</v>
      </c>
      <c r="F134">
        <v>101</v>
      </c>
      <c r="G134">
        <v>103.65600000000001</v>
      </c>
      <c r="H134">
        <v>105.73399999999999</v>
      </c>
      <c r="I134">
        <v>105.277</v>
      </c>
      <c r="J134">
        <v>103.06100000000001</v>
      </c>
      <c r="K134">
        <v>99.015000000000001</v>
      </c>
      <c r="L134">
        <v>95.611999999999995</v>
      </c>
      <c r="M134">
        <v>87.06</v>
      </c>
      <c r="N134">
        <v>76.686599999999999</v>
      </c>
      <c r="O134">
        <v>67.217399999999998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96.01449654032993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99.199798296814038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100.51302834502687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100.77887636566763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103.5808431977173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105.17852475027151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105.9642768628545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104.0877945252372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100.9884271668827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97.323022174306772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88.117319734108378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77.559515334229118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67.352069849384492</v>
      </c>
      <c r="AE134" s="5"/>
      <c r="AG134" s="5">
        <f t="shared" si="32"/>
        <v>-0.36249654032992851</v>
      </c>
      <c r="AH134" s="5">
        <f t="shared" si="32"/>
        <v>0.45720170318595876</v>
      </c>
      <c r="AI134" s="5">
        <f t="shared" si="32"/>
        <v>-1.0270283450268636</v>
      </c>
      <c r="AJ134" s="5">
        <f t="shared" si="31"/>
        <v>0.22112363433237192</v>
      </c>
      <c r="AK134" s="5">
        <f t="shared" si="31"/>
        <v>7.5156802282705826E-2</v>
      </c>
      <c r="AL134" s="5">
        <f t="shared" si="31"/>
        <v>0.55547524972848805</v>
      </c>
      <c r="AM134" s="5">
        <f t="shared" si="31"/>
        <v>-0.68727686285450318</v>
      </c>
      <c r="AN134" s="5">
        <f t="shared" si="31"/>
        <v>-1.0267945252371931</v>
      </c>
      <c r="AO134" s="5">
        <f t="shared" si="31"/>
        <v>-1.9734271668827006</v>
      </c>
      <c r="AP134" s="5">
        <f t="shared" si="33"/>
        <v>-1.7110221743067768</v>
      </c>
      <c r="AQ134" s="5">
        <f t="shared" si="33"/>
        <v>-1.0573197341083755</v>
      </c>
      <c r="AR134" s="5">
        <f t="shared" si="33"/>
        <v>-0.87291533422911982</v>
      </c>
      <c r="AS134" s="5">
        <f t="shared" si="33"/>
        <v>-0.134669849384494</v>
      </c>
      <c r="AV134" s="2">
        <f t="shared" ref="AV134:AV197" si="34">((1-DS134)*CO134) + (DS134*DD134)</f>
        <v>95.752677412262031</v>
      </c>
      <c r="AW134" s="2">
        <f t="shared" ref="AW134:AW197" si="35">((1-DT134)*CP134) + (DT134*DE134)</f>
        <v>98.697755375575099</v>
      </c>
      <c r="AX134" s="2">
        <f t="shared" ref="AX134:AX197" si="36">((1-DU134)*CQ134) + (DU134*DF134)</f>
        <v>100.15778070397593</v>
      </c>
      <c r="AY134" s="2">
        <f t="shared" ref="AY134:AY197" si="37">((1-DV134)*CR134) + (DV134*DG134)</f>
        <v>100.5729063343088</v>
      </c>
      <c r="AZ134" s="2">
        <f t="shared" ref="AZ134:AZ197" si="38">((1-DW134)*CS134) + (DW134*DH134)</f>
        <v>103.45209948434183</v>
      </c>
      <c r="BA134" s="2">
        <f t="shared" ref="BA134:BA197" si="39">((1-DX134)*CT134) + (DX134*DI134)</f>
        <v>104.89318708037671</v>
      </c>
      <c r="BB134" s="2">
        <f t="shared" ref="BB134:BB197" si="40">((1-DY134)*CU134) + (DY134*DJ134)</f>
        <v>105.46441832129693</v>
      </c>
      <c r="BC134" s="2">
        <f t="shared" ref="BC134:BC197" si="41">((1-DZ134)*CV134) + (DZ134*DK134)</f>
        <v>103.43957345093168</v>
      </c>
      <c r="BD134" s="2">
        <f t="shared" ref="BD134:BD197" si="42">((1-EA134)*CW134) + (EA134*DL134)</f>
        <v>100.34411126889246</v>
      </c>
      <c r="BE134" s="2">
        <f t="shared" ref="BE134:BE197" si="43">((1-EB134)*CX134) + (EB134*DM134)</f>
        <v>95.394930918498744</v>
      </c>
      <c r="BF134" s="2">
        <f t="shared" ref="BF134:BF197" si="44">((1-EC134)*CY134) + (EC134*DN134)</f>
        <v>87.210147054062006</v>
      </c>
      <c r="BG134" s="2">
        <f t="shared" ref="BG134:BG197" si="45">((1-ED134)*CZ134) + (ED134*DO134)</f>
        <v>76.574563696170586</v>
      </c>
      <c r="BH134" s="2">
        <f t="shared" ref="BH134:BH197" si="46">((1-EE134)*DA134) + (EE134*DP134)</f>
        <v>64.119629473772136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>BK$207*$B134+BK$209</f>
        <v>97.885666516834519</v>
      </c>
      <c r="CP134" s="2">
        <f>BL$207*$B134+BL$209</f>
        <v>100.06188624283597</v>
      </c>
      <c r="CQ134" s="2">
        <f>BM$207*$B134+BM$209</f>
        <v>101.97632590010699</v>
      </c>
      <c r="CR134" s="2">
        <f>BN$207*$B134+BN$209</f>
        <v>101.8825748424089</v>
      </c>
      <c r="CS134" s="2">
        <f>BO$207*$B134+BO$209</f>
        <v>104.92686888442311</v>
      </c>
      <c r="CT134" s="2">
        <f>BP$207*$B134+BP$209</f>
        <v>106.79600280138551</v>
      </c>
      <c r="CU134" s="2">
        <f>BQ$207*$B134+BQ$209</f>
        <v>107.32678354672852</v>
      </c>
      <c r="CV134" s="2">
        <f>BR$207*$B134+BR$209</f>
        <v>106.38472194711983</v>
      </c>
      <c r="CW134" s="2">
        <f>BS$207*$B134+BS$209</f>
        <v>103.11380243433123</v>
      </c>
      <c r="CX134" s="2">
        <f>BT$207*$B134+BT$209</f>
        <v>98.502996716414259</v>
      </c>
      <c r="CY134" s="2">
        <f>BU$207*$B134+BU$209</f>
        <v>89.66169736216284</v>
      </c>
      <c r="CZ134" s="2">
        <f>BV$207*$B134+BV$209</f>
        <v>78.006954147891904</v>
      </c>
      <c r="DA134" s="2">
        <f>BW$207*$B134+BW$209</f>
        <v>64.641240469898364</v>
      </c>
      <c r="DD134" s="2">
        <f>BZ$207*$B134+BZ$209</f>
        <v>95.621951930368695</v>
      </c>
      <c r="DE134" s="2">
        <f>CA$207*$B134+CA$209</f>
        <v>98.600598622370825</v>
      </c>
      <c r="DF134" s="2">
        <f>CB$207*$B134+CB$209</f>
        <v>100.04092403462607</v>
      </c>
      <c r="DG134" s="2">
        <f>CC$207*$B134+CC$209</f>
        <v>100.50205296963837</v>
      </c>
      <c r="DH134" s="2">
        <f>CD$207*$B134+CD$209</f>
        <v>103.37893822550718</v>
      </c>
      <c r="DI134" s="2">
        <f>CE$207*$B134+CE$209</f>
        <v>104.79069912514761</v>
      </c>
      <c r="DJ134" s="2">
        <f>CF$207*$B134+CF$209</f>
        <v>105.35347645638316</v>
      </c>
      <c r="DK134" s="2">
        <f>CG$207*$B134+CG$209</f>
        <v>103.25642797749974</v>
      </c>
      <c r="DL134" s="2">
        <f>CH$207*$B134+CH$209</f>
        <v>100.17880851466205</v>
      </c>
      <c r="DM134" s="2">
        <f>CI$207*$B134+CI$209</f>
        <v>95.161758637173705</v>
      </c>
      <c r="DN134" s="2">
        <f>CJ$207*$B134+CJ$209</f>
        <v>87.061074857556832</v>
      </c>
      <c r="DO134" s="2">
        <f>CK$207*$B134+CK$209</f>
        <v>76.487496315354406</v>
      </c>
      <c r="DP134" s="2">
        <f>CL$207*$B134+CL$209</f>
        <v>64.076224603286093</v>
      </c>
      <c r="DS134" s="2">
        <f>POWER(10,($B134-C$227)/C$228)/(1+POWER(10,($B134-C$227)/C$228))</f>
        <v>0.94225178267838361</v>
      </c>
      <c r="DT134" s="2">
        <f>POWER(10,($B134-D$227)/D$228)/(1+POWER(10,($B134-D$227)/D$228))</f>
        <v>0.93351291570283201</v>
      </c>
      <c r="DU134" s="2">
        <f>POWER(10,($B134-E$227)/E$228)/(1+POWER(10,($B134-E$227)/E$228))</f>
        <v>0.93962149596212718</v>
      </c>
      <c r="DV134" s="2">
        <f>POWER(10,($B134-F$227)/F$228)/(1+POWER(10,($B134-F$227)/F$228))</f>
        <v>0.94867639110401991</v>
      </c>
      <c r="DW134" s="2">
        <f>POWER(10,($B134-G$227)/G$228)/(1+POWER(10,($B134-G$227)/G$228))</f>
        <v>0.95273608774835084</v>
      </c>
      <c r="DX134" s="2">
        <f>POWER(10,($B134-H$227)/H$228)/(1+POWER(10,($B134-H$227)/H$228))</f>
        <v>0.94889155371152312</v>
      </c>
      <c r="DY134" s="2">
        <f>POWER(10,($B134-I$227)/I$228)/(1+POWER(10,($B134-I$227)/I$228))</f>
        <v>0.94377871267144864</v>
      </c>
      <c r="DZ134" s="2">
        <f>POWER(10,($B134-J$227)/J$228)/(1+POWER(10,($B134-J$227)/J$228))</f>
        <v>0.94145515887876197</v>
      </c>
      <c r="EA134" s="2">
        <f>POWER(10,($B134-K$227)/K$228)/(1+POWER(10,($B134-K$227)/K$228))</f>
        <v>0.9436786723397903</v>
      </c>
      <c r="EB134" s="2">
        <f>POWER(10,($B134-L$227)/L$228)/(1+POWER(10,($B134-L$227)/L$228))</f>
        <v>0.93021380823660582</v>
      </c>
      <c r="EC134" s="2">
        <f>POWER(10,($B134-M$227)/M$228)/(1+POWER(10,($B134-M$227)/M$228))</f>
        <v>0.94267826405364752</v>
      </c>
      <c r="ED134" s="2">
        <f>POWER(10,($B134-N$227)/N$228)/(1+POWER(10,($B134-N$227)/N$228))</f>
        <v>0.94269838954939544</v>
      </c>
      <c r="EE134" s="2">
        <f>POWER(10,($B134-O$227)/O$228)/(1+POWER(10,($B134-O$227)/O$228))</f>
        <v>0.92317937769377201</v>
      </c>
    </row>
    <row r="135" spans="2:135" x14ac:dyDescent="0.25">
      <c r="B135" s="2">
        <v>129</v>
      </c>
      <c r="C135">
        <v>94.924000000000007</v>
      </c>
      <c r="D135">
        <v>99.671999999999997</v>
      </c>
      <c r="E135">
        <v>98.114000000000004</v>
      </c>
      <c r="F135">
        <v>100.26600000000001</v>
      </c>
      <c r="G135">
        <v>104.5</v>
      </c>
      <c r="H135">
        <v>105.71899999999999</v>
      </c>
      <c r="I135">
        <v>105.76900000000001</v>
      </c>
      <c r="J135">
        <v>102.788</v>
      </c>
      <c r="K135">
        <v>98.596999999999994</v>
      </c>
      <c r="L135">
        <v>96.103999999999999</v>
      </c>
      <c r="M135">
        <v>86</v>
      </c>
      <c r="N135">
        <v>75.850700000000003</v>
      </c>
      <c r="O135">
        <v>65.898600000000002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95.868511530219919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99.016791092001796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100.34978616677084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100.67402887241275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103.5148817502476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105.03047046831544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105.73900337511643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103.78310930411266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100.67632477929659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96.627048438147256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87.733994881531842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77.175627427770479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66.55760005915063</v>
      </c>
      <c r="AE135" s="5"/>
      <c r="AG135" s="5">
        <f t="shared" si="32"/>
        <v>-0.94451153021991274</v>
      </c>
      <c r="AH135" s="5">
        <f t="shared" si="32"/>
        <v>0.65520890799820108</v>
      </c>
      <c r="AI135" s="5">
        <f t="shared" si="32"/>
        <v>-2.2357861667708363</v>
      </c>
      <c r="AJ135" s="5">
        <f t="shared" si="31"/>
        <v>-0.40802887241274277</v>
      </c>
      <c r="AK135" s="5">
        <f t="shared" si="31"/>
        <v>0.98511824975240359</v>
      </c>
      <c r="AL135" s="5">
        <f t="shared" si="31"/>
        <v>0.68852953168455144</v>
      </c>
      <c r="AM135" s="5">
        <f t="shared" si="31"/>
        <v>2.9996624883580125E-2</v>
      </c>
      <c r="AN135" s="5">
        <f t="shared" si="31"/>
        <v>-0.99510930411265974</v>
      </c>
      <c r="AO135" s="5">
        <f t="shared" si="31"/>
        <v>-2.0793247792965985</v>
      </c>
      <c r="AP135" s="5">
        <f t="shared" si="33"/>
        <v>-0.52304843814725643</v>
      </c>
      <c r="AQ135" s="5">
        <f t="shared" si="33"/>
        <v>-1.7339948815318422</v>
      </c>
      <c r="AR135" s="5">
        <f t="shared" si="33"/>
        <v>-1.3249274277704757</v>
      </c>
      <c r="AS135" s="5">
        <f t="shared" si="33"/>
        <v>-0.6590000591506282</v>
      </c>
      <c r="AV135" s="2">
        <f t="shared" si="34"/>
        <v>95.692683425549106</v>
      </c>
      <c r="AW135" s="2">
        <f t="shared" si="35"/>
        <v>98.65271833887104</v>
      </c>
      <c r="AX135" s="2">
        <f t="shared" si="36"/>
        <v>100.1081807558957</v>
      </c>
      <c r="AY135" s="2">
        <f t="shared" si="37"/>
        <v>100.55175008843979</v>
      </c>
      <c r="AZ135" s="2">
        <f t="shared" si="38"/>
        <v>103.44347760753428</v>
      </c>
      <c r="BA135" s="2">
        <f t="shared" si="39"/>
        <v>104.86756686880787</v>
      </c>
      <c r="BB135" s="2">
        <f t="shared" si="40"/>
        <v>105.44002130059214</v>
      </c>
      <c r="BC135" s="2">
        <f t="shared" si="41"/>
        <v>103.39041177877729</v>
      </c>
      <c r="BD135" s="2">
        <f t="shared" si="42"/>
        <v>100.29717946185406</v>
      </c>
      <c r="BE135" s="2">
        <f t="shared" si="43"/>
        <v>95.337562554758918</v>
      </c>
      <c r="BF135" s="2">
        <f t="shared" si="44"/>
        <v>87.174699181539992</v>
      </c>
      <c r="BG135" s="2">
        <f t="shared" si="45"/>
        <v>76.555028709160439</v>
      </c>
      <c r="BH135" s="2">
        <f t="shared" si="46"/>
        <v>64.120577414260481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>BK$207*$B135+BK$209</f>
        <v>97.893169062540522</v>
      </c>
      <c r="CP135" s="2">
        <f>BL$207*$B135+BL$209</f>
        <v>100.05762596630069</v>
      </c>
      <c r="CQ135" s="2">
        <f>BM$207*$B135+BM$209</f>
        <v>101.96931954172203</v>
      </c>
      <c r="CR135" s="2">
        <f>BN$207*$B135+BN$209</f>
        <v>101.89157332526086</v>
      </c>
      <c r="CS135" s="2">
        <f>BO$207*$B135+BO$209</f>
        <v>104.95369908417557</v>
      </c>
      <c r="CT135" s="2">
        <f>BP$207*$B135+BP$209</f>
        <v>106.82147231689427</v>
      </c>
      <c r="CU135" s="2">
        <f>BQ$207*$B135+BQ$209</f>
        <v>107.35529228176806</v>
      </c>
      <c r="CV135" s="2">
        <f>BR$207*$B135+BR$209</f>
        <v>106.42014958724032</v>
      </c>
      <c r="CW135" s="2">
        <f>BS$207*$B135+BS$209</f>
        <v>103.13847860264615</v>
      </c>
      <c r="CX135" s="2">
        <f>BT$207*$B135+BT$209</f>
        <v>98.545263903723736</v>
      </c>
      <c r="CY135" s="2">
        <f>BU$207*$B135+BU$209</f>
        <v>89.692683361330893</v>
      </c>
      <c r="CZ135" s="2">
        <f>BV$207*$B135+BV$209</f>
        <v>78.023788421807652</v>
      </c>
      <c r="DA135" s="2">
        <f>BW$207*$B135+BW$209</f>
        <v>64.652896460233535</v>
      </c>
      <c r="DD135" s="2">
        <f>BZ$207*$B135+BZ$209</f>
        <v>95.569687662096356</v>
      </c>
      <c r="DE135" s="2">
        <f>CA$207*$B135+CA$209</f>
        <v>98.561461645724862</v>
      </c>
      <c r="DF135" s="2">
        <f>CB$207*$B135+CB$209</f>
        <v>99.999110039737317</v>
      </c>
      <c r="DG135" s="2">
        <f>CC$207*$B135+CC$209</f>
        <v>100.48564321771555</v>
      </c>
      <c r="DH135" s="2">
        <f>CD$207*$B135+CD$209</f>
        <v>103.37514976726376</v>
      </c>
      <c r="DI135" s="2">
        <f>CE$207*$B135+CE$209</f>
        <v>104.77158711283379</v>
      </c>
      <c r="DJ135" s="2">
        <f>CF$207*$B135+CF$209</f>
        <v>105.33596680774919</v>
      </c>
      <c r="DK135" s="2">
        <f>CG$207*$B135+CG$209</f>
        <v>103.21858373778531</v>
      </c>
      <c r="DL135" s="2">
        <f>CH$207*$B135+CH$209</f>
        <v>100.14252384269817</v>
      </c>
      <c r="DM135" s="2">
        <f>CI$207*$B135+CI$209</f>
        <v>95.118089785092778</v>
      </c>
      <c r="DN135" s="2">
        <f>CJ$207*$B135+CJ$209</f>
        <v>87.035059503766973</v>
      </c>
      <c r="DO135" s="2">
        <f>CK$207*$B135+CK$209</f>
        <v>76.473606137648176</v>
      </c>
      <c r="DP135" s="2">
        <f>CL$207*$B135+CL$209</f>
        <v>64.080179054570365</v>
      </c>
      <c r="DS135" s="2">
        <f>POWER(10,($B135-C$227)/C$228)/(1+POWER(10,($B135-C$227)/C$228))</f>
        <v>0.94706402064193673</v>
      </c>
      <c r="DT135" s="2">
        <f>POWER(10,($B135-D$227)/D$228)/(1+POWER(10,($B135-D$227)/D$228))</f>
        <v>0.9390062362193865</v>
      </c>
      <c r="DU135" s="2">
        <f>POWER(10,($B135-E$227)/E$228)/(1+POWER(10,($B135-E$227)/E$228))</f>
        <v>0.94464004155471226</v>
      </c>
      <c r="DV135" s="2">
        <f>POWER(10,($B135-F$227)/F$228)/(1+POWER(10,($B135-F$227)/F$228))</f>
        <v>0.9529799736349196</v>
      </c>
      <c r="DW135" s="2">
        <f>POWER(10,($B135-G$227)/G$228)/(1+POWER(10,($B135-G$227)/G$228))</f>
        <v>0.95671478899107876</v>
      </c>
      <c r="DX135" s="2">
        <f>POWER(10,($B135-H$227)/H$228)/(1+POWER(10,($B135-H$227)/H$228))</f>
        <v>0.95317798490180194</v>
      </c>
      <c r="DY135" s="2">
        <f>POWER(10,($B135-I$227)/I$228)/(1+POWER(10,($B135-I$227)/I$228))</f>
        <v>0.94847066796227808</v>
      </c>
      <c r="DZ135" s="2">
        <f>POWER(10,($B135-J$227)/J$228)/(1+POWER(10,($B135-J$227)/J$228))</f>
        <v>0.94632999942161766</v>
      </c>
      <c r="EA135" s="2">
        <f>POWER(10,($B135-K$227)/K$228)/(1+POWER(10,($B135-K$227)/K$228))</f>
        <v>0.94837851985502675</v>
      </c>
      <c r="EB135" s="2">
        <f>POWER(10,($B135-L$227)/L$228)/(1+POWER(10,($B135-L$227)/L$228))</f>
        <v>0.93596100983809571</v>
      </c>
      <c r="EC135" s="2">
        <f>POWER(10,($B135-M$227)/M$228)/(1+POWER(10,($B135-M$227)/M$228))</f>
        <v>0.94745694452750084</v>
      </c>
      <c r="ED135" s="2">
        <f>POWER(10,($B135-N$227)/N$228)/(1+POWER(10,($B135-N$227)/N$228))</f>
        <v>0.94747548572560059</v>
      </c>
      <c r="EE135" s="2">
        <f>POWER(10,($B135-O$227)/O$228)/(1+POWER(10,($B135-O$227)/O$228))</f>
        <v>0.92946196624958266</v>
      </c>
    </row>
    <row r="136" spans="2:135" x14ac:dyDescent="0.25">
      <c r="B136" s="2">
        <v>130</v>
      </c>
      <c r="C136">
        <v>96.682000000000002</v>
      </c>
      <c r="D136">
        <v>99.045000000000002</v>
      </c>
      <c r="E136">
        <v>100.771</v>
      </c>
      <c r="F136">
        <v>99.828000000000003</v>
      </c>
      <c r="G136">
        <v>104.46899999999999</v>
      </c>
      <c r="H136">
        <v>104.78100000000001</v>
      </c>
      <c r="I136">
        <v>104.354</v>
      </c>
      <c r="J136">
        <v>102.273</v>
      </c>
      <c r="K136">
        <v>99.09</v>
      </c>
      <c r="L136">
        <v>94.91</v>
      </c>
      <c r="M136">
        <v>86.924999999999997</v>
      </c>
      <c r="N136">
        <v>76.388099999999994</v>
      </c>
      <c r="O136">
        <v>65.362300000000005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95.745991140994306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98.860586959277271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100.21617723743121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100.60020500657059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103.47314832186642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104.93117357233461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105.58657612910747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103.56865281322557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100.46362729620374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96.10293811434758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87.468808564001549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76.909203987777204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65.87754805694243</v>
      </c>
      <c r="AE136" s="5"/>
      <c r="AG136" s="5">
        <f t="shared" si="32"/>
        <v>0.93600885900569608</v>
      </c>
      <c r="AH136" s="5">
        <f t="shared" si="32"/>
        <v>0.18441304072273113</v>
      </c>
      <c r="AI136" s="5">
        <f t="shared" si="32"/>
        <v>0.55482276256879004</v>
      </c>
      <c r="AJ136" s="5">
        <f t="shared" si="31"/>
        <v>-0.77220500657058722</v>
      </c>
      <c r="AK136" s="5">
        <f t="shared" si="31"/>
        <v>0.995851678133576</v>
      </c>
      <c r="AL136" s="5">
        <f t="shared" si="31"/>
        <v>-0.15017357233460871</v>
      </c>
      <c r="AM136" s="5">
        <f t="shared" si="31"/>
        <v>-1.2325761291074713</v>
      </c>
      <c r="AN136" s="5">
        <f t="shared" si="31"/>
        <v>-1.2956528132255727</v>
      </c>
      <c r="AO136" s="5">
        <f t="shared" si="31"/>
        <v>-1.3736272962037361</v>
      </c>
      <c r="AP136" s="5">
        <f t="shared" si="33"/>
        <v>-1.1929381143475837</v>
      </c>
      <c r="AQ136" s="5">
        <f t="shared" si="33"/>
        <v>-0.54380856400155153</v>
      </c>
      <c r="AR136" s="5">
        <f t="shared" si="33"/>
        <v>-0.52110398777720945</v>
      </c>
      <c r="AS136" s="5">
        <f t="shared" si="33"/>
        <v>-0.51524805694242559</v>
      </c>
      <c r="AV136" s="2">
        <f t="shared" si="34"/>
        <v>95.633020725077444</v>
      </c>
      <c r="AW136" s="2">
        <f t="shared" si="35"/>
        <v>98.607951388299099</v>
      </c>
      <c r="AX136" s="2">
        <f t="shared" si="36"/>
        <v>100.05902263688856</v>
      </c>
      <c r="AY136" s="2">
        <f t="shared" si="37"/>
        <v>100.53086822259252</v>
      </c>
      <c r="AZ136" s="2">
        <f t="shared" si="38"/>
        <v>103.43512862600569</v>
      </c>
      <c r="BA136" s="2">
        <f t="shared" si="39"/>
        <v>104.84228340190575</v>
      </c>
      <c r="BB136" s="2">
        <f t="shared" si="40"/>
        <v>105.41596071598651</v>
      </c>
      <c r="BC136" s="2">
        <f t="shared" si="41"/>
        <v>103.34179558603377</v>
      </c>
      <c r="BD136" s="2">
        <f t="shared" si="42"/>
        <v>100.25081344371823</v>
      </c>
      <c r="BE136" s="2">
        <f t="shared" si="43"/>
        <v>95.280764198120877</v>
      </c>
      <c r="BF136" s="2">
        <f t="shared" si="44"/>
        <v>87.139732747254428</v>
      </c>
      <c r="BG136" s="2">
        <f t="shared" si="45"/>
        <v>76.535797637032644</v>
      </c>
      <c r="BH136" s="2">
        <f t="shared" si="46"/>
        <v>64.121705895098316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>BK$207*$B136+BK$209</f>
        <v>97.90067160824654</v>
      </c>
      <c r="CP136" s="2">
        <f>BL$207*$B136+BL$209</f>
        <v>100.05336568976541</v>
      </c>
      <c r="CQ136" s="2">
        <f>BM$207*$B136+BM$209</f>
        <v>101.96231318333707</v>
      </c>
      <c r="CR136" s="2">
        <f>BN$207*$B136+BN$209</f>
        <v>101.90057180811282</v>
      </c>
      <c r="CS136" s="2">
        <f>BO$207*$B136+BO$209</f>
        <v>104.98052928392802</v>
      </c>
      <c r="CT136" s="2">
        <f>BP$207*$B136+BP$209</f>
        <v>106.84694183240302</v>
      </c>
      <c r="CU136" s="2">
        <f>BQ$207*$B136+BQ$209</f>
        <v>107.38380101680758</v>
      </c>
      <c r="CV136" s="2">
        <f>BR$207*$B136+BR$209</f>
        <v>106.45557722736079</v>
      </c>
      <c r="CW136" s="2">
        <f>BS$207*$B136+BS$209</f>
        <v>103.16315477096106</v>
      </c>
      <c r="CX136" s="2">
        <f>BT$207*$B136+BT$209</f>
        <v>98.587531091033227</v>
      </c>
      <c r="CY136" s="2">
        <f>BU$207*$B136+BU$209</f>
        <v>89.723669360498931</v>
      </c>
      <c r="CZ136" s="2">
        <f>BV$207*$B136+BV$209</f>
        <v>78.0406226957234</v>
      </c>
      <c r="DA136" s="2">
        <f>BW$207*$B136+BW$209</f>
        <v>64.664552450568692</v>
      </c>
      <c r="DD136" s="2">
        <f>BZ$207*$B136+BZ$209</f>
        <v>95.517423393824032</v>
      </c>
      <c r="DE136" s="2">
        <f>CA$207*$B136+CA$209</f>
        <v>98.522324669078913</v>
      </c>
      <c r="DF136" s="2">
        <f>CB$207*$B136+CB$209</f>
        <v>99.957296044848576</v>
      </c>
      <c r="DG136" s="2">
        <f>CC$207*$B136+CC$209</f>
        <v>100.46923346579274</v>
      </c>
      <c r="DH136" s="2">
        <f>CD$207*$B136+CD$209</f>
        <v>103.37136130902034</v>
      </c>
      <c r="DI136" s="2">
        <f>CE$207*$B136+CE$209</f>
        <v>104.75247510051997</v>
      </c>
      <c r="DJ136" s="2">
        <f>CF$207*$B136+CF$209</f>
        <v>105.31845715911523</v>
      </c>
      <c r="DK136" s="2">
        <f>CG$207*$B136+CG$209</f>
        <v>103.18073949807089</v>
      </c>
      <c r="DL136" s="2">
        <f>CH$207*$B136+CH$209</f>
        <v>100.1062391707343</v>
      </c>
      <c r="DM136" s="2">
        <f>CI$207*$B136+CI$209</f>
        <v>95.074420933011851</v>
      </c>
      <c r="DN136" s="2">
        <f>CJ$207*$B136+CJ$209</f>
        <v>87.0090441499771</v>
      </c>
      <c r="DO136" s="2">
        <f>CK$207*$B136+CK$209</f>
        <v>76.459715959941946</v>
      </c>
      <c r="DP136" s="2">
        <f>CL$207*$B136+CL$209</f>
        <v>64.084133505854652</v>
      </c>
      <c r="DS136" s="2">
        <f>POWER(10,($B136-C$227)/C$228)/(1+POWER(10,($B136-C$227)/C$228))</f>
        <v>0.95149589096349463</v>
      </c>
      <c r="DT136" s="2">
        <f>POWER(10,($B136-D$227)/D$228)/(1+POWER(10,($B136-D$227)/D$228))</f>
        <v>0.94407287717098842</v>
      </c>
      <c r="DU136" s="2">
        <f>POWER(10,($B136-E$227)/E$228)/(1+POWER(10,($B136-E$227)/E$228))</f>
        <v>0.94926397880236513</v>
      </c>
      <c r="DV136" s="2">
        <f>POWER(10,($B136-F$227)/F$228)/(1+POWER(10,($B136-F$227)/F$228))</f>
        <v>0.95693907235107578</v>
      </c>
      <c r="DW136" s="2">
        <f>POWER(10,($B136-G$227)/G$228)/(1+POWER(10,($B136-G$227)/G$228))</f>
        <v>0.96037249188419271</v>
      </c>
      <c r="DX136" s="2">
        <f>POWER(10,($B136-H$227)/H$228)/(1+POWER(10,($B136-H$227)/H$228))</f>
        <v>0.95712116119169577</v>
      </c>
      <c r="DY136" s="2">
        <f>POWER(10,($B136-I$227)/I$228)/(1+POWER(10,($B136-I$227)/I$228))</f>
        <v>0.95279064233874078</v>
      </c>
      <c r="DZ136" s="2">
        <f>POWER(10,($B136-J$227)/J$228)/(1+POWER(10,($B136-J$227)/J$228))</f>
        <v>0.95082013178167557</v>
      </c>
      <c r="EA136" s="2">
        <f>POWER(10,($B136-K$227)/K$228)/(1+POWER(10,($B136-K$227)/K$228))</f>
        <v>0.95270583428171529</v>
      </c>
      <c r="EB136" s="2">
        <f>POWER(10,($B136-L$227)/L$228)/(1+POWER(10,($B136-L$227)/L$228))</f>
        <v>0.94126478936679958</v>
      </c>
      <c r="EC136" s="2">
        <f>POWER(10,($B136-M$227)/M$228)/(1+POWER(10,($B136-M$227)/M$228))</f>
        <v>0.95185759095923161</v>
      </c>
      <c r="ED136" s="2">
        <f>POWER(10,($B136-N$227)/N$228)/(1+POWER(10,($B136-N$227)/N$228))</f>
        <v>0.95187465815110461</v>
      </c>
      <c r="EE136" s="2">
        <f>POWER(10,($B136-O$227)/O$228)/(1+POWER(10,($B136-O$227)/O$228))</f>
        <v>0.93526677654848545</v>
      </c>
    </row>
    <row r="137" spans="2:135" x14ac:dyDescent="0.25">
      <c r="B137" s="2">
        <v>131</v>
      </c>
      <c r="C137">
        <v>96.287999999999997</v>
      </c>
      <c r="D137">
        <v>100.866</v>
      </c>
      <c r="E137">
        <v>98.085999999999999</v>
      </c>
      <c r="F137">
        <v>101.35899999999999</v>
      </c>
      <c r="G137">
        <v>102.84399999999999</v>
      </c>
      <c r="H137">
        <v>104.78100000000001</v>
      </c>
      <c r="I137">
        <v>105.831</v>
      </c>
      <c r="J137">
        <v>101.712</v>
      </c>
      <c r="K137">
        <v>99.447999999999993</v>
      </c>
      <c r="L137">
        <v>94.447999999999993</v>
      </c>
      <c r="M137">
        <v>85.507000000000005</v>
      </c>
      <c r="N137">
        <v>76.746300000000005</v>
      </c>
      <c r="O137">
        <v>65.507199999999997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95.643135558396708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98.731203172264387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100.10805888117582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100.54784878165221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103.44694445465068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104.86407393877707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105.48530151449546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103.4188370721962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100.31932114870146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95.724335719879349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87.290123481096273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76.731462688011831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65.331958121174836</v>
      </c>
      <c r="AE137" s="5"/>
      <c r="AG137" s="5">
        <f t="shared" si="32"/>
        <v>0.64486444160328915</v>
      </c>
      <c r="AH137" s="5">
        <f t="shared" si="32"/>
        <v>2.1347968277356131</v>
      </c>
      <c r="AI137" s="5">
        <f t="shared" si="32"/>
        <v>-2.0220588811758233</v>
      </c>
      <c r="AJ137" s="5">
        <f t="shared" si="31"/>
        <v>0.81115121834778847</v>
      </c>
      <c r="AK137" s="5">
        <f t="shared" si="31"/>
        <v>-0.60294445465068236</v>
      </c>
      <c r="AL137" s="5">
        <f t="shared" si="31"/>
        <v>-8.307393877706204E-2</v>
      </c>
      <c r="AM137" s="5">
        <f t="shared" si="31"/>
        <v>0.34569848550454196</v>
      </c>
      <c r="AN137" s="5">
        <f t="shared" si="31"/>
        <v>-1.7068370721961941</v>
      </c>
      <c r="AO137" s="5">
        <f t="shared" si="31"/>
        <v>-0.87132114870146893</v>
      </c>
      <c r="AP137" s="5">
        <f t="shared" si="33"/>
        <v>-1.2763357198793557</v>
      </c>
      <c r="AQ137" s="5">
        <f t="shared" si="33"/>
        <v>-1.7831234810962684</v>
      </c>
      <c r="AR137" s="5">
        <f t="shared" si="33"/>
        <v>1.4837311988173951E-2</v>
      </c>
      <c r="AS137" s="5">
        <f t="shared" si="33"/>
        <v>0.17524187882516173</v>
      </c>
      <c r="AV137" s="2">
        <f t="shared" si="34"/>
        <v>95.573692207142187</v>
      </c>
      <c r="AW137" s="2">
        <f t="shared" si="35"/>
        <v>98.563454103879906</v>
      </c>
      <c r="AX137" s="2">
        <f t="shared" si="36"/>
        <v>100.0102916675738</v>
      </c>
      <c r="AY137" s="2">
        <f t="shared" si="37"/>
        <v>100.51025069798717</v>
      </c>
      <c r="AZ137" s="2">
        <f t="shared" si="38"/>
        <v>103.42704327627079</v>
      </c>
      <c r="BA137" s="2">
        <f t="shared" si="39"/>
        <v>104.81732943058431</v>
      </c>
      <c r="BB137" s="2">
        <f t="shared" si="40"/>
        <v>105.39223234238889</v>
      </c>
      <c r="BC137" s="2">
        <f t="shared" si="41"/>
        <v>103.2937192486021</v>
      </c>
      <c r="BD137" s="2">
        <f t="shared" si="42"/>
        <v>100.20499918549457</v>
      </c>
      <c r="BE137" s="2">
        <f t="shared" si="43"/>
        <v>95.224544253885824</v>
      </c>
      <c r="BF137" s="2">
        <f t="shared" si="44"/>
        <v>87.105238619678246</v>
      </c>
      <c r="BG137" s="2">
        <f t="shared" si="45"/>
        <v>76.516862423463166</v>
      </c>
      <c r="BH137" s="2">
        <f t="shared" si="46"/>
        <v>64.12300796036493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>BK$207*$B137+BK$209</f>
        <v>97.908174153952558</v>
      </c>
      <c r="CP137" s="2">
        <f>BL$207*$B137+BL$209</f>
        <v>100.04910541323014</v>
      </c>
      <c r="CQ137" s="2">
        <f>BM$207*$B137+BM$209</f>
        <v>101.95530682495212</v>
      </c>
      <c r="CR137" s="2">
        <f>BN$207*$B137+BN$209</f>
        <v>101.90957029096477</v>
      </c>
      <c r="CS137" s="2">
        <f>BO$207*$B137+BO$209</f>
        <v>105.00735948368047</v>
      </c>
      <c r="CT137" s="2">
        <f>BP$207*$B137+BP$209</f>
        <v>106.87241134791178</v>
      </c>
      <c r="CU137" s="2">
        <f>BQ$207*$B137+BQ$209</f>
        <v>107.41230975184712</v>
      </c>
      <c r="CV137" s="2">
        <f>BR$207*$B137+BR$209</f>
        <v>106.49100486748128</v>
      </c>
      <c r="CW137" s="2">
        <f>BS$207*$B137+BS$209</f>
        <v>103.18783093927597</v>
      </c>
      <c r="CX137" s="2">
        <f>BT$207*$B137+BT$209</f>
        <v>98.629798278342705</v>
      </c>
      <c r="CY137" s="2">
        <f>BU$207*$B137+BU$209</f>
        <v>89.75465535966697</v>
      </c>
      <c r="CZ137" s="2">
        <f>BV$207*$B137+BV$209</f>
        <v>78.057456969639148</v>
      </c>
      <c r="DA137" s="2">
        <f>BW$207*$B137+BW$209</f>
        <v>64.676208440903849</v>
      </c>
      <c r="DD137" s="2">
        <f>BZ$207*$B137+BZ$209</f>
        <v>95.465159125551693</v>
      </c>
      <c r="DE137" s="2">
        <f>CA$207*$B137+CA$209</f>
        <v>98.483187692432963</v>
      </c>
      <c r="DF137" s="2">
        <f>CB$207*$B137+CB$209</f>
        <v>99.91548204995982</v>
      </c>
      <c r="DG137" s="2">
        <f>CC$207*$B137+CC$209</f>
        <v>100.45282371386992</v>
      </c>
      <c r="DH137" s="2">
        <f>CD$207*$B137+CD$209</f>
        <v>103.36757285077692</v>
      </c>
      <c r="DI137" s="2">
        <f>CE$207*$B137+CE$209</f>
        <v>104.73336308820615</v>
      </c>
      <c r="DJ137" s="2">
        <f>CF$207*$B137+CF$209</f>
        <v>105.30094751048125</v>
      </c>
      <c r="DK137" s="2">
        <f>CG$207*$B137+CG$209</f>
        <v>103.14289525835648</v>
      </c>
      <c r="DL137" s="2">
        <f>CH$207*$B137+CH$209</f>
        <v>100.06995449877041</v>
      </c>
      <c r="DM137" s="2">
        <f>CI$207*$B137+CI$209</f>
        <v>95.03075208093091</v>
      </c>
      <c r="DN137" s="2">
        <f>CJ$207*$B137+CJ$209</f>
        <v>86.983028796187241</v>
      </c>
      <c r="DO137" s="2">
        <f>CK$207*$B137+CK$209</f>
        <v>76.445825782235715</v>
      </c>
      <c r="DP137" s="2">
        <f>CL$207*$B137+CL$209</f>
        <v>64.088087957138924</v>
      </c>
      <c r="DS137" s="2">
        <f>POWER(10,($B137-C$227)/C$228)/(1+POWER(10,($B137-C$227)/C$228))</f>
        <v>0.95557412446147449</v>
      </c>
      <c r="DT137" s="2">
        <f>POWER(10,($B137-D$227)/D$228)/(1+POWER(10,($B137-D$227)/D$228))</f>
        <v>0.94874161625420983</v>
      </c>
      <c r="DU137" s="2">
        <f>POWER(10,($B137-E$227)/E$228)/(1+POWER(10,($B137-E$227)/E$228))</f>
        <v>0.9535207049270521</v>
      </c>
      <c r="DV137" s="2">
        <f>POWER(10,($B137-F$227)/F$228)/(1+POWER(10,($B137-F$227)/F$228))</f>
        <v>0.96057860370486026</v>
      </c>
      <c r="DW137" s="2">
        <f>POWER(10,($B137-G$227)/G$228)/(1+POWER(10,($B137-G$227)/G$228))</f>
        <v>0.96373282700287932</v>
      </c>
      <c r="DX137" s="2">
        <f>POWER(10,($B137-H$227)/H$228)/(1+POWER(10,($B137-H$227)/H$228))</f>
        <v>0.960745933619225</v>
      </c>
      <c r="DY137" s="2">
        <f>POWER(10,($B137-I$227)/I$228)/(1+POWER(10,($B137-I$227)/I$228))</f>
        <v>0.95676495955114627</v>
      </c>
      <c r="DZ137" s="2">
        <f>POWER(10,($B137-J$227)/J$228)/(1+POWER(10,($B137-J$227)/J$228))</f>
        <v>0.9549524932413882</v>
      </c>
      <c r="EA137" s="2">
        <f>POWER(10,($B137-K$227)/K$228)/(1+POWER(10,($B137-K$227)/K$228))</f>
        <v>0.95668696649753726</v>
      </c>
      <c r="EB137" s="2">
        <f>POWER(10,($B137-L$227)/L$228)/(1+POWER(10,($B137-L$227)/L$228))</f>
        <v>0.94615457476086962</v>
      </c>
      <c r="EC137" s="2">
        <f>POWER(10,($B137-M$227)/M$228)/(1+POWER(10,($B137-M$227)/M$228))</f>
        <v>0.95590682197187238</v>
      </c>
      <c r="ED137" s="2">
        <f>POWER(10,($B137-N$227)/N$228)/(1+POWER(10,($B137-N$227)/N$228))</f>
        <v>0.95592252012577816</v>
      </c>
      <c r="EE137" s="2">
        <f>POWER(10,($B137-O$227)/O$228)/(1+POWER(10,($B137-O$227)/O$228))</f>
        <v>0.94062440572982453</v>
      </c>
    </row>
    <row r="138" spans="2:135" x14ac:dyDescent="0.25">
      <c r="B138" s="2">
        <v>132</v>
      </c>
      <c r="C138">
        <v>95.802999999999997</v>
      </c>
      <c r="D138">
        <v>98.626999999999995</v>
      </c>
      <c r="E138">
        <v>100.143</v>
      </c>
      <c r="F138">
        <v>98.766000000000005</v>
      </c>
      <c r="G138">
        <v>103.46899999999999</v>
      </c>
      <c r="H138">
        <v>104.797</v>
      </c>
      <c r="I138">
        <v>104.877</v>
      </c>
      <c r="J138">
        <v>102.60599999999999</v>
      </c>
      <c r="K138">
        <v>99.299000000000007</v>
      </c>
      <c r="L138">
        <v>93.715999999999994</v>
      </c>
      <c r="M138">
        <v>86.313000000000002</v>
      </c>
      <c r="N138">
        <v>75.5672</v>
      </c>
      <c r="O138">
        <v>64.971000000000004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95.555537752720284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98.62580668075023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100.02014334607435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100.50949940454402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103.43053587998031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104.81732462069756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105.41782058408579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103.31243783517819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100.21945270919825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95.458633680757828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87.170673018122869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76.616155214046316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64.919955982363874</v>
      </c>
      <c r="AE138" s="5"/>
      <c r="AG138" s="5">
        <f t="shared" si="32"/>
        <v>0.24746224727971367</v>
      </c>
      <c r="AH138" s="5">
        <f t="shared" si="32"/>
        <v>1.193319249765068E-3</v>
      </c>
      <c r="AI138" s="5">
        <f t="shared" si="32"/>
        <v>0.12285665392565193</v>
      </c>
      <c r="AJ138" s="5">
        <f t="shared" si="31"/>
        <v>-1.7434994045440106</v>
      </c>
      <c r="AK138" s="5">
        <f t="shared" si="31"/>
        <v>3.8464120019682468E-2</v>
      </c>
      <c r="AL138" s="5">
        <f t="shared" si="31"/>
        <v>-2.032462069756491E-2</v>
      </c>
      <c r="AM138" s="5">
        <f t="shared" si="31"/>
        <v>-0.54082058408579314</v>
      </c>
      <c r="AN138" s="5">
        <f t="shared" si="31"/>
        <v>-0.70643783517819259</v>
      </c>
      <c r="AO138" s="5">
        <f t="shared" si="31"/>
        <v>-0.92045270919824418</v>
      </c>
      <c r="AP138" s="5">
        <f t="shared" si="33"/>
        <v>-1.7426336807578338</v>
      </c>
      <c r="AQ138" s="5">
        <f t="shared" si="33"/>
        <v>-0.85767301812286689</v>
      </c>
      <c r="AR138" s="5">
        <f t="shared" si="33"/>
        <v>-1.0489552140463161</v>
      </c>
      <c r="AS138" s="5">
        <f t="shared" si="33"/>
        <v>5.1044017636129979E-2</v>
      </c>
      <c r="AV138" s="2">
        <f t="shared" si="34"/>
        <v>95.514697715866902</v>
      </c>
      <c r="AW138" s="2">
        <f t="shared" si="35"/>
        <v>98.519224021372082</v>
      </c>
      <c r="AX138" s="2">
        <f t="shared" si="36"/>
        <v>99.961972071179432</v>
      </c>
      <c r="AY138" s="2">
        <f t="shared" si="37"/>
        <v>100.48988696905469</v>
      </c>
      <c r="AZ138" s="2">
        <f t="shared" si="38"/>
        <v>103.41921168465316</v>
      </c>
      <c r="BA138" s="2">
        <f t="shared" si="39"/>
        <v>104.79269625931042</v>
      </c>
      <c r="BB138" s="2">
        <f t="shared" si="40"/>
        <v>105.36883001096128</v>
      </c>
      <c r="BC138" s="2">
        <f t="shared" si="41"/>
        <v>103.24617378813254</v>
      </c>
      <c r="BD138" s="2">
        <f t="shared" si="42"/>
        <v>100.15972050623276</v>
      </c>
      <c r="BE138" s="2">
        <f t="shared" si="43"/>
        <v>95.168905344122336</v>
      </c>
      <c r="BF138" s="2">
        <f t="shared" si="44"/>
        <v>87.07120538045622</v>
      </c>
      <c r="BG138" s="2">
        <f t="shared" si="45"/>
        <v>76.498213937775901</v>
      </c>
      <c r="BH138" s="2">
        <f t="shared" si="46"/>
        <v>64.124476325383981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>BK$207*$B138+BK$209</f>
        <v>97.915676699658562</v>
      </c>
      <c r="CP138" s="2">
        <f>BL$207*$B138+BL$209</f>
        <v>100.04484513669487</v>
      </c>
      <c r="CQ138" s="2">
        <f>BM$207*$B138+BM$209</f>
        <v>101.94830046656716</v>
      </c>
      <c r="CR138" s="2">
        <f>BN$207*$B138+BN$209</f>
        <v>101.91856877381672</v>
      </c>
      <c r="CS138" s="2">
        <f>BO$207*$B138+BO$209</f>
        <v>105.03418968343291</v>
      </c>
      <c r="CT138" s="2">
        <f>BP$207*$B138+BP$209</f>
        <v>106.89788086342053</v>
      </c>
      <c r="CU138" s="2">
        <f>BQ$207*$B138+BQ$209</f>
        <v>107.44081848688666</v>
      </c>
      <c r="CV138" s="2">
        <f>BR$207*$B138+BR$209</f>
        <v>106.52643250760177</v>
      </c>
      <c r="CW138" s="2">
        <f>BS$207*$B138+BS$209</f>
        <v>103.21250710759088</v>
      </c>
      <c r="CX138" s="2">
        <f>BT$207*$B138+BT$209</f>
        <v>98.672065465652196</v>
      </c>
      <c r="CY138" s="2">
        <f>BU$207*$B138+BU$209</f>
        <v>89.785641358835022</v>
      </c>
      <c r="CZ138" s="2">
        <f>BV$207*$B138+BV$209</f>
        <v>78.074291243554896</v>
      </c>
      <c r="DA138" s="2">
        <f>BW$207*$B138+BW$209</f>
        <v>64.687864431239021</v>
      </c>
      <c r="DD138" s="2">
        <f>BZ$207*$B138+BZ$209</f>
        <v>95.412894857279355</v>
      </c>
      <c r="DE138" s="2">
        <f>CA$207*$B138+CA$209</f>
        <v>98.444050715787</v>
      </c>
      <c r="DF138" s="2">
        <f>CB$207*$B138+CB$209</f>
        <v>99.873668055071079</v>
      </c>
      <c r="DG138" s="2">
        <f>CC$207*$B138+CC$209</f>
        <v>100.43641396194711</v>
      </c>
      <c r="DH138" s="2">
        <f>CD$207*$B138+CD$209</f>
        <v>103.3637843925335</v>
      </c>
      <c r="DI138" s="2">
        <f>CE$207*$B138+CE$209</f>
        <v>104.71425107589232</v>
      </c>
      <c r="DJ138" s="2">
        <f>CF$207*$B138+CF$209</f>
        <v>105.28343786184729</v>
      </c>
      <c r="DK138" s="2">
        <f>CG$207*$B138+CG$209</f>
        <v>103.10505101864206</v>
      </c>
      <c r="DL138" s="2">
        <f>CH$207*$B138+CH$209</f>
        <v>100.03366982680653</v>
      </c>
      <c r="DM138" s="2">
        <f>CI$207*$B138+CI$209</f>
        <v>94.987083228849983</v>
      </c>
      <c r="DN138" s="2">
        <f>CJ$207*$B138+CJ$209</f>
        <v>86.957013442397368</v>
      </c>
      <c r="DO138" s="2">
        <f>CK$207*$B138+CK$209</f>
        <v>76.431935604529485</v>
      </c>
      <c r="DP138" s="2">
        <f>CL$207*$B138+CL$209</f>
        <v>64.092042408423197</v>
      </c>
      <c r="DS138" s="2">
        <f>POWER(10,($B138-C$227)/C$228)/(1+POWER(10,($B138-C$227)/C$228))</f>
        <v>0.95932411812178753</v>
      </c>
      <c r="DT138" s="2">
        <f>POWER(10,($B138-D$227)/D$228)/(1+POWER(10,($B138-D$227)/D$228))</f>
        <v>0.95304000026284363</v>
      </c>
      <c r="DU138" s="2">
        <f>POWER(10,($B138-E$227)/E$228)/(1+POWER(10,($B138-E$227)/E$228))</f>
        <v>0.95743630745425734</v>
      </c>
      <c r="DV138" s="2">
        <f>POWER(10,($B138-F$227)/F$228)/(1+POWER(10,($B138-F$227)/F$228))</f>
        <v>0.96392211752824675</v>
      </c>
      <c r="DW138" s="2">
        <f>POWER(10,($B138-G$227)/G$228)/(1+POWER(10,($B138-G$227)/G$228))</f>
        <v>0.96681805761653361</v>
      </c>
      <c r="DX138" s="2">
        <f>POWER(10,($B138-H$227)/H$228)/(1+POWER(10,($B138-H$227)/H$228))</f>
        <v>0.96407578616753509</v>
      </c>
      <c r="DY138" s="2">
        <f>POWER(10,($B138-I$227)/I$228)/(1+POWER(10,($B138-I$227)/I$228))</f>
        <v>0.96041859831181697</v>
      </c>
      <c r="DZ138" s="2">
        <f>POWER(10,($B138-J$227)/J$228)/(1+POWER(10,($B138-J$227)/J$228))</f>
        <v>0.9587526939203207</v>
      </c>
      <c r="EA138" s="2">
        <f>POWER(10,($B138-K$227)/K$228)/(1+POWER(10,($B138-K$227)/K$228))</f>
        <v>0.96034692301232871</v>
      </c>
      <c r="EB138" s="2">
        <f>POWER(10,($B138-L$227)/L$228)/(1+POWER(10,($B138-L$227)/L$228))</f>
        <v>0.95065861825425413</v>
      </c>
      <c r="EC138" s="2">
        <f>POWER(10,($B138-M$227)/M$228)/(1+POWER(10,($B138-M$227)/M$228))</f>
        <v>0.95962991901647299</v>
      </c>
      <c r="ED138" s="2">
        <f>POWER(10,($B138-N$227)/N$228)/(1+POWER(10,($B138-N$227)/N$228))</f>
        <v>0.95964434762392126</v>
      </c>
      <c r="EE138" s="2">
        <f>POWER(10,($B138-O$227)/O$228)/(1+POWER(10,($B138-O$227)/O$228))</f>
        <v>0.94556442071827218</v>
      </c>
    </row>
    <row r="139" spans="2:135" x14ac:dyDescent="0.25">
      <c r="B139" s="2">
        <v>133</v>
      </c>
      <c r="C139">
        <v>96.364000000000004</v>
      </c>
      <c r="D139">
        <v>98.790999999999997</v>
      </c>
      <c r="E139">
        <v>100.029</v>
      </c>
      <c r="F139">
        <v>100</v>
      </c>
      <c r="G139">
        <v>103.672</v>
      </c>
      <c r="H139">
        <v>105.15600000000001</v>
      </c>
      <c r="I139">
        <v>104.446</v>
      </c>
      <c r="J139">
        <v>102.833</v>
      </c>
      <c r="K139">
        <v>99.358000000000004</v>
      </c>
      <c r="L139">
        <v>93.254000000000005</v>
      </c>
      <c r="M139">
        <v>86.403000000000006</v>
      </c>
      <c r="N139">
        <v>75.507499999999993</v>
      </c>
      <c r="O139">
        <v>64.058000000000007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95.479013512055644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98.540057912923089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99.94715205507444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100.47988915585864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103.4207979683833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104.78347930038528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105.3717487599981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103.23379172904745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100.14757689333724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95.274191879734857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87.089569908364155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76.54218584242102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64.626312144166846</v>
      </c>
      <c r="AE139" s="5"/>
      <c r="AG139" s="5">
        <f t="shared" si="32"/>
        <v>0.88498648794436008</v>
      </c>
      <c r="AH139" s="5">
        <f t="shared" si="32"/>
        <v>0.25094208707690768</v>
      </c>
      <c r="AI139" s="5">
        <f t="shared" si="32"/>
        <v>8.1847944925556249E-2</v>
      </c>
      <c r="AJ139" s="5">
        <f t="shared" si="31"/>
        <v>-0.47988915585864333</v>
      </c>
      <c r="AK139" s="5">
        <f t="shared" si="31"/>
        <v>0.25120203161669963</v>
      </c>
      <c r="AL139" s="5">
        <f t="shared" si="31"/>
        <v>0.372520699614725</v>
      </c>
      <c r="AM139" s="5">
        <f t="shared" si="31"/>
        <v>-0.92574875999810047</v>
      </c>
      <c r="AN139" s="5">
        <f t="shared" si="31"/>
        <v>-0.40079172904745519</v>
      </c>
      <c r="AO139" s="5">
        <f t="shared" si="31"/>
        <v>-0.7895768933372409</v>
      </c>
      <c r="AP139" s="5">
        <f t="shared" si="33"/>
        <v>-2.0201918797348526</v>
      </c>
      <c r="AQ139" s="5">
        <f t="shared" si="33"/>
        <v>-0.68656990836414877</v>
      </c>
      <c r="AR139" s="5">
        <f t="shared" si="33"/>
        <v>-1.0346858424210268</v>
      </c>
      <c r="AS139" s="5">
        <f t="shared" si="33"/>
        <v>-0.56831214416683906</v>
      </c>
      <c r="AV139" s="2">
        <f t="shared" si="34"/>
        <v>95.456034513909955</v>
      </c>
      <c r="AW139" s="2">
        <f t="shared" si="35"/>
        <v>98.475256965147963</v>
      </c>
      <c r="AX139" s="2">
        <f t="shared" si="36"/>
        <v>99.914047287411123</v>
      </c>
      <c r="AY139" s="2">
        <f t="shared" si="37"/>
        <v>100.46976615737702</v>
      </c>
      <c r="AZ139" s="2">
        <f t="shared" si="38"/>
        <v>103.41162355087724</v>
      </c>
      <c r="BA139" s="2">
        <f t="shared" si="39"/>
        <v>104.7683740493918</v>
      </c>
      <c r="BB139" s="2">
        <f t="shared" si="40"/>
        <v>105.34574596514994</v>
      </c>
      <c r="BC139" s="2">
        <f t="shared" si="41"/>
        <v>103.19914746968229</v>
      </c>
      <c r="BD139" s="2">
        <f t="shared" si="42"/>
        <v>100.11495955270171</v>
      </c>
      <c r="BE139" s="2">
        <f t="shared" si="43"/>
        <v>95.113845154133841</v>
      </c>
      <c r="BF139" s="2">
        <f t="shared" si="44"/>
        <v>87.037619780992827</v>
      </c>
      <c r="BG139" s="2">
        <f t="shared" si="45"/>
        <v>76.479842223995803</v>
      </c>
      <c r="BH139" s="2">
        <f t="shared" si="46"/>
        <v>64.126103495888856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>BK$207*$B139+BK$209</f>
        <v>97.92317924536458</v>
      </c>
      <c r="CP139" s="2">
        <f>BL$207*$B139+BL$209</f>
        <v>100.0405848601596</v>
      </c>
      <c r="CQ139" s="2">
        <f>BM$207*$B139+BM$209</f>
        <v>101.94129410818221</v>
      </c>
      <c r="CR139" s="2">
        <f>BN$207*$B139+BN$209</f>
        <v>101.92756725666867</v>
      </c>
      <c r="CS139" s="2">
        <f>BO$207*$B139+BO$209</f>
        <v>105.06101988318537</v>
      </c>
      <c r="CT139" s="2">
        <f>BP$207*$B139+BP$209</f>
        <v>106.92335037892929</v>
      </c>
      <c r="CU139" s="2">
        <f>BQ$207*$B139+BQ$209</f>
        <v>107.46932722192619</v>
      </c>
      <c r="CV139" s="2">
        <f>BR$207*$B139+BR$209</f>
        <v>106.56186014772224</v>
      </c>
      <c r="CW139" s="2">
        <f>BS$207*$B139+BS$209</f>
        <v>103.23718327590579</v>
      </c>
      <c r="CX139" s="2">
        <f>BT$207*$B139+BT$209</f>
        <v>98.714332652961673</v>
      </c>
      <c r="CY139" s="2">
        <f>BU$207*$B139+BU$209</f>
        <v>89.816627358003061</v>
      </c>
      <c r="CZ139" s="2">
        <f>BV$207*$B139+BV$209</f>
        <v>78.091125517470644</v>
      </c>
      <c r="DA139" s="2">
        <f>BW$207*$B139+BW$209</f>
        <v>64.699520421574178</v>
      </c>
      <c r="DD139" s="2">
        <f>BZ$207*$B139+BZ$209</f>
        <v>95.360630589007016</v>
      </c>
      <c r="DE139" s="2">
        <f>CA$207*$B139+CA$209</f>
        <v>98.404913739141051</v>
      </c>
      <c r="DF139" s="2">
        <f>CB$207*$B139+CB$209</f>
        <v>99.831854060182323</v>
      </c>
      <c r="DG139" s="2">
        <f>CC$207*$B139+CC$209</f>
        <v>100.42000421002429</v>
      </c>
      <c r="DH139" s="2">
        <f>CD$207*$B139+CD$209</f>
        <v>103.35999593429008</v>
      </c>
      <c r="DI139" s="2">
        <f>CE$207*$B139+CE$209</f>
        <v>104.69513906357849</v>
      </c>
      <c r="DJ139" s="2">
        <f>CF$207*$B139+CF$209</f>
        <v>105.26592821321331</v>
      </c>
      <c r="DK139" s="2">
        <f>CG$207*$B139+CG$209</f>
        <v>103.06720677892764</v>
      </c>
      <c r="DL139" s="2">
        <f>CH$207*$B139+CH$209</f>
        <v>99.997385154842647</v>
      </c>
      <c r="DM139" s="2">
        <f>CI$207*$B139+CI$209</f>
        <v>94.943414376769056</v>
      </c>
      <c r="DN139" s="2">
        <f>CJ$207*$B139+CJ$209</f>
        <v>86.93099808860751</v>
      </c>
      <c r="DO139" s="2">
        <f>CK$207*$B139+CK$209</f>
        <v>76.418045426823241</v>
      </c>
      <c r="DP139" s="2">
        <f>CL$207*$B139+CL$209</f>
        <v>64.095996859707483</v>
      </c>
      <c r="DS139" s="2">
        <f>POWER(10,($B139-C$227)/C$228)/(1+POWER(10,($B139-C$227)/C$228))</f>
        <v>0.96276990695718168</v>
      </c>
      <c r="DT139" s="2">
        <f>POWER(10,($B139-D$227)/D$228)/(1+POWER(10,($B139-D$227)/D$228))</f>
        <v>0.95699427280765936</v>
      </c>
      <c r="DU139" s="2">
        <f>POWER(10,($B139-E$227)/E$228)/(1+POWER(10,($B139-E$227)/E$228))</f>
        <v>0.96103552347612942</v>
      </c>
      <c r="DV139" s="2">
        <f>POWER(10,($B139-F$227)/F$228)/(1+POWER(10,($B139-F$227)/F$228))</f>
        <v>0.96699179681837444</v>
      </c>
      <c r="DW139" s="2">
        <f>POWER(10,($B139-G$227)/G$228)/(1+POWER(10,($B139-G$227)/G$228))</f>
        <v>0.96964909481686989</v>
      </c>
      <c r="DX139" s="2">
        <f>POWER(10,($B139-H$227)/H$228)/(1+POWER(10,($B139-H$227)/H$228))</f>
        <v>0.96713283641064196</v>
      </c>
      <c r="DY139" s="2">
        <f>POWER(10,($B139-I$227)/I$228)/(1+POWER(10,($B139-I$227)/I$228))</f>
        <v>0.96377517116917366</v>
      </c>
      <c r="DZ139" s="2">
        <f>POWER(10,($B139-J$227)/J$228)/(1+POWER(10,($B139-J$227)/J$228))</f>
        <v>0.96224498488668186</v>
      </c>
      <c r="EA139" s="2">
        <f>POWER(10,($B139-K$227)/K$228)/(1+POWER(10,($B139-K$227)/K$228))</f>
        <v>0.96370934438949918</v>
      </c>
      <c r="EB139" s="2">
        <f>POWER(10,($B139-L$227)/L$228)/(1+POWER(10,($B139-L$227)/L$228))</f>
        <v>0.95480390587067576</v>
      </c>
      <c r="EC139" s="2">
        <f>POWER(10,($B139-M$227)/M$228)/(1+POWER(10,($B139-M$227)/M$228))</f>
        <v>0.96305080021327338</v>
      </c>
      <c r="ED139" s="2">
        <f>POWER(10,($B139-N$227)/N$228)/(1+POWER(10,($B139-N$227)/N$228))</f>
        <v>0.96306405322852962</v>
      </c>
      <c r="EE139" s="2">
        <f>POWER(10,($B139-O$227)/O$228)/(1+POWER(10,($B139-O$227)/O$228))</f>
        <v>0.9501152265070546</v>
      </c>
    </row>
    <row r="140" spans="2:135" x14ac:dyDescent="0.25">
      <c r="B140" s="2">
        <v>134</v>
      </c>
      <c r="C140">
        <v>95.712000000000003</v>
      </c>
      <c r="D140">
        <v>98.507000000000005</v>
      </c>
      <c r="E140">
        <v>98.286000000000001</v>
      </c>
      <c r="F140">
        <v>99.891000000000005</v>
      </c>
      <c r="G140">
        <v>102.703</v>
      </c>
      <c r="H140">
        <v>104.89100000000001</v>
      </c>
      <c r="I140">
        <v>104.215</v>
      </c>
      <c r="J140">
        <v>103.57599999999999</v>
      </c>
      <c r="K140">
        <v>100.224</v>
      </c>
      <c r="L140">
        <v>94.103999999999999</v>
      </c>
      <c r="M140">
        <v>86.224000000000004</v>
      </c>
      <c r="N140">
        <v>76.298500000000004</v>
      </c>
      <c r="O140">
        <v>63.579700000000003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95.410067589621519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98.469250879246161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99.884523176173388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100.45568473822354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103.41689141950594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104.75889560558736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105.33937623219596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103.17267306214424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100.09407819224464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95.144550579906991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87.032490156977886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76.494315565521475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64.428484680612613</v>
      </c>
      <c r="AE140" s="5"/>
      <c r="AG140" s="5">
        <f t="shared" si="32"/>
        <v>0.30193241037848395</v>
      </c>
      <c r="AH140" s="5">
        <f t="shared" si="32"/>
        <v>3.7749120753844068E-2</v>
      </c>
      <c r="AI140" s="5">
        <f t="shared" si="32"/>
        <v>-1.5985231761733871</v>
      </c>
      <c r="AJ140" s="5">
        <f t="shared" si="31"/>
        <v>-0.5646847382235336</v>
      </c>
      <c r="AK140" s="5">
        <f t="shared" si="31"/>
        <v>-0.71389141950594137</v>
      </c>
      <c r="AL140" s="5">
        <f t="shared" si="31"/>
        <v>0.13210439441265009</v>
      </c>
      <c r="AM140" s="5">
        <f t="shared" si="31"/>
        <v>-1.1243762321959565</v>
      </c>
      <c r="AN140" s="5">
        <f t="shared" si="31"/>
        <v>0.40332693785575202</v>
      </c>
      <c r="AO140" s="5">
        <f t="shared" si="31"/>
        <v>0.1299218077553661</v>
      </c>
      <c r="AP140" s="5">
        <f t="shared" si="33"/>
        <v>-1.0405505799069914</v>
      </c>
      <c r="AQ140" s="5">
        <f t="shared" si="33"/>
        <v>-0.80849015697788218</v>
      </c>
      <c r="AR140" s="5">
        <f t="shared" si="33"/>
        <v>-0.19581556552147106</v>
      </c>
      <c r="AS140" s="5">
        <f t="shared" si="33"/>
        <v>-0.84878468061261003</v>
      </c>
      <c r="AV140" s="2">
        <f t="shared" si="34"/>
        <v>95.397697707355292</v>
      </c>
      <c r="AW140" s="2">
        <f t="shared" si="35"/>
        <v>98.431547348572465</v>
      </c>
      <c r="AX140" s="2">
        <f t="shared" si="36"/>
        <v>99.866500244509325</v>
      </c>
      <c r="AY140" s="2">
        <f t="shared" si="37"/>
        <v>100.44987720082189</v>
      </c>
      <c r="AZ140" s="2">
        <f t="shared" si="38"/>
        <v>103.40426830617443</v>
      </c>
      <c r="BA140" s="2">
        <f t="shared" si="39"/>
        <v>104.7443520856465</v>
      </c>
      <c r="BB140" s="2">
        <f t="shared" si="40"/>
        <v>105.32297117737193</v>
      </c>
      <c r="BC140" s="2">
        <f t="shared" si="41"/>
        <v>103.15262633501318</v>
      </c>
      <c r="BD140" s="2">
        <f t="shared" si="42"/>
        <v>100.07069722040204</v>
      </c>
      <c r="BE140" s="2">
        <f t="shared" si="43"/>
        <v>95.059357205142987</v>
      </c>
      <c r="BF140" s="2">
        <f t="shared" si="44"/>
        <v>87.00446714626878</v>
      </c>
      <c r="BG140" s="2">
        <f t="shared" si="45"/>
        <v>76.461736718999973</v>
      </c>
      <c r="BH140" s="2">
        <f t="shared" si="46"/>
        <v>64.12788187068854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>BK$207*$B140+BK$209</f>
        <v>97.930681791070583</v>
      </c>
      <c r="CP140" s="2">
        <f>BL$207*$B140+BL$209</f>
        <v>100.03632458362432</v>
      </c>
      <c r="CQ140" s="2">
        <f>BM$207*$B140+BM$209</f>
        <v>101.93428774979724</v>
      </c>
      <c r="CR140" s="2">
        <f>BN$207*$B140+BN$209</f>
        <v>101.93656573952063</v>
      </c>
      <c r="CS140" s="2">
        <f>BO$207*$B140+BO$209</f>
        <v>105.08785008293782</v>
      </c>
      <c r="CT140" s="2">
        <f>BP$207*$B140+BP$209</f>
        <v>106.94881989443805</v>
      </c>
      <c r="CU140" s="2">
        <f>BQ$207*$B140+BQ$209</f>
        <v>107.49783595696573</v>
      </c>
      <c r="CV140" s="2">
        <f>BR$207*$B140+BR$209</f>
        <v>106.59728778784273</v>
      </c>
      <c r="CW140" s="2">
        <f>BS$207*$B140+BS$209</f>
        <v>103.2618594442207</v>
      </c>
      <c r="CX140" s="2">
        <f>BT$207*$B140+BT$209</f>
        <v>98.756599840271164</v>
      </c>
      <c r="CY140" s="2">
        <f>BU$207*$B140+BU$209</f>
        <v>89.847613357171099</v>
      </c>
      <c r="CZ140" s="2">
        <f>BV$207*$B140+BV$209</f>
        <v>78.107959791386392</v>
      </c>
      <c r="DA140" s="2">
        <f>BW$207*$B140+BW$209</f>
        <v>64.711176411909335</v>
      </c>
      <c r="DD140" s="2">
        <f>BZ$207*$B140+BZ$209</f>
        <v>95.308366320734677</v>
      </c>
      <c r="DE140" s="2">
        <f>CA$207*$B140+CA$209</f>
        <v>98.365776762495102</v>
      </c>
      <c r="DF140" s="2">
        <f>CB$207*$B140+CB$209</f>
        <v>99.790040065293567</v>
      </c>
      <c r="DG140" s="2">
        <f>CC$207*$B140+CC$209</f>
        <v>100.40359445810148</v>
      </c>
      <c r="DH140" s="2">
        <f>CD$207*$B140+CD$209</f>
        <v>103.35620747604666</v>
      </c>
      <c r="DI140" s="2">
        <f>CE$207*$B140+CE$209</f>
        <v>104.67602705126467</v>
      </c>
      <c r="DJ140" s="2">
        <f>CF$207*$B140+CF$209</f>
        <v>105.24841856457935</v>
      </c>
      <c r="DK140" s="2">
        <f>CG$207*$B140+CG$209</f>
        <v>103.02936253921321</v>
      </c>
      <c r="DL140" s="2">
        <f>CH$207*$B140+CH$209</f>
        <v>99.961100482878763</v>
      </c>
      <c r="DM140" s="2">
        <f>CI$207*$B140+CI$209</f>
        <v>94.899745524688129</v>
      </c>
      <c r="DN140" s="2">
        <f>CJ$207*$B140+CJ$209</f>
        <v>86.904982734817651</v>
      </c>
      <c r="DO140" s="2">
        <f>CK$207*$B140+CK$209</f>
        <v>76.404155249117011</v>
      </c>
      <c r="DP140" s="2">
        <f>CL$207*$B140+CL$209</f>
        <v>64.099951310991756</v>
      </c>
      <c r="DS140" s="2">
        <f>POWER(10,($B140-C$227)/C$228)/(1+POWER(10,($B140-C$227)/C$228))</f>
        <v>0.96593415718621589</v>
      </c>
      <c r="DT140" s="2">
        <f>POWER(10,($B140-D$227)/D$228)/(1+POWER(10,($B140-D$227)/D$228))</f>
        <v>0.96062933054324895</v>
      </c>
      <c r="DU140" s="2">
        <f>POWER(10,($B140-E$227)/E$228)/(1+POWER(10,($B140-E$227)/E$228))</f>
        <v>0.96434172238200944</v>
      </c>
      <c r="DV140" s="2">
        <f>POWER(10,($B140-F$227)/F$228)/(1+POWER(10,($B140-F$227)/F$228))</f>
        <v>0.96980847372589241</v>
      </c>
      <c r="DW140" s="2">
        <f>POWER(10,($B140-G$227)/G$228)/(1+POWER(10,($B140-G$227)/G$228))</f>
        <v>0.97224552575889034</v>
      </c>
      <c r="DX140" s="2">
        <f>POWER(10,($B140-H$227)/H$228)/(1+POWER(10,($B140-H$227)/H$228))</f>
        <v>0.96993785219491013</v>
      </c>
      <c r="DY140" s="2">
        <f>POWER(10,($B140-I$227)/I$228)/(1+POWER(10,($B140-I$227)/I$228))</f>
        <v>0.96685692346608487</v>
      </c>
      <c r="DZ140" s="2">
        <f>POWER(10,($B140-J$227)/J$228)/(1+POWER(10,($B140-J$227)/J$228))</f>
        <v>0.96545224823661491</v>
      </c>
      <c r="EA140" s="2">
        <f>POWER(10,($B140-K$227)/K$228)/(1+POWER(10,($B140-K$227)/K$228))</f>
        <v>0.96679650383234694</v>
      </c>
      <c r="EB140" s="2">
        <f>POWER(10,($B140-L$227)/L$228)/(1+POWER(10,($B140-L$227)/L$228))</f>
        <v>0.95861609814766391</v>
      </c>
      <c r="EC140" s="2">
        <f>POWER(10,($B140-M$227)/M$228)/(1+POWER(10,($B140-M$227)/M$228))</f>
        <v>0.96619201516649511</v>
      </c>
      <c r="ED140" s="2">
        <f>POWER(10,($B140-N$227)/N$228)/(1+POWER(10,($B140-N$227)/N$228))</f>
        <v>0.96620418102286976</v>
      </c>
      <c r="EE140" s="2">
        <f>POWER(10,($B140-O$227)/O$228)/(1+POWER(10,($B140-O$227)/O$228))</f>
        <v>0.95430397139310263</v>
      </c>
    </row>
    <row r="141" spans="2:135" x14ac:dyDescent="0.25">
      <c r="B141" s="2">
        <v>135</v>
      </c>
      <c r="C141">
        <v>94.757999999999996</v>
      </c>
      <c r="D141">
        <v>98.760999999999996</v>
      </c>
      <c r="E141">
        <v>99.885999999999996</v>
      </c>
      <c r="F141">
        <v>99.516000000000005</v>
      </c>
      <c r="G141">
        <v>103.172</v>
      </c>
      <c r="H141">
        <v>104.09399999999999</v>
      </c>
      <c r="I141">
        <v>103.76900000000001</v>
      </c>
      <c r="J141">
        <v>102.56100000000001</v>
      </c>
      <c r="K141">
        <v>99.418000000000006</v>
      </c>
      <c r="L141">
        <v>93.477999999999994</v>
      </c>
      <c r="M141">
        <v>86.507000000000005</v>
      </c>
      <c r="N141">
        <v>75.970100000000002</v>
      </c>
      <c r="O141">
        <v>63.565199999999997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95.346051361441766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98.409091106038503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99.828709534201181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100.43513028682165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103.42015868902142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104.74328934233407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105.31708304852904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103.12363155999488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100.05529013850479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95.050051014706085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86.990959531169992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76.462744837130884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64.302485127622248</v>
      </c>
      <c r="AE141" s="5"/>
      <c r="AG141" s="5">
        <f t="shared" si="32"/>
        <v>-0.58805136144177084</v>
      </c>
      <c r="AH141" s="5">
        <f t="shared" si="32"/>
        <v>0.35190889396149316</v>
      </c>
      <c r="AI141" s="5">
        <f t="shared" si="32"/>
        <v>5.7290465798814694E-2</v>
      </c>
      <c r="AJ141" s="5">
        <f t="shared" si="31"/>
        <v>-0.91913028682164111</v>
      </c>
      <c r="AK141" s="5">
        <f t="shared" si="31"/>
        <v>-0.24815868902142313</v>
      </c>
      <c r="AL141" s="5">
        <f t="shared" si="31"/>
        <v>-0.64928934233407176</v>
      </c>
      <c r="AM141" s="5">
        <f t="shared" si="31"/>
        <v>-1.5480830485290369</v>
      </c>
      <c r="AN141" s="5">
        <f t="shared" si="31"/>
        <v>-0.56263155999486969</v>
      </c>
      <c r="AO141" s="5">
        <f t="shared" si="31"/>
        <v>-0.63729013850478111</v>
      </c>
      <c r="AP141" s="5">
        <f t="shared" si="33"/>
        <v>-1.5720510147060907</v>
      </c>
      <c r="AQ141" s="5">
        <f t="shared" si="33"/>
        <v>-0.48395953116998669</v>
      </c>
      <c r="AR141" s="5">
        <f t="shared" si="33"/>
        <v>-0.49264483713088225</v>
      </c>
      <c r="AS141" s="5">
        <f t="shared" si="33"/>
        <v>-0.73728512762225051</v>
      </c>
      <c r="AV141" s="2">
        <f t="shared" si="34"/>
        <v>95.339680626207524</v>
      </c>
      <c r="AW141" s="2">
        <f t="shared" si="35"/>
        <v>98.388088442658358</v>
      </c>
      <c r="AX141" s="2">
        <f t="shared" si="36"/>
        <v>99.819313592656684</v>
      </c>
      <c r="AY141" s="2">
        <f t="shared" si="37"/>
        <v>100.43020898008716</v>
      </c>
      <c r="AZ141" s="2">
        <f t="shared" si="38"/>
        <v>103.39713524816412</v>
      </c>
      <c r="BA141" s="2">
        <f t="shared" si="39"/>
        <v>104.7206190089823</v>
      </c>
      <c r="BB141" s="2">
        <f t="shared" si="40"/>
        <v>105.3004956284291</v>
      </c>
      <c r="BC141" s="2">
        <f t="shared" si="41"/>
        <v>103.10659467454597</v>
      </c>
      <c r="BD141" s="2">
        <f t="shared" si="42"/>
        <v>100.02691351984711</v>
      </c>
      <c r="BE141" s="2">
        <f t="shared" si="43"/>
        <v>95.005431553121952</v>
      </c>
      <c r="BF141" s="2">
        <f t="shared" si="44"/>
        <v>86.971731728970553</v>
      </c>
      <c r="BG141" s="2">
        <f t="shared" si="45"/>
        <v>76.443886441878504</v>
      </c>
      <c r="BH141" s="2">
        <f t="shared" si="46"/>
        <v>64.129803829000878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>BK$207*$B141+BK$209</f>
        <v>97.938184336776601</v>
      </c>
      <c r="CP141" s="2">
        <f>BL$207*$B141+BL$209</f>
        <v>100.03206430708904</v>
      </c>
      <c r="CQ141" s="2">
        <f>BM$207*$B141+BM$209</f>
        <v>101.92728139141228</v>
      </c>
      <c r="CR141" s="2">
        <f>BN$207*$B141+BN$209</f>
        <v>101.94556422237258</v>
      </c>
      <c r="CS141" s="2">
        <f>BO$207*$B141+BO$209</f>
        <v>105.11468028269027</v>
      </c>
      <c r="CT141" s="2">
        <f>BP$207*$B141+BP$209</f>
        <v>106.97428940994679</v>
      </c>
      <c r="CU141" s="2">
        <f>BQ$207*$B141+BQ$209</f>
        <v>107.52634469200525</v>
      </c>
      <c r="CV141" s="2">
        <f>BR$207*$B141+BR$209</f>
        <v>106.63271542796321</v>
      </c>
      <c r="CW141" s="2">
        <f>BS$207*$B141+BS$209</f>
        <v>103.28653561253562</v>
      </c>
      <c r="CX141" s="2">
        <f>BT$207*$B141+BT$209</f>
        <v>98.798867027580641</v>
      </c>
      <c r="CY141" s="2">
        <f>BU$207*$B141+BU$209</f>
        <v>89.878599356339151</v>
      </c>
      <c r="CZ141" s="2">
        <f>BV$207*$B141+BV$209</f>
        <v>78.124794065302126</v>
      </c>
      <c r="DA141" s="2">
        <f>BW$207*$B141+BW$209</f>
        <v>64.722832402244492</v>
      </c>
      <c r="DD141" s="2">
        <f>BZ$207*$B141+BZ$209</f>
        <v>95.256102052462339</v>
      </c>
      <c r="DE141" s="2">
        <f>CA$207*$B141+CA$209</f>
        <v>98.326639785849139</v>
      </c>
      <c r="DF141" s="2">
        <f>CB$207*$B141+CB$209</f>
        <v>99.748226070404826</v>
      </c>
      <c r="DG141" s="2">
        <f>CC$207*$B141+CC$209</f>
        <v>100.38718470617866</v>
      </c>
      <c r="DH141" s="2">
        <f>CD$207*$B141+CD$209</f>
        <v>103.35241901780324</v>
      </c>
      <c r="DI141" s="2">
        <f>CE$207*$B141+CE$209</f>
        <v>104.65691503895086</v>
      </c>
      <c r="DJ141" s="2">
        <f>CF$207*$B141+CF$209</f>
        <v>105.23090891594538</v>
      </c>
      <c r="DK141" s="2">
        <f>CG$207*$B141+CG$209</f>
        <v>102.99151829949879</v>
      </c>
      <c r="DL141" s="2">
        <f>CH$207*$B141+CH$209</f>
        <v>99.924815810914879</v>
      </c>
      <c r="DM141" s="2">
        <f>CI$207*$B141+CI$209</f>
        <v>94.856076672607188</v>
      </c>
      <c r="DN141" s="2">
        <f>CJ$207*$B141+CJ$209</f>
        <v>86.878967381027778</v>
      </c>
      <c r="DO141" s="2">
        <f>CK$207*$B141+CK$209</f>
        <v>76.390265071410781</v>
      </c>
      <c r="DP141" s="2">
        <f>CL$207*$B141+CL$209</f>
        <v>64.103905762276042</v>
      </c>
      <c r="DS141" s="2">
        <f>POWER(10,($B141-C$227)/C$228)/(1+POWER(10,($B141-C$227)/C$228))</f>
        <v>0.96883817687698293</v>
      </c>
      <c r="DT141" s="2">
        <f>POWER(10,($B141-D$227)/D$228)/(1+POWER(10,($B141-D$227)/D$228))</f>
        <v>0.96396870336745355</v>
      </c>
      <c r="DU141" s="2">
        <f>POWER(10,($B141-E$227)/E$228)/(1+POWER(10,($B141-E$227)/E$228))</f>
        <v>0.96737690798093812</v>
      </c>
      <c r="DV141" s="2">
        <f>POWER(10,($B141-F$227)/F$228)/(1+POWER(10,($B141-F$227)/F$228))</f>
        <v>0.9723916584750989</v>
      </c>
      <c r="DW141" s="2">
        <f>POWER(10,($B141-G$227)/G$228)/(1+POWER(10,($B141-G$227)/G$228))</f>
        <v>0.97462565213691299</v>
      </c>
      <c r="DX141" s="2">
        <f>POWER(10,($B141-H$227)/H$228)/(1+POWER(10,($B141-H$227)/H$228))</f>
        <v>0.97251028110574056</v>
      </c>
      <c r="DY141" s="2">
        <f>POWER(10,($B141-I$227)/I$228)/(1+POWER(10,($B141-I$227)/I$228))</f>
        <v>0.96968474866102494</v>
      </c>
      <c r="DZ141" s="2">
        <f>POWER(10,($B141-J$227)/J$228)/(1+POWER(10,($B141-J$227)/J$228))</f>
        <v>0.96839600521828584</v>
      </c>
      <c r="EA141" s="2">
        <f>POWER(10,($B141-K$227)/K$228)/(1+POWER(10,($B141-K$227)/K$228))</f>
        <v>0.96962932220495979</v>
      </c>
      <c r="EB141" s="2">
        <f>POWER(10,($B141-L$227)/L$228)/(1+POWER(10,($B141-L$227)/L$228))</f>
        <v>0.96211949734371294</v>
      </c>
      <c r="EC141" s="2">
        <f>POWER(10,($B141-M$227)/M$228)/(1+POWER(10,($B141-M$227)/M$228))</f>
        <v>0.96907475693475831</v>
      </c>
      <c r="ED141" s="2">
        <f>POWER(10,($B141-N$227)/N$228)/(1+POWER(10,($B141-N$227)/N$228))</f>
        <v>0.9690859186231161</v>
      </c>
      <c r="EE141" s="2">
        <f>POWER(10,($B141-O$227)/O$228)/(1+POWER(10,($B141-O$227)/O$228))</f>
        <v>0.95815648406061327</v>
      </c>
    </row>
    <row r="142" spans="2:135" x14ac:dyDescent="0.25">
      <c r="B142" s="2">
        <v>136</v>
      </c>
      <c r="C142">
        <v>95.817999999999998</v>
      </c>
      <c r="D142">
        <v>99.552000000000007</v>
      </c>
      <c r="E142">
        <v>98.742999999999995</v>
      </c>
      <c r="F142">
        <v>99.311999999999998</v>
      </c>
      <c r="G142">
        <v>102.73399999999999</v>
      </c>
      <c r="H142">
        <v>105.09399999999999</v>
      </c>
      <c r="I142">
        <v>104.95399999999999</v>
      </c>
      <c r="J142">
        <v>101.57599999999999</v>
      </c>
      <c r="K142">
        <v>100.09</v>
      </c>
      <c r="L142">
        <v>94.566999999999993</v>
      </c>
      <c r="M142">
        <v>86.820999999999998</v>
      </c>
      <c r="N142">
        <v>75.701499999999996</v>
      </c>
      <c r="O142">
        <v>63.8551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95.285114247563428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98.356097367647095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99.777183313657758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100.4177635994936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103.43429079967535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104.73965491666523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105.30493215234392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103.08538542192835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100.03300324336566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94.977779221728838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86.961514926823938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76.442319153340236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64.226781684063155</v>
      </c>
      <c r="AE142" s="5"/>
      <c r="AG142" s="5">
        <f t="shared" si="32"/>
        <v>0.53288575243657021</v>
      </c>
      <c r="AH142" s="5">
        <f t="shared" si="32"/>
        <v>1.1959026323529116</v>
      </c>
      <c r="AI142" s="5">
        <f t="shared" si="32"/>
        <v>-1.0341833136577634</v>
      </c>
      <c r="AJ142" s="5">
        <f t="shared" si="31"/>
        <v>-1.1057635994935993</v>
      </c>
      <c r="AK142" s="5">
        <f t="shared" si="31"/>
        <v>-0.70029079967535779</v>
      </c>
      <c r="AL142" s="5">
        <f t="shared" si="31"/>
        <v>0.35434508333476344</v>
      </c>
      <c r="AM142" s="5">
        <f t="shared" si="31"/>
        <v>-0.35093215234392972</v>
      </c>
      <c r="AN142" s="5">
        <f t="shared" si="31"/>
        <v>-1.5093854219283571</v>
      </c>
      <c r="AO142" s="5">
        <f t="shared" si="31"/>
        <v>5.6996756634347889E-2</v>
      </c>
      <c r="AP142" s="5">
        <f t="shared" si="33"/>
        <v>-0.41077922172884485</v>
      </c>
      <c r="AQ142" s="5">
        <f t="shared" si="33"/>
        <v>-0.14051492682393985</v>
      </c>
      <c r="AR142" s="5">
        <f t="shared" si="33"/>
        <v>-0.74081915334024018</v>
      </c>
      <c r="AS142" s="5">
        <f t="shared" si="33"/>
        <v>-0.37168168406315516</v>
      </c>
      <c r="AV142" s="2">
        <f t="shared" si="34"/>
        <v>95.281975162568742</v>
      </c>
      <c r="AW142" s="2">
        <f t="shared" si="35"/>
        <v>98.344872614324501</v>
      </c>
      <c r="AX142" s="2">
        <f t="shared" si="36"/>
        <v>99.77246990207955</v>
      </c>
      <c r="AY142" s="2">
        <f t="shared" si="37"/>
        <v>100.41075042487523</v>
      </c>
      <c r="AZ142" s="2">
        <f t="shared" si="38"/>
        <v>103.39021365476655</v>
      </c>
      <c r="BA142" s="2">
        <f t="shared" si="39"/>
        <v>104.69716301759001</v>
      </c>
      <c r="BB142" s="2">
        <f t="shared" si="40"/>
        <v>105.27830855208398</v>
      </c>
      <c r="BC142" s="2">
        <f t="shared" si="41"/>
        <v>103.06103544168239</v>
      </c>
      <c r="BD142" s="2">
        <f t="shared" si="42"/>
        <v>99.983587892391867</v>
      </c>
      <c r="BE142" s="2">
        <f t="shared" si="43"/>
        <v>94.952055415404232</v>
      </c>
      <c r="BF142" s="2">
        <f t="shared" si="44"/>
        <v>86.939397017437159</v>
      </c>
      <c r="BG142" s="2">
        <f t="shared" si="45"/>
        <v>76.426280156793325</v>
      </c>
      <c r="BH142" s="2">
        <f t="shared" si="46"/>
        <v>64.131861803738275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>BK$207*$B142+BK$209</f>
        <v>97.945686882482619</v>
      </c>
      <c r="CP142" s="2">
        <f>BL$207*$B142+BL$209</f>
        <v>100.02780403055377</v>
      </c>
      <c r="CQ142" s="2">
        <f>BM$207*$B142+BM$209</f>
        <v>101.92027503302732</v>
      </c>
      <c r="CR142" s="2">
        <f>BN$207*$B142+BN$209</f>
        <v>101.95456270522453</v>
      </c>
      <c r="CS142" s="2">
        <f>BO$207*$B142+BO$209</f>
        <v>105.14151048244271</v>
      </c>
      <c r="CT142" s="2">
        <f>BP$207*$B142+BP$209</f>
        <v>106.99975892545555</v>
      </c>
      <c r="CU142" s="2">
        <f>BQ$207*$B142+BQ$209</f>
        <v>107.55485342704479</v>
      </c>
      <c r="CV142" s="2">
        <f>BR$207*$B142+BR$209</f>
        <v>106.66814306808369</v>
      </c>
      <c r="CW142" s="2">
        <f>BS$207*$B142+BS$209</f>
        <v>103.31121178085053</v>
      </c>
      <c r="CX142" s="2">
        <f>BT$207*$B142+BT$209</f>
        <v>98.841134214890133</v>
      </c>
      <c r="CY142" s="2">
        <f>BU$207*$B142+BU$209</f>
        <v>89.90958535550719</v>
      </c>
      <c r="CZ142" s="2">
        <f>BV$207*$B142+BV$209</f>
        <v>78.141628339217874</v>
      </c>
      <c r="DA142" s="2">
        <f>BW$207*$B142+BW$209</f>
        <v>64.734488392579664</v>
      </c>
      <c r="DD142" s="2">
        <f>BZ$207*$B142+BZ$209</f>
        <v>95.20383778419</v>
      </c>
      <c r="DE142" s="2">
        <f>CA$207*$B142+CA$209</f>
        <v>98.28750280920319</v>
      </c>
      <c r="DF142" s="2">
        <f>CB$207*$B142+CB$209</f>
        <v>99.70641207551607</v>
      </c>
      <c r="DG142" s="2">
        <f>CC$207*$B142+CC$209</f>
        <v>100.37077495425585</v>
      </c>
      <c r="DH142" s="2">
        <f>CD$207*$B142+CD$209</f>
        <v>103.34863055955982</v>
      </c>
      <c r="DI142" s="2">
        <f>CE$207*$B142+CE$209</f>
        <v>104.63780302663703</v>
      </c>
      <c r="DJ142" s="2">
        <f>CF$207*$B142+CF$209</f>
        <v>105.21339926731142</v>
      </c>
      <c r="DK142" s="2">
        <f>CG$207*$B142+CG$209</f>
        <v>102.95367405978438</v>
      </c>
      <c r="DL142" s="2">
        <f>CH$207*$B142+CH$209</f>
        <v>99.888531138951009</v>
      </c>
      <c r="DM142" s="2">
        <f>CI$207*$B142+CI$209</f>
        <v>94.812407820526261</v>
      </c>
      <c r="DN142" s="2">
        <f>CJ$207*$B142+CJ$209</f>
        <v>86.852952027237919</v>
      </c>
      <c r="DO142" s="2">
        <f>CK$207*$B142+CK$209</f>
        <v>76.376374893704551</v>
      </c>
      <c r="DP142" s="2">
        <f>CL$207*$B142+CL$209</f>
        <v>64.107860213560315</v>
      </c>
      <c r="DS142" s="2">
        <f>POWER(10,($B142-C$227)/C$228)/(1+POWER(10,($B142-C$227)/C$228))</f>
        <v>0.97150194063291251</v>
      </c>
      <c r="DT142" s="2">
        <f>POWER(10,($B142-D$227)/D$228)/(1+POWER(10,($B142-D$227)/D$228))</f>
        <v>0.96703455446822462</v>
      </c>
      <c r="DU142" s="2">
        <f>POWER(10,($B142-E$227)/E$228)/(1+POWER(10,($B142-E$227)/E$228))</f>
        <v>0.97016173637155378</v>
      </c>
      <c r="DV142" s="2">
        <f>POWER(10,($B142-F$227)/F$228)/(1+POWER(10,($B142-F$227)/F$228))</f>
        <v>0.9747595783621027</v>
      </c>
      <c r="DW142" s="2">
        <f>POWER(10,($B142-G$227)/G$228)/(1+POWER(10,($B142-G$227)/G$228))</f>
        <v>0.97680653641328263</v>
      </c>
      <c r="DX142" s="2">
        <f>POWER(10,($B142-H$227)/H$228)/(1+POWER(10,($B142-H$227)/H$228))</f>
        <v>0.97486828988522323</v>
      </c>
      <c r="DY142" s="2">
        <f>POWER(10,($B142-I$227)/I$228)/(1+POWER(10,($B142-I$227)/I$228))</f>
        <v>0.97227821672153969</v>
      </c>
      <c r="DZ142" s="2">
        <f>POWER(10,($B142-J$227)/J$228)/(1+POWER(10,($B142-J$227)/J$228))</f>
        <v>0.97109643891007413</v>
      </c>
      <c r="EA142" s="2">
        <f>POWER(10,($B142-K$227)/K$228)/(1+POWER(10,($B142-K$227)/K$228))</f>
        <v>0.97222739618847298</v>
      </c>
      <c r="EB142" s="2">
        <f>POWER(10,($B142-L$227)/L$228)/(1+POWER(10,($B142-L$227)/L$228))</f>
        <v>0.96533703676840954</v>
      </c>
      <c r="EC142" s="2">
        <f>POWER(10,($B142-M$227)/M$228)/(1+POWER(10,($B142-M$227)/M$228))</f>
        <v>0.97171888777114179</v>
      </c>
      <c r="ED142" s="2">
        <f>POWER(10,($B142-N$227)/N$228)/(1+POWER(10,($B142-N$227)/N$228))</f>
        <v>0.97172912296780467</v>
      </c>
      <c r="EE142" s="2">
        <f>POWER(10,($B142-O$227)/O$228)/(1+POWER(10,($B142-O$227)/O$228))</f>
        <v>0.96169723772152915</v>
      </c>
    </row>
    <row r="143" spans="2:135" x14ac:dyDescent="0.25">
      <c r="B143" s="2">
        <v>137</v>
      </c>
      <c r="C143">
        <v>94.409000000000006</v>
      </c>
      <c r="D143">
        <v>97.954999999999998</v>
      </c>
      <c r="E143">
        <v>98.771000000000001</v>
      </c>
      <c r="F143">
        <v>98.141000000000005</v>
      </c>
      <c r="G143">
        <v>102.10899999999999</v>
      </c>
      <c r="H143">
        <v>105.422</v>
      </c>
      <c r="I143">
        <v>105.277</v>
      </c>
      <c r="J143">
        <v>103.197</v>
      </c>
      <c r="K143">
        <v>101.179</v>
      </c>
      <c r="L143">
        <v>95.119</v>
      </c>
      <c r="M143">
        <v>85.522000000000006</v>
      </c>
      <c r="N143">
        <v>75.074600000000004</v>
      </c>
      <c r="O143">
        <v>62.347799999999999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95.226051879825803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98.307706855919037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99.728280292167426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100.40428669523122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103.46567383942727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104.75454898210921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105.30666621523909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103.06059829268419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100.03457202080054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94.920803353589008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86.945235347623296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76.431897563154095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64.184229291029496</v>
      </c>
      <c r="AE143" s="5"/>
      <c r="AG143" s="5">
        <f t="shared" si="32"/>
        <v>-0.8170518798257973</v>
      </c>
      <c r="AH143" s="5">
        <f t="shared" si="32"/>
        <v>-0.35270685591903828</v>
      </c>
      <c r="AI143" s="5">
        <f t="shared" si="32"/>
        <v>-0.95728029216742527</v>
      </c>
      <c r="AJ143" s="5">
        <f t="shared" si="31"/>
        <v>-2.2632866952312156</v>
      </c>
      <c r="AK143" s="5">
        <f t="shared" si="31"/>
        <v>-1.3566738394272733</v>
      </c>
      <c r="AL143" s="5">
        <f t="shared" si="31"/>
        <v>0.66745101789078376</v>
      </c>
      <c r="AM143" s="5">
        <f t="shared" si="31"/>
        <v>-2.9666215239089411E-2</v>
      </c>
      <c r="AN143" s="5">
        <f t="shared" si="31"/>
        <v>0.13640170731581236</v>
      </c>
      <c r="AO143" s="5">
        <f t="shared" ref="AO143:AR206" si="47">K143-Z143</f>
        <v>1.1444279791994632</v>
      </c>
      <c r="AP143" s="5">
        <f t="shared" si="33"/>
        <v>0.19819664641099166</v>
      </c>
      <c r="AQ143" s="5">
        <f t="shared" si="33"/>
        <v>-1.4232353476232902</v>
      </c>
      <c r="AR143" s="5">
        <f t="shared" si="33"/>
        <v>-1.3572975631540913</v>
      </c>
      <c r="AS143" s="5">
        <f t="shared" si="33"/>
        <v>-1.8364292910294964</v>
      </c>
      <c r="AV143" s="2">
        <f t="shared" si="34"/>
        <v>95.224572069025655</v>
      </c>
      <c r="AW143" s="2">
        <f t="shared" si="35"/>
        <v>98.301891535971535</v>
      </c>
      <c r="AX143" s="2">
        <f t="shared" si="36"/>
        <v>99.725951829236465</v>
      </c>
      <c r="AY143" s="2">
        <f t="shared" si="37"/>
        <v>100.39149060186308</v>
      </c>
      <c r="AZ143" s="2">
        <f t="shared" si="38"/>
        <v>103.38349287934508</v>
      </c>
      <c r="BA143" s="2">
        <f t="shared" si="39"/>
        <v>104.6739720395221</v>
      </c>
      <c r="BB143" s="2">
        <f t="shared" si="40"/>
        <v>105.25639864744366</v>
      </c>
      <c r="BC143" s="2">
        <f t="shared" si="41"/>
        <v>103.01593061363971</v>
      </c>
      <c r="BD143" s="2">
        <f t="shared" si="42"/>
        <v>99.940699480039655</v>
      </c>
      <c r="BE143" s="2">
        <f t="shared" si="43"/>
        <v>94.899213727977042</v>
      </c>
      <c r="BF143" s="2">
        <f t="shared" si="44"/>
        <v>86.907446001158789</v>
      </c>
      <c r="BG143" s="2">
        <f t="shared" si="45"/>
        <v>76.408906511695804</v>
      </c>
      <c r="BH143" s="2">
        <f t="shared" si="46"/>
        <v>64.134048342085734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>BK$207*$B143+BK$209</f>
        <v>97.953189428188622</v>
      </c>
      <c r="CP143" s="2">
        <f>BL$207*$B143+BL$209</f>
        <v>100.0235437540185</v>
      </c>
      <c r="CQ143" s="2">
        <f>BM$207*$B143+BM$209</f>
        <v>101.91326867464237</v>
      </c>
      <c r="CR143" s="2">
        <f>BN$207*$B143+BN$209</f>
        <v>101.96356118807648</v>
      </c>
      <c r="CS143" s="2">
        <f>BO$207*$B143+BO$209</f>
        <v>105.16834068219516</v>
      </c>
      <c r="CT143" s="2">
        <f>BP$207*$B143+BP$209</f>
        <v>107.0252284409643</v>
      </c>
      <c r="CU143" s="2">
        <f>BQ$207*$B143+BQ$209</f>
        <v>107.58336216208433</v>
      </c>
      <c r="CV143" s="2">
        <f>BR$207*$B143+BR$209</f>
        <v>106.70357070820418</v>
      </c>
      <c r="CW143" s="2">
        <f>BS$207*$B143+BS$209</f>
        <v>103.33588794916544</v>
      </c>
      <c r="CX143" s="2">
        <f>BT$207*$B143+BT$209</f>
        <v>98.88340140219961</v>
      </c>
      <c r="CY143" s="2">
        <f>BU$207*$B143+BU$209</f>
        <v>89.940571354675242</v>
      </c>
      <c r="CZ143" s="2">
        <f>BV$207*$B143+BV$209</f>
        <v>78.158462613133622</v>
      </c>
      <c r="DA143" s="2">
        <f>BW$207*$B143+BW$209</f>
        <v>64.746144382914821</v>
      </c>
      <c r="DD143" s="2">
        <f>BZ$207*$B143+BZ$209</f>
        <v>95.151573515917661</v>
      </c>
      <c r="DE143" s="2">
        <f>CA$207*$B143+CA$209</f>
        <v>98.248365832557241</v>
      </c>
      <c r="DF143" s="2">
        <f>CB$207*$B143+CB$209</f>
        <v>99.664598080627314</v>
      </c>
      <c r="DG143" s="2">
        <f>CC$207*$B143+CC$209</f>
        <v>100.35436520233303</v>
      </c>
      <c r="DH143" s="2">
        <f>CD$207*$B143+CD$209</f>
        <v>103.3448421013164</v>
      </c>
      <c r="DI143" s="2">
        <f>CE$207*$B143+CE$209</f>
        <v>104.6186910143232</v>
      </c>
      <c r="DJ143" s="2">
        <f>CF$207*$B143+CF$209</f>
        <v>105.19588961867744</v>
      </c>
      <c r="DK143" s="2">
        <f>CG$207*$B143+CG$209</f>
        <v>102.91582982006996</v>
      </c>
      <c r="DL143" s="2">
        <f>CH$207*$B143+CH$209</f>
        <v>99.852246466987125</v>
      </c>
      <c r="DM143" s="2">
        <f>CI$207*$B143+CI$209</f>
        <v>94.768738968445334</v>
      </c>
      <c r="DN143" s="2">
        <f>CJ$207*$B143+CJ$209</f>
        <v>86.826936673448046</v>
      </c>
      <c r="DO143" s="2">
        <f>CK$207*$B143+CK$209</f>
        <v>76.36248471599832</v>
      </c>
      <c r="DP143" s="2">
        <f>CL$207*$B143+CL$209</f>
        <v>64.111814664844587</v>
      </c>
      <c r="DS143" s="2">
        <f>POWER(10,($B143-C$227)/C$228)/(1+POWER(10,($B143-C$227)/C$228))</f>
        <v>0.97394412532129948</v>
      </c>
      <c r="DT143" s="2">
        <f>POWER(10,($B143-D$227)/D$228)/(1+POWER(10,($B143-D$227)/D$228))</f>
        <v>0.96984769652259273</v>
      </c>
      <c r="DU143" s="2">
        <f>POWER(10,($B143-E$227)/E$228)/(1+POWER(10,($B143-E$227)/E$228))</f>
        <v>0.97271554634438229</v>
      </c>
      <c r="DV143" s="2">
        <f>POWER(10,($B143-F$227)/F$228)/(1+POWER(10,($B143-F$227)/F$228))</f>
        <v>0.97692922437106955</v>
      </c>
      <c r="DW143" s="2">
        <f>POWER(10,($B143-G$227)/G$228)/(1+POWER(10,($B143-G$227)/G$228))</f>
        <v>0.97880405368341583</v>
      </c>
      <c r="DX143" s="2">
        <f>POWER(10,($B143-H$227)/H$228)/(1+POWER(10,($B143-H$227)/H$228))</f>
        <v>0.97702881135904551</v>
      </c>
      <c r="DY143" s="2">
        <f>POWER(10,($B143-I$227)/I$228)/(1+POWER(10,($B143-I$227)/I$228))</f>
        <v>0.97465561271759127</v>
      </c>
      <c r="DZ143" s="2">
        <f>POWER(10,($B143-J$227)/J$228)/(1+POWER(10,($B143-J$227)/J$228))</f>
        <v>0.97357242838776537</v>
      </c>
      <c r="EA143" s="2">
        <f>POWER(10,($B143-K$227)/K$228)/(1+POWER(10,($B143-K$227)/K$228))</f>
        <v>0.97460903669191035</v>
      </c>
      <c r="EB143" s="2">
        <f>POWER(10,($B143-L$227)/L$228)/(1+POWER(10,($B143-L$227)/L$228))</f>
        <v>0.96829028829646402</v>
      </c>
      <c r="EC143" s="2">
        <f>POWER(10,($B143-M$227)/M$228)/(1+POWER(10,($B143-M$227)/M$228))</f>
        <v>0.9741429756688692</v>
      </c>
      <c r="ED143" s="2">
        <f>POWER(10,($B143-N$227)/N$228)/(1+POWER(10,($B143-N$227)/N$228))</f>
        <v>0.97415235690175739</v>
      </c>
      <c r="EE143" s="2">
        <f>POWER(10,($B143-O$227)/O$228)/(1+POWER(10,($B143-O$227)/O$228))</f>
        <v>0.96494933690196216</v>
      </c>
    </row>
    <row r="144" spans="2:135" x14ac:dyDescent="0.25">
      <c r="B144" s="2">
        <v>138</v>
      </c>
      <c r="C144">
        <v>94.53</v>
      </c>
      <c r="D144">
        <v>98.015000000000001</v>
      </c>
      <c r="E144">
        <v>98.343000000000004</v>
      </c>
      <c r="F144">
        <v>99.281000000000006</v>
      </c>
      <c r="G144">
        <v>103.10899999999999</v>
      </c>
      <c r="H144">
        <v>105.688</v>
      </c>
      <c r="I144">
        <v>105.41500000000001</v>
      </c>
      <c r="J144">
        <v>102.455</v>
      </c>
      <c r="K144">
        <v>101</v>
      </c>
      <c r="L144">
        <v>93.984999999999999</v>
      </c>
      <c r="M144">
        <v>86.403000000000006</v>
      </c>
      <c r="N144">
        <v>75.313400000000001</v>
      </c>
      <c r="O144">
        <v>63.275399999999998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95.168128640120358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98.262199665107403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99.680992263352366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100.39659286982483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103.52368194008021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104.79852189066267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105.33009262285535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103.0560946514351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100.07345782532468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94.877458406972067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86.947838853864269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76.434178281399653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64.16249986759064</v>
      </c>
      <c r="AE144" s="5"/>
      <c r="AG144" s="5">
        <f t="shared" si="32"/>
        <v>-0.63812864012035675</v>
      </c>
      <c r="AH144" s="5">
        <f t="shared" si="32"/>
        <v>-0.24719966510740221</v>
      </c>
      <c r="AI144" s="5">
        <f t="shared" si="32"/>
        <v>-1.337992263352362</v>
      </c>
      <c r="AJ144" s="5">
        <f t="shared" si="32"/>
        <v>-1.1155928698248232</v>
      </c>
      <c r="AK144" s="5">
        <f t="shared" si="32"/>
        <v>-0.41468194008021442</v>
      </c>
      <c r="AL144" s="5">
        <f t="shared" si="32"/>
        <v>0.88947810933733251</v>
      </c>
      <c r="AM144" s="5">
        <f t="shared" si="32"/>
        <v>8.490737714465979E-2</v>
      </c>
      <c r="AN144" s="5">
        <f t="shared" si="32"/>
        <v>-0.60109465143510477</v>
      </c>
      <c r="AO144" s="5">
        <f t="shared" si="47"/>
        <v>0.92654217467531907</v>
      </c>
      <c r="AP144" s="5">
        <f t="shared" si="33"/>
        <v>-0.89245840697206802</v>
      </c>
      <c r="AQ144" s="5">
        <f t="shared" si="33"/>
        <v>-0.54483885386426323</v>
      </c>
      <c r="AR144" s="5">
        <f t="shared" si="33"/>
        <v>-1.1207782813996516</v>
      </c>
      <c r="AS144" s="5">
        <f t="shared" si="33"/>
        <v>-0.88709986759064208</v>
      </c>
      <c r="AV144" s="2">
        <f t="shared" si="34"/>
        <v>95.167461220055941</v>
      </c>
      <c r="AW144" s="2">
        <f t="shared" si="35"/>
        <v>98.259136368340819</v>
      </c>
      <c r="AX144" s="2">
        <f t="shared" si="36"/>
        <v>99.679742254434245</v>
      </c>
      <c r="AY144" s="2">
        <f t="shared" si="37"/>
        <v>100.37241878653887</v>
      </c>
      <c r="AZ144" s="2">
        <f t="shared" si="38"/>
        <v>103.37696242917632</v>
      </c>
      <c r="BA144" s="2">
        <f t="shared" si="39"/>
        <v>104.65103387940842</v>
      </c>
      <c r="BB144" s="2">
        <f t="shared" si="40"/>
        <v>105.23475426189515</v>
      </c>
      <c r="BC144" s="2">
        <f t="shared" si="41"/>
        <v>102.97126150316898</v>
      </c>
      <c r="BD144" s="2">
        <f t="shared" si="42"/>
        <v>99.898227353660417</v>
      </c>
      <c r="BE144" s="2">
        <f t="shared" si="43"/>
        <v>94.846889637247159</v>
      </c>
      <c r="BF144" s="2">
        <f t="shared" si="44"/>
        <v>86.875861397642581</v>
      </c>
      <c r="BG144" s="2">
        <f t="shared" si="45"/>
        <v>76.391754155261467</v>
      </c>
      <c r="BH144" s="2">
        <f t="shared" si="46"/>
        <v>64.136356154713283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>BK$207*$B144+BK$209</f>
        <v>97.96069197389464</v>
      </c>
      <c r="CP144" s="2">
        <f>BL$207*$B144+BL$209</f>
        <v>100.01928347748323</v>
      </c>
      <c r="CQ144" s="2">
        <f>BM$207*$B144+BM$209</f>
        <v>101.90626231625741</v>
      </c>
      <c r="CR144" s="2">
        <f>BN$207*$B144+BN$209</f>
        <v>101.97255967092843</v>
      </c>
      <c r="CS144" s="2">
        <f>BO$207*$B144+BO$209</f>
        <v>105.19517088194762</v>
      </c>
      <c r="CT144" s="2">
        <f>BP$207*$B144+BP$209</f>
        <v>107.05069795647306</v>
      </c>
      <c r="CU144" s="2">
        <f>BQ$207*$B144+BQ$209</f>
        <v>107.61187089712386</v>
      </c>
      <c r="CV144" s="2">
        <f>BR$207*$B144+BR$209</f>
        <v>106.73899834832466</v>
      </c>
      <c r="CW144" s="2">
        <f>BS$207*$B144+BS$209</f>
        <v>103.36056411748035</v>
      </c>
      <c r="CX144" s="2">
        <f>BT$207*$B144+BT$209</f>
        <v>98.925668589509087</v>
      </c>
      <c r="CY144" s="2">
        <f>BU$207*$B144+BU$209</f>
        <v>89.971557353843281</v>
      </c>
      <c r="CZ144" s="2">
        <f>BV$207*$B144+BV$209</f>
        <v>78.17529688704937</v>
      </c>
      <c r="DA144" s="2">
        <f>BW$207*$B144+BW$209</f>
        <v>64.757800373249978</v>
      </c>
      <c r="DD144" s="2">
        <f>BZ$207*$B144+BZ$209</f>
        <v>95.099309247645323</v>
      </c>
      <c r="DE144" s="2">
        <f>CA$207*$B144+CA$209</f>
        <v>98.209228855911277</v>
      </c>
      <c r="DF144" s="2">
        <f>CB$207*$B144+CB$209</f>
        <v>99.622784085738573</v>
      </c>
      <c r="DG144" s="2">
        <f>CC$207*$B144+CC$209</f>
        <v>100.33795545041022</v>
      </c>
      <c r="DH144" s="2">
        <f>CD$207*$B144+CD$209</f>
        <v>103.34105364307298</v>
      </c>
      <c r="DI144" s="2">
        <f>CE$207*$B144+CE$209</f>
        <v>104.59957900200938</v>
      </c>
      <c r="DJ144" s="2">
        <f>CF$207*$B144+CF$209</f>
        <v>105.17837997004348</v>
      </c>
      <c r="DK144" s="2">
        <f>CG$207*$B144+CG$209</f>
        <v>102.87798558035554</v>
      </c>
      <c r="DL144" s="2">
        <f>CH$207*$B144+CH$209</f>
        <v>99.815961795023242</v>
      </c>
      <c r="DM144" s="2">
        <f>CI$207*$B144+CI$209</f>
        <v>94.725070116364407</v>
      </c>
      <c r="DN144" s="2">
        <f>CJ$207*$B144+CJ$209</f>
        <v>86.800921319658187</v>
      </c>
      <c r="DO144" s="2">
        <f>CK$207*$B144+CK$209</f>
        <v>76.348594538292076</v>
      </c>
      <c r="DP144" s="2">
        <f>CL$207*$B144+CL$209</f>
        <v>64.115769116128874</v>
      </c>
      <c r="DS144" s="2">
        <f>POWER(10,($B144-C$227)/C$228)/(1+POWER(10,($B144-C$227)/C$228))</f>
        <v>0.97618215424821975</v>
      </c>
      <c r="DT144" s="2">
        <f>POWER(10,($B144-D$227)/D$228)/(1+POWER(10,($B144-D$227)/D$228))</f>
        <v>0.97242762078295342</v>
      </c>
      <c r="DU144" s="2">
        <f>POWER(10,($B144-E$227)/E$228)/(1+POWER(10,($B144-E$227)/E$228))</f>
        <v>0.97505639951613665</v>
      </c>
      <c r="DV144" s="2">
        <f>POWER(10,($B144-F$227)/F$228)/(1+POWER(10,($B144-F$227)/F$228))</f>
        <v>0.97891640331277308</v>
      </c>
      <c r="DW144" s="2">
        <f>POWER(10,($B144-G$227)/G$228)/(1+POWER(10,($B144-G$227)/G$228))</f>
        <v>0.98063294739381057</v>
      </c>
      <c r="DX144" s="2">
        <f>POWER(10,($B144-H$227)/H$228)/(1+POWER(10,($B144-H$227)/H$228))</f>
        <v>0.97900759679356009</v>
      </c>
      <c r="DY144" s="2">
        <f>POWER(10,($B144-I$227)/I$228)/(1+POWER(10,($B144-I$227)/I$228))</f>
        <v>0.97683398313742631</v>
      </c>
      <c r="DZ144" s="2">
        <f>POWER(10,($B144-J$227)/J$228)/(1+POWER(10,($B144-J$227)/J$228))</f>
        <v>0.97584159172245155</v>
      </c>
      <c r="EA144" s="2">
        <f>POWER(10,($B144-K$227)/K$228)/(1+POWER(10,($B144-K$227)/K$228))</f>
        <v>0.97679131503244476</v>
      </c>
      <c r="EB144" s="2">
        <f>POWER(10,($B144-L$227)/L$228)/(1+POWER(10,($B144-L$227)/L$228))</f>
        <v>0.97099948455879137</v>
      </c>
      <c r="EC144" s="2">
        <f>POWER(10,($B144-M$227)/M$228)/(1+POWER(10,($B144-M$227)/M$228))</f>
        <v>0.97636433914949128</v>
      </c>
      <c r="ED144" s="2">
        <f>POWER(10,($B144-N$227)/N$228)/(1+POWER(10,($B144-N$227)/N$228))</f>
        <v>0.97637293399291181</v>
      </c>
      <c r="EE144" s="2">
        <f>POWER(10,($B144-O$227)/O$228)/(1+POWER(10,($B144-O$227)/O$228))</f>
        <v>0.96793452288177706</v>
      </c>
    </row>
    <row r="145" spans="2:137" x14ac:dyDescent="0.25">
      <c r="B145" s="2">
        <v>139</v>
      </c>
      <c r="C145">
        <v>95.227000000000004</v>
      </c>
      <c r="D145">
        <v>97.507000000000005</v>
      </c>
      <c r="E145">
        <v>99.143000000000001</v>
      </c>
      <c r="F145">
        <v>97.968999999999994</v>
      </c>
      <c r="G145">
        <v>103.75</v>
      </c>
      <c r="H145">
        <v>104.48399999999999</v>
      </c>
      <c r="I145">
        <v>105.76900000000001</v>
      </c>
      <c r="J145">
        <v>102.03</v>
      </c>
      <c r="K145">
        <v>101.791</v>
      </c>
      <c r="L145">
        <v>94.924999999999997</v>
      </c>
      <c r="M145">
        <v>86.896000000000001</v>
      </c>
      <c r="N145">
        <v>76.4328</v>
      </c>
      <c r="O145">
        <v>63.7971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95.110919833778283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98.218551663200685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99.634776990209204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100.39788362331885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103.62055346375915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104.88627870942638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105.38760006201881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103.08330335639808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100.16968619898569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94.851108208213731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86.980252542320684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76.456036919313917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64.153655293107278</v>
      </c>
      <c r="AE145" s="5"/>
      <c r="AG145" s="5">
        <f t="shared" si="32"/>
        <v>0.11608016622172102</v>
      </c>
      <c r="AH145" s="5">
        <f t="shared" si="32"/>
        <v>-0.7115516632006802</v>
      </c>
      <c r="AI145" s="5">
        <f t="shared" si="32"/>
        <v>-0.49177699020920329</v>
      </c>
      <c r="AJ145" s="5">
        <f t="shared" si="32"/>
        <v>-2.4288836233188533</v>
      </c>
      <c r="AK145" s="5">
        <f t="shared" si="32"/>
        <v>0.12944653624084879</v>
      </c>
      <c r="AL145" s="5">
        <f t="shared" si="32"/>
        <v>-0.40227870942638333</v>
      </c>
      <c r="AM145" s="5">
        <f t="shared" si="32"/>
        <v>0.38139993798120031</v>
      </c>
      <c r="AN145" s="5">
        <f t="shared" si="32"/>
        <v>-1.0533033563980752</v>
      </c>
      <c r="AO145" s="5">
        <f t="shared" si="47"/>
        <v>1.6213138010143098</v>
      </c>
      <c r="AP145" s="5">
        <f t="shared" si="33"/>
        <v>7.3891791786266481E-2</v>
      </c>
      <c r="AQ145" s="5">
        <f t="shared" si="33"/>
        <v>-8.4252542320683688E-2</v>
      </c>
      <c r="AR145" s="5">
        <f t="shared" si="33"/>
        <v>-2.323691931391636E-2</v>
      </c>
      <c r="AS145" s="5">
        <f t="shared" si="33"/>
        <v>-0.35655529310727729</v>
      </c>
      <c r="AV145" s="2">
        <f t="shared" si="34"/>
        <v>95.110631839408725</v>
      </c>
      <c r="AW145" s="2">
        <f t="shared" si="35"/>
        <v>98.216597918764933</v>
      </c>
      <c r="AX145" s="2">
        <f t="shared" si="36"/>
        <v>99.63382439408791</v>
      </c>
      <c r="AY145" s="2">
        <f t="shared" si="37"/>
        <v>100.35352452085247</v>
      </c>
      <c r="AZ145" s="2">
        <f t="shared" si="38"/>
        <v>103.37061202922112</v>
      </c>
      <c r="BA145" s="2">
        <f t="shared" si="39"/>
        <v>104.62833634198235</v>
      </c>
      <c r="BB145" s="2">
        <f t="shared" si="40"/>
        <v>105.21336354734036</v>
      </c>
      <c r="BC145" s="2">
        <f t="shared" si="41"/>
        <v>102.92700902559093</v>
      </c>
      <c r="BD145" s="2">
        <f t="shared" si="42"/>
        <v>99.85615070394428</v>
      </c>
      <c r="BE145" s="2">
        <f t="shared" si="43"/>
        <v>94.795064930656622</v>
      </c>
      <c r="BF145" s="2">
        <f t="shared" si="44"/>
        <v>86.844625844427043</v>
      </c>
      <c r="BG145" s="2">
        <f t="shared" si="45"/>
        <v>76.374811834336796</v>
      </c>
      <c r="BH145" s="2">
        <f t="shared" si="46"/>
        <v>64.138778154931188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>BK$207*$B145+BK$209</f>
        <v>97.968194519600644</v>
      </c>
      <c r="CP145" s="2">
        <f>BL$207*$B145+BL$209</f>
        <v>100.01502320094795</v>
      </c>
      <c r="CQ145" s="2">
        <f>BM$207*$B145+BM$209</f>
        <v>101.89925595787246</v>
      </c>
      <c r="CR145" s="2">
        <f>BN$207*$B145+BN$209</f>
        <v>101.9815581537804</v>
      </c>
      <c r="CS145" s="2">
        <f>BO$207*$B145+BO$209</f>
        <v>105.22200108170007</v>
      </c>
      <c r="CT145" s="2">
        <f>BP$207*$B145+BP$209</f>
        <v>107.07616747198182</v>
      </c>
      <c r="CU145" s="2">
        <f>BQ$207*$B145+BQ$209</f>
        <v>107.6403796321634</v>
      </c>
      <c r="CV145" s="2">
        <f>BR$207*$B145+BR$209</f>
        <v>106.77442598844515</v>
      </c>
      <c r="CW145" s="2">
        <f>BS$207*$B145+BS$209</f>
        <v>103.38524028579526</v>
      </c>
      <c r="CX145" s="2">
        <f>BT$207*$B145+BT$209</f>
        <v>98.967935776818578</v>
      </c>
      <c r="CY145" s="2">
        <f>BU$207*$B145+BU$209</f>
        <v>90.002543353011319</v>
      </c>
      <c r="CZ145" s="2">
        <f>BV$207*$B145+BV$209</f>
        <v>78.192131160965118</v>
      </c>
      <c r="DA145" s="2">
        <f>BW$207*$B145+BW$209</f>
        <v>64.769456363585149</v>
      </c>
      <c r="DD145" s="2">
        <f>BZ$207*$B145+BZ$209</f>
        <v>95.047044979372998</v>
      </c>
      <c r="DE145" s="2">
        <f>CA$207*$B145+CA$209</f>
        <v>98.170091879265328</v>
      </c>
      <c r="DF145" s="2">
        <f>CB$207*$B145+CB$209</f>
        <v>99.580970090849817</v>
      </c>
      <c r="DG145" s="2">
        <f>CC$207*$B145+CC$209</f>
        <v>100.3215456984874</v>
      </c>
      <c r="DH145" s="2">
        <f>CD$207*$B145+CD$209</f>
        <v>103.33726518482956</v>
      </c>
      <c r="DI145" s="2">
        <f>CE$207*$B145+CE$209</f>
        <v>104.58046698969557</v>
      </c>
      <c r="DJ145" s="2">
        <f>CF$207*$B145+CF$209</f>
        <v>105.1608703214095</v>
      </c>
      <c r="DK145" s="2">
        <f>CG$207*$B145+CG$209</f>
        <v>102.84014134064111</v>
      </c>
      <c r="DL145" s="2">
        <f>CH$207*$B145+CH$209</f>
        <v>99.779677123059358</v>
      </c>
      <c r="DM145" s="2">
        <f>CI$207*$B145+CI$209</f>
        <v>94.681401264283465</v>
      </c>
      <c r="DN145" s="2">
        <f>CJ$207*$B145+CJ$209</f>
        <v>86.774905965868314</v>
      </c>
      <c r="DO145" s="2">
        <f>CK$207*$B145+CK$209</f>
        <v>76.334704360585846</v>
      </c>
      <c r="DP145" s="2">
        <f>CL$207*$B145+CL$209</f>
        <v>64.119723567413146</v>
      </c>
      <c r="DS145" s="2">
        <f>POWER(10,($B145-C$227)/C$228)/(1+POWER(10,($B145-C$227)/C$228))</f>
        <v>0.97823224755869131</v>
      </c>
      <c r="DT145" s="2">
        <f>POWER(10,($B145-D$227)/D$228)/(1+POWER(10,($B145-D$227)/D$228))</f>
        <v>0.97479253620281614</v>
      </c>
      <c r="DU145" s="2">
        <f>POWER(10,($B145-E$227)/E$228)/(1+POWER(10,($B145-E$227)/E$228))</f>
        <v>0.97720112778586354</v>
      </c>
      <c r="DV145" s="2">
        <f>POWER(10,($B145-F$227)/F$228)/(1+POWER(10,($B145-F$227)/F$228))</f>
        <v>0.98073579372063902</v>
      </c>
      <c r="DW145" s="2">
        <f>POWER(10,($B145-G$227)/G$228)/(1+POWER(10,($B145-G$227)/G$228))</f>
        <v>0.98230688742813888</v>
      </c>
      <c r="DX145" s="2">
        <f>POWER(10,($B145-H$227)/H$228)/(1+POWER(10,($B145-H$227)/H$228))</f>
        <v>0.98081927193325058</v>
      </c>
      <c r="DY145" s="2">
        <f>POWER(10,($B145-I$227)/I$228)/(1+POWER(10,($B145-I$227)/I$228))</f>
        <v>0.97882918781421757</v>
      </c>
      <c r="DZ145" s="2">
        <f>POWER(10,($B145-J$227)/J$228)/(1+POWER(10,($B145-J$227)/J$228))</f>
        <v>0.97792033553080493</v>
      </c>
      <c r="EA145" s="2">
        <f>POWER(10,($B145-K$227)/K$228)/(1+POWER(10,($B145-K$227)/K$228))</f>
        <v>0.9787901147661805</v>
      </c>
      <c r="EB145" s="2">
        <f>POWER(10,($B145-L$227)/L$228)/(1+POWER(10,($B145-L$227)/L$228))</f>
        <v>0.97348355272988429</v>
      </c>
      <c r="EC145" s="2">
        <f>POWER(10,($B145-M$227)/M$228)/(1+POWER(10,($B145-M$227)/M$228))</f>
        <v>0.97839909810301173</v>
      </c>
      <c r="ED145" s="2">
        <f>POWER(10,($B145-N$227)/N$228)/(1+POWER(10,($B145-N$227)/N$228))</f>
        <v>0.97840696939294891</v>
      </c>
      <c r="EE145" s="2">
        <f>POWER(10,($B145-O$227)/O$228)/(1+POWER(10,($B145-O$227)/O$228))</f>
        <v>0.97067319422643938</v>
      </c>
    </row>
    <row r="146" spans="2:137" x14ac:dyDescent="0.25">
      <c r="B146" s="2">
        <v>140</v>
      </c>
      <c r="C146">
        <v>94.167000000000002</v>
      </c>
      <c r="D146">
        <v>98.97</v>
      </c>
      <c r="E146">
        <v>98.771000000000001</v>
      </c>
      <c r="F146">
        <v>99.483999999999995</v>
      </c>
      <c r="G146">
        <v>102.84399999999999</v>
      </c>
      <c r="H146">
        <v>105.375</v>
      </c>
      <c r="I146">
        <v>105.108</v>
      </c>
      <c r="J146">
        <v>103.621</v>
      </c>
      <c r="K146">
        <v>100.53700000000001</v>
      </c>
      <c r="L146">
        <v>94.224000000000004</v>
      </c>
      <c r="M146">
        <v>86.866</v>
      </c>
      <c r="N146">
        <v>77.134299999999996</v>
      </c>
      <c r="O146">
        <v>63.058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95.05419159291128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98.176296297861171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99.589418201785165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100.41274604282962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103.77041832347227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105.03599788187466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105.49631793063116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103.15846950453756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100.34939225672757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94.850472117290167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87.059275563728562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76.509199736038724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64.153448655971033</v>
      </c>
      <c r="AE146" s="5"/>
      <c r="AG146" s="5">
        <f t="shared" si="32"/>
        <v>-0.8871915929112788</v>
      </c>
      <c r="AH146" s="5">
        <f t="shared" si="32"/>
        <v>0.79370370213882779</v>
      </c>
      <c r="AI146" s="5">
        <f t="shared" si="32"/>
        <v>-0.818418201785164</v>
      </c>
      <c r="AJ146" s="5">
        <f t="shared" si="32"/>
        <v>-0.92874604282962991</v>
      </c>
      <c r="AK146" s="5">
        <f t="shared" si="32"/>
        <v>-0.92641832347227648</v>
      </c>
      <c r="AL146" s="5">
        <f t="shared" si="32"/>
        <v>0.33900211812533598</v>
      </c>
      <c r="AM146" s="5">
        <f t="shared" si="32"/>
        <v>-0.38831793063116038</v>
      </c>
      <c r="AN146" s="5">
        <f t="shared" si="32"/>
        <v>0.46253049546243119</v>
      </c>
      <c r="AO146" s="5">
        <f t="shared" si="47"/>
        <v>0.18760774327243723</v>
      </c>
      <c r="AP146" s="5">
        <f t="shared" si="33"/>
        <v>-0.62647211729016306</v>
      </c>
      <c r="AQ146" s="5">
        <f t="shared" si="33"/>
        <v>-0.19327556372856236</v>
      </c>
      <c r="AR146" s="5">
        <f t="shared" si="33"/>
        <v>0.62510026396127216</v>
      </c>
      <c r="AS146" s="5">
        <f t="shared" si="33"/>
        <v>-1.0954486559710332</v>
      </c>
      <c r="AV146" s="2">
        <f t="shared" si="34"/>
        <v>95.054072696452991</v>
      </c>
      <c r="AW146" s="2">
        <f t="shared" si="35"/>
        <v>98.174266776971919</v>
      </c>
      <c r="AX146" s="2">
        <f t="shared" si="36"/>
        <v>99.588181890665396</v>
      </c>
      <c r="AY146" s="2">
        <f t="shared" si="37"/>
        <v>100.33479765848688</v>
      </c>
      <c r="AZ146" s="2">
        <f t="shared" si="38"/>
        <v>103.36443167302684</v>
      </c>
      <c r="BA146" s="2">
        <f t="shared" si="39"/>
        <v>104.60586733496386</v>
      </c>
      <c r="BB146" s="2">
        <f t="shared" si="40"/>
        <v>105.19221459241716</v>
      </c>
      <c r="BC146" s="2">
        <f t="shared" si="41"/>
        <v>102.88315392552428</v>
      </c>
      <c r="BD146" s="2">
        <f t="shared" si="42"/>
        <v>99.814448999226769</v>
      </c>
      <c r="BE146" s="2">
        <f t="shared" si="43"/>
        <v>94.743720410860959</v>
      </c>
      <c r="BF146" s="2">
        <f t="shared" si="44"/>
        <v>86.813722059908287</v>
      </c>
      <c r="BG146" s="2">
        <f t="shared" si="45"/>
        <v>76.35806847408989</v>
      </c>
      <c r="BH146" s="2">
        <f t="shared" si="46"/>
        <v>64.141307489034432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>BK$207*$B146+BK$209</f>
        <v>97.975697065306662</v>
      </c>
      <c r="CP146" s="2">
        <f>BL$207*$B146+BL$209</f>
        <v>100.01076292441267</v>
      </c>
      <c r="CQ146" s="2">
        <f>BM$207*$B146+BM$209</f>
        <v>101.89224959948749</v>
      </c>
      <c r="CR146" s="2">
        <f>BN$207*$B146+BN$209</f>
        <v>101.99055663663235</v>
      </c>
      <c r="CS146" s="2">
        <f>BO$207*$B146+BO$209</f>
        <v>105.24883128145251</v>
      </c>
      <c r="CT146" s="2">
        <f>BP$207*$B146+BP$209</f>
        <v>107.10163698749056</v>
      </c>
      <c r="CU146" s="2">
        <f>BQ$207*$B146+BQ$209</f>
        <v>107.66888836720292</v>
      </c>
      <c r="CV146" s="2">
        <f>BR$207*$B146+BR$209</f>
        <v>106.80985362856562</v>
      </c>
      <c r="CW146" s="2">
        <f>BS$207*$B146+BS$209</f>
        <v>103.40991645411017</v>
      </c>
      <c r="CX146" s="2">
        <f>BT$207*$B146+BT$209</f>
        <v>99.010202964128055</v>
      </c>
      <c r="CY146" s="2">
        <f>BU$207*$B146+BU$209</f>
        <v>90.033529352179372</v>
      </c>
      <c r="CZ146" s="2">
        <f>BV$207*$B146+BV$209</f>
        <v>78.208965434880866</v>
      </c>
      <c r="DA146" s="2">
        <f>BW$207*$B146+BW$209</f>
        <v>64.781112353920307</v>
      </c>
      <c r="DD146" s="2">
        <f>BZ$207*$B146+BZ$209</f>
        <v>94.99478071110066</v>
      </c>
      <c r="DE146" s="2">
        <f>CA$207*$B146+CA$209</f>
        <v>98.130954902619379</v>
      </c>
      <c r="DF146" s="2">
        <f>CB$207*$B146+CB$209</f>
        <v>99.539156095961062</v>
      </c>
      <c r="DG146" s="2">
        <f>CC$207*$B146+CC$209</f>
        <v>100.30513594656459</v>
      </c>
      <c r="DH146" s="2">
        <f>CD$207*$B146+CD$209</f>
        <v>103.33347672658614</v>
      </c>
      <c r="DI146" s="2">
        <f>CE$207*$B146+CE$209</f>
        <v>104.56135497738174</v>
      </c>
      <c r="DJ146" s="2">
        <f>CF$207*$B146+CF$209</f>
        <v>105.14336067277554</v>
      </c>
      <c r="DK146" s="2">
        <f>CG$207*$B146+CG$209</f>
        <v>102.80229710092669</v>
      </c>
      <c r="DL146" s="2">
        <f>CH$207*$B146+CH$209</f>
        <v>99.743392451095474</v>
      </c>
      <c r="DM146" s="2">
        <f>CI$207*$B146+CI$209</f>
        <v>94.637732412202539</v>
      </c>
      <c r="DN146" s="2">
        <f>CJ$207*$B146+CJ$209</f>
        <v>86.748890612078455</v>
      </c>
      <c r="DO146" s="2">
        <f>CK$207*$B146+CK$209</f>
        <v>76.320814182879616</v>
      </c>
      <c r="DP146" s="2">
        <f>CL$207*$B146+CL$209</f>
        <v>64.123678018697433</v>
      </c>
      <c r="DS146" s="2">
        <f>POWER(10,($B146-C$227)/C$228)/(1+POWER(10,($B146-C$227)/C$228))</f>
        <v>0.98010947698392492</v>
      </c>
      <c r="DT146" s="2">
        <f>POWER(10,($B146-D$227)/D$228)/(1+POWER(10,($B146-D$227)/D$228))</f>
        <v>0.97695941614760429</v>
      </c>
      <c r="DU146" s="2">
        <f>POWER(10,($B146-E$227)/E$228)/(1+POWER(10,($B146-E$227)/E$228))</f>
        <v>0.97916538606270376</v>
      </c>
      <c r="DV146" s="2">
        <f>POWER(10,($B146-F$227)/F$228)/(1+POWER(10,($B146-F$227)/F$228))</f>
        <v>0.98240100403591546</v>
      </c>
      <c r="DW146" s="2">
        <f>POWER(10,($B146-G$227)/G$228)/(1+POWER(10,($B146-G$227)/G$228))</f>
        <v>0.98383852934066274</v>
      </c>
      <c r="DX146" s="2">
        <f>POWER(10,($B146-H$227)/H$228)/(1+POWER(10,($B146-H$227)/H$228))</f>
        <v>0.98247739526360456</v>
      </c>
      <c r="DY146" s="2">
        <f>POWER(10,($B146-I$227)/I$228)/(1+POWER(10,($B146-I$227)/I$228))</f>
        <v>0.98065595568426744</v>
      </c>
      <c r="DZ146" s="2">
        <f>POWER(10,($B146-J$227)/J$228)/(1+POWER(10,($B146-J$227)/J$228))</f>
        <v>0.97982390914764694</v>
      </c>
      <c r="EA146" s="2">
        <f>POWER(10,($B146-K$227)/K$228)/(1+POWER(10,($B146-K$227)/K$228))</f>
        <v>0.98062018738378276</v>
      </c>
      <c r="EB146" s="2">
        <f>POWER(10,($B146-L$227)/L$228)/(1+POWER(10,($B146-L$227)/L$228))</f>
        <v>0.9757601572383966</v>
      </c>
      <c r="EC146" s="2">
        <f>POWER(10,($B146-M$227)/M$228)/(1+POWER(10,($B146-M$227)/M$228))</f>
        <v>0.98026222882951486</v>
      </c>
      <c r="ED146" s="2">
        <f>POWER(10,($B146-N$227)/N$228)/(1+POWER(10,($B146-N$227)/N$228))</f>
        <v>0.98026943489258311</v>
      </c>
      <c r="EE146" s="2">
        <f>POWER(10,($B146-O$227)/O$228)/(1+POWER(10,($B146-O$227)/O$228))</f>
        <v>0.97318443927784781</v>
      </c>
    </row>
    <row r="147" spans="2:137" x14ac:dyDescent="0.25">
      <c r="B147" s="2">
        <v>141</v>
      </c>
      <c r="C147">
        <v>94.894000000000005</v>
      </c>
      <c r="D147">
        <v>97.924999999999997</v>
      </c>
      <c r="E147">
        <v>97.971000000000004</v>
      </c>
      <c r="F147">
        <v>99.733999999999995</v>
      </c>
      <c r="G147">
        <v>103.797</v>
      </c>
      <c r="H147">
        <v>106.578</v>
      </c>
      <c r="I147">
        <v>106.523</v>
      </c>
      <c r="J147">
        <v>104.152</v>
      </c>
      <c r="K147">
        <v>101.47799999999999</v>
      </c>
      <c r="L147">
        <v>94.537000000000006</v>
      </c>
      <c r="M147">
        <v>86.656999999999996</v>
      </c>
      <c r="N147">
        <v>75.910399999999996</v>
      </c>
      <c r="O147">
        <v>63.188400000000001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94.99781924178933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98.13544298258077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99.544941555859523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100.44701059346836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103.98711430756337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105.26721932163198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105.67725725433223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103.30198042908232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100.64248461422636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94.89026596820166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87.207680716432606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76.610834118606732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64.160772886776527</v>
      </c>
      <c r="AE147" s="5"/>
      <c r="AG147" s="5">
        <f t="shared" si="32"/>
        <v>-0.10381924178932422</v>
      </c>
      <c r="AH147" s="5">
        <f t="shared" si="32"/>
        <v>-0.21044298258077276</v>
      </c>
      <c r="AI147" s="5">
        <f t="shared" si="32"/>
        <v>-1.5739415558595198</v>
      </c>
      <c r="AJ147" s="5">
        <f t="shared" si="32"/>
        <v>-0.71301059346836837</v>
      </c>
      <c r="AK147" s="5">
        <f t="shared" si="32"/>
        <v>-0.19011430756337688</v>
      </c>
      <c r="AL147" s="5">
        <f t="shared" si="32"/>
        <v>1.3107806783680189</v>
      </c>
      <c r="AM147" s="5">
        <f t="shared" si="32"/>
        <v>0.84574274566776353</v>
      </c>
      <c r="AN147" s="5">
        <f t="shared" si="32"/>
        <v>0.85001957091768077</v>
      </c>
      <c r="AO147" s="5">
        <f t="shared" si="47"/>
        <v>0.8355153857736326</v>
      </c>
      <c r="AP147" s="5">
        <f t="shared" si="33"/>
        <v>-0.35326596820165435</v>
      </c>
      <c r="AQ147" s="5">
        <f t="shared" si="33"/>
        <v>-0.55068071643260907</v>
      </c>
      <c r="AR147" s="5">
        <f t="shared" si="33"/>
        <v>-0.70043411860673643</v>
      </c>
      <c r="AS147" s="5">
        <f t="shared" si="33"/>
        <v>-0.972372886776526</v>
      </c>
      <c r="AV147" s="2">
        <f t="shared" si="34"/>
        <v>94.997772274447911</v>
      </c>
      <c r="AW147" s="2">
        <f t="shared" si="35"/>
        <v>98.132133430595189</v>
      </c>
      <c r="AX147" s="2">
        <f t="shared" si="36"/>
        <v>99.542798883148038</v>
      </c>
      <c r="AY147" s="2">
        <f t="shared" si="37"/>
        <v>100.31622839940627</v>
      </c>
      <c r="AZ147" s="2">
        <f t="shared" si="38"/>
        <v>103.358411662441</v>
      </c>
      <c r="BA147" s="2">
        <f t="shared" si="39"/>
        <v>104.58361495369344</v>
      </c>
      <c r="BB147" s="2">
        <f t="shared" si="40"/>
        <v>105.17129553328039</v>
      </c>
      <c r="BC147" s="2">
        <f t="shared" si="41"/>
        <v>102.839676967529</v>
      </c>
      <c r="BD147" s="2">
        <f t="shared" si="42"/>
        <v>99.773102114078867</v>
      </c>
      <c r="BE147" s="2">
        <f t="shared" si="43"/>
        <v>94.692836218320039</v>
      </c>
      <c r="BF147" s="2">
        <f t="shared" si="44"/>
        <v>86.783132976463378</v>
      </c>
      <c r="BG147" s="2">
        <f t="shared" si="45"/>
        <v>76.341513242924705</v>
      </c>
      <c r="BH147" s="2">
        <f t="shared" si="46"/>
        <v>64.143937559001955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>BK$207*$B147+BK$209</f>
        <v>97.983199611012665</v>
      </c>
      <c r="CP147" s="2">
        <f>BL$207*$B147+BL$209</f>
        <v>100.0065026478774</v>
      </c>
      <c r="CQ147" s="2">
        <f>BM$207*$B147+BM$209</f>
        <v>101.88524324110253</v>
      </c>
      <c r="CR147" s="2">
        <f>BN$207*$B147+BN$209</f>
        <v>101.9995551194843</v>
      </c>
      <c r="CS147" s="2">
        <f>BO$207*$B147+BO$209</f>
        <v>105.27566148120496</v>
      </c>
      <c r="CT147" s="2">
        <f>BP$207*$B147+BP$209</f>
        <v>107.12710650299933</v>
      </c>
      <c r="CU147" s="2">
        <f>BQ$207*$B147+BQ$209</f>
        <v>107.69739710224246</v>
      </c>
      <c r="CV147" s="2">
        <f>BR$207*$B147+BR$209</f>
        <v>106.84528126868611</v>
      </c>
      <c r="CW147" s="2">
        <f>BS$207*$B147+BS$209</f>
        <v>103.43459262242509</v>
      </c>
      <c r="CX147" s="2">
        <f>BT$207*$B147+BT$209</f>
        <v>99.052470151437547</v>
      </c>
      <c r="CY147" s="2">
        <f>BU$207*$B147+BU$209</f>
        <v>90.06451535134741</v>
      </c>
      <c r="CZ147" s="2">
        <f>BV$207*$B147+BV$209</f>
        <v>78.225799708796615</v>
      </c>
      <c r="DA147" s="2">
        <f>BW$207*$B147+BW$209</f>
        <v>64.792768344255464</v>
      </c>
      <c r="DD147" s="2">
        <f>BZ$207*$B147+BZ$209</f>
        <v>94.942516442828321</v>
      </c>
      <c r="DE147" s="2">
        <f>CA$207*$B147+CA$209</f>
        <v>98.091817925973416</v>
      </c>
      <c r="DF147" s="2">
        <f>CB$207*$B147+CB$209</f>
        <v>99.49734210107232</v>
      </c>
      <c r="DG147" s="2">
        <f>CC$207*$B147+CC$209</f>
        <v>100.28872619464177</v>
      </c>
      <c r="DH147" s="2">
        <f>CD$207*$B147+CD$209</f>
        <v>103.32968826834272</v>
      </c>
      <c r="DI147" s="2">
        <f>CE$207*$B147+CE$209</f>
        <v>104.54224296506791</v>
      </c>
      <c r="DJ147" s="2">
        <f>CF$207*$B147+CF$209</f>
        <v>105.12585102414157</v>
      </c>
      <c r="DK147" s="2">
        <f>CG$207*$B147+CG$209</f>
        <v>102.76445286121228</v>
      </c>
      <c r="DL147" s="2">
        <f>CH$207*$B147+CH$209</f>
        <v>99.707107779131604</v>
      </c>
      <c r="DM147" s="2">
        <f>CI$207*$B147+CI$209</f>
        <v>94.594063560121612</v>
      </c>
      <c r="DN147" s="2">
        <f>CJ$207*$B147+CJ$209</f>
        <v>86.722875258288582</v>
      </c>
      <c r="DO147" s="2">
        <f>CK$207*$B147+CK$209</f>
        <v>76.306924005173386</v>
      </c>
      <c r="DP147" s="2">
        <f>CL$207*$B147+CL$209</f>
        <v>64.127632469981705</v>
      </c>
      <c r="DS147" s="2">
        <f>POWER(10,($B147-C$227)/C$228)/(1+POWER(10,($B147-C$227)/C$228))</f>
        <v>0.98182782336622332</v>
      </c>
      <c r="DT147" s="2">
        <f>POWER(10,($B147-D$227)/D$228)/(1+POWER(10,($B147-D$227)/D$228))</f>
        <v>0.97894405059978451</v>
      </c>
      <c r="DU147" s="2">
        <f>POWER(10,($B147-E$227)/E$228)/(1+POWER(10,($B147-E$227)/E$228))</f>
        <v>0.98096370854149462</v>
      </c>
      <c r="DV147" s="2">
        <f>POWER(10,($B147-F$227)/F$228)/(1+POWER(10,($B147-F$227)/F$228))</f>
        <v>0.98392463187573065</v>
      </c>
      <c r="DW147" s="2">
        <f>POWER(10,($B147-G$227)/G$228)/(1+POWER(10,($B147-G$227)/G$228))</f>
        <v>0.98523957374725168</v>
      </c>
      <c r="DX147" s="2">
        <f>POWER(10,($B147-H$227)/H$228)/(1+POWER(10,($B147-H$227)/H$228))</f>
        <v>0.98399451730491405</v>
      </c>
      <c r="DY147" s="2">
        <f>POWER(10,($B147-I$227)/I$228)/(1+POWER(10,($B147-I$227)/I$228))</f>
        <v>0.982327942895586</v>
      </c>
      <c r="DZ147" s="2">
        <f>POWER(10,($B147-J$227)/J$228)/(1+POWER(10,($B147-J$227)/J$228))</f>
        <v>0.98156646180492313</v>
      </c>
      <c r="EA147" s="2">
        <f>POWER(10,($B147-K$227)/K$228)/(1+POWER(10,($B147-K$227)/K$228))</f>
        <v>0.98229521038401979</v>
      </c>
      <c r="EB147" s="2">
        <f>POWER(10,($B147-L$227)/L$228)/(1+POWER(10,($B147-L$227)/L$228))</f>
        <v>0.97784574910892474</v>
      </c>
      <c r="EC147" s="2">
        <f>POWER(10,($B147-M$227)/M$228)/(1+POWER(10,($B147-M$227)/M$228))</f>
        <v>0.98196762173761254</v>
      </c>
      <c r="ED147" s="2">
        <f>POWER(10,($B147-N$227)/N$228)/(1+POWER(10,($B147-N$227)/N$228))</f>
        <v>0.98197421662799744</v>
      </c>
      <c r="EE147" s="2">
        <f>POWER(10,($B147-O$227)/O$228)/(1+POWER(10,($B147-O$227)/O$228))</f>
        <v>0.97548607788138508</v>
      </c>
    </row>
    <row r="148" spans="2:137" x14ac:dyDescent="0.25">
      <c r="B148" s="2">
        <v>142</v>
      </c>
      <c r="C148">
        <v>92.97</v>
      </c>
      <c r="D148">
        <v>97.015000000000001</v>
      </c>
      <c r="E148">
        <v>98.4</v>
      </c>
      <c r="F148">
        <v>99.593999999999994</v>
      </c>
      <c r="G148">
        <v>104.73399999999999</v>
      </c>
      <c r="H148">
        <v>105.938</v>
      </c>
      <c r="I148">
        <v>106.923</v>
      </c>
      <c r="J148">
        <v>103.652</v>
      </c>
      <c r="K148">
        <v>101.776</v>
      </c>
      <c r="L148">
        <v>95.03</v>
      </c>
      <c r="M148">
        <v>87.715999999999994</v>
      </c>
      <c r="N148">
        <v>76.358199999999997</v>
      </c>
      <c r="O148">
        <v>63.579700000000003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94.941736674767057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98.096470940732857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99.501576252781007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100.5071934007639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104.28070949030342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105.59694525416421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105.95276532459653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103.53610893141453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101.07764851234533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94.991579688973786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87.452909771232299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76.783412480555683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64.177486990356201</v>
      </c>
      <c r="AE148" s="5"/>
      <c r="AG148" s="5">
        <f t="shared" si="32"/>
        <v>-1.9717366747670582</v>
      </c>
      <c r="AH148" s="5">
        <f t="shared" si="32"/>
        <v>-1.0814709407328564</v>
      </c>
      <c r="AI148" s="5">
        <f t="shared" si="32"/>
        <v>-1.1015762527810011</v>
      </c>
      <c r="AJ148" s="5">
        <f t="shared" si="32"/>
        <v>-0.91319340076390176</v>
      </c>
      <c r="AK148" s="5">
        <f t="shared" si="32"/>
        <v>0.45329050969657203</v>
      </c>
      <c r="AL148" s="5">
        <f t="shared" si="32"/>
        <v>0.3410547458357911</v>
      </c>
      <c r="AM148" s="5">
        <f t="shared" si="32"/>
        <v>0.97023467540347497</v>
      </c>
      <c r="AN148" s="5">
        <f t="shared" si="32"/>
        <v>0.11589106858546927</v>
      </c>
      <c r="AO148" s="5">
        <f t="shared" si="47"/>
        <v>0.69835148765466215</v>
      </c>
      <c r="AP148" s="5">
        <f t="shared" si="33"/>
        <v>3.8420311026214904E-2</v>
      </c>
      <c r="AQ148" s="5">
        <f t="shared" si="33"/>
        <v>0.26309022876769461</v>
      </c>
      <c r="AR148" s="5">
        <f t="shared" si="33"/>
        <v>-0.42521248055568606</v>
      </c>
      <c r="AS148" s="5">
        <f t="shared" si="33"/>
        <v>-0.59778699035619809</v>
      </c>
      <c r="AV148" s="2">
        <f t="shared" si="34"/>
        <v>94.941718913588375</v>
      </c>
      <c r="AW148" s="2">
        <f t="shared" si="35"/>
        <v>98.090188362479125</v>
      </c>
      <c r="AX148" s="2">
        <f t="shared" si="36"/>
        <v>99.497660060611878</v>
      </c>
      <c r="AY148" s="2">
        <f t="shared" si="37"/>
        <v>100.29780731518531</v>
      </c>
      <c r="AZ148" s="2">
        <f t="shared" si="38"/>
        <v>103.35254263766366</v>
      </c>
      <c r="BA148" s="2">
        <f t="shared" si="39"/>
        <v>104.56156754973703</v>
      </c>
      <c r="BB148" s="2">
        <f t="shared" si="40"/>
        <v>105.15059464537383</v>
      </c>
      <c r="BC148" s="2">
        <f t="shared" si="41"/>
        <v>102.79655909467445</v>
      </c>
      <c r="BD148" s="2">
        <f t="shared" si="42"/>
        <v>99.732090432278795</v>
      </c>
      <c r="BE148" s="2">
        <f t="shared" si="43"/>
        <v>94.642392107141092</v>
      </c>
      <c r="BF148" s="2">
        <f t="shared" si="44"/>
        <v>86.752841849138875</v>
      </c>
      <c r="BG148" s="2">
        <f t="shared" si="45"/>
        <v>76.325135604069288</v>
      </c>
      <c r="BH148" s="2">
        <f t="shared" si="46"/>
        <v>64.146662038626872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>BK$207*$B148+BK$209</f>
        <v>97.990702156718683</v>
      </c>
      <c r="CP148" s="2">
        <f>BL$207*$B148+BL$209</f>
        <v>100.00224237134213</v>
      </c>
      <c r="CQ148" s="2">
        <f>BM$207*$B148+BM$209</f>
        <v>101.87823688271757</v>
      </c>
      <c r="CR148" s="2">
        <f>BN$207*$B148+BN$209</f>
        <v>102.00855360233625</v>
      </c>
      <c r="CS148" s="2">
        <f>BO$207*$B148+BO$209</f>
        <v>105.30249168095742</v>
      </c>
      <c r="CT148" s="2">
        <f>BP$207*$B148+BP$209</f>
        <v>107.15257601850809</v>
      </c>
      <c r="CU148" s="2">
        <f>BQ$207*$B148+BQ$209</f>
        <v>107.725905837282</v>
      </c>
      <c r="CV148" s="2">
        <f>BR$207*$B148+BR$209</f>
        <v>106.88070890880658</v>
      </c>
      <c r="CW148" s="2">
        <f>BS$207*$B148+BS$209</f>
        <v>103.45926879074</v>
      </c>
      <c r="CX148" s="2">
        <f>BT$207*$B148+BT$209</f>
        <v>99.094737338747024</v>
      </c>
      <c r="CY148" s="2">
        <f>BU$207*$B148+BU$209</f>
        <v>90.095501350515448</v>
      </c>
      <c r="CZ148" s="2">
        <f>BV$207*$B148+BV$209</f>
        <v>78.242633982712363</v>
      </c>
      <c r="DA148" s="2">
        <f>BW$207*$B148+BW$209</f>
        <v>64.804424334590635</v>
      </c>
      <c r="DD148" s="2">
        <f>BZ$207*$B148+BZ$209</f>
        <v>94.890252174555982</v>
      </c>
      <c r="DE148" s="2">
        <f>CA$207*$B148+CA$209</f>
        <v>98.052680949327467</v>
      </c>
      <c r="DF148" s="2">
        <f>CB$207*$B148+CB$209</f>
        <v>99.455528106183564</v>
      </c>
      <c r="DG148" s="2">
        <f>CC$207*$B148+CC$209</f>
        <v>100.27231644271896</v>
      </c>
      <c r="DH148" s="2">
        <f>CD$207*$B148+CD$209</f>
        <v>103.3258998100993</v>
      </c>
      <c r="DI148" s="2">
        <f>CE$207*$B148+CE$209</f>
        <v>104.52313095275409</v>
      </c>
      <c r="DJ148" s="2">
        <f>CF$207*$B148+CF$209</f>
        <v>105.10834137550761</v>
      </c>
      <c r="DK148" s="2">
        <f>CG$207*$B148+CG$209</f>
        <v>102.72660862149786</v>
      </c>
      <c r="DL148" s="2">
        <f>CH$207*$B148+CH$209</f>
        <v>99.67082310716772</v>
      </c>
      <c r="DM148" s="2">
        <f>CI$207*$B148+CI$209</f>
        <v>94.55039470804067</v>
      </c>
      <c r="DN148" s="2">
        <f>CJ$207*$B148+CJ$209</f>
        <v>86.696859904498723</v>
      </c>
      <c r="DO148" s="2">
        <f>CK$207*$B148+CK$209</f>
        <v>76.293033827467156</v>
      </c>
      <c r="DP148" s="2">
        <f>CL$207*$B148+CL$209</f>
        <v>64.131586921265978</v>
      </c>
      <c r="DS148" s="2">
        <f>POWER(10,($B148-C$227)/C$228)/(1+POWER(10,($B148-C$227)/C$228))</f>
        <v>0.98340023566627843</v>
      </c>
      <c r="DT148" s="2">
        <f>POWER(10,($B148-D$227)/D$228)/(1+POWER(10,($B148-D$227)/D$228))</f>
        <v>0.98076110209807899</v>
      </c>
      <c r="DU148" s="2">
        <f>POWER(10,($B148-E$227)/E$228)/(1+POWER(10,($B148-E$227)/E$228))</f>
        <v>0.98260956709432079</v>
      </c>
      <c r="DV148" s="2">
        <f>POWER(10,($B148-F$227)/F$228)/(1+POWER(10,($B148-F$227)/F$228))</f>
        <v>0.98531832340694214</v>
      </c>
      <c r="DW148" s="2">
        <f>POWER(10,($B148-G$227)/G$228)/(1+POWER(10,($B148-G$227)/G$228))</f>
        <v>0.98652082508423888</v>
      </c>
      <c r="DX148" s="2">
        <f>POWER(10,($B148-H$227)/H$228)/(1+POWER(10,($B148-H$227)/H$228))</f>
        <v>0.98538223997012298</v>
      </c>
      <c r="DY148" s="2">
        <f>POWER(10,($B148-I$227)/I$228)/(1+POWER(10,($B148-I$227)/I$228))</f>
        <v>0.98385779204933654</v>
      </c>
      <c r="DZ148" s="2">
        <f>POWER(10,($B148-J$227)/J$228)/(1+POWER(10,($B148-J$227)/J$228))</f>
        <v>0.98316110148079661</v>
      </c>
      <c r="EA148" s="2">
        <f>POWER(10,($B148-K$227)/K$228)/(1+POWER(10,($B148-K$227)/K$228))</f>
        <v>0.98382784650265698</v>
      </c>
      <c r="EB148" s="2">
        <f>POWER(10,($B148-L$227)/L$228)/(1+POWER(10,($B148-L$227)/L$228))</f>
        <v>0.97975561999247385</v>
      </c>
      <c r="EC148" s="2">
        <f>POWER(10,($B148-M$227)/M$228)/(1+POWER(10,($B148-M$227)/M$228))</f>
        <v>0.98352814042629444</v>
      </c>
      <c r="ED148" s="2">
        <f>POWER(10,($B148-N$227)/N$228)/(1+POWER(10,($B148-N$227)/N$228))</f>
        <v>0.98353417416603695</v>
      </c>
      <c r="EE148" s="2">
        <f>POWER(10,($B148-O$227)/O$228)/(1+POWER(10,($B148-O$227)/O$228))</f>
        <v>0.97759471001114384</v>
      </c>
    </row>
    <row r="149" spans="2:137" x14ac:dyDescent="0.25">
      <c r="B149" s="2">
        <v>143</v>
      </c>
      <c r="C149">
        <v>93.575999999999993</v>
      </c>
      <c r="D149">
        <v>97.418000000000006</v>
      </c>
      <c r="E149">
        <v>99.570999999999998</v>
      </c>
      <c r="F149">
        <v>99.141000000000005</v>
      </c>
      <c r="G149">
        <v>105.09399999999999</v>
      </c>
      <c r="H149">
        <v>106.078</v>
      </c>
      <c r="I149">
        <v>107.892</v>
      </c>
      <c r="J149">
        <v>105.59099999999999</v>
      </c>
      <c r="K149">
        <v>101.224</v>
      </c>
      <c r="L149">
        <v>94.805999999999997</v>
      </c>
      <c r="M149">
        <v>87.299000000000007</v>
      </c>
      <c r="N149">
        <v>76.2239</v>
      </c>
      <c r="O149">
        <v>64.014499999999998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94.885907376352264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98.060393087547737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99.459742723339929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100.59937954749871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104.6531412433463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106.03414045370647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106.34191368639789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103.88071406768483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101.67458041668991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95.181147261275015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87.823550454870585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77.053077246242083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64.208673733117507</v>
      </c>
      <c r="AE149" s="5"/>
      <c r="AG149" s="5">
        <f t="shared" si="32"/>
        <v>-1.3099073763522711</v>
      </c>
      <c r="AH149" s="5">
        <f t="shared" si="32"/>
        <v>-0.64239308754773106</v>
      </c>
      <c r="AI149" s="5">
        <f t="shared" si="32"/>
        <v>0.11125727666006924</v>
      </c>
      <c r="AJ149" s="5">
        <f t="shared" si="32"/>
        <v>-1.4583795474987085</v>
      </c>
      <c r="AK149" s="5">
        <f t="shared" si="32"/>
        <v>0.44085875665369656</v>
      </c>
      <c r="AL149" s="5">
        <f t="shared" si="32"/>
        <v>4.3859546293532503E-2</v>
      </c>
      <c r="AM149" s="5">
        <f t="shared" si="32"/>
        <v>1.5500863136021081</v>
      </c>
      <c r="AN149" s="5">
        <f t="shared" si="32"/>
        <v>1.7102859323151591</v>
      </c>
      <c r="AO149" s="5">
        <f t="shared" si="47"/>
        <v>-0.45058041668990256</v>
      </c>
      <c r="AP149" s="5">
        <f t="shared" si="33"/>
        <v>-0.37514726127501774</v>
      </c>
      <c r="AQ149" s="5">
        <f t="shared" si="33"/>
        <v>-0.52455045487057816</v>
      </c>
      <c r="AR149" s="5">
        <f t="shared" si="33"/>
        <v>-0.82917724624208233</v>
      </c>
      <c r="AS149" s="5">
        <f t="shared" si="33"/>
        <v>-0.19417373311750907</v>
      </c>
      <c r="AV149" s="2">
        <f t="shared" si="34"/>
        <v>94.885900931538629</v>
      </c>
      <c r="AW149" s="2">
        <f t="shared" si="35"/>
        <v>98.048422131774402</v>
      </c>
      <c r="AX149" s="2">
        <f t="shared" si="36"/>
        <v>99.452750701299976</v>
      </c>
      <c r="AY149" s="2">
        <f t="shared" si="37"/>
        <v>100.27952536647258</v>
      </c>
      <c r="AZ149" s="2">
        <f t="shared" si="38"/>
        <v>103.34681559901533</v>
      </c>
      <c r="BA149" s="2">
        <f t="shared" si="39"/>
        <v>104.53971378550133</v>
      </c>
      <c r="BB149" s="2">
        <f t="shared" si="40"/>
        <v>105.13010041845553</v>
      </c>
      <c r="BC149" s="2">
        <f t="shared" si="41"/>
        <v>102.75378155878499</v>
      </c>
      <c r="BD149" s="2">
        <f t="shared" si="42"/>
        <v>99.691394927488446</v>
      </c>
      <c r="BE149" s="2">
        <f t="shared" si="43"/>
        <v>94.592367678885964</v>
      </c>
      <c r="BF149" s="2">
        <f t="shared" si="44"/>
        <v>86.722832342930658</v>
      </c>
      <c r="BG149" s="2">
        <f t="shared" si="45"/>
        <v>76.308925355590404</v>
      </c>
      <c r="BH149" s="2">
        <f t="shared" si="46"/>
        <v>64.149474884055465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>BK$207*$B149+BK$209</f>
        <v>97.998204702424701</v>
      </c>
      <c r="CP149" s="2">
        <f>BL$207*$B149+BL$209</f>
        <v>99.997982094806858</v>
      </c>
      <c r="CQ149" s="2">
        <f>BM$207*$B149+BM$209</f>
        <v>101.87123052433262</v>
      </c>
      <c r="CR149" s="2">
        <f>BN$207*$B149+BN$209</f>
        <v>102.0175520851882</v>
      </c>
      <c r="CS149" s="2">
        <f>BO$207*$B149+BO$209</f>
        <v>105.32932188070987</v>
      </c>
      <c r="CT149" s="2">
        <f>BP$207*$B149+BP$209</f>
        <v>107.17804553401683</v>
      </c>
      <c r="CU149" s="2">
        <f>BQ$207*$B149+BQ$209</f>
        <v>107.75441457232154</v>
      </c>
      <c r="CV149" s="2">
        <f>BR$207*$B149+BR$209</f>
        <v>106.91613654892707</v>
      </c>
      <c r="CW149" s="2">
        <f>BS$207*$B149+BS$209</f>
        <v>103.48394495905491</v>
      </c>
      <c r="CX149" s="2">
        <f>BT$207*$B149+BT$209</f>
        <v>99.137004526056515</v>
      </c>
      <c r="CY149" s="2">
        <f>BU$207*$B149+BU$209</f>
        <v>90.126487349683501</v>
      </c>
      <c r="CZ149" s="2">
        <f>BV$207*$B149+BV$209</f>
        <v>78.259468256628111</v>
      </c>
      <c r="DA149" s="2">
        <f>BW$207*$B149+BW$209</f>
        <v>64.816080324925792</v>
      </c>
      <c r="DD149" s="2">
        <f>BZ$207*$B149+BZ$209</f>
        <v>94.837987906283644</v>
      </c>
      <c r="DE149" s="2">
        <f>CA$207*$B149+CA$209</f>
        <v>98.013543972681518</v>
      </c>
      <c r="DF149" s="2">
        <f>CB$207*$B149+CB$209</f>
        <v>99.413714111294809</v>
      </c>
      <c r="DG149" s="2">
        <f>CC$207*$B149+CC$209</f>
        <v>100.25590669079614</v>
      </c>
      <c r="DH149" s="2">
        <f>CD$207*$B149+CD$209</f>
        <v>103.32211135185588</v>
      </c>
      <c r="DI149" s="2">
        <f>CE$207*$B149+CE$209</f>
        <v>104.50401894044026</v>
      </c>
      <c r="DJ149" s="2">
        <f>CF$207*$B149+CF$209</f>
        <v>105.09083172687363</v>
      </c>
      <c r="DK149" s="2">
        <f>CG$207*$B149+CG$209</f>
        <v>102.68876438178344</v>
      </c>
      <c r="DL149" s="2">
        <f>CH$207*$B149+CH$209</f>
        <v>99.634538435203837</v>
      </c>
      <c r="DM149" s="2">
        <f>CI$207*$B149+CI$209</f>
        <v>94.506725855959743</v>
      </c>
      <c r="DN149" s="2">
        <f>CJ$207*$B149+CJ$209</f>
        <v>86.67084455070885</v>
      </c>
      <c r="DO149" s="2">
        <f>CK$207*$B149+CK$209</f>
        <v>76.279143649760911</v>
      </c>
      <c r="DP149" s="2">
        <f>CL$207*$B149+CL$209</f>
        <v>64.135541372550264</v>
      </c>
      <c r="DS149" s="2">
        <f>POWER(10,($B149-C$227)/C$228)/(1+POWER(10,($B149-C$227)/C$228))</f>
        <v>0.98483869039823668</v>
      </c>
      <c r="DT149" s="2">
        <f>POWER(10,($B149-D$227)/D$228)/(1+POWER(10,($B149-D$227)/D$228))</f>
        <v>0.98242416394645005</v>
      </c>
      <c r="DU149" s="2">
        <f>POWER(10,($B149-E$227)/E$228)/(1+POWER(10,($B149-E$227)/E$228))</f>
        <v>0.98411543060381546</v>
      </c>
      <c r="DV149" s="2">
        <f>POWER(10,($B149-F$227)/F$228)/(1+POWER(10,($B149-F$227)/F$228))</f>
        <v>0.9865928320468843</v>
      </c>
      <c r="DW149" s="2">
        <f>POWER(10,($B149-G$227)/G$228)/(1+POWER(10,($B149-G$227)/G$228))</f>
        <v>0.98769224911670872</v>
      </c>
      <c r="DX149" s="2">
        <f>POWER(10,($B149-H$227)/H$228)/(1+POWER(10,($B149-H$227)/H$228))</f>
        <v>0.98665127521662355</v>
      </c>
      <c r="DY149" s="2">
        <f>POWER(10,($B149-I$227)/I$228)/(1+POWER(10,($B149-I$227)/I$228))</f>
        <v>0.98525719158725633</v>
      </c>
      <c r="DZ149" s="2">
        <f>POWER(10,($B149-J$227)/J$228)/(1+POWER(10,($B149-J$227)/J$228))</f>
        <v>0.98461995432839244</v>
      </c>
      <c r="EA149" s="2">
        <f>POWER(10,($B149-K$227)/K$228)/(1+POWER(10,($B149-K$227)/K$228))</f>
        <v>0.98522980310540786</v>
      </c>
      <c r="EB149" s="2">
        <f>POWER(10,($B149-L$227)/L$228)/(1+POWER(10,($B149-L$227)/L$228))</f>
        <v>0.98150395925858247</v>
      </c>
      <c r="EC149" s="2">
        <f>POWER(10,($B149-M$227)/M$228)/(1+POWER(10,($B149-M$227)/M$228))</f>
        <v>0.98495568111460075</v>
      </c>
      <c r="ED149" s="2">
        <f>POWER(10,($B149-N$227)/N$228)/(1+POWER(10,($B149-N$227)/N$228))</f>
        <v>0.98496119993347531</v>
      </c>
      <c r="EE149" s="2">
        <f>POWER(10,($B149-O$227)/O$228)/(1+POWER(10,($B149-O$227)/O$228))</f>
        <v>0.9795257693089181</v>
      </c>
    </row>
    <row r="150" spans="2:137" x14ac:dyDescent="0.25">
      <c r="B150" s="2">
        <v>144</v>
      </c>
      <c r="C150">
        <v>94.227000000000004</v>
      </c>
      <c r="D150">
        <v>97.462999999999994</v>
      </c>
      <c r="E150">
        <v>96.370999999999995</v>
      </c>
      <c r="F150">
        <v>100.34399999999999</v>
      </c>
      <c r="G150">
        <v>104.953</v>
      </c>
      <c r="H150">
        <v>107.578</v>
      </c>
      <c r="I150">
        <v>106.61499999999999</v>
      </c>
      <c r="J150">
        <v>104.636</v>
      </c>
      <c r="K150">
        <v>103.239</v>
      </c>
      <c r="L150">
        <v>95.119</v>
      </c>
      <c r="M150">
        <v>87.103999999999999</v>
      </c>
      <c r="N150">
        <v>77.313400000000001</v>
      </c>
      <c r="O150">
        <v>64.072500000000005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94.830308993461514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98.028860792394056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99.420041344714804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100.72755061226222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105.0939758635146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106.57360515548774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106.85408782678476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104.34704092065134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102.43448736381244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95.48858205992606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88.343194472029253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77.445839582531548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64.263213062072893</v>
      </c>
      <c r="AE150" s="5"/>
      <c r="AG150" s="5">
        <f t="shared" si="32"/>
        <v>-0.60330899346151057</v>
      </c>
      <c r="AH150" s="5">
        <f t="shared" si="32"/>
        <v>-0.56586079239406217</v>
      </c>
      <c r="AI150" s="5">
        <f t="shared" si="32"/>
        <v>-3.0490413447148086</v>
      </c>
      <c r="AJ150" s="5">
        <f t="shared" si="32"/>
        <v>-0.38355061226222631</v>
      </c>
      <c r="AK150" s="5">
        <f t="shared" si="32"/>
        <v>-0.14097586351459768</v>
      </c>
      <c r="AL150" s="5">
        <f t="shared" si="32"/>
        <v>1.0043948445122624</v>
      </c>
      <c r="AM150" s="5">
        <f t="shared" si="32"/>
        <v>-0.23908782678476825</v>
      </c>
      <c r="AN150" s="5">
        <f t="shared" si="32"/>
        <v>0.28895907934865761</v>
      </c>
      <c r="AO150" s="5">
        <f t="shared" si="47"/>
        <v>0.80451263618756741</v>
      </c>
      <c r="AP150" s="5">
        <f t="shared" si="33"/>
        <v>-0.36958205992605997</v>
      </c>
      <c r="AQ150" s="5">
        <f t="shared" si="33"/>
        <v>-1.2391944720292543</v>
      </c>
      <c r="AR150" s="5">
        <f t="shared" si="33"/>
        <v>-0.13243958253154631</v>
      </c>
      <c r="AS150" s="5">
        <f t="shared" si="33"/>
        <v>-0.19071306207288785</v>
      </c>
      <c r="AV150" s="2">
        <f t="shared" si="34"/>
        <v>94.830306723998405</v>
      </c>
      <c r="AW150" s="2">
        <f t="shared" si="35"/>
        <v>98.006825440697867</v>
      </c>
      <c r="AX150" s="2">
        <f t="shared" si="36"/>
        <v>99.408056699321662</v>
      </c>
      <c r="AY150" s="2">
        <f t="shared" si="37"/>
        <v>100.2613739137966</v>
      </c>
      <c r="AZ150" s="2">
        <f t="shared" si="38"/>
        <v>103.34122192165201</v>
      </c>
      <c r="BA150" s="2">
        <f t="shared" si="39"/>
        <v>104.51804267671571</v>
      </c>
      <c r="BB150" s="2">
        <f t="shared" si="40"/>
        <v>105.10980161696401</v>
      </c>
      <c r="BC150" s="2">
        <f t="shared" si="41"/>
        <v>102.71132602583653</v>
      </c>
      <c r="BD150" s="2">
        <f t="shared" si="42"/>
        <v>99.650997224657928</v>
      </c>
      <c r="BE150" s="2">
        <f t="shared" si="43"/>
        <v>94.542742578850266</v>
      </c>
      <c r="BF150" s="2">
        <f t="shared" si="44"/>
        <v>86.693088601429722</v>
      </c>
      <c r="BG150" s="2">
        <f t="shared" si="45"/>
        <v>76.292872660426852</v>
      </c>
      <c r="BH150" s="2">
        <f t="shared" si="46"/>
        <v>64.152370339616013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>BK$207*$B150+BK$209</f>
        <v>98.005707248130705</v>
      </c>
      <c r="CP150" s="2">
        <f>BL$207*$B150+BL$209</f>
        <v>99.993721818271581</v>
      </c>
      <c r="CQ150" s="2">
        <f>BM$207*$B150+BM$209</f>
        <v>101.86422416594766</v>
      </c>
      <c r="CR150" s="2">
        <f>BN$207*$B150+BN$209</f>
        <v>102.02655056804016</v>
      </c>
      <c r="CS150" s="2">
        <f>BO$207*$B150+BO$209</f>
        <v>105.35615208046231</v>
      </c>
      <c r="CT150" s="2">
        <f>BP$207*$B150+BP$209</f>
        <v>107.20351504952559</v>
      </c>
      <c r="CU150" s="2">
        <f>BQ$207*$B150+BQ$209</f>
        <v>107.78292330736107</v>
      </c>
      <c r="CV150" s="2">
        <f>BR$207*$B150+BR$209</f>
        <v>106.95156418904756</v>
      </c>
      <c r="CW150" s="2">
        <f>BS$207*$B150+BS$209</f>
        <v>103.50862112736982</v>
      </c>
      <c r="CX150" s="2">
        <f>BT$207*$B150+BT$209</f>
        <v>99.179271713365992</v>
      </c>
      <c r="CY150" s="2">
        <f>BU$207*$B150+BU$209</f>
        <v>90.157473348851539</v>
      </c>
      <c r="CZ150" s="2">
        <f>BV$207*$B150+BV$209</f>
        <v>78.276302530543859</v>
      </c>
      <c r="DA150" s="2">
        <f>BW$207*$B150+BW$209</f>
        <v>64.82773631526095</v>
      </c>
      <c r="DD150" s="2">
        <f>BZ$207*$B150+BZ$209</f>
        <v>94.785723638011305</v>
      </c>
      <c r="DE150" s="2">
        <f>CA$207*$B150+CA$209</f>
        <v>97.974406996035555</v>
      </c>
      <c r="DF150" s="2">
        <f>CB$207*$B150+CB$209</f>
        <v>99.371900116406067</v>
      </c>
      <c r="DG150" s="2">
        <f>CC$207*$B150+CC$209</f>
        <v>100.23949693887332</v>
      </c>
      <c r="DH150" s="2">
        <f>CD$207*$B150+CD$209</f>
        <v>103.31832289361246</v>
      </c>
      <c r="DI150" s="2">
        <f>CE$207*$B150+CE$209</f>
        <v>104.48490692812645</v>
      </c>
      <c r="DJ150" s="2">
        <f>CF$207*$B150+CF$209</f>
        <v>105.07332207823967</v>
      </c>
      <c r="DK150" s="2">
        <f>CG$207*$B150+CG$209</f>
        <v>102.65092014206903</v>
      </c>
      <c r="DL150" s="2">
        <f>CH$207*$B150+CH$209</f>
        <v>99.598253763239953</v>
      </c>
      <c r="DM150" s="2">
        <f>CI$207*$B150+CI$209</f>
        <v>94.463057003878816</v>
      </c>
      <c r="DN150" s="2">
        <f>CJ$207*$B150+CJ$209</f>
        <v>86.644829196918991</v>
      </c>
      <c r="DO150" s="2">
        <f>CK$207*$B150+CK$209</f>
        <v>76.265253472054681</v>
      </c>
      <c r="DP150" s="2">
        <f>CL$207*$B150+CL$209</f>
        <v>64.139495823834537</v>
      </c>
      <c r="DS150" s="2">
        <f>POWER(10,($B150-C$227)/C$228)/(1+POWER(10,($B150-C$227)/C$228))</f>
        <v>0.9861542506468054</v>
      </c>
      <c r="DT150" s="2">
        <f>POWER(10,($B150-D$227)/D$228)/(1+POWER(10,($B150-D$227)/D$228))</f>
        <v>0.98394581949018778</v>
      </c>
      <c r="DU150" s="2">
        <f>POWER(10,($B150-E$227)/E$228)/(1+POWER(10,($B150-E$227)/E$228))</f>
        <v>0.98549282428894169</v>
      </c>
      <c r="DV150" s="2">
        <f>POWER(10,($B150-F$227)/F$228)/(1+POWER(10,($B150-F$227)/F$228))</f>
        <v>0.98775807588187226</v>
      </c>
      <c r="DW150" s="2">
        <f>POWER(10,($B150-G$227)/G$228)/(1+POWER(10,($B150-G$227)/G$228))</f>
        <v>0.98876302872325117</v>
      </c>
      <c r="DX150" s="2">
        <f>POWER(10,($B150-H$227)/H$228)/(1+POWER(10,($B150-H$227)/H$228))</f>
        <v>0.98781150239034476</v>
      </c>
      <c r="DY150" s="2">
        <f>POWER(10,($B150-I$227)/I$228)/(1+POWER(10,($B150-I$227)/I$228))</f>
        <v>0.98653693453772362</v>
      </c>
      <c r="DZ150" s="2">
        <f>POWER(10,($B150-J$227)/J$228)/(1+POWER(10,($B150-J$227)/J$228))</f>
        <v>0.98595422380749198</v>
      </c>
      <c r="EA150" s="2">
        <f>POWER(10,($B150-K$227)/K$228)/(1+POWER(10,($B150-K$227)/K$228))</f>
        <v>0.98651189095383085</v>
      </c>
      <c r="EB150" s="2">
        <f>POWER(10,($B150-L$227)/L$228)/(1+POWER(10,($B150-L$227)/L$228))</f>
        <v>0.98310391280296294</v>
      </c>
      <c r="EC150" s="2">
        <f>POWER(10,($B150-M$227)/M$228)/(1+POWER(10,($B150-M$227)/M$228))</f>
        <v>0.98626123158983114</v>
      </c>
      <c r="ED150" s="2">
        <f>POWER(10,($B150-N$227)/N$228)/(1+POWER(10,($B150-N$227)/N$228))</f>
        <v>0.98626627816184298</v>
      </c>
      <c r="EE150" s="2">
        <f>POWER(10,($B150-O$227)/O$228)/(1+POWER(10,($B150-O$227)/O$228))</f>
        <v>0.98129357987235177</v>
      </c>
    </row>
    <row r="151" spans="2:137" x14ac:dyDescent="0.25">
      <c r="B151" s="2">
        <v>145</v>
      </c>
      <c r="C151">
        <v>95.167000000000002</v>
      </c>
      <c r="D151">
        <v>98.507000000000005</v>
      </c>
      <c r="E151">
        <v>98.971000000000004</v>
      </c>
      <c r="F151">
        <v>100.625</v>
      </c>
      <c r="G151">
        <v>105.76600000000001</v>
      </c>
      <c r="H151">
        <v>107.76600000000001</v>
      </c>
      <c r="I151">
        <v>108.938</v>
      </c>
      <c r="J151">
        <v>104.985</v>
      </c>
      <c r="K151">
        <v>104.254</v>
      </c>
      <c r="L151">
        <v>95.760999999999996</v>
      </c>
      <c r="M151">
        <v>88</v>
      </c>
      <c r="N151">
        <v>77.985100000000003</v>
      </c>
      <c r="O151">
        <v>63.014499999999998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94.774925664270654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98.00425413958547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99.383214649744261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100.89159279336006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105.57774736837651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107.19097242495855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107.48196485067515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104.93066287633494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103.33120322445892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95.940923543131518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89.02213229174329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77.981412054392919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64.354375995605409</v>
      </c>
      <c r="AE151" s="5"/>
      <c r="AG151" s="5">
        <f t="shared" si="32"/>
        <v>0.39207433572934747</v>
      </c>
      <c r="AH151" s="5">
        <f t="shared" si="32"/>
        <v>0.50274586041453517</v>
      </c>
      <c r="AI151" s="5">
        <f t="shared" si="32"/>
        <v>-0.41221464974425714</v>
      </c>
      <c r="AJ151" s="5">
        <f t="shared" si="32"/>
        <v>-0.26659279336006136</v>
      </c>
      <c r="AK151" s="5">
        <f t="shared" si="32"/>
        <v>0.1882526316234987</v>
      </c>
      <c r="AL151" s="5">
        <f t="shared" si="32"/>
        <v>0.57502757504146018</v>
      </c>
      <c r="AM151" s="5">
        <f t="shared" si="32"/>
        <v>1.4560351493248476</v>
      </c>
      <c r="AN151" s="5">
        <f t="shared" si="32"/>
        <v>5.4337123665064269E-2</v>
      </c>
      <c r="AO151" s="5">
        <f t="shared" si="47"/>
        <v>0.9227967755410873</v>
      </c>
      <c r="AP151" s="5">
        <f t="shared" si="33"/>
        <v>-0.17992354313152248</v>
      </c>
      <c r="AQ151" s="5">
        <f t="shared" si="33"/>
        <v>-1.02213229174329</v>
      </c>
      <c r="AR151" s="5">
        <f t="shared" si="33"/>
        <v>3.6879456070835204E-3</v>
      </c>
      <c r="AS151" s="5">
        <f t="shared" si="33"/>
        <v>-1.3398759956054107</v>
      </c>
      <c r="AV151" s="2">
        <f t="shared" si="34"/>
        <v>94.774924847661126</v>
      </c>
      <c r="AW151" s="2">
        <f t="shared" si="35"/>
        <v>97.965389188697017</v>
      </c>
      <c r="AX151" s="2">
        <f t="shared" si="36"/>
        <v>99.363564580888919</v>
      </c>
      <c r="AY151" s="2">
        <f t="shared" si="37"/>
        <v>100.24334472278544</v>
      </c>
      <c r="AZ151" s="2">
        <f t="shared" si="38"/>
        <v>103.33575336432246</v>
      </c>
      <c r="BA151" s="2">
        <f t="shared" si="39"/>
        <v>104.49654362445608</v>
      </c>
      <c r="BB151" s="2">
        <f t="shared" si="40"/>
        <v>105.08968732762924</v>
      </c>
      <c r="BC151" s="2">
        <f t="shared" si="41"/>
        <v>102.66917465968585</v>
      </c>
      <c r="BD151" s="2">
        <f t="shared" si="42"/>
        <v>99.61087964488631</v>
      </c>
      <c r="BE151" s="2">
        <f t="shared" si="43"/>
        <v>94.493496659059943</v>
      </c>
      <c r="BF151" s="2">
        <f t="shared" si="44"/>
        <v>86.663595299353773</v>
      </c>
      <c r="BG151" s="2">
        <f t="shared" si="45"/>
        <v>76.276968067875771</v>
      </c>
      <c r="BH151" s="2">
        <f t="shared" si="46"/>
        <v>64.155342939722374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>BK$207*$B151+BK$209</f>
        <v>98.013209793836722</v>
      </c>
      <c r="CP151" s="2">
        <f>BL$207*$B151+BL$209</f>
        <v>99.989461541736304</v>
      </c>
      <c r="CQ151" s="2">
        <f>BM$207*$B151+BM$209</f>
        <v>101.85721780756271</v>
      </c>
      <c r="CR151" s="2">
        <f>BN$207*$B151+BN$209</f>
        <v>102.03554905089212</v>
      </c>
      <c r="CS151" s="2">
        <f>BO$207*$B151+BO$209</f>
        <v>105.38298228021476</v>
      </c>
      <c r="CT151" s="2">
        <f>BP$207*$B151+BP$209</f>
        <v>107.22898456503434</v>
      </c>
      <c r="CU151" s="2">
        <f>BQ$207*$B151+BQ$209</f>
        <v>107.81143204240061</v>
      </c>
      <c r="CV151" s="2">
        <f>BR$207*$B151+BR$209</f>
        <v>106.98699182916803</v>
      </c>
      <c r="CW151" s="2">
        <f>BS$207*$B151+BS$209</f>
        <v>103.53329729568473</v>
      </c>
      <c r="CX151" s="2">
        <f>BT$207*$B151+BT$209</f>
        <v>99.221538900675483</v>
      </c>
      <c r="CY151" s="2">
        <f>BU$207*$B151+BU$209</f>
        <v>90.188459348019578</v>
      </c>
      <c r="CZ151" s="2">
        <f>BV$207*$B151+BV$209</f>
        <v>78.293136804459607</v>
      </c>
      <c r="DA151" s="2">
        <f>BW$207*$B151+BW$209</f>
        <v>64.839392305596107</v>
      </c>
      <c r="DD151" s="2">
        <f>BZ$207*$B151+BZ$209</f>
        <v>94.733459369738966</v>
      </c>
      <c r="DE151" s="2">
        <f>CA$207*$B151+CA$209</f>
        <v>97.935270019389606</v>
      </c>
      <c r="DF151" s="2">
        <f>CB$207*$B151+CB$209</f>
        <v>99.330086121517311</v>
      </c>
      <c r="DG151" s="2">
        <f>CC$207*$B151+CC$209</f>
        <v>100.22308718695051</v>
      </c>
      <c r="DH151" s="2">
        <f>CD$207*$B151+CD$209</f>
        <v>103.31453443536904</v>
      </c>
      <c r="DI151" s="2">
        <f>CE$207*$B151+CE$209</f>
        <v>104.46579491581262</v>
      </c>
      <c r="DJ151" s="2">
        <f>CF$207*$B151+CF$209</f>
        <v>105.05581242960569</v>
      </c>
      <c r="DK151" s="2">
        <f>CG$207*$B151+CG$209</f>
        <v>102.61307590235459</v>
      </c>
      <c r="DL151" s="2">
        <f>CH$207*$B151+CH$209</f>
        <v>99.561969091276069</v>
      </c>
      <c r="DM151" s="2">
        <f>CI$207*$B151+CI$209</f>
        <v>94.419388151797889</v>
      </c>
      <c r="DN151" s="2">
        <f>CJ$207*$B151+CJ$209</f>
        <v>86.618813843129132</v>
      </c>
      <c r="DO151" s="2">
        <f>CK$207*$B151+CK$209</f>
        <v>76.251363294348451</v>
      </c>
      <c r="DP151" s="2">
        <f>CL$207*$B151+CL$209</f>
        <v>64.143450275118823</v>
      </c>
      <c r="DS151" s="2">
        <f>POWER(10,($B151-C$227)/C$228)/(1+POWER(10,($B151-C$227)/C$228))</f>
        <v>0.98735712400019837</v>
      </c>
      <c r="DT151" s="2">
        <f>POWER(10,($B151-D$227)/D$228)/(1+POWER(10,($B151-D$227)/D$228))</f>
        <v>0.98533770148510369</v>
      </c>
      <c r="DU151" s="2">
        <f>POWER(10,($B151-E$227)/E$228)/(1+POWER(10,($B151-E$227)/E$228))</f>
        <v>0.9867523882682997</v>
      </c>
      <c r="DV151" s="2">
        <f>POWER(10,($B151-F$227)/F$228)/(1+POWER(10,($B151-F$227)/F$228))</f>
        <v>0.98882319333832147</v>
      </c>
      <c r="DW151" s="2">
        <f>POWER(10,($B151-G$227)/G$228)/(1+POWER(10,($B151-G$227)/G$228))</f>
        <v>0.98974161760651025</v>
      </c>
      <c r="DX151" s="2">
        <f>POWER(10,($B151-H$227)/H$228)/(1+POWER(10,($B151-H$227)/H$228))</f>
        <v>0.98887202380331651</v>
      </c>
      <c r="DY151" s="2">
        <f>POWER(10,($B151-I$227)/I$228)/(1+POWER(10,($B151-I$227)/I$228))</f>
        <v>0.98770697600414148</v>
      </c>
      <c r="DZ151" s="2">
        <f>POWER(10,($B151-J$227)/J$228)/(1+POWER(10,($B151-J$227)/J$228))</f>
        <v>0.98717424882646709</v>
      </c>
      <c r="EA151" s="2">
        <f>POWER(10,($B151-K$227)/K$228)/(1+POWER(10,($B151-K$227)/K$228))</f>
        <v>0.98768408172461042</v>
      </c>
      <c r="EB151" s="2">
        <f>POWER(10,($B151-L$227)/L$228)/(1+POWER(10,($B151-L$227)/L$228))</f>
        <v>0.98456764247157924</v>
      </c>
      <c r="EC151" s="2">
        <f>POWER(10,($B151-M$227)/M$228)/(1+POWER(10,($B151-M$227)/M$228))</f>
        <v>0.98745492902214271</v>
      </c>
      <c r="ED151" s="2">
        <f>POWER(10,($B151-N$227)/N$228)/(1+POWER(10,($B151-N$227)/N$228))</f>
        <v>0.98745954269632796</v>
      </c>
      <c r="EE151" s="2">
        <f>POWER(10,($B151-O$227)/O$228)/(1+POWER(10,($B151-O$227)/O$228))</f>
        <v>0.98291141491283718</v>
      </c>
    </row>
    <row r="152" spans="2:137" x14ac:dyDescent="0.25">
      <c r="B152" s="2">
        <v>146</v>
      </c>
      <c r="C152">
        <v>93.515000000000001</v>
      </c>
      <c r="D152">
        <v>98.269000000000005</v>
      </c>
      <c r="E152">
        <v>98.257000000000005</v>
      </c>
      <c r="F152">
        <v>101.812</v>
      </c>
      <c r="G152">
        <v>106.40600000000001</v>
      </c>
      <c r="H152">
        <v>107.797</v>
      </c>
      <c r="I152">
        <v>109.58499999999999</v>
      </c>
      <c r="J152">
        <v>106.636</v>
      </c>
      <c r="K152">
        <v>105.373</v>
      </c>
      <c r="L152">
        <v>96.119</v>
      </c>
      <c r="M152">
        <v>89.477999999999994</v>
      </c>
      <c r="N152">
        <v>78.761200000000002</v>
      </c>
      <c r="O152">
        <v>64.144900000000007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94.719744448347996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97.989676029339904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99.350057915701555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101.08547977201002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106.06436054518983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107.84096249321053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108.19594775996913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105.60553596508834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104.30620268946403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96.554592879560872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89.848500191769915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78.665327360381553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64.499960816086599</v>
      </c>
      <c r="AE152" s="5"/>
      <c r="AG152" s="5">
        <f t="shared" si="32"/>
        <v>-1.204744448347995</v>
      </c>
      <c r="AH152" s="5">
        <f t="shared" si="32"/>
        <v>0.27932397066010139</v>
      </c>
      <c r="AI152" s="5">
        <f t="shared" si="32"/>
        <v>-1.0930579157015501</v>
      </c>
      <c r="AJ152" s="5">
        <f t="shared" si="32"/>
        <v>0.72652022798997962</v>
      </c>
      <c r="AK152" s="5">
        <f t="shared" si="32"/>
        <v>0.34163945481017777</v>
      </c>
      <c r="AL152" s="5">
        <f t="shared" si="32"/>
        <v>-4.3962493210528919E-2</v>
      </c>
      <c r="AM152" s="5">
        <f t="shared" si="32"/>
        <v>1.389052240030864</v>
      </c>
      <c r="AN152" s="5">
        <f t="shared" si="32"/>
        <v>1.0304640349116596</v>
      </c>
      <c r="AO152" s="5">
        <f t="shared" si="47"/>
        <v>1.0667973105359749</v>
      </c>
      <c r="AP152" s="5">
        <f t="shared" si="33"/>
        <v>-0.43559287956087189</v>
      </c>
      <c r="AQ152" s="5">
        <f t="shared" si="33"/>
        <v>-0.37050019176992066</v>
      </c>
      <c r="AR152" s="5">
        <f t="shared" si="33"/>
        <v>9.5872639618448829E-2</v>
      </c>
      <c r="AS152" s="5">
        <f t="shared" si="33"/>
        <v>-0.35506081608659201</v>
      </c>
      <c r="AV152" s="2">
        <f t="shared" si="34"/>
        <v>94.719744087732352</v>
      </c>
      <c r="AW152" s="2">
        <f t="shared" si="35"/>
        <v>97.924104515617842</v>
      </c>
      <c r="AX152" s="2">
        <f t="shared" si="36"/>
        <v>99.319261511783779</v>
      </c>
      <c r="AY152" s="2">
        <f t="shared" si="37"/>
        <v>100.2254299647433</v>
      </c>
      <c r="AZ152" s="2">
        <f t="shared" si="38"/>
        <v>103.33040207313428</v>
      </c>
      <c r="BA152" s="2">
        <f t="shared" si="39"/>
        <v>104.47520643821424</v>
      </c>
      <c r="BB152" s="2">
        <f t="shared" si="40"/>
        <v>105.06974699605485</v>
      </c>
      <c r="BC152" s="2">
        <f t="shared" si="41"/>
        <v>102.62731018702391</v>
      </c>
      <c r="BD152" s="2">
        <f t="shared" si="42"/>
        <v>99.57102523618174</v>
      </c>
      <c r="BE152" s="2">
        <f t="shared" si="43"/>
        <v>94.44461011193664</v>
      </c>
      <c r="BF152" s="2">
        <f t="shared" si="44"/>
        <v>86.634337681235621</v>
      </c>
      <c r="BG152" s="2">
        <f t="shared" si="45"/>
        <v>76.261202527814433</v>
      </c>
      <c r="BH152" s="2">
        <f t="shared" si="46"/>
        <v>64.158387507545001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>BK$207*$B152+BK$209</f>
        <v>98.020712339542726</v>
      </c>
      <c r="CP152" s="2">
        <f>BL$207*$B152+BL$209</f>
        <v>99.985201265201042</v>
      </c>
      <c r="CQ152" s="2">
        <f>BM$207*$B152+BM$209</f>
        <v>101.85021144917773</v>
      </c>
      <c r="CR152" s="2">
        <f>BN$207*$B152+BN$209</f>
        <v>102.04454753374407</v>
      </c>
      <c r="CS152" s="2">
        <f>BO$207*$B152+BO$209</f>
        <v>105.40981247996721</v>
      </c>
      <c r="CT152" s="2">
        <f>BP$207*$B152+BP$209</f>
        <v>107.2544540805431</v>
      </c>
      <c r="CU152" s="2">
        <f>BQ$207*$B152+BQ$209</f>
        <v>107.83994077744013</v>
      </c>
      <c r="CV152" s="2">
        <f>BR$207*$B152+BR$209</f>
        <v>107.02241946928852</v>
      </c>
      <c r="CW152" s="2">
        <f>BS$207*$B152+BS$209</f>
        <v>103.55797346399964</v>
      </c>
      <c r="CX152" s="2">
        <f>BT$207*$B152+BT$209</f>
        <v>99.26380608798496</v>
      </c>
      <c r="CY152" s="2">
        <f>BU$207*$B152+BU$209</f>
        <v>90.21944534718763</v>
      </c>
      <c r="CZ152" s="2">
        <f>BV$207*$B152+BV$209</f>
        <v>78.309971078375355</v>
      </c>
      <c r="DA152" s="2">
        <f>BW$207*$B152+BW$209</f>
        <v>64.851048295931278</v>
      </c>
      <c r="DD152" s="2">
        <f>BZ$207*$B152+BZ$209</f>
        <v>94.681195101466628</v>
      </c>
      <c r="DE152" s="2">
        <f>CA$207*$B152+CA$209</f>
        <v>97.896133042743656</v>
      </c>
      <c r="DF152" s="2">
        <f>CB$207*$B152+CB$209</f>
        <v>99.288272126628556</v>
      </c>
      <c r="DG152" s="2">
        <f>CC$207*$B152+CC$209</f>
        <v>100.20667743502769</v>
      </c>
      <c r="DH152" s="2">
        <f>CD$207*$B152+CD$209</f>
        <v>103.31074597712562</v>
      </c>
      <c r="DI152" s="2">
        <f>CE$207*$B152+CE$209</f>
        <v>104.4466829034988</v>
      </c>
      <c r="DJ152" s="2">
        <f>CF$207*$B152+CF$209</f>
        <v>105.03830278097172</v>
      </c>
      <c r="DK152" s="2">
        <f>CG$207*$B152+CG$209</f>
        <v>102.57523166264018</v>
      </c>
      <c r="DL152" s="2">
        <f>CH$207*$B152+CH$209</f>
        <v>99.525684419312199</v>
      </c>
      <c r="DM152" s="2">
        <f>CI$207*$B152+CI$209</f>
        <v>94.375719299716948</v>
      </c>
      <c r="DN152" s="2">
        <f>CJ$207*$B152+CJ$209</f>
        <v>86.592798489339259</v>
      </c>
      <c r="DO152" s="2">
        <f>CK$207*$B152+CK$209</f>
        <v>76.237473116642221</v>
      </c>
      <c r="DP152" s="2">
        <f>CL$207*$B152+CL$209</f>
        <v>64.147404726403096</v>
      </c>
      <c r="DS152" s="2">
        <f>POWER(10,($B152-C$227)/C$228)/(1+POWER(10,($B152-C$227)/C$228))</f>
        <v>0.98845671888553188</v>
      </c>
      <c r="DT152" s="2">
        <f>POWER(10,($B152-D$227)/D$228)/(1+POWER(10,($B152-D$227)/D$228))</f>
        <v>0.98661055078360616</v>
      </c>
      <c r="DU152" s="2">
        <f>POWER(10,($B152-E$227)/E$228)/(1+POWER(10,($B152-E$227)/E$228))</f>
        <v>0.98790393477219773</v>
      </c>
      <c r="DV152" s="2">
        <f>POWER(10,($B152-F$227)/F$228)/(1+POWER(10,($B152-F$227)/F$228))</f>
        <v>0.98979659676235532</v>
      </c>
      <c r="DW152" s="2">
        <f>POWER(10,($B152-G$227)/G$228)/(1+POWER(10,($B152-G$227)/G$228))</f>
        <v>0.99063579168070759</v>
      </c>
      <c r="DX152" s="2">
        <f>POWER(10,($B152-H$227)/H$228)/(1+POWER(10,($B152-H$227)/H$228))</f>
        <v>0.98984121820586801</v>
      </c>
      <c r="DY152" s="2">
        <f>POWER(10,($B152-I$227)/I$228)/(1+POWER(10,($B152-I$227)/I$228))</f>
        <v>0.98877648892442493</v>
      </c>
      <c r="DZ152" s="2">
        <f>POWER(10,($B152-J$227)/J$228)/(1+POWER(10,($B152-J$227)/J$228))</f>
        <v>0.98828956035859772</v>
      </c>
      <c r="EA152" s="2">
        <f>POWER(10,($B152-K$227)/K$228)/(1+POWER(10,($B152-K$227)/K$228))</f>
        <v>0.98875556380828467</v>
      </c>
      <c r="EB152" s="2">
        <f>POWER(10,($B152-L$227)/L$228)/(1+POWER(10,($B152-L$227)/L$228))</f>
        <v>0.98590638521700591</v>
      </c>
      <c r="EC152" s="2">
        <f>POWER(10,($B152-M$227)/M$228)/(1+POWER(10,($B152-M$227)/M$228))</f>
        <v>0.98854611614404653</v>
      </c>
      <c r="ED152" s="2">
        <f>POWER(10,($B152-N$227)/N$228)/(1+POWER(10,($B152-N$227)/N$228))</f>
        <v>0.98855033316782148</v>
      </c>
      <c r="EE152" s="2">
        <f>POWER(10,($B152-O$227)/O$228)/(1+POWER(10,($B152-O$227)/O$228))</f>
        <v>0.98439155615496854</v>
      </c>
    </row>
    <row r="153" spans="2:137" x14ac:dyDescent="0.25">
      <c r="B153" s="2">
        <v>147</v>
      </c>
      <c r="C153">
        <v>94.075999999999993</v>
      </c>
      <c r="D153">
        <v>98.373000000000005</v>
      </c>
      <c r="E153">
        <v>100.514</v>
      </c>
      <c r="F153">
        <v>101.65600000000001</v>
      </c>
      <c r="G153">
        <v>106.23399999999999</v>
      </c>
      <c r="H153">
        <v>108.953</v>
      </c>
      <c r="I153">
        <v>110.61499999999999</v>
      </c>
      <c r="J153">
        <v>106.879</v>
      </c>
      <c r="K153">
        <v>105.03</v>
      </c>
      <c r="L153">
        <v>96.896000000000001</v>
      </c>
      <c r="M153">
        <v>90.343000000000004</v>
      </c>
      <c r="N153">
        <v>78.910399999999996</v>
      </c>
      <c r="O153">
        <v>64.681200000000004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94.664753773055537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97.988752515352203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99.321263663570548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101.29629553861916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106.50344931261074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108.46064398430588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108.9425151342775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106.32163436405612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105.27068291526774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97.326025241443759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90.781556860893573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79.481051250483532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64.721361509759575</v>
      </c>
      <c r="AE153" s="5"/>
      <c r="AG153" s="5">
        <f t="shared" si="32"/>
        <v>-0.58875377305554366</v>
      </c>
      <c r="AH153" s="5">
        <f t="shared" si="32"/>
        <v>0.38424748464780123</v>
      </c>
      <c r="AI153" s="5">
        <f t="shared" si="32"/>
        <v>1.1927363364294479</v>
      </c>
      <c r="AJ153" s="5">
        <f t="shared" si="32"/>
        <v>0.35970446138084355</v>
      </c>
      <c r="AK153" s="5">
        <f t="shared" si="32"/>
        <v>-0.26944931261074601</v>
      </c>
      <c r="AL153" s="5">
        <f t="shared" si="32"/>
        <v>0.49235601569412779</v>
      </c>
      <c r="AM153" s="5">
        <f t="shared" si="32"/>
        <v>1.6724848657224953</v>
      </c>
      <c r="AN153" s="5">
        <f t="shared" si="32"/>
        <v>0.55736563594388144</v>
      </c>
      <c r="AO153" s="5">
        <f t="shared" si="47"/>
        <v>-0.24068291526774033</v>
      </c>
      <c r="AP153" s="5">
        <f t="shared" si="33"/>
        <v>-0.43002524144375798</v>
      </c>
      <c r="AQ153" s="5">
        <f t="shared" si="33"/>
        <v>-0.43855686089356993</v>
      </c>
      <c r="AR153" s="5">
        <f t="shared" si="33"/>
        <v>-0.57065125048353593</v>
      </c>
      <c r="AS153" s="5">
        <f t="shared" si="33"/>
        <v>-4.016150975957089E-2</v>
      </c>
      <c r="AV153" s="2">
        <f t="shared" si="34"/>
        <v>94.66475351198406</v>
      </c>
      <c r="AW153" s="2">
        <f t="shared" si="35"/>
        <v>97.882962835331881</v>
      </c>
      <c r="AX153" s="2">
        <f t="shared" si="36"/>
        <v>99.275135297549269</v>
      </c>
      <c r="AY153" s="2">
        <f t="shared" si="37"/>
        <v>100.20762221340945</v>
      </c>
      <c r="AZ153" s="2">
        <f t="shared" si="38"/>
        <v>103.3251605811779</v>
      </c>
      <c r="BA153" s="2">
        <f t="shared" si="39"/>
        <v>104.45402135135062</v>
      </c>
      <c r="BB153" s="2">
        <f t="shared" si="40"/>
        <v>105.04997045382162</v>
      </c>
      <c r="BC153" s="2">
        <f t="shared" si="41"/>
        <v>102.58571594615863</v>
      </c>
      <c r="BD153" s="2">
        <f t="shared" si="42"/>
        <v>99.531417792293382</v>
      </c>
      <c r="BE153" s="2">
        <f t="shared" si="43"/>
        <v>94.396063578269903</v>
      </c>
      <c r="BF153" s="2">
        <f t="shared" si="44"/>
        <v>86.605301588300748</v>
      </c>
      <c r="BG153" s="2">
        <f t="shared" si="45"/>
        <v>76.245567398796496</v>
      </c>
      <c r="BH153" s="2">
        <f t="shared" si="46"/>
        <v>64.16149915105683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>BK$207*$B153+BK$209</f>
        <v>98.028214885248744</v>
      </c>
      <c r="CP153" s="2">
        <f>BL$207*$B153+BL$209</f>
        <v>99.980940988665765</v>
      </c>
      <c r="CQ153" s="2">
        <f>BM$207*$B153+BM$209</f>
        <v>101.84320509079278</v>
      </c>
      <c r="CR153" s="2">
        <f>BN$207*$B153+BN$209</f>
        <v>102.05354601659602</v>
      </c>
      <c r="CS153" s="2">
        <f>BO$207*$B153+BO$209</f>
        <v>105.43664267971967</v>
      </c>
      <c r="CT153" s="2">
        <f>BP$207*$B153+BP$209</f>
        <v>107.27992359605186</v>
      </c>
      <c r="CU153" s="2">
        <f>BQ$207*$B153+BQ$209</f>
        <v>107.86844951247967</v>
      </c>
      <c r="CV153" s="2">
        <f>BR$207*$B153+BR$209</f>
        <v>107.057847109409</v>
      </c>
      <c r="CW153" s="2">
        <f>BS$207*$B153+BS$209</f>
        <v>103.58264963231456</v>
      </c>
      <c r="CX153" s="2">
        <f>BT$207*$B153+BT$209</f>
        <v>99.306073275294452</v>
      </c>
      <c r="CY153" s="2">
        <f>BU$207*$B153+BU$209</f>
        <v>90.250431346355668</v>
      </c>
      <c r="CZ153" s="2">
        <f>BV$207*$B153+BV$209</f>
        <v>78.326805352291103</v>
      </c>
      <c r="DA153" s="2">
        <f>BW$207*$B153+BW$209</f>
        <v>64.862704286266435</v>
      </c>
      <c r="DD153" s="2">
        <f>BZ$207*$B153+BZ$209</f>
        <v>94.628930833194289</v>
      </c>
      <c r="DE153" s="2">
        <f>CA$207*$B153+CA$209</f>
        <v>97.856996066097693</v>
      </c>
      <c r="DF153" s="2">
        <f>CB$207*$B153+CB$209</f>
        <v>99.246458131739814</v>
      </c>
      <c r="DG153" s="2">
        <f>CC$207*$B153+CC$209</f>
        <v>100.19026768310488</v>
      </c>
      <c r="DH153" s="2">
        <f>CD$207*$B153+CD$209</f>
        <v>103.3069575188822</v>
      </c>
      <c r="DI153" s="2">
        <f>CE$207*$B153+CE$209</f>
        <v>104.42757089118497</v>
      </c>
      <c r="DJ153" s="2">
        <f>CF$207*$B153+CF$209</f>
        <v>105.02079313233776</v>
      </c>
      <c r="DK153" s="2">
        <f>CG$207*$B153+CG$209</f>
        <v>102.53738742292576</v>
      </c>
      <c r="DL153" s="2">
        <f>CH$207*$B153+CH$209</f>
        <v>99.489399747348315</v>
      </c>
      <c r="DM153" s="2">
        <f>CI$207*$B153+CI$209</f>
        <v>94.332050447636021</v>
      </c>
      <c r="DN153" s="2">
        <f>CJ$207*$B153+CJ$209</f>
        <v>86.5667831355494</v>
      </c>
      <c r="DO153" s="2">
        <f>CK$207*$B153+CK$209</f>
        <v>76.223582938935991</v>
      </c>
      <c r="DP153" s="2">
        <f>CL$207*$B153+CL$209</f>
        <v>64.151359177687368</v>
      </c>
      <c r="DS153" s="2">
        <f>POWER(10,($B153-C$227)/C$228)/(1+POWER(10,($B153-C$227)/C$228))</f>
        <v>0.98946169892212377</v>
      </c>
      <c r="DT153" s="2">
        <f>POWER(10,($B153-D$227)/D$228)/(1+POWER(10,($B153-D$227)/D$228))</f>
        <v>0.98777427373079041</v>
      </c>
      <c r="DU153" s="2">
        <f>POWER(10,($B153-E$227)/E$228)/(1+POWER(10,($B153-E$227)/E$228))</f>
        <v>0.98895650355554687</v>
      </c>
      <c r="DV153" s="2">
        <f>POWER(10,($B153-F$227)/F$228)/(1+POWER(10,($B153-F$227)/F$228))</f>
        <v>0.99068602366450487</v>
      </c>
      <c r="DW153" s="2">
        <f>POWER(10,($B153-G$227)/G$228)/(1+POWER(10,($B153-G$227)/G$228))</f>
        <v>0.99145269797131141</v>
      </c>
      <c r="DX153" s="2">
        <f>POWER(10,($B153-H$227)/H$228)/(1+POWER(10,($B153-H$227)/H$228))</f>
        <v>0.99072679191443858</v>
      </c>
      <c r="DY153" s="2">
        <f>POWER(10,($B153-I$227)/I$228)/(1+POWER(10,($B153-I$227)/I$228))</f>
        <v>0.9897539177523903</v>
      </c>
      <c r="DZ153" s="2">
        <f>POWER(10,($B153-J$227)/J$228)/(1+POWER(10,($B153-J$227)/J$228))</f>
        <v>0.98930893612935533</v>
      </c>
      <c r="EA153" s="2">
        <f>POWER(10,($B153-K$227)/K$228)/(1+POWER(10,($B153-K$227)/K$228))</f>
        <v>0.98973479603593262</v>
      </c>
      <c r="EB153" s="2">
        <f>POWER(10,($B153-L$227)/L$228)/(1+POWER(10,($B153-L$227)/L$228))</f>
        <v>0.98713051128797935</v>
      </c>
      <c r="EC153" s="2">
        <f>POWER(10,($B153-M$227)/M$228)/(1+POWER(10,($B153-M$227)/M$228))</f>
        <v>0.98954339542023684</v>
      </c>
      <c r="ED153" s="2">
        <f>POWER(10,($B153-N$227)/N$228)/(1+POWER(10,($B153-N$227)/N$228))</f>
        <v>0.98954724915400838</v>
      </c>
      <c r="EE153" s="2">
        <f>POWER(10,($B153-O$227)/O$228)/(1+POWER(10,($B153-O$227)/O$228))</f>
        <v>0.98574535306818989</v>
      </c>
    </row>
    <row r="154" spans="2:137" x14ac:dyDescent="0.25">
      <c r="B154" s="2">
        <v>148</v>
      </c>
      <c r="C154">
        <v>94.47</v>
      </c>
      <c r="D154">
        <v>98.730999999999995</v>
      </c>
      <c r="E154">
        <v>99.4</v>
      </c>
      <c r="F154">
        <v>101.03100000000001</v>
      </c>
      <c r="G154">
        <v>107.25</v>
      </c>
      <c r="H154">
        <v>109.688</v>
      </c>
      <c r="I154">
        <v>111.185</v>
      </c>
      <c r="J154">
        <v>106.803</v>
      </c>
      <c r="K154">
        <v>105.149</v>
      </c>
      <c r="L154">
        <v>98.179000000000002</v>
      </c>
      <c r="M154">
        <v>90.686999999999998</v>
      </c>
      <c r="N154">
        <v>79.388099999999994</v>
      </c>
      <c r="O154">
        <v>64.971000000000004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94.609942804716241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98.005152937725796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99.297206473286479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101.5047249022272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106.84242243180864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108.97819079312659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109.64843134713912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107.00826718601257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106.11635406860205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98.223494489918778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91.750161903190588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80.384655322180535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65.040979519638114</v>
      </c>
      <c r="AE154" s="5"/>
      <c r="AG154" s="5">
        <f t="shared" si="32"/>
        <v>-0.13994280471624165</v>
      </c>
      <c r="AH154" s="5">
        <f t="shared" si="32"/>
        <v>0.72584706227419815</v>
      </c>
      <c r="AI154" s="5">
        <f t="shared" si="32"/>
        <v>0.10279352671352626</v>
      </c>
      <c r="AJ154" s="5">
        <f t="shared" si="32"/>
        <v>-0.47372490222718966</v>
      </c>
      <c r="AK154" s="5">
        <f t="shared" si="32"/>
        <v>0.40757756819135693</v>
      </c>
      <c r="AL154" s="5">
        <f t="shared" si="32"/>
        <v>0.70980920687341609</v>
      </c>
      <c r="AM154" s="5">
        <f t="shared" si="32"/>
        <v>1.5365686528608791</v>
      </c>
      <c r="AN154" s="5">
        <f t="shared" si="32"/>
        <v>-0.20526718601257699</v>
      </c>
      <c r="AO154" s="5">
        <f t="shared" si="47"/>
        <v>-0.96735406860204876</v>
      </c>
      <c r="AP154" s="5">
        <f t="shared" si="33"/>
        <v>-4.4494489918776026E-2</v>
      </c>
      <c r="AQ154" s="5">
        <f t="shared" si="33"/>
        <v>-1.0631619031905899</v>
      </c>
      <c r="AR154" s="5">
        <f t="shared" si="33"/>
        <v>-0.99655532218054077</v>
      </c>
      <c r="AS154" s="5">
        <f t="shared" si="33"/>
        <v>-6.9979519638110332E-2</v>
      </c>
      <c r="AV154" s="2">
        <f t="shared" si="34"/>
        <v>94.609942513131884</v>
      </c>
      <c r="AW154" s="2">
        <f t="shared" si="35"/>
        <v>97.841955861137691</v>
      </c>
      <c r="AX154" s="2">
        <f t="shared" si="36"/>
        <v>99.231174377709834</v>
      </c>
      <c r="AY154" s="2">
        <f t="shared" si="37"/>
        <v>100.18991443861779</v>
      </c>
      <c r="AZ154" s="2">
        <f t="shared" si="38"/>
        <v>103.32002180474962</v>
      </c>
      <c r="BA154" s="2">
        <f t="shared" si="39"/>
        <v>104.43297903011681</v>
      </c>
      <c r="BB154" s="2">
        <f t="shared" si="40"/>
        <v>105.03034793749936</v>
      </c>
      <c r="BC154" s="2">
        <f t="shared" si="41"/>
        <v>102.54437592196138</v>
      </c>
      <c r="BD154" s="2">
        <f t="shared" si="42"/>
        <v>99.492041861536606</v>
      </c>
      <c r="BE154" s="2">
        <f t="shared" si="43"/>
        <v>94.347838232816713</v>
      </c>
      <c r="BF154" s="2">
        <f t="shared" si="44"/>
        <v>86.57647347534062</v>
      </c>
      <c r="BG154" s="2">
        <f t="shared" si="45"/>
        <v>76.230054451027371</v>
      </c>
      <c r="BH154" s="2">
        <f t="shared" si="46"/>
        <v>64.164673256980791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>BK$207*$B154+BK$209</f>
        <v>98.035717430954762</v>
      </c>
      <c r="CP154" s="2">
        <f>BL$207*$B154+BL$209</f>
        <v>99.976680712130488</v>
      </c>
      <c r="CQ154" s="2">
        <f>BM$207*$B154+BM$209</f>
        <v>101.83619873240782</v>
      </c>
      <c r="CR154" s="2">
        <f>BN$207*$B154+BN$209</f>
        <v>102.06254449944797</v>
      </c>
      <c r="CS154" s="2">
        <f>BO$207*$B154+BO$209</f>
        <v>105.46347287947211</v>
      </c>
      <c r="CT154" s="2">
        <f>BP$207*$B154+BP$209</f>
        <v>107.3053931115606</v>
      </c>
      <c r="CU154" s="2">
        <f>BQ$207*$B154+BQ$209</f>
        <v>107.89695824751921</v>
      </c>
      <c r="CV154" s="2">
        <f>BR$207*$B154+BR$209</f>
        <v>107.09327474952948</v>
      </c>
      <c r="CW154" s="2">
        <f>BS$207*$B154+BS$209</f>
        <v>103.60732580062947</v>
      </c>
      <c r="CX154" s="2">
        <f>BT$207*$B154+BT$209</f>
        <v>99.348340462603929</v>
      </c>
      <c r="CY154" s="2">
        <f>BU$207*$B154+BU$209</f>
        <v>90.281417345523707</v>
      </c>
      <c r="CZ154" s="2">
        <f>BV$207*$B154+BV$209</f>
        <v>78.343639626206851</v>
      </c>
      <c r="DA154" s="2">
        <f>BW$207*$B154+BW$209</f>
        <v>64.874360276601593</v>
      </c>
      <c r="DD154" s="2">
        <f>BZ$207*$B154+BZ$209</f>
        <v>94.576666564921965</v>
      </c>
      <c r="DE154" s="2">
        <f>CA$207*$B154+CA$209</f>
        <v>97.817859089451744</v>
      </c>
      <c r="DF154" s="2">
        <f>CB$207*$B154+CB$209</f>
        <v>99.204644136851059</v>
      </c>
      <c r="DG154" s="2">
        <f>CC$207*$B154+CC$209</f>
        <v>100.17385793118206</v>
      </c>
      <c r="DH154" s="2">
        <f>CD$207*$B154+CD$209</f>
        <v>103.30316906063878</v>
      </c>
      <c r="DI154" s="2">
        <f>CE$207*$B154+CE$209</f>
        <v>104.40845887887116</v>
      </c>
      <c r="DJ154" s="2">
        <f>CF$207*$B154+CF$209</f>
        <v>105.00328348370378</v>
      </c>
      <c r="DK154" s="2">
        <f>CG$207*$B154+CG$209</f>
        <v>102.49954318321134</v>
      </c>
      <c r="DL154" s="2">
        <f>CH$207*$B154+CH$209</f>
        <v>99.453115075384432</v>
      </c>
      <c r="DM154" s="2">
        <f>CI$207*$B154+CI$209</f>
        <v>94.288381595555094</v>
      </c>
      <c r="DN154" s="2">
        <f>CJ$207*$B154+CJ$209</f>
        <v>86.540767781759527</v>
      </c>
      <c r="DO154" s="2">
        <f>CK$207*$B154+CK$209</f>
        <v>76.209692761229746</v>
      </c>
      <c r="DP154" s="2">
        <f>CL$207*$B154+CL$209</f>
        <v>64.155313628971655</v>
      </c>
      <c r="DS154" s="2">
        <f>POWER(10,($B154-C$227)/C$228)/(1+POWER(10,($B154-C$227)/C$228))</f>
        <v>0.9903800350157661</v>
      </c>
      <c r="DT154" s="2">
        <f>POWER(10,($B154-D$227)/D$228)/(1+POWER(10,($B154-D$227)/D$228))</f>
        <v>0.98883799780731862</v>
      </c>
      <c r="DU154" s="2">
        <f>POWER(10,($B154-E$227)/E$228)/(1+POWER(10,($B154-E$227)/E$228))</f>
        <v>0.989918415181824</v>
      </c>
      <c r="DV154" s="2">
        <f>POWER(10,($B154-F$227)/F$228)/(1+POWER(10,($B154-F$227)/F$228))</f>
        <v>0.99149858546911485</v>
      </c>
      <c r="DW154" s="2">
        <f>POWER(10,($B154-G$227)/G$228)/(1+POWER(10,($B154-G$227)/G$228))</f>
        <v>0.99219890093054619</v>
      </c>
      <c r="DX154" s="2">
        <f>POWER(10,($B154-H$227)/H$228)/(1+POWER(10,($B154-H$227)/H$228))</f>
        <v>0.99153582743820401</v>
      </c>
      <c r="DY154" s="2">
        <f>POWER(10,($B154-I$227)/I$228)/(1+POWER(10,($B154-I$227)/I$228))</f>
        <v>0.99064702981343977</v>
      </c>
      <c r="DZ154" s="2">
        <f>POWER(10,($B154-J$227)/J$228)/(1+POWER(10,($B154-J$227)/J$228))</f>
        <v>0.99024045308203201</v>
      </c>
      <c r="EA154" s="2">
        <f>POWER(10,($B154-K$227)/K$228)/(1+POWER(10,($B154-K$227)/K$228))</f>
        <v>0.99062955908432693</v>
      </c>
      <c r="EB154" s="2">
        <f>POWER(10,($B154-L$227)/L$228)/(1+POWER(10,($B154-L$227)/L$228))</f>
        <v>0.98824958091086357</v>
      </c>
      <c r="EC154" s="2">
        <f>POWER(10,($B154-M$227)/M$228)/(1+POWER(10,($B154-M$227)/M$228))</f>
        <v>0.99045468093911448</v>
      </c>
      <c r="ED154" s="2">
        <f>POWER(10,($B154-N$227)/N$228)/(1+POWER(10,($B154-N$227)/N$228))</f>
        <v>0.99045820206125512</v>
      </c>
      <c r="EE154" s="2">
        <f>POWER(10,($B154-O$227)/O$228)/(1+POWER(10,($B154-O$227)/O$228))</f>
        <v>0.98698328120993684</v>
      </c>
    </row>
    <row r="155" spans="2:137" x14ac:dyDescent="0.25">
      <c r="B155" s="2">
        <v>149</v>
      </c>
      <c r="C155">
        <v>95.379000000000005</v>
      </c>
      <c r="D155">
        <v>97.388000000000005</v>
      </c>
      <c r="E155">
        <v>100.4</v>
      </c>
      <c r="F155">
        <v>101.812</v>
      </c>
      <c r="G155">
        <v>107.297</v>
      </c>
      <c r="H155">
        <v>110.328</v>
      </c>
      <c r="I155">
        <v>111.508</v>
      </c>
      <c r="J155">
        <v>108.515</v>
      </c>
      <c r="K155">
        <v>105.59699999999999</v>
      </c>
      <c r="L155">
        <v>98.522000000000006</v>
      </c>
      <c r="M155">
        <v>92.164000000000001</v>
      </c>
      <c r="N155">
        <v>80.209000000000003</v>
      </c>
      <c r="O155">
        <v>66.115899999999996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94.555301215539416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98.041797924602676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99.277703294402514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101.68732677301371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107.0365655418785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109.32578238417788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110.2312410192729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107.58377276211468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106.73386167642587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99.183388418155999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92.65877346229685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81.30476635144781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65.47767661419681</v>
      </c>
      <c r="AE155" s="5"/>
      <c r="AG155" s="5">
        <f t="shared" si="32"/>
        <v>0.8236987844605892</v>
      </c>
      <c r="AH155" s="5">
        <f t="shared" si="32"/>
        <v>-0.65379792460267083</v>
      </c>
      <c r="AI155" s="5">
        <f t="shared" si="32"/>
        <v>1.122296705597492</v>
      </c>
      <c r="AJ155" s="5">
        <f t="shared" si="32"/>
        <v>0.12467322698628891</v>
      </c>
      <c r="AK155" s="5">
        <f t="shared" si="32"/>
        <v>0.26043445812149457</v>
      </c>
      <c r="AL155" s="5">
        <f t="shared" si="32"/>
        <v>1.0022176158221185</v>
      </c>
      <c r="AM155" s="5">
        <f t="shared" si="32"/>
        <v>1.2767589807270951</v>
      </c>
      <c r="AN155" s="5">
        <f t="shared" si="32"/>
        <v>0.93122723788532369</v>
      </c>
      <c r="AO155" s="5">
        <f t="shared" si="47"/>
        <v>-1.1368616764258803</v>
      </c>
      <c r="AP155" s="5">
        <f t="shared" si="33"/>
        <v>-0.66138841815599392</v>
      </c>
      <c r="AQ155" s="5">
        <f t="shared" si="33"/>
        <v>-0.49477346229684827</v>
      </c>
      <c r="AR155" s="5">
        <f t="shared" si="33"/>
        <v>-1.0957663514478071</v>
      </c>
      <c r="AS155" s="5">
        <f t="shared" si="33"/>
        <v>0.63822338580318672</v>
      </c>
      <c r="AV155" s="2">
        <f t="shared" si="34"/>
        <v>94.555300841141559</v>
      </c>
      <c r="AW155" s="2">
        <f t="shared" si="35"/>
        <v>97.801075624115384</v>
      </c>
      <c r="AX155" s="2">
        <f t="shared" si="36"/>
        <v>99.187367815157685</v>
      </c>
      <c r="AY155" s="2">
        <f t="shared" si="37"/>
        <v>100.17229999747829</v>
      </c>
      <c r="AZ155" s="2">
        <f t="shared" si="38"/>
        <v>103.31497903681765</v>
      </c>
      <c r="BA155" s="2">
        <f t="shared" si="39"/>
        <v>104.41207057729241</v>
      </c>
      <c r="BB155" s="2">
        <f t="shared" si="40"/>
        <v>105.01087010079705</v>
      </c>
      <c r="BC155" s="2">
        <f t="shared" si="41"/>
        <v>102.50327476905368</v>
      </c>
      <c r="BD155" s="2">
        <f t="shared" si="42"/>
        <v>99.45288274729829</v>
      </c>
      <c r="BE155" s="2">
        <f t="shared" si="43"/>
        <v>94.299915850535001</v>
      </c>
      <c r="BF155" s="2">
        <f t="shared" si="44"/>
        <v>86.547840419178669</v>
      </c>
      <c r="BG155" s="2">
        <f t="shared" si="45"/>
        <v>76.214655865100596</v>
      </c>
      <c r="BH155" s="2">
        <f t="shared" si="46"/>
        <v>64.167905483093705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>BK$207*$B155+BK$209</f>
        <v>98.043219976660765</v>
      </c>
      <c r="CP155" s="2">
        <f>BL$207*$B155+BL$209</f>
        <v>99.972420435595211</v>
      </c>
      <c r="CQ155" s="2">
        <f>BM$207*$B155+BM$209</f>
        <v>101.82919237402287</v>
      </c>
      <c r="CR155" s="2">
        <f>BN$207*$B155+BN$209</f>
        <v>102.07154298229993</v>
      </c>
      <c r="CS155" s="2">
        <f>BO$207*$B155+BO$209</f>
        <v>105.49030307922456</v>
      </c>
      <c r="CT155" s="2">
        <f>BP$207*$B155+BP$209</f>
        <v>107.33086262706937</v>
      </c>
      <c r="CU155" s="2">
        <f>BQ$207*$B155+BQ$209</f>
        <v>107.92546698255875</v>
      </c>
      <c r="CV155" s="2">
        <f>BR$207*$B155+BR$209</f>
        <v>107.12870238964997</v>
      </c>
      <c r="CW155" s="2">
        <f>BS$207*$B155+BS$209</f>
        <v>103.63200196894438</v>
      </c>
      <c r="CX155" s="2">
        <f>BT$207*$B155+BT$209</f>
        <v>99.39060764991342</v>
      </c>
      <c r="CY155" s="2">
        <f>BU$207*$B155+BU$209</f>
        <v>90.312403344691759</v>
      </c>
      <c r="CZ155" s="2">
        <f>BV$207*$B155+BV$209</f>
        <v>78.360473900122599</v>
      </c>
      <c r="DA155" s="2">
        <f>BW$207*$B155+BW$209</f>
        <v>64.886016266936764</v>
      </c>
      <c r="DD155" s="2">
        <f>BZ$207*$B155+BZ$209</f>
        <v>94.524402296649626</v>
      </c>
      <c r="DE155" s="2">
        <f>CA$207*$B155+CA$209</f>
        <v>97.778722112805795</v>
      </c>
      <c r="DF155" s="2">
        <f>CB$207*$B155+CB$209</f>
        <v>99.162830141962303</v>
      </c>
      <c r="DG155" s="2">
        <f>CC$207*$B155+CC$209</f>
        <v>100.15744817925925</v>
      </c>
      <c r="DH155" s="2">
        <f>CD$207*$B155+CD$209</f>
        <v>103.29938060239536</v>
      </c>
      <c r="DI155" s="2">
        <f>CE$207*$B155+CE$209</f>
        <v>104.38934686655733</v>
      </c>
      <c r="DJ155" s="2">
        <f>CF$207*$B155+CF$209</f>
        <v>104.98577383506982</v>
      </c>
      <c r="DK155" s="2">
        <f>CG$207*$B155+CG$209</f>
        <v>102.46169894349693</v>
      </c>
      <c r="DL155" s="2">
        <f>CH$207*$B155+CH$209</f>
        <v>99.416830403420548</v>
      </c>
      <c r="DM155" s="2">
        <f>CI$207*$B155+CI$209</f>
        <v>94.244712743474153</v>
      </c>
      <c r="DN155" s="2">
        <f>CJ$207*$B155+CJ$209</f>
        <v>86.514752427969668</v>
      </c>
      <c r="DO155" s="2">
        <f>CK$207*$B155+CK$209</f>
        <v>76.195802583523516</v>
      </c>
      <c r="DP155" s="2">
        <f>CL$207*$B155+CL$209</f>
        <v>64.159268080255927</v>
      </c>
      <c r="DS155" s="2">
        <f>POWER(10,($B155-C$227)/C$228)/(1+POWER(10,($B155-C$227)/C$228))</f>
        <v>0.99121905500604401</v>
      </c>
      <c r="DT155" s="2">
        <f>POWER(10,($B155-D$227)/D$228)/(1+POWER(10,($B155-D$227)/D$228))</f>
        <v>0.9898101251765713</v>
      </c>
      <c r="DU155" s="2">
        <f>POWER(10,($B155-E$227)/E$228)/(1+POWER(10,($B155-E$227)/E$228))</f>
        <v>0.99079732194660386</v>
      </c>
      <c r="DV155" s="2">
        <f>POWER(10,($B155-F$227)/F$228)/(1+POWER(10,($B155-F$227)/F$228))</f>
        <v>0.99224081367575878</v>
      </c>
      <c r="DW155" s="2">
        <f>POWER(10,($B155-G$227)/G$228)/(1+POWER(10,($B155-G$227)/G$228))</f>
        <v>0.99288042612769434</v>
      </c>
      <c r="DX155" s="2">
        <f>POWER(10,($B155-H$227)/H$228)/(1+POWER(10,($B155-H$227)/H$228))</f>
        <v>0.99227482951472512</v>
      </c>
      <c r="DY155" s="2">
        <f>POWER(10,($B155-I$227)/I$228)/(1+POWER(10,($B155-I$227)/I$228))</f>
        <v>0.99146296417071045</v>
      </c>
      <c r="DZ155" s="2">
        <f>POWER(10,($B155-J$227)/J$228)/(1+POWER(10,($B155-J$227)/J$228))</f>
        <v>0.99109153742086331</v>
      </c>
      <c r="EA155" s="2">
        <f>POWER(10,($B155-K$227)/K$228)/(1+POWER(10,($B155-K$227)/K$228))</f>
        <v>0.991447004394168</v>
      </c>
      <c r="EB155" s="2">
        <f>POWER(10,($B155-L$227)/L$228)/(1+POWER(10,($B155-L$227)/L$228))</f>
        <v>0.9892723990550657</v>
      </c>
      <c r="EC155" s="2">
        <f>POWER(10,($B155-M$227)/M$228)/(1+POWER(10,($B155-M$227)/M$228))</f>
        <v>0.99128724784489641</v>
      </c>
      <c r="ED155" s="2">
        <f>POWER(10,($B155-N$227)/N$228)/(1+POWER(10,($B155-N$227)/N$228))</f>
        <v>0.99129046454650693</v>
      </c>
      <c r="EE155" s="2">
        <f>POWER(10,($B155-O$227)/O$228)/(1+POWER(10,($B155-O$227)/O$228))</f>
        <v>0.98811499912064793</v>
      </c>
    </row>
    <row r="156" spans="2:137" x14ac:dyDescent="0.25">
      <c r="B156" s="2">
        <v>150</v>
      </c>
      <c r="C156">
        <v>94.424000000000007</v>
      </c>
      <c r="D156">
        <v>99.596999999999994</v>
      </c>
      <c r="E156">
        <v>100.114</v>
      </c>
      <c r="F156">
        <v>101.53100000000001</v>
      </c>
      <c r="G156">
        <v>107.15600000000001</v>
      </c>
      <c r="H156">
        <v>109.15600000000001</v>
      </c>
      <c r="I156">
        <v>110.66200000000001</v>
      </c>
      <c r="J156">
        <v>108.864</v>
      </c>
      <c r="K156">
        <v>107.134</v>
      </c>
      <c r="L156">
        <v>99.896000000000001</v>
      </c>
      <c r="M156">
        <v>92.611999999999995</v>
      </c>
      <c r="N156">
        <v>81.746300000000005</v>
      </c>
      <c r="O156">
        <v>66.173900000000003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94.500819107746139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98.099825536742117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99.261812745534755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101.82036625342153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107.05855993118314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109.45355534738268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110.61432461054095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107.97016298191609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107.03477330421335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100.11382815324066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93.401297103353855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82.149583044723144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66.040570214177322</v>
      </c>
      <c r="AE156" s="5"/>
      <c r="AG156" s="5">
        <f t="shared" si="32"/>
        <v>-7.6819107746132431E-2</v>
      </c>
      <c r="AH156" s="5">
        <f t="shared" si="32"/>
        <v>1.4971744632578776</v>
      </c>
      <c r="AI156" s="5">
        <f t="shared" si="32"/>
        <v>0.85218725446524957</v>
      </c>
      <c r="AJ156" s="5">
        <f t="shared" si="32"/>
        <v>-0.28936625342151956</v>
      </c>
      <c r="AK156" s="5">
        <f t="shared" si="32"/>
        <v>9.7440068816865733E-2</v>
      </c>
      <c r="AL156" s="5">
        <f t="shared" si="32"/>
        <v>-0.29755534738266931</v>
      </c>
      <c r="AM156" s="5">
        <f t="shared" si="32"/>
        <v>4.7675389459058692E-2</v>
      </c>
      <c r="AN156" s="5">
        <f t="shared" si="32"/>
        <v>0.89383701808391436</v>
      </c>
      <c r="AO156" s="5">
        <f t="shared" si="47"/>
        <v>9.9226695786654773E-2</v>
      </c>
      <c r="AP156" s="5">
        <f t="shared" si="33"/>
        <v>-0.21782815324066007</v>
      </c>
      <c r="AQ156" s="5">
        <f t="shared" si="33"/>
        <v>-0.78929710335386005</v>
      </c>
      <c r="AR156" s="5">
        <f t="shared" si="33"/>
        <v>-0.40328304472313903</v>
      </c>
      <c r="AS156" s="5">
        <f t="shared" si="33"/>
        <v>0.1333297858226814</v>
      </c>
      <c r="AV156" s="2">
        <f t="shared" si="34"/>
        <v>94.500818626900426</v>
      </c>
      <c r="AW156" s="2">
        <f t="shared" si="35"/>
        <v>97.760314485486262</v>
      </c>
      <c r="AX156" s="2">
        <f t="shared" si="36"/>
        <v>99.143705281686621</v>
      </c>
      <c r="AY156" s="2">
        <f t="shared" si="37"/>
        <v>100.15477262361446</v>
      </c>
      <c r="AZ156" s="2">
        <f t="shared" si="38"/>
        <v>103.31002593828714</v>
      </c>
      <c r="BA156" s="2">
        <f t="shared" si="39"/>
        <v>104.39128753135171</v>
      </c>
      <c r="BB156" s="2">
        <f t="shared" si="40"/>
        <v>104.99152802093894</v>
      </c>
      <c r="BC156" s="2">
        <f t="shared" si="41"/>
        <v>102.46239782507207</v>
      </c>
      <c r="BD156" s="2">
        <f t="shared" si="42"/>
        <v>99.413926501698143</v>
      </c>
      <c r="BE156" s="2">
        <f t="shared" si="43"/>
        <v>94.252278856154533</v>
      </c>
      <c r="BF156" s="2">
        <f t="shared" si="44"/>
        <v>86.519390120132456</v>
      </c>
      <c r="BG156" s="2">
        <f t="shared" si="45"/>
        <v>76.199364227263729</v>
      </c>
      <c r="BH156" s="2">
        <f t="shared" si="46"/>
        <v>64.171191749275849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>BK$207*$B156+BK$209</f>
        <v>98.050722522366783</v>
      </c>
      <c r="CP156" s="2">
        <f>BL$207*$B156+BL$209</f>
        <v>99.968160159059934</v>
      </c>
      <c r="CQ156" s="2">
        <f>BM$207*$B156+BM$209</f>
        <v>101.82218601563791</v>
      </c>
      <c r="CR156" s="2">
        <f>BN$207*$B156+BN$209</f>
        <v>102.08054146515188</v>
      </c>
      <c r="CS156" s="2">
        <f>BO$207*$B156+BO$209</f>
        <v>105.51713327897701</v>
      </c>
      <c r="CT156" s="2">
        <f>BP$207*$B156+BP$209</f>
        <v>107.35633214257811</v>
      </c>
      <c r="CU156" s="2">
        <f>BQ$207*$B156+BQ$209</f>
        <v>107.95397571759828</v>
      </c>
      <c r="CV156" s="2">
        <f>BR$207*$B156+BR$209</f>
        <v>107.16413002977045</v>
      </c>
      <c r="CW156" s="2">
        <f>BS$207*$B156+BS$209</f>
        <v>103.65667813725929</v>
      </c>
      <c r="CX156" s="2">
        <f>BT$207*$B156+BT$209</f>
        <v>99.432874837222897</v>
      </c>
      <c r="CY156" s="2">
        <f>BU$207*$B156+BU$209</f>
        <v>90.343389343859798</v>
      </c>
      <c r="CZ156" s="2">
        <f>BV$207*$B156+BV$209</f>
        <v>78.377308174038333</v>
      </c>
      <c r="DA156" s="2">
        <f>BW$207*$B156+BW$209</f>
        <v>64.897672257271921</v>
      </c>
      <c r="DD156" s="2">
        <f>BZ$207*$B156+BZ$209</f>
        <v>94.472138028377287</v>
      </c>
      <c r="DE156" s="2">
        <f>CA$207*$B156+CA$209</f>
        <v>97.739585136159832</v>
      </c>
      <c r="DF156" s="2">
        <f>CB$207*$B156+CB$209</f>
        <v>99.121016147073561</v>
      </c>
      <c r="DG156" s="2">
        <f>CC$207*$B156+CC$209</f>
        <v>100.14103842733643</v>
      </c>
      <c r="DH156" s="2">
        <f>CD$207*$B156+CD$209</f>
        <v>103.29559214415194</v>
      </c>
      <c r="DI156" s="2">
        <f>CE$207*$B156+CE$209</f>
        <v>104.37023485424351</v>
      </c>
      <c r="DJ156" s="2">
        <f>CF$207*$B156+CF$209</f>
        <v>104.96826418643585</v>
      </c>
      <c r="DK156" s="2">
        <f>CG$207*$B156+CG$209</f>
        <v>102.4238547037825</v>
      </c>
      <c r="DL156" s="2">
        <f>CH$207*$B156+CH$209</f>
        <v>99.380545731456664</v>
      </c>
      <c r="DM156" s="2">
        <f>CI$207*$B156+CI$209</f>
        <v>94.201043891393226</v>
      </c>
      <c r="DN156" s="2">
        <f>CJ$207*$B156+CJ$209</f>
        <v>86.488737074179795</v>
      </c>
      <c r="DO156" s="2">
        <f>CK$207*$B156+CK$209</f>
        <v>76.181912405817286</v>
      </c>
      <c r="DP156" s="2">
        <f>CL$207*$B156+CL$209</f>
        <v>64.163222531540214</v>
      </c>
      <c r="DS156" s="2">
        <f>POWER(10,($B156-C$227)/C$228)/(1+POWER(10,($B156-C$227)/C$228))</f>
        <v>0.99198549075163545</v>
      </c>
      <c r="DT156" s="2">
        <f>POWER(10,($B156-D$227)/D$228)/(1+POWER(10,($B156-D$227)/D$228))</f>
        <v>0.990698383894</v>
      </c>
      <c r="DU156" s="2">
        <f>POWER(10,($B156-E$227)/E$228)/(1+POWER(10,($B156-E$227)/E$228))</f>
        <v>0.99160025629001947</v>
      </c>
      <c r="DV156" s="2">
        <f>POWER(10,($B156-F$227)/F$228)/(1+POWER(10,($B156-F$227)/F$228))</f>
        <v>0.99291870339449873</v>
      </c>
      <c r="DW156" s="2">
        <f>POWER(10,($B156-G$227)/G$228)/(1+POWER(10,($B156-G$227)/G$228))</f>
        <v>0.99350280131709456</v>
      </c>
      <c r="DX156" s="2">
        <f>POWER(10,($B156-H$227)/H$228)/(1+POWER(10,($B156-H$227)/H$228))</f>
        <v>0.9929497685187807</v>
      </c>
      <c r="DY156" s="2">
        <f>POWER(10,($B156-I$227)/I$228)/(1+POWER(10,($B156-I$227)/I$228))</f>
        <v>0.99220827790619226</v>
      </c>
      <c r="DZ156" s="2">
        <f>POWER(10,($B156-J$227)/J$228)/(1+POWER(10,($B156-J$227)/J$228))</f>
        <v>0.99186901210605338</v>
      </c>
      <c r="EA156" s="2">
        <f>POWER(10,($B156-K$227)/K$228)/(1+POWER(10,($B156-K$227)/K$228))</f>
        <v>0.99219370050464684</v>
      </c>
      <c r="EB156" s="2">
        <f>POWER(10,($B156-L$227)/L$228)/(1+POWER(10,($B156-L$227)/L$228))</f>
        <v>0.99020706798598823</v>
      </c>
      <c r="EC156" s="2">
        <f>POWER(10,($B156-M$227)/M$228)/(1+POWER(10,($B156-M$227)/M$228))</f>
        <v>0.9920477792007929</v>
      </c>
      <c r="ED156" s="2">
        <f>POWER(10,($B156-N$227)/N$228)/(1+POWER(10,($B156-N$227)/N$228))</f>
        <v>0.99205071736993489</v>
      </c>
      <c r="EE156" s="2">
        <f>POWER(10,($B156-O$227)/O$228)/(1+POWER(10,($B156-O$227)/O$228))</f>
        <v>0.98914940334724577</v>
      </c>
    </row>
    <row r="157" spans="2:137" x14ac:dyDescent="0.25">
      <c r="B157" s="2">
        <v>151</v>
      </c>
      <c r="C157">
        <v>94.712000000000003</v>
      </c>
      <c r="D157">
        <v>97.700999999999993</v>
      </c>
      <c r="E157">
        <v>100</v>
      </c>
      <c r="F157">
        <v>102.297</v>
      </c>
      <c r="G157">
        <v>106.078</v>
      </c>
      <c r="H157">
        <v>108.26600000000001</v>
      </c>
      <c r="I157">
        <v>110.492</v>
      </c>
      <c r="J157">
        <v>109.045</v>
      </c>
      <c r="K157">
        <v>106.53700000000001</v>
      </c>
      <c r="L157">
        <v>100.776</v>
      </c>
      <c r="M157">
        <v>92.94</v>
      </c>
      <c r="N157">
        <v>81.209000000000003</v>
      </c>
      <c r="O157">
        <v>66.666700000000006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94.446486994625332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98.177516909711471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99.247751751733929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101.88439268903409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106.90462816295653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109.34066812035999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110.7428312775392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108.10922571612753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106.97109359045078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100.90678431274286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93.880424355739805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82.820785476455001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66.722302019020262</v>
      </c>
      <c r="AE157" s="5"/>
      <c r="AG157" s="5">
        <f t="shared" si="32"/>
        <v>0.26551300537467171</v>
      </c>
      <c r="AH157" s="5">
        <f t="shared" si="32"/>
        <v>-0.47651690971147787</v>
      </c>
      <c r="AI157" s="5">
        <f t="shared" si="32"/>
        <v>0.75224824826607062</v>
      </c>
      <c r="AJ157" s="5">
        <f t="shared" si="32"/>
        <v>0.4126073109659103</v>
      </c>
      <c r="AK157" s="5">
        <f t="shared" ref="AK157:AN206" si="48">G157-V157</f>
        <v>-0.82662816295652419</v>
      </c>
      <c r="AL157" s="5">
        <f t="shared" si="48"/>
        <v>-1.0746681203599877</v>
      </c>
      <c r="AM157" s="5">
        <f t="shared" si="48"/>
        <v>-0.25083127753919143</v>
      </c>
      <c r="AN157" s="5">
        <f t="shared" si="48"/>
        <v>0.93577428387247608</v>
      </c>
      <c r="AO157" s="5">
        <f t="shared" si="47"/>
        <v>-0.43409359045077167</v>
      </c>
      <c r="AP157" s="5">
        <f t="shared" si="33"/>
        <v>-0.13078431274286118</v>
      </c>
      <c r="AQ157" s="5">
        <f t="shared" si="33"/>
        <v>-0.94042435573980754</v>
      </c>
      <c r="AR157" s="5">
        <f t="shared" si="33"/>
        <v>-1.6117854764549975</v>
      </c>
      <c r="AS157" s="5">
        <f t="shared" si="33"/>
        <v>-5.5602019020255966E-2</v>
      </c>
      <c r="AV157" s="2">
        <f t="shared" si="34"/>
        <v>94.446486398529515</v>
      </c>
      <c r="AW157" s="2">
        <f t="shared" si="35"/>
        <v>97.719665143908301</v>
      </c>
      <c r="AX157" s="2">
        <f t="shared" si="36"/>
        <v>99.100177040517281</v>
      </c>
      <c r="AY157" s="2">
        <f t="shared" si="37"/>
        <v>100.13732641491404</v>
      </c>
      <c r="AZ157" s="2">
        <f t="shared" si="38"/>
        <v>103.30515652754255</v>
      </c>
      <c r="BA157" s="2">
        <f t="shared" si="39"/>
        <v>104.37062186195878</v>
      </c>
      <c r="BB157" s="2">
        <f t="shared" si="40"/>
        <v>104.97231320022144</v>
      </c>
      <c r="BC157" s="2">
        <f t="shared" si="41"/>
        <v>102.421731115629</v>
      </c>
      <c r="BD157" s="2">
        <f t="shared" si="42"/>
        <v>99.375159913687199</v>
      </c>
      <c r="BE157" s="2">
        <f t="shared" si="43"/>
        <v>94.204910359500474</v>
      </c>
      <c r="BF157" s="2">
        <f t="shared" si="44"/>
        <v>86.491110897699116</v>
      </c>
      <c r="BG157" s="2">
        <f t="shared" si="45"/>
        <v>76.184172521881308</v>
      </c>
      <c r="BH157" s="2">
        <f t="shared" si="46"/>
        <v>64.174528227636287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>BK$207*$B157+BK$209</f>
        <v>98.058225068072787</v>
      </c>
      <c r="CP157" s="2">
        <f>BL$207*$B157+BL$209</f>
        <v>99.963899882524672</v>
      </c>
      <c r="CQ157" s="2">
        <f>BM$207*$B157+BM$209</f>
        <v>101.81517965725295</v>
      </c>
      <c r="CR157" s="2">
        <f>BN$207*$B157+BN$209</f>
        <v>102.08953994800383</v>
      </c>
      <c r="CS157" s="2">
        <f>BO$207*$B157+BO$209</f>
        <v>105.54396347872947</v>
      </c>
      <c r="CT157" s="2">
        <f>BP$207*$B157+BP$209</f>
        <v>107.38180165808687</v>
      </c>
      <c r="CU157" s="2">
        <f>BQ$207*$B157+BQ$209</f>
        <v>107.98248445263781</v>
      </c>
      <c r="CV157" s="2">
        <f>BR$207*$B157+BR$209</f>
        <v>107.19955766989094</v>
      </c>
      <c r="CW157" s="2">
        <f>BS$207*$B157+BS$209</f>
        <v>103.6813543055742</v>
      </c>
      <c r="CX157" s="2">
        <f>BT$207*$B157+BT$209</f>
        <v>99.475142024532389</v>
      </c>
      <c r="CY157" s="2">
        <f>BU$207*$B157+BU$209</f>
        <v>90.37437534302785</v>
      </c>
      <c r="CZ157" s="2">
        <f>BV$207*$B157+BV$209</f>
        <v>78.394142447954081</v>
      </c>
      <c r="DA157" s="2">
        <f>BW$207*$B157+BW$209</f>
        <v>64.909328247607078</v>
      </c>
      <c r="DB157" s="6"/>
      <c r="DC157" s="6"/>
      <c r="DD157" s="2">
        <f>BZ$207*$B157+BZ$209</f>
        <v>94.419873760104949</v>
      </c>
      <c r="DE157" s="2">
        <f>CA$207*$B157+CA$209</f>
        <v>97.700448159513883</v>
      </c>
      <c r="DF157" s="2">
        <f>CB$207*$B157+CB$209</f>
        <v>99.079202152184806</v>
      </c>
      <c r="DG157" s="2">
        <f>CC$207*$B157+CC$209</f>
        <v>100.12462867541362</v>
      </c>
      <c r="DH157" s="2">
        <f>CD$207*$B157+CD$209</f>
        <v>103.29180368590852</v>
      </c>
      <c r="DI157" s="2">
        <f>CE$207*$B157+CE$209</f>
        <v>104.35112284192968</v>
      </c>
      <c r="DJ157" s="2">
        <f>CF$207*$B157+CF$209</f>
        <v>104.95075453780188</v>
      </c>
      <c r="DK157" s="2">
        <f>CG$207*$B157+CG$209</f>
        <v>102.38601046406808</v>
      </c>
      <c r="DL157" s="2">
        <f>CH$207*$B157+CH$209</f>
        <v>99.34426105949278</v>
      </c>
      <c r="DM157" s="2">
        <f>CI$207*$B157+CI$209</f>
        <v>94.157375039312299</v>
      </c>
      <c r="DN157" s="2">
        <f>CJ$207*$B157+CJ$209</f>
        <v>86.462721720389936</v>
      </c>
      <c r="DO157" s="2">
        <f>CK$207*$B157+CK$209</f>
        <v>76.168022228111056</v>
      </c>
      <c r="DP157" s="2">
        <f>CL$207*$B157+CL$209</f>
        <v>64.167176982824486</v>
      </c>
      <c r="DS157" s="2">
        <f>POWER(10,($B157-C$227)/C$228)/(1+POWER(10,($B157-C$227)/C$228))</f>
        <v>0.99268552259748</v>
      </c>
      <c r="DT157" s="2">
        <f>POWER(10,($B157-D$227)/D$228)/(1+POWER(10,($B157-D$227)/D$228))</f>
        <v>0.99150987661938728</v>
      </c>
      <c r="DU157" s="2">
        <f>POWER(10,($B157-E$227)/E$228)/(1+POWER(10,($B157-E$227)/E$228))</f>
        <v>0.99233367661334326</v>
      </c>
      <c r="DV157" s="2">
        <f>POWER(10,($B157-F$227)/F$228)/(1+POWER(10,($B157-F$227)/F$228))</f>
        <v>0.99353775426017299</v>
      </c>
      <c r="DW157" s="2">
        <f>POWER(10,($B157-G$227)/G$228)/(1+POWER(10,($B157-G$227)/G$228))</f>
        <v>0.99407109492115142</v>
      </c>
      <c r="DX157" s="2">
        <f>POWER(10,($B157-H$227)/H$228)/(1+POWER(10,($B157-H$227)/H$228))</f>
        <v>0.99356612125140065</v>
      </c>
      <c r="DY157" s="2">
        <f>POWER(10,($B157-I$227)/I$228)/(1+POWER(10,($B157-I$227)/I$228))</f>
        <v>0.9928889897764136</v>
      </c>
      <c r="DZ157" s="2">
        <f>POWER(10,($B157-J$227)/J$228)/(1+POWER(10,($B157-J$227)/J$228))</f>
        <v>0.99257914173611772</v>
      </c>
      <c r="EA157" s="2">
        <f>POWER(10,($B157-K$227)/K$228)/(1+POWER(10,($B157-K$227)/K$228))</f>
        <v>0.99287567676292754</v>
      </c>
      <c r="EB157" s="2">
        <f>POWER(10,($B157-L$227)/L$228)/(1+POWER(10,($B157-L$227)/L$228))</f>
        <v>0.99106103740154416</v>
      </c>
      <c r="EC157" s="2">
        <f>POWER(10,($B157-M$227)/M$228)/(1+POWER(10,($B157-M$227)/M$228))</f>
        <v>0.99274241023159859</v>
      </c>
      <c r="ED157" s="2">
        <f>POWER(10,($B157-N$227)/N$228)/(1+POWER(10,($B157-N$227)/N$228))</f>
        <v>0.99274509362688979</v>
      </c>
      <c r="EE157" s="2">
        <f>POWER(10,($B157-O$227)/O$228)/(1+POWER(10,($B157-O$227)/O$228))</f>
        <v>0.99009468128581679</v>
      </c>
      <c r="EF157" s="6"/>
      <c r="EG157" s="6"/>
    </row>
    <row r="158" spans="2:137" x14ac:dyDescent="0.25">
      <c r="B158" s="2">
        <v>152</v>
      </c>
      <c r="C158">
        <v>94.742000000000004</v>
      </c>
      <c r="D158">
        <v>98.343000000000004</v>
      </c>
      <c r="E158">
        <v>99.343000000000004</v>
      </c>
      <c r="F158">
        <v>103.297</v>
      </c>
      <c r="G158">
        <v>106.59399999999999</v>
      </c>
      <c r="H158">
        <v>108.39100000000001</v>
      </c>
      <c r="I158">
        <v>109.815</v>
      </c>
      <c r="J158">
        <v>106.545</v>
      </c>
      <c r="K158">
        <v>107.26900000000001</v>
      </c>
      <c r="L158">
        <v>101.358</v>
      </c>
      <c r="M158">
        <v>94.835999999999999</v>
      </c>
      <c r="N158">
        <v>83.403000000000006</v>
      </c>
      <c r="O158">
        <v>67.898600000000002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94.392295799326845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98.269497337277656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99.23299673759513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101.86835782139349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106.59540011087584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109.00009453468786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110.59593964951543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107.97552633047563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106.54637638384133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101.45707802887918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94.027721125402081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83.231727123129588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67.49369509475757</v>
      </c>
      <c r="AE158" s="5"/>
      <c r="AG158" s="5">
        <f t="shared" ref="AG158:AJ206" si="49">C158-R158</f>
        <v>0.34970420067315899</v>
      </c>
      <c r="AH158" s="5">
        <f t="shared" si="49"/>
        <v>7.3502662722347623E-2</v>
      </c>
      <c r="AI158" s="5">
        <f t="shared" si="49"/>
        <v>0.11000326240487368</v>
      </c>
      <c r="AJ158" s="5">
        <f t="shared" si="49"/>
        <v>1.4286421786065091</v>
      </c>
      <c r="AK158" s="5">
        <f t="shared" si="48"/>
        <v>-1.4001108758492364E-3</v>
      </c>
      <c r="AL158" s="5">
        <f t="shared" si="48"/>
        <v>-0.60909453468785557</v>
      </c>
      <c r="AM158" s="5">
        <f t="shared" si="48"/>
        <v>-0.78093964951543171</v>
      </c>
      <c r="AN158" s="5">
        <f t="shared" si="48"/>
        <v>-1.4305263304756295</v>
      </c>
      <c r="AO158" s="5">
        <f t="shared" si="47"/>
        <v>0.72262361615867121</v>
      </c>
      <c r="AP158" s="5">
        <f t="shared" si="33"/>
        <v>-9.9078028879176827E-2</v>
      </c>
      <c r="AQ158" s="5">
        <f t="shared" si="33"/>
        <v>0.80827887459791725</v>
      </c>
      <c r="AR158" s="5">
        <f t="shared" si="33"/>
        <v>0.17127287687041814</v>
      </c>
      <c r="AS158" s="5">
        <f t="shared" si="33"/>
        <v>0.40490490524243228</v>
      </c>
      <c r="AV158" s="2">
        <f t="shared" si="34"/>
        <v>94.392295091465357</v>
      </c>
      <c r="AW158" s="2">
        <f t="shared" si="35"/>
        <v>97.67912063852809</v>
      </c>
      <c r="AX158" s="2">
        <f t="shared" si="36"/>
        <v>99.05677392653493</v>
      </c>
      <c r="AY158" s="2">
        <f t="shared" si="37"/>
        <v>100.11995582018099</v>
      </c>
      <c r="AZ158" s="2">
        <f t="shared" si="38"/>
        <v>103.30036516867547</v>
      </c>
      <c r="BA158" s="2">
        <f t="shared" si="39"/>
        <v>104.35006596248401</v>
      </c>
      <c r="BB158" s="2">
        <f t="shared" si="40"/>
        <v>104.95321756358608</v>
      </c>
      <c r="BC158" s="2">
        <f t="shared" si="41"/>
        <v>102.38126135238647</v>
      </c>
      <c r="BD158" s="2">
        <f t="shared" si="42"/>
        <v>99.336570492692985</v>
      </c>
      <c r="BE158" s="2">
        <f t="shared" si="43"/>
        <v>94.157794178716102</v>
      </c>
      <c r="BF158" s="2">
        <f t="shared" si="44"/>
        <v>86.462991681531321</v>
      </c>
      <c r="BG158" s="2">
        <f t="shared" si="45"/>
        <v>76.169074121670178</v>
      </c>
      <c r="BH158" s="2">
        <f t="shared" si="46"/>
        <v>64.177911331992561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>BK$207*$B158+BK$209</f>
        <v>98.065727613778805</v>
      </c>
      <c r="CP158" s="2">
        <f>BL$207*$B158+BL$209</f>
        <v>99.959639605989395</v>
      </c>
      <c r="CQ158" s="2">
        <f>BM$207*$B158+BM$209</f>
        <v>101.80817329886798</v>
      </c>
      <c r="CR158" s="2">
        <f>BN$207*$B158+BN$209</f>
        <v>102.09853843085578</v>
      </c>
      <c r="CS158" s="2">
        <f>BO$207*$B158+BO$209</f>
        <v>105.57079367848191</v>
      </c>
      <c r="CT158" s="2">
        <f>BP$207*$B158+BP$209</f>
        <v>107.40727117359563</v>
      </c>
      <c r="CU158" s="2">
        <f>BQ$207*$B158+BQ$209</f>
        <v>108.01099318767734</v>
      </c>
      <c r="CV158" s="2">
        <f>BR$207*$B158+BR$209</f>
        <v>107.23498531001141</v>
      </c>
      <c r="CW158" s="2">
        <f>BS$207*$B158+BS$209</f>
        <v>103.70603047388911</v>
      </c>
      <c r="CX158" s="2">
        <f>BT$207*$B158+BT$209</f>
        <v>99.517409211841866</v>
      </c>
      <c r="CY158" s="2">
        <f>BU$207*$B158+BU$209</f>
        <v>90.405361342195889</v>
      </c>
      <c r="CZ158" s="2">
        <f>BV$207*$B158+BV$209</f>
        <v>78.410976721869829</v>
      </c>
      <c r="DA158" s="2">
        <f>BW$207*$B158+BW$209</f>
        <v>64.92098423794225</v>
      </c>
      <c r="DD158" s="2">
        <f>BZ$207*$B158+BZ$209</f>
        <v>94.36760949183261</v>
      </c>
      <c r="DE158" s="2">
        <f>CA$207*$B158+CA$209</f>
        <v>97.661311182867934</v>
      </c>
      <c r="DF158" s="2">
        <f>CB$207*$B158+CB$209</f>
        <v>99.03738815729605</v>
      </c>
      <c r="DG158" s="2">
        <f>CC$207*$B158+CC$209</f>
        <v>100.1082189234908</v>
      </c>
      <c r="DH158" s="2">
        <f>CD$207*$B158+CD$209</f>
        <v>103.2880152276651</v>
      </c>
      <c r="DI158" s="2">
        <f>CE$207*$B158+CE$209</f>
        <v>104.33201082961585</v>
      </c>
      <c r="DJ158" s="2">
        <f>CF$207*$B158+CF$209</f>
        <v>104.93324488916791</v>
      </c>
      <c r="DK158" s="2">
        <f>CG$207*$B158+CG$209</f>
        <v>102.34816622435366</v>
      </c>
      <c r="DL158" s="2">
        <f>CH$207*$B158+CH$209</f>
        <v>99.30797638752891</v>
      </c>
      <c r="DM158" s="2">
        <f>CI$207*$B158+CI$209</f>
        <v>94.113706187231372</v>
      </c>
      <c r="DN158" s="2">
        <f>CJ$207*$B158+CJ$209</f>
        <v>86.436706366600063</v>
      </c>
      <c r="DO158" s="2">
        <f>CK$207*$B158+CK$209</f>
        <v>76.154132050404826</v>
      </c>
      <c r="DP158" s="2">
        <f>CL$207*$B158+CL$209</f>
        <v>64.171131434108759</v>
      </c>
      <c r="DS158" s="2">
        <f>POWER(10,($B158-C$227)/C$228)/(1+POWER(10,($B158-C$227)/C$228))</f>
        <v>0.9933248212148087</v>
      </c>
      <c r="DT158" s="2">
        <f>POWER(10,($B158-D$227)/D$228)/(1+POWER(10,($B158-D$227)/D$228))</f>
        <v>0.99225112674019811</v>
      </c>
      <c r="DU158" s="2">
        <f>POWER(10,($B158-E$227)/E$228)/(1+POWER(10,($B158-E$227)/E$228))</f>
        <v>0.99300351046783908</v>
      </c>
      <c r="DV158" s="2">
        <f>POWER(10,($B158-F$227)/F$228)/(1+POWER(10,($B158-F$227)/F$228))</f>
        <v>0.99410300876478941</v>
      </c>
      <c r="DW158" s="2">
        <f>POWER(10,($B158-G$227)/G$228)/(1+POWER(10,($B158-G$227)/G$228))</f>
        <v>0.99458995199207956</v>
      </c>
      <c r="DX158" s="2">
        <f>POWER(10,($B158-H$227)/H$228)/(1+POWER(10,($B158-H$227)/H$228))</f>
        <v>0.99412890914959484</v>
      </c>
      <c r="DY158" s="2">
        <f>POWER(10,($B158-I$227)/I$228)/(1+POWER(10,($B158-I$227)/I$228))</f>
        <v>0.99351062124610945</v>
      </c>
      <c r="DZ158" s="2">
        <f>POWER(10,($B158-J$227)/J$228)/(1+POWER(10,($B158-J$227)/J$228))</f>
        <v>0.99322767480180696</v>
      </c>
      <c r="EA158" s="2">
        <f>POWER(10,($B158-K$227)/K$228)/(1+POWER(10,($B158-K$227)/K$228))</f>
        <v>0.99349846441116896</v>
      </c>
      <c r="EB158" s="2">
        <f>POWER(10,($B158-L$227)/L$228)/(1+POWER(10,($B158-L$227)/L$228))</f>
        <v>0.99184115202409562</v>
      </c>
      <c r="EC158" s="2">
        <f>POWER(10,($B158-M$227)/M$228)/(1+POWER(10,($B158-M$227)/M$228))</f>
        <v>0.99337676994022206</v>
      </c>
      <c r="ED158" s="2">
        <f>POWER(10,($B158-N$227)/N$228)/(1+POWER(10,($B158-N$227)/N$228))</f>
        <v>0.99337922035385195</v>
      </c>
      <c r="EE158" s="2">
        <f>POWER(10,($B158-O$227)/O$228)/(1+POWER(10,($B158-O$227)/O$228))</f>
        <v>0.99095836162890683</v>
      </c>
    </row>
    <row r="159" spans="2:137" x14ac:dyDescent="0.25">
      <c r="B159" s="2">
        <v>153</v>
      </c>
      <c r="C159">
        <v>95.317999999999998</v>
      </c>
      <c r="D159">
        <v>98.775999999999996</v>
      </c>
      <c r="E159">
        <v>98.2</v>
      </c>
      <c r="F159">
        <v>102.35899999999999</v>
      </c>
      <c r="G159">
        <v>106.10899999999999</v>
      </c>
      <c r="H159">
        <v>107.125</v>
      </c>
      <c r="I159">
        <v>109.462</v>
      </c>
      <c r="J159">
        <v>107.09099999999999</v>
      </c>
      <c r="K159">
        <v>106.194</v>
      </c>
      <c r="L159">
        <v>100.26900000000001</v>
      </c>
      <c r="M159">
        <v>93.924999999999997</v>
      </c>
      <c r="N159">
        <v>84.238799999999998</v>
      </c>
      <c r="O159">
        <v>68.2029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94.338236857236168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98.366566185808722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99.214594648906953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101.77207248686578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106.17122527212429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108.47562592193201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110.19166876958455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107.58230614204071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105.81488738148737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101.68385305605372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93.81876765253007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83.325349277775388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68.302058776274691</v>
      </c>
      <c r="AE159" s="5"/>
      <c r="AG159" s="5">
        <f t="shared" si="49"/>
        <v>0.97976314276382936</v>
      </c>
      <c r="AH159" s="5">
        <f t="shared" si="49"/>
        <v>0.40943381419127434</v>
      </c>
      <c r="AI159" s="5">
        <f t="shared" si="49"/>
        <v>-1.0145946489069502</v>
      </c>
      <c r="AJ159" s="5">
        <f t="shared" si="49"/>
        <v>0.58692751313421354</v>
      </c>
      <c r="AK159" s="5">
        <f t="shared" si="48"/>
        <v>-6.2225272124294406E-2</v>
      </c>
      <c r="AL159" s="5">
        <f t="shared" si="48"/>
        <v>-1.3506259219320071</v>
      </c>
      <c r="AM159" s="5">
        <f t="shared" si="48"/>
        <v>-0.72966876958454918</v>
      </c>
      <c r="AN159" s="5">
        <f t="shared" si="48"/>
        <v>-0.49130614204071321</v>
      </c>
      <c r="AO159" s="5">
        <f t="shared" si="47"/>
        <v>0.37911261851263589</v>
      </c>
      <c r="AP159" s="5">
        <f t="shared" si="33"/>
        <v>-1.4148530560537154</v>
      </c>
      <c r="AQ159" s="5">
        <f t="shared" si="33"/>
        <v>0.10623234746992694</v>
      </c>
      <c r="AR159" s="5">
        <f t="shared" si="33"/>
        <v>0.91345072222460999</v>
      </c>
      <c r="AS159" s="5">
        <f t="shared" si="33"/>
        <v>-9.9158776274691718E-2</v>
      </c>
      <c r="AV159" s="2">
        <f t="shared" si="34"/>
        <v>94.338236053304897</v>
      </c>
      <c r="AW159" s="2">
        <f t="shared" si="35"/>
        <v>97.638674348509099</v>
      </c>
      <c r="AX159" s="2">
        <f t="shared" si="36"/>
        <v>99.013487324851127</v>
      </c>
      <c r="AY159" s="2">
        <f t="shared" si="37"/>
        <v>100.10265562501708</v>
      </c>
      <c r="AZ159" s="2">
        <f t="shared" si="38"/>
        <v>103.29564655874557</v>
      </c>
      <c r="BA159" s="2">
        <f t="shared" si="39"/>
        <v>104.32961264014052</v>
      </c>
      <c r="BB159" s="2">
        <f t="shared" si="40"/>
        <v>104.93423345293563</v>
      </c>
      <c r="BC159" s="2">
        <f t="shared" si="41"/>
        <v>102.34097592547793</v>
      </c>
      <c r="BD159" s="2">
        <f t="shared" si="42"/>
        <v>99.298146448764555</v>
      </c>
      <c r="BE159" s="2">
        <f t="shared" si="43"/>
        <v>94.110914853280804</v>
      </c>
      <c r="BF159" s="2">
        <f t="shared" si="44"/>
        <v>86.435021998627732</v>
      </c>
      <c r="BG159" s="2">
        <f t="shared" si="45"/>
        <v>76.154062776201314</v>
      </c>
      <c r="BH159" s="2">
        <f t="shared" si="46"/>
        <v>64.181337706937597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>BK$207*$B159+BK$209</f>
        <v>98.073230159484822</v>
      </c>
      <c r="CP159" s="2">
        <f>BL$207*$B159+BL$209</f>
        <v>99.955379329454118</v>
      </c>
      <c r="CQ159" s="2">
        <f>BM$207*$B159+BM$209</f>
        <v>101.80116694048303</v>
      </c>
      <c r="CR159" s="2">
        <f>BN$207*$B159+BN$209</f>
        <v>102.10753691370775</v>
      </c>
      <c r="CS159" s="2">
        <f>BO$207*$B159+BO$209</f>
        <v>105.59762387823436</v>
      </c>
      <c r="CT159" s="2">
        <f>BP$207*$B159+BP$209</f>
        <v>107.43274068910438</v>
      </c>
      <c r="CU159" s="2">
        <f>BQ$207*$B159+BQ$209</f>
        <v>108.03950192271688</v>
      </c>
      <c r="CV159" s="2">
        <f>BR$207*$B159+BR$209</f>
        <v>107.2704129501319</v>
      </c>
      <c r="CW159" s="2">
        <f>BS$207*$B159+BS$209</f>
        <v>103.73070664220403</v>
      </c>
      <c r="CX159" s="2">
        <f>BT$207*$B159+BT$209</f>
        <v>99.559676399151357</v>
      </c>
      <c r="CY159" s="2">
        <f>BU$207*$B159+BU$209</f>
        <v>90.436347341363927</v>
      </c>
      <c r="CZ159" s="2">
        <f>BV$207*$B159+BV$209</f>
        <v>78.427810995785578</v>
      </c>
      <c r="DA159" s="2">
        <f>BW$207*$B159+BW$209</f>
        <v>64.932640228277407</v>
      </c>
      <c r="DD159" s="2">
        <f>BZ$207*$B159+BZ$209</f>
        <v>94.315345223560271</v>
      </c>
      <c r="DE159" s="2">
        <f>CA$207*$B159+CA$209</f>
        <v>97.62217420622197</v>
      </c>
      <c r="DF159" s="2">
        <f>CB$207*$B159+CB$209</f>
        <v>98.995574162407308</v>
      </c>
      <c r="DG159" s="2">
        <f>CC$207*$B159+CC$209</f>
        <v>100.09180917156799</v>
      </c>
      <c r="DH159" s="2">
        <f>CD$207*$B159+CD$209</f>
        <v>103.28422676942168</v>
      </c>
      <c r="DI159" s="2">
        <f>CE$207*$B159+CE$209</f>
        <v>104.31289881730204</v>
      </c>
      <c r="DJ159" s="2">
        <f>CF$207*$B159+CF$209</f>
        <v>104.91573524053395</v>
      </c>
      <c r="DK159" s="2">
        <f>CG$207*$B159+CG$209</f>
        <v>102.31032198463924</v>
      </c>
      <c r="DL159" s="2">
        <f>CH$207*$B159+CH$209</f>
        <v>99.271691715565026</v>
      </c>
      <c r="DM159" s="2">
        <f>CI$207*$B159+CI$209</f>
        <v>94.070037335150431</v>
      </c>
      <c r="DN159" s="2">
        <f>CJ$207*$B159+CJ$209</f>
        <v>86.410691012810204</v>
      </c>
      <c r="DO159" s="2">
        <f>CK$207*$B159+CK$209</f>
        <v>76.140241872698581</v>
      </c>
      <c r="DP159" s="2">
        <f>CL$207*$B159+CL$209</f>
        <v>64.175085885393045</v>
      </c>
      <c r="DS159" s="2">
        <f>POWER(10,($B159-C$227)/C$228)/(1+POWER(10,($B159-C$227)/C$228))</f>
        <v>0.99390858684208316</v>
      </c>
      <c r="DT159" s="2">
        <f>POWER(10,($B159-D$227)/D$228)/(1+POWER(10,($B159-D$227)/D$228))</f>
        <v>0.99292812186856561</v>
      </c>
      <c r="DU159" s="2">
        <f>POWER(10,($B159-E$227)/E$228)/(1+POWER(10,($B159-E$227)/E$228))</f>
        <v>0.99361519512603536</v>
      </c>
      <c r="DV159" s="2">
        <f>POWER(10,($B159-F$227)/F$228)/(1+POWER(10,($B159-F$227)/F$228))</f>
        <v>0.99461908807308541</v>
      </c>
      <c r="DW159" s="2">
        <f>POWER(10,($B159-G$227)/G$228)/(1+POWER(10,($B159-G$227)/G$228))</f>
        <v>0.99506362773585444</v>
      </c>
      <c r="DX159" s="2">
        <f>POWER(10,($B159-H$227)/H$228)/(1+POWER(10,($B159-H$227)/H$228))</f>
        <v>0.9946427339829137</v>
      </c>
      <c r="DY159" s="2">
        <f>POWER(10,($B159-I$227)/I$228)/(1+POWER(10,($B159-I$227)/I$228))</f>
        <v>0.99407823493758529</v>
      </c>
      <c r="DZ159" s="2">
        <f>POWER(10,($B159-J$227)/J$228)/(1+POWER(10,($B159-J$227)/J$228))</f>
        <v>0.99381988333440818</v>
      </c>
      <c r="EA159" s="2">
        <f>POWER(10,($B159-K$227)/K$228)/(1+POWER(10,($B159-K$227)/K$228))</f>
        <v>0.99406713508818301</v>
      </c>
      <c r="EB159" s="2">
        <f>POWER(10,($B159-L$227)/L$228)/(1+POWER(10,($B159-L$227)/L$228))</f>
        <v>0.99255369658117765</v>
      </c>
      <c r="EC159" s="2">
        <f>POWER(10,($B159-M$227)/M$228)/(1+POWER(10,($B159-M$227)/M$228))</f>
        <v>0.9939560201289549</v>
      </c>
      <c r="ED159" s="2">
        <f>POWER(10,($B159-N$227)/N$228)/(1+POWER(10,($B159-N$227)/N$228))</f>
        <v>0.99395825753930656</v>
      </c>
      <c r="EE159" s="2">
        <f>POWER(10,($B159-O$227)/O$228)/(1+POWER(10,($B159-O$227)/O$228))</f>
        <v>0.99174736228063465</v>
      </c>
    </row>
    <row r="160" spans="2:137" x14ac:dyDescent="0.25">
      <c r="B160" s="2">
        <v>154</v>
      </c>
      <c r="C160">
        <v>94.772999999999996</v>
      </c>
      <c r="D160">
        <v>98.507000000000005</v>
      </c>
      <c r="E160">
        <v>100.45699999999999</v>
      </c>
      <c r="F160">
        <v>100.84399999999999</v>
      </c>
      <c r="G160">
        <v>106.10899999999999</v>
      </c>
      <c r="H160">
        <v>108.89100000000001</v>
      </c>
      <c r="I160">
        <v>108.754</v>
      </c>
      <c r="J160">
        <v>106.288</v>
      </c>
      <c r="K160">
        <v>104.179</v>
      </c>
      <c r="L160">
        <v>102.015</v>
      </c>
      <c r="M160">
        <v>93.388000000000005</v>
      </c>
      <c r="N160">
        <v>83.746300000000005</v>
      </c>
      <c r="O160">
        <v>70.014499999999998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94.284301917232327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98.456419816123557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99.189644799637136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101.6062481767608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105.68339939827443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107.83203601003895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109.58270649799955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106.97839162384705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104.8690881716242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101.54851541028729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93.278731895020243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83.086721345172094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69.074951219037487</v>
      </c>
      <c r="AE160" s="5"/>
      <c r="AG160" s="5">
        <f t="shared" si="49"/>
        <v>0.48869808276766946</v>
      </c>
      <c r="AH160" s="5">
        <f t="shared" si="49"/>
        <v>5.0580183876448359E-2</v>
      </c>
      <c r="AI160" s="5">
        <f t="shared" si="49"/>
        <v>1.2673552003628572</v>
      </c>
      <c r="AJ160" s="5">
        <f t="shared" si="49"/>
        <v>-0.76224817676080647</v>
      </c>
      <c r="AK160" s="5">
        <f t="shared" si="48"/>
        <v>0.42560060172556291</v>
      </c>
      <c r="AL160" s="5">
        <f t="shared" si="48"/>
        <v>1.0589639899610575</v>
      </c>
      <c r="AM160" s="5">
        <f t="shared" si="48"/>
        <v>-0.82870649799954776</v>
      </c>
      <c r="AN160" s="5">
        <f t="shared" si="48"/>
        <v>-0.69039162384704866</v>
      </c>
      <c r="AO160" s="5">
        <f t="shared" si="47"/>
        <v>-0.69008817162419689</v>
      </c>
      <c r="AP160" s="5">
        <f t="shared" si="33"/>
        <v>0.46648458971270657</v>
      </c>
      <c r="AQ160" s="5">
        <f t="shared" si="33"/>
        <v>0.10926810497976192</v>
      </c>
      <c r="AR160" s="5">
        <f t="shared" si="33"/>
        <v>0.65957865482791078</v>
      </c>
      <c r="AS160" s="5">
        <f t="shared" si="33"/>
        <v>0.93954878096251093</v>
      </c>
      <c r="AV160" s="2">
        <f t="shared" si="34"/>
        <v>94.284301044284646</v>
      </c>
      <c r="AW160" s="2">
        <f t="shared" si="35"/>
        <v>97.598319989663452</v>
      </c>
      <c r="AX160" s="2">
        <f t="shared" si="36"/>
        <v>98.970309148205288</v>
      </c>
      <c r="AY160" s="2">
        <f t="shared" si="37"/>
        <v>100.08542093720811</v>
      </c>
      <c r="AZ160" s="2">
        <f t="shared" si="38"/>
        <v>103.29099571436801</v>
      </c>
      <c r="BA160" s="2">
        <f t="shared" si="39"/>
        <v>104.30925510425529</v>
      </c>
      <c r="BB160" s="2">
        <f t="shared" si="40"/>
        <v>104.91535361882245</v>
      </c>
      <c r="BC160" s="2">
        <f t="shared" si="41"/>
        <v>102.30086289134934</v>
      </c>
      <c r="BD160" s="2">
        <f t="shared" si="42"/>
        <v>99.259876670033449</v>
      </c>
      <c r="BE160" s="2">
        <f t="shared" si="43"/>
        <v>94.064257648491335</v>
      </c>
      <c r="BF160" s="2">
        <f t="shared" si="44"/>
        <v>86.407191957533456</v>
      </c>
      <c r="BG160" s="2">
        <f t="shared" si="45"/>
        <v>76.139132599089791</v>
      </c>
      <c r="BH160" s="2">
        <f t="shared" si="46"/>
        <v>64.18480421668643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>BK$207*$B160+BK$209</f>
        <v>98.080732705190826</v>
      </c>
      <c r="CP160" s="2">
        <f>BL$207*$B160+BL$209</f>
        <v>99.951119052918841</v>
      </c>
      <c r="CQ160" s="2">
        <f>BM$207*$B160+BM$209</f>
        <v>101.79416058209807</v>
      </c>
      <c r="CR160" s="2">
        <f>BN$207*$B160+BN$209</f>
        <v>102.1165353965597</v>
      </c>
      <c r="CS160" s="2">
        <f>BO$207*$B160+BO$209</f>
        <v>105.62445407798681</v>
      </c>
      <c r="CT160" s="2">
        <f>BP$207*$B160+BP$209</f>
        <v>107.45821020461314</v>
      </c>
      <c r="CU160" s="2">
        <f>BQ$207*$B160+BQ$209</f>
        <v>108.06801065775642</v>
      </c>
      <c r="CV160" s="2">
        <f>BR$207*$B160+BR$209</f>
        <v>107.30584059025239</v>
      </c>
      <c r="CW160" s="2">
        <f>BS$207*$B160+BS$209</f>
        <v>103.75538281051894</v>
      </c>
      <c r="CX160" s="2">
        <f>BT$207*$B160+BT$209</f>
        <v>99.601943586460834</v>
      </c>
      <c r="CY160" s="2">
        <f>BU$207*$B160+BU$209</f>
        <v>90.46733334053198</v>
      </c>
      <c r="CZ160" s="2">
        <f>BV$207*$B160+BV$209</f>
        <v>78.444645269701326</v>
      </c>
      <c r="DA160" s="2">
        <f>BW$207*$B160+BW$209</f>
        <v>64.944296218612564</v>
      </c>
      <c r="DD160" s="2">
        <f>BZ$207*$B160+BZ$209</f>
        <v>94.263080955287933</v>
      </c>
      <c r="DE160" s="2">
        <f>CA$207*$B160+CA$209</f>
        <v>97.583037229576021</v>
      </c>
      <c r="DF160" s="2">
        <f>CB$207*$B160+CB$209</f>
        <v>98.953760167518553</v>
      </c>
      <c r="DG160" s="2">
        <f>CC$207*$B160+CC$209</f>
        <v>100.07539941964517</v>
      </c>
      <c r="DH160" s="2">
        <f>CD$207*$B160+CD$209</f>
        <v>103.28043831117826</v>
      </c>
      <c r="DI160" s="2">
        <f>CE$207*$B160+CE$209</f>
        <v>104.29378680498822</v>
      </c>
      <c r="DJ160" s="2">
        <f>CF$207*$B160+CF$209</f>
        <v>104.89822559189997</v>
      </c>
      <c r="DK160" s="2">
        <f>CG$207*$B160+CG$209</f>
        <v>102.27247774492483</v>
      </c>
      <c r="DL160" s="2">
        <f>CH$207*$B160+CH$209</f>
        <v>99.235407043601143</v>
      </c>
      <c r="DM160" s="2">
        <f>CI$207*$B160+CI$209</f>
        <v>94.026368483069504</v>
      </c>
      <c r="DN160" s="2">
        <f>CJ$207*$B160+CJ$209</f>
        <v>86.384675659020331</v>
      </c>
      <c r="DO160" s="2">
        <f>CK$207*$B160+CK$209</f>
        <v>76.126351694992351</v>
      </c>
      <c r="DP160" s="2">
        <f>CL$207*$B160+CL$209</f>
        <v>64.179040336677318</v>
      </c>
      <c r="DS160" s="2">
        <f>POWER(10,($B160-C$227)/C$228)/(1+POWER(10,($B160-C$227)/C$228))</f>
        <v>0.99444158598351762</v>
      </c>
      <c r="DT160" s="2">
        <f>POWER(10,($B160-D$227)/D$228)/(1+POWER(10,($B160-D$227)/D$228))</f>
        <v>0.99354635471765074</v>
      </c>
      <c r="DU160" s="2">
        <f>POWER(10,($B160-E$227)/E$228)/(1+POWER(10,($B160-E$227)/E$228))</f>
        <v>0.99417371557834533</v>
      </c>
      <c r="DV160" s="2">
        <f>POWER(10,($B160-F$227)/F$228)/(1+POWER(10,($B160-F$227)/F$228))</f>
        <v>0.99509022540570879</v>
      </c>
      <c r="DW160" s="2">
        <f>POWER(10,($B160-G$227)/G$228)/(1+POWER(10,($B160-G$227)/G$228))</f>
        <v>0.99549601869610027</v>
      </c>
      <c r="DX160" s="2">
        <f>POWER(10,($B160-H$227)/H$228)/(1+POWER(10,($B160-H$227)/H$228))</f>
        <v>0.99511181112207991</v>
      </c>
      <c r="DY160" s="2">
        <f>POWER(10,($B160-I$227)/I$228)/(1+POWER(10,($B160-I$227)/I$228))</f>
        <v>0.99459647055979805</v>
      </c>
      <c r="DZ160" s="2">
        <f>POWER(10,($B160-J$227)/J$228)/(1+POWER(10,($B160-J$227)/J$228))</f>
        <v>0.99436060000107829</v>
      </c>
      <c r="EA160" s="2">
        <f>POWER(10,($B160-K$227)/K$228)/(1+POWER(10,($B160-K$227)/K$228))</f>
        <v>0.99458633680928255</v>
      </c>
      <c r="EB160" s="2">
        <f>POWER(10,($B160-L$227)/L$228)/(1+POWER(10,($B160-L$227)/L$228))</f>
        <v>0.9932044381576387</v>
      </c>
      <c r="EC160" s="2">
        <f>POWER(10,($B160-M$227)/M$228)/(1+POWER(10,($B160-M$227)/M$228))</f>
        <v>0.99448489188425382</v>
      </c>
      <c r="ED160" s="2">
        <f>POWER(10,($B160-N$227)/N$228)/(1+POWER(10,($B160-N$227)/N$228))</f>
        <v>0.99448693459841708</v>
      </c>
      <c r="EE160" s="2">
        <f>POWER(10,($B160-O$227)/O$228)/(1+POWER(10,($B160-O$227)/O$228))</f>
        <v>0.9924680356659995</v>
      </c>
    </row>
    <row r="161" spans="2:135" x14ac:dyDescent="0.25">
      <c r="B161" s="2">
        <v>155</v>
      </c>
      <c r="C161">
        <v>95.938999999999993</v>
      </c>
      <c r="D161">
        <v>99.730999999999995</v>
      </c>
      <c r="E161">
        <v>100.029</v>
      </c>
      <c r="F161">
        <v>100.703</v>
      </c>
      <c r="G161">
        <v>105.14100000000001</v>
      </c>
      <c r="H161">
        <v>107.21899999999999</v>
      </c>
      <c r="I161">
        <v>107.154</v>
      </c>
      <c r="J161">
        <v>105.258</v>
      </c>
      <c r="K161">
        <v>103.761</v>
      </c>
      <c r="L161">
        <v>101.49299999999999</v>
      </c>
      <c r="M161">
        <v>92.671999999999997</v>
      </c>
      <c r="N161">
        <v>82.611900000000006</v>
      </c>
      <c r="O161">
        <v>69.768100000000004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94.230483140361613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98.525309101762019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99.155847564850006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101.39011050324952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105.18393350501353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107.14145281477215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108.84458588680849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106.23710763849346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103.8194191594645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101.06365579448489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92.476622021516107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82.546406064396649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69.729871110512931</v>
      </c>
      <c r="AE161" s="5"/>
      <c r="AG161" s="5">
        <f t="shared" si="49"/>
        <v>1.7085168596383795</v>
      </c>
      <c r="AH161" s="5">
        <f t="shared" si="49"/>
        <v>1.2056908982379753</v>
      </c>
      <c r="AI161" s="5">
        <f t="shared" si="49"/>
        <v>0.87315243514998997</v>
      </c>
      <c r="AJ161" s="5">
        <f t="shared" si="49"/>
        <v>-0.68711050324951373</v>
      </c>
      <c r="AK161" s="5">
        <f t="shared" si="48"/>
        <v>-4.2933505013522222E-2</v>
      </c>
      <c r="AL161" s="5">
        <f t="shared" si="48"/>
        <v>7.7547185227842874E-2</v>
      </c>
      <c r="AM161" s="5">
        <f t="shared" si="48"/>
        <v>-1.690585886808492</v>
      </c>
      <c r="AN161" s="5">
        <f t="shared" si="48"/>
        <v>-0.97910763849345983</v>
      </c>
      <c r="AO161" s="5">
        <f t="shared" si="47"/>
        <v>-5.8419159464506265E-2</v>
      </c>
      <c r="AP161" s="5">
        <f t="shared" si="33"/>
        <v>0.42934420551510755</v>
      </c>
      <c r="AQ161" s="5">
        <f t="shared" si="33"/>
        <v>0.19537797848389005</v>
      </c>
      <c r="AR161" s="5">
        <f t="shared" si="33"/>
        <v>6.549393560335659E-2</v>
      </c>
      <c r="AS161" s="5">
        <f t="shared" si="33"/>
        <v>3.8228889487072593E-2</v>
      </c>
      <c r="AV161" s="2">
        <f t="shared" si="34"/>
        <v>94.23048223415428</v>
      </c>
      <c r="AW161" s="2">
        <f t="shared" si="35"/>
        <v>97.558051608732228</v>
      </c>
      <c r="AX161" s="2">
        <f t="shared" si="36"/>
        <v>98.927231813638144</v>
      </c>
      <c r="AY161" s="2">
        <f t="shared" si="37"/>
        <v>100.06824717184432</v>
      </c>
      <c r="AZ161" s="2">
        <f t="shared" si="38"/>
        <v>103.28640795787332</v>
      </c>
      <c r="BA161" s="2">
        <f t="shared" si="39"/>
        <v>104.28898695311476</v>
      </c>
      <c r="BB161" s="2">
        <f t="shared" si="40"/>
        <v>104.8965712100522</v>
      </c>
      <c r="BC161" s="2">
        <f t="shared" si="41"/>
        <v>102.26091095694473</v>
      </c>
      <c r="BD161" s="2">
        <f t="shared" si="42"/>
        <v>99.221750698184934</v>
      </c>
      <c r="BE161" s="2">
        <f t="shared" si="43"/>
        <v>94.017808552865304</v>
      </c>
      <c r="BF161" s="2">
        <f t="shared" si="44"/>
        <v>86.379492230232231</v>
      </c>
      <c r="BG161" s="2">
        <f t="shared" si="45"/>
        <v>76.124278054230686</v>
      </c>
      <c r="BH161" s="2">
        <f t="shared" si="46"/>
        <v>64.18830793386141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>BK$207*$B161+BK$209</f>
        <v>98.088235250896844</v>
      </c>
      <c r="CP161" s="2">
        <f>BL$207*$B161+BL$209</f>
        <v>99.946858776383564</v>
      </c>
      <c r="CQ161" s="2">
        <f>BM$207*$B161+BM$209</f>
        <v>101.78715422371312</v>
      </c>
      <c r="CR161" s="2">
        <f>BN$207*$B161+BN$209</f>
        <v>102.12553387941165</v>
      </c>
      <c r="CS161" s="2">
        <f>BO$207*$B161+BO$209</f>
        <v>105.65128427773926</v>
      </c>
      <c r="CT161" s="2">
        <f>BP$207*$B161+BP$209</f>
        <v>107.4836797201219</v>
      </c>
      <c r="CU161" s="2">
        <f>BQ$207*$B161+BQ$209</f>
        <v>108.09651939279595</v>
      </c>
      <c r="CV161" s="2">
        <f>BR$207*$B161+BR$209</f>
        <v>107.34126823037286</v>
      </c>
      <c r="CW161" s="2">
        <f>BS$207*$B161+BS$209</f>
        <v>103.78005897883385</v>
      </c>
      <c r="CX161" s="2">
        <f>BT$207*$B161+BT$209</f>
        <v>99.644210773770311</v>
      </c>
      <c r="CY161" s="2">
        <f>BU$207*$B161+BU$209</f>
        <v>90.498319339700018</v>
      </c>
      <c r="CZ161" s="2">
        <f>BV$207*$B161+BV$209</f>
        <v>78.461479543617074</v>
      </c>
      <c r="DA161" s="2">
        <f>BW$207*$B161+BW$209</f>
        <v>64.955952208947721</v>
      </c>
      <c r="DD161" s="2">
        <f>BZ$207*$B161+BZ$209</f>
        <v>94.210816687015594</v>
      </c>
      <c r="DE161" s="2">
        <f>CA$207*$B161+CA$209</f>
        <v>97.543900252930072</v>
      </c>
      <c r="DF161" s="2">
        <f>CB$207*$B161+CB$209</f>
        <v>98.911946172629811</v>
      </c>
      <c r="DG161" s="2">
        <f>CC$207*$B161+CC$209</f>
        <v>100.05898966772236</v>
      </c>
      <c r="DH161" s="2">
        <f>CD$207*$B161+CD$209</f>
        <v>103.27664985293484</v>
      </c>
      <c r="DI161" s="2">
        <f>CE$207*$B161+CE$209</f>
        <v>104.27467479267439</v>
      </c>
      <c r="DJ161" s="2">
        <f>CF$207*$B161+CF$209</f>
        <v>104.88071594326601</v>
      </c>
      <c r="DK161" s="2">
        <f>CG$207*$B161+CG$209</f>
        <v>102.2346335052104</v>
      </c>
      <c r="DL161" s="2">
        <f>CH$207*$B161+CH$209</f>
        <v>99.199122371637259</v>
      </c>
      <c r="DM161" s="2">
        <f>CI$207*$B161+CI$209</f>
        <v>93.982699630988577</v>
      </c>
      <c r="DN161" s="2">
        <f>CJ$207*$B161+CJ$209</f>
        <v>86.358660305230472</v>
      </c>
      <c r="DO161" s="2">
        <f>CK$207*$B161+CK$209</f>
        <v>76.112461517286121</v>
      </c>
      <c r="DP161" s="2">
        <f>CL$207*$B161+CL$209</f>
        <v>64.182994787961604</v>
      </c>
      <c r="DS161" s="2">
        <f>POWER(10,($B161-C$227)/C$228)/(1+POWER(10,($B161-C$227)/C$228))</f>
        <v>0.99492818564344243</v>
      </c>
      <c r="DT161" s="2">
        <f>POWER(10,($B161-D$227)/D$228)/(1+POWER(10,($B161-D$227)/D$228))</f>
        <v>0.99411086139688676</v>
      </c>
      <c r="DU161" s="2">
        <f>POWER(10,($B161-E$227)/E$228)/(1+POWER(10,($B161-E$227)/E$228))</f>
        <v>0.99468364002299781</v>
      </c>
      <c r="DV161" s="2">
        <f>POWER(10,($B161-F$227)/F$228)/(1+POWER(10,($B161-F$227)/F$228))</f>
        <v>0.99552029708844059</v>
      </c>
      <c r="DW161" s="2">
        <f>POWER(10,($B161-G$227)/G$228)/(1+POWER(10,($B161-G$227)/G$228))</f>
        <v>0.99589069170540423</v>
      </c>
      <c r="DX161" s="2">
        <f>POWER(10,($B161-H$227)/H$228)/(1+POWER(10,($B161-H$227)/H$228))</f>
        <v>0.9955400004786652</v>
      </c>
      <c r="DY161" s="2">
        <f>POWER(10,($B161-I$227)/I$228)/(1+POWER(10,($B161-I$227)/I$228))</f>
        <v>0.99506957840084842</v>
      </c>
      <c r="DZ161" s="2">
        <f>POWER(10,($B161-J$227)/J$228)/(1+POWER(10,($B161-J$227)/J$228))</f>
        <v>0.9948542527224733</v>
      </c>
      <c r="EA161" s="2">
        <f>POWER(10,($B161-K$227)/K$228)/(1+POWER(10,($B161-K$227)/K$228))</f>
        <v>0.99506032750766982</v>
      </c>
      <c r="EB161" s="2">
        <f>POWER(10,($B161-L$227)/L$228)/(1+POWER(10,($B161-L$227)/L$228))</f>
        <v>0.99379866594071908</v>
      </c>
      <c r="EC161" s="2">
        <f>POWER(10,($B161-M$227)/M$228)/(1+POWER(10,($B161-M$227)/M$228))</f>
        <v>0.9949677196048512</v>
      </c>
      <c r="ED161" s="2">
        <f>POWER(10,($B161-N$227)/N$228)/(1+POWER(10,($B161-N$227)/N$228))</f>
        <v>0.9949695843913845</v>
      </c>
      <c r="EE161" s="2">
        <f>POWER(10,($B161-O$227)/O$228)/(1+POWER(10,($B161-O$227)/O$228))</f>
        <v>0.99312621141145385</v>
      </c>
    </row>
    <row r="162" spans="2:135" x14ac:dyDescent="0.25">
      <c r="B162" s="2">
        <v>156</v>
      </c>
      <c r="C162">
        <v>95.227000000000004</v>
      </c>
      <c r="D162">
        <v>98.611999999999995</v>
      </c>
      <c r="E162">
        <v>98.228999999999999</v>
      </c>
      <c r="F162">
        <v>101.812</v>
      </c>
      <c r="G162">
        <v>103.812</v>
      </c>
      <c r="H162">
        <v>105.625</v>
      </c>
      <c r="I162">
        <v>106.923</v>
      </c>
      <c r="J162">
        <v>105</v>
      </c>
      <c r="K162">
        <v>103.46299999999999</v>
      </c>
      <c r="L162">
        <v>100.43300000000001</v>
      </c>
      <c r="M162">
        <v>93.194000000000003</v>
      </c>
      <c r="N162">
        <v>82.268699999999995</v>
      </c>
      <c r="O162">
        <v>70.101399999999998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94.17677309546049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98.560372340405394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99.111977380923278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101.14731745746661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104.71665709758001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106.46987874746173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108.05986603378409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105.44066340411831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102.77246537141322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100.29011076784595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91.510026693184173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81.77360341069982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70.188435912234254</v>
      </c>
      <c r="AE162" s="5"/>
      <c r="AG162" s="5">
        <f t="shared" si="49"/>
        <v>1.0502269045395138</v>
      </c>
      <c r="AH162" s="5">
        <f t="shared" si="49"/>
        <v>5.1627659594601027E-2</v>
      </c>
      <c r="AI162" s="5">
        <f t="shared" si="49"/>
        <v>-0.88297738092327904</v>
      </c>
      <c r="AJ162" s="5">
        <f t="shared" si="49"/>
        <v>0.66468254253338444</v>
      </c>
      <c r="AK162" s="5">
        <f t="shared" si="48"/>
        <v>-0.90465709758001367</v>
      </c>
      <c r="AL162" s="5">
        <f t="shared" si="48"/>
        <v>-0.84487874746173475</v>
      </c>
      <c r="AM162" s="5">
        <f t="shared" si="48"/>
        <v>-1.1368660337840879</v>
      </c>
      <c r="AN162" s="5">
        <f t="shared" si="48"/>
        <v>-0.44066340411831106</v>
      </c>
      <c r="AO162" s="5">
        <f t="shared" si="47"/>
        <v>0.69053462858677506</v>
      </c>
      <c r="AP162" s="5">
        <f t="shared" si="33"/>
        <v>0.14288923215406157</v>
      </c>
      <c r="AQ162" s="5">
        <f t="shared" si="33"/>
        <v>1.6839733068158296</v>
      </c>
      <c r="AR162" s="5">
        <f t="shared" si="33"/>
        <v>0.49509658930017508</v>
      </c>
      <c r="AS162" s="5">
        <f t="shared" si="33"/>
        <v>-8.703591223425633E-2</v>
      </c>
      <c r="AV162" s="2">
        <f t="shared" si="34"/>
        <v>94.176772196105432</v>
      </c>
      <c r="AW162" s="2">
        <f t="shared" si="35"/>
        <v>97.517863575785057</v>
      </c>
      <c r="AX162" s="2">
        <f t="shared" si="36"/>
        <v>98.88424821879579</v>
      </c>
      <c r="AY162" s="2">
        <f t="shared" si="37"/>
        <v>100.05113003636382</v>
      </c>
      <c r="AZ162" s="2">
        <f t="shared" si="38"/>
        <v>103.28187890324546</v>
      </c>
      <c r="BA162" s="2">
        <f t="shared" si="39"/>
        <v>104.26880215975964</v>
      </c>
      <c r="BB162" s="2">
        <f t="shared" si="40"/>
        <v>104.87787976166834</v>
      </c>
      <c r="BC162" s="2">
        <f t="shared" si="41"/>
        <v>102.2211094610312</v>
      </c>
      <c r="BD162" s="2">
        <f t="shared" si="42"/>
        <v>99.183758702526887</v>
      </c>
      <c r="BE162" s="2">
        <f t="shared" si="43"/>
        <v>93.971554269738647</v>
      </c>
      <c r="BF162" s="2">
        <f t="shared" si="44"/>
        <v>86.351914032311186</v>
      </c>
      <c r="BG162" s="2">
        <f t="shared" si="45"/>
        <v>76.109493941382695</v>
      </c>
      <c r="BH162" s="2">
        <f t="shared" si="46"/>
        <v>64.191846128343556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>BK$207*$B162+BK$209</f>
        <v>98.095737796602847</v>
      </c>
      <c r="CP162" s="2">
        <f>BL$207*$B162+BL$209</f>
        <v>99.942598499848302</v>
      </c>
      <c r="CQ162" s="2">
        <f>BM$207*$B162+BM$209</f>
        <v>101.78014786532816</v>
      </c>
      <c r="CR162" s="2">
        <f>BN$207*$B162+BN$209</f>
        <v>102.1345323622636</v>
      </c>
      <c r="CS162" s="2">
        <f>BO$207*$B162+BO$209</f>
        <v>105.6781144774917</v>
      </c>
      <c r="CT162" s="2">
        <f>BP$207*$B162+BP$209</f>
        <v>107.50914923563064</v>
      </c>
      <c r="CU162" s="2">
        <f>BQ$207*$B162+BQ$209</f>
        <v>108.12502812783548</v>
      </c>
      <c r="CV162" s="2">
        <f>BR$207*$B162+BR$209</f>
        <v>107.37669587049335</v>
      </c>
      <c r="CW162" s="2">
        <f>BS$207*$B162+BS$209</f>
        <v>103.80473514714876</v>
      </c>
      <c r="CX162" s="2">
        <f>BT$207*$B162+BT$209</f>
        <v>99.686477961079802</v>
      </c>
      <c r="CY162" s="2">
        <f>BU$207*$B162+BU$209</f>
        <v>90.529305338868056</v>
      </c>
      <c r="CZ162" s="2">
        <f>BV$207*$B162+BV$209</f>
        <v>78.478313817532822</v>
      </c>
      <c r="DA162" s="2">
        <f>BW$207*$B162+BW$209</f>
        <v>64.967608199282893</v>
      </c>
      <c r="DD162" s="2">
        <f>BZ$207*$B162+BZ$209</f>
        <v>94.158552418743255</v>
      </c>
      <c r="DE162" s="2">
        <f>CA$207*$B162+CA$209</f>
        <v>97.504763276284109</v>
      </c>
      <c r="DF162" s="2">
        <f>CB$207*$B162+CB$209</f>
        <v>98.870132177741056</v>
      </c>
      <c r="DG162" s="2">
        <f>CC$207*$B162+CC$209</f>
        <v>100.04257991579954</v>
      </c>
      <c r="DH162" s="2">
        <f>CD$207*$B162+CD$209</f>
        <v>103.27286139469142</v>
      </c>
      <c r="DI162" s="2">
        <f>CE$207*$B162+CE$209</f>
        <v>104.25556278036056</v>
      </c>
      <c r="DJ162" s="2">
        <f>CF$207*$B162+CF$209</f>
        <v>104.86320629463204</v>
      </c>
      <c r="DK162" s="2">
        <f>CG$207*$B162+CG$209</f>
        <v>102.19678926549598</v>
      </c>
      <c r="DL162" s="2">
        <f>CH$207*$B162+CH$209</f>
        <v>99.162837699673375</v>
      </c>
      <c r="DM162" s="2">
        <f>CI$207*$B162+CI$209</f>
        <v>93.939030778907636</v>
      </c>
      <c r="DN162" s="2">
        <f>CJ$207*$B162+CJ$209</f>
        <v>86.332644951440614</v>
      </c>
      <c r="DO162" s="2">
        <f>CK$207*$B162+CK$209</f>
        <v>76.098571339579891</v>
      </c>
      <c r="DP162" s="2">
        <f>CL$207*$B162+CL$209</f>
        <v>64.186949239245877</v>
      </c>
      <c r="DS162" s="2">
        <f>POWER(10,($B162-C$227)/C$228)/(1+POWER(10,($B162-C$227)/C$228))</f>
        <v>0.99537238519053861</v>
      </c>
      <c r="DT162" s="2">
        <f>POWER(10,($B162-D$227)/D$228)/(1+POWER(10,($B162-D$227)/D$228))</f>
        <v>0.99462625719149433</v>
      </c>
      <c r="DU162" s="2">
        <f>POWER(10,($B162-E$227)/E$228)/(1+POWER(10,($B162-E$227)/E$228))</f>
        <v>0.99514915293586215</v>
      </c>
      <c r="DV162" s="2">
        <f>POWER(10,($B162-F$227)/F$228)/(1+POWER(10,($B162-F$227)/F$228))</f>
        <v>0.99591285137540342</v>
      </c>
      <c r="DW162" s="2">
        <f>POWER(10,($B162-G$227)/G$228)/(1+POWER(10,($B162-G$227)/G$228))</f>
        <v>0.99625091071766214</v>
      </c>
      <c r="DX162" s="2">
        <f>POWER(10,($B162-H$227)/H$228)/(1+POWER(10,($B162-H$227)/H$228))</f>
        <v>0.9959308352241184</v>
      </c>
      <c r="DY162" s="2">
        <f>POWER(10,($B162-I$227)/I$228)/(1+POWER(10,($B162-I$227)/I$228))</f>
        <v>0.99550145048177097</v>
      </c>
      <c r="DZ162" s="2">
        <f>POWER(10,($B162-J$227)/J$228)/(1+POWER(10,($B162-J$227)/J$228))</f>
        <v>0.99530489690455692</v>
      </c>
      <c r="EA162" s="2">
        <f>POWER(10,($B162-K$227)/K$228)/(1+POWER(10,($B162-K$227)/K$228))</f>
        <v>0.99549300623500914</v>
      </c>
      <c r="EB162" s="2">
        <f>POWER(10,($B162-L$227)/L$228)/(1+POWER(10,($B162-L$227)/L$228))</f>
        <v>0.99434122840973915</v>
      </c>
      <c r="EC162" s="2">
        <f>POWER(10,($B162-M$227)/M$228)/(1+POWER(10,($B162-M$227)/M$228))</f>
        <v>0.99540847266833676</v>
      </c>
      <c r="ED162" s="2">
        <f>POWER(10,($B162-N$227)/N$228)/(1+POWER(10,($B162-N$227)/N$228))</f>
        <v>0.99541017488068739</v>
      </c>
      <c r="EE162" s="2">
        <f>POWER(10,($B162-O$227)/O$228)/(1+POWER(10,($B162-O$227)/O$228))</f>
        <v>0.99372723641390592</v>
      </c>
    </row>
    <row r="163" spans="2:135" x14ac:dyDescent="0.25">
      <c r="B163" s="2">
        <v>157</v>
      </c>
      <c r="C163">
        <v>94.832999999999998</v>
      </c>
      <c r="D163">
        <v>98.015000000000001</v>
      </c>
      <c r="E163">
        <v>99.085999999999999</v>
      </c>
      <c r="F163">
        <v>100.34399999999999</v>
      </c>
      <c r="G163">
        <v>103.73399999999999</v>
      </c>
      <c r="H163">
        <v>104.59399999999999</v>
      </c>
      <c r="I163">
        <v>105.831</v>
      </c>
      <c r="J163">
        <v>103.89400000000001</v>
      </c>
      <c r="K163">
        <v>102.61199999999999</v>
      </c>
      <c r="L163">
        <v>100.38800000000001</v>
      </c>
      <c r="M163">
        <v>91.775999999999996</v>
      </c>
      <c r="N163">
        <v>81.611900000000006</v>
      </c>
      <c r="O163">
        <v>69.463800000000006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94.123164751619825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98.552112603627563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99.058145452391742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100.90137612508833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104.31165525379913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105.86725851168922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107.30286840121414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104.66458149524445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101.81338113414908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99.323106926502646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90.484994118611056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80.861193579614394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70.391796632215403</v>
      </c>
      <c r="AE163" s="5"/>
      <c r="AG163" s="5">
        <f t="shared" si="49"/>
        <v>0.70983524838017331</v>
      </c>
      <c r="AH163" s="5">
        <f t="shared" si="49"/>
        <v>-0.53711260362756263</v>
      </c>
      <c r="AI163" s="5">
        <f t="shared" si="49"/>
        <v>2.7854547608257008E-2</v>
      </c>
      <c r="AJ163" s="5">
        <f t="shared" si="49"/>
        <v>-0.55737612508833934</v>
      </c>
      <c r="AK163" s="5">
        <f t="shared" si="48"/>
        <v>-0.5776552537991364</v>
      </c>
      <c r="AL163" s="5">
        <f t="shared" si="48"/>
        <v>-1.273258511689221</v>
      </c>
      <c r="AM163" s="5">
        <f t="shared" si="48"/>
        <v>-1.4718684012141381</v>
      </c>
      <c r="AN163" s="5">
        <f t="shared" si="48"/>
        <v>-0.77058149524444275</v>
      </c>
      <c r="AO163" s="5">
        <f t="shared" si="47"/>
        <v>0.79861886585091213</v>
      </c>
      <c r="AP163" s="5">
        <f t="shared" si="33"/>
        <v>1.064893073497359</v>
      </c>
      <c r="AQ163" s="5">
        <f t="shared" si="33"/>
        <v>1.2910058813889407</v>
      </c>
      <c r="AR163" s="5">
        <f t="shared" si="33"/>
        <v>0.75070642038561175</v>
      </c>
      <c r="AS163" s="5">
        <f t="shared" si="33"/>
        <v>-0.92799663221539674</v>
      </c>
      <c r="AV163" s="2">
        <f t="shared" si="34"/>
        <v>94.123163898327519</v>
      </c>
      <c r="AW163" s="2">
        <f t="shared" si="35"/>
        <v>97.477750575143844</v>
      </c>
      <c r="AX163" s="2">
        <f t="shared" si="36"/>
        <v>98.841351718159771</v>
      </c>
      <c r="AY163" s="2">
        <f t="shared" si="37"/>
        <v>100.03406551567433</v>
      </c>
      <c r="AZ163" s="2">
        <f t="shared" si="38"/>
        <v>103.27740444200735</v>
      </c>
      <c r="BA163" s="2">
        <f t="shared" si="39"/>
        <v>104.24869505704535</v>
      </c>
      <c r="BB163" s="2">
        <f t="shared" si="40"/>
        <v>104.8592731817149</v>
      </c>
      <c r="BC163" s="2">
        <f t="shared" si="41"/>
        <v>102.18144835334283</v>
      </c>
      <c r="BD163" s="2">
        <f t="shared" si="42"/>
        <v>99.145891453149659</v>
      </c>
      <c r="BE163" s="2">
        <f t="shared" si="43"/>
        <v>93.925482204159067</v>
      </c>
      <c r="BF163" s="2">
        <f t="shared" si="44"/>
        <v>86.324449101890664</v>
      </c>
      <c r="BG163" s="2">
        <f t="shared" si="45"/>
        <v>76.094775381352108</v>
      </c>
      <c r="BH163" s="2">
        <f t="shared" si="46"/>
        <v>64.195416256293456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>BK$207*$B163+BK$209</f>
        <v>98.103240342308865</v>
      </c>
      <c r="CP163" s="2">
        <f>BL$207*$B163+BL$209</f>
        <v>99.938338223313025</v>
      </c>
      <c r="CQ163" s="2">
        <f>BM$207*$B163+BM$209</f>
        <v>101.7731415069432</v>
      </c>
      <c r="CR163" s="2">
        <f>BN$207*$B163+BN$209</f>
        <v>102.14353084511555</v>
      </c>
      <c r="CS163" s="2">
        <f>BO$207*$B163+BO$209</f>
        <v>105.70494467724416</v>
      </c>
      <c r="CT163" s="2">
        <f>BP$207*$B163+BP$209</f>
        <v>107.5346187511394</v>
      </c>
      <c r="CU163" s="2">
        <f>BQ$207*$B163+BQ$209</f>
        <v>108.15353686287501</v>
      </c>
      <c r="CV163" s="2">
        <f>BR$207*$B163+BR$209</f>
        <v>107.41212351061382</v>
      </c>
      <c r="CW163" s="2">
        <f>BS$207*$B163+BS$209</f>
        <v>103.82941131546367</v>
      </c>
      <c r="CX163" s="2">
        <f>BT$207*$B163+BT$209</f>
        <v>99.72874514838928</v>
      </c>
      <c r="CY163" s="2">
        <f>BU$207*$B163+BU$209</f>
        <v>90.560291338036109</v>
      </c>
      <c r="CZ163" s="2">
        <f>BV$207*$B163+BV$209</f>
        <v>78.49514809144857</v>
      </c>
      <c r="DA163" s="2">
        <f>BW$207*$B163+BW$209</f>
        <v>64.97926418961805</v>
      </c>
      <c r="DD163" s="2">
        <f>BZ$207*$B163+BZ$209</f>
        <v>94.106288150470931</v>
      </c>
      <c r="DE163" s="2">
        <f>CA$207*$B163+CA$209</f>
        <v>97.46562629963816</v>
      </c>
      <c r="DF163" s="2">
        <f>CB$207*$B163+CB$209</f>
        <v>98.8283181828523</v>
      </c>
      <c r="DG163" s="2">
        <f>CC$207*$B163+CC$209</f>
        <v>100.02617016387673</v>
      </c>
      <c r="DH163" s="2">
        <f>CD$207*$B163+CD$209</f>
        <v>103.269072936448</v>
      </c>
      <c r="DI163" s="2">
        <f>CE$207*$B163+CE$209</f>
        <v>104.23645076804675</v>
      </c>
      <c r="DJ163" s="2">
        <f>CF$207*$B163+CF$209</f>
        <v>104.84569664599807</v>
      </c>
      <c r="DK163" s="2">
        <f>CG$207*$B163+CG$209</f>
        <v>102.15894502578156</v>
      </c>
      <c r="DL163" s="2">
        <f>CH$207*$B163+CH$209</f>
        <v>99.126553027709491</v>
      </c>
      <c r="DM163" s="2">
        <f>CI$207*$B163+CI$209</f>
        <v>93.895361926826709</v>
      </c>
      <c r="DN163" s="2">
        <f>CJ$207*$B163+CJ$209</f>
        <v>86.30662959765074</v>
      </c>
      <c r="DO163" s="2">
        <f>CK$207*$B163+CK$209</f>
        <v>76.084681161873661</v>
      </c>
      <c r="DP163" s="2">
        <f>CL$207*$B163+CL$209</f>
        <v>64.190903690530149</v>
      </c>
      <c r="DS163" s="2">
        <f>POWER(10,($B163-C$227)/C$228)/(1+POWER(10,($B163-C$227)/C$228))</f>
        <v>0.99577784595696528</v>
      </c>
      <c r="DT163" s="2">
        <f>POWER(10,($B163-D$227)/D$228)/(1+POWER(10,($B163-D$227)/D$228))</f>
        <v>0.99509676991096108</v>
      </c>
      <c r="DU163" s="2">
        <f>POWER(10,($B163-E$227)/E$228)/(1+POWER(10,($B163-E$227)/E$228))</f>
        <v>0.99557408582007645</v>
      </c>
      <c r="DV163" s="2">
        <f>POWER(10,($B163-F$227)/F$228)/(1+POWER(10,($B163-F$227)/F$228))</f>
        <v>0.99627113516012311</v>
      </c>
      <c r="DW163" s="2">
        <f>POWER(10,($B163-G$227)/G$228)/(1+POWER(10,($B163-G$227)/G$228))</f>
        <v>0.99657966163824685</v>
      </c>
      <c r="DX163" s="2">
        <f>POWER(10,($B163-H$227)/H$228)/(1+POWER(10,($B163-H$227)/H$228))</f>
        <v>0.99628754840221623</v>
      </c>
      <c r="DY163" s="2">
        <f>POWER(10,($B163-I$227)/I$228)/(1+POWER(10,($B163-I$227)/I$228))</f>
        <v>0.9958956494792125</v>
      </c>
      <c r="DZ163" s="2">
        <f>POWER(10,($B163-J$227)/J$228)/(1+POWER(10,($B163-J$227)/J$228))</f>
        <v>0.9957162453881514</v>
      </c>
      <c r="EA163" s="2">
        <f>POWER(10,($B163-K$227)/K$228)/(1+POWER(10,($B163-K$227)/K$228))</f>
        <v>0.99588794212861631</v>
      </c>
      <c r="EB163" s="2">
        <f>POWER(10,($B163-L$227)/L$228)/(1+POWER(10,($B163-L$227)/L$228))</f>
        <v>0.99483656804493359</v>
      </c>
      <c r="EC163" s="2">
        <f>POWER(10,($B163-M$227)/M$228)/(1+POWER(10,($B163-M$227)/M$228))</f>
        <v>0.99581078484197927</v>
      </c>
      <c r="ED163" s="2">
        <f>POWER(10,($B163-N$227)/N$228)/(1+POWER(10,($B163-N$227)/N$228))</f>
        <v>0.99581233853300444</v>
      </c>
      <c r="EE163" s="2">
        <f>POWER(10,($B163-O$227)/O$228)/(1+POWER(10,($B163-O$227)/O$228))</f>
        <v>0.99427601234647844</v>
      </c>
    </row>
    <row r="164" spans="2:135" x14ac:dyDescent="0.25">
      <c r="B164" s="2">
        <v>158</v>
      </c>
      <c r="C164">
        <v>94.332999999999998</v>
      </c>
      <c r="D164">
        <v>98.418000000000006</v>
      </c>
      <c r="E164">
        <v>99.343000000000004</v>
      </c>
      <c r="F164">
        <v>99.358999999999995</v>
      </c>
      <c r="G164">
        <v>104.64100000000001</v>
      </c>
      <c r="H164">
        <v>104.89100000000001</v>
      </c>
      <c r="I164">
        <v>105.523</v>
      </c>
      <c r="J164">
        <v>104.06100000000001</v>
      </c>
      <c r="K164">
        <v>100.687</v>
      </c>
      <c r="L164">
        <v>98.164000000000001</v>
      </c>
      <c r="M164">
        <v>90.447999999999993</v>
      </c>
      <c r="N164">
        <v>80.641800000000003</v>
      </c>
      <c r="O164">
        <v>69.2029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94.069651467658716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98.496363708355346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98.995774005203685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100.67177058412456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103.98372102713778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105.36289829637018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106.62876277982936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103.96615307033883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100.99627080356794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98.271836627466541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89.496748304053995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79.90713553860401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70.313129170378403</v>
      </c>
      <c r="AE164" s="5"/>
      <c r="AG164" s="5">
        <f t="shared" si="49"/>
        <v>0.26334853234128275</v>
      </c>
      <c r="AH164" s="5">
        <f t="shared" si="49"/>
        <v>-7.8363708355340123E-2</v>
      </c>
      <c r="AI164" s="5">
        <f t="shared" si="49"/>
        <v>0.3472259947963181</v>
      </c>
      <c r="AJ164" s="5">
        <f t="shared" si="49"/>
        <v>-1.3127705841245643</v>
      </c>
      <c r="AK164" s="5">
        <f t="shared" si="48"/>
        <v>0.65727897286222969</v>
      </c>
      <c r="AL164" s="5">
        <f t="shared" si="48"/>
        <v>-0.47189829637017056</v>
      </c>
      <c r="AM164" s="5">
        <f t="shared" si="48"/>
        <v>-1.1057627798293623</v>
      </c>
      <c r="AN164" s="5">
        <f t="shared" si="48"/>
        <v>9.4846929661173363E-2</v>
      </c>
      <c r="AO164" s="5">
        <f t="shared" si="47"/>
        <v>-0.30927080356794079</v>
      </c>
      <c r="AP164" s="5">
        <f t="shared" si="33"/>
        <v>-0.10783662746653988</v>
      </c>
      <c r="AQ164" s="5">
        <f t="shared" si="33"/>
        <v>0.95125169594599868</v>
      </c>
      <c r="AR164" s="5">
        <f t="shared" si="33"/>
        <v>0.73466446139599384</v>
      </c>
      <c r="AS164" s="5">
        <f t="shared" si="33"/>
        <v>-1.1102291703784033</v>
      </c>
      <c r="AV164" s="2">
        <f t="shared" si="34"/>
        <v>94.069650693683087</v>
      </c>
      <c r="AW164" s="2">
        <f t="shared" si="35"/>
        <v>97.437707595176548</v>
      </c>
      <c r="AX164" s="2">
        <f t="shared" si="36"/>
        <v>98.798536099444121</v>
      </c>
      <c r="AY164" s="2">
        <f t="shared" si="37"/>
        <v>100.01704985747807</v>
      </c>
      <c r="AZ164" s="2">
        <f t="shared" si="38"/>
        <v>103.27298072919308</v>
      </c>
      <c r="BA164" s="2">
        <f t="shared" si="39"/>
        <v>104.22866032223475</v>
      </c>
      <c r="BB164" s="2">
        <f t="shared" si="40"/>
        <v>104.8407457371149</v>
      </c>
      <c r="BC164" s="2">
        <f t="shared" si="41"/>
        <v>102.14191817212156</v>
      </c>
      <c r="BD164" s="2">
        <f t="shared" si="42"/>
        <v>99.108140293589486</v>
      </c>
      <c r="BE164" s="2">
        <f t="shared" si="43"/>
        <v>93.879580446027461</v>
      </c>
      <c r="BF164" s="2">
        <f t="shared" si="44"/>
        <v>86.29708967773378</v>
      </c>
      <c r="BG164" s="2">
        <f t="shared" si="45"/>
        <v>76.080117800987566</v>
      </c>
      <c r="BH164" s="2">
        <f t="shared" si="46"/>
        <v>64.199015949421977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>BK$207*$B164+BK$209</f>
        <v>98.110742888014883</v>
      </c>
      <c r="CP164" s="2">
        <f>BL$207*$B164+BL$209</f>
        <v>99.934077946777748</v>
      </c>
      <c r="CQ164" s="2">
        <f>BM$207*$B164+BM$209</f>
        <v>101.76613514855825</v>
      </c>
      <c r="CR164" s="2">
        <f>BN$207*$B164+BN$209</f>
        <v>102.15252932796751</v>
      </c>
      <c r="CS164" s="2">
        <f>BO$207*$B164+BO$209</f>
        <v>105.73177487699661</v>
      </c>
      <c r="CT164" s="2">
        <f>BP$207*$B164+BP$209</f>
        <v>107.56008826664815</v>
      </c>
      <c r="CU164" s="2">
        <f>BQ$207*$B164+BQ$209</f>
        <v>108.18204559791455</v>
      </c>
      <c r="CV164" s="2">
        <f>BR$207*$B164+BR$209</f>
        <v>107.44755115073431</v>
      </c>
      <c r="CW164" s="2">
        <f>BS$207*$B164+BS$209</f>
        <v>103.85408748377859</v>
      </c>
      <c r="CX164" s="2">
        <f>BT$207*$B164+BT$209</f>
        <v>99.771012335698771</v>
      </c>
      <c r="CY164" s="2">
        <f>BU$207*$B164+BU$209</f>
        <v>90.591277337204147</v>
      </c>
      <c r="CZ164" s="2">
        <f>BV$207*$B164+BV$209</f>
        <v>78.511982365364318</v>
      </c>
      <c r="DA164" s="2">
        <f>BW$207*$B164+BW$209</f>
        <v>64.990920179953207</v>
      </c>
      <c r="DD164" s="2">
        <f>BZ$207*$B164+BZ$209</f>
        <v>94.054023882198592</v>
      </c>
      <c r="DE164" s="2">
        <f>CA$207*$B164+CA$209</f>
        <v>97.426489322992211</v>
      </c>
      <c r="DF164" s="2">
        <f>CB$207*$B164+CB$209</f>
        <v>98.786504187963558</v>
      </c>
      <c r="DG164" s="2">
        <f>CC$207*$B164+CC$209</f>
        <v>100.00976041195391</v>
      </c>
      <c r="DH164" s="2">
        <f>CD$207*$B164+CD$209</f>
        <v>103.26528447820458</v>
      </c>
      <c r="DI164" s="2">
        <f>CE$207*$B164+CE$209</f>
        <v>104.21733875573292</v>
      </c>
      <c r="DJ164" s="2">
        <f>CF$207*$B164+CF$209</f>
        <v>104.8281869973641</v>
      </c>
      <c r="DK164" s="2">
        <f>CG$207*$B164+CG$209</f>
        <v>102.12110078606715</v>
      </c>
      <c r="DL164" s="2">
        <f>CH$207*$B164+CH$209</f>
        <v>99.090268355745621</v>
      </c>
      <c r="DM164" s="2">
        <f>CI$207*$B164+CI$209</f>
        <v>93.851693074745782</v>
      </c>
      <c r="DN164" s="2">
        <f>CJ$207*$B164+CJ$209</f>
        <v>86.280614243860882</v>
      </c>
      <c r="DO164" s="2">
        <f>CK$207*$B164+CK$209</f>
        <v>76.070790984167417</v>
      </c>
      <c r="DP164" s="2">
        <f>CL$207*$B164+CL$209</f>
        <v>64.194858141814436</v>
      </c>
      <c r="DS164" s="2">
        <f>POWER(10,($B164-C$227)/C$228)/(1+POWER(10,($B164-C$227)/C$228))</f>
        <v>0.99614791868451247</v>
      </c>
      <c r="DT164" s="2">
        <f>POWER(10,($B164-D$227)/D$228)/(1+POWER(10,($B164-D$227)/D$228))</f>
        <v>0.99552627090507606</v>
      </c>
      <c r="DU164" s="2">
        <f>POWER(10,($B164-E$227)/E$228)/(1+POWER(10,($B164-E$227)/E$228))</f>
        <v>0.99596194574439267</v>
      </c>
      <c r="DV164" s="2">
        <f>POWER(10,($B164-F$227)/F$228)/(1+POWER(10,($B164-F$227)/F$228))</f>
        <v>0.99659811869134518</v>
      </c>
      <c r="DW164" s="2">
        <f>POWER(10,($B164-G$227)/G$228)/(1+POWER(10,($B164-G$227)/G$228))</f>
        <v>0.99687967526965893</v>
      </c>
      <c r="DX164" s="2">
        <f>POWER(10,($B164-H$227)/H$228)/(1+POWER(10,($B164-H$227)/H$228))</f>
        <v>0.99661309755192429</v>
      </c>
      <c r="DY164" s="2">
        <f>POWER(10,($B164-I$227)/I$228)/(1+POWER(10,($B164-I$227)/I$228))</f>
        <v>0.99625543553066442</v>
      </c>
      <c r="DZ164" s="2">
        <f>POWER(10,($B164-J$227)/J$228)/(1+POWER(10,($B164-J$227)/J$228))</f>
        <v>0.99609169622746874</v>
      </c>
      <c r="EA164" s="2">
        <f>POWER(10,($B164-K$227)/K$228)/(1+POWER(10,($B164-K$227)/K$228))</f>
        <v>0.99624840125883596</v>
      </c>
      <c r="EB164" s="2">
        <f>POWER(10,($B164-L$227)/L$228)/(1+POWER(10,($B164-L$227)/L$228))</f>
        <v>0.99528875364678593</v>
      </c>
      <c r="EC164" s="2">
        <f>POWER(10,($B164-M$227)/M$228)/(1+POWER(10,($B164-M$227)/M$228))</f>
        <v>0.99617798155037185</v>
      </c>
      <c r="ED164" s="2">
        <f>POWER(10,($B164-N$227)/N$228)/(1+POWER(10,($B164-N$227)/N$228))</f>
        <v>0.99617939957842738</v>
      </c>
      <c r="EE164" s="2">
        <f>POWER(10,($B164-O$227)/O$228)/(1+POWER(10,($B164-O$227)/O$228))</f>
        <v>0.99477703067305367</v>
      </c>
    </row>
    <row r="165" spans="2:135" x14ac:dyDescent="0.25">
      <c r="B165" s="2">
        <v>159</v>
      </c>
      <c r="C165">
        <v>93.212000000000003</v>
      </c>
      <c r="D165">
        <v>97.835999999999999</v>
      </c>
      <c r="E165">
        <v>98.686000000000007</v>
      </c>
      <c r="F165">
        <v>99.938000000000002</v>
      </c>
      <c r="G165">
        <v>103.703</v>
      </c>
      <c r="H165">
        <v>105.78100000000001</v>
      </c>
      <c r="I165">
        <v>104.631</v>
      </c>
      <c r="J165">
        <v>103.53</v>
      </c>
      <c r="K165">
        <v>99.149000000000001</v>
      </c>
      <c r="L165">
        <v>98.03</v>
      </c>
      <c r="M165">
        <v>89.924999999999997</v>
      </c>
      <c r="N165">
        <v>80.119399999999999</v>
      </c>
      <c r="O165">
        <v>70.318799999999996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94.016226979075768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98.395183035454792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98.92728983192923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100.47163103157764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103.73423312172713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104.9661508856872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106.06888727593639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103.3790604199032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100.34319624414411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97.238490333431727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88.615953136075376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78.997332384686203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69.963545982481506</v>
      </c>
      <c r="AE165" s="5"/>
      <c r="AG165" s="5">
        <f t="shared" si="49"/>
        <v>-0.80422697907576435</v>
      </c>
      <c r="AH165" s="5">
        <f t="shared" si="49"/>
        <v>-0.55918303545479375</v>
      </c>
      <c r="AI165" s="5">
        <f t="shared" si="49"/>
        <v>-0.24128983192922249</v>
      </c>
      <c r="AJ165" s="5">
        <f t="shared" si="49"/>
        <v>-0.53363103157764158</v>
      </c>
      <c r="AK165" s="5">
        <f t="shared" si="48"/>
        <v>-3.1233121727126445E-2</v>
      </c>
      <c r="AL165" s="5">
        <f t="shared" si="48"/>
        <v>0.81484911431280693</v>
      </c>
      <c r="AM165" s="5">
        <f t="shared" si="48"/>
        <v>-1.4378872759363901</v>
      </c>
      <c r="AN165" s="5">
        <f t="shared" si="48"/>
        <v>0.15093958009680364</v>
      </c>
      <c r="AO165" s="5">
        <f t="shared" si="47"/>
        <v>-1.1941962441441092</v>
      </c>
      <c r="AP165" s="5">
        <f t="shared" si="33"/>
        <v>0.79150966656827393</v>
      </c>
      <c r="AQ165" s="5">
        <f t="shared" si="33"/>
        <v>1.3090468639246211</v>
      </c>
      <c r="AR165" s="5">
        <f t="shared" si="33"/>
        <v>1.1220676153137958</v>
      </c>
      <c r="AS165" s="5">
        <f t="shared" si="33"/>
        <v>0.35525401751849017</v>
      </c>
      <c r="AV165" s="2">
        <f t="shared" si="34"/>
        <v>94.016226307925933</v>
      </c>
      <c r="AW165" s="2">
        <f t="shared" si="35"/>
        <v>97.397729917256129</v>
      </c>
      <c r="AX165" s="2">
        <f t="shared" si="36"/>
        <v>98.755795560353093</v>
      </c>
      <c r="AY165" s="2">
        <f t="shared" si="37"/>
        <v>100.00007955789971</v>
      </c>
      <c r="AZ165" s="2">
        <f t="shared" si="38"/>
        <v>103.26860416951897</v>
      </c>
      <c r="BA165" s="2">
        <f t="shared" si="39"/>
        <v>104.20869296134546</v>
      </c>
      <c r="BB165" s="2">
        <f t="shared" si="40"/>
        <v>104.82229203894971</v>
      </c>
      <c r="BC165" s="2">
        <f t="shared" si="41"/>
        <v>102.10251002054443</v>
      </c>
      <c r="BD165" s="2">
        <f t="shared" si="42"/>
        <v>99.070497113335932</v>
      </c>
      <c r="BE165" s="2">
        <f t="shared" si="43"/>
        <v>93.833837750304482</v>
      </c>
      <c r="BF165" s="2">
        <f t="shared" si="44"/>
        <v>86.269828476882807</v>
      </c>
      <c r="BG165" s="2">
        <f t="shared" si="45"/>
        <v>76.065516918158551</v>
      </c>
      <c r="BH165" s="2">
        <f t="shared" si="46"/>
        <v>64.202643004573446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>BK$207*$B165+BK$209</f>
        <v>98.118245433720887</v>
      </c>
      <c r="CP165" s="2">
        <f>BL$207*$B165+BL$209</f>
        <v>99.929817670242471</v>
      </c>
      <c r="CQ165" s="2">
        <f>BM$207*$B165+BM$209</f>
        <v>101.75912879017328</v>
      </c>
      <c r="CR165" s="2">
        <f>BN$207*$B165+BN$209</f>
        <v>102.16152781081946</v>
      </c>
      <c r="CS165" s="2">
        <f>BO$207*$B165+BO$209</f>
        <v>105.75860507674906</v>
      </c>
      <c r="CT165" s="2">
        <f>BP$207*$B165+BP$209</f>
        <v>107.58555778215691</v>
      </c>
      <c r="CU165" s="2">
        <f>BQ$207*$B165+BQ$209</f>
        <v>108.21055433295409</v>
      </c>
      <c r="CV165" s="2">
        <f>BR$207*$B165+BR$209</f>
        <v>107.48297879085479</v>
      </c>
      <c r="CW165" s="2">
        <f>BS$207*$B165+BS$209</f>
        <v>103.8787636520935</v>
      </c>
      <c r="CX165" s="2">
        <f>BT$207*$B165+BT$209</f>
        <v>99.813279523008248</v>
      </c>
      <c r="CY165" s="2">
        <f>BU$207*$B165+BU$209</f>
        <v>90.622263336372185</v>
      </c>
      <c r="CZ165" s="2">
        <f>BV$207*$B165+BV$209</f>
        <v>78.528816639280066</v>
      </c>
      <c r="DA165" s="2">
        <f>BW$207*$B165+BW$209</f>
        <v>65.002576170288378</v>
      </c>
      <c r="DD165" s="2">
        <f>BZ$207*$B165+BZ$209</f>
        <v>94.001759613926254</v>
      </c>
      <c r="DE165" s="2">
        <f>CA$207*$B165+CA$209</f>
        <v>97.387352346346248</v>
      </c>
      <c r="DF165" s="2">
        <f>CB$207*$B165+CB$209</f>
        <v>98.744690193074803</v>
      </c>
      <c r="DG165" s="2">
        <f>CC$207*$B165+CC$209</f>
        <v>99.993350660031098</v>
      </c>
      <c r="DH165" s="2">
        <f>CD$207*$B165+CD$209</f>
        <v>103.26149601996116</v>
      </c>
      <c r="DI165" s="2">
        <f>CE$207*$B165+CE$209</f>
        <v>104.1982267434191</v>
      </c>
      <c r="DJ165" s="2">
        <f>CF$207*$B165+CF$209</f>
        <v>104.81067734873014</v>
      </c>
      <c r="DK165" s="2">
        <f>CG$207*$B165+CG$209</f>
        <v>102.08325654635273</v>
      </c>
      <c r="DL165" s="2">
        <f>CH$207*$B165+CH$209</f>
        <v>99.053983683781738</v>
      </c>
      <c r="DM165" s="2">
        <f>CI$207*$B165+CI$209</f>
        <v>93.808024222664855</v>
      </c>
      <c r="DN165" s="2">
        <f>CJ$207*$B165+CJ$209</f>
        <v>86.254598890071009</v>
      </c>
      <c r="DO165" s="2">
        <f>CK$207*$B165+CK$209</f>
        <v>76.056900806461186</v>
      </c>
      <c r="DP165" s="2">
        <f>CL$207*$B165+CL$209</f>
        <v>64.198812593098708</v>
      </c>
      <c r="DS165" s="2">
        <f>POWER(10,($B165-C$227)/C$228)/(1+POWER(10,($B165-C$227)/C$228))</f>
        <v>0.99648566893389745</v>
      </c>
      <c r="DT165" s="2">
        <f>POWER(10,($B165-D$227)/D$228)/(1+POWER(10,($B165-D$227)/D$228))</f>
        <v>0.99591830385557223</v>
      </c>
      <c r="DU165" s="2">
        <f>POWER(10,($B165-E$227)/E$228)/(1+POWER(10,($B165-E$227)/E$228))</f>
        <v>0.99631594178465777</v>
      </c>
      <c r="DV165" s="2">
        <f>POWER(10,($B165-F$227)/F$228)/(1+POWER(10,($B165-F$227)/F$228))</f>
        <v>0.99689651841125415</v>
      </c>
      <c r="DW165" s="2">
        <f>POWER(10,($B165-G$227)/G$228)/(1+POWER(10,($B165-G$227)/G$228))</f>
        <v>0.99715344848936904</v>
      </c>
      <c r="DX165" s="2">
        <f>POWER(10,($B165-H$227)/H$228)/(1+POWER(10,($B165-H$227)/H$228))</f>
        <v>0.9969101874583044</v>
      </c>
      <c r="DY165" s="2">
        <f>POWER(10,($B165-I$227)/I$228)/(1+POWER(10,($B165-I$227)/I$228))</f>
        <v>0.99658379103906514</v>
      </c>
      <c r="DZ165" s="2">
        <f>POWER(10,($B165-J$227)/J$228)/(1+POWER(10,($B165-J$227)/J$228))</f>
        <v>0.99643435841328809</v>
      </c>
      <c r="EA165" s="2">
        <f>POWER(10,($B165-K$227)/K$228)/(1+POWER(10,($B165-K$227)/K$228))</f>
        <v>0.99657737147338465</v>
      </c>
      <c r="EB165" s="2">
        <f>POWER(10,($B165-L$227)/L$228)/(1+POWER(10,($B165-L$227)/L$228))</f>
        <v>0.99570151036906651</v>
      </c>
      <c r="EC165" s="2">
        <f>POWER(10,($B165-M$227)/M$228)/(1+POWER(10,($B165-M$227)/M$228))</f>
        <v>0.99651310511623792</v>
      </c>
      <c r="ED165" s="2">
        <f>POWER(10,($B165-N$227)/N$228)/(1+POWER(10,($B165-N$227)/N$228))</f>
        <v>0.9965143992433072</v>
      </c>
      <c r="EE165" s="2">
        <f>POWER(10,($B165-O$227)/O$228)/(1+POWER(10,($B165-O$227)/O$228))</f>
        <v>0.99523440526114626</v>
      </c>
    </row>
    <row r="166" spans="2:135" x14ac:dyDescent="0.25">
      <c r="B166" s="2">
        <v>160</v>
      </c>
      <c r="C166">
        <v>93.757999999999996</v>
      </c>
      <c r="D166">
        <v>97.835999999999999</v>
      </c>
      <c r="E166">
        <v>99.085999999999999</v>
      </c>
      <c r="F166">
        <v>100.797</v>
      </c>
      <c r="G166">
        <v>103.73399999999999</v>
      </c>
      <c r="H166">
        <v>104.23399999999999</v>
      </c>
      <c r="I166">
        <v>105.631</v>
      </c>
      <c r="J166">
        <v>102.364</v>
      </c>
      <c r="K166">
        <v>100.866</v>
      </c>
      <c r="L166">
        <v>97.075000000000003</v>
      </c>
      <c r="M166">
        <v>87.805999999999997</v>
      </c>
      <c r="N166">
        <v>78.164199999999994</v>
      </c>
      <c r="O166">
        <v>70.101399999999998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93.962885383206228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98.25640686427117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98.855627825170956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100.30718768077473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103.55508384331318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104.67083899653298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105.63202210959194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102.91410202592677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99.849882657134486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96.302202020714802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87.882842559482896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78.193961041039856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69.389630908392476</v>
      </c>
      <c r="AE166" s="5"/>
      <c r="AG166" s="5">
        <f t="shared" si="49"/>
        <v>-0.20488538320623206</v>
      </c>
      <c r="AH166" s="5">
        <f t="shared" si="49"/>
        <v>-0.4204068642711718</v>
      </c>
      <c r="AI166" s="5">
        <f t="shared" si="49"/>
        <v>0.23037217482904282</v>
      </c>
      <c r="AJ166" s="5">
        <f t="shared" si="49"/>
        <v>0.48981231922526547</v>
      </c>
      <c r="AK166" s="5">
        <f t="shared" si="48"/>
        <v>0.17891615668681027</v>
      </c>
      <c r="AL166" s="5">
        <f t="shared" si="48"/>
        <v>-0.43683899653298397</v>
      </c>
      <c r="AM166" s="5">
        <f t="shared" si="48"/>
        <v>-1.0221095919433765E-3</v>
      </c>
      <c r="AN166" s="5">
        <f t="shared" si="48"/>
        <v>-0.55010202592676194</v>
      </c>
      <c r="AO166" s="5">
        <f t="shared" si="47"/>
        <v>1.0161173428655133</v>
      </c>
      <c r="AP166" s="5">
        <f t="shared" si="33"/>
        <v>0.77279797928520111</v>
      </c>
      <c r="AQ166" s="5">
        <f t="shared" si="33"/>
        <v>-7.6842559482898309E-2</v>
      </c>
      <c r="AR166" s="5">
        <f t="shared" si="33"/>
        <v>-2.976104103986188E-2</v>
      </c>
      <c r="AS166" s="5">
        <f t="shared" si="33"/>
        <v>0.71176909160752189</v>
      </c>
      <c r="AV166" s="2">
        <f t="shared" si="34"/>
        <v>93.962884826822474</v>
      </c>
      <c r="AW166" s="2">
        <f t="shared" si="35"/>
        <v>97.357813104134095</v>
      </c>
      <c r="AX166" s="2">
        <f t="shared" si="36"/>
        <v>98.713124685853415</v>
      </c>
      <c r="AY166" s="2">
        <f t="shared" si="37"/>
        <v>99.983151347495607</v>
      </c>
      <c r="AZ166" s="2">
        <f t="shared" si="38"/>
        <v>103.26427140384362</v>
      </c>
      <c r="BA166" s="2">
        <f t="shared" si="39"/>
        <v>104.18878829343598</v>
      </c>
      <c r="BB166" s="2">
        <f t="shared" si="40"/>
        <v>104.8039070273779</v>
      </c>
      <c r="BC166" s="2">
        <f t="shared" si="41"/>
        <v>102.06321554244734</v>
      </c>
      <c r="BD166" s="2">
        <f t="shared" si="42"/>
        <v>99.03295432046383</v>
      </c>
      <c r="BE166" s="2">
        <f t="shared" si="43"/>
        <v>93.788243514981971</v>
      </c>
      <c r="BF166" s="2">
        <f t="shared" si="44"/>
        <v>86.242658672110636</v>
      </c>
      <c r="BG166" s="2">
        <f t="shared" si="45"/>
        <v>76.050968726859153</v>
      </c>
      <c r="BH166" s="2">
        <f t="shared" si="46"/>
        <v>64.20629537366797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>BK$207*$B166+BK$209</f>
        <v>98.125747979426905</v>
      </c>
      <c r="CP166" s="2">
        <f>BL$207*$B166+BL$209</f>
        <v>99.925557393707194</v>
      </c>
      <c r="CQ166" s="2">
        <f>BM$207*$B166+BM$209</f>
        <v>101.75212243178832</v>
      </c>
      <c r="CR166" s="2">
        <f>BN$207*$B166+BN$209</f>
        <v>102.17052629367141</v>
      </c>
      <c r="CS166" s="2">
        <f>BO$207*$B166+BO$209</f>
        <v>105.7854352765015</v>
      </c>
      <c r="CT166" s="2">
        <f>BP$207*$B166+BP$209</f>
        <v>107.61102729766567</v>
      </c>
      <c r="CU166" s="2">
        <f>BQ$207*$B166+BQ$209</f>
        <v>108.23906306799363</v>
      </c>
      <c r="CV166" s="2">
        <f>BR$207*$B166+BR$209</f>
        <v>107.51840643097528</v>
      </c>
      <c r="CW166" s="2">
        <f>BS$207*$B166+BS$209</f>
        <v>103.90343982040841</v>
      </c>
      <c r="CX166" s="2">
        <f>BT$207*$B166+BT$209</f>
        <v>99.855546710317739</v>
      </c>
      <c r="CY166" s="2">
        <f>BU$207*$B166+BU$209</f>
        <v>90.653249335540238</v>
      </c>
      <c r="CZ166" s="2">
        <f>BV$207*$B166+BV$209</f>
        <v>78.545650913195814</v>
      </c>
      <c r="DA166" s="2">
        <f>BW$207*$B166+BW$209</f>
        <v>65.014232160623536</v>
      </c>
      <c r="DD166" s="2">
        <f>BZ$207*$B166+BZ$209</f>
        <v>93.949495345653915</v>
      </c>
      <c r="DE166" s="2">
        <f>CA$207*$B166+CA$209</f>
        <v>97.348215369700299</v>
      </c>
      <c r="DF166" s="2">
        <f>CB$207*$B166+CB$209</f>
        <v>98.702876198186047</v>
      </c>
      <c r="DG166" s="2">
        <f>CC$207*$B166+CC$209</f>
        <v>99.976940908108276</v>
      </c>
      <c r="DH166" s="2">
        <f>CD$207*$B166+CD$209</f>
        <v>103.25770756171774</v>
      </c>
      <c r="DI166" s="2">
        <f>CE$207*$B166+CE$209</f>
        <v>104.17911473110527</v>
      </c>
      <c r="DJ166" s="2">
        <f>CF$207*$B166+CF$209</f>
        <v>104.79316770009616</v>
      </c>
      <c r="DK166" s="2">
        <f>CG$207*$B166+CG$209</f>
        <v>102.0454123066383</v>
      </c>
      <c r="DL166" s="2">
        <f>CH$207*$B166+CH$209</f>
        <v>99.017699011817854</v>
      </c>
      <c r="DM166" s="2">
        <f>CI$207*$B166+CI$209</f>
        <v>93.764355370583914</v>
      </c>
      <c r="DN166" s="2">
        <f>CJ$207*$B166+CJ$209</f>
        <v>86.22858353628115</v>
      </c>
      <c r="DO166" s="2">
        <f>CK$207*$B166+CK$209</f>
        <v>76.043010628754956</v>
      </c>
      <c r="DP166" s="2">
        <f>CL$207*$B166+CL$209</f>
        <v>64.202767044382995</v>
      </c>
      <c r="DS166" s="2">
        <f>POWER(10,($B166-C$227)/C$228)/(1+POWER(10,($B166-C$227)/C$228))</f>
        <v>0.99679390057481621</v>
      </c>
      <c r="DT166" s="2">
        <f>POWER(10,($B166-D$227)/D$228)/(1+POWER(10,($B166-D$227)/D$228))</f>
        <v>0.99627611145730788</v>
      </c>
      <c r="DU166" s="2">
        <f>POWER(10,($B166-E$227)/E$228)/(1+POWER(10,($B166-E$227)/E$228))</f>
        <v>0.99663900948554851</v>
      </c>
      <c r="DV166" s="2">
        <f>POWER(10,($B166-F$227)/F$228)/(1+POWER(10,($B166-F$227)/F$228))</f>
        <v>0.99716881803270485</v>
      </c>
      <c r="DW166" s="2">
        <f>POWER(10,($B166-G$227)/G$228)/(1+POWER(10,($B166-G$227)/G$228))</f>
        <v>0.99740326377421984</v>
      </c>
      <c r="DX166" s="2">
        <f>POWER(10,($B166-H$227)/H$228)/(1+POWER(10,($B166-H$227)/H$228))</f>
        <v>0.99718129114798604</v>
      </c>
      <c r="DY166" s="2">
        <f>POWER(10,($B166-I$227)/I$228)/(1+POWER(10,($B166-I$227)/I$228))</f>
        <v>0.99688344359443026</v>
      </c>
      <c r="DZ166" s="2">
        <f>POWER(10,($B166-J$227)/J$228)/(1+POWER(10,($B166-J$227)/J$228))</f>
        <v>0.99674707565830023</v>
      </c>
      <c r="EA166" s="2">
        <f>POWER(10,($B166-K$227)/K$228)/(1+POWER(10,($B166-K$227)/K$228))</f>
        <v>0.99687758535631876</v>
      </c>
      <c r="EB166" s="2">
        <f>POWER(10,($B166-L$227)/L$228)/(1+POWER(10,($B166-L$227)/L$228))</f>
        <v>0.99607824757658814</v>
      </c>
      <c r="EC166" s="2">
        <f>POWER(10,($B166-M$227)/M$228)/(1+POWER(10,($B166-M$227)/M$228))</f>
        <v>0.99681893809203748</v>
      </c>
      <c r="ED166" s="2">
        <f>POWER(10,($B166-N$227)/N$228)/(1+POWER(10,($B166-N$227)/N$228))</f>
        <v>0.99682011907437851</v>
      </c>
      <c r="EE166" s="2">
        <f>POWER(10,($B166-O$227)/O$228)/(1+POWER(10,($B166-O$227)/O$228))</f>
        <v>0.99565190269506476</v>
      </c>
    </row>
    <row r="167" spans="2:135" x14ac:dyDescent="0.25">
      <c r="B167" s="2">
        <v>161</v>
      </c>
      <c r="C167">
        <v>94.152000000000001</v>
      </c>
      <c r="D167">
        <v>97.403000000000006</v>
      </c>
      <c r="E167">
        <v>98.257000000000005</v>
      </c>
      <c r="F167">
        <v>99.983999999999995</v>
      </c>
      <c r="G167">
        <v>104.40600000000001</v>
      </c>
      <c r="H167">
        <v>104.89100000000001</v>
      </c>
      <c r="I167">
        <v>105.785</v>
      </c>
      <c r="J167">
        <v>101.727</v>
      </c>
      <c r="K167">
        <v>99.015000000000001</v>
      </c>
      <c r="L167">
        <v>96.820999999999998</v>
      </c>
      <c r="M167">
        <v>87.626999999999995</v>
      </c>
      <c r="N167">
        <v>77.716399999999993</v>
      </c>
      <c r="O167">
        <v>68.956500000000005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93.909621123436153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98.092000516253549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98.783684128804396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100.17870883289544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103.43313226767262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104.46129443023764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105.30975014665793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102.5642606780448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99.494856648699127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95.511037368250513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87.308845343611438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77.531026268182728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68.663351238259366</v>
      </c>
      <c r="AE167" s="5"/>
      <c r="AG167" s="5">
        <f t="shared" si="49"/>
        <v>0.24237887656384771</v>
      </c>
      <c r="AH167" s="5">
        <f t="shared" si="49"/>
        <v>-0.68900051625354308</v>
      </c>
      <c r="AI167" s="5">
        <f t="shared" si="49"/>
        <v>-0.52668412880439064</v>
      </c>
      <c r="AJ167" s="5">
        <f t="shared" si="49"/>
        <v>-0.19470883289544361</v>
      </c>
      <c r="AK167" s="5">
        <f t="shared" si="48"/>
        <v>0.9728677323273871</v>
      </c>
      <c r="AL167" s="5">
        <f t="shared" si="48"/>
        <v>0.42970556976236196</v>
      </c>
      <c r="AM167" s="5">
        <f t="shared" si="48"/>
        <v>0.47524985334206349</v>
      </c>
      <c r="AN167" s="5">
        <f t="shared" si="48"/>
        <v>-0.83726067804479953</v>
      </c>
      <c r="AO167" s="5">
        <f t="shared" si="47"/>
        <v>-0.47985664869912625</v>
      </c>
      <c r="AP167" s="5">
        <f t="shared" si="33"/>
        <v>1.3099626317494852</v>
      </c>
      <c r="AQ167" s="5">
        <f t="shared" si="33"/>
        <v>0.31815465638855756</v>
      </c>
      <c r="AR167" s="5">
        <f t="shared" si="33"/>
        <v>0.1853737318172648</v>
      </c>
      <c r="AS167" s="5">
        <f t="shared" si="33"/>
        <v>0.29314876174063897</v>
      </c>
      <c r="AV167" s="2">
        <f t="shared" si="34"/>
        <v>93.909620682483336</v>
      </c>
      <c r="AW167" s="2">
        <f t="shared" si="35"/>
        <v>97.317952987937872</v>
      </c>
      <c r="AX167" s="2">
        <f t="shared" si="36"/>
        <v>98.670518426080875</v>
      </c>
      <c r="AY167" s="2">
        <f t="shared" si="37"/>
        <v>99.966262177703967</v>
      </c>
      <c r="AZ167" s="2">
        <f t="shared" si="38"/>
        <v>103.25997929598716</v>
      </c>
      <c r="BA167" s="2">
        <f t="shared" si="39"/>
        <v>104.16894193498199</v>
      </c>
      <c r="BB167" s="2">
        <f t="shared" si="40"/>
        <v>104.78558595639304</v>
      </c>
      <c r="BC167" s="2">
        <f t="shared" si="41"/>
        <v>102.02402689768959</v>
      </c>
      <c r="BD167" s="2">
        <f t="shared" si="42"/>
        <v>98.995504814616538</v>
      </c>
      <c r="BE167" s="2">
        <f t="shared" si="43"/>
        <v>93.742787757413481</v>
      </c>
      <c r="BF167" s="2">
        <f t="shared" si="44"/>
        <v>86.21557386942429</v>
      </c>
      <c r="BG167" s="2">
        <f t="shared" si="45"/>
        <v>76.036469482551141</v>
      </c>
      <c r="BH167" s="2">
        <f t="shared" si="46"/>
        <v>64.209971154036481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>BK$207*$B167+BK$209</f>
        <v>98.133250525132908</v>
      </c>
      <c r="CP167" s="2">
        <f>BL$207*$B167+BL$209</f>
        <v>99.921297117171932</v>
      </c>
      <c r="CQ167" s="2">
        <f>BM$207*$B167+BM$209</f>
        <v>101.74511607340337</v>
      </c>
      <c r="CR167" s="2">
        <f>BN$207*$B167+BN$209</f>
        <v>102.17952477652337</v>
      </c>
      <c r="CS167" s="2">
        <f>BO$207*$B167+BO$209</f>
        <v>105.81226547625396</v>
      </c>
      <c r="CT167" s="2">
        <f>BP$207*$B167+BP$209</f>
        <v>107.63649681317442</v>
      </c>
      <c r="CU167" s="2">
        <f>BQ$207*$B167+BQ$209</f>
        <v>108.26757180303315</v>
      </c>
      <c r="CV167" s="2">
        <f>BR$207*$B167+BR$209</f>
        <v>107.55383407109576</v>
      </c>
      <c r="CW167" s="2">
        <f>BS$207*$B167+BS$209</f>
        <v>103.92811598872332</v>
      </c>
      <c r="CX167" s="2">
        <f>BT$207*$B167+BT$209</f>
        <v>99.897813897627216</v>
      </c>
      <c r="CY167" s="2">
        <f>BU$207*$B167+BU$209</f>
        <v>90.684235334708276</v>
      </c>
      <c r="CZ167" s="2">
        <f>BV$207*$B167+BV$209</f>
        <v>78.562485187111562</v>
      </c>
      <c r="DA167" s="2">
        <f>BW$207*$B167+BW$209</f>
        <v>65.025888150958693</v>
      </c>
      <c r="DD167" s="2">
        <f>BZ$207*$B167+BZ$209</f>
        <v>93.897231077381576</v>
      </c>
      <c r="DE167" s="2">
        <f>CA$207*$B167+CA$209</f>
        <v>97.309078393054349</v>
      </c>
      <c r="DF167" s="2">
        <f>CB$207*$B167+CB$209</f>
        <v>98.661062203297305</v>
      </c>
      <c r="DG167" s="2">
        <f>CC$207*$B167+CC$209</f>
        <v>99.960531156185453</v>
      </c>
      <c r="DH167" s="2">
        <f>CD$207*$B167+CD$209</f>
        <v>103.2539191034743</v>
      </c>
      <c r="DI167" s="2">
        <f>CE$207*$B167+CE$209</f>
        <v>104.16000271879146</v>
      </c>
      <c r="DJ167" s="2">
        <f>CF$207*$B167+CF$209</f>
        <v>104.7756580514622</v>
      </c>
      <c r="DK167" s="2">
        <f>CG$207*$B167+CG$209</f>
        <v>102.00756806692388</v>
      </c>
      <c r="DL167" s="2">
        <f>CH$207*$B167+CH$209</f>
        <v>98.98141433985397</v>
      </c>
      <c r="DM167" s="2">
        <f>CI$207*$B167+CI$209</f>
        <v>93.720686518502987</v>
      </c>
      <c r="DN167" s="2">
        <f>CJ$207*$B167+CJ$209</f>
        <v>86.202568182491277</v>
      </c>
      <c r="DO167" s="2">
        <f>CK$207*$B167+CK$209</f>
        <v>76.029120451048726</v>
      </c>
      <c r="DP167" s="2">
        <f>CL$207*$B167+CL$209</f>
        <v>64.206721495667267</v>
      </c>
      <c r="DS167" s="2">
        <f>POWER(10,($B167-C$227)/C$228)/(1+POWER(10,($B167-C$227)/C$228))</f>
        <v>0.99707517747390306</v>
      </c>
      <c r="DT167" s="2">
        <f>POWER(10,($B167-D$227)/D$228)/(1+POWER(10,($B167-D$227)/D$228))</f>
        <v>0.99660266010591414</v>
      </c>
      <c r="DU167" s="2">
        <f>POWER(10,($B167-E$227)/E$228)/(1+POWER(10,($B167-E$227)/E$228))</f>
        <v>0.99693383346016551</v>
      </c>
      <c r="DV167" s="2">
        <f>POWER(10,($B167-F$227)/F$228)/(1+POWER(10,($B167-F$227)/F$228))</f>
        <v>0.99741728796965667</v>
      </c>
      <c r="DW167" s="2">
        <f>POWER(10,($B167-G$227)/G$228)/(1+POWER(10,($B167-G$227)/G$228))</f>
        <v>0.99763120718236398</v>
      </c>
      <c r="DX167" s="2">
        <f>POWER(10,($B167-H$227)/H$228)/(1+POWER(10,($B167-H$227)/H$228))</f>
        <v>0.99742866924325335</v>
      </c>
      <c r="DY167" s="2">
        <f>POWER(10,($B167-I$227)/I$228)/(1+POWER(10,($B167-I$227)/I$228))</f>
        <v>0.99715688712919748</v>
      </c>
      <c r="DZ167" s="2">
        <f>POWER(10,($B167-J$227)/J$228)/(1+POWER(10,($B167-J$227)/J$228))</f>
        <v>0.99703244836195548</v>
      </c>
      <c r="EA167" s="2">
        <f>POWER(10,($B167-K$227)/K$228)/(1+POWER(10,($B167-K$227)/K$228))</f>
        <v>0.99715154141835183</v>
      </c>
      <c r="EB167" s="2">
        <f>POWER(10,($B167-L$227)/L$228)/(1+POWER(10,($B167-L$227)/L$228))</f>
        <v>0.99642208464322923</v>
      </c>
      <c r="EC167" s="2">
        <f>POWER(10,($B167-M$227)/M$228)/(1+POWER(10,($B167-M$227)/M$228))</f>
        <v>0.99709802479941434</v>
      </c>
      <c r="ED167" s="2">
        <f>POWER(10,($B167-N$227)/N$228)/(1+POWER(10,($B167-N$227)/N$228))</f>
        <v>0.99709910247119249</v>
      </c>
      <c r="EE167" s="2">
        <f>POWER(10,($B167-O$227)/O$228)/(1+POWER(10,($B167-O$227)/O$228))</f>
        <v>0.99603297039959038</v>
      </c>
    </row>
    <row r="168" spans="2:135" x14ac:dyDescent="0.25">
      <c r="B168" s="2">
        <v>162</v>
      </c>
      <c r="C168">
        <v>93.332999999999998</v>
      </c>
      <c r="D168">
        <v>98.671999999999997</v>
      </c>
      <c r="E168">
        <v>96.486000000000004</v>
      </c>
      <c r="F168">
        <v>100.01600000000001</v>
      </c>
      <c r="G168">
        <v>104.15600000000001</v>
      </c>
      <c r="H168">
        <v>104.672</v>
      </c>
      <c r="I168">
        <v>104.96899999999999</v>
      </c>
      <c r="J168">
        <v>101.273</v>
      </c>
      <c r="K168">
        <v>98.671999999999997</v>
      </c>
      <c r="L168">
        <v>95.373000000000005</v>
      </c>
      <c r="M168">
        <v>87.03</v>
      </c>
      <c r="N168">
        <v>77.746300000000005</v>
      </c>
      <c r="O168">
        <v>67.623199999999997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93.856428973261174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97.915682345128431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98.713857762392763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100.08230085129756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103.35401074466142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104.31811634601226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105.08344688947986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102.31165115628723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99.248807679115941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94.882217863252492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86.883364407048845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77.016532326203659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67.867360119661456</v>
      </c>
      <c r="AE168" s="5"/>
      <c r="AG168" s="5">
        <f t="shared" si="49"/>
        <v>-0.52342897326117566</v>
      </c>
      <c r="AH168" s="5">
        <f t="shared" si="49"/>
        <v>0.75631765487156599</v>
      </c>
      <c r="AI168" s="5">
        <f t="shared" si="49"/>
        <v>-2.2278577623927589</v>
      </c>
      <c r="AJ168" s="5">
        <f t="shared" si="49"/>
        <v>-6.6300851297555141E-2</v>
      </c>
      <c r="AK168" s="5">
        <f t="shared" si="48"/>
        <v>0.80198925533858301</v>
      </c>
      <c r="AL168" s="5">
        <f t="shared" si="48"/>
        <v>0.35388365398773658</v>
      </c>
      <c r="AM168" s="5">
        <f t="shared" si="48"/>
        <v>-0.11444688947986492</v>
      </c>
      <c r="AN168" s="5">
        <f t="shared" si="48"/>
        <v>-1.03865115628723</v>
      </c>
      <c r="AO168" s="5">
        <f t="shared" si="47"/>
        <v>-0.57680767911594444</v>
      </c>
      <c r="AP168" s="5">
        <f t="shared" si="33"/>
        <v>0.49078213674751225</v>
      </c>
      <c r="AQ168" s="5">
        <f t="shared" si="33"/>
        <v>0.14663559295115647</v>
      </c>
      <c r="AR168" s="5">
        <f t="shared" si="33"/>
        <v>0.72976767379634566</v>
      </c>
      <c r="AS168" s="5">
        <f t="shared" si="33"/>
        <v>-0.24416011966145845</v>
      </c>
      <c r="AV168" s="2">
        <f t="shared" si="34"/>
        <v>93.856428639164193</v>
      </c>
      <c r="AW168" s="2">
        <f t="shared" si="35"/>
        <v>97.278145657968068</v>
      </c>
      <c r="AX168" s="2">
        <f t="shared" si="36"/>
        <v>98.627972074971723</v>
      </c>
      <c r="AY168" s="2">
        <f t="shared" si="37"/>
        <v>99.949409207780363</v>
      </c>
      <c r="AZ168" s="2">
        <f t="shared" si="38"/>
        <v>103.2557249199639</v>
      </c>
      <c r="BA168" s="2">
        <f t="shared" si="39"/>
        <v>104.14914978446593</v>
      </c>
      <c r="BB168" s="2">
        <f t="shared" si="40"/>
        <v>104.76732437858462</v>
      </c>
      <c r="BC168" s="2">
        <f t="shared" si="41"/>
        <v>101.98493673744234</v>
      </c>
      <c r="BD168" s="2">
        <f t="shared" si="42"/>
        <v>98.958141960522525</v>
      </c>
      <c r="BE168" s="2">
        <f t="shared" si="43"/>
        <v>93.6974610895073</v>
      </c>
      <c r="BF168" s="2">
        <f t="shared" si="44"/>
        <v>86.18856808581431</v>
      </c>
      <c r="BG168" s="2">
        <f t="shared" si="45"/>
        <v>76.022015687836955</v>
      </c>
      <c r="BH168" s="2">
        <f t="shared" si="46"/>
        <v>64.213668579171525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>BK$207*$B168+BK$209</f>
        <v>98.140753070838926</v>
      </c>
      <c r="CP168" s="2">
        <f>BL$207*$B168+BL$209</f>
        <v>99.917036840636655</v>
      </c>
      <c r="CQ168" s="2">
        <f>BM$207*$B168+BM$209</f>
        <v>101.73810971501841</v>
      </c>
      <c r="CR168" s="2">
        <f>BN$207*$B168+BN$209</f>
        <v>102.18852325937532</v>
      </c>
      <c r="CS168" s="2">
        <f>BO$207*$B168+BO$209</f>
        <v>105.83909567600641</v>
      </c>
      <c r="CT168" s="2">
        <f>BP$207*$B168+BP$209</f>
        <v>107.66196632868318</v>
      </c>
      <c r="CU168" s="2">
        <f>BQ$207*$B168+BQ$209</f>
        <v>108.29608053807269</v>
      </c>
      <c r="CV168" s="2">
        <f>BR$207*$B168+BR$209</f>
        <v>107.58926171121624</v>
      </c>
      <c r="CW168" s="2">
        <f>BS$207*$B168+BS$209</f>
        <v>103.95279215703823</v>
      </c>
      <c r="CX168" s="2">
        <f>BT$207*$B168+BT$209</f>
        <v>99.940081084936708</v>
      </c>
      <c r="CY168" s="2">
        <f>BU$207*$B168+BU$209</f>
        <v>90.715221333876315</v>
      </c>
      <c r="CZ168" s="2">
        <f>BV$207*$B168+BV$209</f>
        <v>78.57931946102731</v>
      </c>
      <c r="DA168" s="2">
        <f>BW$207*$B168+BW$209</f>
        <v>65.037544141293864</v>
      </c>
      <c r="DD168" s="2">
        <f>BZ$207*$B168+BZ$209</f>
        <v>93.844966809109238</v>
      </c>
      <c r="DE168" s="2">
        <f>CA$207*$B168+CA$209</f>
        <v>97.269941416408386</v>
      </c>
      <c r="DF168" s="2">
        <f>CB$207*$B168+CB$209</f>
        <v>98.61924820840855</v>
      </c>
      <c r="DG168" s="2">
        <f>CC$207*$B168+CC$209</f>
        <v>99.944121404262646</v>
      </c>
      <c r="DH168" s="2">
        <f>CD$207*$B168+CD$209</f>
        <v>103.25013064523088</v>
      </c>
      <c r="DI168" s="2">
        <f>CE$207*$B168+CE$209</f>
        <v>104.14089070647763</v>
      </c>
      <c r="DJ168" s="2">
        <f>CF$207*$B168+CF$209</f>
        <v>104.75814840282823</v>
      </c>
      <c r="DK168" s="2">
        <f>CG$207*$B168+CG$209</f>
        <v>101.96972382720946</v>
      </c>
      <c r="DL168" s="2">
        <f>CH$207*$B168+CH$209</f>
        <v>98.945129667890086</v>
      </c>
      <c r="DM168" s="2">
        <f>CI$207*$B168+CI$209</f>
        <v>93.67701766642206</v>
      </c>
      <c r="DN168" s="2">
        <f>CJ$207*$B168+CJ$209</f>
        <v>86.176552828701418</v>
      </c>
      <c r="DO168" s="2">
        <f>CK$207*$B168+CK$209</f>
        <v>76.015230273342496</v>
      </c>
      <c r="DP168" s="2">
        <f>CL$207*$B168+CL$209</f>
        <v>64.21067594695154</v>
      </c>
      <c r="DS168" s="2">
        <f>POWER(10,($B168-C$227)/C$228)/(1+POWER(10,($B168-C$227)/C$228))</f>
        <v>0.99733184349578263</v>
      </c>
      <c r="DT168" s="2">
        <f>POWER(10,($B168-D$227)/D$228)/(1+POWER(10,($B168-D$227)/D$228))</f>
        <v>0.99690066270955502</v>
      </c>
      <c r="DU168" s="2">
        <f>POWER(10,($B168-E$227)/E$228)/(1+POWER(10,($B168-E$227)/E$228))</f>
        <v>0.99720286824384574</v>
      </c>
      <c r="DV168" s="2">
        <f>POWER(10,($B168-F$227)/F$228)/(1+POWER(10,($B168-F$227)/F$228))</f>
        <v>0.99764400323156255</v>
      </c>
      <c r="DW168" s="2">
        <f>POWER(10,($B168-G$227)/G$228)/(1+POWER(10,($B168-G$227)/G$228))</f>
        <v>0.99783918489955947</v>
      </c>
      <c r="DX168" s="2">
        <f>POWER(10,($B168-H$227)/H$228)/(1+POWER(10,($B168-H$227)/H$228))</f>
        <v>0.99765438778530857</v>
      </c>
      <c r="DY168" s="2">
        <f>POWER(10,($B168-I$227)/I$228)/(1+POWER(10,($B168-I$227)/I$228))</f>
        <v>0.99740640142161607</v>
      </c>
      <c r="DZ168" s="2">
        <f>POWER(10,($B168-J$227)/J$228)/(1+POWER(10,($B168-J$227)/J$228))</f>
        <v>0.99729285387039202</v>
      </c>
      <c r="EA168" s="2">
        <f>POWER(10,($B168-K$227)/K$228)/(1+POWER(10,($B168-K$227)/K$228))</f>
        <v>0.99740152363290657</v>
      </c>
      <c r="EB168" s="2">
        <f>POWER(10,($B168-L$227)/L$228)/(1+POWER(10,($B168-L$227)/L$228))</f>
        <v>0.99673587480771597</v>
      </c>
      <c r="EC168" s="2">
        <f>POWER(10,($B168-M$227)/M$228)/(1+POWER(10,($B168-M$227)/M$228))</f>
        <v>0.99735269119143943</v>
      </c>
      <c r="ED168" s="2">
        <f>POWER(10,($B168-N$227)/N$228)/(1+POWER(10,($B168-N$227)/N$228))</f>
        <v>0.99735367454180712</v>
      </c>
      <c r="EE168" s="2">
        <f>POWER(10,($B168-O$227)/O$228)/(1+POWER(10,($B168-O$227)/O$228))</f>
        <v>0.9963807626893123</v>
      </c>
    </row>
    <row r="169" spans="2:135" x14ac:dyDescent="0.25">
      <c r="B169" s="2">
        <v>163</v>
      </c>
      <c r="C169">
        <v>93.409000000000006</v>
      </c>
      <c r="D169">
        <v>97.284000000000006</v>
      </c>
      <c r="E169">
        <v>97.456999999999994</v>
      </c>
      <c r="F169">
        <v>99.141000000000005</v>
      </c>
      <c r="G169">
        <v>103.375</v>
      </c>
      <c r="H169">
        <v>103.625</v>
      </c>
      <c r="I169">
        <v>104.38500000000001</v>
      </c>
      <c r="J169">
        <v>101.727</v>
      </c>
      <c r="K169">
        <v>98.418000000000006</v>
      </c>
      <c r="L169">
        <v>94.433000000000007</v>
      </c>
      <c r="M169">
        <v>86.507000000000005</v>
      </c>
      <c r="N169">
        <v>76.611900000000006</v>
      </c>
      <c r="O169">
        <v>67.376800000000003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93.803304020753728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97.740471074115788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98.647774694257436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100.01190145104337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103.30469135911483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104.22247048363921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104.93077629382599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102.13414324992263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99.081978078362098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94.408416943354155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86.582634686843846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76.639025790384792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67.079821278385083</v>
      </c>
      <c r="AE169" s="5"/>
      <c r="AG169" s="5">
        <f t="shared" si="49"/>
        <v>-0.39430402075372228</v>
      </c>
      <c r="AH169" s="5">
        <f t="shared" si="49"/>
        <v>-0.45647107411578247</v>
      </c>
      <c r="AI169" s="5">
        <f t="shared" si="49"/>
        <v>-1.190774694257442</v>
      </c>
      <c r="AJ169" s="5">
        <f t="shared" si="49"/>
        <v>-0.87090145104336614</v>
      </c>
      <c r="AK169" s="5">
        <f t="shared" si="48"/>
        <v>7.030864088517319E-2</v>
      </c>
      <c r="AL169" s="5">
        <f t="shared" si="48"/>
        <v>-0.59747048363921351</v>
      </c>
      <c r="AM169" s="5">
        <f t="shared" si="48"/>
        <v>-0.54577629382598047</v>
      </c>
      <c r="AN169" s="5">
        <f t="shared" si="48"/>
        <v>-0.40714324992262618</v>
      </c>
      <c r="AO169" s="5">
        <f t="shared" si="47"/>
        <v>-0.66397807836209211</v>
      </c>
      <c r="AP169" s="5">
        <f t="shared" si="33"/>
        <v>2.4583056645852253E-2</v>
      </c>
      <c r="AQ169" s="5">
        <f t="shared" si="33"/>
        <v>-7.5634686843841337E-2</v>
      </c>
      <c r="AR169" s="5">
        <f t="shared" si="33"/>
        <v>-2.7125790384786796E-2</v>
      </c>
      <c r="AS169" s="5">
        <f t="shared" si="33"/>
        <v>0.29697872161492</v>
      </c>
      <c r="AV169" s="2">
        <f t="shared" si="34"/>
        <v>93.803303778753531</v>
      </c>
      <c r="AW169" s="2">
        <f t="shared" si="35"/>
        <v>97.238387448440406</v>
      </c>
      <c r="AX169" s="2">
        <f t="shared" si="36"/>
        <v>98.585481249685898</v>
      </c>
      <c r="AY169" s="2">
        <f t="shared" si="37"/>
        <v>99.932589792250013</v>
      </c>
      <c r="AZ169" s="2">
        <f t="shared" si="38"/>
        <v>103.25150554766827</v>
      </c>
      <c r="BA169" s="2">
        <f t="shared" si="39"/>
        <v>104.12940800727812</v>
      </c>
      <c r="BB169" s="2">
        <f t="shared" si="40"/>
        <v>104.74911813003725</v>
      </c>
      <c r="BC169" s="2">
        <f t="shared" si="41"/>
        <v>101.94593817963502</v>
      </c>
      <c r="BD169" s="2">
        <f t="shared" si="42"/>
        <v>98.920859562188468</v>
      </c>
      <c r="BE169" s="2">
        <f t="shared" si="43"/>
        <v>93.65225469220529</v>
      </c>
      <c r="BF169" s="2">
        <f t="shared" si="44"/>
        <v>86.161635727405084</v>
      </c>
      <c r="BG169" s="2">
        <f t="shared" si="45"/>
        <v>76.007604078533092</v>
      </c>
      <c r="BH169" s="2">
        <f t="shared" si="46"/>
        <v>64.2173860099075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>BK$207*$B169+BK$209</f>
        <v>98.14825561654493</v>
      </c>
      <c r="CP169" s="2">
        <f>BL$207*$B169+BL$209</f>
        <v>99.912776564101378</v>
      </c>
      <c r="CQ169" s="2">
        <f>BM$207*$B169+BM$209</f>
        <v>101.73110335663345</v>
      </c>
      <c r="CR169" s="2">
        <f>BN$207*$B169+BN$209</f>
        <v>102.19752174222728</v>
      </c>
      <c r="CS169" s="2">
        <f>BO$207*$B169+BO$209</f>
        <v>105.86592587575886</v>
      </c>
      <c r="CT169" s="2">
        <f>BP$207*$B169+BP$209</f>
        <v>107.68743584419192</v>
      </c>
      <c r="CU169" s="2">
        <f>BQ$207*$B169+BQ$209</f>
        <v>108.32458927311222</v>
      </c>
      <c r="CV169" s="2">
        <f>BR$207*$B169+BR$209</f>
        <v>107.62468935133673</v>
      </c>
      <c r="CW169" s="2">
        <f>BS$207*$B169+BS$209</f>
        <v>103.97746832535314</v>
      </c>
      <c r="CX169" s="2">
        <f>BT$207*$B169+BT$209</f>
        <v>99.982348272246185</v>
      </c>
      <c r="CY169" s="2">
        <f>BU$207*$B169+BU$209</f>
        <v>90.746207333044367</v>
      </c>
      <c r="CZ169" s="2">
        <f>BV$207*$B169+BV$209</f>
        <v>78.596153734943059</v>
      </c>
      <c r="DA169" s="2">
        <f>BW$207*$B169+BW$209</f>
        <v>65.049200131629021</v>
      </c>
      <c r="DD169" s="2">
        <f>BZ$207*$B169+BZ$209</f>
        <v>93.792702540836899</v>
      </c>
      <c r="DE169" s="2">
        <f>CA$207*$B169+CA$209</f>
        <v>97.230804439762437</v>
      </c>
      <c r="DF169" s="2">
        <f>CB$207*$B169+CB$209</f>
        <v>98.577434213519794</v>
      </c>
      <c r="DG169" s="2">
        <f>CC$207*$B169+CC$209</f>
        <v>99.927711652339823</v>
      </c>
      <c r="DH169" s="2">
        <f>CD$207*$B169+CD$209</f>
        <v>103.24634218698746</v>
      </c>
      <c r="DI169" s="2">
        <f>CE$207*$B169+CE$209</f>
        <v>104.12177869416381</v>
      </c>
      <c r="DJ169" s="2">
        <f>CF$207*$B169+CF$209</f>
        <v>104.74063875419426</v>
      </c>
      <c r="DK169" s="2">
        <f>CG$207*$B169+CG$209</f>
        <v>101.93187958749505</v>
      </c>
      <c r="DL169" s="2">
        <f>CH$207*$B169+CH$209</f>
        <v>98.908844995926216</v>
      </c>
      <c r="DM169" s="2">
        <f>CI$207*$B169+CI$209</f>
        <v>93.633348814341133</v>
      </c>
      <c r="DN169" s="2">
        <f>CJ$207*$B169+CJ$209</f>
        <v>86.150537474911545</v>
      </c>
      <c r="DO169" s="2">
        <f>CK$207*$B169+CK$209</f>
        <v>76.001340095636252</v>
      </c>
      <c r="DP169" s="2">
        <f>CL$207*$B169+CL$209</f>
        <v>64.214630398235826</v>
      </c>
      <c r="DS169" s="2">
        <f>POWER(10,($B169-C$227)/C$228)/(1+POWER(10,($B169-C$227)/C$228))</f>
        <v>0.9975660409292807</v>
      </c>
      <c r="DT169" s="2">
        <f>POWER(10,($B169-D$227)/D$228)/(1+POWER(10,($B169-D$227)/D$228))</f>
        <v>0.99717259974137917</v>
      </c>
      <c r="DU169" s="2">
        <f>POWER(10,($B169-E$227)/E$228)/(1+POWER(10,($B169-E$227)/E$228))</f>
        <v>0.9974483575159846</v>
      </c>
      <c r="DV169" s="2">
        <f>POWER(10,($B169-F$227)/F$228)/(1+POWER(10,($B169-F$227)/F$228))</f>
        <v>0.99785085988827127</v>
      </c>
      <c r="DW169" s="2">
        <f>POWER(10,($B169-G$227)/G$228)/(1+POWER(10,($B169-G$227)/G$228))</f>
        <v>0.99802893845195917</v>
      </c>
      <c r="DX169" s="2">
        <f>POWER(10,($B169-H$227)/H$228)/(1+POWER(10,($B169-H$227)/H$228))</f>
        <v>0.99786033463305723</v>
      </c>
      <c r="DY169" s="2">
        <f>POWER(10,($B169-I$227)/I$228)/(1+POWER(10,($B169-I$227)/I$228))</f>
        <v>0.997634070058106</v>
      </c>
      <c r="DZ169" s="2">
        <f>POWER(10,($B169-J$227)/J$228)/(1+POWER(10,($B169-J$227)/J$228))</f>
        <v>0.99753046514407051</v>
      </c>
      <c r="EA169" s="2">
        <f>POWER(10,($B169-K$227)/K$228)/(1+POWER(10,($B169-K$227)/K$228))</f>
        <v>0.9976296194289096</v>
      </c>
      <c r="EB169" s="2">
        <f>POWER(10,($B169-L$227)/L$228)/(1+POWER(10,($B169-L$227)/L$228))</f>
        <v>0.99702222720453748</v>
      </c>
      <c r="EC169" s="2">
        <f>POWER(10,($B169-M$227)/M$228)/(1+POWER(10,($B169-M$227)/M$228))</f>
        <v>0.99758506314941076</v>
      </c>
      <c r="ED169" s="2">
        <f>POWER(10,($B169-N$227)/N$228)/(1+POWER(10,($B169-N$227)/N$228))</f>
        <v>0.9975859603934768</v>
      </c>
      <c r="EE169" s="2">
        <f>POWER(10,($B169-O$227)/O$228)/(1+POWER(10,($B169-O$227)/O$228))</f>
        <v>0.99669816486098939</v>
      </c>
    </row>
    <row r="170" spans="2:135" x14ac:dyDescent="0.25">
      <c r="B170" s="2">
        <v>164</v>
      </c>
      <c r="C170">
        <v>94.045000000000002</v>
      </c>
      <c r="D170">
        <v>97.924999999999997</v>
      </c>
      <c r="E170">
        <v>96.656999999999996</v>
      </c>
      <c r="F170">
        <v>99.328000000000003</v>
      </c>
      <c r="G170">
        <v>103.562</v>
      </c>
      <c r="H170">
        <v>106.01600000000001</v>
      </c>
      <c r="I170">
        <v>105.631</v>
      </c>
      <c r="J170">
        <v>101.727</v>
      </c>
      <c r="K170">
        <v>98.03</v>
      </c>
      <c r="L170">
        <v>93.984999999999999</v>
      </c>
      <c r="M170">
        <v>86.418000000000006</v>
      </c>
      <c r="N170">
        <v>75.865700000000004</v>
      </c>
      <c r="O170">
        <v>66.289900000000003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93.750241653708528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97.576751926334907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98.586221556400659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99.960962929550291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103.27475614476748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104.15855894398749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104.83042729682769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102.01029397931316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98.96869934124544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94.066888282233165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86.377991158610399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76.375734565271429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66.362538434637941</v>
      </c>
      <c r="AE170" s="5"/>
      <c r="AG170" s="5">
        <f t="shared" si="49"/>
        <v>0.29475834629147357</v>
      </c>
      <c r="AH170" s="5">
        <f t="shared" si="49"/>
        <v>0.34824807366508992</v>
      </c>
      <c r="AI170" s="5">
        <f t="shared" si="49"/>
        <v>-1.9292215564006625</v>
      </c>
      <c r="AJ170" s="5">
        <f t="shared" si="49"/>
        <v>-0.63296292955028832</v>
      </c>
      <c r="AK170" s="5">
        <f t="shared" si="48"/>
        <v>0.28724385523251783</v>
      </c>
      <c r="AL170" s="5">
        <f t="shared" si="48"/>
        <v>1.8574410560125187</v>
      </c>
      <c r="AM170" s="5">
        <f t="shared" si="48"/>
        <v>0.80057270317230689</v>
      </c>
      <c r="AN170" s="5">
        <f t="shared" si="48"/>
        <v>-0.28329397931315725</v>
      </c>
      <c r="AO170" s="5">
        <f t="shared" si="47"/>
        <v>-0.93869934124543875</v>
      </c>
      <c r="AP170" s="5">
        <f t="shared" si="33"/>
        <v>-8.188828223316591E-2</v>
      </c>
      <c r="AQ170" s="5">
        <f t="shared" si="33"/>
        <v>4.0008841389607142E-2</v>
      </c>
      <c r="AR170" s="5">
        <f t="shared" si="33"/>
        <v>-0.51003456527142532</v>
      </c>
      <c r="AS170" s="5">
        <f t="shared" si="33"/>
        <v>-7.2638434637937621E-2</v>
      </c>
      <c r="AV170" s="2">
        <f t="shared" si="34"/>
        <v>93.750241486128743</v>
      </c>
      <c r="AW170" s="2">
        <f t="shared" si="35"/>
        <v>97.198674926291829</v>
      </c>
      <c r="AX170" s="2">
        <f t="shared" si="36"/>
        <v>98.54304187086754</v>
      </c>
      <c r="AY170" s="2">
        <f t="shared" si="37"/>
        <v>99.915801468897087</v>
      </c>
      <c r="AZ170" s="2">
        <f t="shared" si="38"/>
        <v>103.24731863704304</v>
      </c>
      <c r="BA170" s="2">
        <f t="shared" si="39"/>
        <v>104.10971302100729</v>
      </c>
      <c r="BB170" s="2">
        <f t="shared" si="40"/>
        <v>104.73096331547606</v>
      </c>
      <c r="BC170" s="2">
        <f t="shared" si="41"/>
        <v>101.90702478474898</v>
      </c>
      <c r="BD170" s="2">
        <f t="shared" si="42"/>
        <v>98.883651837879526</v>
      </c>
      <c r="BE170" s="2">
        <f t="shared" si="43"/>
        <v>93.607160289600628</v>
      </c>
      <c r="BF170" s="2">
        <f t="shared" si="44"/>
        <v>86.134771568130049</v>
      </c>
      <c r="BG170" s="2">
        <f t="shared" si="45"/>
        <v>75.993231610198052</v>
      </c>
      <c r="BH170" s="2">
        <f t="shared" si="46"/>
        <v>64.221121926036886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>
        <f>IF(OR(AND($B170&gt;G$230, $B170&lt;G$231), $B170&gt;G$232), G170, "")</f>
        <v>103.562</v>
      </c>
      <c r="CE170" s="2">
        <f>IF(OR(AND($B170&gt;H$230, $B170&lt;H$231), $B170&gt;H$232), H170, "")</f>
        <v>106.01600000000001</v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>
        <f>IF(OR(AND($B170&gt;K$230, $B170&lt;K$231), $B170&gt;K$232), K170, "")</f>
        <v>98.03</v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>BK$207*$B170+BK$209</f>
        <v>98.155758162250947</v>
      </c>
      <c r="CP170" s="2">
        <f>BL$207*$B170+BL$209</f>
        <v>99.908516287566101</v>
      </c>
      <c r="CQ170" s="2">
        <f>BM$207*$B170+BM$209</f>
        <v>101.7240969982485</v>
      </c>
      <c r="CR170" s="2">
        <f>BN$207*$B170+BN$209</f>
        <v>102.20652022507923</v>
      </c>
      <c r="CS170" s="2">
        <f>BO$207*$B170+BO$209</f>
        <v>105.8927560755113</v>
      </c>
      <c r="CT170" s="2">
        <f>BP$207*$B170+BP$209</f>
        <v>107.71290535970068</v>
      </c>
      <c r="CU170" s="2">
        <f>BQ$207*$B170+BQ$209</f>
        <v>108.35309800815176</v>
      </c>
      <c r="CV170" s="2">
        <f>BR$207*$B170+BR$209</f>
        <v>107.6601169914572</v>
      </c>
      <c r="CW170" s="2">
        <f>BS$207*$B170+BS$209</f>
        <v>104.00214449366806</v>
      </c>
      <c r="CX170" s="2">
        <f>BT$207*$B170+BT$209</f>
        <v>100.02461545955568</v>
      </c>
      <c r="CY170" s="2">
        <f>BU$207*$B170+BU$209</f>
        <v>90.777193332212406</v>
      </c>
      <c r="CZ170" s="2">
        <f>BV$207*$B170+BV$209</f>
        <v>78.612988008858792</v>
      </c>
      <c r="DA170" s="2">
        <f>BW$207*$B170+BW$209</f>
        <v>65.060856121964179</v>
      </c>
      <c r="DD170" s="2">
        <f>BZ$207*$B170+BZ$209</f>
        <v>93.74043827256456</v>
      </c>
      <c r="DE170" s="2">
        <f>CA$207*$B170+CA$209</f>
        <v>97.191667463116488</v>
      </c>
      <c r="DF170" s="2">
        <f>CB$207*$B170+CB$209</f>
        <v>98.535620218631053</v>
      </c>
      <c r="DG170" s="2">
        <f>CC$207*$B170+CC$209</f>
        <v>99.911301900417016</v>
      </c>
      <c r="DH170" s="2">
        <f>CD$207*$B170+CD$209</f>
        <v>103.24255372874404</v>
      </c>
      <c r="DI170" s="2">
        <f>CE$207*$B170+CE$209</f>
        <v>104.10266668184998</v>
      </c>
      <c r="DJ170" s="2">
        <f>CF$207*$B170+CF$209</f>
        <v>104.72312910556029</v>
      </c>
      <c r="DK170" s="2">
        <f>CG$207*$B170+CG$209</f>
        <v>101.89403534778063</v>
      </c>
      <c r="DL170" s="2">
        <f>CH$207*$B170+CH$209</f>
        <v>98.872560323962333</v>
      </c>
      <c r="DM170" s="2">
        <f>CI$207*$B170+CI$209</f>
        <v>93.589679962260192</v>
      </c>
      <c r="DN170" s="2">
        <f>CJ$207*$B170+CJ$209</f>
        <v>86.124522121121686</v>
      </c>
      <c r="DO170" s="2">
        <f>CK$207*$B170+CK$209</f>
        <v>75.987449917930022</v>
      </c>
      <c r="DP170" s="2">
        <f>CL$207*$B170+CL$209</f>
        <v>64.218584849520099</v>
      </c>
      <c r="DS170" s="2">
        <f>POWER(10,($B170-C$227)/C$228)/(1+POWER(10,($B170-C$227)/C$228))</f>
        <v>0.99777972744691001</v>
      </c>
      <c r="DT170" s="2">
        <f>POWER(10,($B170-D$227)/D$228)/(1+POWER(10,($B170-D$227)/D$228))</f>
        <v>0.99742073864681613</v>
      </c>
      <c r="DU170" s="2">
        <f>POWER(10,($B170-E$227)/E$228)/(1+POWER(10,($B170-E$227)/E$228))</f>
        <v>0.99767235180010438</v>
      </c>
      <c r="DV170" s="2">
        <f>POWER(10,($B170-F$227)/F$228)/(1+POWER(10,($B170-F$227)/F$228))</f>
        <v>0.99803959020728894</v>
      </c>
      <c r="DW170" s="2">
        <f>POWER(10,($B170-G$227)/G$228)/(1+POWER(10,($B170-G$227)/G$228))</f>
        <v>0.99820205868249856</v>
      </c>
      <c r="DX170" s="2">
        <f>POWER(10,($B170-H$227)/H$228)/(1+POWER(10,($B170-H$227)/H$228))</f>
        <v>0.99804823453902369</v>
      </c>
      <c r="DY170" s="2">
        <f>POWER(10,($B170-I$227)/I$228)/(1+POWER(10,($B170-I$227)/I$228))</f>
        <v>0.99784179696135078</v>
      </c>
      <c r="DZ170" s="2">
        <f>POWER(10,($B170-J$227)/J$228)/(1+POWER(10,($B170-J$227)/J$228))</f>
        <v>0.99774726794189672</v>
      </c>
      <c r="EA170" s="2">
        <f>POWER(10,($B170-K$227)/K$228)/(1+POWER(10,($B170-K$227)/K$228))</f>
        <v>0.99783773624717975</v>
      </c>
      <c r="EB170" s="2">
        <f>POWER(10,($B170-L$227)/L$228)/(1+POWER(10,($B170-L$227)/L$228))</f>
        <v>0.99728352718566049</v>
      </c>
      <c r="EC170" s="2">
        <f>POWER(10,($B170-M$227)/M$228)/(1+POWER(10,($B170-M$227)/M$228))</f>
        <v>0.99779708332195649</v>
      </c>
      <c r="ED170" s="2">
        <f>POWER(10,($B170-N$227)/N$228)/(1+POWER(10,($B170-N$227)/N$228))</f>
        <v>0.99779790196607321</v>
      </c>
      <c r="EE170" s="2">
        <f>POWER(10,($B170-O$227)/O$228)/(1+POWER(10,($B170-O$227)/O$228))</f>
        <v>0.99698781544642279</v>
      </c>
    </row>
    <row r="171" spans="2:135" x14ac:dyDescent="0.25">
      <c r="B171" s="2">
        <v>165</v>
      </c>
      <c r="C171">
        <v>94.620999999999995</v>
      </c>
      <c r="D171">
        <v>96.686999999999998</v>
      </c>
      <c r="E171">
        <v>98.742999999999995</v>
      </c>
      <c r="F171">
        <v>99.25</v>
      </c>
      <c r="G171">
        <v>104.34399999999999</v>
      </c>
      <c r="H171">
        <v>104.71899999999999</v>
      </c>
      <c r="I171">
        <v>105.462</v>
      </c>
      <c r="J171">
        <v>101.10599999999999</v>
      </c>
      <c r="K171">
        <v>98.715999999999994</v>
      </c>
      <c r="L171">
        <v>93.820999999999998</v>
      </c>
      <c r="M171">
        <v>85.537000000000006</v>
      </c>
      <c r="N171">
        <v>74.985100000000003</v>
      </c>
      <c r="O171">
        <v>66.087000000000003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93.697237545471552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97.431223470290803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98.529254500320164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99.923577198709708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103.25665572104383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104.11449364394673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104.76474683257814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101.92216479415895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98.88926399063584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93.828418560289293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86.241941513915066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76.199979745468397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65.754652513798518</v>
      </c>
      <c r="AE171" s="5"/>
      <c r="AG171" s="5">
        <f t="shared" si="49"/>
        <v>0.9237624545284433</v>
      </c>
      <c r="AH171" s="5">
        <f t="shared" si="49"/>
        <v>-0.74422347029080527</v>
      </c>
      <c r="AI171" s="5">
        <f t="shared" si="49"/>
        <v>0.21374549967983114</v>
      </c>
      <c r="AJ171" s="5">
        <f t="shared" si="49"/>
        <v>-0.67357719870970811</v>
      </c>
      <c r="AK171" s="5">
        <f t="shared" si="48"/>
        <v>1.0873442789561665</v>
      </c>
      <c r="AL171" s="5">
        <f t="shared" si="48"/>
        <v>0.60450635605326397</v>
      </c>
      <c r="AM171" s="5">
        <f t="shared" si="48"/>
        <v>0.69725316742186294</v>
      </c>
      <c r="AN171" s="5">
        <f t="shared" si="48"/>
        <v>-0.81616479415895071</v>
      </c>
      <c r="AO171" s="5">
        <f t="shared" si="47"/>
        <v>-0.17326399063584574</v>
      </c>
      <c r="AP171" s="5">
        <f t="shared" si="33"/>
        <v>-7.4185602892953284E-3</v>
      </c>
      <c r="AQ171" s="5">
        <f t="shared" si="33"/>
        <v>-0.70494151391505966</v>
      </c>
      <c r="AR171" s="5">
        <f t="shared" si="33"/>
        <v>-1.2148797454683944</v>
      </c>
      <c r="AS171" s="5">
        <f t="shared" si="33"/>
        <v>0.3323474862014848</v>
      </c>
      <c r="AV171" s="2">
        <f t="shared" si="34"/>
        <v>93.697237434531019</v>
      </c>
      <c r="AW171" s="2">
        <f t="shared" si="35"/>
        <v>97.159004879147915</v>
      </c>
      <c r="AX171" s="2">
        <f t="shared" si="36"/>
        <v>98.500650143772788</v>
      </c>
      <c r="AY171" s="2">
        <f t="shared" si="37"/>
        <v>99.899041947302806</v>
      </c>
      <c r="AZ171" s="2">
        <f t="shared" si="38"/>
        <v>103.2431618207478</v>
      </c>
      <c r="BA171" s="2">
        <f t="shared" si="39"/>
        <v>104.0900614811805</v>
      </c>
      <c r="BB171" s="2">
        <f t="shared" si="40"/>
        <v>104.71285629374623</v>
      </c>
      <c r="BC171" s="2">
        <f t="shared" si="41"/>
        <v>101.86819053210986</v>
      </c>
      <c r="BD171" s="2">
        <f t="shared" si="42"/>
        <v>98.846513395969197</v>
      </c>
      <c r="BE171" s="2">
        <f t="shared" si="43"/>
        <v>93.562170122987752</v>
      </c>
      <c r="BF171" s="2">
        <f t="shared" si="44"/>
        <v>86.107970729026803</v>
      </c>
      <c r="BG171" s="2">
        <f t="shared" si="45"/>
        <v>75.978895445153782</v>
      </c>
      <c r="BH171" s="2">
        <f t="shared" si="46"/>
        <v>64.224874918363284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>
        <f>IF(OR(AND($B171&gt;G$230, $B171&lt;G$231), $B171&gt;G$232), G171, "")</f>
        <v>104.34399999999999</v>
      </c>
      <c r="CE171" s="2">
        <f>IF(OR(AND($B171&gt;H$230, $B171&lt;H$231), $B171&gt;H$232), H171, "")</f>
        <v>104.71899999999999</v>
      </c>
      <c r="CF171" s="2">
        <f>IF(OR(AND($B171&gt;I$230, $B171&lt;I$231), $B171&gt;I$232), I171, "")</f>
        <v>105.462</v>
      </c>
      <c r="CG171" s="2">
        <f>IF(OR(AND($B171&gt;J$230, $B171&lt;J$231), $B171&gt;J$232), J171, "")</f>
        <v>101.10599999999999</v>
      </c>
      <c r="CH171" s="2">
        <f>IF(OR(AND($B171&gt;K$230, $B171&lt;K$231), $B171&gt;K$232), K171, "")</f>
        <v>98.715999999999994</v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>BK$207*$B171+BK$209</f>
        <v>98.163260707956965</v>
      </c>
      <c r="CP171" s="2">
        <f>BL$207*$B171+BL$209</f>
        <v>99.904256011030839</v>
      </c>
      <c r="CQ171" s="2">
        <f>BM$207*$B171+BM$209</f>
        <v>101.71709063986353</v>
      </c>
      <c r="CR171" s="2">
        <f>BN$207*$B171+BN$209</f>
        <v>102.21551870793118</v>
      </c>
      <c r="CS171" s="2">
        <f>BO$207*$B171+BO$209</f>
        <v>105.91958627526375</v>
      </c>
      <c r="CT171" s="2">
        <f>BP$207*$B171+BP$209</f>
        <v>107.73837487520944</v>
      </c>
      <c r="CU171" s="2">
        <f>BQ$207*$B171+BQ$209</f>
        <v>108.3816067431913</v>
      </c>
      <c r="CV171" s="2">
        <f>BR$207*$B171+BR$209</f>
        <v>107.69554463157769</v>
      </c>
      <c r="CW171" s="2">
        <f>BS$207*$B171+BS$209</f>
        <v>104.02682066198297</v>
      </c>
      <c r="CX171" s="2">
        <f>BT$207*$B171+BT$209</f>
        <v>100.06688264686515</v>
      </c>
      <c r="CY171" s="2">
        <f>BU$207*$B171+BU$209</f>
        <v>90.808179331380444</v>
      </c>
      <c r="CZ171" s="2">
        <f>BV$207*$B171+BV$209</f>
        <v>78.629822282774541</v>
      </c>
      <c r="DA171" s="2">
        <f>BW$207*$B171+BW$209</f>
        <v>65.072512112299336</v>
      </c>
      <c r="DD171" s="2">
        <f>BZ$207*$B171+BZ$209</f>
        <v>93.688174004292222</v>
      </c>
      <c r="DE171" s="2">
        <f>CA$207*$B171+CA$209</f>
        <v>97.152530486470525</v>
      </c>
      <c r="DF171" s="2">
        <f>CB$207*$B171+CB$209</f>
        <v>98.493806223742297</v>
      </c>
      <c r="DG171" s="2">
        <f>CC$207*$B171+CC$209</f>
        <v>99.894892148494193</v>
      </c>
      <c r="DH171" s="2">
        <f>CD$207*$B171+CD$209</f>
        <v>103.23876527050062</v>
      </c>
      <c r="DI171" s="2">
        <f>CE$207*$B171+CE$209</f>
        <v>104.08355466953616</v>
      </c>
      <c r="DJ171" s="2">
        <f>CF$207*$B171+CF$209</f>
        <v>104.70561945692633</v>
      </c>
      <c r="DK171" s="2">
        <f>CG$207*$B171+CG$209</f>
        <v>101.85619110806621</v>
      </c>
      <c r="DL171" s="2">
        <f>CH$207*$B171+CH$209</f>
        <v>98.836275651998449</v>
      </c>
      <c r="DM171" s="2">
        <f>CI$207*$B171+CI$209</f>
        <v>93.546011110179265</v>
      </c>
      <c r="DN171" s="2">
        <f>CJ$207*$B171+CJ$209</f>
        <v>86.098506767331827</v>
      </c>
      <c r="DO171" s="2">
        <f>CK$207*$B171+CK$209</f>
        <v>75.973559740223791</v>
      </c>
      <c r="DP171" s="2">
        <f>CL$207*$B171+CL$209</f>
        <v>64.222539300804385</v>
      </c>
      <c r="DS171" s="2">
        <f>POWER(10,($B171-C$227)/C$228)/(1+POWER(10,($B171-C$227)/C$228))</f>
        <v>0.99797469170119368</v>
      </c>
      <c r="DT171" s="2">
        <f>POWER(10,($B171-D$227)/D$228)/(1+POWER(10,($B171-D$227)/D$228))</f>
        <v>0.99764715171640739</v>
      </c>
      <c r="DU171" s="2">
        <f>POWER(10,($B171-E$227)/E$228)/(1+POWER(10,($B171-E$227)/E$228))</f>
        <v>0.99787672474813061</v>
      </c>
      <c r="DV171" s="2">
        <f>POWER(10,($B171-F$227)/F$228)/(1+POWER(10,($B171-F$227)/F$228))</f>
        <v>0.99821177656020166</v>
      </c>
      <c r="DW171" s="2">
        <f>POWER(10,($B171-G$227)/G$228)/(1+POWER(10,($B171-G$227)/G$228))</f>
        <v>0.99835999858275881</v>
      </c>
      <c r="DX171" s="2">
        <f>POWER(10,($B171-H$227)/H$228)/(1+POWER(10,($B171-H$227)/H$228))</f>
        <v>0.99821966299895015</v>
      </c>
      <c r="DY171" s="2">
        <f>POWER(10,($B171-I$227)/I$228)/(1+POWER(10,($B171-I$227)/I$228))</f>
        <v>0.99803132158619468</v>
      </c>
      <c r="DZ171" s="2">
        <f>POWER(10,($B171-J$227)/J$228)/(1+POWER(10,($B171-J$227)/J$228))</f>
        <v>0.99794507662614773</v>
      </c>
      <c r="EA171" s="2">
        <f>POWER(10,($B171-K$227)/K$228)/(1+POWER(10,($B171-K$227)/K$228))</f>
        <v>0.99802761676258467</v>
      </c>
      <c r="EB171" s="2">
        <f>POWER(10,($B171-L$227)/L$228)/(1+POWER(10,($B171-L$227)/L$228))</f>
        <v>0.99752195504579821</v>
      </c>
      <c r="EC171" s="2">
        <f>POWER(10,($B171-M$227)/M$228)/(1+POWER(10,($B171-M$227)/M$228))</f>
        <v>0.99799052660959375</v>
      </c>
      <c r="ED171" s="2">
        <f>POWER(10,($B171-N$227)/N$228)/(1+POWER(10,($B171-N$227)/N$228))</f>
        <v>0.99799127351136807</v>
      </c>
      <c r="EE171" s="2">
        <f>POWER(10,($B171-O$227)/O$228)/(1+POWER(10,($B171-O$227)/O$228))</f>
        <v>0.99725212674179375</v>
      </c>
    </row>
    <row r="172" spans="2:135" x14ac:dyDescent="0.25">
      <c r="B172" s="2">
        <v>166</v>
      </c>
      <c r="C172">
        <v>92.772999999999996</v>
      </c>
      <c r="D172">
        <v>98.045000000000002</v>
      </c>
      <c r="E172">
        <v>97</v>
      </c>
      <c r="F172">
        <v>98.953000000000003</v>
      </c>
      <c r="G172">
        <v>102.453</v>
      </c>
      <c r="H172">
        <v>104.14100000000001</v>
      </c>
      <c r="I172">
        <v>105.892</v>
      </c>
      <c r="J172">
        <v>101.485</v>
      </c>
      <c r="K172">
        <v>97.91</v>
      </c>
      <c r="L172">
        <v>93.224000000000004</v>
      </c>
      <c r="M172">
        <v>86.566999999999993</v>
      </c>
      <c r="N172">
        <v>75.149299999999997</v>
      </c>
      <c r="O172">
        <v>65.014499999999998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93.644287641295364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97.306782520695677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98.47641179048442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99.895026682411029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103.24535955249844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104.08209622987275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104.72058785661196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101.85630050356366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98.829903056211677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93.664160539066131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86.151587011934282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76.086516837653051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65.272202958558992</v>
      </c>
      <c r="AE172" s="5"/>
      <c r="AG172" s="5">
        <f t="shared" si="49"/>
        <v>-0.87128764129536762</v>
      </c>
      <c r="AH172" s="5">
        <f t="shared" si="49"/>
        <v>0.7382174793043248</v>
      </c>
      <c r="AI172" s="5">
        <f t="shared" si="49"/>
        <v>-1.4764117904844198</v>
      </c>
      <c r="AJ172" s="5">
        <f t="shared" si="49"/>
        <v>-0.94202668241102572</v>
      </c>
      <c r="AK172" s="5">
        <f t="shared" si="48"/>
        <v>-0.79235955249843926</v>
      </c>
      <c r="AL172" s="5">
        <f t="shared" si="48"/>
        <v>5.8903770127258781E-2</v>
      </c>
      <c r="AM172" s="5">
        <f t="shared" si="48"/>
        <v>1.1714121433880393</v>
      </c>
      <c r="AN172" s="5">
        <f t="shared" si="48"/>
        <v>-0.37130050356365984</v>
      </c>
      <c r="AO172" s="5">
        <f t="shared" si="47"/>
        <v>-0.91990305621168034</v>
      </c>
      <c r="AP172" s="5">
        <f t="shared" si="33"/>
        <v>-0.4401605390661274</v>
      </c>
      <c r="AQ172" s="5">
        <f t="shared" si="33"/>
        <v>0.41541298806571092</v>
      </c>
      <c r="AR172" s="5">
        <f t="shared" si="33"/>
        <v>-0.93721683765305386</v>
      </c>
      <c r="AS172" s="5">
        <f t="shared" si="33"/>
        <v>-0.25770295855899406</v>
      </c>
      <c r="AV172" s="2">
        <f t="shared" si="34"/>
        <v>93.644287571081691</v>
      </c>
      <c r="AW172" s="2">
        <f t="shared" si="35"/>
        <v>97.119374303529355</v>
      </c>
      <c r="AX172" s="2">
        <f t="shared" si="36"/>
        <v>98.458302540279533</v>
      </c>
      <c r="AY172" s="2">
        <f t="shared" si="37"/>
        <v>99.882309097936144</v>
      </c>
      <c r="AZ172" s="2">
        <f t="shared" si="38"/>
        <v>103.23903289533898</v>
      </c>
      <c r="BA172" s="2">
        <f t="shared" si="39"/>
        <v>104.07045026749718</v>
      </c>
      <c r="BB172" s="2">
        <f t="shared" si="40"/>
        <v>104.69479366369346</v>
      </c>
      <c r="BC172" s="2">
        <f t="shared" si="41"/>
        <v>101.82942979679872</v>
      </c>
      <c r="BD172" s="2">
        <f t="shared" si="42"/>
        <v>98.809439211717944</v>
      </c>
      <c r="BE172" s="2">
        <f t="shared" si="43"/>
        <v>93.51727692508473</v>
      </c>
      <c r="BF172" s="2">
        <f t="shared" si="44"/>
        <v>86.081228658225442</v>
      </c>
      <c r="BG172" s="2">
        <f t="shared" si="45"/>
        <v>75.964592940028425</v>
      </c>
      <c r="BH172" s="2">
        <f t="shared" si="46"/>
        <v>64.228643681186938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>
        <f>IF(OR(AND($B172&gt;F$230, $B172&lt;F$231), $B172&gt;F$232), F172, "")</f>
        <v>98.953000000000003</v>
      </c>
      <c r="CD172" s="2">
        <f>IF(OR(AND($B172&gt;G$230, $B172&lt;G$231), $B172&gt;G$232), G172, "")</f>
        <v>102.453</v>
      </c>
      <c r="CE172" s="2">
        <f>IF(OR(AND($B172&gt;H$230, $B172&lt;H$231), $B172&gt;H$232), H172, "")</f>
        <v>104.14100000000001</v>
      </c>
      <c r="CF172" s="2">
        <f>IF(OR(AND($B172&gt;I$230, $B172&lt;I$231), $B172&gt;I$232), I172, "")</f>
        <v>105.892</v>
      </c>
      <c r="CG172" s="2">
        <f>IF(OR(AND($B172&gt;J$230, $B172&lt;J$231), $B172&gt;J$232), J172, "")</f>
        <v>101.485</v>
      </c>
      <c r="CH172" s="2">
        <f>IF(OR(AND($B172&gt;K$230, $B172&lt;K$231), $B172&gt;K$232), K172, "")</f>
        <v>97.91</v>
      </c>
      <c r="CI172" s="2" t="str">
        <f>IF(OR(AND($B172&gt;L$230, $B172&lt;L$231), $B172&gt;L$232), L172, "")</f>
        <v/>
      </c>
      <c r="CJ172" s="2">
        <f>IF(OR(AND($B172&gt;M$230, $B172&lt;M$231), $B172&gt;M$232), M172, "")</f>
        <v>86.566999999999993</v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>BK$207*$B172+BK$209</f>
        <v>98.170763253662969</v>
      </c>
      <c r="CP172" s="2">
        <f>BL$207*$B172+BL$209</f>
        <v>99.899995734495562</v>
      </c>
      <c r="CQ172" s="2">
        <f>BM$207*$B172+BM$209</f>
        <v>101.71008428147857</v>
      </c>
      <c r="CR172" s="2">
        <f>BN$207*$B172+BN$209</f>
        <v>102.22451719078313</v>
      </c>
      <c r="CS172" s="2">
        <f>BO$207*$B172+BO$209</f>
        <v>105.94641647501621</v>
      </c>
      <c r="CT172" s="2">
        <f>BP$207*$B172+BP$209</f>
        <v>107.76384439071819</v>
      </c>
      <c r="CU172" s="2">
        <f>BQ$207*$B172+BQ$209</f>
        <v>108.41011547823084</v>
      </c>
      <c r="CV172" s="2">
        <f>BR$207*$B172+BR$209</f>
        <v>107.73097227169818</v>
      </c>
      <c r="CW172" s="2">
        <f>BS$207*$B172+BS$209</f>
        <v>104.05149683029788</v>
      </c>
      <c r="CX172" s="2">
        <f>BT$207*$B172+BT$209</f>
        <v>100.10914983417464</v>
      </c>
      <c r="CY172" s="2">
        <f>BU$207*$B172+BU$209</f>
        <v>90.839165330548497</v>
      </c>
      <c r="CZ172" s="2">
        <f>BV$207*$B172+BV$209</f>
        <v>78.646656556690289</v>
      </c>
      <c r="DA172" s="2">
        <f>BW$207*$B172+BW$209</f>
        <v>65.084168102634507</v>
      </c>
      <c r="DD172" s="2">
        <f>BZ$207*$B172+BZ$209</f>
        <v>93.635909736019897</v>
      </c>
      <c r="DE172" s="2">
        <f>CA$207*$B172+CA$209</f>
        <v>97.113393509824576</v>
      </c>
      <c r="DF172" s="2">
        <f>CB$207*$B172+CB$209</f>
        <v>98.451992228853541</v>
      </c>
      <c r="DG172" s="2">
        <f>CC$207*$B172+CC$209</f>
        <v>99.878482396571385</v>
      </c>
      <c r="DH172" s="2">
        <f>CD$207*$B172+CD$209</f>
        <v>103.2349768122572</v>
      </c>
      <c r="DI172" s="2">
        <f>CE$207*$B172+CE$209</f>
        <v>104.06444265722234</v>
      </c>
      <c r="DJ172" s="2">
        <f>CF$207*$B172+CF$209</f>
        <v>104.68810980829235</v>
      </c>
      <c r="DK172" s="2">
        <f>CG$207*$B172+CG$209</f>
        <v>101.81834686835178</v>
      </c>
      <c r="DL172" s="2">
        <f>CH$207*$B172+CH$209</f>
        <v>98.799990980034565</v>
      </c>
      <c r="DM172" s="2">
        <f>CI$207*$B172+CI$209</f>
        <v>93.502342258098338</v>
      </c>
      <c r="DN172" s="2">
        <f>CJ$207*$B172+CJ$209</f>
        <v>86.072491413541954</v>
      </c>
      <c r="DO172" s="2">
        <f>CK$207*$B172+CK$209</f>
        <v>75.959669562517561</v>
      </c>
      <c r="DP172" s="2">
        <f>CL$207*$B172+CL$209</f>
        <v>64.226493752088658</v>
      </c>
      <c r="DS172" s="2">
        <f>POWER(10,($B172-C$227)/C$228)/(1+POWER(10,($B172-C$227)/C$228))</f>
        <v>0.99815256765644289</v>
      </c>
      <c r="DT172" s="2">
        <f>POWER(10,($B172-D$227)/D$228)/(1+POWER(10,($B172-D$227)/D$228))</f>
        <v>0.99785373253066822</v>
      </c>
      <c r="DU172" s="2">
        <f>POWER(10,($B172-E$227)/E$228)/(1+POWER(10,($B172-E$227)/E$228))</f>
        <v>0.99806318811007622</v>
      </c>
      <c r="DV172" s="2">
        <f>POWER(10,($B172-F$227)/F$228)/(1+POWER(10,($B172-F$227)/F$228))</f>
        <v>0.99836886418982473</v>
      </c>
      <c r="DW172" s="2">
        <f>POWER(10,($B172-G$227)/G$228)/(1+POWER(10,($B172-G$227)/G$228))</f>
        <v>0.99850408506687949</v>
      </c>
      <c r="DX172" s="2">
        <f>POWER(10,($B172-H$227)/H$228)/(1+POWER(10,($B172-H$227)/H$228))</f>
        <v>0.99837605896639126</v>
      </c>
      <c r="DY172" s="2">
        <f>POWER(10,($B172-I$227)/I$228)/(1+POWER(10,($B172-I$227)/I$228))</f>
        <v>0.99820423288038296</v>
      </c>
      <c r="DZ172" s="2">
        <f>POWER(10,($B172-J$227)/J$228)/(1+POWER(10,($B172-J$227)/J$228))</f>
        <v>0.99812554868761683</v>
      </c>
      <c r="EA172" s="2">
        <f>POWER(10,($B172-K$227)/K$228)/(1+POWER(10,($B172-K$227)/K$228))</f>
        <v>0.99820085286910532</v>
      </c>
      <c r="EB172" s="2">
        <f>POWER(10,($B172-L$227)/L$228)/(1+POWER(10,($B172-L$227)/L$228))</f>
        <v>0.99773950326017113</v>
      </c>
      <c r="EC172" s="2">
        <f>POWER(10,($B172-M$227)/M$228)/(1+POWER(10,($B172-M$227)/M$228))</f>
        <v>0.99816701439292665</v>
      </c>
      <c r="ED172" s="2">
        <f>POWER(10,($B172-N$227)/N$228)/(1+POWER(10,($B172-N$227)/N$228))</f>
        <v>0.99816769581634213</v>
      </c>
      <c r="EE172" s="2">
        <f>POWER(10,($B172-O$227)/O$228)/(1+POWER(10,($B172-O$227)/O$228))</f>
        <v>0.99749330372664036</v>
      </c>
    </row>
    <row r="173" spans="2:135" x14ac:dyDescent="0.25">
      <c r="B173" s="2">
        <v>167</v>
      </c>
      <c r="C173">
        <v>93.484999999999999</v>
      </c>
      <c r="D173">
        <v>96.343000000000004</v>
      </c>
      <c r="E173">
        <v>98.028999999999996</v>
      </c>
      <c r="F173">
        <v>100.125</v>
      </c>
      <c r="G173">
        <v>104.078</v>
      </c>
      <c r="H173">
        <v>105.172</v>
      </c>
      <c r="I173">
        <v>105.077</v>
      </c>
      <c r="J173">
        <v>101.53</v>
      </c>
      <c r="K173">
        <v>98.924999999999997</v>
      </c>
      <c r="L173">
        <v>93.671999999999997</v>
      </c>
      <c r="M173">
        <v>84.700999999999993</v>
      </c>
      <c r="N173">
        <v>75.925399999999996</v>
      </c>
      <c r="O173">
        <v>64.855099999999993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93.591388145022975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97.203145631071948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98.426952596919065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99.871890358005217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103.23775765251476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104.05616662964098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104.68898932237315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101.80347963000419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98.781752781829013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93.549663673150491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86.089771323522015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76.014476203645174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64.912205823802793</v>
      </c>
      <c r="AE173" s="5"/>
      <c r="AG173" s="5">
        <f t="shared" si="49"/>
        <v>-0.10638814502297578</v>
      </c>
      <c r="AH173" s="5">
        <f t="shared" si="49"/>
        <v>-0.86014563107194419</v>
      </c>
      <c r="AI173" s="5">
        <f t="shared" si="49"/>
        <v>-0.39795259691906892</v>
      </c>
      <c r="AJ173" s="5">
        <f t="shared" si="49"/>
        <v>0.25310964199478292</v>
      </c>
      <c r="AK173" s="5">
        <f t="shared" si="48"/>
        <v>0.84024234748524407</v>
      </c>
      <c r="AL173" s="5">
        <f t="shared" si="48"/>
        <v>1.1158333703590131</v>
      </c>
      <c r="AM173" s="5">
        <f t="shared" si="48"/>
        <v>0.38801067762685193</v>
      </c>
      <c r="AN173" s="5">
        <f t="shared" si="48"/>
        <v>-0.27347963000418929</v>
      </c>
      <c r="AO173" s="5">
        <f t="shared" si="47"/>
        <v>0.14324721817098407</v>
      </c>
      <c r="AP173" s="5">
        <f t="shared" si="33"/>
        <v>0.12233632684950635</v>
      </c>
      <c r="AQ173" s="5">
        <f t="shared" si="33"/>
        <v>-1.3887713235220218</v>
      </c>
      <c r="AR173" s="5">
        <f t="shared" si="33"/>
        <v>-8.9076203645177543E-2</v>
      </c>
      <c r="AS173" s="5">
        <f t="shared" si="33"/>
        <v>-5.710582380280016E-2</v>
      </c>
      <c r="AV173" s="2">
        <f t="shared" si="34"/>
        <v>93.591388102539923</v>
      </c>
      <c r="AW173" s="2">
        <f t="shared" si="35"/>
        <v>97.079780393359101</v>
      </c>
      <c r="AX173" s="2">
        <f t="shared" si="36"/>
        <v>98.415995781783195</v>
      </c>
      <c r="AY173" s="2">
        <f t="shared" si="37"/>
        <v>99.865600941795478</v>
      </c>
      <c r="AZ173" s="2">
        <f t="shared" si="38"/>
        <v>103.23492981096466</v>
      </c>
      <c r="BA173" s="2">
        <f t="shared" si="39"/>
        <v>104.05087647058959</v>
      </c>
      <c r="BB173" s="2">
        <f t="shared" si="40"/>
        <v>104.67677225049849</v>
      </c>
      <c r="BC173" s="2">
        <f t="shared" si="41"/>
        <v>101.79073732727369</v>
      </c>
      <c r="BD173" s="2">
        <f t="shared" si="42"/>
        <v>98.772424605020433</v>
      </c>
      <c r="BE173" s="2">
        <f t="shared" si="43"/>
        <v>93.472473894623917</v>
      </c>
      <c r="BF173" s="2">
        <f t="shared" si="44"/>
        <v>86.054541111682255</v>
      </c>
      <c r="BG173" s="2">
        <f t="shared" si="45"/>
        <v>75.950321633837902</v>
      </c>
      <c r="BH173" s="2">
        <f t="shared" si="46"/>
        <v>64.232427005214689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>
        <f>IF(OR(AND($B173&gt;F$230, $B173&lt;F$231), $B173&gt;F$232), F173, "")</f>
        <v>100.125</v>
      </c>
      <c r="CD173" s="2">
        <f>IF(OR(AND($B173&gt;G$230, $B173&lt;G$231), $B173&gt;G$232), G173, "")</f>
        <v>104.078</v>
      </c>
      <c r="CE173" s="2">
        <f>IF(OR(AND($B173&gt;H$230, $B173&lt;H$231), $B173&gt;H$232), H173, "")</f>
        <v>105.172</v>
      </c>
      <c r="CF173" s="2">
        <f>IF(OR(AND($B173&gt;I$230, $B173&lt;I$231), $B173&gt;I$232), I173, "")</f>
        <v>105.077</v>
      </c>
      <c r="CG173" s="2">
        <f>IF(OR(AND($B173&gt;J$230, $B173&lt;J$231), $B173&gt;J$232), J173, "")</f>
        <v>101.53</v>
      </c>
      <c r="CH173" s="2">
        <f>IF(OR(AND($B173&gt;K$230, $B173&lt;K$231), $B173&gt;K$232), K173, "")</f>
        <v>98.924999999999997</v>
      </c>
      <c r="CI173" s="2">
        <f>IF(OR(AND($B173&gt;L$230, $B173&lt;L$231), $B173&gt;L$232), L173, "")</f>
        <v>93.671999999999997</v>
      </c>
      <c r="CJ173" s="2">
        <f>IF(OR(AND($B173&gt;M$230, $B173&lt;M$231), $B173&gt;M$232), M173, "")</f>
        <v>84.700999999999993</v>
      </c>
      <c r="CK173" s="2">
        <f>IF(OR(AND($B173&gt;N$230, $B173&lt;N$231), $B173&gt;N$232), N173, "")</f>
        <v>75.925399999999996</v>
      </c>
      <c r="CL173" s="2" t="str">
        <f>IF(OR(AND($B173&gt;O$230, $B173&lt;O$231), $B173&gt;O$232), O173, "")</f>
        <v/>
      </c>
      <c r="CO173" s="2">
        <f>BK$207*$B173+BK$209</f>
        <v>98.178265799368987</v>
      </c>
      <c r="CP173" s="2">
        <f>BL$207*$B173+BL$209</f>
        <v>99.895735457960285</v>
      </c>
      <c r="CQ173" s="2">
        <f>BM$207*$B173+BM$209</f>
        <v>101.70307792309362</v>
      </c>
      <c r="CR173" s="2">
        <f>BN$207*$B173+BN$209</f>
        <v>102.23351567363508</v>
      </c>
      <c r="CS173" s="2">
        <f>BO$207*$B173+BO$209</f>
        <v>105.97324667476866</v>
      </c>
      <c r="CT173" s="2">
        <f>BP$207*$B173+BP$209</f>
        <v>107.78931390622695</v>
      </c>
      <c r="CU173" s="2">
        <f>BQ$207*$B173+BQ$209</f>
        <v>108.43862421327036</v>
      </c>
      <c r="CV173" s="2">
        <f>BR$207*$B173+BR$209</f>
        <v>107.76639991181865</v>
      </c>
      <c r="CW173" s="2">
        <f>BS$207*$B173+BS$209</f>
        <v>104.07617299861279</v>
      </c>
      <c r="CX173" s="2">
        <f>BT$207*$B173+BT$209</f>
        <v>100.15141702148412</v>
      </c>
      <c r="CY173" s="2">
        <f>BU$207*$B173+BU$209</f>
        <v>90.870151329716535</v>
      </c>
      <c r="CZ173" s="2">
        <f>BV$207*$B173+BV$209</f>
        <v>78.663490830606037</v>
      </c>
      <c r="DA173" s="2">
        <f>BW$207*$B173+BW$209</f>
        <v>65.095824092969664</v>
      </c>
      <c r="DD173" s="2">
        <f>BZ$207*$B173+BZ$209</f>
        <v>93.583645467747559</v>
      </c>
      <c r="DE173" s="2">
        <f>CA$207*$B173+CA$209</f>
        <v>97.074256533178627</v>
      </c>
      <c r="DF173" s="2">
        <f>CB$207*$B173+CB$209</f>
        <v>98.4101782339648</v>
      </c>
      <c r="DG173" s="2">
        <f>CC$207*$B173+CC$209</f>
        <v>99.862072644648563</v>
      </c>
      <c r="DH173" s="2">
        <f>CD$207*$B173+CD$209</f>
        <v>103.23118835401378</v>
      </c>
      <c r="DI173" s="2">
        <f>CE$207*$B173+CE$209</f>
        <v>104.04533064490852</v>
      </c>
      <c r="DJ173" s="2">
        <f>CF$207*$B173+CF$209</f>
        <v>104.67060015965839</v>
      </c>
      <c r="DK173" s="2">
        <f>CG$207*$B173+CG$209</f>
        <v>101.78050262863736</v>
      </c>
      <c r="DL173" s="2">
        <f>CH$207*$B173+CH$209</f>
        <v>98.763706308070681</v>
      </c>
      <c r="DM173" s="2">
        <f>CI$207*$B173+CI$209</f>
        <v>93.458673406017397</v>
      </c>
      <c r="DN173" s="2">
        <f>CJ$207*$B173+CJ$209</f>
        <v>86.046476059752095</v>
      </c>
      <c r="DO173" s="2">
        <f>CK$207*$B173+CK$209</f>
        <v>75.945779384811331</v>
      </c>
      <c r="DP173" s="2">
        <f>CL$207*$B173+CL$209</f>
        <v>64.23044820337293</v>
      </c>
      <c r="DS173" s="2">
        <f>POWER(10,($B173-C$227)/C$228)/(1+POWER(10,($B173-C$227)/C$228))</f>
        <v>0.99831484774942447</v>
      </c>
      <c r="DT173" s="2">
        <f>POWER(10,($B173-D$227)/D$228)/(1+POWER(10,($B173-D$227)/D$228))</f>
        <v>0.99804221107875546</v>
      </c>
      <c r="DU173" s="2">
        <f>POWER(10,($B173-E$227)/E$228)/(1+POWER(10,($B173-E$227)/E$228))</f>
        <v>0.99823330548525091</v>
      </c>
      <c r="DV173" s="2">
        <f>POWER(10,($B173-F$227)/F$228)/(1+POWER(10,($B173-F$227)/F$228))</f>
        <v>0.99851217292433803</v>
      </c>
      <c r="DW173" s="2">
        <f>POWER(10,($B173-G$227)/G$228)/(1+POWER(10,($B173-G$227)/G$228))</f>
        <v>0.99863552976880154</v>
      </c>
      <c r="DX173" s="2">
        <f>POWER(10,($B173-H$227)/H$228)/(1+POWER(10,($B173-H$227)/H$228))</f>
        <v>0.99851873651830758</v>
      </c>
      <c r="DY173" s="2">
        <f>POWER(10,($B173-I$227)/I$228)/(1+POWER(10,($B173-I$227)/I$228))</f>
        <v>0.99836198210195015</v>
      </c>
      <c r="DZ173" s="2">
        <f>POWER(10,($B173-J$227)/J$228)/(1+POWER(10,($B173-J$227)/J$228))</f>
        <v>0.99829019808524211</v>
      </c>
      <c r="EA173" s="2">
        <f>POWER(10,($B173-K$227)/K$228)/(1+POWER(10,($B173-K$227)/K$228))</f>
        <v>0.99835889851972637</v>
      </c>
      <c r="EB173" s="2">
        <f>POWER(10,($B173-L$227)/L$228)/(1+POWER(10,($B173-L$227)/L$228))</f>
        <v>0.99793799233925107</v>
      </c>
      <c r="EC173" s="2">
        <f>POWER(10,($B173-M$227)/M$228)/(1+POWER(10,($B173-M$227)/M$228))</f>
        <v>0.99832802759746642</v>
      </c>
      <c r="ED173" s="2">
        <f>POWER(10,($B173-N$227)/N$228)/(1+POWER(10,($B173-N$227)/N$228))</f>
        <v>0.99832864926348219</v>
      </c>
      <c r="EE173" s="2">
        <f>POWER(10,($B173-O$227)/O$228)/(1+POWER(10,($B173-O$227)/O$228))</f>
        <v>0.99771336148192702</v>
      </c>
    </row>
    <row r="174" spans="2:135" x14ac:dyDescent="0.25">
      <c r="B174" s="2">
        <v>168</v>
      </c>
      <c r="C174">
        <v>93.227000000000004</v>
      </c>
      <c r="D174">
        <v>96.611999999999995</v>
      </c>
      <c r="E174">
        <v>97.286000000000001</v>
      </c>
      <c r="F174">
        <v>99.718999999999994</v>
      </c>
      <c r="G174">
        <v>103.60899999999999</v>
      </c>
      <c r="H174">
        <v>103.96899999999999</v>
      </c>
      <c r="I174">
        <v>104.554</v>
      </c>
      <c r="J174">
        <v>101.545</v>
      </c>
      <c r="K174">
        <v>97.954999999999998</v>
      </c>
      <c r="L174">
        <v>93.358000000000004</v>
      </c>
      <c r="M174">
        <v>84.566999999999993</v>
      </c>
      <c r="N174">
        <v>75.940299999999993</v>
      </c>
      <c r="O174">
        <v>64.594200000000001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93.538535505955792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97.117868532425732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98.380062365028024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99.851883256063175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103.23205564149022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104.03362741345317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104.66430254625705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101.7578638581885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98.739514433679474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93.466395497636555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86.044723471161404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75.968288009722286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64.659067418438255</v>
      </c>
      <c r="AE174" s="5"/>
      <c r="AG174" s="5">
        <f t="shared" si="49"/>
        <v>-0.31153550595578849</v>
      </c>
      <c r="AH174" s="5">
        <f t="shared" si="49"/>
        <v>-0.50586853242573682</v>
      </c>
      <c r="AI174" s="5">
        <f t="shared" si="49"/>
        <v>-1.094062365028023</v>
      </c>
      <c r="AJ174" s="5">
        <f t="shared" si="49"/>
        <v>-0.13288325606318097</v>
      </c>
      <c r="AK174" s="5">
        <f t="shared" si="48"/>
        <v>0.3769443585097747</v>
      </c>
      <c r="AL174" s="5">
        <f t="shared" si="48"/>
        <v>-6.4627413453180793E-2</v>
      </c>
      <c r="AM174" s="5">
        <f t="shared" si="48"/>
        <v>-0.11030254625704572</v>
      </c>
      <c r="AN174" s="5">
        <f t="shared" si="48"/>
        <v>-0.21286385818849851</v>
      </c>
      <c r="AO174" s="5">
        <f t="shared" si="47"/>
        <v>-0.78451443367947604</v>
      </c>
      <c r="AP174" s="5">
        <f t="shared" si="33"/>
        <v>-0.10839549763655043</v>
      </c>
      <c r="AQ174" s="5">
        <f t="shared" si="33"/>
        <v>-1.4777234711614113</v>
      </c>
      <c r="AR174" s="5">
        <f t="shared" si="33"/>
        <v>-2.7988009722292873E-2</v>
      </c>
      <c r="AS174" s="5">
        <f t="shared" si="33"/>
        <v>-6.4867418438254276E-2</v>
      </c>
      <c r="AV174" s="2">
        <f t="shared" si="34"/>
        <v>93.53853548138197</v>
      </c>
      <c r="AW174" s="2">
        <f t="shared" si="35"/>
        <v>97.040220528817372</v>
      </c>
      <c r="AX174" s="2">
        <f t="shared" si="36"/>
        <v>98.373726822972912</v>
      </c>
      <c r="AY174" s="2">
        <f t="shared" si="37"/>
        <v>99.848915640594228</v>
      </c>
      <c r="AZ174" s="2">
        <f t="shared" si="38"/>
        <v>103.23085066157306</v>
      </c>
      <c r="BA174" s="2">
        <f t="shared" si="39"/>
        <v>104.0313373793314</v>
      </c>
      <c r="BB174" s="2">
        <f t="shared" si="40"/>
        <v>104.65878909250299</v>
      </c>
      <c r="BC174" s="2">
        <f t="shared" si="41"/>
        <v>101.75210822377127</v>
      </c>
      <c r="BD174" s="2">
        <f t="shared" si="42"/>
        <v>98.735465219144402</v>
      </c>
      <c r="BE174" s="2">
        <f t="shared" si="43"/>
        <v>93.427754671467383</v>
      </c>
      <c r="BF174" s="2">
        <f t="shared" si="44"/>
        <v>86.027904134695319</v>
      </c>
      <c r="BG174" s="2">
        <f t="shared" si="45"/>
        <v>75.936079236615242</v>
      </c>
      <c r="BH174" s="2">
        <f t="shared" si="46"/>
        <v>64.236223770884109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>
        <f>IF(OR(AND($B174&gt;F$230, $B174&lt;F$231), $B174&gt;F$232), F174, "")</f>
        <v>99.718999999999994</v>
      </c>
      <c r="CD174" s="2">
        <f>IF(OR(AND($B174&gt;G$230, $B174&lt;G$231), $B174&gt;G$232), G174, "")</f>
        <v>103.60899999999999</v>
      </c>
      <c r="CE174" s="2">
        <f>IF(OR(AND($B174&gt;H$230, $B174&lt;H$231), $B174&gt;H$232), H174, "")</f>
        <v>103.96899999999999</v>
      </c>
      <c r="CF174" s="2">
        <f>IF(OR(AND($B174&gt;I$230, $B174&lt;I$231), $B174&gt;I$232), I174, "")</f>
        <v>104.554</v>
      </c>
      <c r="CG174" s="2">
        <f>IF(OR(AND($B174&gt;J$230, $B174&lt;J$231), $B174&gt;J$232), J174, "")</f>
        <v>101.545</v>
      </c>
      <c r="CH174" s="2">
        <f>IF(OR(AND($B174&gt;K$230, $B174&lt;K$231), $B174&gt;K$232), K174, "")</f>
        <v>97.954999999999998</v>
      </c>
      <c r="CI174" s="2">
        <f>IF(OR(AND($B174&gt;L$230, $B174&lt;L$231), $B174&gt;L$232), L174, "")</f>
        <v>93.358000000000004</v>
      </c>
      <c r="CJ174" s="2">
        <f>IF(OR(AND($B174&gt;M$230, $B174&lt;M$231), $B174&gt;M$232), M174, "")</f>
        <v>84.566999999999993</v>
      </c>
      <c r="CK174" s="2">
        <f>IF(OR(AND($B174&gt;N$230, $B174&lt;N$231), $B174&gt;N$232), N174, "")</f>
        <v>75.940299999999993</v>
      </c>
      <c r="CL174" s="2" t="str">
        <f>IF(OR(AND($B174&gt;O$230, $B174&lt;O$231), $B174&gt;O$232), O174, "")</f>
        <v/>
      </c>
      <c r="CO174" s="2">
        <f>BK$207*$B174+BK$209</f>
        <v>98.18576834507499</v>
      </c>
      <c r="CP174" s="2">
        <f>BL$207*$B174+BL$209</f>
        <v>99.891475181425008</v>
      </c>
      <c r="CQ174" s="2">
        <f>BM$207*$B174+BM$209</f>
        <v>101.69607156470866</v>
      </c>
      <c r="CR174" s="2">
        <f>BN$207*$B174+BN$209</f>
        <v>102.24251415648705</v>
      </c>
      <c r="CS174" s="2">
        <f>BO$207*$B174+BO$209</f>
        <v>106.0000768745211</v>
      </c>
      <c r="CT174" s="2">
        <f>BP$207*$B174+BP$209</f>
        <v>107.81478342173571</v>
      </c>
      <c r="CU174" s="2">
        <f>BQ$207*$B174+BQ$209</f>
        <v>108.4671329483099</v>
      </c>
      <c r="CV174" s="2">
        <f>BR$207*$B174+BR$209</f>
        <v>107.80182755193914</v>
      </c>
      <c r="CW174" s="2">
        <f>BS$207*$B174+BS$209</f>
        <v>104.1008491669277</v>
      </c>
      <c r="CX174" s="2">
        <f>BT$207*$B174+BT$209</f>
        <v>100.1936842087936</v>
      </c>
      <c r="CY174" s="2">
        <f>BU$207*$B174+BU$209</f>
        <v>90.901137328884587</v>
      </c>
      <c r="CZ174" s="2">
        <f>BV$207*$B174+BV$209</f>
        <v>78.680325104521785</v>
      </c>
      <c r="DA174" s="2">
        <f>BW$207*$B174+BW$209</f>
        <v>65.107480083304822</v>
      </c>
      <c r="DD174" s="2">
        <f>BZ$207*$B174+BZ$209</f>
        <v>93.53138119947522</v>
      </c>
      <c r="DE174" s="2">
        <f>CA$207*$B174+CA$209</f>
        <v>97.035119556532663</v>
      </c>
      <c r="DF174" s="2">
        <f>CB$207*$B174+CB$209</f>
        <v>98.368364239076044</v>
      </c>
      <c r="DG174" s="2">
        <f>CC$207*$B174+CC$209</f>
        <v>99.845662892725755</v>
      </c>
      <c r="DH174" s="2">
        <f>CD$207*$B174+CD$209</f>
        <v>103.22739989577036</v>
      </c>
      <c r="DI174" s="2">
        <f>CE$207*$B174+CE$209</f>
        <v>104.02621863259469</v>
      </c>
      <c r="DJ174" s="2">
        <f>CF$207*$B174+CF$209</f>
        <v>104.65309051102442</v>
      </c>
      <c r="DK174" s="2">
        <f>CG$207*$B174+CG$209</f>
        <v>101.74265838892295</v>
      </c>
      <c r="DL174" s="2">
        <f>CH$207*$B174+CH$209</f>
        <v>98.727421636106811</v>
      </c>
      <c r="DM174" s="2">
        <f>CI$207*$B174+CI$209</f>
        <v>93.41500455393647</v>
      </c>
      <c r="DN174" s="2">
        <f>CJ$207*$B174+CJ$209</f>
        <v>86.020460705962222</v>
      </c>
      <c r="DO174" s="2">
        <f>CK$207*$B174+CK$209</f>
        <v>75.931889207105087</v>
      </c>
      <c r="DP174" s="2">
        <f>CL$207*$B174+CL$209</f>
        <v>64.234402654657217</v>
      </c>
      <c r="DS174" s="2">
        <f>POWER(10,($B174-C$227)/C$228)/(1+POWER(10,($B174-C$227)/C$228))</f>
        <v>0.99846289496705831</v>
      </c>
      <c r="DT174" s="2">
        <f>POWER(10,($B174-D$227)/D$228)/(1+POWER(10,($B174-D$227)/D$228))</f>
        <v>0.99821416764766557</v>
      </c>
      <c r="DU174" s="2">
        <f>POWER(10,($B174-E$227)/E$228)/(1+POWER(10,($B174-E$227)/E$228))</f>
        <v>0.9983885049458644</v>
      </c>
      <c r="DV174" s="2">
        <f>POWER(10,($B174-F$227)/F$228)/(1+POWER(10,($B174-F$227)/F$228))</f>
        <v>0.99864290791938104</v>
      </c>
      <c r="DW174" s="2">
        <f>POWER(10,($B174-G$227)/G$228)/(1+POWER(10,($B174-G$227)/G$228))</f>
        <v>0.99875543893892194</v>
      </c>
      <c r="DX174" s="2">
        <f>POWER(10,($B174-H$227)/H$228)/(1+POWER(10,($B174-H$227)/H$228))</f>
        <v>0.99864889555238001</v>
      </c>
      <c r="DY174" s="2">
        <f>POWER(10,($B174-I$227)/I$228)/(1+POWER(10,($B174-I$227)/I$228))</f>
        <v>0.99850589457976258</v>
      </c>
      <c r="DZ174" s="2">
        <f>POWER(10,($B174-J$227)/J$228)/(1+POWER(10,($B174-J$227)/J$228))</f>
        <v>0.99844040748919849</v>
      </c>
      <c r="EA174" s="2">
        <f>POWER(10,($B174-K$227)/K$228)/(1+POWER(10,($B174-K$227)/K$228))</f>
        <v>0.99850308150776179</v>
      </c>
      <c r="EB174" s="2">
        <f>POWER(10,($B174-L$227)/L$228)/(1+POWER(10,($B174-L$227)/L$228))</f>
        <v>0.99811908540009442</v>
      </c>
      <c r="EC174" s="2">
        <f>POWER(10,($B174-M$227)/M$228)/(1+POWER(10,($B174-M$227)/M$228))</f>
        <v>0.99847491868276372</v>
      </c>
      <c r="ED174" s="2">
        <f>POWER(10,($B174-N$227)/N$228)/(1+POWER(10,($B174-N$227)/N$228))</f>
        <v>0.99847548581573331</v>
      </c>
      <c r="EE174" s="2">
        <f>POWER(10,($B174-O$227)/O$228)/(1+POWER(10,($B174-O$227)/O$228))</f>
        <v>0.99791414121228394</v>
      </c>
    </row>
    <row r="175" spans="2:135" x14ac:dyDescent="0.25">
      <c r="B175" s="2">
        <v>169</v>
      </c>
      <c r="C175">
        <v>93.075999999999993</v>
      </c>
      <c r="D175">
        <v>97.626999999999995</v>
      </c>
      <c r="E175">
        <v>97.456999999999994</v>
      </c>
      <c r="F175">
        <v>99.016000000000005</v>
      </c>
      <c r="G175">
        <v>104.062</v>
      </c>
      <c r="H175">
        <v>104.25</v>
      </c>
      <c r="I175">
        <v>104.58499999999999</v>
      </c>
      <c r="J175">
        <v>101.227</v>
      </c>
      <c r="K175">
        <v>97.984999999999999</v>
      </c>
      <c r="L175">
        <v>93.924999999999997</v>
      </c>
      <c r="M175">
        <v>85.149000000000001</v>
      </c>
      <c r="N175">
        <v>74.820899999999995</v>
      </c>
      <c r="O175">
        <v>64.652199999999993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93.485726405852787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97.04742283918462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98.334993890405244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99.833587456854801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103.22728317091342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104.0127751711845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104.64321221134144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101.71601428412528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98.700230822505247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93.401539401820301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86.008969948258184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75.937292292221102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64.491194790401579</v>
      </c>
      <c r="AE175" s="5"/>
      <c r="AG175" s="5">
        <f t="shared" si="49"/>
        <v>-0.40972640585279407</v>
      </c>
      <c r="AH175" s="5">
        <f t="shared" si="49"/>
        <v>0.57957716081537569</v>
      </c>
      <c r="AI175" s="5">
        <f t="shared" si="49"/>
        <v>-0.87799389040525</v>
      </c>
      <c r="AJ175" s="5">
        <f t="shared" si="49"/>
        <v>-0.81758745685479539</v>
      </c>
      <c r="AK175" s="5">
        <f t="shared" si="48"/>
        <v>0.83471682908657385</v>
      </c>
      <c r="AL175" s="5">
        <f t="shared" si="48"/>
        <v>0.23722482881549922</v>
      </c>
      <c r="AM175" s="5">
        <f t="shared" si="48"/>
        <v>-5.8212211341441389E-2</v>
      </c>
      <c r="AN175" s="5">
        <f t="shared" si="48"/>
        <v>-0.48901428412527537</v>
      </c>
      <c r="AO175" s="5">
        <f t="shared" si="47"/>
        <v>-0.71523082250524794</v>
      </c>
      <c r="AP175" s="5">
        <f t="shared" si="33"/>
        <v>0.52346059817969604</v>
      </c>
      <c r="AQ175" s="5">
        <f t="shared" si="33"/>
        <v>-0.85996994825818263</v>
      </c>
      <c r="AR175" s="5">
        <f t="shared" si="33"/>
        <v>-1.1163922922211071</v>
      </c>
      <c r="AS175" s="5">
        <f t="shared" si="33"/>
        <v>0.16100520959841447</v>
      </c>
      <c r="AV175" s="2">
        <f t="shared" si="34"/>
        <v>93.485726392263643</v>
      </c>
      <c r="AW175" s="2">
        <f t="shared" si="35"/>
        <v>97.00069226558071</v>
      </c>
      <c r="AX175" s="2">
        <f t="shared" si="36"/>
        <v>98.331492836475292</v>
      </c>
      <c r="AY175" s="2">
        <f t="shared" si="37"/>
        <v>99.832251487479724</v>
      </c>
      <c r="AZ175" s="2">
        <f t="shared" si="38"/>
        <v>103.2267936756283</v>
      </c>
      <c r="BA175" s="2">
        <f t="shared" si="39"/>
        <v>104.01183046870676</v>
      </c>
      <c r="BB175" s="2">
        <f t="shared" si="40"/>
        <v>104.64084142855452</v>
      </c>
      <c r="BC175" s="2">
        <f t="shared" si="41"/>
        <v>101.71353791753643</v>
      </c>
      <c r="BD175" s="2">
        <f t="shared" si="42"/>
        <v>98.698557000470998</v>
      </c>
      <c r="BE175" s="2">
        <f t="shared" si="43"/>
        <v>93.383113312370782</v>
      </c>
      <c r="BF175" s="2">
        <f t="shared" si="44"/>
        <v>86.001314044224259</v>
      </c>
      <c r="BG175" s="2">
        <f t="shared" si="45"/>
        <v>75.921863618590265</v>
      </c>
      <c r="BH175" s="2">
        <f t="shared" si="46"/>
        <v>64.24003294208795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>
        <f>IF(OR(AND($B175&gt;F$230, $B175&lt;F$231), $B175&gt;F$232), F175, "")</f>
        <v>99.016000000000005</v>
      </c>
      <c r="CD175" s="2">
        <f>IF(OR(AND($B175&gt;G$230, $B175&lt;G$231), $B175&gt;G$232), G175, "")</f>
        <v>104.062</v>
      </c>
      <c r="CE175" s="2">
        <f>IF(OR(AND($B175&gt;H$230, $B175&lt;H$231), $B175&gt;H$232), H175, "")</f>
        <v>104.25</v>
      </c>
      <c r="CF175" s="2">
        <f>IF(OR(AND($B175&gt;I$230, $B175&lt;I$231), $B175&gt;I$232), I175, "")</f>
        <v>104.58499999999999</v>
      </c>
      <c r="CG175" s="2">
        <f>IF(OR(AND($B175&gt;J$230, $B175&lt;J$231), $B175&gt;J$232), J175, "")</f>
        <v>101.227</v>
      </c>
      <c r="CH175" s="2">
        <f>IF(OR(AND($B175&gt;K$230, $B175&lt;K$231), $B175&gt;K$232), K175, "")</f>
        <v>97.984999999999999</v>
      </c>
      <c r="CI175" s="2">
        <f>IF(OR(AND($B175&gt;L$230, $B175&lt;L$231), $B175&gt;L$232), L175, "")</f>
        <v>93.924999999999997</v>
      </c>
      <c r="CJ175" s="2">
        <f>IF(OR(AND($B175&gt;M$230, $B175&lt;M$231), $B175&gt;M$232), M175, "")</f>
        <v>85.149000000000001</v>
      </c>
      <c r="CK175" s="2">
        <f>IF(OR(AND($B175&gt;N$230, $B175&lt;N$231), $B175&gt;N$232), N175, "")</f>
        <v>74.820899999999995</v>
      </c>
      <c r="CL175" s="2" t="str">
        <f>IF(OR(AND($B175&gt;O$230, $B175&lt;O$231), $B175&gt;O$232), O175, "")</f>
        <v/>
      </c>
      <c r="CO175" s="2">
        <f>BK$207*$B175+BK$209</f>
        <v>98.193270890781008</v>
      </c>
      <c r="CP175" s="2">
        <f>BL$207*$B175+BL$209</f>
        <v>99.887214904889731</v>
      </c>
      <c r="CQ175" s="2">
        <f>BM$207*$B175+BM$209</f>
        <v>101.6890652063237</v>
      </c>
      <c r="CR175" s="2">
        <f>BN$207*$B175+BN$209</f>
        <v>102.251512639339</v>
      </c>
      <c r="CS175" s="2">
        <f>BO$207*$B175+BO$209</f>
        <v>106.02690707427355</v>
      </c>
      <c r="CT175" s="2">
        <f>BP$207*$B175+BP$209</f>
        <v>107.84025293724446</v>
      </c>
      <c r="CU175" s="2">
        <f>BQ$207*$B175+BQ$209</f>
        <v>108.49564168334943</v>
      </c>
      <c r="CV175" s="2">
        <f>BR$207*$B175+BR$209</f>
        <v>107.83725519205962</v>
      </c>
      <c r="CW175" s="2">
        <f>BS$207*$B175+BS$209</f>
        <v>104.12552533524261</v>
      </c>
      <c r="CX175" s="2">
        <f>BT$207*$B175+BT$209</f>
        <v>100.23595139610309</v>
      </c>
      <c r="CY175" s="2">
        <f>BU$207*$B175+BU$209</f>
        <v>90.932123328052626</v>
      </c>
      <c r="CZ175" s="2">
        <f>BV$207*$B175+BV$209</f>
        <v>78.697159378437533</v>
      </c>
      <c r="DA175" s="2">
        <f>BW$207*$B175+BW$209</f>
        <v>65.119136073639993</v>
      </c>
      <c r="DD175" s="2">
        <f>BZ$207*$B175+BZ$209</f>
        <v>93.479116931202881</v>
      </c>
      <c r="DE175" s="2">
        <f>CA$207*$B175+CA$209</f>
        <v>96.995982579886714</v>
      </c>
      <c r="DF175" s="2">
        <f>CB$207*$B175+CB$209</f>
        <v>98.326550244187302</v>
      </c>
      <c r="DG175" s="2">
        <f>CC$207*$B175+CC$209</f>
        <v>99.829253140802933</v>
      </c>
      <c r="DH175" s="2">
        <f>CD$207*$B175+CD$209</f>
        <v>103.22361143752694</v>
      </c>
      <c r="DI175" s="2">
        <f>CE$207*$B175+CE$209</f>
        <v>104.00710662028087</v>
      </c>
      <c r="DJ175" s="2">
        <f>CF$207*$B175+CF$209</f>
        <v>104.63558086239046</v>
      </c>
      <c r="DK175" s="2">
        <f>CG$207*$B175+CG$209</f>
        <v>101.70481414920853</v>
      </c>
      <c r="DL175" s="2">
        <f>CH$207*$B175+CH$209</f>
        <v>98.691136964142927</v>
      </c>
      <c r="DM175" s="2">
        <f>CI$207*$B175+CI$209</f>
        <v>93.371335701855543</v>
      </c>
      <c r="DN175" s="2">
        <f>CJ$207*$B175+CJ$209</f>
        <v>85.994445352172363</v>
      </c>
      <c r="DO175" s="2">
        <f>CK$207*$B175+CK$209</f>
        <v>75.917999029398857</v>
      </c>
      <c r="DP175" s="2">
        <f>CL$207*$B175+CL$209</f>
        <v>64.238357105941489</v>
      </c>
      <c r="DS175" s="2">
        <f>POWER(10,($B175-C$227)/C$228)/(1+POWER(10,($B175-C$227)/C$228))</f>
        <v>0.99859795392398543</v>
      </c>
      <c r="DT175" s="2">
        <f>POWER(10,($B175-D$227)/D$228)/(1+POWER(10,($B175-D$227)/D$228))</f>
        <v>0.99837104557345335</v>
      </c>
      <c r="DU175" s="2">
        <f>POWER(10,($B175-E$227)/E$228)/(1+POWER(10,($B175-E$227)/E$228))</f>
        <v>0.99853009061858622</v>
      </c>
      <c r="DV175" s="2">
        <f>POWER(10,($B175-F$227)/F$228)/(1+POWER(10,($B175-F$227)/F$228))</f>
        <v>0.99876216950388308</v>
      </c>
      <c r="DW175" s="2">
        <f>POWER(10,($B175-G$227)/G$228)/(1+POWER(10,($B175-G$227)/G$228))</f>
        <v>0.9988648225111727</v>
      </c>
      <c r="DX175" s="2">
        <f>POWER(10,($B175-H$227)/H$228)/(1+POWER(10,($B175-H$227)/H$228))</f>
        <v>0.99876763159157422</v>
      </c>
      <c r="DY175" s="2">
        <f>POWER(10,($B175-I$227)/I$228)/(1+POWER(10,($B175-I$227)/I$228))</f>
        <v>0.99863718049842565</v>
      </c>
      <c r="DZ175" s="2">
        <f>POWER(10,($B175-J$227)/J$228)/(1+POWER(10,($B175-J$227)/J$228))</f>
        <v>0.99857743951112687</v>
      </c>
      <c r="EA175" s="2">
        <f>POWER(10,($B175-K$227)/K$228)/(1+POWER(10,($B175-K$227)/K$228))</f>
        <v>0.9986346142709398</v>
      </c>
      <c r="EB175" s="2">
        <f>POWER(10,($B175-L$227)/L$228)/(1+POWER(10,($B175-L$227)/L$228))</f>
        <v>0.99828430154872339</v>
      </c>
      <c r="EC175" s="2">
        <f>POWER(10,($B175-M$227)/M$228)/(1+POWER(10,($B175-M$227)/M$228))</f>
        <v>0.99860892263824064</v>
      </c>
      <c r="ED175" s="2">
        <f>POWER(10,($B175-N$227)/N$228)/(1+POWER(10,($B175-N$227)/N$228))</f>
        <v>0.99860944000847374</v>
      </c>
      <c r="EE175" s="2">
        <f>POWER(10,($B175-O$227)/O$228)/(1+POWER(10,($B175-O$227)/O$228))</f>
        <v>0.99809732497265002</v>
      </c>
    </row>
    <row r="176" spans="2:135" x14ac:dyDescent="0.25">
      <c r="B176" s="2">
        <v>170</v>
      </c>
      <c r="C176">
        <v>93.379000000000005</v>
      </c>
      <c r="D176">
        <v>97.134</v>
      </c>
      <c r="E176">
        <v>97.8</v>
      </c>
      <c r="F176">
        <v>100.25</v>
      </c>
      <c r="G176">
        <v>103.422</v>
      </c>
      <c r="H176">
        <v>104.26600000000001</v>
      </c>
      <c r="I176">
        <v>105.723</v>
      </c>
      <c r="J176">
        <v>101.985</v>
      </c>
      <c r="K176">
        <v>98.850999999999999</v>
      </c>
      <c r="L176">
        <v>92.730999999999995</v>
      </c>
      <c r="M176">
        <v>86.209000000000003</v>
      </c>
      <c r="N176">
        <v>76.298500000000004</v>
      </c>
      <c r="O176">
        <v>63.231900000000003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93.432957746098751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96.988084219235233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98.291140166376692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99.816180719968727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103.22294677364607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103.99272477638681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104.62389802576051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101.67603702724499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98.662355068224286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93.346914164423225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85.978090012491663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75.914724451207135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64.386312336039097</v>
      </c>
      <c r="AE176" s="5"/>
      <c r="AG176" s="5">
        <f t="shared" si="49"/>
        <v>-5.3957746098745929E-2</v>
      </c>
      <c r="AH176" s="5">
        <f t="shared" si="49"/>
        <v>0.14591578076476708</v>
      </c>
      <c r="AI176" s="5">
        <f t="shared" si="49"/>
        <v>-0.49114016637669522</v>
      </c>
      <c r="AJ176" s="5">
        <f t="shared" si="49"/>
        <v>0.43381928003127257</v>
      </c>
      <c r="AK176" s="5">
        <f t="shared" si="48"/>
        <v>0.19905322635392508</v>
      </c>
      <c r="AL176" s="5">
        <f t="shared" si="48"/>
        <v>0.27327522361319723</v>
      </c>
      <c r="AM176" s="5">
        <f t="shared" si="48"/>
        <v>1.0991019742394883</v>
      </c>
      <c r="AN176" s="5">
        <f t="shared" si="48"/>
        <v>0.30896297275501183</v>
      </c>
      <c r="AO176" s="5">
        <f t="shared" si="47"/>
        <v>0.18864493177571262</v>
      </c>
      <c r="AP176" s="5">
        <f t="shared" si="33"/>
        <v>-0.61591416442323066</v>
      </c>
      <c r="AQ176" s="5">
        <f t="shared" si="33"/>
        <v>0.23090998750834046</v>
      </c>
      <c r="AR176" s="5">
        <f t="shared" si="33"/>
        <v>0.3837755487928689</v>
      </c>
      <c r="AS176" s="5">
        <f t="shared" si="33"/>
        <v>-1.1544123360390941</v>
      </c>
      <c r="AV176" s="2">
        <f t="shared" si="34"/>
        <v>93.43295773891461</v>
      </c>
      <c r="AW176" s="2">
        <f t="shared" si="35"/>
        <v>96.961193324469974</v>
      </c>
      <c r="AX176" s="2">
        <f t="shared" si="36"/>
        <v>98.28929119834676</v>
      </c>
      <c r="AY176" s="2">
        <f t="shared" si="37"/>
        <v>99.815606898272009</v>
      </c>
      <c r="AZ176" s="2">
        <f t="shared" si="38"/>
        <v>103.22275720732405</v>
      </c>
      <c r="BA176" s="2">
        <f t="shared" si="39"/>
        <v>103.99235338824532</v>
      </c>
      <c r="BB176" s="2">
        <f t="shared" si="40"/>
        <v>104.62292668588759</v>
      </c>
      <c r="BC176" s="2">
        <f t="shared" si="41"/>
        <v>101.67502215091456</v>
      </c>
      <c r="BD176" s="2">
        <f t="shared" si="42"/>
        <v>98.661696179235562</v>
      </c>
      <c r="BE176" s="2">
        <f t="shared" si="43"/>
        <v>93.338544267491216</v>
      </c>
      <c r="BF176" s="2">
        <f t="shared" si="44"/>
        <v>85.974767412025244</v>
      </c>
      <c r="BG176" s="2">
        <f t="shared" si="45"/>
        <v>75.907672799916199</v>
      </c>
      <c r="BH176" s="2">
        <f t="shared" si="46"/>
        <v>64.243853560285004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>
        <f>IF(OR(AND($B176&gt;C$230, $B176&lt;C$231), $B176&gt;C$232), C176, "")</f>
        <v>93.379000000000005</v>
      </c>
      <c r="CA176" s="2" t="str">
        <f>IF(OR(AND($B176&gt;D$230, $B176&lt;D$231), $B176&gt;D$232), D176, "")</f>
        <v/>
      </c>
      <c r="CB176" s="2">
        <f>IF(OR(AND($B176&gt;E$230, $B176&lt;E$231), $B176&gt;E$232), E176, "")</f>
        <v>97.8</v>
      </c>
      <c r="CC176" s="2">
        <f>IF(OR(AND($B176&gt;F$230, $B176&lt;F$231), $B176&gt;F$232), F176, "")</f>
        <v>100.25</v>
      </c>
      <c r="CD176" s="2">
        <f>IF(OR(AND($B176&gt;G$230, $B176&lt;G$231), $B176&gt;G$232), G176, "")</f>
        <v>103.422</v>
      </c>
      <c r="CE176" s="2">
        <f>IF(OR(AND($B176&gt;H$230, $B176&lt;H$231), $B176&gt;H$232), H176, "")</f>
        <v>104.26600000000001</v>
      </c>
      <c r="CF176" s="2">
        <f>IF(OR(AND($B176&gt;I$230, $B176&lt;I$231), $B176&gt;I$232), I176, "")</f>
        <v>105.723</v>
      </c>
      <c r="CG176" s="2">
        <f>IF(OR(AND($B176&gt;J$230, $B176&lt;J$231), $B176&gt;J$232), J176, "")</f>
        <v>101.985</v>
      </c>
      <c r="CH176" s="2">
        <f>IF(OR(AND($B176&gt;K$230, $B176&lt;K$231), $B176&gt;K$232), K176, "")</f>
        <v>98.850999999999999</v>
      </c>
      <c r="CI176" s="2">
        <f>IF(OR(AND($B176&gt;L$230, $B176&lt;L$231), $B176&gt;L$232), L176, "")</f>
        <v>92.730999999999995</v>
      </c>
      <c r="CJ176" s="2">
        <f>IF(OR(AND($B176&gt;M$230, $B176&lt;M$231), $B176&gt;M$232), M176, "")</f>
        <v>86.209000000000003</v>
      </c>
      <c r="CK176" s="2">
        <f>IF(OR(AND($B176&gt;N$230, $B176&lt;N$231), $B176&gt;N$232), N176, "")</f>
        <v>76.298500000000004</v>
      </c>
      <c r="CL176" s="2" t="str">
        <f>IF(OR(AND($B176&gt;O$230, $B176&lt;O$231), $B176&gt;O$232), O176, "")</f>
        <v/>
      </c>
      <c r="CO176" s="2">
        <f>BK$207*$B176+BK$209</f>
        <v>98.200773436487026</v>
      </c>
      <c r="CP176" s="2">
        <f>BL$207*$B176+BL$209</f>
        <v>99.882954628354469</v>
      </c>
      <c r="CQ176" s="2">
        <f>BM$207*$B176+BM$209</f>
        <v>101.68205884793875</v>
      </c>
      <c r="CR176" s="2">
        <f>BN$207*$B176+BN$209</f>
        <v>102.26051112219095</v>
      </c>
      <c r="CS176" s="2">
        <f>BO$207*$B176+BO$209</f>
        <v>106.05373727402601</v>
      </c>
      <c r="CT176" s="2">
        <f>BP$207*$B176+BP$209</f>
        <v>107.86572245275322</v>
      </c>
      <c r="CU176" s="2">
        <f>BQ$207*$B176+BQ$209</f>
        <v>108.52415041838897</v>
      </c>
      <c r="CV176" s="2">
        <f>BR$207*$B176+BR$209</f>
        <v>107.8726828321801</v>
      </c>
      <c r="CW176" s="2">
        <f>BS$207*$B176+BS$209</f>
        <v>104.15020150355753</v>
      </c>
      <c r="CX176" s="2">
        <f>BT$207*$B176+BT$209</f>
        <v>100.27821858341257</v>
      </c>
      <c r="CY176" s="2">
        <f>BU$207*$B176+BU$209</f>
        <v>90.963109327220664</v>
      </c>
      <c r="CZ176" s="2">
        <f>BV$207*$B176+BV$209</f>
        <v>78.713993652353281</v>
      </c>
      <c r="DA176" s="2">
        <f>BW$207*$B176+BW$209</f>
        <v>65.13079206397515</v>
      </c>
      <c r="DD176" s="2">
        <f>BZ$207*$B176+BZ$209</f>
        <v>93.426852662930543</v>
      </c>
      <c r="DE176" s="2">
        <f>CA$207*$B176+CA$209</f>
        <v>96.956845603240765</v>
      </c>
      <c r="DF176" s="2">
        <f>CB$207*$B176+CB$209</f>
        <v>98.284736249298547</v>
      </c>
      <c r="DG176" s="2">
        <f>CC$207*$B176+CC$209</f>
        <v>99.812843388880125</v>
      </c>
      <c r="DH176" s="2">
        <f>CD$207*$B176+CD$209</f>
        <v>103.21982297928352</v>
      </c>
      <c r="DI176" s="2">
        <f>CE$207*$B176+CE$209</f>
        <v>103.98799460796705</v>
      </c>
      <c r="DJ176" s="2">
        <f>CF$207*$B176+CF$209</f>
        <v>104.61807121375648</v>
      </c>
      <c r="DK176" s="2">
        <f>CG$207*$B176+CG$209</f>
        <v>101.66696990949411</v>
      </c>
      <c r="DL176" s="2">
        <f>CH$207*$B176+CH$209</f>
        <v>98.654852292179044</v>
      </c>
      <c r="DM176" s="2">
        <f>CI$207*$B176+CI$209</f>
        <v>93.327666849774616</v>
      </c>
      <c r="DN176" s="2">
        <f>CJ$207*$B176+CJ$209</f>
        <v>85.96842999838249</v>
      </c>
      <c r="DO176" s="2">
        <f>CK$207*$B176+CK$209</f>
        <v>75.904108851692627</v>
      </c>
      <c r="DP176" s="2">
        <f>CL$207*$B176+CL$209</f>
        <v>64.242311557225776</v>
      </c>
      <c r="DS176" s="2">
        <f>POWER(10,($B176-C$227)/C$228)/(1+POWER(10,($B176-C$227)/C$228))</f>
        <v>0.99872116101760955</v>
      </c>
      <c r="DT176" s="2">
        <f>POWER(10,($B176-D$227)/D$228)/(1+POWER(10,($B176-D$227)/D$228))</f>
        <v>0.99851416294065254</v>
      </c>
      <c r="DU176" s="2">
        <f>POWER(10,($B176-E$227)/E$228)/(1+POWER(10,($B176-E$227)/E$228))</f>
        <v>0.9986592533043408</v>
      </c>
      <c r="DV176" s="2">
        <f>POWER(10,($B176-F$227)/F$228)/(1+POWER(10,($B176-F$227)/F$228))</f>
        <v>0.99887096220035176</v>
      </c>
      <c r="DW176" s="2">
        <f>POWER(10,($B176-G$227)/G$228)/(1+POWER(10,($B176-G$227)/G$228))</f>
        <v>0.99896460240665341</v>
      </c>
      <c r="DX176" s="2">
        <f>POWER(10,($B176-H$227)/H$228)/(1+POWER(10,($B176-H$227)/H$228))</f>
        <v>0.99887594476643704</v>
      </c>
      <c r="DY176" s="2">
        <f>POWER(10,($B176-I$227)/I$228)/(1+POWER(10,($B176-I$227)/I$228))</f>
        <v>0.9987569447835708</v>
      </c>
      <c r="DZ176" s="2">
        <f>POWER(10,($B176-J$227)/J$228)/(1+POWER(10,($B176-J$227)/J$228))</f>
        <v>0.99870244699992461</v>
      </c>
      <c r="EA176" s="2">
        <f>POWER(10,($B176-K$227)/K$228)/(1+POWER(10,($B176-K$227)/K$228))</f>
        <v>0.99875460379436087</v>
      </c>
      <c r="EB176" s="2">
        <f>POWER(10,($B176-L$227)/L$228)/(1+POWER(10,($B176-L$227)/L$228))</f>
        <v>0.99843502816273477</v>
      </c>
      <c r="EC176" s="2">
        <f>POWER(10,($B176-M$227)/M$228)/(1+POWER(10,($B176-M$227)/M$228))</f>
        <v>0.99873116706288467</v>
      </c>
      <c r="ED176" s="2">
        <f>POWER(10,($B176-N$227)/N$228)/(1+POWER(10,($B176-N$227)/N$228))</f>
        <v>0.99873163902565276</v>
      </c>
      <c r="EE176" s="2">
        <f>POWER(10,($B176-O$227)/O$228)/(1+POWER(10,($B176-O$227)/O$228))</f>
        <v>0.99826444919443102</v>
      </c>
    </row>
    <row r="177" spans="2:135" x14ac:dyDescent="0.25">
      <c r="B177" s="2">
        <v>171</v>
      </c>
      <c r="C177">
        <v>93.197000000000003</v>
      </c>
      <c r="D177">
        <v>97.611999999999995</v>
      </c>
      <c r="E177">
        <v>96.914000000000001</v>
      </c>
      <c r="F177">
        <v>100.23399999999999</v>
      </c>
      <c r="G177">
        <v>102.71899999999999</v>
      </c>
      <c r="H177">
        <v>102.90600000000001</v>
      </c>
      <c r="I177">
        <v>104.4</v>
      </c>
      <c r="J177">
        <v>100.53</v>
      </c>
      <c r="K177">
        <v>97.97</v>
      </c>
      <c r="L177">
        <v>93.164000000000001</v>
      </c>
      <c r="M177">
        <v>86</v>
      </c>
      <c r="N177">
        <v>75.925399999999996</v>
      </c>
      <c r="O177">
        <v>64.753600000000006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93.380226635130967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96.936517526853109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98.248052676221661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99.799215555388429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103.21880971535408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103.97304308746247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104.60542166310296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101.63695313396059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98.625126241442601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93.297664013805303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85.949635893736271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75.896580052588959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64.324843709200749</v>
      </c>
      <c r="AE177" s="5"/>
      <c r="AG177" s="5">
        <f t="shared" si="49"/>
        <v>-0.18322663513096415</v>
      </c>
      <c r="AH177" s="5">
        <f t="shared" si="49"/>
        <v>0.67548247314688581</v>
      </c>
      <c r="AI177" s="5">
        <f t="shared" si="49"/>
        <v>-1.3340526762216598</v>
      </c>
      <c r="AJ177" s="5">
        <f t="shared" si="49"/>
        <v>0.43478444461156585</v>
      </c>
      <c r="AK177" s="5">
        <f t="shared" si="48"/>
        <v>-0.49980971535408969</v>
      </c>
      <c r="AL177" s="5">
        <f t="shared" si="48"/>
        <v>-1.0670430874624657</v>
      </c>
      <c r="AM177" s="5">
        <f t="shared" si="48"/>
        <v>-0.20542166310295329</v>
      </c>
      <c r="AN177" s="5">
        <f t="shared" si="48"/>
        <v>-1.1069531339605874</v>
      </c>
      <c r="AO177" s="5">
        <f t="shared" si="47"/>
        <v>-0.65512624144260201</v>
      </c>
      <c r="AP177" s="5">
        <f t="shared" si="33"/>
        <v>-0.13366401380530135</v>
      </c>
      <c r="AQ177" s="5">
        <f t="shared" si="33"/>
        <v>5.0364106263728559E-2</v>
      </c>
      <c r="AR177" s="5">
        <f t="shared" si="33"/>
        <v>2.8819947411037106E-2</v>
      </c>
      <c r="AS177" s="5">
        <f t="shared" si="33"/>
        <v>0.42875629079925659</v>
      </c>
      <c r="AV177" s="2">
        <f t="shared" si="34"/>
        <v>93.380226631500022</v>
      </c>
      <c r="AW177" s="2">
        <f t="shared" si="35"/>
        <v>96.921721581525262</v>
      </c>
      <c r="AX177" s="2">
        <f t="shared" si="36"/>
        <v>98.247119474391255</v>
      </c>
      <c r="AY177" s="2">
        <f t="shared" si="37"/>
        <v>99.798980403205974</v>
      </c>
      <c r="AZ177" s="2">
        <f t="shared" si="38"/>
        <v>103.21873972828254</v>
      </c>
      <c r="BA177" s="2">
        <f t="shared" si="39"/>
        <v>103.9729039510223</v>
      </c>
      <c r="BB177" s="2">
        <f t="shared" si="40"/>
        <v>104.60504246855025</v>
      </c>
      <c r="BC177" s="2">
        <f t="shared" si="41"/>
        <v>101.63655695832395</v>
      </c>
      <c r="BD177" s="2">
        <f t="shared" si="42"/>
        <v>98.624879251258164</v>
      </c>
      <c r="BE177" s="2">
        <f t="shared" si="43"/>
        <v>93.294042357710239</v>
      </c>
      <c r="BF177" s="2">
        <f t="shared" si="44"/>
        <v>85.948261048602546</v>
      </c>
      <c r="BG177" s="2">
        <f t="shared" si="45"/>
        <v>75.893504940935813</v>
      </c>
      <c r="BH177" s="2">
        <f t="shared" si="46"/>
        <v>64.247684738981135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>
        <f>IF(OR(AND($B177&gt;C$230, $B177&lt;C$231), $B177&gt;C$232), C177, "")</f>
        <v>93.197000000000003</v>
      </c>
      <c r="CA177" s="2" t="str">
        <f>IF(OR(AND($B177&gt;D$230, $B177&lt;D$231), $B177&gt;D$232), D177, "")</f>
        <v/>
      </c>
      <c r="CB177" s="2">
        <f>IF(OR(AND($B177&gt;E$230, $B177&lt;E$231), $B177&gt;E$232), E177, "")</f>
        <v>96.914000000000001</v>
      </c>
      <c r="CC177" s="2">
        <f>IF(OR(AND($B177&gt;F$230, $B177&lt;F$231), $B177&gt;F$232), F177, "")</f>
        <v>100.23399999999999</v>
      </c>
      <c r="CD177" s="2">
        <f>IF(OR(AND($B177&gt;G$230, $B177&lt;G$231), $B177&gt;G$232), G177, "")</f>
        <v>102.71899999999999</v>
      </c>
      <c r="CE177" s="2">
        <f>IF(OR(AND($B177&gt;H$230, $B177&lt;H$231), $B177&gt;H$232), H177, "")</f>
        <v>102.90600000000001</v>
      </c>
      <c r="CF177" s="2">
        <f>IF(OR(AND($B177&gt;I$230, $B177&lt;I$231), $B177&gt;I$232), I177, "")</f>
        <v>104.4</v>
      </c>
      <c r="CG177" s="2">
        <f>IF(OR(AND($B177&gt;J$230, $B177&lt;J$231), $B177&gt;J$232), J177, "")</f>
        <v>100.53</v>
      </c>
      <c r="CH177" s="2">
        <f>IF(OR(AND($B177&gt;K$230, $B177&lt;K$231), $B177&gt;K$232), K177, "")</f>
        <v>97.97</v>
      </c>
      <c r="CI177" s="2">
        <f>IF(OR(AND($B177&gt;L$230, $B177&lt;L$231), $B177&gt;L$232), L177, "")</f>
        <v>93.164000000000001</v>
      </c>
      <c r="CJ177" s="2">
        <f>IF(OR(AND($B177&gt;M$230, $B177&lt;M$231), $B177&gt;M$232), M177, "")</f>
        <v>86</v>
      </c>
      <c r="CK177" s="2">
        <f>IF(OR(AND($B177&gt;N$230, $B177&lt;N$231), $B177&gt;N$232), N177, "")</f>
        <v>75.925399999999996</v>
      </c>
      <c r="CL177" s="2" t="str">
        <f>IF(OR(AND($B177&gt;O$230, $B177&lt;O$231), $B177&gt;O$232), O177, "")</f>
        <v/>
      </c>
      <c r="CO177" s="2">
        <f>BK$207*$B177+BK$209</f>
        <v>98.20827598219303</v>
      </c>
      <c r="CP177" s="2">
        <f>BL$207*$B177+BL$209</f>
        <v>99.878694351819192</v>
      </c>
      <c r="CQ177" s="2">
        <f>BM$207*$B177+BM$209</f>
        <v>101.67505248955378</v>
      </c>
      <c r="CR177" s="2">
        <f>BN$207*$B177+BN$209</f>
        <v>102.2695096050429</v>
      </c>
      <c r="CS177" s="2">
        <f>BO$207*$B177+BO$209</f>
        <v>106.08056747377844</v>
      </c>
      <c r="CT177" s="2">
        <f>BP$207*$B177+BP$209</f>
        <v>107.89119196826196</v>
      </c>
      <c r="CU177" s="2">
        <f>BQ$207*$B177+BQ$209</f>
        <v>108.55265915342851</v>
      </c>
      <c r="CV177" s="2">
        <f>BR$207*$B177+BR$209</f>
        <v>107.90811047230059</v>
      </c>
      <c r="CW177" s="2">
        <f>BS$207*$B177+BS$209</f>
        <v>104.17487767187244</v>
      </c>
      <c r="CX177" s="2">
        <f>BT$207*$B177+BT$209</f>
        <v>100.32048577072206</v>
      </c>
      <c r="CY177" s="2">
        <f>BU$207*$B177+BU$209</f>
        <v>90.994095326388717</v>
      </c>
      <c r="CZ177" s="2">
        <f>BV$207*$B177+BV$209</f>
        <v>78.730827926269029</v>
      </c>
      <c r="DA177" s="2">
        <f>BW$207*$B177+BW$209</f>
        <v>65.142448054310307</v>
      </c>
      <c r="DD177" s="2">
        <f>BZ$207*$B177+BZ$209</f>
        <v>93.374588394658204</v>
      </c>
      <c r="DE177" s="2">
        <f>CA$207*$B177+CA$209</f>
        <v>96.917708626594802</v>
      </c>
      <c r="DF177" s="2">
        <f>CB$207*$B177+CB$209</f>
        <v>98.242922254409791</v>
      </c>
      <c r="DG177" s="2">
        <f>CC$207*$B177+CC$209</f>
        <v>99.796433636957303</v>
      </c>
      <c r="DH177" s="2">
        <f>CD$207*$B177+CD$209</f>
        <v>103.2160345210401</v>
      </c>
      <c r="DI177" s="2">
        <f>CE$207*$B177+CE$209</f>
        <v>103.96888259565323</v>
      </c>
      <c r="DJ177" s="2">
        <f>CF$207*$B177+CF$209</f>
        <v>104.60056156512252</v>
      </c>
      <c r="DK177" s="2">
        <f>CG$207*$B177+CG$209</f>
        <v>101.62912566977968</v>
      </c>
      <c r="DL177" s="2">
        <f>CH$207*$B177+CH$209</f>
        <v>98.61856762021516</v>
      </c>
      <c r="DM177" s="2">
        <f>CI$207*$B177+CI$209</f>
        <v>93.283997997693675</v>
      </c>
      <c r="DN177" s="2">
        <f>CJ$207*$B177+CJ$209</f>
        <v>85.942414644592631</v>
      </c>
      <c r="DO177" s="2">
        <f>CK$207*$B177+CK$209</f>
        <v>75.890218673986396</v>
      </c>
      <c r="DP177" s="2">
        <f>CL$207*$B177+CL$209</f>
        <v>64.246266008510048</v>
      </c>
      <c r="DS177" s="2">
        <f>POWER(10,($B177-C$227)/C$228)/(1+POWER(10,($B177-C$227)/C$228))</f>
        <v>0.99883355373310589</v>
      </c>
      <c r="DT177" s="2">
        <f>POWER(10,($B177-D$227)/D$228)/(1+POWER(10,($B177-D$227)/D$228))</f>
        <v>0.99864472331079679</v>
      </c>
      <c r="DU177" s="2">
        <f>POWER(10,($B177-E$227)/E$228)/(1+POWER(10,($B177-E$227)/E$228))</f>
        <v>0.99877708021144207</v>
      </c>
      <c r="DV177" s="2">
        <f>POWER(10,($B177-F$227)/F$228)/(1+POWER(10,($B177-F$227)/F$228))</f>
        <v>0.99897020298546246</v>
      </c>
      <c r="DW177" s="2">
        <f>POWER(10,($B177-G$227)/G$228)/(1+POWER(10,($B177-G$227)/G$228))</f>
        <v>0.99905562013526339</v>
      </c>
      <c r="DX177" s="2">
        <f>POWER(10,($B177-H$227)/H$228)/(1+POWER(10,($B177-H$227)/H$228))</f>
        <v>0.99897474804074249</v>
      </c>
      <c r="DY177" s="2">
        <f>POWER(10,($B177-I$227)/I$228)/(1+POWER(10,($B177-I$227)/I$228))</f>
        <v>0.99886619615846683</v>
      </c>
      <c r="DZ177" s="2">
        <f>POWER(10,($B177-J$227)/J$228)/(1+POWER(10,($B177-J$227)/J$228))</f>
        <v>0.99881648247638743</v>
      </c>
      <c r="EA177" s="2">
        <f>POWER(10,($B177-K$227)/K$228)/(1+POWER(10,($B177-K$227)/K$228))</f>
        <v>0.99886406068338141</v>
      </c>
      <c r="EB177" s="2">
        <f>POWER(10,($B177-L$227)/L$228)/(1+POWER(10,($B177-L$227)/L$228))</f>
        <v>0.99857253215800845</v>
      </c>
      <c r="EC177" s="2">
        <f>POWER(10,($B177-M$227)/M$228)/(1+POWER(10,($B177-M$227)/M$228))</f>
        <v>0.99884268140086774</v>
      </c>
      <c r="ED177" s="2">
        <f>POWER(10,($B177-N$227)/N$228)/(1+POWER(10,($B177-N$227)/N$228))</f>
        <v>0.99884311193213693</v>
      </c>
      <c r="EE177" s="2">
        <f>POWER(10,($B177-O$227)/O$228)/(1+POWER(10,($B177-O$227)/O$228))</f>
        <v>0.9984169171010191</v>
      </c>
    </row>
    <row r="178" spans="2:135" x14ac:dyDescent="0.25">
      <c r="B178" s="2">
        <v>172</v>
      </c>
      <c r="C178">
        <v>93.332999999999998</v>
      </c>
      <c r="D178">
        <v>96.881</v>
      </c>
      <c r="E178">
        <v>97.942999999999998</v>
      </c>
      <c r="F178">
        <v>99.358999999999995</v>
      </c>
      <c r="G178">
        <v>102.922</v>
      </c>
      <c r="H178">
        <v>103.297</v>
      </c>
      <c r="I178">
        <v>103.76900000000001</v>
      </c>
      <c r="J178">
        <v>99.924000000000007</v>
      </c>
      <c r="K178">
        <v>97.805999999999997</v>
      </c>
      <c r="L178">
        <v>92.805999999999997</v>
      </c>
      <c r="M178">
        <v>84.626999999999995</v>
      </c>
      <c r="N178">
        <v>74.865700000000004</v>
      </c>
      <c r="O178">
        <v>64.420299999999997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93.327530376228523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96.890059249921251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98.205425536635829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99.782462580884783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103.21476445278803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103.95352979773153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104.58732759355181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101.5982859603656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98.588191128773829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93.25109552822353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85.922334392688356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75.880637828513017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64.291432312541843</v>
      </c>
      <c r="AE178" s="5"/>
      <c r="AG178" s="5">
        <f t="shared" si="49"/>
        <v>5.4696237714750851E-3</v>
      </c>
      <c r="AH178" s="5">
        <f t="shared" si="49"/>
        <v>-9.0592499212505118E-3</v>
      </c>
      <c r="AI178" s="5">
        <f t="shared" si="49"/>
        <v>-0.26242553663583124</v>
      </c>
      <c r="AJ178" s="5">
        <f t="shared" si="49"/>
        <v>-0.42346258088478805</v>
      </c>
      <c r="AK178" s="5">
        <f t="shared" si="48"/>
        <v>-0.29276445278803465</v>
      </c>
      <c r="AL178" s="5">
        <f t="shared" si="48"/>
        <v>-0.65652979773153675</v>
      </c>
      <c r="AM178" s="5">
        <f t="shared" si="48"/>
        <v>-0.81832759355179974</v>
      </c>
      <c r="AN178" s="5">
        <f t="shared" si="48"/>
        <v>-1.6742859603655944</v>
      </c>
      <c r="AO178" s="5">
        <f t="shared" si="47"/>
        <v>-0.78219112877383168</v>
      </c>
      <c r="AP178" s="5">
        <f t="shared" si="33"/>
        <v>-0.44509552822353271</v>
      </c>
      <c r="AQ178" s="5">
        <f t="shared" si="33"/>
        <v>-1.2953343926883605</v>
      </c>
      <c r="AR178" s="5">
        <f t="shared" si="33"/>
        <v>-1.0149378285130126</v>
      </c>
      <c r="AS178" s="5">
        <f t="shared" ref="AS178:AS206" si="50">O178-AD178</f>
        <v>0.12886768745815402</v>
      </c>
      <c r="AV178" s="2">
        <f t="shared" si="34"/>
        <v>93.327530374474122</v>
      </c>
      <c r="AW178" s="2">
        <f t="shared" si="35"/>
        <v>96.882275058517578</v>
      </c>
      <c r="AX178" s="2">
        <f t="shared" si="36"/>
        <v>98.204975407276152</v>
      </c>
      <c r="AY178" s="2">
        <f t="shared" si="37"/>
        <v>99.782370639159652</v>
      </c>
      <c r="AZ178" s="2">
        <f t="shared" si="38"/>
        <v>103.21473981972454</v>
      </c>
      <c r="BA178" s="2">
        <f t="shared" si="39"/>
        <v>103.95348012321833</v>
      </c>
      <c r="BB178" s="2">
        <f t="shared" si="40"/>
        <v>104.5871865463791</v>
      </c>
      <c r="BC178" s="2">
        <f t="shared" si="41"/>
        <v>101.5981386481172</v>
      </c>
      <c r="BD178" s="2">
        <f t="shared" si="42"/>
        <v>98.588102960646879</v>
      </c>
      <c r="BE178" s="2">
        <f t="shared" si="43"/>
        <v>93.24960275282335</v>
      </c>
      <c r="BF178" s="2">
        <f t="shared" si="44"/>
        <v>85.921791987970593</v>
      </c>
      <c r="BG178" s="2">
        <f t="shared" si="45"/>
        <v>75.879358332975698</v>
      </c>
      <c r="BH178" s="2">
        <f t="shared" si="46"/>
        <v>64.251525658564148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>
        <f>IF(OR(AND($B178&gt;C$230, $B178&lt;C$231), $B178&gt;C$232), C178, "")</f>
        <v>93.332999999999998</v>
      </c>
      <c r="CA178" s="2">
        <f>IF(OR(AND($B178&gt;D$230, $B178&lt;D$231), $B178&gt;D$232), D178, "")</f>
        <v>96.881</v>
      </c>
      <c r="CB178" s="2">
        <f>IF(OR(AND($B178&gt;E$230, $B178&lt;E$231), $B178&gt;E$232), E178, "")</f>
        <v>97.942999999999998</v>
      </c>
      <c r="CC178" s="2">
        <f>IF(OR(AND($B178&gt;F$230, $B178&lt;F$231), $B178&gt;F$232), F178, "")</f>
        <v>99.358999999999995</v>
      </c>
      <c r="CD178" s="2">
        <f>IF(OR(AND($B178&gt;G$230, $B178&lt;G$231), $B178&gt;G$232), G178, "")</f>
        <v>102.922</v>
      </c>
      <c r="CE178" s="2">
        <f>IF(OR(AND($B178&gt;H$230, $B178&lt;H$231), $B178&gt;H$232), H178, "")</f>
        <v>103.297</v>
      </c>
      <c r="CF178" s="2">
        <f>IF(OR(AND($B178&gt;I$230, $B178&lt;I$231), $B178&gt;I$232), I178, "")</f>
        <v>103.76900000000001</v>
      </c>
      <c r="CG178" s="2">
        <f>IF(OR(AND($B178&gt;J$230, $B178&lt;J$231), $B178&gt;J$232), J178, "")</f>
        <v>99.924000000000007</v>
      </c>
      <c r="CH178" s="2">
        <f>IF(OR(AND($B178&gt;K$230, $B178&lt;K$231), $B178&gt;K$232), K178, "")</f>
        <v>97.805999999999997</v>
      </c>
      <c r="CI178" s="2">
        <f>IF(OR(AND($B178&gt;L$230, $B178&lt;L$231), $B178&gt;L$232), L178, "")</f>
        <v>92.805999999999997</v>
      </c>
      <c r="CJ178" s="2">
        <f>IF(OR(AND($B178&gt;M$230, $B178&lt;M$231), $B178&gt;M$232), M178, "")</f>
        <v>84.626999999999995</v>
      </c>
      <c r="CK178" s="2">
        <f>IF(OR(AND($B178&gt;N$230, $B178&lt;N$231), $B178&gt;N$232), N178, "")</f>
        <v>74.865700000000004</v>
      </c>
      <c r="CL178" s="2">
        <f>IF(OR(AND($B178&gt;O$230, $B178&lt;O$231), $B178&gt;O$232), O178, "")</f>
        <v>64.420299999999997</v>
      </c>
      <c r="CO178" s="2">
        <f>BK$207*$B178+BK$209</f>
        <v>98.215778527899047</v>
      </c>
      <c r="CP178" s="2">
        <f>BL$207*$B178+BL$209</f>
        <v>99.874434075283915</v>
      </c>
      <c r="CQ178" s="2">
        <f>BM$207*$B178+BM$209</f>
        <v>101.66804613116882</v>
      </c>
      <c r="CR178" s="2">
        <f>BN$207*$B178+BN$209</f>
        <v>102.27850808789485</v>
      </c>
      <c r="CS178" s="2">
        <f>BO$207*$B178+BO$209</f>
        <v>106.1073976735309</v>
      </c>
      <c r="CT178" s="2">
        <f>BP$207*$B178+BP$209</f>
        <v>107.91666148377072</v>
      </c>
      <c r="CU178" s="2">
        <f>BQ$207*$B178+BQ$209</f>
        <v>108.58116788846803</v>
      </c>
      <c r="CV178" s="2">
        <f>BR$207*$B178+BR$209</f>
        <v>107.94353811242107</v>
      </c>
      <c r="CW178" s="2">
        <f>BS$207*$B178+BS$209</f>
        <v>104.19955384018735</v>
      </c>
      <c r="CX178" s="2">
        <f>BT$207*$B178+BT$209</f>
        <v>100.36275295803154</v>
      </c>
      <c r="CY178" s="2">
        <f>BU$207*$B178+BU$209</f>
        <v>91.025081325556755</v>
      </c>
      <c r="CZ178" s="2">
        <f>BV$207*$B178+BV$209</f>
        <v>78.747662200184777</v>
      </c>
      <c r="DA178" s="2">
        <f>BW$207*$B178+BW$209</f>
        <v>65.154104044645479</v>
      </c>
      <c r="DD178" s="2">
        <f>BZ$207*$B178+BZ$209</f>
        <v>93.322324126385865</v>
      </c>
      <c r="DE178" s="2">
        <f>CA$207*$B178+CA$209</f>
        <v>96.878571649948853</v>
      </c>
      <c r="DF178" s="2">
        <f>CB$207*$B178+CB$209</f>
        <v>98.20110825952105</v>
      </c>
      <c r="DG178" s="2">
        <f>CC$207*$B178+CC$209</f>
        <v>99.780023885034495</v>
      </c>
      <c r="DH178" s="2">
        <f>CD$207*$B178+CD$209</f>
        <v>103.21224606279668</v>
      </c>
      <c r="DI178" s="2">
        <f>CE$207*$B178+CE$209</f>
        <v>103.9497705833394</v>
      </c>
      <c r="DJ178" s="2">
        <f>CF$207*$B178+CF$209</f>
        <v>104.58305191648854</v>
      </c>
      <c r="DK178" s="2">
        <f>CG$207*$B178+CG$209</f>
        <v>101.59128143006527</v>
      </c>
      <c r="DL178" s="2">
        <f>CH$207*$B178+CH$209</f>
        <v>98.582282948251276</v>
      </c>
      <c r="DM178" s="2">
        <f>CI$207*$B178+CI$209</f>
        <v>93.240329145612748</v>
      </c>
      <c r="DN178" s="2">
        <f>CJ$207*$B178+CJ$209</f>
        <v>85.916399290802758</v>
      </c>
      <c r="DO178" s="2">
        <f>CK$207*$B178+CK$209</f>
        <v>75.876328496280166</v>
      </c>
      <c r="DP178" s="2">
        <f>CL$207*$B178+CL$209</f>
        <v>64.250220459794321</v>
      </c>
      <c r="DS178" s="2">
        <f>POWER(10,($B178-C$227)/C$228)/(1+POWER(10,($B178-C$227)/C$228))</f>
        <v>0.99893607916594729</v>
      </c>
      <c r="DT178" s="2">
        <f>POWER(10,($B178-D$227)/D$228)/(1+POWER(10,($B178-D$227)/D$228))</f>
        <v>0.99876382555574017</v>
      </c>
      <c r="DU178" s="2">
        <f>POWER(10,($B178-E$227)/E$228)/(1+POWER(10,($B178-E$227)/E$228))</f>
        <v>0.99888456387213376</v>
      </c>
      <c r="DV178" s="2">
        <f>POWER(10,($B178-F$227)/F$228)/(1+POWER(10,($B178-F$227)/F$228))</f>
        <v>0.99906072885213104</v>
      </c>
      <c r="DW178" s="2">
        <f>POWER(10,($B178-G$227)/G$228)/(1+POWER(10,($B178-G$227)/G$228))</f>
        <v>0.9991386437523283</v>
      </c>
      <c r="DX178" s="2">
        <f>POWER(10,($B178-H$227)/H$228)/(1+POWER(10,($B178-H$227)/H$228))</f>
        <v>0.99906487474144612</v>
      </c>
      <c r="DY178" s="2">
        <f>POWER(10,($B178-I$227)/I$228)/(1+POWER(10,($B178-I$227)/I$228))</f>
        <v>0.99896585543802496</v>
      </c>
      <c r="DZ178" s="2">
        <f>POWER(10,($B178-J$227)/J$228)/(1+POWER(10,($B178-J$227)/J$228))</f>
        <v>0.99892050677502098</v>
      </c>
      <c r="EA178" s="2">
        <f>POWER(10,($B178-K$227)/K$228)/(1+POWER(10,($B178-K$227)/K$228))</f>
        <v>0.99896390747258568</v>
      </c>
      <c r="EB178" s="2">
        <f>POWER(10,($B178-L$227)/L$228)/(1+POWER(10,($B178-L$227)/L$228))</f>
        <v>0.99869797031813379</v>
      </c>
      <c r="EC178" s="2">
        <f>POWER(10,($B178-M$227)/M$228)/(1+POWER(10,($B178-M$227)/M$228))</f>
        <v>0.99894440540023</v>
      </c>
      <c r="ED178" s="2">
        <f>POWER(10,($B178-N$227)/N$228)/(1+POWER(10,($B178-N$227)/N$228))</f>
        <v>0.99894479812937964</v>
      </c>
      <c r="EE178" s="2">
        <f>POWER(10,($B178-O$227)/O$228)/(1+POWER(10,($B178-O$227)/O$228))</f>
        <v>0.99855601009720529</v>
      </c>
    </row>
    <row r="179" spans="2:135" x14ac:dyDescent="0.25">
      <c r="B179" s="2">
        <v>173</v>
      </c>
      <c r="C179">
        <v>92.984999999999999</v>
      </c>
      <c r="D179">
        <v>97.686999999999998</v>
      </c>
      <c r="E179">
        <v>97.085999999999999</v>
      </c>
      <c r="F179">
        <v>99.5</v>
      </c>
      <c r="G179">
        <v>102.23399999999999</v>
      </c>
      <c r="H179">
        <v>103.812</v>
      </c>
      <c r="I179">
        <v>104.754</v>
      </c>
      <c r="J179">
        <v>101.10599999999999</v>
      </c>
      <c r="K179">
        <v>97.447999999999993</v>
      </c>
      <c r="L179">
        <v>93</v>
      </c>
      <c r="M179">
        <v>86.164000000000001</v>
      </c>
      <c r="N179">
        <v>76.2239</v>
      </c>
      <c r="O179">
        <v>63.7971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93.274866455753028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96.846767687897113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98.163064402781757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99.765810640276158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103.21076443047728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103.93409691498844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104.56940683394063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101.55981596080304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98.551394254918051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93.205807064358794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85.895561499984126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75.865739343774536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64.275084620287444</v>
      </c>
      <c r="AE179" s="5"/>
      <c r="AG179" s="5">
        <f t="shared" si="49"/>
        <v>-0.28986645575302816</v>
      </c>
      <c r="AH179" s="5">
        <f t="shared" si="49"/>
        <v>0.84023231210288429</v>
      </c>
      <c r="AI179" s="5">
        <f t="shared" si="49"/>
        <v>-1.0770644027817582</v>
      </c>
      <c r="AJ179" s="5">
        <f t="shared" si="49"/>
        <v>-0.26581064027615753</v>
      </c>
      <c r="AK179" s="5">
        <f t="shared" si="48"/>
        <v>-0.97676443047728867</v>
      </c>
      <c r="AL179" s="5">
        <f t="shared" si="48"/>
        <v>-0.12209691498844677</v>
      </c>
      <c r="AM179" s="5">
        <f t="shared" si="48"/>
        <v>0.18459316605937204</v>
      </c>
      <c r="AN179" s="5">
        <f t="shared" si="48"/>
        <v>-0.45381596080304121</v>
      </c>
      <c r="AO179" s="5">
        <f t="shared" si="47"/>
        <v>-1.103394254918058</v>
      </c>
      <c r="AP179" s="5">
        <f t="shared" si="47"/>
        <v>-0.20580706435879392</v>
      </c>
      <c r="AQ179" s="5">
        <f t="shared" si="47"/>
        <v>0.26843850001587555</v>
      </c>
      <c r="AR179" s="5">
        <f t="shared" si="47"/>
        <v>0.35816065622546489</v>
      </c>
      <c r="AS179" s="5">
        <f t="shared" si="50"/>
        <v>-0.47798462028744382</v>
      </c>
      <c r="AV179" s="2">
        <f t="shared" si="34"/>
        <v>93.274866454942625</v>
      </c>
      <c r="AW179" s="2">
        <f t="shared" si="35"/>
        <v>96.842851913901612</v>
      </c>
      <c r="AX179" s="2">
        <f t="shared" si="36"/>
        <v>98.162856904417154</v>
      </c>
      <c r="AY179" s="2">
        <f t="shared" si="37"/>
        <v>99.765776342349383</v>
      </c>
      <c r="AZ179" s="2">
        <f t="shared" si="38"/>
        <v>103.210756165094</v>
      </c>
      <c r="BA179" s="2">
        <f t="shared" si="39"/>
        <v>103.93408001422866</v>
      </c>
      <c r="BB179" s="2">
        <f t="shared" si="40"/>
        <v>104.56935684452012</v>
      </c>
      <c r="BC179" s="2">
        <f t="shared" si="41"/>
        <v>101.55976378532887</v>
      </c>
      <c r="BD179" s="2">
        <f t="shared" si="42"/>
        <v>98.551364283450368</v>
      </c>
      <c r="BE179" s="2">
        <f t="shared" si="43"/>
        <v>93.20522095062995</v>
      </c>
      <c r="BF179" s="2">
        <f t="shared" si="44"/>
        <v>85.895357473214133</v>
      </c>
      <c r="BG179" s="2">
        <f t="shared" si="45"/>
        <v>75.865231389654468</v>
      </c>
      <c r="BH179" s="2">
        <f t="shared" si="46"/>
        <v>64.255375561475432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92.984999999999999</v>
      </c>
      <c r="CA179" s="2">
        <f>IF(OR(AND($B179&gt;D$230, $B179&lt;D$231), $B179&gt;D$232), D179, "")</f>
        <v>97.686999999999998</v>
      </c>
      <c r="CB179" s="2">
        <f>IF(OR(AND($B179&gt;E$230, $B179&lt;E$231), $B179&gt;E$232), E179, "")</f>
        <v>97.085999999999999</v>
      </c>
      <c r="CC179" s="2">
        <f>IF(OR(AND($B179&gt;F$230, $B179&lt;F$231), $B179&gt;F$232), F179, "")</f>
        <v>99.5</v>
      </c>
      <c r="CD179" s="2">
        <f>IF(OR(AND($B179&gt;G$230, $B179&lt;G$231), $B179&gt;G$232), G179, "")</f>
        <v>102.23399999999999</v>
      </c>
      <c r="CE179" s="2">
        <f>IF(OR(AND($B179&gt;H$230, $B179&lt;H$231), $B179&gt;H$232), H179, "")</f>
        <v>103.812</v>
      </c>
      <c r="CF179" s="2">
        <f>IF(OR(AND($B179&gt;I$230, $B179&lt;I$231), $B179&gt;I$232), I179, "")</f>
        <v>104.754</v>
      </c>
      <c r="CG179" s="2">
        <f>IF(OR(AND($B179&gt;J$230, $B179&lt;J$231), $B179&gt;J$232), J179, "")</f>
        <v>101.10599999999999</v>
      </c>
      <c r="CH179" s="2">
        <f>IF(OR(AND($B179&gt;K$230, $B179&lt;K$231), $B179&gt;K$232), K179, "")</f>
        <v>97.447999999999993</v>
      </c>
      <c r="CI179" s="2">
        <f>IF(OR(AND($B179&gt;L$230, $B179&lt;L$231), $B179&gt;L$232), L179, "")</f>
        <v>93</v>
      </c>
      <c r="CJ179" s="2">
        <f>IF(OR(AND($B179&gt;M$230, $B179&lt;M$231), $B179&gt;M$232), M179, "")</f>
        <v>86.164000000000001</v>
      </c>
      <c r="CK179" s="2">
        <f>IF(OR(AND($B179&gt;N$230, $B179&lt;N$231), $B179&gt;N$232), N179, "")</f>
        <v>76.2239</v>
      </c>
      <c r="CL179" s="2">
        <f>IF(OR(AND($B179&gt;O$230, $B179&lt;O$231), $B179&gt;O$232), O179, "")</f>
        <v>63.7971</v>
      </c>
      <c r="CO179" s="2">
        <f>BK$207*$B179+BK$209</f>
        <v>98.223281073605051</v>
      </c>
      <c r="CP179" s="2">
        <f>BL$207*$B179+BL$209</f>
        <v>99.870173798748638</v>
      </c>
      <c r="CQ179" s="2">
        <f>BM$207*$B179+BM$209</f>
        <v>101.66103977278387</v>
      </c>
      <c r="CR179" s="2">
        <f>BN$207*$B179+BN$209</f>
        <v>102.28750657074681</v>
      </c>
      <c r="CS179" s="2">
        <f>BO$207*$B179+BO$209</f>
        <v>106.13422787328335</v>
      </c>
      <c r="CT179" s="2">
        <f>BP$207*$B179+BP$209</f>
        <v>107.94213099927948</v>
      </c>
      <c r="CU179" s="2">
        <f>BQ$207*$B179+BQ$209</f>
        <v>108.60967662350757</v>
      </c>
      <c r="CV179" s="2">
        <f>BR$207*$B179+BR$209</f>
        <v>107.97896575254155</v>
      </c>
      <c r="CW179" s="2">
        <f>BS$207*$B179+BS$209</f>
        <v>104.22423000850226</v>
      </c>
      <c r="CX179" s="2">
        <f>BT$207*$B179+BT$209</f>
        <v>100.40502014534103</v>
      </c>
      <c r="CY179" s="2">
        <f>BU$207*$B179+BU$209</f>
        <v>91.056067324724793</v>
      </c>
      <c r="CZ179" s="2">
        <f>BV$207*$B179+BV$209</f>
        <v>78.764496474100525</v>
      </c>
      <c r="DA179" s="2">
        <f>BW$207*$B179+BW$209</f>
        <v>65.165760034980636</v>
      </c>
      <c r="DD179" s="2">
        <f>BZ$207*$B179+BZ$209</f>
        <v>93.270059858113527</v>
      </c>
      <c r="DE179" s="2">
        <f>CA$207*$B179+CA$209</f>
        <v>96.839434673302904</v>
      </c>
      <c r="DF179" s="2">
        <f>CB$207*$B179+CB$209</f>
        <v>98.159294264632294</v>
      </c>
      <c r="DG179" s="2">
        <f>CC$207*$B179+CC$209</f>
        <v>99.763614133111673</v>
      </c>
      <c r="DH179" s="2">
        <f>CD$207*$B179+CD$209</f>
        <v>103.20845760455326</v>
      </c>
      <c r="DI179" s="2">
        <f>CE$207*$B179+CE$209</f>
        <v>103.93065857102557</v>
      </c>
      <c r="DJ179" s="2">
        <f>CF$207*$B179+CF$209</f>
        <v>104.56554226785458</v>
      </c>
      <c r="DK179" s="2">
        <f>CG$207*$B179+CG$209</f>
        <v>101.55343719035085</v>
      </c>
      <c r="DL179" s="2">
        <f>CH$207*$B179+CH$209</f>
        <v>98.545998276287392</v>
      </c>
      <c r="DM179" s="2">
        <f>CI$207*$B179+CI$209</f>
        <v>93.196660293531821</v>
      </c>
      <c r="DN179" s="2">
        <f>CJ$207*$B179+CJ$209</f>
        <v>85.890383937012899</v>
      </c>
      <c r="DO179" s="2">
        <f>CK$207*$B179+CK$209</f>
        <v>75.862438318573922</v>
      </c>
      <c r="DP179" s="2">
        <f>CL$207*$B179+CL$209</f>
        <v>64.254174911078607</v>
      </c>
      <c r="DS179" s="2">
        <f>POWER(10,($B179-C$227)/C$228)/(1+POWER(10,($B179-C$227)/C$228))</f>
        <v>0.99902960182475664</v>
      </c>
      <c r="DT179" s="2">
        <f>POWER(10,($B179-D$227)/D$228)/(1+POWER(10,($B179-D$227)/D$228))</f>
        <v>0.99887247286642833</v>
      </c>
      <c r="DU179" s="2">
        <f>POWER(10,($B179-E$227)/E$228)/(1+POWER(10,($B179-E$227)/E$228))</f>
        <v>0.99898261030775448</v>
      </c>
      <c r="DV179" s="2">
        <f>POWER(10,($B179-F$227)/F$228)/(1+POWER(10,($B179-F$227)/F$228))</f>
        <v>0.99914330372980353</v>
      </c>
      <c r="DW179" s="2">
        <f>POWER(10,($B179-G$227)/G$228)/(1+POWER(10,($B179-G$227)/G$228))</f>
        <v>0.99921437422298842</v>
      </c>
      <c r="DX179" s="2">
        <f>POWER(10,($B179-H$227)/H$228)/(1+POWER(10,($B179-H$227)/H$228))</f>
        <v>0.99914708544947795</v>
      </c>
      <c r="DY179" s="2">
        <f>POWER(10,($B179-I$227)/I$228)/(1+POWER(10,($B179-I$227)/I$228))</f>
        <v>0.99905676312158154</v>
      </c>
      <c r="DZ179" s="2">
        <f>POWER(10,($B179-J$227)/J$228)/(1+POWER(10,($B179-J$227)/J$228))</f>
        <v>0.99901539695656505</v>
      </c>
      <c r="EA179" s="2">
        <f>POWER(10,($B179-K$227)/K$228)/(1+POWER(10,($B179-K$227)/K$228))</f>
        <v>0.99905498623232569</v>
      </c>
      <c r="EB179" s="2">
        <f>POWER(10,($B179-L$227)/L$228)/(1+POWER(10,($B179-L$227)/L$228))</f>
        <v>0.99881239876003403</v>
      </c>
      <c r="EC179" s="2">
        <f>POWER(10,($B179-M$227)/M$228)/(1+POWER(10,($B179-M$227)/M$228))</f>
        <v>0.99903719685703829</v>
      </c>
      <c r="ED179" s="2">
        <f>POWER(10,($B179-N$227)/N$228)/(1+POWER(10,($B179-N$227)/N$228))</f>
        <v>0.99903755509681147</v>
      </c>
      <c r="EE179" s="2">
        <f>POWER(10,($B179-O$227)/O$228)/(1+POWER(10,($B179-O$227)/O$228))</f>
        <v>0.99868289821175782</v>
      </c>
    </row>
    <row r="180" spans="2:135" x14ac:dyDescent="0.25">
      <c r="B180" s="2">
        <v>174</v>
      </c>
      <c r="C180">
        <v>93.817999999999998</v>
      </c>
      <c r="D180">
        <v>97.522000000000006</v>
      </c>
      <c r="E180">
        <v>97.028999999999996</v>
      </c>
      <c r="F180">
        <v>98.641000000000005</v>
      </c>
      <c r="G180">
        <v>103.26600000000001</v>
      </c>
      <c r="H180">
        <v>102.85899999999999</v>
      </c>
      <c r="I180">
        <v>104.754</v>
      </c>
      <c r="J180">
        <v>100.333</v>
      </c>
      <c r="K180">
        <v>98.433000000000007</v>
      </c>
      <c r="L180">
        <v>92.94</v>
      </c>
      <c r="M180">
        <v>86.075000000000003</v>
      </c>
      <c r="N180">
        <v>75.044799999999995</v>
      </c>
      <c r="O180">
        <v>64.608699999999999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93.22223253190019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96.805333888363322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98.1208534395237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99.749208548633206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103.20679018705971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103.91470734703412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104.55156831468517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101.5214467776412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98.514670114402605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93.161111971547328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85.869028114819443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75.851315044429342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64.26852872071197</v>
      </c>
      <c r="AE180" s="5"/>
      <c r="AG180" s="5">
        <f t="shared" si="49"/>
        <v>0.59576746809980818</v>
      </c>
      <c r="AH180" s="5">
        <f t="shared" si="49"/>
        <v>0.71666611163668392</v>
      </c>
      <c r="AI180" s="5">
        <f t="shared" si="49"/>
        <v>-1.0918534395237032</v>
      </c>
      <c r="AJ180" s="5">
        <f t="shared" si="49"/>
        <v>-1.1082085486332005</v>
      </c>
      <c r="AK180" s="5">
        <f t="shared" si="48"/>
        <v>5.9209812940295592E-2</v>
      </c>
      <c r="AL180" s="5">
        <f t="shared" si="48"/>
        <v>-1.0557073470341294</v>
      </c>
      <c r="AM180" s="5">
        <f t="shared" si="48"/>
        <v>0.20243168531483491</v>
      </c>
      <c r="AN180" s="5">
        <f t="shared" si="48"/>
        <v>-1.1884467776412038</v>
      </c>
      <c r="AO180" s="5">
        <f t="shared" si="47"/>
        <v>-8.1670114402598415E-2</v>
      </c>
      <c r="AP180" s="5">
        <f t="shared" si="47"/>
        <v>-0.2211119715473302</v>
      </c>
      <c r="AQ180" s="5">
        <f t="shared" si="47"/>
        <v>0.20597188518055987</v>
      </c>
      <c r="AR180" s="5">
        <f t="shared" si="47"/>
        <v>-0.80651504442934652</v>
      </c>
      <c r="AS180" s="5">
        <f t="shared" si="50"/>
        <v>0.34017127928802893</v>
      </c>
      <c r="AV180" s="2">
        <f t="shared" si="34"/>
        <v>93.222232531542318</v>
      </c>
      <c r="AW180" s="2">
        <f t="shared" si="35"/>
        <v>96.803450434209779</v>
      </c>
      <c r="AX180" s="2">
        <f t="shared" si="36"/>
        <v>98.120762026601057</v>
      </c>
      <c r="AY180" s="2">
        <f t="shared" si="37"/>
        <v>99.749196341472128</v>
      </c>
      <c r="AZ180" s="2">
        <f t="shared" si="38"/>
        <v>103.20678754312007</v>
      </c>
      <c r="BA180" s="2">
        <f t="shared" si="39"/>
        <v>103.91470186730973</v>
      </c>
      <c r="BB180" s="2">
        <f t="shared" si="40"/>
        <v>104.55155143348803</v>
      </c>
      <c r="BC180" s="2">
        <f t="shared" si="41"/>
        <v>101.52142917530126</v>
      </c>
      <c r="BD180" s="2">
        <f t="shared" si="42"/>
        <v>98.514660412232558</v>
      </c>
      <c r="BE180" s="2">
        <f t="shared" si="43"/>
        <v>93.160892756943994</v>
      </c>
      <c r="BF180" s="2">
        <f t="shared" si="44"/>
        <v>85.868954942829092</v>
      </c>
      <c r="BG180" s="2">
        <f t="shared" si="45"/>
        <v>75.851122638689176</v>
      </c>
      <c r="BH180" s="2">
        <f t="shared" si="46"/>
        <v>64.259233747701288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93.817999999999998</v>
      </c>
      <c r="CA180" s="2">
        <f>IF(OR(AND($B180&gt;D$230, $B180&lt;D$231), $B180&gt;D$232), D180, "")</f>
        <v>97.522000000000006</v>
      </c>
      <c r="CB180" s="2">
        <f>IF(OR(AND($B180&gt;E$230, $B180&lt;E$231), $B180&gt;E$232), E180, "")</f>
        <v>97.028999999999996</v>
      </c>
      <c r="CC180" s="2">
        <f>IF(OR(AND($B180&gt;F$230, $B180&lt;F$231), $B180&gt;F$232), F180, "")</f>
        <v>98.641000000000005</v>
      </c>
      <c r="CD180" s="2">
        <f>IF(OR(AND($B180&gt;G$230, $B180&lt;G$231), $B180&gt;G$232), G180, "")</f>
        <v>103.26600000000001</v>
      </c>
      <c r="CE180" s="2">
        <f>IF(OR(AND($B180&gt;H$230, $B180&lt;H$231), $B180&gt;H$232), H180, "")</f>
        <v>102.85899999999999</v>
      </c>
      <c r="CF180" s="2">
        <f>IF(OR(AND($B180&gt;I$230, $B180&lt;I$231), $B180&gt;I$232), I180, "")</f>
        <v>104.754</v>
      </c>
      <c r="CG180" s="2">
        <f>IF(OR(AND($B180&gt;J$230, $B180&lt;J$231), $B180&gt;J$232), J180, "")</f>
        <v>100.333</v>
      </c>
      <c r="CH180" s="2">
        <f>IF(OR(AND($B180&gt;K$230, $B180&lt;K$231), $B180&gt;K$232), K180, "")</f>
        <v>98.433000000000007</v>
      </c>
      <c r="CI180" s="2">
        <f>IF(OR(AND($B180&gt;L$230, $B180&lt;L$231), $B180&gt;L$232), L180, "")</f>
        <v>92.94</v>
      </c>
      <c r="CJ180" s="2">
        <f>IF(OR(AND($B180&gt;M$230, $B180&lt;M$231), $B180&gt;M$232), M180, "")</f>
        <v>86.075000000000003</v>
      </c>
      <c r="CK180" s="2">
        <f>IF(OR(AND($B180&gt;N$230, $B180&lt;N$231), $B180&gt;N$232), N180, "")</f>
        <v>75.044799999999995</v>
      </c>
      <c r="CL180" s="2">
        <f>IF(OR(AND($B180&gt;O$230, $B180&lt;O$231), $B180&gt;O$232), O180, "")</f>
        <v>64.608699999999999</v>
      </c>
      <c r="CO180" s="2">
        <f>BK$207*$B180+BK$209</f>
        <v>98.230783619311069</v>
      </c>
      <c r="CP180" s="2">
        <f>BL$207*$B180+BL$209</f>
        <v>99.865913522213361</v>
      </c>
      <c r="CQ180" s="2">
        <f>BM$207*$B180+BM$209</f>
        <v>101.65403341439891</v>
      </c>
      <c r="CR180" s="2">
        <f>BN$207*$B180+BN$209</f>
        <v>102.29650505359876</v>
      </c>
      <c r="CS180" s="2">
        <f>BO$207*$B180+BO$209</f>
        <v>106.1610580730358</v>
      </c>
      <c r="CT180" s="2">
        <f>BP$207*$B180+BP$209</f>
        <v>107.96760051478823</v>
      </c>
      <c r="CU180" s="2">
        <f>BQ$207*$B180+BQ$209</f>
        <v>108.6381853585471</v>
      </c>
      <c r="CV180" s="2">
        <f>BR$207*$B180+BR$209</f>
        <v>108.01439339266203</v>
      </c>
      <c r="CW180" s="2">
        <f>BS$207*$B180+BS$209</f>
        <v>104.24890617681717</v>
      </c>
      <c r="CX180" s="2">
        <f>BT$207*$B180+BT$209</f>
        <v>100.4472873326505</v>
      </c>
      <c r="CY180" s="2">
        <f>BU$207*$B180+BU$209</f>
        <v>91.087053323892846</v>
      </c>
      <c r="CZ180" s="2">
        <f>BV$207*$B180+BV$209</f>
        <v>78.781330748016273</v>
      </c>
      <c r="DA180" s="2">
        <f>BW$207*$B180+BW$209</f>
        <v>65.177416025315793</v>
      </c>
      <c r="DD180" s="2">
        <f>BZ$207*$B180+BZ$209</f>
        <v>93.217795589841188</v>
      </c>
      <c r="DE180" s="2">
        <f>CA$207*$B180+CA$209</f>
        <v>96.800297696656941</v>
      </c>
      <c r="DF180" s="2">
        <f>CB$207*$B180+CB$209</f>
        <v>98.117480269743538</v>
      </c>
      <c r="DG180" s="2">
        <f>CC$207*$B180+CC$209</f>
        <v>99.747204381188865</v>
      </c>
      <c r="DH180" s="2">
        <f>CD$207*$B180+CD$209</f>
        <v>103.20466914630984</v>
      </c>
      <c r="DI180" s="2">
        <f>CE$207*$B180+CE$209</f>
        <v>103.91154655871175</v>
      </c>
      <c r="DJ180" s="2">
        <f>CF$207*$B180+CF$209</f>
        <v>104.54803261922061</v>
      </c>
      <c r="DK180" s="2">
        <f>CG$207*$B180+CG$209</f>
        <v>101.51559295063643</v>
      </c>
      <c r="DL180" s="2">
        <f>CH$207*$B180+CH$209</f>
        <v>98.509713604323522</v>
      </c>
      <c r="DM180" s="2">
        <f>CI$207*$B180+CI$209</f>
        <v>93.152991441450894</v>
      </c>
      <c r="DN180" s="2">
        <f>CJ$207*$B180+CJ$209</f>
        <v>85.864368583223026</v>
      </c>
      <c r="DO180" s="2">
        <f>CK$207*$B180+CK$209</f>
        <v>75.848548140867692</v>
      </c>
      <c r="DP180" s="2">
        <f>CL$207*$B180+CL$209</f>
        <v>64.25812936236288</v>
      </c>
      <c r="DS180" s="2">
        <f>POWER(10,($B180-C$227)/C$228)/(1+POWER(10,($B180-C$227)/C$228))</f>
        <v>0.99911491077276726</v>
      </c>
      <c r="DT180" s="2">
        <f>POWER(10,($B180-D$227)/D$228)/(1+POWER(10,($B180-D$227)/D$228))</f>
        <v>0.99897158100289529</v>
      </c>
      <c r="DU180" s="2">
        <f>POWER(10,($B180-E$227)/E$228)/(1+POWER(10,($B180-E$227)/E$228))</f>
        <v>0.99907204650310799</v>
      </c>
      <c r="DV180" s="2">
        <f>POWER(10,($B180-F$227)/F$228)/(1+POWER(10,($B180-F$227)/F$228))</f>
        <v>0.99921862481549473</v>
      </c>
      <c r="DW180" s="2">
        <f>POWER(10,($B180-G$227)/G$228)/(1+POWER(10,($B180-G$227)/G$228))</f>
        <v>0.99928345124314266</v>
      </c>
      <c r="DX180" s="2">
        <f>POWER(10,($B180-H$227)/H$228)/(1+POWER(10,($B180-H$227)/H$228))</f>
        <v>0.99922207430370669</v>
      </c>
      <c r="DY180" s="2">
        <f>POWER(10,($B180-I$227)/I$228)/(1+POWER(10,($B180-I$227)/I$228))</f>
        <v>0.99913968634139594</v>
      </c>
      <c r="DZ180" s="2">
        <f>POWER(10,($B180-J$227)/J$228)/(1+POWER(10,($B180-J$227)/J$228))</f>
        <v>0.99910195355021325</v>
      </c>
      <c r="EA180" s="2">
        <f>POWER(10,($B180-K$227)/K$228)/(1+POWER(10,($B180-K$227)/K$228))</f>
        <v>0.99913806552985474</v>
      </c>
      <c r="EB180" s="2">
        <f>POWER(10,($B180-L$227)/L$228)/(1+POWER(10,($B180-L$227)/L$228))</f>
        <v>0.99891678160428976</v>
      </c>
      <c r="EC180" s="2">
        <f>POWER(10,($B180-M$227)/M$228)/(1+POWER(10,($B180-M$227)/M$228))</f>
        <v>0.99912183870292948</v>
      </c>
      <c r="ED180" s="2">
        <f>POWER(10,($B180-N$227)/N$228)/(1+POWER(10,($B180-N$227)/N$228))</f>
        <v>0.99912216547683907</v>
      </c>
      <c r="EE180" s="2">
        <f>POWER(10,($B180-O$227)/O$228)/(1+POWER(10,($B180-O$227)/O$228))</f>
        <v>0.99879864966728005</v>
      </c>
    </row>
    <row r="181" spans="2:135" x14ac:dyDescent="0.25">
      <c r="B181" s="2">
        <v>175</v>
      </c>
      <c r="C181">
        <v>93.97</v>
      </c>
      <c r="D181">
        <v>97.343000000000004</v>
      </c>
      <c r="E181">
        <v>97.885999999999996</v>
      </c>
      <c r="F181">
        <v>98.858999999999995</v>
      </c>
      <c r="G181">
        <v>102.625</v>
      </c>
      <c r="H181">
        <v>104.453</v>
      </c>
      <c r="I181">
        <v>104.354</v>
      </c>
      <c r="J181">
        <v>99.409000000000006</v>
      </c>
      <c r="K181">
        <v>98.790999999999997</v>
      </c>
      <c r="L181">
        <v>93.134</v>
      </c>
      <c r="M181">
        <v>85.552000000000007</v>
      </c>
      <c r="N181">
        <v>75.641800000000003</v>
      </c>
      <c r="O181">
        <v>64.087000000000003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93.169626423992241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96.764935241105917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98.078727464493781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99.732633696547126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103.20283362757525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103.89534574388036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104.53377395150474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101.48313750471208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98.477991732385249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93.116692367648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85.842607038358494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75.837100251732011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64.267285501499728</v>
      </c>
      <c r="AE181" s="5"/>
      <c r="AG181" s="5">
        <f t="shared" si="49"/>
        <v>0.80037357600775749</v>
      </c>
      <c r="AH181" s="5">
        <f t="shared" si="49"/>
        <v>0.57806475889408659</v>
      </c>
      <c r="AI181" s="5">
        <f t="shared" si="49"/>
        <v>-0.19272746449378531</v>
      </c>
      <c r="AJ181" s="5">
        <f t="shared" si="49"/>
        <v>-0.87363369654713097</v>
      </c>
      <c r="AK181" s="5">
        <f t="shared" si="48"/>
        <v>-0.57783362757524515</v>
      </c>
      <c r="AL181" s="5">
        <f t="shared" si="48"/>
        <v>0.55765425611964758</v>
      </c>
      <c r="AM181" s="5">
        <f t="shared" si="48"/>
        <v>-0.17977395150474251</v>
      </c>
      <c r="AN181" s="5">
        <f t="shared" si="48"/>
        <v>-2.0741375047120698</v>
      </c>
      <c r="AO181" s="5">
        <f t="shared" si="47"/>
        <v>0.31300826761474809</v>
      </c>
      <c r="AP181" s="5">
        <f t="shared" si="47"/>
        <v>1.7307632352000724E-2</v>
      </c>
      <c r="AQ181" s="5">
        <f t="shared" si="47"/>
        <v>-0.29060703835848756</v>
      </c>
      <c r="AR181" s="5">
        <f t="shared" si="47"/>
        <v>-0.19530025173200727</v>
      </c>
      <c r="AS181" s="5">
        <f t="shared" si="50"/>
        <v>-0.18028550149972489</v>
      </c>
      <c r="AV181" s="2">
        <f t="shared" si="34"/>
        <v>93.169626423841152</v>
      </c>
      <c r="AW181" s="2">
        <f t="shared" si="35"/>
        <v>96.764069025882577</v>
      </c>
      <c r="AX181" s="2">
        <f t="shared" si="36"/>
        <v>98.078688977313931</v>
      </c>
      <c r="AY181" s="2">
        <f t="shared" si="37"/>
        <v>99.732629551274798</v>
      </c>
      <c r="AZ181" s="2">
        <f t="shared" si="38"/>
        <v>103.20283282129867</v>
      </c>
      <c r="BA181" s="2">
        <f t="shared" si="39"/>
        <v>103.89534405074734</v>
      </c>
      <c r="BB181" s="2">
        <f t="shared" si="40"/>
        <v>104.53376851975436</v>
      </c>
      <c r="BC181" s="2">
        <f t="shared" si="41"/>
        <v>101.48313184817216</v>
      </c>
      <c r="BD181" s="2">
        <f t="shared" si="42"/>
        <v>98.477988741538027</v>
      </c>
      <c r="BE181" s="2">
        <f t="shared" si="43"/>
        <v>93.11661426653319</v>
      </c>
      <c r="BF181" s="2">
        <f t="shared" si="44"/>
        <v>85.842582017822963</v>
      </c>
      <c r="BG181" s="2">
        <f t="shared" si="45"/>
        <v>75.837030714181722</v>
      </c>
      <c r="BH181" s="2">
        <f t="shared" si="46"/>
        <v>64.263099570567121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93.97</v>
      </c>
      <c r="CA181" s="2">
        <f>IF(OR(AND($B181&gt;D$230, $B181&lt;D$231), $B181&gt;D$232), D181, "")</f>
        <v>97.343000000000004</v>
      </c>
      <c r="CB181" s="2">
        <f>IF(OR(AND($B181&gt;E$230, $B181&lt;E$231), $B181&gt;E$232), E181, "")</f>
        <v>97.885999999999996</v>
      </c>
      <c r="CC181" s="2">
        <f>IF(OR(AND($B181&gt;F$230, $B181&lt;F$231), $B181&gt;F$232), F181, "")</f>
        <v>98.858999999999995</v>
      </c>
      <c r="CD181" s="2">
        <f>IF(OR(AND($B181&gt;G$230, $B181&lt;G$231), $B181&gt;G$232), G181, "")</f>
        <v>102.625</v>
      </c>
      <c r="CE181" s="2">
        <f>IF(OR(AND($B181&gt;H$230, $B181&lt;H$231), $B181&gt;H$232), H181, "")</f>
        <v>104.453</v>
      </c>
      <c r="CF181" s="2">
        <f>IF(OR(AND($B181&gt;I$230, $B181&lt;I$231), $B181&gt;I$232), I181, "")</f>
        <v>104.354</v>
      </c>
      <c r="CG181" s="2">
        <f>IF(OR(AND($B181&gt;J$230, $B181&lt;J$231), $B181&gt;J$232), J181, "")</f>
        <v>99.409000000000006</v>
      </c>
      <c r="CH181" s="2">
        <f>IF(OR(AND($B181&gt;K$230, $B181&lt;K$231), $B181&gt;K$232), K181, "")</f>
        <v>98.790999999999997</v>
      </c>
      <c r="CI181" s="2">
        <f>IF(OR(AND($B181&gt;L$230, $B181&lt;L$231), $B181&gt;L$232), L181, "")</f>
        <v>93.134</v>
      </c>
      <c r="CJ181" s="2">
        <f>IF(OR(AND($B181&gt;M$230, $B181&lt;M$231), $B181&gt;M$232), M181, "")</f>
        <v>85.552000000000007</v>
      </c>
      <c r="CK181" s="2">
        <f>IF(OR(AND($B181&gt;N$230, $B181&lt;N$231), $B181&gt;N$232), N181, "")</f>
        <v>75.641800000000003</v>
      </c>
      <c r="CL181" s="2">
        <f>IF(OR(AND($B181&gt;O$230, $B181&lt;O$231), $B181&gt;O$232), O181, "")</f>
        <v>64.087000000000003</v>
      </c>
      <c r="CO181" s="2">
        <f>BK$207*$B181+BK$209</f>
        <v>98.238286165017087</v>
      </c>
      <c r="CP181" s="2">
        <f>BL$207*$B181+BL$209</f>
        <v>99.861653245678099</v>
      </c>
      <c r="CQ181" s="2">
        <f>BM$207*$B181+BM$209</f>
        <v>101.64702705601395</v>
      </c>
      <c r="CR181" s="2">
        <f>BN$207*$B181+BN$209</f>
        <v>102.30550353645071</v>
      </c>
      <c r="CS181" s="2">
        <f>BO$207*$B181+BO$209</f>
        <v>106.18788827278826</v>
      </c>
      <c r="CT181" s="2">
        <f>BP$207*$B181+BP$209</f>
        <v>107.99307003029699</v>
      </c>
      <c r="CU181" s="2">
        <f>BQ$207*$B181+BQ$209</f>
        <v>108.66669409358664</v>
      </c>
      <c r="CV181" s="2">
        <f>BR$207*$B181+BR$209</f>
        <v>108.04982103278252</v>
      </c>
      <c r="CW181" s="2">
        <f>BS$207*$B181+BS$209</f>
        <v>104.27358234513208</v>
      </c>
      <c r="CX181" s="2">
        <f>BT$207*$B181+BT$209</f>
        <v>100.48955451996</v>
      </c>
      <c r="CY181" s="2">
        <f>BU$207*$B181+BU$209</f>
        <v>91.118039323060884</v>
      </c>
      <c r="CZ181" s="2">
        <f>BV$207*$B181+BV$209</f>
        <v>78.798165021932022</v>
      </c>
      <c r="DA181" s="2">
        <f>BW$207*$B181+BW$209</f>
        <v>65.18907201565095</v>
      </c>
      <c r="DD181" s="2">
        <f>BZ$207*$B181+BZ$209</f>
        <v>93.165531321568864</v>
      </c>
      <c r="DE181" s="2">
        <f>CA$207*$B181+CA$209</f>
        <v>96.761160720010992</v>
      </c>
      <c r="DF181" s="2">
        <f>CB$207*$B181+CB$209</f>
        <v>98.075666274854797</v>
      </c>
      <c r="DG181" s="2">
        <f>CC$207*$B181+CC$209</f>
        <v>99.730794629266043</v>
      </c>
      <c r="DH181" s="2">
        <f>CD$207*$B181+CD$209</f>
        <v>103.20088068806642</v>
      </c>
      <c r="DI181" s="2">
        <f>CE$207*$B181+CE$209</f>
        <v>103.89243454639794</v>
      </c>
      <c r="DJ181" s="2">
        <f>CF$207*$B181+CF$209</f>
        <v>104.53052297058665</v>
      </c>
      <c r="DK181" s="2">
        <f>CG$207*$B181+CG$209</f>
        <v>101.47774871092201</v>
      </c>
      <c r="DL181" s="2">
        <f>CH$207*$B181+CH$209</f>
        <v>98.473428932359639</v>
      </c>
      <c r="DM181" s="2">
        <f>CI$207*$B181+CI$209</f>
        <v>93.109322589369953</v>
      </c>
      <c r="DN181" s="2">
        <f>CJ$207*$B181+CJ$209</f>
        <v>85.838353229433167</v>
      </c>
      <c r="DO181" s="2">
        <f>CK$207*$B181+CK$209</f>
        <v>75.834657963161462</v>
      </c>
      <c r="DP181" s="2">
        <f>CL$207*$B181+CL$209</f>
        <v>64.262083813647166</v>
      </c>
      <c r="DS181" s="2">
        <f>POWER(10,($B181-C$227)/C$228)/(1+POWER(10,($B181-C$227)/C$228))</f>
        <v>0.99919272616188615</v>
      </c>
      <c r="DT181" s="2">
        <f>POWER(10,($B181-D$227)/D$228)/(1+POWER(10,($B181-D$227)/D$228))</f>
        <v>0.99906198584659878</v>
      </c>
      <c r="DU181" s="2">
        <f>POWER(10,($B181-E$227)/E$228)/(1+POWER(10,($B181-E$227)/E$228))</f>
        <v>0.99915362724620849</v>
      </c>
      <c r="DV181" s="2">
        <f>POWER(10,($B181-F$227)/F$228)/(1+POWER(10,($B181-F$227)/F$228))</f>
        <v>0.99928732836413758</v>
      </c>
      <c r="DW181" s="2">
        <f>POWER(10,($B181-G$227)/G$228)/(1+POWER(10,($B181-G$227)/G$228))</f>
        <v>0.99934645856199622</v>
      </c>
      <c r="DX181" s="2">
        <f>POWER(10,($B181-H$227)/H$228)/(1+POWER(10,($B181-H$227)/H$228))</f>
        <v>0.99929047476645361</v>
      </c>
      <c r="DY181" s="2">
        <f>POWER(10,($B181-I$227)/I$228)/(1+POWER(10,($B181-I$227)/I$228))</f>
        <v>0.99921532521957845</v>
      </c>
      <c r="DZ181" s="2">
        <f>POWER(10,($B181-J$227)/J$228)/(1+POWER(10,($B181-J$227)/J$228))</f>
        <v>0.9991809071801836</v>
      </c>
      <c r="EA181" s="2">
        <f>POWER(10,($B181-K$227)/K$228)/(1+POWER(10,($B181-K$227)/K$228))</f>
        <v>0.99921384679785408</v>
      </c>
      <c r="EB181" s="2">
        <f>POWER(10,($B181-L$227)/L$228)/(1+POWER(10,($B181-L$227)/L$228))</f>
        <v>0.99901199891387926</v>
      </c>
      <c r="EC181" s="2">
        <f>POWER(10,($B181-M$227)/M$228)/(1+POWER(10,($B181-M$227)/M$228))</f>
        <v>0.99919904548967464</v>
      </c>
      <c r="ED181" s="2">
        <f>POWER(10,($B181-N$227)/N$228)/(1+POWER(10,($B181-N$227)/N$228))</f>
        <v>0.99919934355707452</v>
      </c>
      <c r="EE181" s="2">
        <f>POWER(10,($B181-O$227)/O$228)/(1+POWER(10,($B181-O$227)/O$228))</f>
        <v>0.99890423964646269</v>
      </c>
    </row>
    <row r="182" spans="2:135" x14ac:dyDescent="0.25">
      <c r="B182" s="2">
        <v>176</v>
      </c>
      <c r="C182">
        <v>92.97</v>
      </c>
      <c r="D182">
        <v>96.984999999999999</v>
      </c>
      <c r="E182">
        <v>97.343000000000004</v>
      </c>
      <c r="F182">
        <v>99.188000000000002</v>
      </c>
      <c r="G182">
        <v>102.59399999999999</v>
      </c>
      <c r="H182">
        <v>103.047</v>
      </c>
      <c r="I182">
        <v>103.815</v>
      </c>
      <c r="J182">
        <v>100.53</v>
      </c>
      <c r="K182">
        <v>98.745999999999995</v>
      </c>
      <c r="L182">
        <v>91.896000000000001</v>
      </c>
      <c r="M182">
        <v>85.686999999999998</v>
      </c>
      <c r="N182">
        <v>75.820899999999995</v>
      </c>
      <c r="O182">
        <v>63.536200000000001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93.117046102317019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96.725087124124315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98.036651578774155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99.716076309551823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103.19889118417609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103.87600554807312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104.51600810213213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101.44487077564568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98.441347732194544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93.072408351043734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85.816244646773939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75.822978328229141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64.268772537082825</v>
      </c>
      <c r="AE182" s="5"/>
      <c r="AG182" s="5">
        <f t="shared" si="49"/>
        <v>-0.1470461023170202</v>
      </c>
      <c r="AH182" s="5">
        <f t="shared" si="49"/>
        <v>0.25991287587568479</v>
      </c>
      <c r="AI182" s="5">
        <f t="shared" si="49"/>
        <v>-0.69365157877415129</v>
      </c>
      <c r="AJ182" s="5">
        <f t="shared" si="49"/>
        <v>-0.52807630955182105</v>
      </c>
      <c r="AK182" s="5">
        <f t="shared" si="48"/>
        <v>-0.60489118417609689</v>
      </c>
      <c r="AL182" s="5">
        <f t="shared" si="48"/>
        <v>-0.82900554807312687</v>
      </c>
      <c r="AM182" s="5">
        <f t="shared" si="48"/>
        <v>-0.70100810213213549</v>
      </c>
      <c r="AN182" s="5">
        <f t="shared" si="48"/>
        <v>-0.91487077564568153</v>
      </c>
      <c r="AO182" s="5">
        <f t="shared" si="47"/>
        <v>0.30465226780545152</v>
      </c>
      <c r="AP182" s="5">
        <f t="shared" si="47"/>
        <v>-1.1764083510437331</v>
      </c>
      <c r="AQ182" s="5">
        <f t="shared" si="47"/>
        <v>-0.12924464677394099</v>
      </c>
      <c r="AR182" s="5">
        <f t="shared" si="47"/>
        <v>-2.0783282291461092E-3</v>
      </c>
      <c r="AS182" s="5">
        <f t="shared" si="50"/>
        <v>-0.73257253708282377</v>
      </c>
      <c r="AV182" s="2">
        <f t="shared" si="34"/>
        <v>93.11704610225604</v>
      </c>
      <c r="AW182" s="2">
        <f t="shared" si="35"/>
        <v>96.724706207528655</v>
      </c>
      <c r="AX182" s="2">
        <f t="shared" si="36"/>
        <v>98.036636092741773</v>
      </c>
      <c r="AY182" s="2">
        <f t="shared" si="37"/>
        <v>99.716074966530073</v>
      </c>
      <c r="AZ182" s="2">
        <f t="shared" si="38"/>
        <v>103.19889094977452</v>
      </c>
      <c r="BA182" s="2">
        <f t="shared" si="39"/>
        <v>103.87600504952933</v>
      </c>
      <c r="BB182" s="2">
        <f t="shared" si="40"/>
        <v>104.51600643685013</v>
      </c>
      <c r="BC182" s="2">
        <f t="shared" si="41"/>
        <v>101.44486904420442</v>
      </c>
      <c r="BD182" s="2">
        <f t="shared" si="42"/>
        <v>98.441346854215695</v>
      </c>
      <c r="BE182" s="2">
        <f t="shared" si="43"/>
        <v>93.072381844985529</v>
      </c>
      <c r="BF182" s="2">
        <f t="shared" si="44"/>
        <v>85.816236489550619</v>
      </c>
      <c r="BG182" s="2">
        <f t="shared" si="45"/>
        <v>75.822954349366768</v>
      </c>
      <c r="BH182" s="2">
        <f t="shared" si="46"/>
        <v>64.266972432817425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92.97</v>
      </c>
      <c r="CA182" s="2">
        <f>IF(OR(AND($B182&gt;D$230, $B182&lt;D$231), $B182&gt;D$232), D182, "")</f>
        <v>96.984999999999999</v>
      </c>
      <c r="CB182" s="2">
        <f>IF(OR(AND($B182&gt;E$230, $B182&lt;E$231), $B182&gt;E$232), E182, "")</f>
        <v>97.343000000000004</v>
      </c>
      <c r="CC182" s="2">
        <f>IF(OR(AND($B182&gt;F$230, $B182&lt;F$231), $B182&gt;F$232), F182, "")</f>
        <v>99.188000000000002</v>
      </c>
      <c r="CD182" s="2">
        <f>IF(OR(AND($B182&gt;G$230, $B182&lt;G$231), $B182&gt;G$232), G182, "")</f>
        <v>102.59399999999999</v>
      </c>
      <c r="CE182" s="2">
        <f>IF(OR(AND($B182&gt;H$230, $B182&lt;H$231), $B182&gt;H$232), H182, "")</f>
        <v>103.047</v>
      </c>
      <c r="CF182" s="2">
        <f>IF(OR(AND($B182&gt;I$230, $B182&lt;I$231), $B182&gt;I$232), I182, "")</f>
        <v>103.815</v>
      </c>
      <c r="CG182" s="2">
        <f>IF(OR(AND($B182&gt;J$230, $B182&lt;J$231), $B182&gt;J$232), J182, "")</f>
        <v>100.53</v>
      </c>
      <c r="CH182" s="2">
        <f>IF(OR(AND($B182&gt;K$230, $B182&lt;K$231), $B182&gt;K$232), K182, "")</f>
        <v>98.745999999999995</v>
      </c>
      <c r="CI182" s="2">
        <f>IF(OR(AND($B182&gt;L$230, $B182&lt;L$231), $B182&gt;L$232), L182, "")</f>
        <v>91.896000000000001</v>
      </c>
      <c r="CJ182" s="2">
        <f>IF(OR(AND($B182&gt;M$230, $B182&lt;M$231), $B182&gt;M$232), M182, "")</f>
        <v>85.686999999999998</v>
      </c>
      <c r="CK182" s="2">
        <f>IF(OR(AND($B182&gt;N$230, $B182&lt;N$231), $B182&gt;N$232), N182, "")</f>
        <v>75.820899999999995</v>
      </c>
      <c r="CL182" s="2">
        <f>IF(OR(AND($B182&gt;O$230, $B182&lt;O$231), $B182&gt;O$232), O182, "")</f>
        <v>63.536200000000001</v>
      </c>
      <c r="CO182" s="2">
        <f>BK$207*$B182+BK$209</f>
        <v>98.24578871072309</v>
      </c>
      <c r="CP182" s="2">
        <f>BL$207*$B182+BL$209</f>
        <v>99.857392969142822</v>
      </c>
      <c r="CQ182" s="2">
        <f>BM$207*$B182+BM$209</f>
        <v>101.640020697629</v>
      </c>
      <c r="CR182" s="2">
        <f>BN$207*$B182+BN$209</f>
        <v>102.31450201930267</v>
      </c>
      <c r="CS182" s="2">
        <f>BO$207*$B182+BO$209</f>
        <v>106.2147184725407</v>
      </c>
      <c r="CT182" s="2">
        <f>BP$207*$B182+BP$209</f>
        <v>108.01853954580574</v>
      </c>
      <c r="CU182" s="2">
        <f>BQ$207*$B182+BQ$209</f>
        <v>108.69520282862618</v>
      </c>
      <c r="CV182" s="2">
        <f>BR$207*$B182+BR$209</f>
        <v>108.08524867290299</v>
      </c>
      <c r="CW182" s="2">
        <f>BS$207*$B182+BS$209</f>
        <v>104.298258513447</v>
      </c>
      <c r="CX182" s="2">
        <f>BT$207*$B182+BT$209</f>
        <v>100.53182170726947</v>
      </c>
      <c r="CY182" s="2">
        <f>BU$207*$B182+BU$209</f>
        <v>91.149025322228923</v>
      </c>
      <c r="CZ182" s="2">
        <f>BV$207*$B182+BV$209</f>
        <v>78.81499929584777</v>
      </c>
      <c r="DA182" s="2">
        <f>BW$207*$B182+BW$209</f>
        <v>65.200728005986122</v>
      </c>
      <c r="DD182" s="2">
        <f>BZ$207*$B182+BZ$209</f>
        <v>93.113267053296525</v>
      </c>
      <c r="DE182" s="2">
        <f>CA$207*$B182+CA$209</f>
        <v>96.722023743365042</v>
      </c>
      <c r="DF182" s="2">
        <f>CB$207*$B182+CB$209</f>
        <v>98.033852279966041</v>
      </c>
      <c r="DG182" s="2">
        <f>CC$207*$B182+CC$209</f>
        <v>99.714384877343221</v>
      </c>
      <c r="DH182" s="2">
        <f>CD$207*$B182+CD$209</f>
        <v>103.197092229823</v>
      </c>
      <c r="DI182" s="2">
        <f>CE$207*$B182+CE$209</f>
        <v>103.87332253408411</v>
      </c>
      <c r="DJ182" s="2">
        <f>CF$207*$B182+CF$209</f>
        <v>104.51301332195267</v>
      </c>
      <c r="DK182" s="2">
        <f>CG$207*$B182+CG$209</f>
        <v>101.43990447120758</v>
      </c>
      <c r="DL182" s="2">
        <f>CH$207*$B182+CH$209</f>
        <v>98.437144260395755</v>
      </c>
      <c r="DM182" s="2">
        <f>CI$207*$B182+CI$209</f>
        <v>93.065653737289026</v>
      </c>
      <c r="DN182" s="2">
        <f>CJ$207*$B182+CJ$209</f>
        <v>85.812337875643308</v>
      </c>
      <c r="DO182" s="2">
        <f>CK$207*$B182+CK$209</f>
        <v>75.820767785455232</v>
      </c>
      <c r="DP182" s="2">
        <f>CL$207*$B182+CL$209</f>
        <v>64.266038264931439</v>
      </c>
      <c r="DS182" s="2">
        <f>POWER(10,($B182-C$227)/C$228)/(1+POWER(10,($B182-C$227)/C$228))</f>
        <v>0.99926370520930063</v>
      </c>
      <c r="DT182" s="2">
        <f>POWER(10,($B182-D$227)/D$228)/(1+POWER(10,($B182-D$227)/D$228))</f>
        <v>0.99914445031176857</v>
      </c>
      <c r="DU182" s="2">
        <f>POWER(10,($B182-E$227)/E$228)/(1+POWER(10,($B182-E$227)/E$228))</f>
        <v>0.99922804138539167</v>
      </c>
      <c r="DV182" s="2">
        <f>POWER(10,($B182-F$227)/F$228)/(1+POWER(10,($B182-F$227)/F$228))</f>
        <v>0.99934999498308097</v>
      </c>
      <c r="DW182" s="2">
        <f>POWER(10,($B182-G$227)/G$228)/(1+POWER(10,($B182-G$227)/G$228))</f>
        <v>0.99940392884776141</v>
      </c>
      <c r="DX182" s="2">
        <f>POWER(10,($B182-H$227)/H$228)/(1+POWER(10,($B182-H$227)/H$228))</f>
        <v>0.99935286489522179</v>
      </c>
      <c r="DY182" s="2">
        <f>POWER(10,($B182-I$227)/I$228)/(1+POWER(10,($B182-I$227)/I$228))</f>
        <v>0.99928431868219036</v>
      </c>
      <c r="DZ182" s="2">
        <f>POWER(10,($B182-J$227)/J$228)/(1+POWER(10,($B182-J$227)/J$228))</f>
        <v>0.99925292462720317</v>
      </c>
      <c r="EA182" s="2">
        <f>POWER(10,($B182-K$227)/K$228)/(1+POWER(10,($B182-K$227)/K$228))</f>
        <v>0.99928297015917178</v>
      </c>
      <c r="EB182" s="2">
        <f>POWER(10,($B182-L$227)/L$228)/(1+POWER(10,($B182-L$227)/L$228))</f>
        <v>0.9990988539604857</v>
      </c>
      <c r="EC182" s="2">
        <f>POWER(10,($B182-M$227)/M$228)/(1+POWER(10,($B182-M$227)/M$228))</f>
        <v>0.99926946932037253</v>
      </c>
      <c r="ED182" s="2">
        <f>POWER(10,($B182-N$227)/N$228)/(1+POWER(10,($B182-N$227)/N$228))</f>
        <v>0.99926974119938505</v>
      </c>
      <c r="EE182" s="2">
        <f>POWER(10,($B182-O$227)/O$228)/(1+POWER(10,($B182-O$227)/O$228))</f>
        <v>0.99900055831903412</v>
      </c>
    </row>
    <row r="183" spans="2:135" x14ac:dyDescent="0.25">
      <c r="B183" s="2">
        <v>177</v>
      </c>
      <c r="C183">
        <v>94.120999999999995</v>
      </c>
      <c r="D183">
        <v>96.358000000000004</v>
      </c>
      <c r="E183">
        <v>95.942999999999998</v>
      </c>
      <c r="F183">
        <v>99.203000000000003</v>
      </c>
      <c r="G183">
        <v>101.51600000000001</v>
      </c>
      <c r="H183">
        <v>103.953</v>
      </c>
      <c r="I183">
        <v>103.569</v>
      </c>
      <c r="J183">
        <v>100.97</v>
      </c>
      <c r="K183">
        <v>98.373000000000005</v>
      </c>
      <c r="L183">
        <v>92.626999999999995</v>
      </c>
      <c r="M183">
        <v>85.896000000000001</v>
      </c>
      <c r="N183">
        <v>76.104500000000002</v>
      </c>
      <c r="O183">
        <v>64.855099999999993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93.06448967850632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96.685520767486679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97.99460778738441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99.69953207154802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103.19496102057069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103.85668359739749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104.49826412342837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101.40663870475899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98.404732754001088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93.028200680554022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85.789918843867241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75.808900259230711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64.271590988042774</v>
      </c>
      <c r="AE183" s="5"/>
      <c r="AG183" s="5">
        <f t="shared" si="49"/>
        <v>1.0565103214936755</v>
      </c>
      <c r="AH183" s="5">
        <f t="shared" si="49"/>
        <v>-0.32752076748667491</v>
      </c>
      <c r="AI183" s="5">
        <f t="shared" si="49"/>
        <v>-2.0516077873844125</v>
      </c>
      <c r="AJ183" s="5">
        <f t="shared" si="49"/>
        <v>-0.49653207154801748</v>
      </c>
      <c r="AK183" s="5">
        <f t="shared" si="48"/>
        <v>-1.6789610205706822</v>
      </c>
      <c r="AL183" s="5">
        <f t="shared" si="48"/>
        <v>9.6316402602511175E-2</v>
      </c>
      <c r="AM183" s="5">
        <f t="shared" si="48"/>
        <v>-0.92926412342836784</v>
      </c>
      <c r="AN183" s="5">
        <f t="shared" si="48"/>
        <v>-0.43663870475899103</v>
      </c>
      <c r="AO183" s="5">
        <f t="shared" si="47"/>
        <v>-3.1732754001083663E-2</v>
      </c>
      <c r="AP183" s="5">
        <f t="shared" si="47"/>
        <v>-0.40120068055402669</v>
      </c>
      <c r="AQ183" s="5">
        <f t="shared" si="47"/>
        <v>0.1060811561327597</v>
      </c>
      <c r="AR183" s="5">
        <f t="shared" si="47"/>
        <v>0.29559974076929052</v>
      </c>
      <c r="AS183" s="5">
        <f t="shared" si="50"/>
        <v>0.5835090119572186</v>
      </c>
      <c r="AV183" s="2">
        <f t="shared" si="34"/>
        <v>93.064489678482786</v>
      </c>
      <c r="AW183" s="2">
        <f t="shared" si="35"/>
        <v>96.68536060260395</v>
      </c>
      <c r="AX183" s="2">
        <f t="shared" si="36"/>
        <v>97.994601832411149</v>
      </c>
      <c r="AY183" s="2">
        <f t="shared" si="37"/>
        <v>99.699531656398435</v>
      </c>
      <c r="AZ183" s="2">
        <f t="shared" si="38"/>
        <v>103.19496095560547</v>
      </c>
      <c r="BA183" s="2">
        <f t="shared" si="39"/>
        <v>103.85668345750467</v>
      </c>
      <c r="BB183" s="2">
        <f t="shared" si="40"/>
        <v>104.4982636369683</v>
      </c>
      <c r="BC183" s="2">
        <f t="shared" si="41"/>
        <v>101.40663819993368</v>
      </c>
      <c r="BD183" s="2">
        <f t="shared" si="42"/>
        <v>98.404732508565033</v>
      </c>
      <c r="BE183" s="2">
        <f t="shared" si="43"/>
        <v>93.028192111493212</v>
      </c>
      <c r="BF183" s="2">
        <f t="shared" si="44"/>
        <v>85.789916308259194</v>
      </c>
      <c r="BG183" s="2">
        <f t="shared" si="45"/>
        <v>75.808892369801413</v>
      </c>
      <c r="BH183" s="2">
        <f t="shared" si="46"/>
        <v>64.270851782965408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94.120999999999995</v>
      </c>
      <c r="CA183" s="2">
        <f>IF(OR(AND($B183&gt;D$230, $B183&lt;D$231), $B183&gt;D$232), D183, "")</f>
        <v>96.358000000000004</v>
      </c>
      <c r="CB183" s="2">
        <f>IF(OR(AND($B183&gt;E$230, $B183&lt;E$231), $B183&gt;E$232), E183, "")</f>
        <v>95.942999999999998</v>
      </c>
      <c r="CC183" s="2">
        <f>IF(OR(AND($B183&gt;F$230, $B183&lt;F$231), $B183&gt;F$232), F183, "")</f>
        <v>99.203000000000003</v>
      </c>
      <c r="CD183" s="2">
        <f>IF(OR(AND($B183&gt;G$230, $B183&lt;G$231), $B183&gt;G$232), G183, "")</f>
        <v>101.51600000000001</v>
      </c>
      <c r="CE183" s="2">
        <f>IF(OR(AND($B183&gt;H$230, $B183&lt;H$231), $B183&gt;H$232), H183, "")</f>
        <v>103.953</v>
      </c>
      <c r="CF183" s="2">
        <f>IF(OR(AND($B183&gt;I$230, $B183&lt;I$231), $B183&gt;I$232), I183, "")</f>
        <v>103.569</v>
      </c>
      <c r="CG183" s="2">
        <f>IF(OR(AND($B183&gt;J$230, $B183&lt;J$231), $B183&gt;J$232), J183, "")</f>
        <v>100.97</v>
      </c>
      <c r="CH183" s="2">
        <f>IF(OR(AND($B183&gt;K$230, $B183&lt;K$231), $B183&gt;K$232), K183, "")</f>
        <v>98.373000000000005</v>
      </c>
      <c r="CI183" s="2">
        <f>IF(OR(AND($B183&gt;L$230, $B183&lt;L$231), $B183&gt;L$232), L183, "")</f>
        <v>92.626999999999995</v>
      </c>
      <c r="CJ183" s="2">
        <f>IF(OR(AND($B183&gt;M$230, $B183&lt;M$231), $B183&gt;M$232), M183, "")</f>
        <v>85.896000000000001</v>
      </c>
      <c r="CK183" s="2">
        <f>IF(OR(AND($B183&gt;N$230, $B183&lt;N$231), $B183&gt;N$232), N183, "")</f>
        <v>76.104500000000002</v>
      </c>
      <c r="CL183" s="2">
        <f>IF(OR(AND($B183&gt;O$230, $B183&lt;O$231), $B183&gt;O$232), O183, "")</f>
        <v>64.855099999999993</v>
      </c>
      <c r="CO183" s="2">
        <f>BK$207*$B183+BK$209</f>
        <v>98.253291256429108</v>
      </c>
      <c r="CP183" s="2">
        <f>BL$207*$B183+BL$209</f>
        <v>99.853132692607545</v>
      </c>
      <c r="CQ183" s="2">
        <f>BM$207*$B183+BM$209</f>
        <v>101.63301433924403</v>
      </c>
      <c r="CR183" s="2">
        <f>BN$207*$B183+BN$209</f>
        <v>102.32350050215462</v>
      </c>
      <c r="CS183" s="2">
        <f>BO$207*$B183+BO$209</f>
        <v>106.24154867229315</v>
      </c>
      <c r="CT183" s="2">
        <f>BP$207*$B183+BP$209</f>
        <v>108.0440090613145</v>
      </c>
      <c r="CU183" s="2">
        <f>BQ$207*$B183+BQ$209</f>
        <v>108.7237115636657</v>
      </c>
      <c r="CV183" s="2">
        <f>BR$207*$B183+BR$209</f>
        <v>108.12067631302348</v>
      </c>
      <c r="CW183" s="2">
        <f>BS$207*$B183+BS$209</f>
        <v>104.32293468176191</v>
      </c>
      <c r="CX183" s="2">
        <f>BT$207*$B183+BT$209</f>
        <v>100.57408889457896</v>
      </c>
      <c r="CY183" s="2">
        <f>BU$207*$B183+BU$209</f>
        <v>91.180011321396975</v>
      </c>
      <c r="CZ183" s="2">
        <f>BV$207*$B183+BV$209</f>
        <v>78.831833569763518</v>
      </c>
      <c r="DA183" s="2">
        <f>BW$207*$B183+BW$209</f>
        <v>65.212383996321279</v>
      </c>
      <c r="DD183" s="2">
        <f>BZ$207*$B183+BZ$209</f>
        <v>93.061002785024186</v>
      </c>
      <c r="DE183" s="2">
        <f>CA$207*$B183+CA$209</f>
        <v>96.682886766719079</v>
      </c>
      <c r="DF183" s="2">
        <f>CB$207*$B183+CB$209</f>
        <v>97.992038285077285</v>
      </c>
      <c r="DG183" s="2">
        <f>CC$207*$B183+CC$209</f>
        <v>99.697975125420413</v>
      </c>
      <c r="DH183" s="2">
        <f>CD$207*$B183+CD$209</f>
        <v>103.19330377157958</v>
      </c>
      <c r="DI183" s="2">
        <f>CE$207*$B183+CE$209</f>
        <v>103.85421052177028</v>
      </c>
      <c r="DJ183" s="2">
        <f>CF$207*$B183+CF$209</f>
        <v>104.49550367331871</v>
      </c>
      <c r="DK183" s="2">
        <f>CG$207*$B183+CG$209</f>
        <v>101.40206023149317</v>
      </c>
      <c r="DL183" s="2">
        <f>CH$207*$B183+CH$209</f>
        <v>98.400859588431871</v>
      </c>
      <c r="DM183" s="2">
        <f>CI$207*$B183+CI$209</f>
        <v>93.021984885208099</v>
      </c>
      <c r="DN183" s="2">
        <f>CJ$207*$B183+CJ$209</f>
        <v>85.786322521853435</v>
      </c>
      <c r="DO183" s="2">
        <f>CK$207*$B183+CK$209</f>
        <v>75.806877607749001</v>
      </c>
      <c r="DP183" s="2">
        <f>CL$207*$B183+CL$209</f>
        <v>64.269992716215725</v>
      </c>
      <c r="DS183" s="2">
        <f>POWER(10,($B183-C$227)/C$228)/(1+POWER(10,($B183-C$227)/C$228))</f>
        <v>0.99932844766275764</v>
      </c>
      <c r="DT183" s="2">
        <f>POWER(10,($B183-D$227)/D$228)/(1+POWER(10,($B183-D$227)/D$228))</f>
        <v>0.99921967066823636</v>
      </c>
      <c r="DU183" s="2">
        <f>POWER(10,($B183-E$227)/E$228)/(1+POWER(10,($B183-E$227)/E$228))</f>
        <v>0.99929591755185354</v>
      </c>
      <c r="DV183" s="2">
        <f>POWER(10,($B183-F$227)/F$228)/(1+POWER(10,($B183-F$227)/F$228))</f>
        <v>0.99940715447208517</v>
      </c>
      <c r="DW183" s="2">
        <f>POWER(10,($B183-G$227)/G$228)/(1+POWER(10,($B183-G$227)/G$228))</f>
        <v>0.99945634813478657</v>
      </c>
      <c r="DX183" s="2">
        <f>POWER(10,($B183-H$227)/H$228)/(1+POWER(10,($B183-H$227)/H$228))</f>
        <v>0.99940977216182514</v>
      </c>
      <c r="DY183" s="2">
        <f>POWER(10,($B183-I$227)/I$228)/(1+POWER(10,($B183-I$227)/I$228))</f>
        <v>0.99934724977551637</v>
      </c>
      <c r="DZ183" s="2">
        <f>POWER(10,($B183-J$227)/J$228)/(1+POWER(10,($B183-J$227)/J$228))</f>
        <v>0.99931861437162606</v>
      </c>
      <c r="EA183" s="2">
        <f>POWER(10,($B183-K$227)/K$228)/(1+POWER(10,($B183-K$227)/K$228))</f>
        <v>0.99934601975285076</v>
      </c>
      <c r="EB183" s="2">
        <f>POWER(10,($B183-L$227)/L$228)/(1+POWER(10,($B183-L$227)/L$228))</f>
        <v>0.99917807987318286</v>
      </c>
      <c r="EC183" s="2">
        <f>POWER(10,($B183-M$227)/M$228)/(1+POWER(10,($B183-M$227)/M$228))</f>
        <v>0.99933370527308463</v>
      </c>
      <c r="ED183" s="2">
        <f>POWER(10,($B183-N$227)/N$228)/(1+POWER(10,($B183-N$227)/N$228))</f>
        <v>0.99933395326156493</v>
      </c>
      <c r="EE183" s="2">
        <f>POWER(10,($B183-O$227)/O$228)/(1+POWER(10,($B183-O$227)/O$228))</f>
        <v>0.99908841818911898</v>
      </c>
    </row>
    <row r="184" spans="2:135" x14ac:dyDescent="0.25">
      <c r="B184" s="2">
        <v>178</v>
      </c>
      <c r="C184">
        <v>92.757999999999996</v>
      </c>
      <c r="D184">
        <v>96.537000000000006</v>
      </c>
      <c r="E184">
        <v>98.257000000000005</v>
      </c>
      <c r="F184">
        <v>99.688000000000002</v>
      </c>
      <c r="G184">
        <v>102.547</v>
      </c>
      <c r="H184">
        <v>102.922</v>
      </c>
      <c r="I184">
        <v>104.785</v>
      </c>
      <c r="J184">
        <v>100.848</v>
      </c>
      <c r="K184">
        <v>98.09</v>
      </c>
      <c r="L184">
        <v>92.284000000000006</v>
      </c>
      <c r="M184">
        <v>85.537000000000006</v>
      </c>
      <c r="N184">
        <v>75.044799999999995</v>
      </c>
      <c r="O184">
        <v>64.028999999999996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93.011955396436548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96.646095325405653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97.952586958878172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99.682998881594571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103.19104195455503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103.83737800741744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104.48053881844847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101.36843707530777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98.368143691606193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92.984044561429968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85.763620323791599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75.794846163659614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64.27502697564114</v>
      </c>
      <c r="AE184" s="5"/>
      <c r="AG184" s="5">
        <f t="shared" si="49"/>
        <v>-0.25395539643655241</v>
      </c>
      <c r="AH184" s="5">
        <f t="shared" si="49"/>
        <v>-0.10909532540564726</v>
      </c>
      <c r="AI184" s="5">
        <f t="shared" si="49"/>
        <v>0.30441304112183332</v>
      </c>
      <c r="AJ184" s="5">
        <f t="shared" si="49"/>
        <v>5.0011184054312707E-3</v>
      </c>
      <c r="AK184" s="5">
        <f t="shared" si="48"/>
        <v>-0.64404195455503555</v>
      </c>
      <c r="AL184" s="5">
        <f t="shared" si="48"/>
        <v>-0.91537800741744491</v>
      </c>
      <c r="AM184" s="5">
        <f t="shared" si="48"/>
        <v>0.30446118155153101</v>
      </c>
      <c r="AN184" s="5">
        <f t="shared" si="48"/>
        <v>-0.52043707530776828</v>
      </c>
      <c r="AO184" s="5">
        <f t="shared" si="47"/>
        <v>-0.27814369160618924</v>
      </c>
      <c r="AP184" s="5">
        <f t="shared" si="47"/>
        <v>-0.70004456142996219</v>
      </c>
      <c r="AQ184" s="5">
        <f t="shared" si="47"/>
        <v>-0.22662032379159314</v>
      </c>
      <c r="AR184" s="5">
        <f t="shared" si="47"/>
        <v>-0.75004616365961851</v>
      </c>
      <c r="AS184" s="5">
        <f t="shared" si="50"/>
        <v>-0.24602697564114351</v>
      </c>
      <c r="AV184" s="2">
        <f t="shared" si="34"/>
        <v>93.011955396427865</v>
      </c>
      <c r="AW184" s="2">
        <f t="shared" si="35"/>
        <v>96.646030932498988</v>
      </c>
      <c r="AX184" s="2">
        <f t="shared" si="36"/>
        <v>97.952584770436147</v>
      </c>
      <c r="AY184" s="2">
        <f t="shared" si="37"/>
        <v>99.682998759156135</v>
      </c>
      <c r="AZ184" s="2">
        <f t="shared" si="38"/>
        <v>103.19104193738997</v>
      </c>
      <c r="BA184" s="2">
        <f t="shared" si="39"/>
        <v>103.83737797000919</v>
      </c>
      <c r="BB184" s="2">
        <f t="shared" si="40"/>
        <v>104.48053868304866</v>
      </c>
      <c r="BC184" s="2">
        <f t="shared" si="41"/>
        <v>101.36843693510683</v>
      </c>
      <c r="BD184" s="2">
        <f t="shared" si="42"/>
        <v>98.3681436262695</v>
      </c>
      <c r="BE184" s="2">
        <f t="shared" si="43"/>
        <v>92.984041922538893</v>
      </c>
      <c r="BF184" s="2">
        <f t="shared" si="44"/>
        <v>85.763619572314227</v>
      </c>
      <c r="BG184" s="2">
        <f t="shared" si="45"/>
        <v>75.794843686976591</v>
      </c>
      <c r="BH184" s="2">
        <f t="shared" si="46"/>
        <v>64.274737111896044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92.757999999999996</v>
      </c>
      <c r="CA184" s="2">
        <f>IF(OR(AND($B184&gt;D$230, $B184&lt;D$231), $B184&gt;D$232), D184, "")</f>
        <v>96.537000000000006</v>
      </c>
      <c r="CB184" s="2">
        <f>IF(OR(AND($B184&gt;E$230, $B184&lt;E$231), $B184&gt;E$232), E184, "")</f>
        <v>98.257000000000005</v>
      </c>
      <c r="CC184" s="2">
        <f>IF(OR(AND($B184&gt;F$230, $B184&lt;F$231), $B184&gt;F$232), F184, "")</f>
        <v>99.688000000000002</v>
      </c>
      <c r="CD184" s="2">
        <f>IF(OR(AND($B184&gt;G$230, $B184&lt;G$231), $B184&gt;G$232), G184, "")</f>
        <v>102.547</v>
      </c>
      <c r="CE184" s="2">
        <f>IF(OR(AND($B184&gt;H$230, $B184&lt;H$231), $B184&gt;H$232), H184, "")</f>
        <v>102.922</v>
      </c>
      <c r="CF184" s="2">
        <f>IF(OR(AND($B184&gt;I$230, $B184&lt;I$231), $B184&gt;I$232), I184, "")</f>
        <v>104.785</v>
      </c>
      <c r="CG184" s="2">
        <f>IF(OR(AND($B184&gt;J$230, $B184&lt;J$231), $B184&gt;J$232), J184, "")</f>
        <v>100.848</v>
      </c>
      <c r="CH184" s="2">
        <f>IF(OR(AND($B184&gt;K$230, $B184&lt;K$231), $B184&gt;K$232), K184, "")</f>
        <v>98.09</v>
      </c>
      <c r="CI184" s="2">
        <f>IF(OR(AND($B184&gt;L$230, $B184&lt;L$231), $B184&gt;L$232), L184, "")</f>
        <v>92.284000000000006</v>
      </c>
      <c r="CJ184" s="2">
        <f>IF(OR(AND($B184&gt;M$230, $B184&lt;M$231), $B184&gt;M$232), M184, "")</f>
        <v>85.537000000000006</v>
      </c>
      <c r="CK184" s="2">
        <f>IF(OR(AND($B184&gt;N$230, $B184&lt;N$231), $B184&gt;N$232), N184, "")</f>
        <v>75.044799999999995</v>
      </c>
      <c r="CL184" s="2">
        <f>IF(OR(AND($B184&gt;O$230, $B184&lt;O$231), $B184&gt;O$232), O184, "")</f>
        <v>64.028999999999996</v>
      </c>
      <c r="CO184" s="2">
        <f>BK$207*$B184+BK$209</f>
        <v>98.260793802135112</v>
      </c>
      <c r="CP184" s="2">
        <f>BL$207*$B184+BL$209</f>
        <v>99.848872416072268</v>
      </c>
      <c r="CQ184" s="2">
        <f>BM$207*$B184+BM$209</f>
        <v>101.62600798085907</v>
      </c>
      <c r="CR184" s="2">
        <f>BN$207*$B184+BN$209</f>
        <v>102.33249898500658</v>
      </c>
      <c r="CS184" s="2">
        <f>BO$207*$B184+BO$209</f>
        <v>106.2683788720456</v>
      </c>
      <c r="CT184" s="2">
        <f>BP$207*$B184+BP$209</f>
        <v>108.06947857682326</v>
      </c>
      <c r="CU184" s="2">
        <f>BQ$207*$B184+BQ$209</f>
        <v>108.75222029870524</v>
      </c>
      <c r="CV184" s="2">
        <f>BR$207*$B184+BR$209</f>
        <v>108.15610395314397</v>
      </c>
      <c r="CW184" s="2">
        <f>BS$207*$B184+BS$209</f>
        <v>104.34761085007682</v>
      </c>
      <c r="CX184" s="2">
        <f>BT$207*$B184+BT$209</f>
        <v>100.61635608188844</v>
      </c>
      <c r="CY184" s="2">
        <f>BU$207*$B184+BU$209</f>
        <v>91.210997320565014</v>
      </c>
      <c r="CZ184" s="2">
        <f>BV$207*$B184+BV$209</f>
        <v>78.848667843679266</v>
      </c>
      <c r="DA184" s="2">
        <f>BW$207*$B184+BW$209</f>
        <v>65.224039986656436</v>
      </c>
      <c r="DD184" s="2">
        <f>BZ$207*$B184+BZ$209</f>
        <v>93.008738516751848</v>
      </c>
      <c r="DE184" s="2">
        <f>CA$207*$B184+CA$209</f>
        <v>96.64374979007313</v>
      </c>
      <c r="DF184" s="2">
        <f>CB$207*$B184+CB$209</f>
        <v>97.950224290188544</v>
      </c>
      <c r="DG184" s="2">
        <f>CC$207*$B184+CC$209</f>
        <v>99.681565373497591</v>
      </c>
      <c r="DH184" s="2">
        <f>CD$207*$B184+CD$209</f>
        <v>103.18951531333616</v>
      </c>
      <c r="DI184" s="2">
        <f>CE$207*$B184+CE$209</f>
        <v>103.83509850945646</v>
      </c>
      <c r="DJ184" s="2">
        <f>CF$207*$B184+CF$209</f>
        <v>104.47799402468473</v>
      </c>
      <c r="DK184" s="2">
        <f>CG$207*$B184+CG$209</f>
        <v>101.36421599177875</v>
      </c>
      <c r="DL184" s="2">
        <f>CH$207*$B184+CH$209</f>
        <v>98.364574916467987</v>
      </c>
      <c r="DM184" s="2">
        <f>CI$207*$B184+CI$209</f>
        <v>92.978316033127157</v>
      </c>
      <c r="DN184" s="2">
        <f>CJ$207*$B184+CJ$209</f>
        <v>85.760307168063576</v>
      </c>
      <c r="DO184" s="2">
        <f>CK$207*$B184+CK$209</f>
        <v>75.792987430042757</v>
      </c>
      <c r="DP184" s="2">
        <f>CL$207*$B184+CL$209</f>
        <v>64.273947167499998</v>
      </c>
      <c r="DS184" s="2">
        <f>POWER(10,($B184-C$227)/C$228)/(1+POWER(10,($B184-C$227)/C$228))</f>
        <v>0.99938750079707483</v>
      </c>
      <c r="DT184" s="2">
        <f>POWER(10,($B184-D$227)/D$228)/(1+POWER(10,($B184-D$227)/D$228))</f>
        <v>0.99928828232425637</v>
      </c>
      <c r="DU184" s="2">
        <f>POWER(10,($B184-E$227)/E$228)/(1+POWER(10,($B184-E$227)/E$228))</f>
        <v>0.99935782939197837</v>
      </c>
      <c r="DV184" s="2">
        <f>POWER(10,($B184-F$227)/F$228)/(1+POWER(10,($B184-F$227)/F$228))</f>
        <v>0.99945929024690505</v>
      </c>
      <c r="DW184" s="2">
        <f>POWER(10,($B184-G$227)/G$228)/(1+POWER(10,($B184-G$227)/G$228))</f>
        <v>0.99950415988734387</v>
      </c>
      <c r="DX184" s="2">
        <f>POWER(10,($B184-H$227)/H$228)/(1+POWER(10,($B184-H$227)/H$228))</f>
        <v>0.99946167785686002</v>
      </c>
      <c r="DY184" s="2">
        <f>POWER(10,($B184-I$227)/I$228)/(1+POWER(10,($B184-I$227)/I$228))</f>
        <v>0.99940465052601501</v>
      </c>
      <c r="DZ184" s="2">
        <f>POWER(10,($B184-J$227)/J$228)/(1+POWER(10,($B184-J$227)/J$228))</f>
        <v>0.99937853166128732</v>
      </c>
      <c r="EA184" s="2">
        <f>POWER(10,($B184-K$227)/K$228)/(1+POWER(10,($B184-K$227)/K$228))</f>
        <v>0.99940352860301851</v>
      </c>
      <c r="EB184" s="2">
        <f>POWER(10,($B184-L$227)/L$228)/(1+POWER(10,($B184-L$227)/L$228))</f>
        <v>0.99925034572021387</v>
      </c>
      <c r="EC184" s="2">
        <f>POWER(10,($B184-M$227)/M$228)/(1+POWER(10,($B184-M$227)/M$228))</f>
        <v>0.99939229635918003</v>
      </c>
      <c r="ED184" s="2">
        <f>POWER(10,($B184-N$227)/N$228)/(1+POWER(10,($B184-N$227)/N$228))</f>
        <v>0.99939252255387856</v>
      </c>
      <c r="EE184" s="2">
        <f>POWER(10,($B184-O$227)/O$228)/(1+POWER(10,($B184-O$227)/O$228))</f>
        <v>0.99916856081834682</v>
      </c>
    </row>
    <row r="185" spans="2:135" x14ac:dyDescent="0.25">
      <c r="B185" s="2">
        <v>179</v>
      </c>
      <c r="C185">
        <v>92.515000000000001</v>
      </c>
      <c r="D185">
        <v>96.103999999999999</v>
      </c>
      <c r="E185">
        <v>97.343000000000004</v>
      </c>
      <c r="F185">
        <v>99.233999999999995</v>
      </c>
      <c r="G185">
        <v>103.03100000000001</v>
      </c>
      <c r="H185">
        <v>103.73399999999999</v>
      </c>
      <c r="I185">
        <v>104.292</v>
      </c>
      <c r="J185">
        <v>100.333</v>
      </c>
      <c r="K185">
        <v>98.611999999999995</v>
      </c>
      <c r="L185">
        <v>93.03</v>
      </c>
      <c r="M185">
        <v>85.179000000000002</v>
      </c>
      <c r="N185">
        <v>75.104500000000002</v>
      </c>
      <c r="O185">
        <v>64.014499999999998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92.959441623633253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96.606740763831695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97.910584355949752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99.66647551172224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103.18713306456283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103.81808738647081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104.46283027723608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101.33026307747097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98.331578297643432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92.939929130585369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85.737344730423985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75.780808034158198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64.278736488387267</v>
      </c>
      <c r="AE185" s="5"/>
      <c r="AG185" s="5">
        <f t="shared" si="49"/>
        <v>-0.4444416236332529</v>
      </c>
      <c r="AH185" s="5">
        <f t="shared" si="49"/>
        <v>-0.50274076383169586</v>
      </c>
      <c r="AI185" s="5">
        <f t="shared" si="49"/>
        <v>-0.56758435594974799</v>
      </c>
      <c r="AJ185" s="5">
        <f t="shared" si="49"/>
        <v>-0.43247551172224519</v>
      </c>
      <c r="AK185" s="5">
        <f t="shared" si="48"/>
        <v>-0.15613306456282317</v>
      </c>
      <c r="AL185" s="5">
        <f t="shared" si="48"/>
        <v>-8.408738647081293E-2</v>
      </c>
      <c r="AM185" s="5">
        <f t="shared" si="48"/>
        <v>-0.17083027723607813</v>
      </c>
      <c r="AN185" s="5">
        <f t="shared" si="48"/>
        <v>-0.99726307747097565</v>
      </c>
      <c r="AO185" s="5">
        <f t="shared" si="47"/>
        <v>0.28042170235656272</v>
      </c>
      <c r="AP185" s="5">
        <f t="shared" si="47"/>
        <v>9.0070869414631716E-2</v>
      </c>
      <c r="AQ185" s="5">
        <f t="shared" si="47"/>
        <v>-0.55834473042398258</v>
      </c>
      <c r="AR185" s="5">
        <f t="shared" si="47"/>
        <v>-0.67630803415819685</v>
      </c>
      <c r="AS185" s="5">
        <f t="shared" si="50"/>
        <v>-0.26423648838726876</v>
      </c>
      <c r="AV185" s="2">
        <f t="shared" si="34"/>
        <v>92.959441623630198</v>
      </c>
      <c r="AW185" s="2">
        <f t="shared" si="35"/>
        <v>96.606716010020037</v>
      </c>
      <c r="AX185" s="2">
        <f t="shared" si="36"/>
        <v>97.910583587340057</v>
      </c>
      <c r="AY185" s="2">
        <f t="shared" si="37"/>
        <v>99.6664754772696</v>
      </c>
      <c r="AZ185" s="2">
        <f t="shared" si="38"/>
        <v>103.18713306023915</v>
      </c>
      <c r="BA185" s="2">
        <f t="shared" si="39"/>
        <v>103.81808737693804</v>
      </c>
      <c r="BB185" s="2">
        <f t="shared" si="40"/>
        <v>104.46283024132732</v>
      </c>
      <c r="BC185" s="2">
        <f t="shared" si="41"/>
        <v>101.33026304038265</v>
      </c>
      <c r="BD185" s="2">
        <f t="shared" si="42"/>
        <v>98.331578281080382</v>
      </c>
      <c r="BE185" s="2">
        <f t="shared" si="43"/>
        <v>92.939928356462545</v>
      </c>
      <c r="BF185" s="2">
        <f t="shared" si="44"/>
        <v>85.73734451807816</v>
      </c>
      <c r="BG185" s="2">
        <f t="shared" si="45"/>
        <v>75.780807292330422</v>
      </c>
      <c r="BH185" s="2">
        <f t="shared" si="46"/>
        <v>64.278627949707555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92.515000000000001</v>
      </c>
      <c r="CA185" s="2">
        <f>IF(OR(AND($B185&gt;D$230, $B185&lt;D$231), $B185&gt;D$232), D185, "")</f>
        <v>96.103999999999999</v>
      </c>
      <c r="CB185" s="2">
        <f>IF(OR(AND($B185&gt;E$230, $B185&lt;E$231), $B185&gt;E$232), E185, "")</f>
        <v>97.343000000000004</v>
      </c>
      <c r="CC185" s="2">
        <f>IF(OR(AND($B185&gt;F$230, $B185&lt;F$231), $B185&gt;F$232), F185, "")</f>
        <v>99.233999999999995</v>
      </c>
      <c r="CD185" s="2">
        <f>IF(OR(AND($B185&gt;G$230, $B185&lt;G$231), $B185&gt;G$232), G185, "")</f>
        <v>103.03100000000001</v>
      </c>
      <c r="CE185" s="2">
        <f>IF(OR(AND($B185&gt;H$230, $B185&lt;H$231), $B185&gt;H$232), H185, "")</f>
        <v>103.73399999999999</v>
      </c>
      <c r="CF185" s="2">
        <f>IF(OR(AND($B185&gt;I$230, $B185&lt;I$231), $B185&gt;I$232), I185, "")</f>
        <v>104.292</v>
      </c>
      <c r="CG185" s="2">
        <f>IF(OR(AND($B185&gt;J$230, $B185&lt;J$231), $B185&gt;J$232), J185, "")</f>
        <v>100.333</v>
      </c>
      <c r="CH185" s="2">
        <f>IF(OR(AND($B185&gt;K$230, $B185&lt;K$231), $B185&gt;K$232), K185, "")</f>
        <v>98.611999999999995</v>
      </c>
      <c r="CI185" s="2">
        <f>IF(OR(AND($B185&gt;L$230, $B185&lt;L$231), $B185&gt;L$232), L185, "")</f>
        <v>93.03</v>
      </c>
      <c r="CJ185" s="2">
        <f>IF(OR(AND($B185&gt;M$230, $B185&lt;M$231), $B185&gt;M$232), M185, "")</f>
        <v>85.179000000000002</v>
      </c>
      <c r="CK185" s="2">
        <f>IF(OR(AND($B185&gt;N$230, $B185&lt;N$231), $B185&gt;N$232), N185, "")</f>
        <v>75.104500000000002</v>
      </c>
      <c r="CL185" s="2">
        <f>IF(OR(AND($B185&gt;O$230, $B185&lt;O$231), $B185&gt;O$232), O185, "")</f>
        <v>64.014499999999998</v>
      </c>
      <c r="CO185" s="2">
        <f>BK$207*$B185+BK$209</f>
        <v>98.26829634784113</v>
      </c>
      <c r="CP185" s="2">
        <f>BL$207*$B185+BL$209</f>
        <v>99.844612139536991</v>
      </c>
      <c r="CQ185" s="2">
        <f>BM$207*$B185+BM$209</f>
        <v>101.61900162247412</v>
      </c>
      <c r="CR185" s="2">
        <f>BN$207*$B185+BN$209</f>
        <v>102.34149746785853</v>
      </c>
      <c r="CS185" s="2">
        <f>BO$207*$B185+BO$209</f>
        <v>106.29520907179804</v>
      </c>
      <c r="CT185" s="2">
        <f>BP$207*$B185+BP$209</f>
        <v>108.094948092332</v>
      </c>
      <c r="CU185" s="2">
        <f>BQ$207*$B185+BQ$209</f>
        <v>108.78072903374478</v>
      </c>
      <c r="CV185" s="2">
        <f>BR$207*$B185+BR$209</f>
        <v>108.19153159326444</v>
      </c>
      <c r="CW185" s="2">
        <f>BS$207*$B185+BS$209</f>
        <v>104.37228701839173</v>
      </c>
      <c r="CX185" s="2">
        <f>BT$207*$B185+BT$209</f>
        <v>100.65862326919793</v>
      </c>
      <c r="CY185" s="2">
        <f>BU$207*$B185+BU$209</f>
        <v>91.241983319733052</v>
      </c>
      <c r="CZ185" s="2">
        <f>BV$207*$B185+BV$209</f>
        <v>78.865502117595</v>
      </c>
      <c r="DA185" s="2">
        <f>BW$207*$B185+BW$209</f>
        <v>65.235695976991607</v>
      </c>
      <c r="DD185" s="2">
        <f>BZ$207*$B185+BZ$209</f>
        <v>92.956474248479509</v>
      </c>
      <c r="DE185" s="2">
        <f>CA$207*$B185+CA$209</f>
        <v>96.604612813427167</v>
      </c>
      <c r="DF185" s="2">
        <f>CB$207*$B185+CB$209</f>
        <v>97.908410295299788</v>
      </c>
      <c r="DG185" s="2">
        <f>CC$207*$B185+CC$209</f>
        <v>99.665155621574783</v>
      </c>
      <c r="DH185" s="2">
        <f>CD$207*$B185+CD$209</f>
        <v>103.18572685509274</v>
      </c>
      <c r="DI185" s="2">
        <f>CE$207*$B185+CE$209</f>
        <v>103.81598649714265</v>
      </c>
      <c r="DJ185" s="2">
        <f>CF$207*$B185+CF$209</f>
        <v>104.46048437605077</v>
      </c>
      <c r="DK185" s="2">
        <f>CG$207*$B185+CG$209</f>
        <v>101.32637175206433</v>
      </c>
      <c r="DL185" s="2">
        <f>CH$207*$B185+CH$209</f>
        <v>98.328290244504103</v>
      </c>
      <c r="DM185" s="2">
        <f>CI$207*$B185+CI$209</f>
        <v>92.93464718104623</v>
      </c>
      <c r="DN185" s="2">
        <f>CJ$207*$B185+CJ$209</f>
        <v>85.734291814273703</v>
      </c>
      <c r="DO185" s="2">
        <f>CK$207*$B185+CK$209</f>
        <v>75.779097252336527</v>
      </c>
      <c r="DP185" s="2">
        <f>CL$207*$B185+CL$209</f>
        <v>64.27790161878427</v>
      </c>
      <c r="DS185" s="2">
        <f>POWER(10,($B185-C$227)/C$228)/(1+POWER(10,($B185-C$227)/C$228))</f>
        <v>0.99944136398110195</v>
      </c>
      <c r="DT185" s="2">
        <f>POWER(10,($B185-D$227)/D$228)/(1+POWER(10,($B185-D$227)/D$228))</f>
        <v>0.99935086511410043</v>
      </c>
      <c r="DU185" s="2">
        <f>POWER(10,($B185-E$227)/E$228)/(1+POWER(10,($B185-E$227)/E$228))</f>
        <v>0.99941430035036449</v>
      </c>
      <c r="DV185" s="2">
        <f>POWER(10,($B185-F$227)/F$228)/(1+POWER(10,($B185-F$227)/F$228))</f>
        <v>0.99950684338151807</v>
      </c>
      <c r="DW185" s="2">
        <f>POWER(10,($B185-G$227)/G$228)/(1+POWER(10,($B185-G$227)/G$228))</f>
        <v>0.99954776871247242</v>
      </c>
      <c r="DX185" s="2">
        <f>POWER(10,($B185-H$227)/H$228)/(1+POWER(10,($B185-H$227)/H$228))</f>
        <v>0.99950902111443307</v>
      </c>
      <c r="DY185" s="2">
        <f>POWER(10,($B185-I$227)/I$228)/(1+POWER(10,($B185-I$227)/I$228))</f>
        <v>0.99945700638218005</v>
      </c>
      <c r="DZ185" s="2">
        <f>POWER(10,($B185-J$227)/J$228)/(1+POWER(10,($B185-J$227)/J$228))</f>
        <v>0.99943318314382756</v>
      </c>
      <c r="EA185" s="2">
        <f>POWER(10,($B185-K$227)/K$228)/(1+POWER(10,($B185-K$227)/K$228))</f>
        <v>0.9994559830689369</v>
      </c>
      <c r="EB185" s="2">
        <f>POWER(10,($B185-L$227)/L$228)/(1+POWER(10,($B185-L$227)/L$228))</f>
        <v>0.99931626207071977</v>
      </c>
      <c r="EC185" s="2">
        <f>POWER(10,($B185-M$227)/M$228)/(1+POWER(10,($B185-M$227)/M$228))</f>
        <v>0.99944573805533099</v>
      </c>
      <c r="ED185" s="2">
        <f>POWER(10,($B185-N$227)/N$228)/(1+POWER(10,($B185-N$227)/N$228))</f>
        <v>0.99944594436940692</v>
      </c>
      <c r="EE185" s="2">
        <f>POWER(10,($B185-O$227)/O$228)/(1+POWER(10,($B185-O$227)/O$228))</f>
        <v>0.99924166297592332</v>
      </c>
    </row>
    <row r="186" spans="2:135" x14ac:dyDescent="0.25">
      <c r="B186" s="2">
        <v>180</v>
      </c>
      <c r="C186">
        <v>91.984999999999999</v>
      </c>
      <c r="D186">
        <v>96.194000000000003</v>
      </c>
      <c r="E186">
        <v>97.456999999999994</v>
      </c>
      <c r="F186">
        <v>98.781000000000006</v>
      </c>
      <c r="G186">
        <v>102.71899999999999</v>
      </c>
      <c r="H186">
        <v>104.312</v>
      </c>
      <c r="I186">
        <v>105.062</v>
      </c>
      <c r="J186">
        <v>101.10599999999999</v>
      </c>
      <c r="K186">
        <v>98.03</v>
      </c>
      <c r="L186">
        <v>93.269000000000005</v>
      </c>
      <c r="M186">
        <v>85.850999999999999</v>
      </c>
      <c r="N186">
        <v>74.671599999999998</v>
      </c>
      <c r="O186">
        <v>63.956499999999998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92.906946843159758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96.567423831953263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97.868597320403509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99.649961082046076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103.1832335521138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103.79881055855957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104.44513708340511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101.29211447510943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98.295034692213449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92.895848915205605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85.711089567621045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75.766782463646564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64.282562672168694</v>
      </c>
      <c r="AE186" s="5"/>
      <c r="AG186" s="5">
        <f t="shared" si="49"/>
        <v>-0.92194684315975906</v>
      </c>
      <c r="AH186" s="5">
        <f t="shared" si="49"/>
        <v>-0.37342383195326079</v>
      </c>
      <c r="AI186" s="5">
        <f t="shared" si="49"/>
        <v>-0.41159732040351571</v>
      </c>
      <c r="AJ186" s="5">
        <f t="shared" si="49"/>
        <v>-0.86896108204607003</v>
      </c>
      <c r="AK186" s="5">
        <f t="shared" si="48"/>
        <v>-0.46423355211381079</v>
      </c>
      <c r="AL186" s="5">
        <f t="shared" si="48"/>
        <v>0.51318944144043144</v>
      </c>
      <c r="AM186" s="5">
        <f t="shared" si="48"/>
        <v>0.6168629165948829</v>
      </c>
      <c r="AN186" s="5">
        <f t="shared" si="48"/>
        <v>-0.18611447510943435</v>
      </c>
      <c r="AO186" s="5">
        <f t="shared" si="47"/>
        <v>-0.26503469221344744</v>
      </c>
      <c r="AP186" s="5">
        <f t="shared" si="47"/>
        <v>0.37315108479440084</v>
      </c>
      <c r="AQ186" s="5">
        <f t="shared" si="47"/>
        <v>0.1399104323789544</v>
      </c>
      <c r="AR186" s="5">
        <f t="shared" si="47"/>
        <v>-1.0951824636465659</v>
      </c>
      <c r="AS186" s="5">
        <f t="shared" si="50"/>
        <v>-0.32606267216869611</v>
      </c>
      <c r="AV186" s="2">
        <f t="shared" si="34"/>
        <v>92.906946843158721</v>
      </c>
      <c r="AW186" s="2">
        <f t="shared" si="35"/>
        <v>96.567414733250899</v>
      </c>
      <c r="AX186" s="2">
        <f t="shared" si="36"/>
        <v>97.868597062419823</v>
      </c>
      <c r="AY186" s="2">
        <f t="shared" si="37"/>
        <v>99.649961072796557</v>
      </c>
      <c r="AZ186" s="2">
        <f t="shared" si="38"/>
        <v>103.18323355107555</v>
      </c>
      <c r="BA186" s="2">
        <f t="shared" si="39"/>
        <v>103.79881055624456</v>
      </c>
      <c r="BB186" s="2">
        <f t="shared" si="40"/>
        <v>104.44513707433121</v>
      </c>
      <c r="BC186" s="2">
        <f t="shared" si="41"/>
        <v>101.29211446576399</v>
      </c>
      <c r="BD186" s="2">
        <f t="shared" si="42"/>
        <v>98.295034688215026</v>
      </c>
      <c r="BE186" s="2">
        <f t="shared" si="43"/>
        <v>92.89584869888472</v>
      </c>
      <c r="BF186" s="2">
        <f t="shared" si="44"/>
        <v>85.711089510411895</v>
      </c>
      <c r="BG186" s="2">
        <f t="shared" si="45"/>
        <v>75.766782251642795</v>
      </c>
      <c r="BH186" s="2">
        <f t="shared" si="46"/>
        <v>64.282523862775946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91.984999999999999</v>
      </c>
      <c r="CA186" s="2">
        <f>IF(OR(AND($B186&gt;D$230, $B186&lt;D$231), $B186&gt;D$232), D186, "")</f>
        <v>96.194000000000003</v>
      </c>
      <c r="CB186" s="2">
        <f>IF(OR(AND($B186&gt;E$230, $B186&lt;E$231), $B186&gt;E$232), E186, "")</f>
        <v>97.456999999999994</v>
      </c>
      <c r="CC186" s="2">
        <f>IF(OR(AND($B186&gt;F$230, $B186&lt;F$231), $B186&gt;F$232), F186, "")</f>
        <v>98.781000000000006</v>
      </c>
      <c r="CD186" s="2">
        <f>IF(OR(AND($B186&gt;G$230, $B186&lt;G$231), $B186&gt;G$232), G186, "")</f>
        <v>102.71899999999999</v>
      </c>
      <c r="CE186" s="2">
        <f>IF(OR(AND($B186&gt;H$230, $B186&lt;H$231), $B186&gt;H$232), H186, "")</f>
        <v>104.312</v>
      </c>
      <c r="CF186" s="2">
        <f>IF(OR(AND($B186&gt;I$230, $B186&lt;I$231), $B186&gt;I$232), I186, "")</f>
        <v>105.062</v>
      </c>
      <c r="CG186" s="2">
        <f>IF(OR(AND($B186&gt;J$230, $B186&lt;J$231), $B186&gt;J$232), J186, "")</f>
        <v>101.10599999999999</v>
      </c>
      <c r="CH186" s="2">
        <f>IF(OR(AND($B186&gt;K$230, $B186&lt;K$231), $B186&gt;K$232), K186, "")</f>
        <v>98.03</v>
      </c>
      <c r="CI186" s="2">
        <f>IF(OR(AND($B186&gt;L$230, $B186&lt;L$231), $B186&gt;L$232), L186, "")</f>
        <v>93.269000000000005</v>
      </c>
      <c r="CJ186" s="2">
        <f>IF(OR(AND($B186&gt;M$230, $B186&lt;M$231), $B186&gt;M$232), M186, "")</f>
        <v>85.850999999999999</v>
      </c>
      <c r="CK186" s="2">
        <f>IF(OR(AND($B186&gt;N$230, $B186&lt;N$231), $B186&gt;N$232), N186, "")</f>
        <v>74.671599999999998</v>
      </c>
      <c r="CL186" s="2">
        <f>IF(OR(AND($B186&gt;O$230, $B186&lt;O$231), $B186&gt;O$232), O186, "")</f>
        <v>63.956499999999998</v>
      </c>
      <c r="CO186" s="2">
        <f>BK$207*$B186+BK$209</f>
        <v>98.275798893547147</v>
      </c>
      <c r="CP186" s="2">
        <f>BL$207*$B186+BL$209</f>
        <v>99.840351863001729</v>
      </c>
      <c r="CQ186" s="2">
        <f>BM$207*$B186+BM$209</f>
        <v>101.61199526408916</v>
      </c>
      <c r="CR186" s="2">
        <f>BN$207*$B186+BN$209</f>
        <v>102.35049595071048</v>
      </c>
      <c r="CS186" s="2">
        <f>BO$207*$B186+BO$209</f>
        <v>106.32203927155049</v>
      </c>
      <c r="CT186" s="2">
        <f>BP$207*$B186+BP$209</f>
        <v>108.12041760784076</v>
      </c>
      <c r="CU186" s="2">
        <f>BQ$207*$B186+BQ$209</f>
        <v>108.80923776878431</v>
      </c>
      <c r="CV186" s="2">
        <f>BR$207*$B186+BR$209</f>
        <v>108.22695923338493</v>
      </c>
      <c r="CW186" s="2">
        <f>BS$207*$B186+BS$209</f>
        <v>104.39696318670664</v>
      </c>
      <c r="CX186" s="2">
        <f>BT$207*$B186+BT$209</f>
        <v>100.70089045650741</v>
      </c>
      <c r="CY186" s="2">
        <f>BU$207*$B186+BU$209</f>
        <v>91.272969318901104</v>
      </c>
      <c r="CZ186" s="2">
        <f>BV$207*$B186+BV$209</f>
        <v>78.882336391510748</v>
      </c>
      <c r="DA186" s="2">
        <f>BW$207*$B186+BW$209</f>
        <v>65.247351967326765</v>
      </c>
      <c r="DD186" s="2">
        <f>BZ$207*$B186+BZ$209</f>
        <v>92.90420998020717</v>
      </c>
      <c r="DE186" s="2">
        <f>CA$207*$B186+CA$209</f>
        <v>96.565475836781218</v>
      </c>
      <c r="DF186" s="2">
        <f>CB$207*$B186+CB$209</f>
        <v>97.866596300411032</v>
      </c>
      <c r="DG186" s="2">
        <f>CC$207*$B186+CC$209</f>
        <v>99.648745869651961</v>
      </c>
      <c r="DH186" s="2">
        <f>CD$207*$B186+CD$209</f>
        <v>103.18193839684932</v>
      </c>
      <c r="DI186" s="2">
        <f>CE$207*$B186+CE$209</f>
        <v>103.79687448482882</v>
      </c>
      <c r="DJ186" s="2">
        <f>CF$207*$B186+CF$209</f>
        <v>104.4429747274168</v>
      </c>
      <c r="DK186" s="2">
        <f>CG$207*$B186+CG$209</f>
        <v>101.28852751234992</v>
      </c>
      <c r="DL186" s="2">
        <f>CH$207*$B186+CH$209</f>
        <v>98.292005572540234</v>
      </c>
      <c r="DM186" s="2">
        <f>CI$207*$B186+CI$209</f>
        <v>92.890978328965303</v>
      </c>
      <c r="DN186" s="2">
        <f>CJ$207*$B186+CJ$209</f>
        <v>85.708276460483845</v>
      </c>
      <c r="DO186" s="2">
        <f>CK$207*$B186+CK$209</f>
        <v>75.765207074630297</v>
      </c>
      <c r="DP186" s="2">
        <f>CL$207*$B186+CL$209</f>
        <v>64.281856070068557</v>
      </c>
      <c r="DS186" s="2">
        <f>POWER(10,($B186-C$227)/C$228)/(1+POWER(10,($B186-C$227)/C$228))</f>
        <v>0.99949049285123959</v>
      </c>
      <c r="DT186" s="2">
        <f>POWER(10,($B186-D$227)/D$228)/(1+POWER(10,($B186-D$227)/D$228))</f>
        <v>0.9994079481317274</v>
      </c>
      <c r="DU186" s="2">
        <f>POWER(10,($B186-E$227)/E$228)/(1+POWER(10,($B186-E$227)/E$228))</f>
        <v>0.99946580804122509</v>
      </c>
      <c r="DV186" s="2">
        <f>POWER(10,($B186-F$227)/F$228)/(1+POWER(10,($B186-F$227)/F$228))</f>
        <v>0.99955021630123364</v>
      </c>
      <c r="DW186" s="2">
        <f>POWER(10,($B186-G$227)/G$228)/(1+POWER(10,($B186-G$227)/G$228))</f>
        <v>0.99958754375164616</v>
      </c>
      <c r="DX186" s="2">
        <f>POWER(10,($B186-H$227)/H$228)/(1+POWER(10,($B186-H$227)/H$228))</f>
        <v>0.9995522025892527</v>
      </c>
      <c r="DY186" s="2">
        <f>POWER(10,($B186-I$227)/I$228)/(1+POWER(10,($B186-I$227)/I$228))</f>
        <v>0.99950476027350499</v>
      </c>
      <c r="DZ186" s="2">
        <f>POWER(10,($B186-J$227)/J$228)/(1+POWER(10,($B186-J$227)/J$228))</f>
        <v>0.99948303110006886</v>
      </c>
      <c r="EA186" s="2">
        <f>POWER(10,($B186-K$227)/K$228)/(1+POWER(10,($B186-K$227)/K$228))</f>
        <v>0.99950382691146578</v>
      </c>
      <c r="EB186" s="2">
        <f>POWER(10,($B186-L$227)/L$228)/(1+POWER(10,($B186-L$227)/L$228))</f>
        <v>0.99937638607965218</v>
      </c>
      <c r="EC186" s="2">
        <f>POWER(10,($B186-M$227)/M$228)/(1+POWER(10,($B186-M$227)/M$228))</f>
        <v>0.99949448244501193</v>
      </c>
      <c r="ED186" s="2">
        <f>POWER(10,($B186-N$227)/N$228)/(1+POWER(10,($B186-N$227)/N$228))</f>
        <v>0.99949467062403619</v>
      </c>
      <c r="EE186" s="2">
        <f>POWER(10,($B186-O$227)/O$228)/(1+POWER(10,($B186-O$227)/O$228))</f>
        <v>0.99930834226299159</v>
      </c>
    </row>
    <row r="187" spans="2:135" x14ac:dyDescent="0.25">
      <c r="B187" s="2">
        <v>181</v>
      </c>
      <c r="C187">
        <v>92.515000000000001</v>
      </c>
      <c r="D187">
        <v>96.91</v>
      </c>
      <c r="E187">
        <v>97.686000000000007</v>
      </c>
      <c r="F187">
        <v>99.233999999999995</v>
      </c>
      <c r="G187">
        <v>102.875</v>
      </c>
      <c r="H187">
        <v>104.89100000000001</v>
      </c>
      <c r="I187">
        <v>104.154</v>
      </c>
      <c r="J187">
        <v>101.167</v>
      </c>
      <c r="K187">
        <v>97.686999999999998</v>
      </c>
      <c r="L187">
        <v>92.700999999999993</v>
      </c>
      <c r="M187">
        <v>85.179000000000002</v>
      </c>
      <c r="N187">
        <v>75.761200000000002</v>
      </c>
      <c r="O187">
        <v>63.884099999999997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92.854469645970141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96.528129277570827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97.826624149377395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99.633454865465069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103.17934269447795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103.7795464683812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104.42745803648364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101.25398931197311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98.258511195351815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92.851800486540043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85.684853048465158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75.752767757600736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64.286437702095668</v>
      </c>
      <c r="AE187" s="5"/>
      <c r="AG187" s="5">
        <f t="shared" si="49"/>
        <v>-0.33946964597014073</v>
      </c>
      <c r="AH187" s="5">
        <f t="shared" si="49"/>
        <v>0.38187072242916997</v>
      </c>
      <c r="AI187" s="5">
        <f t="shared" si="49"/>
        <v>-0.14062414937738765</v>
      </c>
      <c r="AJ187" s="5">
        <f t="shared" si="49"/>
        <v>-0.39945486546507425</v>
      </c>
      <c r="AK187" s="5">
        <f t="shared" si="48"/>
        <v>-0.30434269447795259</v>
      </c>
      <c r="AL187" s="5">
        <f t="shared" si="48"/>
        <v>1.1114535316188068</v>
      </c>
      <c r="AM187" s="5">
        <f t="shared" si="48"/>
        <v>-0.27345803648364608</v>
      </c>
      <c r="AN187" s="5">
        <f t="shared" si="48"/>
        <v>-8.6989311973113104E-2</v>
      </c>
      <c r="AO187" s="5">
        <f t="shared" si="47"/>
        <v>-0.57151119535181749</v>
      </c>
      <c r="AP187" s="5">
        <f t="shared" si="47"/>
        <v>-0.15080048654004941</v>
      </c>
      <c r="AQ187" s="5">
        <f t="shared" si="47"/>
        <v>-0.50585304846515555</v>
      </c>
      <c r="AR187" s="5">
        <f t="shared" si="47"/>
        <v>8.4322423992659878E-3</v>
      </c>
      <c r="AS187" s="5">
        <f t="shared" si="50"/>
        <v>-0.40233770209567155</v>
      </c>
      <c r="AV187" s="2">
        <f t="shared" si="34"/>
        <v>92.854469645969814</v>
      </c>
      <c r="AW187" s="2">
        <f t="shared" si="35"/>
        <v>96.528126079779213</v>
      </c>
      <c r="AX187" s="2">
        <f t="shared" si="36"/>
        <v>97.826624066622401</v>
      </c>
      <c r="AY187" s="2">
        <f t="shared" si="37"/>
        <v>99.633454863095835</v>
      </c>
      <c r="AZ187" s="2">
        <f t="shared" si="38"/>
        <v>103.17934269424026</v>
      </c>
      <c r="BA187" s="2">
        <f t="shared" si="39"/>
        <v>103.77954646784545</v>
      </c>
      <c r="BB187" s="2">
        <f t="shared" si="40"/>
        <v>104.42745803429891</v>
      </c>
      <c r="BC187" s="2">
        <f t="shared" si="41"/>
        <v>101.25398930973006</v>
      </c>
      <c r="BD187" s="2">
        <f t="shared" si="42"/>
        <v>98.258511194432629</v>
      </c>
      <c r="BE187" s="2">
        <f t="shared" si="43"/>
        <v>92.851800428957986</v>
      </c>
      <c r="BF187" s="2">
        <f t="shared" si="44"/>
        <v>85.684853033769755</v>
      </c>
      <c r="BG187" s="2">
        <f t="shared" si="45"/>
        <v>75.752767699792216</v>
      </c>
      <c r="BH187" s="2">
        <f t="shared" si="46"/>
        <v>64.286424451029035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92.515000000000001</v>
      </c>
      <c r="CA187" s="2">
        <f>IF(OR(AND($B187&gt;D$230, $B187&lt;D$231), $B187&gt;D$232), D187, "")</f>
        <v>96.91</v>
      </c>
      <c r="CB187" s="2">
        <f>IF(OR(AND($B187&gt;E$230, $B187&lt;E$231), $B187&gt;E$232), E187, "")</f>
        <v>97.686000000000007</v>
      </c>
      <c r="CC187" s="2">
        <f>IF(OR(AND($B187&gt;F$230, $B187&lt;F$231), $B187&gt;F$232), F187, "")</f>
        <v>99.233999999999995</v>
      </c>
      <c r="CD187" s="2">
        <f>IF(OR(AND($B187&gt;G$230, $B187&lt;G$231), $B187&gt;G$232), G187, "")</f>
        <v>102.875</v>
      </c>
      <c r="CE187" s="2">
        <f>IF(OR(AND($B187&gt;H$230, $B187&lt;H$231), $B187&gt;H$232), H187, "")</f>
        <v>104.89100000000001</v>
      </c>
      <c r="CF187" s="2">
        <f>IF(OR(AND($B187&gt;I$230, $B187&lt;I$231), $B187&gt;I$232), I187, "")</f>
        <v>104.154</v>
      </c>
      <c r="CG187" s="2">
        <f>IF(OR(AND($B187&gt;J$230, $B187&lt;J$231), $B187&gt;J$232), J187, "")</f>
        <v>101.167</v>
      </c>
      <c r="CH187" s="2">
        <f>IF(OR(AND($B187&gt;K$230, $B187&lt;K$231), $B187&gt;K$232), K187, "")</f>
        <v>97.686999999999998</v>
      </c>
      <c r="CI187" s="2">
        <f>IF(OR(AND($B187&gt;L$230, $B187&lt;L$231), $B187&gt;L$232), L187, "")</f>
        <v>92.700999999999993</v>
      </c>
      <c r="CJ187" s="2">
        <f>IF(OR(AND($B187&gt;M$230, $B187&lt;M$231), $B187&gt;M$232), M187, "")</f>
        <v>85.179000000000002</v>
      </c>
      <c r="CK187" s="2">
        <f>IF(OR(AND($B187&gt;N$230, $B187&lt;N$231), $B187&gt;N$232), N187, "")</f>
        <v>75.761200000000002</v>
      </c>
      <c r="CL187" s="2">
        <f>IF(OR(AND($B187&gt;O$230, $B187&lt;O$231), $B187&gt;O$232), O187, "")</f>
        <v>63.884099999999997</v>
      </c>
      <c r="CO187" s="2">
        <f>BK$207*$B187+BK$209</f>
        <v>98.283301439253151</v>
      </c>
      <c r="CP187" s="2">
        <f>BL$207*$B187+BL$209</f>
        <v>99.836091586466452</v>
      </c>
      <c r="CQ187" s="2">
        <f>BM$207*$B187+BM$209</f>
        <v>101.6049889057042</v>
      </c>
      <c r="CR187" s="2">
        <f>BN$207*$B187+BN$209</f>
        <v>102.35949443356243</v>
      </c>
      <c r="CS187" s="2">
        <f>BO$207*$B187+BO$209</f>
        <v>106.34886947130295</v>
      </c>
      <c r="CT187" s="2">
        <f>BP$207*$B187+BP$209</f>
        <v>108.14588712334952</v>
      </c>
      <c r="CU187" s="2">
        <f>BQ$207*$B187+BQ$209</f>
        <v>108.83774650382385</v>
      </c>
      <c r="CV187" s="2">
        <f>BR$207*$B187+BR$209</f>
        <v>108.26238687350541</v>
      </c>
      <c r="CW187" s="2">
        <f>BS$207*$B187+BS$209</f>
        <v>104.42163935502155</v>
      </c>
      <c r="CX187" s="2">
        <f>BT$207*$B187+BT$209</f>
        <v>100.7431576438169</v>
      </c>
      <c r="CY187" s="2">
        <f>BU$207*$B187+BU$209</f>
        <v>91.303955318069143</v>
      </c>
      <c r="CZ187" s="2">
        <f>BV$207*$B187+BV$209</f>
        <v>78.899170665426496</v>
      </c>
      <c r="DA187" s="2">
        <f>BW$207*$B187+BW$209</f>
        <v>65.259007957661922</v>
      </c>
      <c r="DD187" s="2">
        <f>BZ$207*$B187+BZ$209</f>
        <v>92.851945711934832</v>
      </c>
      <c r="DE187" s="2">
        <f>CA$207*$B187+CA$209</f>
        <v>96.526338860135269</v>
      </c>
      <c r="DF187" s="2">
        <f>CB$207*$B187+CB$209</f>
        <v>97.824782305522291</v>
      </c>
      <c r="DG187" s="2">
        <f>CC$207*$B187+CC$209</f>
        <v>99.632336117729153</v>
      </c>
      <c r="DH187" s="2">
        <f>CD$207*$B187+CD$209</f>
        <v>103.1781499386059</v>
      </c>
      <c r="DI187" s="2">
        <f>CE$207*$B187+CE$209</f>
        <v>103.77776247251499</v>
      </c>
      <c r="DJ187" s="2">
        <f>CF$207*$B187+CF$209</f>
        <v>104.42546507878284</v>
      </c>
      <c r="DK187" s="2">
        <f>CG$207*$B187+CG$209</f>
        <v>101.25068327263548</v>
      </c>
      <c r="DL187" s="2">
        <f>CH$207*$B187+CH$209</f>
        <v>98.25572090057635</v>
      </c>
      <c r="DM187" s="2">
        <f>CI$207*$B187+CI$209</f>
        <v>92.847309476884377</v>
      </c>
      <c r="DN187" s="2">
        <f>CJ$207*$B187+CJ$209</f>
        <v>85.682261106693971</v>
      </c>
      <c r="DO187" s="2">
        <f>CK$207*$B187+CK$209</f>
        <v>75.751316896924067</v>
      </c>
      <c r="DP187" s="2">
        <f>CL$207*$B187+CL$209</f>
        <v>64.285810521352829</v>
      </c>
      <c r="DS187" s="2">
        <f>POWER(10,($B187-C$227)/C$228)/(1+POWER(10,($B187-C$227)/C$228))</f>
        <v>0.99953530312472616</v>
      </c>
      <c r="DT187" s="2">
        <f>POWER(10,($B187-D$227)/D$228)/(1+POWER(10,($B187-D$227)/D$228))</f>
        <v>0.99946001414857222</v>
      </c>
      <c r="DU187" s="2">
        <f>POWER(10,($B187-E$227)/E$228)/(1+POWER(10,($B187-E$227)/E$228))</f>
        <v>0.99951278824283651</v>
      </c>
      <c r="DV187" s="2">
        <f>POWER(10,($B187-F$227)/F$228)/(1+POWER(10,($B187-F$227)/F$228))</f>
        <v>0.99958977615630362</v>
      </c>
      <c r="DW187" s="2">
        <f>POWER(10,($B187-G$227)/G$228)/(1+POWER(10,($B187-G$227)/G$228))</f>
        <v>0.99962382177860198</v>
      </c>
      <c r="DX187" s="2">
        <f>POWER(10,($B187-H$227)/H$228)/(1+POWER(10,($B187-H$227)/H$228))</f>
        <v>0.99959158781558444</v>
      </c>
      <c r="DY187" s="2">
        <f>POWER(10,($B187-I$227)/I$228)/(1+POWER(10,($B187-I$227)/I$228))</f>
        <v>0.99954831631891172</v>
      </c>
      <c r="DZ187" s="2">
        <f>POWER(10,($B187-J$227)/J$228)/(1+POWER(10,($B187-J$227)/J$228))</f>
        <v>0.99952849731209914</v>
      </c>
      <c r="EA187" s="2">
        <f>POWER(10,($B187-K$227)/K$228)/(1+POWER(10,($B187-K$227)/K$228))</f>
        <v>0.99954746500835367</v>
      </c>
      <c r="EB187" s="2">
        <f>POWER(10,($B187-L$227)/L$228)/(1+POWER(10,($B187-L$227)/L$228))</f>
        <v>0.99943122613572788</v>
      </c>
      <c r="EC187" s="2">
        <f>POWER(10,($B187-M$227)/M$228)/(1+POWER(10,($B187-M$227)/M$228))</f>
        <v>0.99953894200247628</v>
      </c>
      <c r="ED187" s="2">
        <f>POWER(10,($B187-N$227)/N$228)/(1+POWER(10,($B187-N$227)/N$228))</f>
        <v>0.99953911363905179</v>
      </c>
      <c r="EE187" s="2">
        <f>POWER(10,($B187-O$227)/O$228)/(1+POWER(10,($B187-O$227)/O$228))</f>
        <v>0.99936916225495831</v>
      </c>
    </row>
    <row r="188" spans="2:135" x14ac:dyDescent="0.25">
      <c r="B188" s="2">
        <v>182</v>
      </c>
      <c r="C188">
        <v>92.652000000000001</v>
      </c>
      <c r="D188">
        <v>96.209000000000003</v>
      </c>
      <c r="E188">
        <v>97.543000000000006</v>
      </c>
      <c r="F188">
        <v>99.688000000000002</v>
      </c>
      <c r="G188">
        <v>102.90600000000001</v>
      </c>
      <c r="H188">
        <v>104.562</v>
      </c>
      <c r="I188">
        <v>104.431</v>
      </c>
      <c r="J188">
        <v>101.455</v>
      </c>
      <c r="K188">
        <v>98.358000000000004</v>
      </c>
      <c r="L188">
        <v>92.537000000000006</v>
      </c>
      <c r="M188">
        <v>84.641999999999996</v>
      </c>
      <c r="N188">
        <v>75.074600000000004</v>
      </c>
      <c r="O188">
        <v>64.072500000000005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92.802008723707814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96.488850175890548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97.784663581272767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99.616956217406084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103.17545982744323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103.76029414802963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104.4097920575086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101.21588580955003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98.222006268953905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92.807781221017422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85.65863368745768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75.738762850894801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64.29033366584143</v>
      </c>
      <c r="AE188" s="5"/>
      <c r="AG188" s="5">
        <f t="shared" si="49"/>
        <v>-0.15000872370781337</v>
      </c>
      <c r="AH188" s="5">
        <f t="shared" si="49"/>
        <v>-0.27985017589054451</v>
      </c>
      <c r="AI188" s="5">
        <f t="shared" si="49"/>
        <v>-0.24166358127276055</v>
      </c>
      <c r="AJ188" s="5">
        <f t="shared" si="49"/>
        <v>7.1043782593918081E-2</v>
      </c>
      <c r="AK188" s="5">
        <f t="shared" si="48"/>
        <v>-0.26945982744322805</v>
      </c>
      <c r="AL188" s="5">
        <f t="shared" si="48"/>
        <v>0.80170585197036814</v>
      </c>
      <c r="AM188" s="5">
        <f t="shared" si="48"/>
        <v>2.12079424914009E-2</v>
      </c>
      <c r="AN188" s="5">
        <f t="shared" si="48"/>
        <v>0.23911419044996762</v>
      </c>
      <c r="AO188" s="5">
        <f t="shared" si="47"/>
        <v>0.13599373104609924</v>
      </c>
      <c r="AP188" s="5">
        <f t="shared" si="47"/>
        <v>-0.27078122101741542</v>
      </c>
      <c r="AQ188" s="5">
        <f t="shared" si="47"/>
        <v>-1.0166336874576842</v>
      </c>
      <c r="AR188" s="5">
        <f t="shared" si="47"/>
        <v>-0.66416285089479743</v>
      </c>
      <c r="AS188" s="5">
        <f t="shared" si="50"/>
        <v>-0.21783366584142527</v>
      </c>
      <c r="AV188" s="2">
        <f t="shared" si="34"/>
        <v>92.802008723707715</v>
      </c>
      <c r="AW188" s="2">
        <f t="shared" si="35"/>
        <v>96.488849101272379</v>
      </c>
      <c r="AX188" s="2">
        <f t="shared" si="36"/>
        <v>97.784663555903279</v>
      </c>
      <c r="AY188" s="2">
        <f t="shared" si="37"/>
        <v>99.616956216827077</v>
      </c>
      <c r="AZ188" s="2">
        <f t="shared" si="38"/>
        <v>103.17545982739136</v>
      </c>
      <c r="BA188" s="2">
        <f t="shared" si="39"/>
        <v>103.76029414791148</v>
      </c>
      <c r="BB188" s="2">
        <f t="shared" si="40"/>
        <v>104.40979205700739</v>
      </c>
      <c r="BC188" s="2">
        <f t="shared" si="41"/>
        <v>101.21588580903722</v>
      </c>
      <c r="BD188" s="2">
        <f t="shared" si="42"/>
        <v>98.222006268752679</v>
      </c>
      <c r="BE188" s="2">
        <f t="shared" si="43"/>
        <v>92.807781206416635</v>
      </c>
      <c r="BF188" s="2">
        <f t="shared" si="44"/>
        <v>85.658633683858596</v>
      </c>
      <c r="BG188" s="2">
        <f t="shared" si="45"/>
        <v>75.7387628358548</v>
      </c>
      <c r="BH188" s="2">
        <f t="shared" si="46"/>
        <v>64.290329345416083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92.652000000000001</v>
      </c>
      <c r="CA188" s="2">
        <f>IF(OR(AND($B188&gt;D$230, $B188&lt;D$231), $B188&gt;D$232), D188, "")</f>
        <v>96.209000000000003</v>
      </c>
      <c r="CB188" s="2">
        <f>IF(OR(AND($B188&gt;E$230, $B188&lt;E$231), $B188&gt;E$232), E188, "")</f>
        <v>97.543000000000006</v>
      </c>
      <c r="CC188" s="2">
        <f>IF(OR(AND($B188&gt;F$230, $B188&lt;F$231), $B188&gt;F$232), F188, "")</f>
        <v>99.688000000000002</v>
      </c>
      <c r="CD188" s="2">
        <f>IF(OR(AND($B188&gt;G$230, $B188&lt;G$231), $B188&gt;G$232), G188, "")</f>
        <v>102.90600000000001</v>
      </c>
      <c r="CE188" s="2">
        <f>IF(OR(AND($B188&gt;H$230, $B188&lt;H$231), $B188&gt;H$232), H188, "")</f>
        <v>104.562</v>
      </c>
      <c r="CF188" s="2">
        <f>IF(OR(AND($B188&gt;I$230, $B188&lt;I$231), $B188&gt;I$232), I188, "")</f>
        <v>104.431</v>
      </c>
      <c r="CG188" s="2">
        <f>IF(OR(AND($B188&gt;J$230, $B188&lt;J$231), $B188&gt;J$232), J188, "")</f>
        <v>101.455</v>
      </c>
      <c r="CH188" s="2">
        <f>IF(OR(AND($B188&gt;K$230, $B188&lt;K$231), $B188&gt;K$232), K188, "")</f>
        <v>98.358000000000004</v>
      </c>
      <c r="CI188" s="2">
        <f>IF(OR(AND($B188&gt;L$230, $B188&lt;L$231), $B188&gt;L$232), L188, "")</f>
        <v>92.537000000000006</v>
      </c>
      <c r="CJ188" s="2">
        <f>IF(OR(AND($B188&gt;M$230, $B188&lt;M$231), $B188&gt;M$232), M188, "")</f>
        <v>84.641999999999996</v>
      </c>
      <c r="CK188" s="2">
        <f>IF(OR(AND($B188&gt;N$230, $B188&lt;N$231), $B188&gt;N$232), N188, "")</f>
        <v>75.074600000000004</v>
      </c>
      <c r="CL188" s="2">
        <f>IF(OR(AND($B188&gt;O$230, $B188&lt;O$231), $B188&gt;O$232), O188, "")</f>
        <v>64.072500000000005</v>
      </c>
      <c r="CO188" s="2">
        <f>BK$207*$B188+BK$209</f>
        <v>98.290803984959169</v>
      </c>
      <c r="CP188" s="2">
        <f>BL$207*$B188+BL$209</f>
        <v>99.831831309931175</v>
      </c>
      <c r="CQ188" s="2">
        <f>BM$207*$B188+BM$209</f>
        <v>101.59798254731925</v>
      </c>
      <c r="CR188" s="2">
        <f>BN$207*$B188+BN$209</f>
        <v>102.3684929164144</v>
      </c>
      <c r="CS188" s="2">
        <f>BO$207*$B188+BO$209</f>
        <v>106.3756996710554</v>
      </c>
      <c r="CT188" s="2">
        <f>BP$207*$B188+BP$209</f>
        <v>108.17135663885827</v>
      </c>
      <c r="CU188" s="2">
        <f>BQ$207*$B188+BQ$209</f>
        <v>108.86625523886337</v>
      </c>
      <c r="CV188" s="2">
        <f>BR$207*$B188+BR$209</f>
        <v>108.29781451362589</v>
      </c>
      <c r="CW188" s="2">
        <f>BS$207*$B188+BS$209</f>
        <v>104.44631552333647</v>
      </c>
      <c r="CX188" s="2">
        <f>BT$207*$B188+BT$209</f>
        <v>100.78542483112638</v>
      </c>
      <c r="CY188" s="2">
        <f>BU$207*$B188+BU$209</f>
        <v>91.334941317237195</v>
      </c>
      <c r="CZ188" s="2">
        <f>BV$207*$B188+BV$209</f>
        <v>78.916004939342244</v>
      </c>
      <c r="DA188" s="2">
        <f>BW$207*$B188+BW$209</f>
        <v>65.270663947997093</v>
      </c>
      <c r="DD188" s="2">
        <f>BZ$207*$B188+BZ$209</f>
        <v>92.799681443662493</v>
      </c>
      <c r="DE188" s="2">
        <f>CA$207*$B188+CA$209</f>
        <v>96.48720188348932</v>
      </c>
      <c r="DF188" s="2">
        <f>CB$207*$B188+CB$209</f>
        <v>97.782968310633535</v>
      </c>
      <c r="DG188" s="2">
        <f>CC$207*$B188+CC$209</f>
        <v>99.615926365806331</v>
      </c>
      <c r="DH188" s="2">
        <f>CD$207*$B188+CD$209</f>
        <v>103.17436148036248</v>
      </c>
      <c r="DI188" s="2">
        <f>CE$207*$B188+CE$209</f>
        <v>103.75865046020117</v>
      </c>
      <c r="DJ188" s="2">
        <f>CF$207*$B188+CF$209</f>
        <v>104.40795543014886</v>
      </c>
      <c r="DK188" s="2">
        <f>CG$207*$B188+CG$209</f>
        <v>101.21283903292107</v>
      </c>
      <c r="DL188" s="2">
        <f>CH$207*$B188+CH$209</f>
        <v>98.219436228612466</v>
      </c>
      <c r="DM188" s="2">
        <f>CI$207*$B188+CI$209</f>
        <v>92.803640624803435</v>
      </c>
      <c r="DN188" s="2">
        <f>CJ$207*$B188+CJ$209</f>
        <v>85.656245752904113</v>
      </c>
      <c r="DO188" s="2">
        <f>CK$207*$B188+CK$209</f>
        <v>75.737426719217837</v>
      </c>
      <c r="DP188" s="2">
        <f>CL$207*$B188+CL$209</f>
        <v>64.289764972637116</v>
      </c>
      <c r="DS188" s="2">
        <f>POWER(10,($B188-C$227)/C$228)/(1+POWER(10,($B188-C$227)/C$228))</f>
        <v>0.9995761740832193</v>
      </c>
      <c r="DT188" s="2">
        <f>POWER(10,($B188-D$227)/D$228)/(1+POWER(10,($B188-D$227)/D$228))</f>
        <v>0.99950750365046837</v>
      </c>
      <c r="DU188" s="2">
        <f>POWER(10,($B188-E$227)/E$228)/(1+POWER(10,($B188-E$227)/E$228))</f>
        <v>0.99955563854691709</v>
      </c>
      <c r="DV188" s="2">
        <f>POWER(10,($B188-F$227)/F$228)/(1+POWER(10,($B188-F$227)/F$228))</f>
        <v>0.99962585790323355</v>
      </c>
      <c r="DW188" s="2">
        <f>POWER(10,($B188-G$227)/G$228)/(1+POWER(10,($B188-G$227)/G$228))</f>
        <v>0.9996569100284125</v>
      </c>
      <c r="DX188" s="2">
        <f>POWER(10,($B188-H$227)/H$228)/(1+POWER(10,($B188-H$227)/H$228))</f>
        <v>0.99962751027515484</v>
      </c>
      <c r="DY188" s="2">
        <f>POWER(10,($B188-I$227)/I$228)/(1+POWER(10,($B188-I$227)/I$228))</f>
        <v>0.99958804321437844</v>
      </c>
      <c r="DZ188" s="2">
        <f>POWER(10,($B188-J$227)/J$228)/(1+POWER(10,($B188-J$227)/J$228))</f>
        <v>0.99956996659699915</v>
      </c>
      <c r="EA188" s="2">
        <f>POWER(10,($B188-K$227)/K$228)/(1+POWER(10,($B188-K$227)/K$228))</f>
        <v>0.99958726674814624</v>
      </c>
      <c r="EB188" s="2">
        <f>POWER(10,($B188-L$227)/L$228)/(1+POWER(10,($B188-L$227)/L$228))</f>
        <v>0.99948124610911804</v>
      </c>
      <c r="EC188" s="2">
        <f>POWER(10,($B188-M$227)/M$228)/(1+POWER(10,($B188-M$227)/M$228))</f>
        <v>0.99957949304951599</v>
      </c>
      <c r="ED188" s="2">
        <f>POWER(10,($B188-N$227)/N$228)/(1+POWER(10,($B188-N$227)/N$228))</f>
        <v>0.99957964959663226</v>
      </c>
      <c r="EE188" s="2">
        <f>POWER(10,($B188-O$227)/O$228)/(1+POWER(10,($B188-O$227)/O$228))</f>
        <v>0.99942463720205121</v>
      </c>
    </row>
    <row r="189" spans="2:135" x14ac:dyDescent="0.25">
      <c r="B189" s="2">
        <v>183</v>
      </c>
      <c r="C189">
        <v>92.257999999999996</v>
      </c>
      <c r="D189">
        <v>95.388000000000005</v>
      </c>
      <c r="E189">
        <v>97.4</v>
      </c>
      <c r="F189">
        <v>99.296999999999997</v>
      </c>
      <c r="G189">
        <v>103.03100000000001</v>
      </c>
      <c r="H189">
        <v>103.562</v>
      </c>
      <c r="I189">
        <v>105.523</v>
      </c>
      <c r="J189">
        <v>102.06100000000001</v>
      </c>
      <c r="K189">
        <v>97.881</v>
      </c>
      <c r="L189">
        <v>93.149000000000001</v>
      </c>
      <c r="M189">
        <v>85.328000000000003</v>
      </c>
      <c r="N189">
        <v>75.477599999999995</v>
      </c>
      <c r="O189">
        <v>64.159400000000005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92.749562861930286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96.449583263682996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97.742714572471471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99.600464550358581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103.17158433768773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103.74105270354917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104.39213815609541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101.17780232926772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98.18551849382257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92.76378886291991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85.63243016067203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75.724766922260159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64.294239550688985</v>
      </c>
      <c r="AE189" s="5"/>
      <c r="AG189" s="5">
        <f t="shared" si="49"/>
        <v>-0.49156286193029075</v>
      </c>
      <c r="AH189" s="5">
        <f t="shared" si="49"/>
        <v>-1.0615832636829907</v>
      </c>
      <c r="AI189" s="5">
        <f t="shared" si="49"/>
        <v>-0.34271457247146486</v>
      </c>
      <c r="AJ189" s="5">
        <f t="shared" si="49"/>
        <v>-0.30346455035858355</v>
      </c>
      <c r="AK189" s="5">
        <f t="shared" si="48"/>
        <v>-0.14058433768772716</v>
      </c>
      <c r="AL189" s="5">
        <f t="shared" si="48"/>
        <v>-0.17905270354917491</v>
      </c>
      <c r="AM189" s="5">
        <f t="shared" si="48"/>
        <v>1.130861843904583</v>
      </c>
      <c r="AN189" s="5">
        <f t="shared" si="48"/>
        <v>0.88319767073228661</v>
      </c>
      <c r="AO189" s="5">
        <f t="shared" si="47"/>
        <v>-0.30451849382257024</v>
      </c>
      <c r="AP189" s="5">
        <f t="shared" si="47"/>
        <v>0.38521113708009125</v>
      </c>
      <c r="AQ189" s="5">
        <f t="shared" si="47"/>
        <v>-0.30443016067202677</v>
      </c>
      <c r="AR189" s="5">
        <f t="shared" si="47"/>
        <v>-0.24716692226016335</v>
      </c>
      <c r="AS189" s="5">
        <f t="shared" si="50"/>
        <v>-0.13483955068898013</v>
      </c>
      <c r="AV189" s="2">
        <f t="shared" si="34"/>
        <v>92.749562861930258</v>
      </c>
      <c r="AW189" s="2">
        <f t="shared" si="35"/>
        <v>96.449582918387009</v>
      </c>
      <c r="AX189" s="2">
        <f t="shared" si="36"/>
        <v>97.742714565038796</v>
      </c>
      <c r="AY189" s="2">
        <f t="shared" si="37"/>
        <v>99.600464550223577</v>
      </c>
      <c r="AZ189" s="2">
        <f t="shared" si="38"/>
        <v>103.17158433767695</v>
      </c>
      <c r="BA189" s="2">
        <f t="shared" si="39"/>
        <v>103.74105270352435</v>
      </c>
      <c r="BB189" s="2">
        <f t="shared" si="40"/>
        <v>104.39213815598586</v>
      </c>
      <c r="BC189" s="2">
        <f t="shared" si="41"/>
        <v>101.17780232915605</v>
      </c>
      <c r="BD189" s="2">
        <f t="shared" si="42"/>
        <v>98.18551849378062</v>
      </c>
      <c r="BE189" s="2">
        <f t="shared" si="43"/>
        <v>92.76378885939323</v>
      </c>
      <c r="BF189" s="2">
        <f t="shared" si="44"/>
        <v>85.632430159831614</v>
      </c>
      <c r="BG189" s="2">
        <f t="shared" si="45"/>
        <v>75.724766918526697</v>
      </c>
      <c r="BH189" s="2">
        <f t="shared" si="46"/>
        <v>64.294238205560248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92.257999999999996</v>
      </c>
      <c r="CA189" s="2">
        <f>IF(OR(AND($B189&gt;D$230, $B189&lt;D$231), $B189&gt;D$232), D189, "")</f>
        <v>95.388000000000005</v>
      </c>
      <c r="CB189" s="2">
        <f>IF(OR(AND($B189&gt;E$230, $B189&lt;E$231), $B189&gt;E$232), E189, "")</f>
        <v>97.4</v>
      </c>
      <c r="CC189" s="2">
        <f>IF(OR(AND($B189&gt;F$230, $B189&lt;F$231), $B189&gt;F$232), F189, "")</f>
        <v>99.296999999999997</v>
      </c>
      <c r="CD189" s="2">
        <f>IF(OR(AND($B189&gt;G$230, $B189&lt;G$231), $B189&gt;G$232), G189, "")</f>
        <v>103.03100000000001</v>
      </c>
      <c r="CE189" s="2">
        <f>IF(OR(AND($B189&gt;H$230, $B189&lt;H$231), $B189&gt;H$232), H189, "")</f>
        <v>103.562</v>
      </c>
      <c r="CF189" s="2">
        <f>IF(OR(AND($B189&gt;I$230, $B189&lt;I$231), $B189&gt;I$232), I189, "")</f>
        <v>105.523</v>
      </c>
      <c r="CG189" s="2">
        <f>IF(OR(AND($B189&gt;J$230, $B189&lt;J$231), $B189&gt;J$232), J189, "")</f>
        <v>102.06100000000001</v>
      </c>
      <c r="CH189" s="2">
        <f>IF(OR(AND($B189&gt;K$230, $B189&lt;K$231), $B189&gt;K$232), K189, "")</f>
        <v>97.881</v>
      </c>
      <c r="CI189" s="2">
        <f>IF(OR(AND($B189&gt;L$230, $B189&lt;L$231), $B189&gt;L$232), L189, "")</f>
        <v>93.149000000000001</v>
      </c>
      <c r="CJ189" s="2">
        <f>IF(OR(AND($B189&gt;M$230, $B189&lt;M$231), $B189&gt;M$232), M189, "")</f>
        <v>85.328000000000003</v>
      </c>
      <c r="CK189" s="2">
        <f>IF(OR(AND($B189&gt;N$230, $B189&lt;N$231), $B189&gt;N$232), N189, "")</f>
        <v>75.477599999999995</v>
      </c>
      <c r="CL189" s="2">
        <f>IF(OR(AND($B189&gt;O$230, $B189&lt;O$231), $B189&gt;O$232), O189, "")</f>
        <v>64.159400000000005</v>
      </c>
      <c r="CO189" s="2">
        <f>BK$207*$B189+BK$209</f>
        <v>98.298306530665172</v>
      </c>
      <c r="CP189" s="2">
        <f>BL$207*$B189+BL$209</f>
        <v>99.827571033395898</v>
      </c>
      <c r="CQ189" s="2">
        <f>BM$207*$B189+BM$209</f>
        <v>101.59097618893428</v>
      </c>
      <c r="CR189" s="2">
        <f>BN$207*$B189+BN$209</f>
        <v>102.37749139926635</v>
      </c>
      <c r="CS189" s="2">
        <f>BO$207*$B189+BO$209</f>
        <v>106.40252987080784</v>
      </c>
      <c r="CT189" s="2">
        <f>BP$207*$B189+BP$209</f>
        <v>108.19682615436703</v>
      </c>
      <c r="CU189" s="2">
        <f>BQ$207*$B189+BQ$209</f>
        <v>108.89476397390291</v>
      </c>
      <c r="CV189" s="2">
        <f>BR$207*$B189+BR$209</f>
        <v>108.33324215374638</v>
      </c>
      <c r="CW189" s="2">
        <f>BS$207*$B189+BS$209</f>
        <v>104.47099169165138</v>
      </c>
      <c r="CX189" s="2">
        <f>BT$207*$B189+BT$209</f>
        <v>100.82769201843587</v>
      </c>
      <c r="CY189" s="2">
        <f>BU$207*$B189+BU$209</f>
        <v>91.365927316405234</v>
      </c>
      <c r="CZ189" s="2">
        <f>BV$207*$B189+BV$209</f>
        <v>78.932839213257992</v>
      </c>
      <c r="DA189" s="2">
        <f>BW$207*$B189+BW$209</f>
        <v>65.28231993833225</v>
      </c>
      <c r="DD189" s="2">
        <f>BZ$207*$B189+BZ$209</f>
        <v>92.747417175390154</v>
      </c>
      <c r="DE189" s="2">
        <f>CA$207*$B189+CA$209</f>
        <v>96.448064906843356</v>
      </c>
      <c r="DF189" s="2">
        <f>CB$207*$B189+CB$209</f>
        <v>97.74115431574478</v>
      </c>
      <c r="DG189" s="2">
        <f>CC$207*$B189+CC$209</f>
        <v>99.599516613883523</v>
      </c>
      <c r="DH189" s="2">
        <f>CD$207*$B189+CD$209</f>
        <v>103.17057302211906</v>
      </c>
      <c r="DI189" s="2">
        <f>CE$207*$B189+CE$209</f>
        <v>103.73953844788736</v>
      </c>
      <c r="DJ189" s="2">
        <f>CF$207*$B189+CF$209</f>
        <v>104.3904457815149</v>
      </c>
      <c r="DK189" s="2">
        <f>CG$207*$B189+CG$209</f>
        <v>101.17499479320665</v>
      </c>
      <c r="DL189" s="2">
        <f>CH$207*$B189+CH$209</f>
        <v>98.183151556648582</v>
      </c>
      <c r="DM189" s="2">
        <f>CI$207*$B189+CI$209</f>
        <v>92.759971772722508</v>
      </c>
      <c r="DN189" s="2">
        <f>CJ$207*$B189+CJ$209</f>
        <v>85.63023039911424</v>
      </c>
      <c r="DO189" s="2">
        <f>CK$207*$B189+CK$209</f>
        <v>75.723536541511592</v>
      </c>
      <c r="DP189" s="2">
        <f>CL$207*$B189+CL$209</f>
        <v>64.293719423921388</v>
      </c>
      <c r="DS189" s="2">
        <f>POWER(10,($B189-C$227)/C$228)/(1+POWER(10,($B189-C$227)/C$228))</f>
        <v>0.99961345175470528</v>
      </c>
      <c r="DT189" s="2">
        <f>POWER(10,($B189-D$227)/D$228)/(1+POWER(10,($B189-D$227)/D$228))</f>
        <v>0.999550818525901</v>
      </c>
      <c r="DU189" s="2">
        <f>POWER(10,($B189-E$227)/E$228)/(1+POWER(10,($B189-E$227)/E$228))</f>
        <v>0.99959472169222341</v>
      </c>
      <c r="DV189" s="2">
        <f>POWER(10,($B189-F$227)/F$228)/(1+POWER(10,($B189-F$227)/F$228))</f>
        <v>0.9996587671187499</v>
      </c>
      <c r="DW189" s="2">
        <f>POWER(10,($B189-G$227)/G$228)/(1+POWER(10,($B189-G$227)/G$228))</f>
        <v>0.99968708878081181</v>
      </c>
      <c r="DX189" s="2">
        <f>POWER(10,($B189-H$227)/H$228)/(1+POWER(10,($B189-H$227)/H$228))</f>
        <v>0.99966027419885961</v>
      </c>
      <c r="DY189" s="2">
        <f>POWER(10,($B189-I$227)/I$228)/(1+POWER(10,($B189-I$227)/I$228))</f>
        <v>0.99962427732707226</v>
      </c>
      <c r="DZ189" s="2">
        <f>POWER(10,($B189-J$227)/J$228)/(1+POWER(10,($B189-J$227)/J$228))</f>
        <v>0.9996077900346283</v>
      </c>
      <c r="EA189" s="2">
        <f>POWER(10,($B189-K$227)/K$228)/(1+POWER(10,($B189-K$227)/K$228))</f>
        <v>0.99962356913006356</v>
      </c>
      <c r="EB189" s="2">
        <f>POWER(10,($B189-L$227)/L$228)/(1+POWER(10,($B189-L$227)/L$228))</f>
        <v>0.99952686923263645</v>
      </c>
      <c r="EC189" s="2">
        <f>POWER(10,($B189-M$227)/M$228)/(1+POWER(10,($B189-M$227)/M$228))</f>
        <v>0.99961647891283334</v>
      </c>
      <c r="ED189" s="2">
        <f>POWER(10,($B189-N$227)/N$228)/(1+POWER(10,($B189-N$227)/N$228))</f>
        <v>0.99961662169606402</v>
      </c>
      <c r="EE189" s="2">
        <f>POWER(10,($B189-O$227)/O$228)/(1+POWER(10,($B189-O$227)/O$228))</f>
        <v>0.99947523632518565</v>
      </c>
    </row>
    <row r="190" spans="2:135" x14ac:dyDescent="0.25">
      <c r="B190" s="2">
        <v>184</v>
      </c>
      <c r="C190">
        <v>92.152000000000001</v>
      </c>
      <c r="D190">
        <v>96.418000000000006</v>
      </c>
      <c r="E190">
        <v>98.143000000000001</v>
      </c>
      <c r="F190">
        <v>99.093999999999994</v>
      </c>
      <c r="G190">
        <v>103.84399999999999</v>
      </c>
      <c r="H190">
        <v>104.35899999999999</v>
      </c>
      <c r="I190">
        <v>104.631</v>
      </c>
      <c r="J190">
        <v>101.621</v>
      </c>
      <c r="K190">
        <v>97.715999999999994</v>
      </c>
      <c r="L190">
        <v>92.641999999999996</v>
      </c>
      <c r="M190">
        <v>84.700999999999993</v>
      </c>
      <c r="N190">
        <v>74.089600000000004</v>
      </c>
      <c r="O190">
        <v>63.985500000000002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92.697130933741903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96.410326822083064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97.700776203945324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99.583979323651491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103.16771565816856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103.72182130768462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104.37449541711902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101.13973735533659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98.149046557615463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92.719821373780363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85.606241257176038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75.710779262736182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64.298151117492424</v>
      </c>
      <c r="AE190" s="5"/>
      <c r="AG190" s="5">
        <f t="shared" si="49"/>
        <v>-0.54513093374190191</v>
      </c>
      <c r="AH190" s="5">
        <f t="shared" si="49"/>
        <v>7.6731779169421088E-3</v>
      </c>
      <c r="AI190" s="5">
        <f t="shared" si="49"/>
        <v>0.44222379605467665</v>
      </c>
      <c r="AJ190" s="5">
        <f t="shared" si="49"/>
        <v>-0.48997932365149666</v>
      </c>
      <c r="AK190" s="5">
        <f t="shared" si="48"/>
        <v>0.67628434183143327</v>
      </c>
      <c r="AL190" s="5">
        <f t="shared" si="48"/>
        <v>0.6371786923153735</v>
      </c>
      <c r="AM190" s="5">
        <f t="shared" si="48"/>
        <v>0.25650458288097866</v>
      </c>
      <c r="AN190" s="5">
        <f t="shared" si="48"/>
        <v>0.48126264466340274</v>
      </c>
      <c r="AO190" s="5">
        <f t="shared" si="47"/>
        <v>-0.4330465576154694</v>
      </c>
      <c r="AP190" s="5">
        <f t="shared" si="47"/>
        <v>-7.7821373780366798E-2</v>
      </c>
      <c r="AQ190" s="5">
        <f t="shared" si="47"/>
        <v>-0.9052412571760442</v>
      </c>
      <c r="AR190" s="5">
        <f t="shared" si="47"/>
        <v>-1.6211792627361774</v>
      </c>
      <c r="AS190" s="5">
        <f t="shared" si="50"/>
        <v>-0.3126511174924218</v>
      </c>
      <c r="AV190" s="2">
        <f t="shared" si="34"/>
        <v>92.697130933741889</v>
      </c>
      <c r="AW190" s="2">
        <f t="shared" si="35"/>
        <v>96.410326715996064</v>
      </c>
      <c r="AX190" s="2">
        <f t="shared" si="36"/>
        <v>97.700776201864215</v>
      </c>
      <c r="AY190" s="2">
        <f t="shared" si="37"/>
        <v>99.583979323621463</v>
      </c>
      <c r="AZ190" s="2">
        <f t="shared" si="38"/>
        <v>103.16771565816641</v>
      </c>
      <c r="BA190" s="2">
        <f t="shared" si="39"/>
        <v>103.72182130767965</v>
      </c>
      <c r="BB190" s="2">
        <f t="shared" si="40"/>
        <v>104.3744954170962</v>
      </c>
      <c r="BC190" s="2">
        <f t="shared" si="41"/>
        <v>101.13973735531343</v>
      </c>
      <c r="BD190" s="2">
        <f t="shared" si="42"/>
        <v>98.149046557607136</v>
      </c>
      <c r="BE190" s="2">
        <f t="shared" si="43"/>
        <v>92.719821372968923</v>
      </c>
      <c r="BF190" s="2">
        <f t="shared" si="44"/>
        <v>85.606241256988923</v>
      </c>
      <c r="BG190" s="2">
        <f t="shared" si="45"/>
        <v>75.710779261851911</v>
      </c>
      <c r="BH190" s="2">
        <f t="shared" si="46"/>
        <v>64.298150717581862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92.152000000000001</v>
      </c>
      <c r="CA190" s="2">
        <f>IF(OR(AND($B190&gt;D$230, $B190&lt;D$231), $B190&gt;D$232), D190, "")</f>
        <v>96.418000000000006</v>
      </c>
      <c r="CB190" s="2">
        <f>IF(OR(AND($B190&gt;E$230, $B190&lt;E$231), $B190&gt;E$232), E190, "")</f>
        <v>98.143000000000001</v>
      </c>
      <c r="CC190" s="2">
        <f>IF(OR(AND($B190&gt;F$230, $B190&lt;F$231), $B190&gt;F$232), F190, "")</f>
        <v>99.093999999999994</v>
      </c>
      <c r="CD190" s="2">
        <f>IF(OR(AND($B190&gt;G$230, $B190&lt;G$231), $B190&gt;G$232), G190, "")</f>
        <v>103.84399999999999</v>
      </c>
      <c r="CE190" s="2">
        <f>IF(OR(AND($B190&gt;H$230, $B190&lt;H$231), $B190&gt;H$232), H190, "")</f>
        <v>104.35899999999999</v>
      </c>
      <c r="CF190" s="2">
        <f>IF(OR(AND($B190&gt;I$230, $B190&lt;I$231), $B190&gt;I$232), I190, "")</f>
        <v>104.631</v>
      </c>
      <c r="CG190" s="2">
        <f>IF(OR(AND($B190&gt;J$230, $B190&lt;J$231), $B190&gt;J$232), J190, "")</f>
        <v>101.621</v>
      </c>
      <c r="CH190" s="2">
        <f>IF(OR(AND($B190&gt;K$230, $B190&lt;K$231), $B190&gt;K$232), K190, "")</f>
        <v>97.715999999999994</v>
      </c>
      <c r="CI190" s="2">
        <f>IF(OR(AND($B190&gt;L$230, $B190&lt;L$231), $B190&gt;L$232), L190, "")</f>
        <v>92.641999999999996</v>
      </c>
      <c r="CJ190" s="2">
        <f>IF(OR(AND($B190&gt;M$230, $B190&lt;M$231), $B190&gt;M$232), M190, "")</f>
        <v>84.700999999999993</v>
      </c>
      <c r="CK190" s="2">
        <f>IF(OR(AND($B190&gt;N$230, $B190&lt;N$231), $B190&gt;N$232), N190, "")</f>
        <v>74.089600000000004</v>
      </c>
      <c r="CL190" s="2">
        <f>IF(OR(AND($B190&gt;O$230, $B190&lt;O$231), $B190&gt;O$232), O190, "")</f>
        <v>63.985500000000002</v>
      </c>
      <c r="CO190" s="2">
        <f>BK$207*$B190+BK$209</f>
        <v>98.30580907637119</v>
      </c>
      <c r="CP190" s="2">
        <f>BL$207*$B190+BL$209</f>
        <v>99.823310756860621</v>
      </c>
      <c r="CQ190" s="2">
        <f>BM$207*$B190+BM$209</f>
        <v>101.58396983054932</v>
      </c>
      <c r="CR190" s="2">
        <f>BN$207*$B190+BN$209</f>
        <v>102.3864898821183</v>
      </c>
      <c r="CS190" s="2">
        <f>BO$207*$B190+BO$209</f>
        <v>106.42936007056029</v>
      </c>
      <c r="CT190" s="2">
        <f>BP$207*$B190+BP$209</f>
        <v>108.22229566987578</v>
      </c>
      <c r="CU190" s="2">
        <f>BQ$207*$B190+BQ$209</f>
        <v>108.92327270894245</v>
      </c>
      <c r="CV190" s="2">
        <f>BR$207*$B190+BR$209</f>
        <v>108.36866979386686</v>
      </c>
      <c r="CW190" s="2">
        <f>BS$207*$B190+BS$209</f>
        <v>104.49566785996629</v>
      </c>
      <c r="CX190" s="2">
        <f>BT$207*$B190+BT$209</f>
        <v>100.86995920574535</v>
      </c>
      <c r="CY190" s="2">
        <f>BU$207*$B190+BU$209</f>
        <v>91.396913315573272</v>
      </c>
      <c r="CZ190" s="2">
        <f>BV$207*$B190+BV$209</f>
        <v>78.94967348717374</v>
      </c>
      <c r="DA190" s="2">
        <f>BW$207*$B190+BW$209</f>
        <v>65.293975928667408</v>
      </c>
      <c r="DD190" s="2">
        <f>BZ$207*$B190+BZ$209</f>
        <v>92.69515290711783</v>
      </c>
      <c r="DE190" s="2">
        <f>CA$207*$B190+CA$209</f>
        <v>96.408927930197407</v>
      </c>
      <c r="DF190" s="2">
        <f>CB$207*$B190+CB$209</f>
        <v>97.699340320856038</v>
      </c>
      <c r="DG190" s="2">
        <f>CC$207*$B190+CC$209</f>
        <v>99.583106861960701</v>
      </c>
      <c r="DH190" s="2">
        <f>CD$207*$B190+CD$209</f>
        <v>103.16678456387564</v>
      </c>
      <c r="DI190" s="2">
        <f>CE$207*$B190+CE$209</f>
        <v>103.72042643557353</v>
      </c>
      <c r="DJ190" s="2">
        <f>CF$207*$B190+CF$209</f>
        <v>104.37293613288092</v>
      </c>
      <c r="DK190" s="2">
        <f>CG$207*$B190+CG$209</f>
        <v>101.13715055349223</v>
      </c>
      <c r="DL190" s="2">
        <f>CH$207*$B190+CH$209</f>
        <v>98.146866884684698</v>
      </c>
      <c r="DM190" s="2">
        <f>CI$207*$B190+CI$209</f>
        <v>92.716302920641581</v>
      </c>
      <c r="DN190" s="2">
        <f>CJ$207*$B190+CJ$209</f>
        <v>85.604215045324381</v>
      </c>
      <c r="DO190" s="2">
        <f>CK$207*$B190+CK$209</f>
        <v>75.709646363805362</v>
      </c>
      <c r="DP190" s="2">
        <f>CL$207*$B190+CL$209</f>
        <v>64.29767387520566</v>
      </c>
      <c r="DS190" s="2">
        <f>POWER(10,($B190-C$227)/C$228)/(1+POWER(10,($B190-C$227)/C$228))</f>
        <v>0.9996474518194689</v>
      </c>
      <c r="DT190" s="2">
        <f>POWER(10,($B190-D$227)/D$228)/(1+POWER(10,($B190-D$227)/D$228))</f>
        <v>0.99959032543517468</v>
      </c>
      <c r="DU190" s="2">
        <f>POWER(10,($B190-E$227)/E$228)/(1+POWER(10,($B190-E$227)/E$228))</f>
        <v>0.99963036860926024</v>
      </c>
      <c r="DV190" s="2">
        <f>POWER(10,($B190-F$227)/F$228)/(1+POWER(10,($B190-F$227)/F$228))</f>
        <v>0.99968878256931581</v>
      </c>
      <c r="DW190" s="2">
        <f>POWER(10,($B190-G$227)/G$228)/(1+POWER(10,($B190-G$227)/G$228))</f>
        <v>0.99971461371886217</v>
      </c>
      <c r="DX190" s="2">
        <f>POWER(10,($B190-H$227)/H$228)/(1+POWER(10,($B190-H$227)/H$228))</f>
        <v>0.99969015712506959</v>
      </c>
      <c r="DY190" s="2">
        <f>POWER(10,($B190-I$227)/I$228)/(1+POWER(10,($B190-I$227)/I$228))</f>
        <v>0.99965732552104336</v>
      </c>
      <c r="DZ190" s="2">
        <f>POWER(10,($B190-J$227)/J$228)/(1+POWER(10,($B190-J$227)/J$228))</f>
        <v>0.99964228791555287</v>
      </c>
      <c r="EA190" s="2">
        <f>POWER(10,($B190-K$227)/K$228)/(1+POWER(10,($B190-K$227)/K$228))</f>
        <v>0.99965667959494753</v>
      </c>
      <c r="EB190" s="2">
        <f>POWER(10,($B190-L$227)/L$228)/(1+POWER(10,($B190-L$227)/L$228))</f>
        <v>0.99956848164745915</v>
      </c>
      <c r="EC190" s="2">
        <f>POWER(10,($B190-M$227)/M$228)/(1+POWER(10,($B190-M$227)/M$228))</f>
        <v>0.99965021280756927</v>
      </c>
      <c r="ED190" s="2">
        <f>POWER(10,($B190-N$227)/N$228)/(1+POWER(10,($B190-N$227)/N$228))</f>
        <v>0.99965034303621092</v>
      </c>
      <c r="EE190" s="2">
        <f>POWER(10,($B190-O$227)/O$228)/(1+POWER(10,($B190-O$227)/O$228))</f>
        <v>0.99952138774125865</v>
      </c>
    </row>
    <row r="191" spans="2:135" x14ac:dyDescent="0.25">
      <c r="B191" s="2">
        <v>185</v>
      </c>
      <c r="C191">
        <v>92.984999999999999</v>
      </c>
      <c r="D191">
        <v>96.015000000000001</v>
      </c>
      <c r="E191">
        <v>97.429000000000002</v>
      </c>
      <c r="F191">
        <v>99.766000000000005</v>
      </c>
      <c r="G191">
        <v>103.60899999999999</v>
      </c>
      <c r="H191">
        <v>103.26600000000001</v>
      </c>
      <c r="I191">
        <v>104.369</v>
      </c>
      <c r="J191">
        <v>101.015</v>
      </c>
      <c r="K191">
        <v>97.328000000000003</v>
      </c>
      <c r="L191">
        <v>91.94</v>
      </c>
      <c r="M191">
        <v>84.790999999999997</v>
      </c>
      <c r="N191">
        <v>75.209000000000003</v>
      </c>
      <c r="O191">
        <v>64.753600000000006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92.644711893815241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96.371079769882712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97.658847642468515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99.567500038235522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103.16385326452522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103.70259919461826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104.35686299346649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101.1016894841125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98.112589246249726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92.675876878602836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85.580065859996225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75.696799231436941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64.302066705614109</v>
      </c>
      <c r="AE191" s="5"/>
      <c r="AG191" s="5">
        <f t="shared" si="49"/>
        <v>0.34028810618475802</v>
      </c>
      <c r="AH191" s="5">
        <f t="shared" si="49"/>
        <v>-0.35607976988271162</v>
      </c>
      <c r="AI191" s="5">
        <f t="shared" si="49"/>
        <v>-0.22984764246851341</v>
      </c>
      <c r="AJ191" s="5">
        <f t="shared" si="49"/>
        <v>0.19849996176448315</v>
      </c>
      <c r="AK191" s="5">
        <f t="shared" si="48"/>
        <v>0.44514673547477912</v>
      </c>
      <c r="AL191" s="5">
        <f t="shared" si="48"/>
        <v>-0.43659919461825325</v>
      </c>
      <c r="AM191" s="5">
        <f t="shared" si="48"/>
        <v>1.2137006533507133E-2</v>
      </c>
      <c r="AN191" s="5">
        <f t="shared" si="48"/>
        <v>-8.6689484112497439E-2</v>
      </c>
      <c r="AO191" s="5">
        <f t="shared" si="47"/>
        <v>-0.78458924624972326</v>
      </c>
      <c r="AP191" s="5">
        <f t="shared" si="47"/>
        <v>-0.73587687860283779</v>
      </c>
      <c r="AQ191" s="5">
        <f t="shared" si="47"/>
        <v>-0.78906585999622791</v>
      </c>
      <c r="AR191" s="5">
        <f t="shared" si="47"/>
        <v>-0.48779923143693793</v>
      </c>
      <c r="AS191" s="5">
        <f t="shared" si="50"/>
        <v>0.45153329438589651</v>
      </c>
      <c r="AV191" s="2">
        <f t="shared" si="34"/>
        <v>92.644711893815241</v>
      </c>
      <c r="AW191" s="2">
        <f t="shared" si="35"/>
        <v>96.371079738717782</v>
      </c>
      <c r="AX191" s="2">
        <f t="shared" si="36"/>
        <v>97.658847641911635</v>
      </c>
      <c r="AY191" s="2">
        <f t="shared" si="37"/>
        <v>99.567500038229142</v>
      </c>
      <c r="AZ191" s="2">
        <f t="shared" si="38"/>
        <v>103.16385326452482</v>
      </c>
      <c r="BA191" s="2">
        <f t="shared" si="39"/>
        <v>103.70259919461731</v>
      </c>
      <c r="BB191" s="2">
        <f t="shared" si="40"/>
        <v>104.35686299346196</v>
      </c>
      <c r="BC191" s="2">
        <f t="shared" si="41"/>
        <v>101.10168948410792</v>
      </c>
      <c r="BD191" s="2">
        <f t="shared" si="42"/>
        <v>98.112589246248149</v>
      </c>
      <c r="BE191" s="2">
        <f t="shared" si="43"/>
        <v>92.675876878424987</v>
      </c>
      <c r="BF191" s="2">
        <f t="shared" si="44"/>
        <v>85.580065859956505</v>
      </c>
      <c r="BG191" s="2">
        <f t="shared" si="45"/>
        <v>75.696799231237108</v>
      </c>
      <c r="BH191" s="2">
        <f t="shared" si="46"/>
        <v>64.30206659208072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92.984999999999999</v>
      </c>
      <c r="CA191" s="2">
        <f>IF(OR(AND($B191&gt;D$230, $B191&lt;D$231), $B191&gt;D$232), D191, "")</f>
        <v>96.015000000000001</v>
      </c>
      <c r="CB191" s="2">
        <f>IF(OR(AND($B191&gt;E$230, $B191&lt;E$231), $B191&gt;E$232), E191, "")</f>
        <v>97.429000000000002</v>
      </c>
      <c r="CC191" s="2">
        <f>IF(OR(AND($B191&gt;F$230, $B191&lt;F$231), $B191&gt;F$232), F191, "")</f>
        <v>99.766000000000005</v>
      </c>
      <c r="CD191" s="2">
        <f>IF(OR(AND($B191&gt;G$230, $B191&lt;G$231), $B191&gt;G$232), G191, "")</f>
        <v>103.60899999999999</v>
      </c>
      <c r="CE191" s="2">
        <f>IF(OR(AND($B191&gt;H$230, $B191&lt;H$231), $B191&gt;H$232), H191, "")</f>
        <v>103.26600000000001</v>
      </c>
      <c r="CF191" s="2">
        <f>IF(OR(AND($B191&gt;I$230, $B191&lt;I$231), $B191&gt;I$232), I191, "")</f>
        <v>104.369</v>
      </c>
      <c r="CG191" s="2">
        <f>IF(OR(AND($B191&gt;J$230, $B191&lt;J$231), $B191&gt;J$232), J191, "")</f>
        <v>101.015</v>
      </c>
      <c r="CH191" s="2">
        <f>IF(OR(AND($B191&gt;K$230, $B191&lt;K$231), $B191&gt;K$232), K191, "")</f>
        <v>97.328000000000003</v>
      </c>
      <c r="CI191" s="2">
        <f>IF(OR(AND($B191&gt;L$230, $B191&lt;L$231), $B191&gt;L$232), L191, "")</f>
        <v>91.94</v>
      </c>
      <c r="CJ191" s="2">
        <f>IF(OR(AND($B191&gt;M$230, $B191&lt;M$231), $B191&gt;M$232), M191, "")</f>
        <v>84.790999999999997</v>
      </c>
      <c r="CK191" s="2">
        <f>IF(OR(AND($B191&gt;N$230, $B191&lt;N$231), $B191&gt;N$232), N191, "")</f>
        <v>75.209000000000003</v>
      </c>
      <c r="CL191" s="2">
        <f>IF(OR(AND($B191&gt;O$230, $B191&lt;O$231), $B191&gt;O$232), O191, "")</f>
        <v>64.753600000000006</v>
      </c>
      <c r="CO191" s="2">
        <f>BK$207*$B191+BK$209</f>
        <v>98.313311622077208</v>
      </c>
      <c r="CP191" s="2">
        <f>BL$207*$B191+BL$209</f>
        <v>99.819050480325359</v>
      </c>
      <c r="CQ191" s="2">
        <f>BM$207*$B191+BM$209</f>
        <v>101.57696347216437</v>
      </c>
      <c r="CR191" s="2">
        <f>BN$207*$B191+BN$209</f>
        <v>102.39548836497025</v>
      </c>
      <c r="CS191" s="2">
        <f>BO$207*$B191+BO$209</f>
        <v>106.45619027031275</v>
      </c>
      <c r="CT191" s="2">
        <f>BP$207*$B191+BP$209</f>
        <v>108.24776518538454</v>
      </c>
      <c r="CU191" s="2">
        <f>BQ$207*$B191+BQ$209</f>
        <v>108.95178144398199</v>
      </c>
      <c r="CV191" s="2">
        <f>BR$207*$B191+BR$209</f>
        <v>108.40409743398735</v>
      </c>
      <c r="CW191" s="2">
        <f>BS$207*$B191+BS$209</f>
        <v>104.5203440282812</v>
      </c>
      <c r="CX191" s="2">
        <f>BT$207*$B191+BT$209</f>
        <v>100.91222639305482</v>
      </c>
      <c r="CY191" s="2">
        <f>BU$207*$B191+BU$209</f>
        <v>91.427899314741325</v>
      </c>
      <c r="CZ191" s="2">
        <f>BV$207*$B191+BV$209</f>
        <v>78.966507761089488</v>
      </c>
      <c r="DA191" s="2">
        <f>BW$207*$B191+BW$209</f>
        <v>65.305631919002565</v>
      </c>
      <c r="DD191" s="2">
        <f>BZ$207*$B191+BZ$209</f>
        <v>92.642888638845491</v>
      </c>
      <c r="DE191" s="2">
        <f>CA$207*$B191+CA$209</f>
        <v>96.369790953551444</v>
      </c>
      <c r="DF191" s="2">
        <f>CB$207*$B191+CB$209</f>
        <v>97.657526325967282</v>
      </c>
      <c r="DG191" s="2">
        <f>CC$207*$B191+CC$209</f>
        <v>99.566697110037893</v>
      </c>
      <c r="DH191" s="2">
        <f>CD$207*$B191+CD$209</f>
        <v>103.16299610563222</v>
      </c>
      <c r="DI191" s="2">
        <f>CE$207*$B191+CE$209</f>
        <v>103.7013144232597</v>
      </c>
      <c r="DJ191" s="2">
        <f>CF$207*$B191+CF$209</f>
        <v>104.35542648424696</v>
      </c>
      <c r="DK191" s="2">
        <f>CG$207*$B191+CG$209</f>
        <v>101.09930631377782</v>
      </c>
      <c r="DL191" s="2">
        <f>CH$207*$B191+CH$209</f>
        <v>98.110582212720828</v>
      </c>
      <c r="DM191" s="2">
        <f>CI$207*$B191+CI$209</f>
        <v>92.67263406856064</v>
      </c>
      <c r="DN191" s="2">
        <f>CJ$207*$B191+CJ$209</f>
        <v>85.578199691534508</v>
      </c>
      <c r="DO191" s="2">
        <f>CK$207*$B191+CK$209</f>
        <v>75.695756186099132</v>
      </c>
      <c r="DP191" s="2">
        <f>CL$207*$B191+CL$209</f>
        <v>64.301628326489947</v>
      </c>
      <c r="DS191" s="2">
        <f>POWER(10,($B191-C$227)/C$228)/(1+POWER(10,($B191-C$227)/C$228))</f>
        <v>0.99967846226372536</v>
      </c>
      <c r="DT191" s="2">
        <f>POWER(10,($B191-D$227)/D$228)/(1+POWER(10,($B191-D$227)/D$228))</f>
        <v>0.99962635888765916</v>
      </c>
      <c r="DU191" s="2">
        <f>POWER(10,($B191-E$227)/E$228)/(1+POWER(10,($B191-E$227)/E$228))</f>
        <v>0.99966288120077706</v>
      </c>
      <c r="DV191" s="2">
        <f>POWER(10,($B191-F$227)/F$228)/(1+POWER(10,($B191-F$227)/F$228))</f>
        <v>0.99971615855717344</v>
      </c>
      <c r="DW191" s="2">
        <f>POWER(10,($B191-G$227)/G$228)/(1+POWER(10,($B191-G$227)/G$228))</f>
        <v>0.99973971808228579</v>
      </c>
      <c r="DX191" s="2">
        <f>POWER(10,($B191-H$227)/H$228)/(1+POWER(10,($B191-H$227)/H$228))</f>
        <v>0.99971741223542854</v>
      </c>
      <c r="DY191" s="2">
        <f>POWER(10,($B191-I$227)/I$228)/(1+POWER(10,($B191-I$227)/I$228))</f>
        <v>0.99968746773746076</v>
      </c>
      <c r="DZ191" s="2">
        <f>POWER(10,($B191-J$227)/J$228)/(1+POWER(10,($B191-J$227)/J$228))</f>
        <v>0.99967375243304324</v>
      </c>
      <c r="EA191" s="2">
        <f>POWER(10,($B191-K$227)/K$228)/(1+POWER(10,($B191-K$227)/K$228))</f>
        <v>0.9996868786103007</v>
      </c>
      <c r="EB191" s="2">
        <f>POWER(10,($B191-L$227)/L$228)/(1+POWER(10,($B191-L$227)/L$228))</f>
        <v>0.99960643564188112</v>
      </c>
      <c r="EC191" s="2">
        <f>POWER(10,($B191-M$227)/M$228)/(1+POWER(10,($B191-M$227)/M$228))</f>
        <v>0.99968098047041765</v>
      </c>
      <c r="ED191" s="2">
        <f>POWER(10,($B191-N$227)/N$228)/(1+POWER(10,($B191-N$227)/N$228))</f>
        <v>0.99968109924766024</v>
      </c>
      <c r="EE191" s="2">
        <f>POWER(10,($B191-O$227)/O$228)/(1+POWER(10,($B191-O$227)/O$228))</f>
        <v>0.99956348204923373</v>
      </c>
    </row>
    <row r="192" spans="2:135" x14ac:dyDescent="0.25">
      <c r="B192" s="2">
        <v>186</v>
      </c>
      <c r="C192">
        <v>91.561000000000007</v>
      </c>
      <c r="D192">
        <v>95.522000000000006</v>
      </c>
      <c r="E192">
        <v>97.057000000000002</v>
      </c>
      <c r="F192">
        <v>98.968999999999994</v>
      </c>
      <c r="G192">
        <v>103.625</v>
      </c>
      <c r="H192">
        <v>103.40600000000001</v>
      </c>
      <c r="I192">
        <v>104.523</v>
      </c>
      <c r="J192">
        <v>101.258</v>
      </c>
      <c r="K192">
        <v>98.194000000000003</v>
      </c>
      <c r="L192">
        <v>91.611999999999995</v>
      </c>
      <c r="M192">
        <v>85.194000000000003</v>
      </c>
      <c r="N192">
        <v>75.925399999999996</v>
      </c>
      <c r="O192">
        <v>64.855099999999993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92.592304772783336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96.331841295484978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97.616928123564861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99.551026233123508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103.1599966719151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103.683385655461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104.33924010072708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101.06365741566903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98.076145436594359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92.631953643199438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85.553902936325088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75.682826239780155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64.305985593045193</v>
      </c>
      <c r="AE192" s="5"/>
      <c r="AG192" s="5">
        <f t="shared" si="49"/>
        <v>-1.0313047727833293</v>
      </c>
      <c r="AH192" s="5">
        <f t="shared" si="49"/>
        <v>-0.80984129548497208</v>
      </c>
      <c r="AI192" s="5">
        <f t="shared" si="49"/>
        <v>-0.55992812356485899</v>
      </c>
      <c r="AJ192" s="5">
        <f t="shared" si="49"/>
        <v>-0.5820262331235142</v>
      </c>
      <c r="AK192" s="5">
        <f t="shared" si="48"/>
        <v>0.46500332808490441</v>
      </c>
      <c r="AL192" s="5">
        <f t="shared" si="48"/>
        <v>-0.27738565546098926</v>
      </c>
      <c r="AM192" s="5">
        <f t="shared" si="48"/>
        <v>0.18375989927291414</v>
      </c>
      <c r="AN192" s="5">
        <f t="shared" si="48"/>
        <v>0.19434258433096829</v>
      </c>
      <c r="AO192" s="5">
        <f t="shared" si="47"/>
        <v>0.11785456340564338</v>
      </c>
      <c r="AP192" s="5">
        <f t="shared" si="47"/>
        <v>-1.0199536431994431</v>
      </c>
      <c r="AQ192" s="5">
        <f t="shared" si="47"/>
        <v>-0.35990293632508497</v>
      </c>
      <c r="AR192" s="5">
        <f t="shared" si="47"/>
        <v>0.24257376021984101</v>
      </c>
      <c r="AS192" s="5">
        <f t="shared" si="50"/>
        <v>0.54911440695479996</v>
      </c>
      <c r="AV192" s="2">
        <f t="shared" si="34"/>
        <v>92.592304772783336</v>
      </c>
      <c r="AW192" s="2">
        <f t="shared" si="35"/>
        <v>96.331841286731034</v>
      </c>
      <c r="AX192" s="2">
        <f t="shared" si="36"/>
        <v>97.616928123422454</v>
      </c>
      <c r="AY192" s="2">
        <f t="shared" si="37"/>
        <v>99.551026233122215</v>
      </c>
      <c r="AZ192" s="2">
        <f t="shared" si="38"/>
        <v>103.15999667191502</v>
      </c>
      <c r="BA192" s="2">
        <f t="shared" si="39"/>
        <v>103.68338565546082</v>
      </c>
      <c r="BB192" s="2">
        <f t="shared" si="40"/>
        <v>104.33924010072623</v>
      </c>
      <c r="BC192" s="2">
        <f t="shared" si="41"/>
        <v>101.06365741566816</v>
      </c>
      <c r="BD192" s="2">
        <f t="shared" si="42"/>
        <v>98.076145436594075</v>
      </c>
      <c r="BE192" s="2">
        <f t="shared" si="43"/>
        <v>92.631953643162305</v>
      </c>
      <c r="BF192" s="2">
        <f t="shared" si="44"/>
        <v>85.553902936317044</v>
      </c>
      <c r="BG192" s="2">
        <f t="shared" si="45"/>
        <v>75.682826239737068</v>
      </c>
      <c r="BH192" s="2">
        <f t="shared" si="46"/>
        <v>64.305985562266798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91.561000000000007</v>
      </c>
      <c r="CA192" s="2">
        <f>IF(OR(AND($B192&gt;D$230, $B192&lt;D$231), $B192&gt;D$232), D192, "")</f>
        <v>95.522000000000006</v>
      </c>
      <c r="CB192" s="2">
        <f>IF(OR(AND($B192&gt;E$230, $B192&lt;E$231), $B192&gt;E$232), E192, "")</f>
        <v>97.057000000000002</v>
      </c>
      <c r="CC192" s="2">
        <f>IF(OR(AND($B192&gt;F$230, $B192&lt;F$231), $B192&gt;F$232), F192, "")</f>
        <v>98.968999999999994</v>
      </c>
      <c r="CD192" s="2">
        <f>IF(OR(AND($B192&gt;G$230, $B192&lt;G$231), $B192&gt;G$232), G192, "")</f>
        <v>103.625</v>
      </c>
      <c r="CE192" s="2">
        <f>IF(OR(AND($B192&gt;H$230, $B192&lt;H$231), $B192&gt;H$232), H192, "")</f>
        <v>103.40600000000001</v>
      </c>
      <c r="CF192" s="2">
        <f>IF(OR(AND($B192&gt;I$230, $B192&lt;I$231), $B192&gt;I$232), I192, "")</f>
        <v>104.523</v>
      </c>
      <c r="CG192" s="2">
        <f>IF(OR(AND($B192&gt;J$230, $B192&lt;J$231), $B192&gt;J$232), J192, "")</f>
        <v>101.258</v>
      </c>
      <c r="CH192" s="2">
        <f>IF(OR(AND($B192&gt;K$230, $B192&lt;K$231), $B192&gt;K$232), K192, "")</f>
        <v>98.194000000000003</v>
      </c>
      <c r="CI192" s="2">
        <f>IF(OR(AND($B192&gt;L$230, $B192&lt;L$231), $B192&gt;L$232), L192, "")</f>
        <v>91.611999999999995</v>
      </c>
      <c r="CJ192" s="2">
        <f>IF(OR(AND($B192&gt;M$230, $B192&lt;M$231), $B192&gt;M$232), M192, "")</f>
        <v>85.194000000000003</v>
      </c>
      <c r="CK192" s="2">
        <f>IF(OR(AND($B192&gt;N$230, $B192&lt;N$231), $B192&gt;N$232), N192, "")</f>
        <v>75.925399999999996</v>
      </c>
      <c r="CL192" s="2">
        <f>IF(OR(AND($B192&gt;O$230, $B192&lt;O$231), $B192&gt;O$232), O192, "")</f>
        <v>64.855099999999993</v>
      </c>
      <c r="CO192" s="2">
        <f>BK$207*$B192+BK$209</f>
        <v>98.320814167783212</v>
      </c>
      <c r="CP192" s="2">
        <f>BL$207*$B192+BL$209</f>
        <v>99.814790203790082</v>
      </c>
      <c r="CQ192" s="2">
        <f>BM$207*$B192+BM$209</f>
        <v>101.56995711377941</v>
      </c>
      <c r="CR192" s="2">
        <f>BN$207*$B192+BN$209</f>
        <v>102.4044868478222</v>
      </c>
      <c r="CS192" s="2">
        <f>BO$207*$B192+BO$209</f>
        <v>106.4830204700652</v>
      </c>
      <c r="CT192" s="2">
        <f>BP$207*$B192+BP$209</f>
        <v>108.2732347008933</v>
      </c>
      <c r="CU192" s="2">
        <f>BQ$207*$B192+BQ$209</f>
        <v>108.98029017902152</v>
      </c>
      <c r="CV192" s="2">
        <f>BR$207*$B192+BR$209</f>
        <v>108.43952507410782</v>
      </c>
      <c r="CW192" s="2">
        <f>BS$207*$B192+BS$209</f>
        <v>104.54502019659611</v>
      </c>
      <c r="CX192" s="2">
        <f>BT$207*$B192+BT$209</f>
        <v>100.95449358036431</v>
      </c>
      <c r="CY192" s="2">
        <f>BU$207*$B192+BU$209</f>
        <v>91.458885313909363</v>
      </c>
      <c r="CZ192" s="2">
        <f>BV$207*$B192+BV$209</f>
        <v>78.983342035005236</v>
      </c>
      <c r="DA192" s="2">
        <f>BW$207*$B192+BW$209</f>
        <v>65.317287909337736</v>
      </c>
      <c r="DD192" s="2">
        <f>BZ$207*$B192+BZ$209</f>
        <v>92.590624370573153</v>
      </c>
      <c r="DE192" s="2">
        <f>CA$207*$B192+CA$209</f>
        <v>96.330653976905495</v>
      </c>
      <c r="DF192" s="2">
        <f>CB$207*$B192+CB$209</f>
        <v>97.615712331078527</v>
      </c>
      <c r="DG192" s="2">
        <f>CC$207*$B192+CC$209</f>
        <v>99.550287358115071</v>
      </c>
      <c r="DH192" s="2">
        <f>CD$207*$B192+CD$209</f>
        <v>103.1592076473888</v>
      </c>
      <c r="DI192" s="2">
        <f>CE$207*$B192+CE$209</f>
        <v>103.68220241094588</v>
      </c>
      <c r="DJ192" s="2">
        <f>CF$207*$B192+CF$209</f>
        <v>104.33791683561299</v>
      </c>
      <c r="DK192" s="2">
        <f>CG$207*$B192+CG$209</f>
        <v>101.0614620740634</v>
      </c>
      <c r="DL192" s="2">
        <f>CH$207*$B192+CH$209</f>
        <v>98.074297540756945</v>
      </c>
      <c r="DM192" s="2">
        <f>CI$207*$B192+CI$209</f>
        <v>92.628965216479713</v>
      </c>
      <c r="DN192" s="2">
        <f>CJ$207*$B192+CJ$209</f>
        <v>85.552184337744649</v>
      </c>
      <c r="DO192" s="2">
        <f>CK$207*$B192+CK$209</f>
        <v>75.681866008392902</v>
      </c>
      <c r="DP192" s="2">
        <f>CL$207*$B192+CL$209</f>
        <v>64.305582777774219</v>
      </c>
      <c r="DS192" s="2">
        <f>POWER(10,($B192-C$227)/C$228)/(1+POWER(10,($B192-C$227)/C$228))</f>
        <v>0.99970674580255603</v>
      </c>
      <c r="DT192" s="2">
        <f>POWER(10,($B192-D$227)/D$228)/(1+POWER(10,($B192-D$227)/D$228))</f>
        <v>0.99965922405204077</v>
      </c>
      <c r="DU192" s="2">
        <f>POWER(10,($B192-E$227)/E$228)/(1+POWER(10,($B192-E$227)/E$228))</f>
        <v>0.99969253488068166</v>
      </c>
      <c r="DV192" s="2">
        <f>POWER(10,($B192-F$227)/F$228)/(1+POWER(10,($B192-F$227)/F$228))</f>
        <v>0.9997411270621398</v>
      </c>
      <c r="DW192" s="2">
        <f>POWER(10,($B192-G$227)/G$228)/(1+POWER(10,($B192-G$227)/G$228))</f>
        <v>0.99976261463315963</v>
      </c>
      <c r="DX192" s="2">
        <f>POWER(10,($B192-H$227)/H$228)/(1+POWER(10,($B192-H$227)/H$228))</f>
        <v>0.9997422704872847</v>
      </c>
      <c r="DY192" s="2">
        <f>POWER(10,($B192-I$227)/I$228)/(1+POWER(10,($B192-I$227)/I$228))</f>
        <v>0.99971495935045429</v>
      </c>
      <c r="DZ192" s="2">
        <f>POWER(10,($B192-J$227)/J$228)/(1+POWER(10,($B192-J$227)/J$228))</f>
        <v>0.99970245014108139</v>
      </c>
      <c r="EA192" s="2">
        <f>POWER(10,($B192-K$227)/K$228)/(1+POWER(10,($B192-K$227)/K$228))</f>
        <v>0.99971442203051908</v>
      </c>
      <c r="EB192" s="2">
        <f>POWER(10,($B192-L$227)/L$228)/(1+POWER(10,($B192-L$227)/L$228))</f>
        <v>0.99964105260927949</v>
      </c>
      <c r="EC192" s="2">
        <f>POWER(10,($B192-M$227)/M$228)/(1+POWER(10,($B192-M$227)/M$228))</f>
        <v>0.99970904256380355</v>
      </c>
      <c r="ED192" s="2">
        <f>POWER(10,($B192-N$227)/N$228)/(1+POWER(10,($B192-N$227)/N$228))</f>
        <v>0.99970915089601697</v>
      </c>
      <c r="EE192" s="2">
        <f>POWER(10,($B192-O$227)/O$228)/(1+POWER(10,($B192-O$227)/O$228))</f>
        <v>0.99960187560582836</v>
      </c>
    </row>
    <row r="193" spans="2:137" x14ac:dyDescent="0.25">
      <c r="B193" s="2">
        <v>187</v>
      </c>
      <c r="C193">
        <v>91.727000000000004</v>
      </c>
      <c r="D193">
        <v>96.581999999999994</v>
      </c>
      <c r="E193">
        <v>97.629000000000005</v>
      </c>
      <c r="F193">
        <v>100.688</v>
      </c>
      <c r="G193">
        <v>102.828</v>
      </c>
      <c r="H193">
        <v>103.90600000000001</v>
      </c>
      <c r="I193">
        <v>105.262</v>
      </c>
      <c r="J193">
        <v>100.955</v>
      </c>
      <c r="K193">
        <v>97.805999999999997</v>
      </c>
      <c r="L193">
        <v>91.224000000000004</v>
      </c>
      <c r="M193">
        <v>85.119</v>
      </c>
      <c r="N193">
        <v>75.4328</v>
      </c>
      <c r="O193">
        <v>64.347800000000007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92.539908671983582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96.292610714212714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97.575016942745307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99.534557482449486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103.15614543211416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103.66418003414758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104.32162601262101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101.02563994632452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98.039714089837716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92.588050061262592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85.527751530667956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75.66885974460277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64.309907390196798</v>
      </c>
      <c r="AE193" s="5"/>
      <c r="AG193" s="5">
        <f t="shared" si="49"/>
        <v>-0.8129086719835783</v>
      </c>
      <c r="AH193" s="5">
        <f t="shared" si="49"/>
        <v>0.28938928578727996</v>
      </c>
      <c r="AI193" s="5">
        <f t="shared" si="49"/>
        <v>5.3983057254697542E-2</v>
      </c>
      <c r="AJ193" s="5">
        <f t="shared" si="49"/>
        <v>1.1534425175505163</v>
      </c>
      <c r="AK193" s="5">
        <f t="shared" si="48"/>
        <v>-0.32814543211415526</v>
      </c>
      <c r="AL193" s="5">
        <f t="shared" si="48"/>
        <v>0.24181996585242871</v>
      </c>
      <c r="AM193" s="5">
        <f t="shared" si="48"/>
        <v>0.94037398737899025</v>
      </c>
      <c r="AN193" s="5">
        <f t="shared" si="48"/>
        <v>-7.0639946324519087E-2</v>
      </c>
      <c r="AO193" s="5">
        <f t="shared" si="47"/>
        <v>-0.23371408983771857</v>
      </c>
      <c r="AP193" s="5">
        <f t="shared" si="47"/>
        <v>-1.3640500612625885</v>
      </c>
      <c r="AQ193" s="5">
        <f t="shared" si="47"/>
        <v>-0.40875153066795633</v>
      </c>
      <c r="AR193" s="5">
        <f t="shared" si="47"/>
        <v>-0.23605974460276968</v>
      </c>
      <c r="AS193" s="5">
        <f t="shared" si="50"/>
        <v>3.7892609803208188E-2</v>
      </c>
      <c r="AV193" s="2">
        <f t="shared" si="34"/>
        <v>92.539908671983582</v>
      </c>
      <c r="AW193" s="2">
        <f t="shared" si="35"/>
        <v>96.292610711861599</v>
      </c>
      <c r="AX193" s="2">
        <f t="shared" si="36"/>
        <v>97.575016942710505</v>
      </c>
      <c r="AY193" s="2">
        <f t="shared" si="37"/>
        <v>99.53455748244923</v>
      </c>
      <c r="AZ193" s="2">
        <f t="shared" si="38"/>
        <v>103.15614543211414</v>
      </c>
      <c r="BA193" s="2">
        <f t="shared" si="39"/>
        <v>103.66418003414755</v>
      </c>
      <c r="BB193" s="2">
        <f t="shared" si="40"/>
        <v>104.32162601262085</v>
      </c>
      <c r="BC193" s="2">
        <f t="shared" si="41"/>
        <v>101.02563994632436</v>
      </c>
      <c r="BD193" s="2">
        <f t="shared" si="42"/>
        <v>98.039714089837673</v>
      </c>
      <c r="BE193" s="2">
        <f t="shared" si="43"/>
        <v>92.588050061255203</v>
      </c>
      <c r="BF193" s="2">
        <f t="shared" si="44"/>
        <v>85.527751530666407</v>
      </c>
      <c r="BG193" s="2">
        <f t="shared" si="45"/>
        <v>75.668859744593902</v>
      </c>
      <c r="BH193" s="2">
        <f t="shared" si="46"/>
        <v>64.309907382229156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91.727000000000004</v>
      </c>
      <c r="CA193" s="2">
        <f>IF(OR(AND($B193&gt;D$230, $B193&lt;D$231), $B193&gt;D$232), D193, "")</f>
        <v>96.581999999999994</v>
      </c>
      <c r="CB193" s="2">
        <f>IF(OR(AND($B193&gt;E$230, $B193&lt;E$231), $B193&gt;E$232), E193, "")</f>
        <v>97.629000000000005</v>
      </c>
      <c r="CC193" s="2">
        <f>IF(OR(AND($B193&gt;F$230, $B193&lt;F$231), $B193&gt;F$232), F193, "")</f>
        <v>100.688</v>
      </c>
      <c r="CD193" s="2">
        <f>IF(OR(AND($B193&gt;G$230, $B193&lt;G$231), $B193&gt;G$232), G193, "")</f>
        <v>102.828</v>
      </c>
      <c r="CE193" s="2">
        <f>IF(OR(AND($B193&gt;H$230, $B193&lt;H$231), $B193&gt;H$232), H193, "")</f>
        <v>103.90600000000001</v>
      </c>
      <c r="CF193" s="2">
        <f>IF(OR(AND($B193&gt;I$230, $B193&lt;I$231), $B193&gt;I$232), I193, "")</f>
        <v>105.262</v>
      </c>
      <c r="CG193" s="2">
        <f>IF(OR(AND($B193&gt;J$230, $B193&lt;J$231), $B193&gt;J$232), J193, "")</f>
        <v>100.955</v>
      </c>
      <c r="CH193" s="2">
        <f>IF(OR(AND($B193&gt;K$230, $B193&lt;K$231), $B193&gt;K$232), K193, "")</f>
        <v>97.805999999999997</v>
      </c>
      <c r="CI193" s="2">
        <f>IF(OR(AND($B193&gt;L$230, $B193&lt;L$231), $B193&gt;L$232), L193, "")</f>
        <v>91.224000000000004</v>
      </c>
      <c r="CJ193" s="2">
        <f>IF(OR(AND($B193&gt;M$230, $B193&lt;M$231), $B193&gt;M$232), M193, "")</f>
        <v>85.119</v>
      </c>
      <c r="CK193" s="2">
        <f>IF(OR(AND($B193&gt;N$230, $B193&lt;N$231), $B193&gt;N$232), N193, "")</f>
        <v>75.4328</v>
      </c>
      <c r="CL193" s="2">
        <f>IF(OR(AND($B193&gt;O$230, $B193&lt;O$231), $B193&gt;O$232), O193, "")</f>
        <v>64.347800000000007</v>
      </c>
      <c r="CO193" s="2">
        <f>BK$207*$B193+BK$209</f>
        <v>98.32831671348923</v>
      </c>
      <c r="CP193" s="2">
        <f>BL$207*$B193+BL$209</f>
        <v>99.810529927254805</v>
      </c>
      <c r="CQ193" s="2">
        <f>BM$207*$B193+BM$209</f>
        <v>101.56295075539445</v>
      </c>
      <c r="CR193" s="2">
        <f>BN$207*$B193+BN$209</f>
        <v>102.41348533067416</v>
      </c>
      <c r="CS193" s="2">
        <f>BO$207*$B193+BO$209</f>
        <v>106.50985066981764</v>
      </c>
      <c r="CT193" s="2">
        <f>BP$207*$B193+BP$209</f>
        <v>108.29870421640204</v>
      </c>
      <c r="CU193" s="2">
        <f>BQ$207*$B193+BQ$209</f>
        <v>109.00879891406106</v>
      </c>
      <c r="CV193" s="2">
        <f>BR$207*$B193+BR$209</f>
        <v>108.47495271422831</v>
      </c>
      <c r="CW193" s="2">
        <f>BS$207*$B193+BS$209</f>
        <v>104.56969636491102</v>
      </c>
      <c r="CX193" s="2">
        <f>BT$207*$B193+BT$209</f>
        <v>100.99676076767379</v>
      </c>
      <c r="CY193" s="2">
        <f>BU$207*$B193+BU$209</f>
        <v>91.489871313077401</v>
      </c>
      <c r="CZ193" s="2">
        <f>BV$207*$B193+BV$209</f>
        <v>79.000176308920985</v>
      </c>
      <c r="DA193" s="2">
        <f>BW$207*$B193+BW$209</f>
        <v>65.328943899672893</v>
      </c>
      <c r="DD193" s="2">
        <f>BZ$207*$B193+BZ$209</f>
        <v>92.538360102300814</v>
      </c>
      <c r="DE193" s="2">
        <f>CA$207*$B193+CA$209</f>
        <v>96.291517000259546</v>
      </c>
      <c r="DF193" s="2">
        <f>CB$207*$B193+CB$209</f>
        <v>97.573898336189785</v>
      </c>
      <c r="DG193" s="2">
        <f>CC$207*$B193+CC$209</f>
        <v>99.533877606192263</v>
      </c>
      <c r="DH193" s="2">
        <f>CD$207*$B193+CD$209</f>
        <v>103.15541918914538</v>
      </c>
      <c r="DI193" s="2">
        <f>CE$207*$B193+CE$209</f>
        <v>103.66309039863205</v>
      </c>
      <c r="DJ193" s="2">
        <f>CF$207*$B193+CF$209</f>
        <v>104.32040718697903</v>
      </c>
      <c r="DK193" s="2">
        <f>CG$207*$B193+CG$209</f>
        <v>101.02361783434897</v>
      </c>
      <c r="DL193" s="2">
        <f>CH$207*$B193+CH$209</f>
        <v>98.038012868793061</v>
      </c>
      <c r="DM193" s="2">
        <f>CI$207*$B193+CI$209</f>
        <v>92.585296364398786</v>
      </c>
      <c r="DN193" s="2">
        <f>CJ$207*$B193+CJ$209</f>
        <v>85.52616898395479</v>
      </c>
      <c r="DO193" s="2">
        <f>CK$207*$B193+CK$209</f>
        <v>75.667975830686672</v>
      </c>
      <c r="DP193" s="2">
        <f>CL$207*$B193+CL$209</f>
        <v>64.309537229058506</v>
      </c>
      <c r="DS193" s="2">
        <f>POWER(10,($B193-C$227)/C$228)/(1+POWER(10,($B193-C$227)/C$228))</f>
        <v>0.99973254209197704</v>
      </c>
      <c r="DT193" s="2">
        <f>POWER(10,($B193-D$227)/D$228)/(1+POWER(10,($B193-D$227)/D$228))</f>
        <v>0.9996891993224386</v>
      </c>
      <c r="DU193" s="2">
        <f>POWER(10,($B193-E$227)/E$228)/(1+POWER(10,($B193-E$227)/E$228))</f>
        <v>0.99971958089211199</v>
      </c>
      <c r="DV193" s="2">
        <f>POWER(10,($B193-F$227)/F$228)/(1+POWER(10,($B193-F$227)/F$228))</f>
        <v>0.99976389969675994</v>
      </c>
      <c r="DW193" s="2">
        <f>POWER(10,($B193-G$227)/G$228)/(1+POWER(10,($B193-G$227)/G$228))</f>
        <v>0.99978349745017492</v>
      </c>
      <c r="DX193" s="2">
        <f>POWER(10,($B193-H$227)/H$228)/(1+POWER(10,($B193-H$227)/H$228))</f>
        <v>0.99976494256028925</v>
      </c>
      <c r="DY193" s="2">
        <f>POWER(10,($B193-I$227)/I$228)/(1+POWER(10,($B193-I$227)/I$228))</f>
        <v>0.99974003331786609</v>
      </c>
      <c r="DZ193" s="2">
        <f>POWER(10,($B193-J$227)/J$228)/(1+POWER(10,($B193-J$227)/J$228))</f>
        <v>0.99972862419848352</v>
      </c>
      <c r="EA193" s="2">
        <f>POWER(10,($B193-K$227)/K$228)/(1+POWER(10,($B193-K$227)/K$228))</f>
        <v>0.99973954325165593</v>
      </c>
      <c r="EB193" s="2">
        <f>POWER(10,($B193-L$227)/L$228)/(1+POWER(10,($B193-L$227)/L$228))</f>
        <v>0.99967262574928639</v>
      </c>
      <c r="EC193" s="2">
        <f>POWER(10,($B193-M$227)/M$228)/(1+POWER(10,($B193-M$227)/M$228))</f>
        <v>0.99973463687080955</v>
      </c>
      <c r="ED193" s="2">
        <f>POWER(10,($B193-N$227)/N$228)/(1+POWER(10,($B193-N$227)/N$228))</f>
        <v>0.99973473567602034</v>
      </c>
      <c r="EE193" s="2">
        <f>POWER(10,($B193-O$227)/O$228)/(1+POWER(10,($B193-O$227)/O$228))</f>
        <v>0.99963689351725415</v>
      </c>
    </row>
    <row r="194" spans="2:137" x14ac:dyDescent="0.25">
      <c r="B194" s="2">
        <v>188</v>
      </c>
      <c r="C194">
        <v>92.317999999999998</v>
      </c>
      <c r="D194">
        <v>96.403000000000006</v>
      </c>
      <c r="E194">
        <v>97.429000000000002</v>
      </c>
      <c r="F194">
        <v>99.671999999999997</v>
      </c>
      <c r="G194">
        <v>103.578</v>
      </c>
      <c r="H194">
        <v>104.188</v>
      </c>
      <c r="I194">
        <v>103.33799999999999</v>
      </c>
      <c r="J194">
        <v>102.712</v>
      </c>
      <c r="K194">
        <v>98.164000000000001</v>
      </c>
      <c r="L194">
        <v>92.924999999999997</v>
      </c>
      <c r="M194">
        <v>85.134</v>
      </c>
      <c r="N194">
        <v>76.522400000000005</v>
      </c>
      <c r="O194">
        <v>63.521700000000003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92.487522758535931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96.253387414528518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97.533113449861332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99.518093392834828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103.15229913083027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103.64498172363288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104.30402005682897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100.9876359617641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98.003294245351796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92.544164644609438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85.501610759070886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75.654899244016491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64.313831827302607</v>
      </c>
      <c r="AE194" s="5"/>
      <c r="AG194" s="5">
        <f t="shared" si="49"/>
        <v>-0.16952275853593335</v>
      </c>
      <c r="AH194" s="5">
        <f t="shared" si="49"/>
        <v>0.14961258547148759</v>
      </c>
      <c r="AI194" s="5">
        <f t="shared" si="49"/>
        <v>-0.10411344986133031</v>
      </c>
      <c r="AJ194" s="5">
        <f t="shared" si="49"/>
        <v>0.15390660716516891</v>
      </c>
      <c r="AK194" s="5">
        <f t="shared" si="48"/>
        <v>0.42570086916973082</v>
      </c>
      <c r="AL194" s="5">
        <f t="shared" si="48"/>
        <v>0.54301827636712119</v>
      </c>
      <c r="AM194" s="5">
        <f t="shared" si="48"/>
        <v>-0.96602005682898096</v>
      </c>
      <c r="AN194" s="5">
        <f t="shared" si="48"/>
        <v>1.7243640382359047</v>
      </c>
      <c r="AO194" s="5">
        <f t="shared" si="47"/>
        <v>0.16070575464820536</v>
      </c>
      <c r="AP194" s="5">
        <f t="shared" si="47"/>
        <v>0.38083535539055902</v>
      </c>
      <c r="AQ194" s="5">
        <f t="shared" si="47"/>
        <v>-0.36761075907088525</v>
      </c>
      <c r="AR194" s="5">
        <f t="shared" si="47"/>
        <v>0.86750075598351373</v>
      </c>
      <c r="AS194" s="5">
        <f t="shared" si="50"/>
        <v>-0.79213182730260456</v>
      </c>
      <c r="AV194" s="2">
        <f t="shared" si="34"/>
        <v>92.487522758535931</v>
      </c>
      <c r="AW194" s="2">
        <f t="shared" si="35"/>
        <v>96.253387413924742</v>
      </c>
      <c r="AX194" s="2">
        <f t="shared" si="36"/>
        <v>97.533113449853204</v>
      </c>
      <c r="AY194" s="2">
        <f t="shared" si="37"/>
        <v>99.518093392834786</v>
      </c>
      <c r="AZ194" s="2">
        <f t="shared" si="38"/>
        <v>103.15229913083027</v>
      </c>
      <c r="BA194" s="2">
        <f t="shared" si="39"/>
        <v>103.64498172363288</v>
      </c>
      <c r="BB194" s="2">
        <f t="shared" si="40"/>
        <v>104.30402005682895</v>
      </c>
      <c r="BC194" s="2">
        <f t="shared" si="41"/>
        <v>100.98763596176407</v>
      </c>
      <c r="BD194" s="2">
        <f t="shared" si="42"/>
        <v>98.003294245351782</v>
      </c>
      <c r="BE194" s="2">
        <f t="shared" si="43"/>
        <v>92.544164644608045</v>
      </c>
      <c r="BF194" s="2">
        <f t="shared" si="44"/>
        <v>85.501610759070601</v>
      </c>
      <c r="BG194" s="2">
        <f t="shared" si="45"/>
        <v>75.654899244014757</v>
      </c>
      <c r="BH194" s="2">
        <f t="shared" si="46"/>
        <v>64.313831825333011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92.317999999999998</v>
      </c>
      <c r="CA194" s="2">
        <f>IF(OR(AND($B194&gt;D$230, $B194&lt;D$231), $B194&gt;D$232), D194, "")</f>
        <v>96.403000000000006</v>
      </c>
      <c r="CB194" s="2">
        <f>IF(OR(AND($B194&gt;E$230, $B194&lt;E$231), $B194&gt;E$232), E194, "")</f>
        <v>97.429000000000002</v>
      </c>
      <c r="CC194" s="2">
        <f>IF(OR(AND($B194&gt;F$230, $B194&lt;F$231), $B194&gt;F$232), F194, "")</f>
        <v>99.671999999999997</v>
      </c>
      <c r="CD194" s="2">
        <f>IF(OR(AND($B194&gt;G$230, $B194&lt;G$231), $B194&gt;G$232), G194, "")</f>
        <v>103.578</v>
      </c>
      <c r="CE194" s="2">
        <f>IF(OR(AND($B194&gt;H$230, $B194&lt;H$231), $B194&gt;H$232), H194, "")</f>
        <v>104.188</v>
      </c>
      <c r="CF194" s="2">
        <f>IF(OR(AND($B194&gt;I$230, $B194&lt;I$231), $B194&gt;I$232), I194, "")</f>
        <v>103.33799999999999</v>
      </c>
      <c r="CG194" s="2">
        <f>IF(OR(AND($B194&gt;J$230, $B194&lt;J$231), $B194&gt;J$232), J194, "")</f>
        <v>102.712</v>
      </c>
      <c r="CH194" s="2">
        <f>IF(OR(AND($B194&gt;K$230, $B194&lt;K$231), $B194&gt;K$232), K194, "")</f>
        <v>98.164000000000001</v>
      </c>
      <c r="CI194" s="2">
        <f>IF(OR(AND($B194&gt;L$230, $B194&lt;L$231), $B194&gt;L$232), L194, "")</f>
        <v>92.924999999999997</v>
      </c>
      <c r="CJ194" s="2">
        <f>IF(OR(AND($B194&gt;M$230, $B194&lt;M$231), $B194&gt;M$232), M194, "")</f>
        <v>85.134</v>
      </c>
      <c r="CK194" s="2">
        <f>IF(OR(AND($B194&gt;N$230, $B194&lt;N$231), $B194&gt;N$232), N194, "")</f>
        <v>76.522400000000005</v>
      </c>
      <c r="CL194" s="2">
        <f>IF(OR(AND($B194&gt;O$230, $B194&lt;O$231), $B194&gt;O$232), O194, "")</f>
        <v>63.521700000000003</v>
      </c>
      <c r="CO194" s="2">
        <f>BK$207*$B194+BK$209</f>
        <v>98.335819259195233</v>
      </c>
      <c r="CP194" s="2">
        <f>BL$207*$B194+BL$209</f>
        <v>99.806269650719528</v>
      </c>
      <c r="CQ194" s="2">
        <f>BM$207*$B194+BM$209</f>
        <v>101.5559443970095</v>
      </c>
      <c r="CR194" s="2">
        <f>BN$207*$B194+BN$209</f>
        <v>102.42248381352611</v>
      </c>
      <c r="CS194" s="2">
        <f>BO$207*$B194+BO$209</f>
        <v>106.53668086957009</v>
      </c>
      <c r="CT194" s="2">
        <f>BP$207*$B194+BP$209</f>
        <v>108.3241737319108</v>
      </c>
      <c r="CU194" s="2">
        <f>BQ$207*$B194+BQ$209</f>
        <v>109.03730764910058</v>
      </c>
      <c r="CV194" s="2">
        <f>BR$207*$B194+BR$209</f>
        <v>108.5103803543488</v>
      </c>
      <c r="CW194" s="2">
        <f>BS$207*$B194+BS$209</f>
        <v>104.59437253322594</v>
      </c>
      <c r="CX194" s="2">
        <f>BT$207*$B194+BT$209</f>
        <v>101.03902795498328</v>
      </c>
      <c r="CY194" s="2">
        <f>BU$207*$B194+BU$209</f>
        <v>91.520857312245454</v>
      </c>
      <c r="CZ194" s="2">
        <f>BV$207*$B194+BV$209</f>
        <v>79.017010582836733</v>
      </c>
      <c r="DA194" s="2">
        <f>BW$207*$B194+BW$209</f>
        <v>65.34059989000805</v>
      </c>
      <c r="DD194" s="2">
        <f>BZ$207*$B194+BZ$209</f>
        <v>92.486095834028475</v>
      </c>
      <c r="DE194" s="2">
        <f>CA$207*$B194+CA$209</f>
        <v>96.252380023613597</v>
      </c>
      <c r="DF194" s="2">
        <f>CB$207*$B194+CB$209</f>
        <v>97.532084341301029</v>
      </c>
      <c r="DG194" s="2">
        <f>CC$207*$B194+CC$209</f>
        <v>99.517467854269441</v>
      </c>
      <c r="DH194" s="2">
        <f>CD$207*$B194+CD$209</f>
        <v>103.15163073090196</v>
      </c>
      <c r="DI194" s="2">
        <f>CE$207*$B194+CE$209</f>
        <v>103.64397838631824</v>
      </c>
      <c r="DJ194" s="2">
        <f>CF$207*$B194+CF$209</f>
        <v>104.30289753834505</v>
      </c>
      <c r="DK194" s="2">
        <f>CG$207*$B194+CG$209</f>
        <v>100.98577359463455</v>
      </c>
      <c r="DL194" s="2">
        <f>CH$207*$B194+CH$209</f>
        <v>98.001728196829177</v>
      </c>
      <c r="DM194" s="2">
        <f>CI$207*$B194+CI$209</f>
        <v>92.541627512317859</v>
      </c>
      <c r="DN194" s="2">
        <f>CJ$207*$B194+CJ$209</f>
        <v>85.500153630164917</v>
      </c>
      <c r="DO194" s="2">
        <f>CK$207*$B194+CK$209</f>
        <v>75.654085652980427</v>
      </c>
      <c r="DP194" s="2">
        <f>CL$207*$B194+CL$209</f>
        <v>64.313491680342779</v>
      </c>
      <c r="DS194" s="2">
        <f>POWER(10,($B194-C$227)/C$228)/(1+POWER(10,($B194-C$227)/C$228))</f>
        <v>0.99975606974830422</v>
      </c>
      <c r="DT194" s="2">
        <f>POWER(10,($B194-D$227)/D$228)/(1+POWER(10,($B194-D$227)/D$228))</f>
        <v>0.99971653866134191</v>
      </c>
      <c r="DU194" s="2">
        <f>POWER(10,($B194-E$227)/E$228)/(1+POWER(10,($B194-E$227)/E$228))</f>
        <v>0.99974424842366971</v>
      </c>
      <c r="DV194" s="2">
        <f>POWER(10,($B194-F$227)/F$228)/(1+POWER(10,($B194-F$227)/F$228))</f>
        <v>0.99978466949093625</v>
      </c>
      <c r="DW194" s="2">
        <f>POWER(10,($B194-G$227)/G$228)/(1+POWER(10,($B194-G$227)/G$228))</f>
        <v>0.99980254356629039</v>
      </c>
      <c r="DX194" s="2">
        <f>POWER(10,($B194-H$227)/H$228)/(1+POWER(10,($B194-H$227)/H$228))</f>
        <v>0.99978562063320986</v>
      </c>
      <c r="DY194" s="2">
        <f>POWER(10,($B194-I$227)/I$228)/(1+POWER(10,($B194-I$227)/I$228))</f>
        <v>0.99976290214458685</v>
      </c>
      <c r="DZ194" s="2">
        <f>POWER(10,($B194-J$227)/J$228)/(1+POWER(10,($B194-J$227)/J$228))</f>
        <v>0.99975249641755559</v>
      </c>
      <c r="EA194" s="2">
        <f>POWER(10,($B194-K$227)/K$228)/(1+POWER(10,($B194-K$227)/K$228))</f>
        <v>0.9997624551784241</v>
      </c>
      <c r="EB194" s="2">
        <f>POWER(10,($B194-L$227)/L$228)/(1+POWER(10,($B194-L$227)/L$228))</f>
        <v>0.99970142253418426</v>
      </c>
      <c r="EC194" s="2">
        <f>POWER(10,($B194-M$227)/M$228)/(1+POWER(10,($B194-M$227)/M$228))</f>
        <v>0.99975798029887575</v>
      </c>
      <c r="ED194" s="2">
        <f>POWER(10,($B194-N$227)/N$228)/(1+POWER(10,($B194-N$227)/N$228))</f>
        <v>0.99975807041450648</v>
      </c>
      <c r="EE194" s="2">
        <f>POWER(10,($B194-O$227)/O$228)/(1+POWER(10,($B194-O$227)/O$228))</f>
        <v>0.99966883237127691</v>
      </c>
    </row>
    <row r="195" spans="2:137" x14ac:dyDescent="0.25">
      <c r="B195" s="2">
        <v>189</v>
      </c>
      <c r="C195">
        <v>92.802999999999997</v>
      </c>
      <c r="D195">
        <v>95.611999999999995</v>
      </c>
      <c r="E195">
        <v>97.656999999999996</v>
      </c>
      <c r="F195">
        <v>99.561999999999998</v>
      </c>
      <c r="G195">
        <v>103.71899999999999</v>
      </c>
      <c r="H195">
        <v>103.89100000000001</v>
      </c>
      <c r="I195">
        <v>105.077</v>
      </c>
      <c r="J195">
        <v>101.348</v>
      </c>
      <c r="K195">
        <v>96.881</v>
      </c>
      <c r="L195">
        <v>91.954999999999998</v>
      </c>
      <c r="M195">
        <v>84.835999999999999</v>
      </c>
      <c r="N195">
        <v>75.701499999999996</v>
      </c>
      <c r="O195">
        <v>64.144900000000007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92.43514626073727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96.21417083745763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97.491217044691368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99.501633600967139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103.14845738520683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103.62579016235202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104.28642161112398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100.94964443064408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97.966885014988861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92.500296014681979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85.475479803899731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75.640944274173336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64.317758683201532</v>
      </c>
      <c r="AE195" s="5"/>
      <c r="AG195" s="5">
        <f t="shared" si="49"/>
        <v>0.36785373926272769</v>
      </c>
      <c r="AH195" s="5">
        <f t="shared" si="49"/>
        <v>-0.60217083745763489</v>
      </c>
      <c r="AI195" s="5">
        <f t="shared" si="49"/>
        <v>0.16578295530862874</v>
      </c>
      <c r="AJ195" s="5">
        <f t="shared" si="49"/>
        <v>6.0366399032858453E-2</v>
      </c>
      <c r="AK195" s="5">
        <f t="shared" si="48"/>
        <v>0.57054261479316892</v>
      </c>
      <c r="AL195" s="5">
        <f t="shared" si="48"/>
        <v>0.265209837647987</v>
      </c>
      <c r="AM195" s="5">
        <f t="shared" si="48"/>
        <v>0.79057838887601406</v>
      </c>
      <c r="AN195" s="5">
        <f t="shared" si="48"/>
        <v>0.39835556935591399</v>
      </c>
      <c r="AO195" s="5">
        <f t="shared" si="47"/>
        <v>-1.085885014988861</v>
      </c>
      <c r="AP195" s="5">
        <f t="shared" si="47"/>
        <v>-0.54529601468198052</v>
      </c>
      <c r="AQ195" s="5">
        <f t="shared" si="47"/>
        <v>-0.63947980389973225</v>
      </c>
      <c r="AR195" s="5">
        <f t="shared" si="47"/>
        <v>6.0555725826660023E-2</v>
      </c>
      <c r="AS195" s="5">
        <f t="shared" si="50"/>
        <v>-0.17285868320152531</v>
      </c>
      <c r="AV195" s="2">
        <f t="shared" si="34"/>
        <v>92.43514626073727</v>
      </c>
      <c r="AW195" s="2">
        <f t="shared" si="35"/>
        <v>96.214170837309368</v>
      </c>
      <c r="AX195" s="2">
        <f t="shared" si="36"/>
        <v>97.491217044689549</v>
      </c>
      <c r="AY195" s="2">
        <f t="shared" si="37"/>
        <v>99.501633600967125</v>
      </c>
      <c r="AZ195" s="2">
        <f t="shared" si="38"/>
        <v>103.14845738520683</v>
      </c>
      <c r="BA195" s="2">
        <f t="shared" si="39"/>
        <v>103.62579016235202</v>
      </c>
      <c r="BB195" s="2">
        <f t="shared" si="40"/>
        <v>104.28642161112398</v>
      </c>
      <c r="BC195" s="2">
        <f t="shared" si="41"/>
        <v>100.94964443064408</v>
      </c>
      <c r="BD195" s="2">
        <f t="shared" si="42"/>
        <v>97.966885014988861</v>
      </c>
      <c r="BE195" s="2">
        <f t="shared" si="43"/>
        <v>92.500296014681723</v>
      </c>
      <c r="BF195" s="2">
        <f t="shared" si="44"/>
        <v>85.475479803899674</v>
      </c>
      <c r="BG195" s="2">
        <f t="shared" si="45"/>
        <v>75.640944274173009</v>
      </c>
      <c r="BH195" s="2">
        <f t="shared" si="46"/>
        <v>64.31775868273661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92.802999999999997</v>
      </c>
      <c r="CA195" s="2">
        <f>IF(OR(AND($B195&gt;D$230, $B195&lt;D$231), $B195&gt;D$232), D195, "")</f>
        <v>95.611999999999995</v>
      </c>
      <c r="CB195" s="2">
        <f>IF(OR(AND($B195&gt;E$230, $B195&lt;E$231), $B195&gt;E$232), E195, "")</f>
        <v>97.656999999999996</v>
      </c>
      <c r="CC195" s="2">
        <f>IF(OR(AND($B195&gt;F$230, $B195&lt;F$231), $B195&gt;F$232), F195, "")</f>
        <v>99.561999999999998</v>
      </c>
      <c r="CD195" s="2">
        <f>IF(OR(AND($B195&gt;G$230, $B195&lt;G$231), $B195&gt;G$232), G195, "")</f>
        <v>103.71899999999999</v>
      </c>
      <c r="CE195" s="2">
        <f>IF(OR(AND($B195&gt;H$230, $B195&lt;H$231), $B195&gt;H$232), H195, "")</f>
        <v>103.89100000000001</v>
      </c>
      <c r="CF195" s="2">
        <f>IF(OR(AND($B195&gt;I$230, $B195&lt;I$231), $B195&gt;I$232), I195, "")</f>
        <v>105.077</v>
      </c>
      <c r="CG195" s="2">
        <f>IF(OR(AND($B195&gt;J$230, $B195&lt;J$231), $B195&gt;J$232), J195, "")</f>
        <v>101.348</v>
      </c>
      <c r="CH195" s="2">
        <f>IF(OR(AND($B195&gt;K$230, $B195&lt;K$231), $B195&gt;K$232), K195, "")</f>
        <v>96.881</v>
      </c>
      <c r="CI195" s="2">
        <f>IF(OR(AND($B195&gt;L$230, $B195&lt;L$231), $B195&gt;L$232), L195, "")</f>
        <v>91.954999999999998</v>
      </c>
      <c r="CJ195" s="2">
        <f>IF(OR(AND($B195&gt;M$230, $B195&lt;M$231), $B195&gt;M$232), M195, "")</f>
        <v>84.835999999999999</v>
      </c>
      <c r="CK195" s="2">
        <f>IF(OR(AND($B195&gt;N$230, $B195&lt;N$231), $B195&gt;N$232), N195, "")</f>
        <v>75.701499999999996</v>
      </c>
      <c r="CL195" s="2">
        <f>IF(OR(AND($B195&gt;O$230, $B195&lt;O$231), $B195&gt;O$232), O195, "")</f>
        <v>64.144900000000007</v>
      </c>
      <c r="CO195" s="2">
        <f>BK$207*$B195+BK$209</f>
        <v>98.343321804901251</v>
      </c>
      <c r="CP195" s="2">
        <f>BL$207*$B195+BL$209</f>
        <v>99.802009374184266</v>
      </c>
      <c r="CQ195" s="2">
        <f>BM$207*$B195+BM$209</f>
        <v>101.54893803862454</v>
      </c>
      <c r="CR195" s="2">
        <f>BN$207*$B195+BN$209</f>
        <v>102.43148229637806</v>
      </c>
      <c r="CS195" s="2">
        <f>BO$207*$B195+BO$209</f>
        <v>106.56351106932254</v>
      </c>
      <c r="CT195" s="2">
        <f>BP$207*$B195+BP$209</f>
        <v>108.34964324741955</v>
      </c>
      <c r="CU195" s="2">
        <f>BQ$207*$B195+BQ$209</f>
        <v>109.06581638414012</v>
      </c>
      <c r="CV195" s="2">
        <f>BR$207*$B195+BR$209</f>
        <v>108.54580799446927</v>
      </c>
      <c r="CW195" s="2">
        <f>BS$207*$B195+BS$209</f>
        <v>104.61904870154085</v>
      </c>
      <c r="CX195" s="2">
        <f>BT$207*$B195+BT$209</f>
        <v>101.08129514229276</v>
      </c>
      <c r="CY195" s="2">
        <f>BU$207*$B195+BU$209</f>
        <v>91.551843311413492</v>
      </c>
      <c r="CZ195" s="2">
        <f>BV$207*$B195+BV$209</f>
        <v>79.033844856752481</v>
      </c>
      <c r="DA195" s="2">
        <f>BW$207*$B195+BW$209</f>
        <v>65.352255880343222</v>
      </c>
      <c r="DD195" s="2">
        <f>BZ$207*$B195+BZ$209</f>
        <v>92.433831565756137</v>
      </c>
      <c r="DE195" s="2">
        <f>CA$207*$B195+CA$209</f>
        <v>96.213243046967634</v>
      </c>
      <c r="DF195" s="2">
        <f>CB$207*$B195+CB$209</f>
        <v>97.490270346412288</v>
      </c>
      <c r="DG195" s="2">
        <f>CC$207*$B195+CC$209</f>
        <v>99.501058102346633</v>
      </c>
      <c r="DH195" s="2">
        <f>CD$207*$B195+CD$209</f>
        <v>103.14784227265854</v>
      </c>
      <c r="DI195" s="2">
        <f>CE$207*$B195+CE$209</f>
        <v>103.62486637400441</v>
      </c>
      <c r="DJ195" s="2">
        <f>CF$207*$B195+CF$209</f>
        <v>104.28538788971109</v>
      </c>
      <c r="DK195" s="2">
        <f>CG$207*$B195+CG$209</f>
        <v>100.94792935492013</v>
      </c>
      <c r="DL195" s="2">
        <f>CH$207*$B195+CH$209</f>
        <v>97.965443524865293</v>
      </c>
      <c r="DM195" s="2">
        <f>CI$207*$B195+CI$209</f>
        <v>92.497958660236918</v>
      </c>
      <c r="DN195" s="2">
        <f>CJ$207*$B195+CJ$209</f>
        <v>85.474138276375058</v>
      </c>
      <c r="DO195" s="2">
        <f>CK$207*$B195+CK$209</f>
        <v>75.640195475274197</v>
      </c>
      <c r="DP195" s="2">
        <f>CL$207*$B195+CL$209</f>
        <v>64.317446131627051</v>
      </c>
      <c r="DS195" s="2">
        <f>POWER(10,($B195-C$227)/C$228)/(1+POWER(10,($B195-C$227)/C$228))</f>
        <v>0.99977752819144572</v>
      </c>
      <c r="DT195" s="2">
        <f>POWER(10,($B195-D$227)/D$228)/(1+POWER(10,($B195-D$227)/D$228))</f>
        <v>0.99974147373856626</v>
      </c>
      <c r="DU195" s="2">
        <f>POWER(10,($B195-E$227)/E$228)/(1+POWER(10,($B195-E$227)/E$228))</f>
        <v>0.99976674654121633</v>
      </c>
      <c r="DV195" s="2">
        <f>POWER(10,($B195-F$227)/F$228)/(1+POWER(10,($B195-F$227)/F$228))</f>
        <v>0.9998036125207852</v>
      </c>
      <c r="DW195" s="2">
        <f>POWER(10,($B195-G$227)/G$228)/(1+POWER(10,($B195-G$227)/G$228))</f>
        <v>0.9998199144633455</v>
      </c>
      <c r="DX195" s="2">
        <f>POWER(10,($B195-H$227)/H$228)/(1+POWER(10,($B195-H$227)/H$228))</f>
        <v>0.9998044800056477</v>
      </c>
      <c r="DY195" s="2">
        <f>POWER(10,($B195-I$227)/I$228)/(1+POWER(10,($B195-I$227)/I$228))</f>
        <v>0.9997837596746606</v>
      </c>
      <c r="DZ195" s="2">
        <f>POWER(10,($B195-J$227)/J$228)/(1+POWER(10,($B195-J$227)/J$228))</f>
        <v>0.99977426913414746</v>
      </c>
      <c r="EA195" s="2">
        <f>POWER(10,($B195-K$227)/K$228)/(1+POWER(10,($B195-K$227)/K$228))</f>
        <v>0.99978335201965041</v>
      </c>
      <c r="EB195" s="2">
        <f>POWER(10,($B195-L$227)/L$228)/(1+POWER(10,($B195-L$227)/L$228))</f>
        <v>0.99972768696069458</v>
      </c>
      <c r="EC195" s="2">
        <f>POWER(10,($B195-M$227)/M$228)/(1+POWER(10,($B195-M$227)/M$228))</f>
        <v>0.99977927070878236</v>
      </c>
      <c r="ED195" s="2">
        <f>POWER(10,($B195-N$227)/N$228)/(1+POWER(10,($B195-N$227)/N$228))</f>
        <v>0.99977935289871422</v>
      </c>
      <c r="EE195" s="2">
        <f>POWER(10,($B195-O$227)/O$228)/(1+POWER(10,($B195-O$227)/O$228))</f>
        <v>0.99969796273184797</v>
      </c>
    </row>
    <row r="196" spans="2:137" x14ac:dyDescent="0.25">
      <c r="B196" s="2">
        <v>190</v>
      </c>
      <c r="C196">
        <v>92.409000000000006</v>
      </c>
      <c r="D196">
        <v>95.715999999999994</v>
      </c>
      <c r="E196">
        <v>98.686000000000007</v>
      </c>
      <c r="F196">
        <v>99.608999999999995</v>
      </c>
      <c r="G196">
        <v>104.14100000000001</v>
      </c>
      <c r="H196">
        <v>102.85899999999999</v>
      </c>
      <c r="I196">
        <v>104</v>
      </c>
      <c r="J196">
        <v>100.60599999999999</v>
      </c>
      <c r="K196">
        <v>97.745999999999995</v>
      </c>
      <c r="L196">
        <v>92.477999999999994</v>
      </c>
      <c r="M196">
        <v>85.447999999999993</v>
      </c>
      <c r="N196">
        <v>75.596999999999994</v>
      </c>
      <c r="O196">
        <v>63.724600000000002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92.38277846375513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96.174960467825059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97.449327173104393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99.485177771357769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103.14461984150282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103.60660483092354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104.26883009976883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100.91166439863217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97.930485577776182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92.456442894759718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85.449357909014793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75.62699440641866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64.321687762123645</v>
      </c>
      <c r="AE196" s="5"/>
      <c r="AG196" s="5">
        <f t="shared" si="49"/>
        <v>2.6221536244875665E-2</v>
      </c>
      <c r="AH196" s="5">
        <f t="shared" si="49"/>
        <v>-0.45896046782506517</v>
      </c>
      <c r="AI196" s="5">
        <f t="shared" si="49"/>
        <v>1.2366728268956138</v>
      </c>
      <c r="AJ196" s="5">
        <f t="shared" si="49"/>
        <v>0.1238222286422257</v>
      </c>
      <c r="AK196" s="5">
        <f t="shared" si="48"/>
        <v>0.99638015849718897</v>
      </c>
      <c r="AL196" s="5">
        <f t="shared" si="48"/>
        <v>-0.74760483092354946</v>
      </c>
      <c r="AM196" s="5">
        <f t="shared" si="48"/>
        <v>-0.26883009976883443</v>
      </c>
      <c r="AN196" s="5">
        <f t="shared" si="48"/>
        <v>-0.30566439863217454</v>
      </c>
      <c r="AO196" s="5">
        <f t="shared" si="47"/>
        <v>-0.18448557777618646</v>
      </c>
      <c r="AP196" s="5">
        <f t="shared" si="47"/>
        <v>2.1557105240276542E-2</v>
      </c>
      <c r="AQ196" s="5">
        <f t="shared" si="47"/>
        <v>-1.3579090147999295E-3</v>
      </c>
      <c r="AR196" s="5">
        <f t="shared" si="47"/>
        <v>-2.9994406418666131E-2</v>
      </c>
      <c r="AS196" s="5">
        <f t="shared" si="50"/>
        <v>-0.59708776212364256</v>
      </c>
      <c r="AV196" s="2">
        <f t="shared" si="34"/>
        <v>92.38277846375513</v>
      </c>
      <c r="AW196" s="2">
        <f t="shared" si="35"/>
        <v>96.174960467790257</v>
      </c>
      <c r="AX196" s="2">
        <f t="shared" si="36"/>
        <v>97.44932717310401</v>
      </c>
      <c r="AY196" s="2">
        <f t="shared" si="37"/>
        <v>99.485177771357769</v>
      </c>
      <c r="AZ196" s="2">
        <f t="shared" si="38"/>
        <v>103.14461984150282</v>
      </c>
      <c r="BA196" s="2">
        <f t="shared" si="39"/>
        <v>103.60660483092354</v>
      </c>
      <c r="BB196" s="2">
        <f t="shared" si="40"/>
        <v>104.26883009976883</v>
      </c>
      <c r="BC196" s="2">
        <f t="shared" si="41"/>
        <v>100.91166439863217</v>
      </c>
      <c r="BD196" s="2">
        <f t="shared" si="42"/>
        <v>97.930485577776182</v>
      </c>
      <c r="BE196" s="2">
        <f t="shared" si="43"/>
        <v>92.456442894759675</v>
      </c>
      <c r="BF196" s="2">
        <f t="shared" si="44"/>
        <v>85.449357909014779</v>
      </c>
      <c r="BG196" s="2">
        <f t="shared" si="45"/>
        <v>75.626994406418603</v>
      </c>
      <c r="BH196" s="2">
        <f t="shared" si="46"/>
        <v>64.321687762018854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92.409000000000006</v>
      </c>
      <c r="CA196" s="2">
        <f>IF(OR(AND($B196&gt;D$230, $B196&lt;D$231), $B196&gt;D$232), D196, "")</f>
        <v>95.715999999999994</v>
      </c>
      <c r="CB196" s="2">
        <f>IF(OR(AND($B196&gt;E$230, $B196&lt;E$231), $B196&gt;E$232), E196, "")</f>
        <v>98.686000000000007</v>
      </c>
      <c r="CC196" s="2">
        <f>IF(OR(AND($B196&gt;F$230, $B196&lt;F$231), $B196&gt;F$232), F196, "")</f>
        <v>99.608999999999995</v>
      </c>
      <c r="CD196" s="2">
        <f>IF(OR(AND($B196&gt;G$230, $B196&lt;G$231), $B196&gt;G$232), G196, "")</f>
        <v>104.14100000000001</v>
      </c>
      <c r="CE196" s="2">
        <f>IF(OR(AND($B196&gt;H$230, $B196&lt;H$231), $B196&gt;H$232), H196, "")</f>
        <v>102.85899999999999</v>
      </c>
      <c r="CF196" s="2">
        <f>IF(OR(AND($B196&gt;I$230, $B196&lt;I$231), $B196&gt;I$232), I196, "")</f>
        <v>104</v>
      </c>
      <c r="CG196" s="2">
        <f>IF(OR(AND($B196&gt;J$230, $B196&lt;J$231), $B196&gt;J$232), J196, "")</f>
        <v>100.60599999999999</v>
      </c>
      <c r="CH196" s="2">
        <f>IF(OR(AND($B196&gt;K$230, $B196&lt;K$231), $B196&gt;K$232), K196, "")</f>
        <v>97.745999999999995</v>
      </c>
      <c r="CI196" s="2">
        <f>IF(OR(AND($B196&gt;L$230, $B196&lt;L$231), $B196&gt;L$232), L196, "")</f>
        <v>92.477999999999994</v>
      </c>
      <c r="CJ196" s="2">
        <f>IF(OR(AND($B196&gt;M$230, $B196&lt;M$231), $B196&gt;M$232), M196, "")</f>
        <v>85.447999999999993</v>
      </c>
      <c r="CK196" s="2">
        <f>IF(OR(AND($B196&gt;N$230, $B196&lt;N$231), $B196&gt;N$232), N196, "")</f>
        <v>75.596999999999994</v>
      </c>
      <c r="CL196" s="2">
        <f>IF(OR(AND($B196&gt;O$230, $B196&lt;O$231), $B196&gt;O$232), O196, "")</f>
        <v>63.724600000000002</v>
      </c>
      <c r="CO196" s="2">
        <f>BK$207*$B196+BK$209</f>
        <v>98.350824350607255</v>
      </c>
      <c r="CP196" s="2">
        <f>BL$207*$B196+BL$209</f>
        <v>99.797749097648989</v>
      </c>
      <c r="CQ196" s="2">
        <f>BM$207*$B196+BM$209</f>
        <v>101.54193168023957</v>
      </c>
      <c r="CR196" s="2">
        <f>BN$207*$B196+BN$209</f>
        <v>102.44048077923001</v>
      </c>
      <c r="CS196" s="2">
        <f>BO$207*$B196+BO$209</f>
        <v>106.590341269075</v>
      </c>
      <c r="CT196" s="2">
        <f>BP$207*$B196+BP$209</f>
        <v>108.37511276292831</v>
      </c>
      <c r="CU196" s="2">
        <f>BQ$207*$B196+BQ$209</f>
        <v>109.09432511917966</v>
      </c>
      <c r="CV196" s="2">
        <f>BR$207*$B196+BR$209</f>
        <v>108.58123563458976</v>
      </c>
      <c r="CW196" s="2">
        <f>BS$207*$B196+BS$209</f>
        <v>104.64372486985576</v>
      </c>
      <c r="CX196" s="2">
        <f>BT$207*$B196+BT$209</f>
        <v>101.12356232960225</v>
      </c>
      <c r="CY196" s="2">
        <f>BU$207*$B196+BU$209</f>
        <v>91.582829310581531</v>
      </c>
      <c r="CZ196" s="2">
        <f>BV$207*$B196+BV$209</f>
        <v>79.050679130668229</v>
      </c>
      <c r="DA196" s="2">
        <f>BW$207*$B196+BW$209</f>
        <v>65.363911870678379</v>
      </c>
      <c r="DD196" s="2">
        <f>BZ$207*$B196+BZ$209</f>
        <v>92.381567297483798</v>
      </c>
      <c r="DE196" s="2">
        <f>CA$207*$B196+CA$209</f>
        <v>96.174106070321685</v>
      </c>
      <c r="DF196" s="2">
        <f>CB$207*$B196+CB$209</f>
        <v>97.448456351523532</v>
      </c>
      <c r="DG196" s="2">
        <f>CC$207*$B196+CC$209</f>
        <v>99.484648350423811</v>
      </c>
      <c r="DH196" s="2">
        <f>CD$207*$B196+CD$209</f>
        <v>103.14405381441512</v>
      </c>
      <c r="DI196" s="2">
        <f>CE$207*$B196+CE$209</f>
        <v>103.60575436169059</v>
      </c>
      <c r="DJ196" s="2">
        <f>CF$207*$B196+CF$209</f>
        <v>104.26787824107711</v>
      </c>
      <c r="DK196" s="2">
        <f>CG$207*$B196+CG$209</f>
        <v>100.91008511520572</v>
      </c>
      <c r="DL196" s="2">
        <f>CH$207*$B196+CH$209</f>
        <v>97.929158852901423</v>
      </c>
      <c r="DM196" s="2">
        <f>CI$207*$B196+CI$209</f>
        <v>92.454289808155991</v>
      </c>
      <c r="DN196" s="2">
        <f>CJ$207*$B196+CJ$209</f>
        <v>85.448122922585185</v>
      </c>
      <c r="DO196" s="2">
        <f>CK$207*$B196+CK$209</f>
        <v>75.626305297567967</v>
      </c>
      <c r="DP196" s="2">
        <f>CL$207*$B196+CL$209</f>
        <v>64.321400582911338</v>
      </c>
      <c r="DS196" s="2">
        <f>POWER(10,($B196-C$227)/C$228)/(1+POWER(10,($B196-C$227)/C$228))</f>
        <v>0.99979709932734484</v>
      </c>
      <c r="DT196" s="2">
        <f>POWER(10,($B196-D$227)/D$228)/(1+POWER(10,($B196-D$227)/D$228))</f>
        <v>0.99976421588381292</v>
      </c>
      <c r="DU196" s="2">
        <f>POWER(10,($B196-E$227)/E$228)/(1+POWER(10,($B196-E$227)/E$228))</f>
        <v>0.99978726595116607</v>
      </c>
      <c r="DV196" s="2">
        <f>POWER(10,($B196-F$227)/F$228)/(1+POWER(10,($B196-F$227)/F$228))</f>
        <v>0.99982088939521652</v>
      </c>
      <c r="DW196" s="2">
        <f>POWER(10,($B196-G$227)/G$228)/(1+POWER(10,($B196-G$227)/G$228))</f>
        <v>0.99983575743604203</v>
      </c>
      <c r="DX196" s="2">
        <f>POWER(10,($B196-H$227)/H$228)/(1+POWER(10,($B196-H$227)/H$228))</f>
        <v>0.99982168057809673</v>
      </c>
      <c r="DY196" s="2">
        <f>POWER(10,($B196-I$227)/I$228)/(1+POWER(10,($B196-I$227)/I$228))</f>
        <v>0.9998027827269701</v>
      </c>
      <c r="DZ196" s="2">
        <f>POWER(10,($B196-J$227)/J$228)/(1+POWER(10,($B196-J$227)/J$228))</f>
        <v>0.99979412691454095</v>
      </c>
      <c r="EA196" s="2">
        <f>POWER(10,($B196-K$227)/K$228)/(1+POWER(10,($B196-K$227)/K$228))</f>
        <v>0.9998024109270206</v>
      </c>
      <c r="EB196" s="2">
        <f>POWER(10,($B196-L$227)/L$228)/(1+POWER(10,($B196-L$227)/L$228))</f>
        <v>0.99975164160564045</v>
      </c>
      <c r="EC196" s="2">
        <f>POWER(10,($B196-M$227)/M$228)/(1+POWER(10,($B196-M$227)/M$228))</f>
        <v>0.9997986885840191</v>
      </c>
      <c r="ED196" s="2">
        <f>POWER(10,($B196-N$227)/N$228)/(1+POWER(10,($B196-N$227)/N$228))</f>
        <v>0.99979876354503905</v>
      </c>
      <c r="EE196" s="2">
        <f>POWER(10,($B196-O$227)/O$228)/(1+POWER(10,($B196-O$227)/O$228))</f>
        <v>0.99972453141670126</v>
      </c>
    </row>
    <row r="197" spans="2:137" x14ac:dyDescent="0.25">
      <c r="B197" s="2">
        <v>191</v>
      </c>
      <c r="C197">
        <v>91.832999999999998</v>
      </c>
      <c r="D197">
        <v>96.552000000000007</v>
      </c>
      <c r="E197">
        <v>97.429000000000002</v>
      </c>
      <c r="F197">
        <v>100.14100000000001</v>
      </c>
      <c r="G197">
        <v>103.48399999999999</v>
      </c>
      <c r="H197">
        <v>103.703</v>
      </c>
      <c r="I197">
        <v>104.062</v>
      </c>
      <c r="J197">
        <v>100.455</v>
      </c>
      <c r="K197">
        <v>98.700999999999993</v>
      </c>
      <c r="L197">
        <v>91.671999999999997</v>
      </c>
      <c r="M197">
        <v>85.91</v>
      </c>
      <c r="N197">
        <v>75.820899999999995</v>
      </c>
      <c r="O197">
        <v>64.144900000000007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92.330418705603662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96.135755829562299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97.407443323578136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99.468725594262111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103.14078617293701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103.58742524907983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104.25124499015959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100.87369498285238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97.894095174981217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92.412604102722781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85.42324437528751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75.613049244684575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64.325618885932585</v>
      </c>
      <c r="AE197" s="5"/>
      <c r="AG197" s="5">
        <f t="shared" si="49"/>
        <v>-0.49741870560366408</v>
      </c>
      <c r="AH197" s="5">
        <f t="shared" si="49"/>
        <v>0.41624417043770734</v>
      </c>
      <c r="AI197" s="5">
        <f t="shared" si="49"/>
        <v>2.1556676421866428E-2</v>
      </c>
      <c r="AJ197" s="5">
        <f t="shared" si="49"/>
        <v>0.67227440573789465</v>
      </c>
      <c r="AK197" s="5">
        <f t="shared" si="48"/>
        <v>0.34321382706298209</v>
      </c>
      <c r="AL197" s="5">
        <f t="shared" si="48"/>
        <v>0.11557475092017455</v>
      </c>
      <c r="AM197" s="5">
        <f t="shared" si="48"/>
        <v>-0.18924499015959384</v>
      </c>
      <c r="AN197" s="5">
        <f t="shared" si="48"/>
        <v>-0.41869498285238649</v>
      </c>
      <c r="AO197" s="5">
        <f t="shared" si="47"/>
        <v>0.80690482501877625</v>
      </c>
      <c r="AP197" s="5">
        <f t="shared" si="47"/>
        <v>-0.74060410272278432</v>
      </c>
      <c r="AQ197" s="5">
        <f t="shared" si="47"/>
        <v>0.48675562471248668</v>
      </c>
      <c r="AR197" s="5">
        <f t="shared" si="47"/>
        <v>0.20785075531541963</v>
      </c>
      <c r="AS197" s="5">
        <f t="shared" si="50"/>
        <v>-0.18071888593257768</v>
      </c>
      <c r="AV197" s="2">
        <f t="shared" si="34"/>
        <v>92.330418705603662</v>
      </c>
      <c r="AW197" s="2">
        <f t="shared" si="35"/>
        <v>96.135755829554483</v>
      </c>
      <c r="AX197" s="2">
        <f t="shared" si="36"/>
        <v>97.40744332357805</v>
      </c>
      <c r="AY197" s="2">
        <f t="shared" si="37"/>
        <v>99.468725594262111</v>
      </c>
      <c r="AZ197" s="2">
        <f t="shared" si="38"/>
        <v>103.14078617293701</v>
      </c>
      <c r="BA197" s="2">
        <f t="shared" si="39"/>
        <v>103.58742524907983</v>
      </c>
      <c r="BB197" s="2">
        <f t="shared" si="40"/>
        <v>104.25124499015959</v>
      </c>
      <c r="BC197" s="2">
        <f t="shared" si="41"/>
        <v>100.87369498285238</v>
      </c>
      <c r="BD197" s="2">
        <f t="shared" si="42"/>
        <v>97.894095174981217</v>
      </c>
      <c r="BE197" s="2">
        <f t="shared" si="43"/>
        <v>92.412604102722767</v>
      </c>
      <c r="BF197" s="2">
        <f t="shared" si="44"/>
        <v>85.42324437528751</v>
      </c>
      <c r="BG197" s="2">
        <f t="shared" si="45"/>
        <v>75.613049244684561</v>
      </c>
      <c r="BH197" s="2">
        <f t="shared" si="46"/>
        <v>64.325618885910032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91.832999999999998</v>
      </c>
      <c r="CA197" s="2">
        <f>IF(OR(AND($B197&gt;D$230, $B197&lt;D$231), $B197&gt;D$232), D197, "")</f>
        <v>96.552000000000007</v>
      </c>
      <c r="CB197" s="2">
        <f>IF(OR(AND($B197&gt;E$230, $B197&lt;E$231), $B197&gt;E$232), E197, "")</f>
        <v>97.429000000000002</v>
      </c>
      <c r="CC197" s="2">
        <f>IF(OR(AND($B197&gt;F$230, $B197&lt;F$231), $B197&gt;F$232), F197, "")</f>
        <v>100.14100000000001</v>
      </c>
      <c r="CD197" s="2">
        <f>IF(OR(AND($B197&gt;G$230, $B197&lt;G$231), $B197&gt;G$232), G197, "")</f>
        <v>103.48399999999999</v>
      </c>
      <c r="CE197" s="2">
        <f>IF(OR(AND($B197&gt;H$230, $B197&lt;H$231), $B197&gt;H$232), H197, "")</f>
        <v>103.703</v>
      </c>
      <c r="CF197" s="2">
        <f>IF(OR(AND($B197&gt;I$230, $B197&lt;I$231), $B197&gt;I$232), I197, "")</f>
        <v>104.062</v>
      </c>
      <c r="CG197" s="2">
        <f>IF(OR(AND($B197&gt;J$230, $B197&lt;J$231), $B197&gt;J$232), J197, "")</f>
        <v>100.455</v>
      </c>
      <c r="CH197" s="2">
        <f>IF(OR(AND($B197&gt;K$230, $B197&lt;K$231), $B197&gt;K$232), K197, "")</f>
        <v>98.700999999999993</v>
      </c>
      <c r="CI197" s="2">
        <f>IF(OR(AND($B197&gt;L$230, $B197&lt;L$231), $B197&gt;L$232), L197, "")</f>
        <v>91.671999999999997</v>
      </c>
      <c r="CJ197" s="2">
        <f>IF(OR(AND($B197&gt;M$230, $B197&lt;M$231), $B197&gt;M$232), M197, "")</f>
        <v>85.91</v>
      </c>
      <c r="CK197" s="2">
        <f>IF(OR(AND($B197&gt;N$230, $B197&lt;N$231), $B197&gt;N$232), N197, "")</f>
        <v>75.820899999999995</v>
      </c>
      <c r="CL197" s="2">
        <f>IF(OR(AND($B197&gt;O$230, $B197&lt;O$231), $B197&gt;O$232), O197, "")</f>
        <v>64.144900000000007</v>
      </c>
      <c r="CO197" s="2">
        <f>BK$207*$B197+BK$209</f>
        <v>98.358326896313272</v>
      </c>
      <c r="CP197" s="2">
        <f>BL$207*$B197+BL$209</f>
        <v>99.793488821113712</v>
      </c>
      <c r="CQ197" s="2">
        <f>BM$207*$B197+BM$209</f>
        <v>101.53492532185462</v>
      </c>
      <c r="CR197" s="2">
        <f>BN$207*$B197+BN$209</f>
        <v>102.44947926208197</v>
      </c>
      <c r="CS197" s="2">
        <f>BO$207*$B197+BO$209</f>
        <v>106.61717146882744</v>
      </c>
      <c r="CT197" s="2">
        <f>BP$207*$B197+BP$209</f>
        <v>108.40058227843707</v>
      </c>
      <c r="CU197" s="2">
        <f>BQ$207*$B197+BQ$209</f>
        <v>109.12283385421919</v>
      </c>
      <c r="CV197" s="2">
        <f>BR$207*$B197+BR$209</f>
        <v>108.61666327471023</v>
      </c>
      <c r="CW197" s="2">
        <f>BS$207*$B197+BS$209</f>
        <v>104.66840103817067</v>
      </c>
      <c r="CX197" s="2">
        <f>BT$207*$B197+BT$209</f>
        <v>101.16582951691173</v>
      </c>
      <c r="CY197" s="2">
        <f>BU$207*$B197+BU$209</f>
        <v>91.613815309749583</v>
      </c>
      <c r="CZ197" s="2">
        <f>BV$207*$B197+BV$209</f>
        <v>79.067513404583977</v>
      </c>
      <c r="DA197" s="2">
        <f>BW$207*$B197+BW$209</f>
        <v>65.375567861013536</v>
      </c>
      <c r="DD197" s="2">
        <f>BZ$207*$B197+BZ$209</f>
        <v>92.329303029211459</v>
      </c>
      <c r="DE197" s="2">
        <f>CA$207*$B197+CA$209</f>
        <v>96.134969093675721</v>
      </c>
      <c r="DF197" s="2">
        <f>CB$207*$B197+CB$209</f>
        <v>97.406642356634777</v>
      </c>
      <c r="DG197" s="2">
        <f>CC$207*$B197+CC$209</f>
        <v>99.468238598500989</v>
      </c>
      <c r="DH197" s="2">
        <f>CD$207*$B197+CD$209</f>
        <v>103.1402653561717</v>
      </c>
      <c r="DI197" s="2">
        <f>CE$207*$B197+CE$209</f>
        <v>103.58664234937676</v>
      </c>
      <c r="DJ197" s="2">
        <f>CF$207*$B197+CF$209</f>
        <v>104.25036859244315</v>
      </c>
      <c r="DK197" s="2">
        <f>CG$207*$B197+CG$209</f>
        <v>100.8722408754913</v>
      </c>
      <c r="DL197" s="2">
        <f>CH$207*$B197+CH$209</f>
        <v>97.89287418093754</v>
      </c>
      <c r="DM197" s="2">
        <f>CI$207*$B197+CI$209</f>
        <v>92.410620956075064</v>
      </c>
      <c r="DN197" s="2">
        <f>CJ$207*$B197+CJ$209</f>
        <v>85.422107568795326</v>
      </c>
      <c r="DO197" s="2">
        <f>CK$207*$B197+CK$209</f>
        <v>75.612415119861737</v>
      </c>
      <c r="DP197" s="2">
        <f>CL$207*$B197+CL$209</f>
        <v>64.32535503419561</v>
      </c>
      <c r="DS197" s="2">
        <f>POWER(10,($B197-C$227)/C$228)/(1+POWER(10,($B197-C$227)/C$228))</f>
        <v>0.99981494908350077</v>
      </c>
      <c r="DT197" s="2">
        <f>POWER(10,($B197-D$227)/D$228)/(1+POWER(10,($B197-D$227)/D$228))</f>
        <v>0.9997849578689294</v>
      </c>
      <c r="DU197" s="2">
        <f>POWER(10,($B197-E$227)/E$228)/(1+POWER(10,($B197-E$227)/E$228))</f>
        <v>0.99980598060985204</v>
      </c>
      <c r="DV197" s="2">
        <f>POWER(10,($B197-F$227)/F$228)/(1+POWER(10,($B197-F$227)/F$228))</f>
        <v>0.99983664661257854</v>
      </c>
      <c r="DW197" s="2">
        <f>POWER(10,($B197-G$227)/G$228)/(1+POWER(10,($B197-G$227)/G$228))</f>
        <v>0.99985020683664105</v>
      </c>
      <c r="DX197" s="2">
        <f>POWER(10,($B197-H$227)/H$228)/(1+POWER(10,($B197-H$227)/H$228))</f>
        <v>0.99983736820263491</v>
      </c>
      <c r="DY197" s="2">
        <f>POWER(10,($B197-I$227)/I$228)/(1+POWER(10,($B197-I$227)/I$228))</f>
        <v>0.99982013258805247</v>
      </c>
      <c r="DZ197" s="2">
        <f>POWER(10,($B197-J$227)/J$228)/(1+POWER(10,($B197-J$227)/J$228))</f>
        <v>0.99981223811329822</v>
      </c>
      <c r="EA197" s="2">
        <f>POWER(10,($B197-K$227)/K$228)/(1+POWER(10,($B197-K$227)/K$228))</f>
        <v>0.99981979349068872</v>
      </c>
      <c r="EB197" s="2">
        <f>POWER(10,($B197-L$227)/L$228)/(1+POWER(10,($B197-L$227)/L$228))</f>
        <v>0.99977348950239986</v>
      </c>
      <c r="EC197" s="2">
        <f>POWER(10,($B197-M$227)/M$228)/(1+POWER(10,($B197-M$227)/M$228))</f>
        <v>0.9998163985543661</v>
      </c>
      <c r="ED197" s="2">
        <f>POWER(10,($B197-N$227)/N$228)/(1+POWER(10,($B197-N$227)/N$228))</f>
        <v>0.99981646692205028</v>
      </c>
      <c r="EE197" s="2">
        <f>POWER(10,($B197-O$227)/O$228)/(1+POWER(10,($B197-O$227)/O$228))</f>
        <v>0.99974876357659836</v>
      </c>
    </row>
    <row r="198" spans="2:137" x14ac:dyDescent="0.25">
      <c r="B198" s="2">
        <v>192</v>
      </c>
      <c r="C198">
        <v>92.682000000000002</v>
      </c>
      <c r="D198">
        <v>96.462999999999994</v>
      </c>
      <c r="E198">
        <v>97.885999999999996</v>
      </c>
      <c r="F198">
        <v>99.343999999999994</v>
      </c>
      <c r="G198">
        <v>102.85899999999999</v>
      </c>
      <c r="H198">
        <v>103.28100000000001</v>
      </c>
      <c r="I198">
        <v>104.738</v>
      </c>
      <c r="J198">
        <v>102.197</v>
      </c>
      <c r="K198">
        <v>99.224000000000004</v>
      </c>
      <c r="L198">
        <v>92.328000000000003</v>
      </c>
      <c r="M198">
        <v>84.91</v>
      </c>
      <c r="N198">
        <v>76.029899999999998</v>
      </c>
      <c r="O198">
        <v>64.028999999999996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92.278066373386153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96.096556482431311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97.365565023990527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99.452276783749724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103.13695607768561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103.56825097281013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104.23366578969863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100.83573536670984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97.857713105524041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92.368778544304178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85.397138556429681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75.59910842307643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64.329551891122975</v>
      </c>
      <c r="AE198" s="5"/>
      <c r="AG198" s="5">
        <f t="shared" si="49"/>
        <v>0.40393362661384913</v>
      </c>
      <c r="AH198" s="5">
        <f t="shared" si="49"/>
        <v>0.36644351756868332</v>
      </c>
      <c r="AI198" s="5">
        <f t="shared" si="49"/>
        <v>0.52043497600946864</v>
      </c>
      <c r="AJ198" s="5">
        <f t="shared" si="49"/>
        <v>-0.10827678374973004</v>
      </c>
      <c r="AK198" s="5">
        <f t="shared" si="48"/>
        <v>-0.27795607768561581</v>
      </c>
      <c r="AL198" s="5">
        <f t="shared" si="48"/>
        <v>-0.28725097281012779</v>
      </c>
      <c r="AM198" s="5">
        <f t="shared" si="48"/>
        <v>0.50433421030136572</v>
      </c>
      <c r="AN198" s="5">
        <f t="shared" si="48"/>
        <v>1.3612646332901619</v>
      </c>
      <c r="AO198" s="5">
        <f t="shared" si="47"/>
        <v>1.3662868944759623</v>
      </c>
      <c r="AP198" s="5">
        <f t="shared" si="47"/>
        <v>-4.0778544304174602E-2</v>
      </c>
      <c r="AQ198" s="5">
        <f t="shared" si="47"/>
        <v>-0.4871385564296844</v>
      </c>
      <c r="AR198" s="5">
        <f t="shared" si="47"/>
        <v>0.43079157692356773</v>
      </c>
      <c r="AS198" s="5">
        <f t="shared" si="50"/>
        <v>-0.30055189112297853</v>
      </c>
      <c r="AV198" s="2">
        <f t="shared" ref="AV198:AV206" si="51">((1-DS198)*CO198) + (DS198*DD198)</f>
        <v>92.278066373386153</v>
      </c>
      <c r="AW198" s="2">
        <f t="shared" ref="AW198:AW206" si="52">((1-DT198)*CP198) + (DT198*DE198)</f>
        <v>96.096556482429634</v>
      </c>
      <c r="AX198" s="2">
        <f t="shared" ref="AX198:AX206" si="53">((1-DU198)*CQ198) + (DU198*DF198)</f>
        <v>97.365565023990513</v>
      </c>
      <c r="AY198" s="2">
        <f t="shared" ref="AY198:AY206" si="54">((1-DV198)*CR198) + (DV198*DG198)</f>
        <v>99.452276783749724</v>
      </c>
      <c r="AZ198" s="2">
        <f t="shared" ref="AZ198:AZ206" si="55">((1-DW198)*CS198) + (DW198*DH198)</f>
        <v>103.13695607768561</v>
      </c>
      <c r="BA198" s="2">
        <f t="shared" ref="BA198:BA206" si="56">((1-DX198)*CT198) + (DX198*DI198)</f>
        <v>103.56825097281013</v>
      </c>
      <c r="BB198" s="2">
        <f t="shared" ref="BB198:BB206" si="57">((1-DY198)*CU198) + (DY198*DJ198)</f>
        <v>104.23366578969863</v>
      </c>
      <c r="BC198" s="2">
        <f t="shared" ref="BC198:BC206" si="58">((1-DZ198)*CV198) + (DZ198*DK198)</f>
        <v>100.83573536670984</v>
      </c>
      <c r="BD198" s="2">
        <f t="shared" ref="BD198:BD206" si="59">((1-EA198)*CW198) + (EA198*DL198)</f>
        <v>97.857713105524041</v>
      </c>
      <c r="BE198" s="2">
        <f t="shared" ref="BE198:BE206" si="60">((1-EB198)*CX198) + (EB198*DM198)</f>
        <v>92.368778544304178</v>
      </c>
      <c r="BF198" s="2">
        <f t="shared" ref="BF198:BF206" si="61">((1-EC198)*CY198) + (EC198*DN198)</f>
        <v>85.397138556429681</v>
      </c>
      <c r="BG198" s="2">
        <f t="shared" ref="BG198:BG206" si="62">((1-ED198)*CZ198) + (ED198*DO198)</f>
        <v>75.59910842307643</v>
      </c>
      <c r="BH198" s="2">
        <f t="shared" ref="BH198:BH206" si="63">((1-EE198)*DA198) + (EE198*DP198)</f>
        <v>64.329551891118342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92.682000000000002</v>
      </c>
      <c r="CA198" s="2">
        <f>IF(OR(AND($B198&gt;D$230, $B198&lt;D$231), $B198&gt;D$232), D198, "")</f>
        <v>96.462999999999994</v>
      </c>
      <c r="CB198" s="2">
        <f>IF(OR(AND($B198&gt;E$230, $B198&lt;E$231), $B198&gt;E$232), E198, "")</f>
        <v>97.885999999999996</v>
      </c>
      <c r="CC198" s="2">
        <f>IF(OR(AND($B198&gt;F$230, $B198&lt;F$231), $B198&gt;F$232), F198, "")</f>
        <v>99.343999999999994</v>
      </c>
      <c r="CD198" s="2">
        <f>IF(OR(AND($B198&gt;G$230, $B198&lt;G$231), $B198&gt;G$232), G198, "")</f>
        <v>102.85899999999999</v>
      </c>
      <c r="CE198" s="2">
        <f>IF(OR(AND($B198&gt;H$230, $B198&lt;H$231), $B198&gt;H$232), H198, "")</f>
        <v>103.28100000000001</v>
      </c>
      <c r="CF198" s="2">
        <f>IF(OR(AND($B198&gt;I$230, $B198&lt;I$231), $B198&gt;I$232), I198, "")</f>
        <v>104.738</v>
      </c>
      <c r="CG198" s="2">
        <f>IF(OR(AND($B198&gt;J$230, $B198&lt;J$231), $B198&gt;J$232), J198, "")</f>
        <v>102.197</v>
      </c>
      <c r="CH198" s="2">
        <f>IF(OR(AND($B198&gt;K$230, $B198&lt;K$231), $B198&gt;K$232), K198, "")</f>
        <v>99.224000000000004</v>
      </c>
      <c r="CI198" s="2">
        <f>IF(OR(AND($B198&gt;L$230, $B198&lt;L$231), $B198&gt;L$232), L198, "")</f>
        <v>92.328000000000003</v>
      </c>
      <c r="CJ198" s="2">
        <f>IF(OR(AND($B198&gt;M$230, $B198&lt;M$231), $B198&gt;M$232), M198, "")</f>
        <v>84.91</v>
      </c>
      <c r="CK198" s="2">
        <f>IF(OR(AND($B198&gt;N$230, $B198&lt;N$231), $B198&gt;N$232), N198, "")</f>
        <v>76.029899999999998</v>
      </c>
      <c r="CL198" s="2">
        <f>IF(OR(AND($B198&gt;O$230, $B198&lt;O$231), $B198&gt;O$232), O198, "")</f>
        <v>64.028999999999996</v>
      </c>
      <c r="CO198" s="2">
        <f>BK$207*$B198+BK$209</f>
        <v>98.36582944201929</v>
      </c>
      <c r="CP198" s="2">
        <f>BL$207*$B198+BL$209</f>
        <v>99.789228544578435</v>
      </c>
      <c r="CQ198" s="2">
        <f>BM$207*$B198+BM$209</f>
        <v>101.52791896346966</v>
      </c>
      <c r="CR198" s="2">
        <f>BN$207*$B198+BN$209</f>
        <v>102.45847774493393</v>
      </c>
      <c r="CS198" s="2">
        <f>BO$207*$B198+BO$209</f>
        <v>106.64400166857989</v>
      </c>
      <c r="CT198" s="2">
        <f>BP$207*$B198+BP$209</f>
        <v>108.42605179394582</v>
      </c>
      <c r="CU198" s="2">
        <f>BQ$207*$B198+BQ$209</f>
        <v>109.15134258925873</v>
      </c>
      <c r="CV198" s="2">
        <f>BR$207*$B198+BR$209</f>
        <v>108.65209091483072</v>
      </c>
      <c r="CW198" s="2">
        <f>BS$207*$B198+BS$209</f>
        <v>104.69307720648558</v>
      </c>
      <c r="CX198" s="2">
        <f>BT$207*$B198+BT$209</f>
        <v>101.20809670422122</v>
      </c>
      <c r="CY198" s="2">
        <f>BU$207*$B198+BU$209</f>
        <v>91.644801308917621</v>
      </c>
      <c r="CZ198" s="2">
        <f>BV$207*$B198+BV$209</f>
        <v>79.084347678499711</v>
      </c>
      <c r="DA198" s="2">
        <f>BW$207*$B198+BW$209</f>
        <v>65.387223851348708</v>
      </c>
      <c r="DD198" s="2">
        <f>BZ$207*$B198+BZ$209</f>
        <v>92.277038760939121</v>
      </c>
      <c r="DE198" s="2">
        <f>CA$207*$B198+CA$209</f>
        <v>96.095832117029772</v>
      </c>
      <c r="DF198" s="2">
        <f>CB$207*$B198+CB$209</f>
        <v>97.364828361746035</v>
      </c>
      <c r="DG198" s="2">
        <f>CC$207*$B198+CC$209</f>
        <v>99.451828846578181</v>
      </c>
      <c r="DH198" s="2">
        <f>CD$207*$B198+CD$209</f>
        <v>103.13647689792828</v>
      </c>
      <c r="DI198" s="2">
        <f>CE$207*$B198+CE$209</f>
        <v>103.56753033706295</v>
      </c>
      <c r="DJ198" s="2">
        <f>CF$207*$B198+CF$209</f>
        <v>104.23285894380918</v>
      </c>
      <c r="DK198" s="2">
        <f>CG$207*$B198+CG$209</f>
        <v>100.83439663577687</v>
      </c>
      <c r="DL198" s="2">
        <f>CH$207*$B198+CH$209</f>
        <v>97.856589508973656</v>
      </c>
      <c r="DM198" s="2">
        <f>CI$207*$B198+CI$209</f>
        <v>92.366952103994123</v>
      </c>
      <c r="DN198" s="2">
        <f>CJ$207*$B198+CJ$209</f>
        <v>85.396092215005453</v>
      </c>
      <c r="DO198" s="2">
        <f>CK$207*$B198+CK$209</f>
        <v>75.598524942155507</v>
      </c>
      <c r="DP198" s="2">
        <f>CL$207*$B198+CL$209</f>
        <v>64.329309485479897</v>
      </c>
      <c r="DS198" s="2">
        <f>POWER(10,($B198-C$227)/C$228)/(1+POWER(10,($B198-C$227)/C$228))</f>
        <v>0.99983122881030728</v>
      </c>
      <c r="DT198" s="2">
        <f>POWER(10,($B198-D$227)/D$228)/(1+POWER(10,($B198-D$227)/D$228))</f>
        <v>0.99980387553460059</v>
      </c>
      <c r="DU198" s="2">
        <f>POWER(10,($B198-E$227)/E$228)/(1+POWER(10,($B198-E$227)/E$228))</f>
        <v>0.99982304919230591</v>
      </c>
      <c r="DV198" s="2">
        <f>POWER(10,($B198-F$227)/F$228)/(1+POWER(10,($B198-F$227)/F$228))</f>
        <v>0.99985101779865615</v>
      </c>
      <c r="DW198" s="2">
        <f>POWER(10,($B198-G$227)/G$228)/(1+POWER(10,($B198-G$227)/G$228))</f>
        <v>0.99986338521074836</v>
      </c>
      <c r="DX198" s="2">
        <f>POWER(10,($B198-H$227)/H$228)/(1+POWER(10,($B198-H$227)/H$228))</f>
        <v>0.99985167591548585</v>
      </c>
      <c r="DY198" s="2">
        <f>POWER(10,($B198-I$227)/I$228)/(1+POWER(10,($B198-I$227)/I$228))</f>
        <v>0.99983595637443978</v>
      </c>
      <c r="DZ198" s="2">
        <f>POWER(10,($B198-J$227)/J$228)/(1+POWER(10,($B198-J$227)/J$228))</f>
        <v>0.99982875629499102</v>
      </c>
      <c r="EA198" s="2">
        <f>POWER(10,($B198-K$227)/K$228)/(1+POWER(10,($B198-K$227)/K$228))</f>
        <v>0.99983564710417006</v>
      </c>
      <c r="EB198" s="2">
        <f>POWER(10,($B198-L$227)/L$228)/(1+POWER(10,($B198-L$227)/L$228))</f>
        <v>0.99979341585364201</v>
      </c>
      <c r="EC198" s="2">
        <f>POWER(10,($B198-M$227)/M$228)/(1+POWER(10,($B198-M$227)/M$228))</f>
        <v>0.99983255078632893</v>
      </c>
      <c r="ED198" s="2">
        <f>POWER(10,($B198-N$227)/N$228)/(1+POWER(10,($B198-N$227)/N$228))</f>
        <v>0.99983261314041227</v>
      </c>
      <c r="EE198" s="2">
        <f>POWER(10,($B198-O$227)/O$228)/(1+POWER(10,($B198-O$227)/O$228))</f>
        <v>0.99977086459333064</v>
      </c>
    </row>
    <row r="199" spans="2:137" x14ac:dyDescent="0.25">
      <c r="B199" s="2">
        <v>193</v>
      </c>
      <c r="C199">
        <v>91.787999999999997</v>
      </c>
      <c r="D199">
        <v>96.09</v>
      </c>
      <c r="E199">
        <v>95.828999999999994</v>
      </c>
      <c r="F199">
        <v>99.688000000000002</v>
      </c>
      <c r="G199">
        <v>103.422</v>
      </c>
      <c r="H199">
        <v>103.172</v>
      </c>
      <c r="I199">
        <v>104.38500000000001</v>
      </c>
      <c r="J199">
        <v>101.152</v>
      </c>
      <c r="K199">
        <v>98.134</v>
      </c>
      <c r="L199">
        <v>91.700999999999993</v>
      </c>
      <c r="M199">
        <v>86.239000000000004</v>
      </c>
      <c r="N199">
        <v>75.268699999999995</v>
      </c>
      <c r="O199">
        <v>64.884100000000004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92.225720899788328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96.057362019301692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97.323691838650348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99.43583107591455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103.13312927702292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103.54908159170274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104.2160920428833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100.79778479507112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97.821338721713332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92.324965206796307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85.371039855114631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75.585171603633086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64.333486627245847</v>
      </c>
      <c r="AE199" s="5"/>
      <c r="AG199" s="5">
        <f t="shared" si="49"/>
        <v>-0.43772089978833151</v>
      </c>
      <c r="AH199" s="5">
        <f t="shared" si="49"/>
        <v>3.2637980698311253E-2</v>
      </c>
      <c r="AI199" s="5">
        <f t="shared" si="49"/>
        <v>-1.494691838650354</v>
      </c>
      <c r="AJ199" s="5">
        <f t="shared" si="49"/>
        <v>0.25216892408545277</v>
      </c>
      <c r="AK199" s="5">
        <f t="shared" si="48"/>
        <v>0.28887072297708016</v>
      </c>
      <c r="AL199" s="5">
        <f t="shared" si="48"/>
        <v>-0.37708159170274769</v>
      </c>
      <c r="AM199" s="5">
        <f t="shared" si="48"/>
        <v>0.16890795711670137</v>
      </c>
      <c r="AN199" s="5">
        <f t="shared" si="48"/>
        <v>0.35421520492887737</v>
      </c>
      <c r="AO199" s="5">
        <f t="shared" si="47"/>
        <v>0.31266127828666868</v>
      </c>
      <c r="AP199" s="5">
        <f t="shared" si="47"/>
        <v>-0.62396520679631351</v>
      </c>
      <c r="AQ199" s="5">
        <f t="shared" si="47"/>
        <v>0.8679601448853731</v>
      </c>
      <c r="AR199" s="5">
        <f t="shared" si="47"/>
        <v>-0.31647160363309013</v>
      </c>
      <c r="AS199" s="5">
        <f t="shared" si="50"/>
        <v>0.55061337275415667</v>
      </c>
      <c r="AV199" s="2">
        <f t="shared" si="51"/>
        <v>92.225720899788328</v>
      </c>
      <c r="AW199" s="2">
        <f t="shared" si="52"/>
        <v>96.057362019301351</v>
      </c>
      <c r="AX199" s="2">
        <f t="shared" si="53"/>
        <v>97.323691838650348</v>
      </c>
      <c r="AY199" s="2">
        <f t="shared" si="54"/>
        <v>99.43583107591455</v>
      </c>
      <c r="AZ199" s="2">
        <f t="shared" si="55"/>
        <v>103.13312927702292</v>
      </c>
      <c r="BA199" s="2">
        <f t="shared" si="56"/>
        <v>103.54908159170274</v>
      </c>
      <c r="BB199" s="2">
        <f t="shared" si="57"/>
        <v>104.2160920428833</v>
      </c>
      <c r="BC199" s="2">
        <f t="shared" si="58"/>
        <v>100.79778479507112</v>
      </c>
      <c r="BD199" s="2">
        <f t="shared" si="59"/>
        <v>97.821338721713332</v>
      </c>
      <c r="BE199" s="2">
        <f t="shared" si="60"/>
        <v>92.324965206796307</v>
      </c>
      <c r="BF199" s="2">
        <f t="shared" si="61"/>
        <v>85.371039855114631</v>
      </c>
      <c r="BG199" s="2">
        <f t="shared" si="62"/>
        <v>75.585171603633086</v>
      </c>
      <c r="BH199" s="2">
        <f t="shared" si="63"/>
        <v>64.333486627244937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91.787999999999997</v>
      </c>
      <c r="CA199" s="2">
        <f>IF(OR(AND($B199&gt;D$230, $B199&lt;D$231), $B199&gt;D$232), D199, "")</f>
        <v>96.09</v>
      </c>
      <c r="CB199" s="2">
        <f>IF(OR(AND($B199&gt;E$230, $B199&lt;E$231), $B199&gt;E$232), E199, "")</f>
        <v>95.828999999999994</v>
      </c>
      <c r="CC199" s="2">
        <f>IF(OR(AND($B199&gt;F$230, $B199&lt;F$231), $B199&gt;F$232), F199, "")</f>
        <v>99.688000000000002</v>
      </c>
      <c r="CD199" s="2">
        <f>IF(OR(AND($B199&gt;G$230, $B199&lt;G$231), $B199&gt;G$232), G199, "")</f>
        <v>103.422</v>
      </c>
      <c r="CE199" s="2">
        <f>IF(OR(AND($B199&gt;H$230, $B199&lt;H$231), $B199&gt;H$232), H199, "")</f>
        <v>103.172</v>
      </c>
      <c r="CF199" s="2">
        <f>IF(OR(AND($B199&gt;I$230, $B199&lt;I$231), $B199&gt;I$232), I199, "")</f>
        <v>104.38500000000001</v>
      </c>
      <c r="CG199" s="2">
        <f>IF(OR(AND($B199&gt;J$230, $B199&lt;J$231), $B199&gt;J$232), J199, "")</f>
        <v>101.152</v>
      </c>
      <c r="CH199" s="2">
        <f>IF(OR(AND($B199&gt;K$230, $B199&lt;K$231), $B199&gt;K$232), K199, "")</f>
        <v>98.134</v>
      </c>
      <c r="CI199" s="2">
        <f>IF(OR(AND($B199&gt;L$230, $B199&lt;L$231), $B199&gt;L$232), L199, "")</f>
        <v>91.700999999999993</v>
      </c>
      <c r="CJ199" s="2">
        <f>IF(OR(AND($B199&gt;M$230, $B199&lt;M$231), $B199&gt;M$232), M199, "")</f>
        <v>86.239000000000004</v>
      </c>
      <c r="CK199" s="2">
        <f>IF(OR(AND($B199&gt;N$230, $B199&lt;N$231), $B199&gt;N$232), N199, "")</f>
        <v>75.268699999999995</v>
      </c>
      <c r="CL199" s="2">
        <f>IF(OR(AND($B199&gt;O$230, $B199&lt;O$231), $B199&gt;O$232), O199, "")</f>
        <v>64.884100000000004</v>
      </c>
      <c r="CO199" s="2">
        <f>BK$207*$B199+BK$209</f>
        <v>98.373331987725294</v>
      </c>
      <c r="CP199" s="2">
        <f>BL$207*$B199+BL$209</f>
        <v>99.784968268043158</v>
      </c>
      <c r="CQ199" s="2">
        <f>BM$207*$B199+BM$209</f>
        <v>101.5209126050847</v>
      </c>
      <c r="CR199" s="2">
        <f>BN$207*$B199+BN$209</f>
        <v>102.46747622778588</v>
      </c>
      <c r="CS199" s="2">
        <f>BO$207*$B199+BO$209</f>
        <v>106.67083186833234</v>
      </c>
      <c r="CT199" s="2">
        <f>BP$207*$B199+BP$209</f>
        <v>108.45152130945458</v>
      </c>
      <c r="CU199" s="2">
        <f>BQ$207*$B199+BQ$209</f>
        <v>109.17985132429826</v>
      </c>
      <c r="CV199" s="2">
        <f>BR$207*$B199+BR$209</f>
        <v>108.6875185549512</v>
      </c>
      <c r="CW199" s="2">
        <f>BS$207*$B199+BS$209</f>
        <v>104.71775337480049</v>
      </c>
      <c r="CX199" s="2">
        <f>BT$207*$B199+BT$209</f>
        <v>101.2503638915307</v>
      </c>
      <c r="CY199" s="2">
        <f>BU$207*$B199+BU$209</f>
        <v>91.67578730808566</v>
      </c>
      <c r="CZ199" s="2">
        <f>BV$207*$B199+BV$209</f>
        <v>79.101181952415459</v>
      </c>
      <c r="DA199" s="2">
        <f>BW$207*$B199+BW$209</f>
        <v>65.398879841683865</v>
      </c>
      <c r="DD199" s="2">
        <f>BZ$207*$B199+BZ$209</f>
        <v>92.224774492666796</v>
      </c>
      <c r="DE199" s="2">
        <f>CA$207*$B199+CA$209</f>
        <v>96.056695140383823</v>
      </c>
      <c r="DF199" s="2">
        <f>CB$207*$B199+CB$209</f>
        <v>97.323014366857279</v>
      </c>
      <c r="DG199" s="2">
        <f>CC$207*$B199+CC$209</f>
        <v>99.435419094655359</v>
      </c>
      <c r="DH199" s="2">
        <f>CD$207*$B199+CD$209</f>
        <v>103.13268843968486</v>
      </c>
      <c r="DI199" s="2">
        <f>CE$207*$B199+CE$209</f>
        <v>103.54841832474912</v>
      </c>
      <c r="DJ199" s="2">
        <f>CF$207*$B199+CF$209</f>
        <v>104.21534929517522</v>
      </c>
      <c r="DK199" s="2">
        <f>CG$207*$B199+CG$209</f>
        <v>100.79655239606245</v>
      </c>
      <c r="DL199" s="2">
        <f>CH$207*$B199+CH$209</f>
        <v>97.820304837009772</v>
      </c>
      <c r="DM199" s="2">
        <f>CI$207*$B199+CI$209</f>
        <v>92.323283251913196</v>
      </c>
      <c r="DN199" s="2">
        <f>CJ$207*$B199+CJ$209</f>
        <v>85.370076861215594</v>
      </c>
      <c r="DO199" s="2">
        <f>CK$207*$B199+CK$209</f>
        <v>75.584634764449262</v>
      </c>
      <c r="DP199" s="2">
        <f>CL$207*$B199+CL$209</f>
        <v>64.333263936764169</v>
      </c>
      <c r="DS199" s="2">
        <f>POWER(10,($B199-C$227)/C$228)/(1+POWER(10,($B199-C$227)/C$228))</f>
        <v>0.9998460765598608</v>
      </c>
      <c r="DT199" s="2">
        <f>POWER(10,($B199-D$227)/D$228)/(1+POWER(10,($B199-D$227)/D$228))</f>
        <v>0.9998211292749517</v>
      </c>
      <c r="DU199" s="2">
        <f>POWER(10,($B199-E$227)/E$228)/(1+POWER(10,($B199-E$227)/E$228))</f>
        <v>0.99983861643264793</v>
      </c>
      <c r="DV199" s="2">
        <f>POWER(10,($B199-F$227)/F$228)/(1+POWER(10,($B199-F$227)/F$228))</f>
        <v>0.99986412483634035</v>
      </c>
      <c r="DW199" s="2">
        <f>POWER(10,($B199-G$227)/G$228)/(1+POWER(10,($B199-G$227)/G$228))</f>
        <v>0.99987540433366895</v>
      </c>
      <c r="DX199" s="2">
        <f>POWER(10,($B199-H$227)/H$228)/(1+POWER(10,($B199-H$227)/H$228))</f>
        <v>0.9998647250617243</v>
      </c>
      <c r="DY199" s="2">
        <f>POWER(10,($B199-I$227)/I$228)/(1+POWER(10,($B199-I$227)/I$228))</f>
        <v>0.99985038827585704</v>
      </c>
      <c r="DZ199" s="2">
        <f>POWER(10,($B199-J$227)/J$228)/(1+POWER(10,($B199-J$227)/J$228))</f>
        <v>0.99984382153162721</v>
      </c>
      <c r="EA199" s="2">
        <f>POWER(10,($B199-K$227)/K$228)/(1+POWER(10,($B199-K$227)/K$228))</f>
        <v>0.99985010620986847</v>
      </c>
      <c r="EB199" s="2">
        <f>POWER(10,($B199-L$227)/L$228)/(1+POWER(10,($B199-L$227)/L$228))</f>
        <v>0.99981158959451522</v>
      </c>
      <c r="EC199" s="2">
        <f>POWER(10,($B199-M$227)/M$228)/(1+POWER(10,($B199-M$227)/M$228))</f>
        <v>0.99984728225199049</v>
      </c>
      <c r="ED199" s="2">
        <f>POWER(10,($B199-N$227)/N$228)/(1+POWER(10,($B199-N$227)/N$228))</f>
        <v>0.99984733912126578</v>
      </c>
      <c r="EE199" s="2">
        <f>POWER(10,($B199-O$227)/O$228)/(1+POWER(10,($B199-O$227)/O$228))</f>
        <v>0.99979102181213775</v>
      </c>
    </row>
    <row r="200" spans="2:137" x14ac:dyDescent="0.25">
      <c r="B200" s="2">
        <v>194</v>
      </c>
      <c r="C200">
        <v>92.924000000000007</v>
      </c>
      <c r="D200">
        <v>96.313000000000002</v>
      </c>
      <c r="E200">
        <v>99.257000000000005</v>
      </c>
      <c r="F200">
        <v>100.40600000000001</v>
      </c>
      <c r="G200">
        <v>102.76600000000001</v>
      </c>
      <c r="H200">
        <v>102.71899999999999</v>
      </c>
      <c r="I200">
        <v>104.077</v>
      </c>
      <c r="J200">
        <v>101.697</v>
      </c>
      <c r="K200">
        <v>98.119</v>
      </c>
      <c r="L200">
        <v>92.179000000000002</v>
      </c>
      <c r="M200">
        <v>85.284000000000006</v>
      </c>
      <c r="N200">
        <v>77.089600000000004</v>
      </c>
      <c r="O200">
        <v>64.768100000000004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92.173381759807597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96.018172063708477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97.28182336554562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99.419388227215165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103.12930551359568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103.52991672647357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104.19852332859611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100.75984256977839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97.784971425285505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92.281163153182376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85.34494771937058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75.571238474247323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64.337422955781648</v>
      </c>
      <c r="AE200" s="5"/>
      <c r="AG200" s="5">
        <f t="shared" si="49"/>
        <v>0.7506182401924093</v>
      </c>
      <c r="AH200" s="5">
        <f t="shared" si="49"/>
        <v>0.29482793629152582</v>
      </c>
      <c r="AI200" s="5">
        <f t="shared" si="49"/>
        <v>1.9751766344543853</v>
      </c>
      <c r="AJ200" s="5">
        <f t="shared" si="49"/>
        <v>0.98661177278484047</v>
      </c>
      <c r="AK200" s="5">
        <f t="shared" si="48"/>
        <v>-0.36330551359567664</v>
      </c>
      <c r="AL200" s="5">
        <f t="shared" si="48"/>
        <v>-0.81091672647357882</v>
      </c>
      <c r="AM200" s="5">
        <f t="shared" si="48"/>
        <v>-0.12152332859611192</v>
      </c>
      <c r="AN200" s="5">
        <f t="shared" si="48"/>
        <v>0.93715743022161746</v>
      </c>
      <c r="AO200" s="5">
        <f t="shared" si="47"/>
        <v>0.33402857471449465</v>
      </c>
      <c r="AP200" s="5">
        <f t="shared" si="47"/>
        <v>-0.10216315318237434</v>
      </c>
      <c r="AQ200" s="5">
        <f t="shared" si="47"/>
        <v>-6.0947719370574305E-2</v>
      </c>
      <c r="AR200" s="5">
        <f t="shared" si="47"/>
        <v>1.518361525752681</v>
      </c>
      <c r="AS200" s="5">
        <f t="shared" si="50"/>
        <v>0.43067704421835629</v>
      </c>
      <c r="AV200" s="2">
        <f t="shared" si="51"/>
        <v>92.173381759807597</v>
      </c>
      <c r="AW200" s="2">
        <f t="shared" si="52"/>
        <v>96.018172063708406</v>
      </c>
      <c r="AX200" s="2">
        <f t="shared" si="53"/>
        <v>97.28182336554562</v>
      </c>
      <c r="AY200" s="2">
        <f t="shared" si="54"/>
        <v>99.419388227215165</v>
      </c>
      <c r="AZ200" s="2">
        <f t="shared" si="55"/>
        <v>103.12930551359568</v>
      </c>
      <c r="BA200" s="2">
        <f t="shared" si="56"/>
        <v>103.52991672647357</v>
      </c>
      <c r="BB200" s="2">
        <f t="shared" si="57"/>
        <v>104.19852332859611</v>
      </c>
      <c r="BC200" s="2">
        <f t="shared" si="58"/>
        <v>100.75984256977839</v>
      </c>
      <c r="BD200" s="2">
        <f t="shared" si="59"/>
        <v>97.784971425285505</v>
      </c>
      <c r="BE200" s="2">
        <f t="shared" si="60"/>
        <v>92.281163153182376</v>
      </c>
      <c r="BF200" s="2">
        <f t="shared" si="61"/>
        <v>85.34494771937058</v>
      </c>
      <c r="BG200" s="2">
        <f t="shared" si="62"/>
        <v>75.571238474247323</v>
      </c>
      <c r="BH200" s="2">
        <f t="shared" si="63"/>
        <v>64.337422955781477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92.924000000000007</v>
      </c>
      <c r="CA200" s="2">
        <f>IF(OR(AND($B200&gt;D$230, $B200&lt;D$231), $B200&gt;D$232), D200, "")</f>
        <v>96.313000000000002</v>
      </c>
      <c r="CB200" s="2">
        <f>IF(OR(AND($B200&gt;E$230, $B200&lt;E$231), $B200&gt;E$232), E200, "")</f>
        <v>99.257000000000005</v>
      </c>
      <c r="CC200" s="2">
        <f>IF(OR(AND($B200&gt;F$230, $B200&lt;F$231), $B200&gt;F$232), F200, "")</f>
        <v>100.40600000000001</v>
      </c>
      <c r="CD200" s="2">
        <f>IF(OR(AND($B200&gt;G$230, $B200&lt;G$231), $B200&gt;G$232), G200, "")</f>
        <v>102.76600000000001</v>
      </c>
      <c r="CE200" s="2">
        <f>IF(OR(AND($B200&gt;H$230, $B200&lt;H$231), $B200&gt;H$232), H200, "")</f>
        <v>102.71899999999999</v>
      </c>
      <c r="CF200" s="2">
        <f>IF(OR(AND($B200&gt;I$230, $B200&lt;I$231), $B200&gt;I$232), I200, "")</f>
        <v>104.077</v>
      </c>
      <c r="CG200" s="2">
        <f>IF(OR(AND($B200&gt;J$230, $B200&lt;J$231), $B200&gt;J$232), J200, "")</f>
        <v>101.697</v>
      </c>
      <c r="CH200" s="2">
        <f>IF(OR(AND($B200&gt;K$230, $B200&lt;K$231), $B200&gt;K$232), K200, "")</f>
        <v>98.119</v>
      </c>
      <c r="CI200" s="2">
        <f>IF(OR(AND($B200&gt;L$230, $B200&lt;L$231), $B200&gt;L$232), L200, "")</f>
        <v>92.179000000000002</v>
      </c>
      <c r="CJ200" s="2">
        <f>IF(OR(AND($B200&gt;M$230, $B200&lt;M$231), $B200&gt;M$232), M200, "")</f>
        <v>85.284000000000006</v>
      </c>
      <c r="CK200" s="2">
        <f>IF(OR(AND($B200&gt;N$230, $B200&lt;N$231), $B200&gt;N$232), N200, "")</f>
        <v>77.089600000000004</v>
      </c>
      <c r="CL200" s="2">
        <f>IF(OR(AND($B200&gt;O$230, $B200&lt;O$231), $B200&gt;O$232), O200, "")</f>
        <v>64.768100000000004</v>
      </c>
      <c r="CO200" s="2">
        <f>BK$207*$B200+BK$209</f>
        <v>98.380834533431312</v>
      </c>
      <c r="CP200" s="2">
        <f>BL$207*$B200+BL$209</f>
        <v>99.780707991507896</v>
      </c>
      <c r="CQ200" s="2">
        <f>BM$207*$B200+BM$209</f>
        <v>101.51390624669975</v>
      </c>
      <c r="CR200" s="2">
        <f>BN$207*$B200+BN$209</f>
        <v>102.47647471063783</v>
      </c>
      <c r="CS200" s="2">
        <f>BO$207*$B200+BO$209</f>
        <v>106.6976620680848</v>
      </c>
      <c r="CT200" s="2">
        <f>BP$207*$B200+BP$209</f>
        <v>108.47699082496334</v>
      </c>
      <c r="CU200" s="2">
        <f>BQ$207*$B200+BQ$209</f>
        <v>109.20836005933779</v>
      </c>
      <c r="CV200" s="2">
        <f>BR$207*$B200+BR$209</f>
        <v>108.72294619507169</v>
      </c>
      <c r="CW200" s="2">
        <f>BS$207*$B200+BS$209</f>
        <v>104.74242954311541</v>
      </c>
      <c r="CX200" s="2">
        <f>BT$207*$B200+BT$209</f>
        <v>101.29263107884019</v>
      </c>
      <c r="CY200" s="2">
        <f>BU$207*$B200+BU$209</f>
        <v>91.706773307253712</v>
      </c>
      <c r="CZ200" s="2">
        <f>BV$207*$B200+BV$209</f>
        <v>79.118016226331207</v>
      </c>
      <c r="DA200" s="2">
        <f>BW$207*$B200+BW$209</f>
        <v>65.410535832019022</v>
      </c>
      <c r="DD200" s="2">
        <f>BZ$207*$B200+BZ$209</f>
        <v>92.172510224394458</v>
      </c>
      <c r="DE200" s="2">
        <f>CA$207*$B200+CA$209</f>
        <v>96.01755816373786</v>
      </c>
      <c r="DF200" s="2">
        <f>CB$207*$B200+CB$209</f>
        <v>97.281200371968524</v>
      </c>
      <c r="DG200" s="2">
        <f>CC$207*$B200+CC$209</f>
        <v>99.419009342732551</v>
      </c>
      <c r="DH200" s="2">
        <f>CD$207*$B200+CD$209</f>
        <v>103.12889998144144</v>
      </c>
      <c r="DI200" s="2">
        <f>CE$207*$B200+CE$209</f>
        <v>103.5293063124353</v>
      </c>
      <c r="DJ200" s="2">
        <f>CF$207*$B200+CF$209</f>
        <v>104.19783964654124</v>
      </c>
      <c r="DK200" s="2">
        <f>CG$207*$B200+CG$209</f>
        <v>100.75870815634804</v>
      </c>
      <c r="DL200" s="2">
        <f>CH$207*$B200+CH$209</f>
        <v>97.784020165045888</v>
      </c>
      <c r="DM200" s="2">
        <f>CI$207*$B200+CI$209</f>
        <v>92.279614399832269</v>
      </c>
      <c r="DN200" s="2">
        <f>CJ$207*$B200+CJ$209</f>
        <v>85.344061507425721</v>
      </c>
      <c r="DO200" s="2">
        <f>CK$207*$B200+CK$209</f>
        <v>75.570744586743032</v>
      </c>
      <c r="DP200" s="2">
        <f>CL$207*$B200+CL$209</f>
        <v>64.337218388048441</v>
      </c>
      <c r="DS200" s="2">
        <f>POWER(10,($B200-C$227)/C$228)/(1+POWER(10,($B200-C$227)/C$228))</f>
        <v>0.9998596182528886</v>
      </c>
      <c r="DT200" s="2">
        <f>POWER(10,($B200-D$227)/D$228)/(1+POWER(10,($B200-D$227)/D$228))</f>
        <v>0.99983686539238825</v>
      </c>
      <c r="DU200" s="2">
        <f>POWER(10,($B200-E$227)/E$228)/(1+POWER(10,($B200-E$227)/E$228))</f>
        <v>0.99985281434724405</v>
      </c>
      <c r="DV200" s="2">
        <f>POWER(10,($B200-F$227)/F$228)/(1+POWER(10,($B200-F$227)/F$228))</f>
        <v>0.99987607889639929</v>
      </c>
      <c r="DW200" s="2">
        <f>POWER(10,($B200-G$227)/G$228)/(1+POWER(10,($B200-G$227)/G$228))</f>
        <v>0.9998863661559938</v>
      </c>
      <c r="DX200" s="2">
        <f>POWER(10,($B200-H$227)/H$228)/(1+POWER(10,($B200-H$227)/H$228))</f>
        <v>0.99987662632151597</v>
      </c>
      <c r="DY200" s="2">
        <f>POWER(10,($B200-I$227)/I$228)/(1+POWER(10,($B200-I$227)/I$228))</f>
        <v>0.9998635506896395</v>
      </c>
      <c r="DZ200" s="2">
        <f>POWER(10,($B200-J$227)/J$228)/(1+POWER(10,($B200-J$227)/J$228))</f>
        <v>0.99985756158657957</v>
      </c>
      <c r="EA200" s="2">
        <f>POWER(10,($B200-K$227)/K$228)/(1+POWER(10,($B200-K$227)/K$228))</f>
        <v>0.99986329343562108</v>
      </c>
      <c r="EB200" s="2">
        <f>POWER(10,($B200-L$227)/L$228)/(1+POWER(10,($B200-L$227)/L$228))</f>
        <v>0.99982816481925418</v>
      </c>
      <c r="EC200" s="2">
        <f>POWER(10,($B200-M$227)/M$228)/(1+POWER(10,($B200-M$227)/M$228))</f>
        <v>0.99986071788684905</v>
      </c>
      <c r="ED200" s="2">
        <f>POWER(10,($B200-N$227)/N$228)/(1+POWER(10,($B200-N$227)/N$228))</f>
        <v>0.99986076975363813</v>
      </c>
      <c r="EE200" s="2">
        <f>POWER(10,($B200-O$227)/O$228)/(1+POWER(10,($B200-O$227)/O$228))</f>
        <v>0.99980940612287561</v>
      </c>
    </row>
    <row r="201" spans="2:137" x14ac:dyDescent="0.25">
      <c r="B201" s="2">
        <v>195</v>
      </c>
      <c r="C201">
        <v>92.394000000000005</v>
      </c>
      <c r="D201">
        <v>97.224000000000004</v>
      </c>
      <c r="E201">
        <v>97.713999999999999</v>
      </c>
      <c r="F201">
        <v>100.203</v>
      </c>
      <c r="G201">
        <v>102.875</v>
      </c>
      <c r="H201">
        <v>102.84399999999999</v>
      </c>
      <c r="I201">
        <v>103.246</v>
      </c>
      <c r="J201">
        <v>100.652</v>
      </c>
      <c r="K201">
        <v>98.924999999999997</v>
      </c>
      <c r="L201">
        <v>92.984999999999999</v>
      </c>
      <c r="M201">
        <v>86.164000000000001</v>
      </c>
      <c r="N201">
        <v>76.656700000000001</v>
      </c>
      <c r="O201">
        <v>64.260900000000007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92.121048467704242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95.978986267604498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97.23995923379384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99.402948012936193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103.12548454982185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103.51075602666896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104.18095925758415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100.72190804547567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97.748610663726382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92.237371516667707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85.318861639228857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75.557308746735444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64.341360749183821</v>
      </c>
      <c r="AE201" s="5"/>
      <c r="AG201" s="5">
        <f t="shared" si="49"/>
        <v>0.27295153229576385</v>
      </c>
      <c r="AH201" s="5">
        <f t="shared" si="49"/>
        <v>1.2450137323955062</v>
      </c>
      <c r="AI201" s="5">
        <f t="shared" si="49"/>
        <v>0.47404076620615854</v>
      </c>
      <c r="AJ201" s="5">
        <f t="shared" si="49"/>
        <v>0.80005198706381009</v>
      </c>
      <c r="AK201" s="5">
        <f t="shared" si="48"/>
        <v>-0.25048454982184865</v>
      </c>
      <c r="AL201" s="5">
        <f t="shared" si="48"/>
        <v>-0.66675602666896339</v>
      </c>
      <c r="AM201" s="5">
        <f t="shared" si="48"/>
        <v>-0.9349592575841541</v>
      </c>
      <c r="AN201" s="5">
        <f t="shared" si="48"/>
        <v>-6.9908045475671088E-2</v>
      </c>
      <c r="AO201" s="5">
        <f t="shared" si="47"/>
        <v>1.1763893362736155</v>
      </c>
      <c r="AP201" s="5">
        <f t="shared" si="47"/>
        <v>0.74762848333229215</v>
      </c>
      <c r="AQ201" s="5">
        <f t="shared" si="47"/>
        <v>0.8451383607711449</v>
      </c>
      <c r="AR201" s="5">
        <f t="shared" si="47"/>
        <v>1.0993912532645567</v>
      </c>
      <c r="AS201" s="5">
        <f t="shared" si="50"/>
        <v>-8.0460749183814073E-2</v>
      </c>
      <c r="AV201" s="2">
        <f t="shared" si="51"/>
        <v>92.121048467704242</v>
      </c>
      <c r="AW201" s="2">
        <f t="shared" si="52"/>
        <v>95.978986267604483</v>
      </c>
      <c r="AX201" s="2">
        <f t="shared" si="53"/>
        <v>97.23995923379384</v>
      </c>
      <c r="AY201" s="2">
        <f t="shared" si="54"/>
        <v>99.402948012936193</v>
      </c>
      <c r="AZ201" s="2">
        <f t="shared" si="55"/>
        <v>103.12548454982185</v>
      </c>
      <c r="BA201" s="2">
        <f t="shared" si="56"/>
        <v>103.51075602666896</v>
      </c>
      <c r="BB201" s="2">
        <f t="shared" si="57"/>
        <v>104.18095925758415</v>
      </c>
      <c r="BC201" s="2">
        <f t="shared" si="58"/>
        <v>100.72190804547567</v>
      </c>
      <c r="BD201" s="2">
        <f t="shared" si="59"/>
        <v>97.748610663726382</v>
      </c>
      <c r="BE201" s="2">
        <f t="shared" si="60"/>
        <v>92.237371516667707</v>
      </c>
      <c r="BF201" s="2">
        <f t="shared" si="61"/>
        <v>85.318861639228857</v>
      </c>
      <c r="BG201" s="2">
        <f t="shared" si="62"/>
        <v>75.557308746735444</v>
      </c>
      <c r="BH201" s="2">
        <f t="shared" si="63"/>
        <v>64.341360749183792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92.394000000000005</v>
      </c>
      <c r="CA201" s="2">
        <f>IF(OR(AND($B201&gt;D$230, $B201&lt;D$231), $B201&gt;D$232), D201, "")</f>
        <v>97.224000000000004</v>
      </c>
      <c r="CB201" s="2">
        <f>IF(OR(AND($B201&gt;E$230, $B201&lt;E$231), $B201&gt;E$232), E201, "")</f>
        <v>97.713999999999999</v>
      </c>
      <c r="CC201" s="2">
        <f>IF(OR(AND($B201&gt;F$230, $B201&lt;F$231), $B201&gt;F$232), F201, "")</f>
        <v>100.203</v>
      </c>
      <c r="CD201" s="2">
        <f>IF(OR(AND($B201&gt;G$230, $B201&lt;G$231), $B201&gt;G$232), G201, "")</f>
        <v>102.875</v>
      </c>
      <c r="CE201" s="2">
        <f>IF(OR(AND($B201&gt;H$230, $B201&lt;H$231), $B201&gt;H$232), H201, "")</f>
        <v>102.84399999999999</v>
      </c>
      <c r="CF201" s="2">
        <f>IF(OR(AND($B201&gt;I$230, $B201&lt;I$231), $B201&gt;I$232), I201, "")</f>
        <v>103.246</v>
      </c>
      <c r="CG201" s="2">
        <f>IF(OR(AND($B201&gt;J$230, $B201&lt;J$231), $B201&gt;J$232), J201, "")</f>
        <v>100.652</v>
      </c>
      <c r="CH201" s="2">
        <f>IF(OR(AND($B201&gt;K$230, $B201&lt;K$231), $B201&gt;K$232), K201, "")</f>
        <v>98.924999999999997</v>
      </c>
      <c r="CI201" s="2">
        <f>IF(OR(AND($B201&gt;L$230, $B201&lt;L$231), $B201&gt;L$232), L201, "")</f>
        <v>92.984999999999999</v>
      </c>
      <c r="CJ201" s="2">
        <f>IF(OR(AND($B201&gt;M$230, $B201&lt;M$231), $B201&gt;M$232), M201, "")</f>
        <v>86.164000000000001</v>
      </c>
      <c r="CK201" s="2">
        <f>IF(OR(AND($B201&gt;N$230, $B201&lt;N$231), $B201&gt;N$232), N201, "")</f>
        <v>76.656700000000001</v>
      </c>
      <c r="CL201" s="2">
        <f>IF(OR(AND($B201&gt;O$230, $B201&lt;O$231), $B201&gt;O$232), O201, "")</f>
        <v>64.260900000000007</v>
      </c>
      <c r="CO201" s="2">
        <f>BK$207*$B201+BK$209</f>
        <v>98.388337079137315</v>
      </c>
      <c r="CP201" s="2">
        <f>BL$207*$B201+BL$209</f>
        <v>99.776447714972619</v>
      </c>
      <c r="CQ201" s="2">
        <f>BM$207*$B201+BM$209</f>
        <v>101.50689988831479</v>
      </c>
      <c r="CR201" s="2">
        <f>BN$207*$B201+BN$209</f>
        <v>102.48547319348978</v>
      </c>
      <c r="CS201" s="2">
        <f>BO$207*$B201+BO$209</f>
        <v>106.72449226783723</v>
      </c>
      <c r="CT201" s="2">
        <f>BP$207*$B201+BP$209</f>
        <v>108.50246034047208</v>
      </c>
      <c r="CU201" s="2">
        <f>BQ$207*$B201+BQ$209</f>
        <v>109.23686879437733</v>
      </c>
      <c r="CV201" s="2">
        <f>BR$207*$B201+BR$209</f>
        <v>108.75837383519217</v>
      </c>
      <c r="CW201" s="2">
        <f>BS$207*$B201+BS$209</f>
        <v>104.76710571143032</v>
      </c>
      <c r="CX201" s="2">
        <f>BT$207*$B201+BT$209</f>
        <v>101.33489826614966</v>
      </c>
      <c r="CY201" s="2">
        <f>BU$207*$B201+BU$209</f>
        <v>91.737759306421751</v>
      </c>
      <c r="CZ201" s="2">
        <f>BV$207*$B201+BV$209</f>
        <v>79.134850500246955</v>
      </c>
      <c r="DA201" s="2">
        <f>BW$207*$B201+BW$209</f>
        <v>65.422191822354179</v>
      </c>
      <c r="DD201" s="2">
        <f>BZ$207*$B201+BZ$209</f>
        <v>92.120245956122119</v>
      </c>
      <c r="DE201" s="2">
        <f>CA$207*$B201+CA$209</f>
        <v>95.978421187091911</v>
      </c>
      <c r="DF201" s="2">
        <f>CB$207*$B201+CB$209</f>
        <v>97.239386377079782</v>
      </c>
      <c r="DG201" s="2">
        <f>CC$207*$B201+CC$209</f>
        <v>99.402599590809729</v>
      </c>
      <c r="DH201" s="2">
        <f>CD$207*$B201+CD$209</f>
        <v>103.12511152319802</v>
      </c>
      <c r="DI201" s="2">
        <f>CE$207*$B201+CE$209</f>
        <v>103.51019430012147</v>
      </c>
      <c r="DJ201" s="2">
        <f>CF$207*$B201+CF$209</f>
        <v>104.18032999790728</v>
      </c>
      <c r="DK201" s="2">
        <f>CG$207*$B201+CG$209</f>
        <v>100.72086391663362</v>
      </c>
      <c r="DL201" s="2">
        <f>CH$207*$B201+CH$209</f>
        <v>97.747735493082004</v>
      </c>
      <c r="DM201" s="2">
        <f>CI$207*$B201+CI$209</f>
        <v>92.235945547751342</v>
      </c>
      <c r="DN201" s="2">
        <f>CJ$207*$B201+CJ$209</f>
        <v>85.318046153635862</v>
      </c>
      <c r="DO201" s="2">
        <f>CK$207*$B201+CK$209</f>
        <v>75.556854409036802</v>
      </c>
      <c r="DP201" s="2">
        <f>CL$207*$B201+CL$209</f>
        <v>64.341172839332728</v>
      </c>
      <c r="DS201" s="2">
        <f>POWER(10,($B201-C$227)/C$228)/(1+POWER(10,($B201-C$227)/C$228))</f>
        <v>0.99987196874353534</v>
      </c>
      <c r="DT201" s="2">
        <f>POWER(10,($B201-D$227)/D$228)/(1+POWER(10,($B201-D$227)/D$228))</f>
        <v>0.99985121733394611</v>
      </c>
      <c r="DU201" s="2">
        <f>POWER(10,($B201-E$227)/E$228)/(1+POWER(10,($B201-E$227)/E$228))</f>
        <v>0.99986576335082467</v>
      </c>
      <c r="DV201" s="2">
        <f>POWER(10,($B201-F$227)/F$228)/(1+POWER(10,($B201-F$227)/F$228))</f>
        <v>0.9998869813779685</v>
      </c>
      <c r="DW201" s="2">
        <f>POWER(10,($B201-G$227)/G$228)/(1+POWER(10,($B201-G$227)/G$228))</f>
        <v>0.99989636366633594</v>
      </c>
      <c r="DX201" s="2">
        <f>POWER(10,($B201-H$227)/H$228)/(1+POWER(10,($B201-H$227)/H$228))</f>
        <v>0.99988748064647237</v>
      </c>
      <c r="DY201" s="2">
        <f>POWER(10,($B201-I$227)/I$228)/(1+POWER(10,($B201-I$227)/I$228))</f>
        <v>0.99987555525583749</v>
      </c>
      <c r="DZ201" s="2">
        <f>POWER(10,($B201-J$227)/J$228)/(1+POWER(10,($B201-J$227)/J$228))</f>
        <v>0.99987009299489071</v>
      </c>
      <c r="EA201" s="2">
        <f>POWER(10,($B201-K$227)/K$228)/(1+POWER(10,($B201-K$227)/K$228))</f>
        <v>0.99987532063174511</v>
      </c>
      <c r="EB201" s="2">
        <f>POWER(10,($B201-L$227)/L$228)/(1+POWER(10,($B201-L$227)/L$228))</f>
        <v>0.99984328208305973</v>
      </c>
      <c r="EC201" s="2">
        <f>POWER(10,($B201-M$227)/M$228)/(1+POWER(10,($B201-M$227)/M$228))</f>
        <v>0.99987297164630529</v>
      </c>
      <c r="ED201" s="2">
        <f>POWER(10,($B201-N$227)/N$228)/(1+POWER(10,($B201-N$227)/N$228))</f>
        <v>0.99987301895053837</v>
      </c>
      <c r="EE201" s="2">
        <f>POWER(10,($B201-O$227)/O$228)/(1+POWER(10,($B201-O$227)/O$228))</f>
        <v>0.99982617340304181</v>
      </c>
    </row>
    <row r="202" spans="2:137" x14ac:dyDescent="0.25">
      <c r="B202" s="2">
        <v>196</v>
      </c>
      <c r="C202">
        <v>92.152000000000001</v>
      </c>
      <c r="D202">
        <v>96.09</v>
      </c>
      <c r="E202">
        <v>96.370999999999995</v>
      </c>
      <c r="F202">
        <v>99.343999999999994</v>
      </c>
      <c r="G202">
        <v>102.25</v>
      </c>
      <c r="H202">
        <v>104.59399999999999</v>
      </c>
      <c r="I202">
        <v>103.33799999999999</v>
      </c>
      <c r="J202">
        <v>101.227</v>
      </c>
      <c r="K202">
        <v>99.209000000000003</v>
      </c>
      <c r="L202">
        <v>92.715999999999994</v>
      </c>
      <c r="M202">
        <v>86.403000000000006</v>
      </c>
      <c r="N202">
        <v>76.373099999999994</v>
      </c>
      <c r="O202">
        <v>64.173900000000003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92.06872057416065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95.939804309275686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97.198099101279539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99.386510225762677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103.12166616640538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103.4915991685311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104.16339947011505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100.68398062572783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97.712255926856685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92.193589495585499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85.29278114361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75.543382155046075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64.345299890016264</v>
      </c>
      <c r="AE202" s="5"/>
      <c r="AG202" s="5">
        <f t="shared" si="49"/>
        <v>8.3279425839350552E-2</v>
      </c>
      <c r="AH202" s="5">
        <f t="shared" si="49"/>
        <v>0.15019569072431693</v>
      </c>
      <c r="AI202" s="5">
        <f t="shared" si="49"/>
        <v>-0.82709910127954345</v>
      </c>
      <c r="AJ202" s="5">
        <f t="shared" si="49"/>
        <v>-4.2510225762683262E-2</v>
      </c>
      <c r="AK202" s="5">
        <f t="shared" si="48"/>
        <v>-0.87166616640537598</v>
      </c>
      <c r="AL202" s="5">
        <f t="shared" si="48"/>
        <v>1.1024008314688984</v>
      </c>
      <c r="AM202" s="5">
        <f t="shared" si="48"/>
        <v>-0.82539947011505888</v>
      </c>
      <c r="AN202" s="5">
        <f t="shared" si="48"/>
        <v>0.54301937427217695</v>
      </c>
      <c r="AO202" s="5">
        <f t="shared" si="47"/>
        <v>1.4967440731433186</v>
      </c>
      <c r="AP202" s="5">
        <f t="shared" si="47"/>
        <v>0.52241050441449488</v>
      </c>
      <c r="AQ202" s="5">
        <f t="shared" si="47"/>
        <v>1.1102188563900057</v>
      </c>
      <c r="AR202" s="5">
        <f t="shared" si="47"/>
        <v>0.82971784495391887</v>
      </c>
      <c r="AS202" s="5">
        <f t="shared" si="50"/>
        <v>-0.17139989001626077</v>
      </c>
      <c r="AV202" s="2">
        <f t="shared" si="51"/>
        <v>92.06872057416065</v>
      </c>
      <c r="AW202" s="2">
        <f t="shared" si="52"/>
        <v>95.939804309275686</v>
      </c>
      <c r="AX202" s="2">
        <f t="shared" si="53"/>
        <v>97.198099101279539</v>
      </c>
      <c r="AY202" s="2">
        <f t="shared" si="54"/>
        <v>99.386510225762677</v>
      </c>
      <c r="AZ202" s="2">
        <f t="shared" si="55"/>
        <v>103.12166616640538</v>
      </c>
      <c r="BA202" s="2">
        <f t="shared" si="56"/>
        <v>103.4915991685311</v>
      </c>
      <c r="BB202" s="2">
        <f t="shared" si="57"/>
        <v>104.16339947011505</v>
      </c>
      <c r="BC202" s="2">
        <f t="shared" si="58"/>
        <v>100.68398062572783</v>
      </c>
      <c r="BD202" s="2">
        <f t="shared" si="59"/>
        <v>97.712255926856685</v>
      </c>
      <c r="BE202" s="2">
        <f t="shared" si="60"/>
        <v>92.193589495585499</v>
      </c>
      <c r="BF202" s="2">
        <f t="shared" si="61"/>
        <v>85.29278114361</v>
      </c>
      <c r="BG202" s="2">
        <f t="shared" si="62"/>
        <v>75.543382155046075</v>
      </c>
      <c r="BH202" s="2">
        <f t="shared" si="63"/>
        <v>64.345299890016264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92.152000000000001</v>
      </c>
      <c r="CA202" s="2">
        <f>IF(OR(AND($B202&gt;D$230, $B202&lt;D$231), $B202&gt;D$232), D202, "")</f>
        <v>96.09</v>
      </c>
      <c r="CB202" s="2">
        <f>IF(OR(AND($B202&gt;E$230, $B202&lt;E$231), $B202&gt;E$232), E202, "")</f>
        <v>96.370999999999995</v>
      </c>
      <c r="CC202" s="2">
        <f>IF(OR(AND($B202&gt;F$230, $B202&lt;F$231), $B202&gt;F$232), F202, "")</f>
        <v>99.343999999999994</v>
      </c>
      <c r="CD202" s="2">
        <f>IF(OR(AND($B202&gt;G$230, $B202&lt;G$231), $B202&gt;G$232), G202, "")</f>
        <v>102.25</v>
      </c>
      <c r="CE202" s="2">
        <f>IF(OR(AND($B202&gt;H$230, $B202&lt;H$231), $B202&gt;H$232), H202, "")</f>
        <v>104.59399999999999</v>
      </c>
      <c r="CF202" s="2">
        <f>IF(OR(AND($B202&gt;I$230, $B202&lt;I$231), $B202&gt;I$232), I202, "")</f>
        <v>103.33799999999999</v>
      </c>
      <c r="CG202" s="2">
        <f>IF(OR(AND($B202&gt;J$230, $B202&lt;J$231), $B202&gt;J$232), J202, "")</f>
        <v>101.227</v>
      </c>
      <c r="CH202" s="2">
        <f>IF(OR(AND($B202&gt;K$230, $B202&lt;K$231), $B202&gt;K$232), K202, "")</f>
        <v>99.209000000000003</v>
      </c>
      <c r="CI202" s="2">
        <f>IF(OR(AND($B202&gt;L$230, $B202&lt;L$231), $B202&gt;L$232), L202, "")</f>
        <v>92.715999999999994</v>
      </c>
      <c r="CJ202" s="2">
        <f>IF(OR(AND($B202&gt;M$230, $B202&lt;M$231), $B202&gt;M$232), M202, "")</f>
        <v>86.403000000000006</v>
      </c>
      <c r="CK202" s="2">
        <f>IF(OR(AND($B202&gt;N$230, $B202&lt;N$231), $B202&gt;N$232), N202, "")</f>
        <v>76.373099999999994</v>
      </c>
      <c r="CL202" s="2">
        <f>IF(OR(AND($B202&gt;O$230, $B202&lt;O$231), $B202&gt;O$232), O202, "")</f>
        <v>64.173900000000003</v>
      </c>
      <c r="CO202" s="2">
        <f>BK$207*$B202+BK$209</f>
        <v>98.395839624843333</v>
      </c>
      <c r="CP202" s="2">
        <f>BL$207*$B202+BL$209</f>
        <v>99.772187438437342</v>
      </c>
      <c r="CQ202" s="2">
        <f>BM$207*$B202+BM$209</f>
        <v>101.49989352992982</v>
      </c>
      <c r="CR202" s="2">
        <f>BN$207*$B202+BN$209</f>
        <v>102.49447167634173</v>
      </c>
      <c r="CS202" s="2">
        <f>BO$207*$B202+BO$209</f>
        <v>106.75132246758969</v>
      </c>
      <c r="CT202" s="2">
        <f>BP$207*$B202+BP$209</f>
        <v>108.52792985598084</v>
      </c>
      <c r="CU202" s="2">
        <f>BQ$207*$B202+BQ$209</f>
        <v>109.26537752941687</v>
      </c>
      <c r="CV202" s="2">
        <f>BR$207*$B202+BR$209</f>
        <v>108.79380147531265</v>
      </c>
      <c r="CW202" s="2">
        <f>BS$207*$B202+BS$209</f>
        <v>104.79178187974523</v>
      </c>
      <c r="CX202" s="2">
        <f>BT$207*$B202+BT$209</f>
        <v>101.37716545345916</v>
      </c>
      <c r="CY202" s="2">
        <f>BU$207*$B202+BU$209</f>
        <v>91.768745305589789</v>
      </c>
      <c r="CZ202" s="2">
        <f>BV$207*$B202+BV$209</f>
        <v>79.151684774162703</v>
      </c>
      <c r="DA202" s="2">
        <f>BW$207*$B202+BW$209</f>
        <v>65.433847812689351</v>
      </c>
      <c r="DD202" s="2">
        <f>BZ$207*$B202+BZ$209</f>
        <v>92.06798168784978</v>
      </c>
      <c r="DE202" s="2">
        <f>CA$207*$B202+CA$209</f>
        <v>95.939284210445962</v>
      </c>
      <c r="DF202" s="2">
        <f>CB$207*$B202+CB$209</f>
        <v>97.197572382191026</v>
      </c>
      <c r="DG202" s="2">
        <f>CC$207*$B202+CC$209</f>
        <v>99.386189838886921</v>
      </c>
      <c r="DH202" s="2">
        <f>CD$207*$B202+CD$209</f>
        <v>103.12132306495459</v>
      </c>
      <c r="DI202" s="2">
        <f>CE$207*$B202+CE$209</f>
        <v>103.49108228780764</v>
      </c>
      <c r="DJ202" s="2">
        <f>CF$207*$B202+CF$209</f>
        <v>104.1628203492733</v>
      </c>
      <c r="DK202" s="2">
        <f>CG$207*$B202+CG$209</f>
        <v>100.6830196769192</v>
      </c>
      <c r="DL202" s="2">
        <f>CH$207*$B202+CH$209</f>
        <v>97.711450821118135</v>
      </c>
      <c r="DM202" s="2">
        <f>CI$207*$B202+CI$209</f>
        <v>92.192276695670401</v>
      </c>
      <c r="DN202" s="2">
        <f>CJ$207*$B202+CJ$209</f>
        <v>85.292030799846003</v>
      </c>
      <c r="DO202" s="2">
        <f>CK$207*$B202+CK$209</f>
        <v>75.542964231330572</v>
      </c>
      <c r="DP202" s="2">
        <f>CL$207*$B202+CL$209</f>
        <v>64.345127290617</v>
      </c>
      <c r="DS202" s="2">
        <f>POWER(10,($B202-C$227)/C$228)/(1+POWER(10,($B202-C$227)/C$228))</f>
        <v>0.99988323279090296</v>
      </c>
      <c r="DT202" s="2">
        <f>POWER(10,($B202-D$227)/D$228)/(1+POWER(10,($B202-D$227)/D$228))</f>
        <v>0.99986430681945571</v>
      </c>
      <c r="DU202" s="2">
        <f>POWER(10,($B202-E$227)/E$228)/(1+POWER(10,($B202-E$227)/E$228))</f>
        <v>0.99987757327488591</v>
      </c>
      <c r="DV202" s="2">
        <f>POWER(10,($B202-F$227)/F$228)/(1+POWER(10,($B202-F$227)/F$228))</f>
        <v>0.99989692476663539</v>
      </c>
      <c r="DW202" s="2">
        <f>POWER(10,($B202-G$227)/G$228)/(1+POWER(10,($B202-G$227)/G$228))</f>
        <v>0.99990548167844662</v>
      </c>
      <c r="DX202" s="2">
        <f>POWER(10,($B202-H$227)/H$228)/(1+POWER(10,($B202-H$227)/H$228))</f>
        <v>0.9998973801139589</v>
      </c>
      <c r="DY202" s="2">
        <f>POWER(10,($B202-I$227)/I$228)/(1+POWER(10,($B202-I$227)/I$228))</f>
        <v>0.99988650380166355</v>
      </c>
      <c r="DZ202" s="2">
        <f>POWER(10,($B202-J$227)/J$228)/(1+POWER(10,($B202-J$227)/J$228))</f>
        <v>0.99988152204898062</v>
      </c>
      <c r="EA202" s="2">
        <f>POWER(10,($B202-K$227)/K$228)/(1+POWER(10,($B202-K$227)/K$228))</f>
        <v>0.99988628981725758</v>
      </c>
      <c r="EB202" s="2">
        <f>POWER(10,($B202-L$227)/L$228)/(1+POWER(10,($B202-L$227)/L$228))</f>
        <v>0.99985706959009346</v>
      </c>
      <c r="EC202" s="2">
        <f>POWER(10,($B202-M$227)/M$228)/(1+POWER(10,($B202-M$227)/M$228))</f>
        <v>0.99988414746962739</v>
      </c>
      <c r="ED202" s="2">
        <f>POWER(10,($B202-N$227)/N$228)/(1+POWER(10,($B202-N$227)/N$228))</f>
        <v>0.99988419061256506</v>
      </c>
      <c r="EE202" s="2">
        <f>POWER(10,($B202-O$227)/O$228)/(1+POWER(10,($B202-O$227)/O$228))</f>
        <v>0.9998414658346485</v>
      </c>
    </row>
    <row r="203" spans="2:137" x14ac:dyDescent="0.25">
      <c r="B203" s="2">
        <v>197</v>
      </c>
      <c r="C203">
        <v>92.652000000000001</v>
      </c>
      <c r="D203">
        <v>95.656999999999996</v>
      </c>
      <c r="E203">
        <v>98.370999999999995</v>
      </c>
      <c r="F203">
        <v>99.718999999999994</v>
      </c>
      <c r="G203">
        <v>103.5</v>
      </c>
      <c r="H203">
        <v>103.84399999999999</v>
      </c>
      <c r="I203">
        <v>103.292</v>
      </c>
      <c r="J203">
        <v>100.43899999999999</v>
      </c>
      <c r="K203">
        <v>97.358000000000004</v>
      </c>
      <c r="L203">
        <v>92.896000000000001</v>
      </c>
      <c r="M203">
        <v>86.477999999999994</v>
      </c>
      <c r="N203">
        <v>75.865700000000004</v>
      </c>
      <c r="O203">
        <v>65.318799999999996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92.016397663635942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95.900625891404175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97.156242652466162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99.370074674459005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103.11785016095901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103.47244585301566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104.14584363379839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100.64605975941247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97.675906743663504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92.149816348654127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85.266705797431882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75.529458453598565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64.349240270161715</v>
      </c>
      <c r="AE203" s="5"/>
      <c r="AG203" s="5">
        <f t="shared" si="49"/>
        <v>0.63560233636405883</v>
      </c>
      <c r="AH203" s="5">
        <f t="shared" si="49"/>
        <v>-0.24362589140417867</v>
      </c>
      <c r="AI203" s="5">
        <f t="shared" si="49"/>
        <v>1.2147573475338334</v>
      </c>
      <c r="AJ203" s="5">
        <f t="shared" si="49"/>
        <v>0.34892532554098921</v>
      </c>
      <c r="AK203" s="5">
        <f t="shared" si="48"/>
        <v>0.38214983904099142</v>
      </c>
      <c r="AL203" s="5">
        <f t="shared" si="48"/>
        <v>0.37155414698433731</v>
      </c>
      <c r="AM203" s="5">
        <f t="shared" si="48"/>
        <v>-0.85384363379839101</v>
      </c>
      <c r="AN203" s="5">
        <f t="shared" si="48"/>
        <v>-0.20705975941247345</v>
      </c>
      <c r="AO203" s="5">
        <f t="shared" si="47"/>
        <v>-0.31790674366349947</v>
      </c>
      <c r="AP203" s="5">
        <f t="shared" si="47"/>
        <v>0.7461836513458735</v>
      </c>
      <c r="AQ203" s="5">
        <f t="shared" si="47"/>
        <v>1.2112942025681122</v>
      </c>
      <c r="AR203" s="5">
        <f t="shared" si="47"/>
        <v>0.336241546401439</v>
      </c>
      <c r="AS203" s="5">
        <f t="shared" si="50"/>
        <v>0.96955972983828076</v>
      </c>
      <c r="AV203" s="2">
        <f t="shared" si="51"/>
        <v>92.016397663635942</v>
      </c>
      <c r="AW203" s="2">
        <f t="shared" si="52"/>
        <v>95.900625891404175</v>
      </c>
      <c r="AX203" s="2">
        <f t="shared" si="53"/>
        <v>97.156242652466162</v>
      </c>
      <c r="AY203" s="2">
        <f t="shared" si="54"/>
        <v>99.370074674459005</v>
      </c>
      <c r="AZ203" s="2">
        <f t="shared" si="55"/>
        <v>103.11785016095901</v>
      </c>
      <c r="BA203" s="2">
        <f t="shared" si="56"/>
        <v>103.47244585301566</v>
      </c>
      <c r="BB203" s="2">
        <f t="shared" si="57"/>
        <v>104.14584363379839</v>
      </c>
      <c r="BC203" s="2">
        <f t="shared" si="58"/>
        <v>100.64605975941247</v>
      </c>
      <c r="BD203" s="2">
        <f t="shared" si="59"/>
        <v>97.675906743663504</v>
      </c>
      <c r="BE203" s="2">
        <f t="shared" si="60"/>
        <v>92.149816348654127</v>
      </c>
      <c r="BF203" s="2">
        <f t="shared" si="61"/>
        <v>85.266705797431882</v>
      </c>
      <c r="BG203" s="2">
        <f t="shared" si="62"/>
        <v>75.529458453598565</v>
      </c>
      <c r="BH203" s="2">
        <f t="shared" si="63"/>
        <v>64.349240270161715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92.652000000000001</v>
      </c>
      <c r="CA203" s="2">
        <f>IF(OR(AND($B203&gt;D$230, $B203&lt;D$231), $B203&gt;D$232), D203, "")</f>
        <v>95.656999999999996</v>
      </c>
      <c r="CB203" s="2">
        <f>IF(OR(AND($B203&gt;E$230, $B203&lt;E$231), $B203&gt;E$232), E203, "")</f>
        <v>98.370999999999995</v>
      </c>
      <c r="CC203" s="2">
        <f>IF(OR(AND($B203&gt;F$230, $B203&lt;F$231), $B203&gt;F$232), F203, "")</f>
        <v>99.718999999999994</v>
      </c>
      <c r="CD203" s="2">
        <f>IF(OR(AND($B203&gt;G$230, $B203&lt;G$231), $B203&gt;G$232), G203, "")</f>
        <v>103.5</v>
      </c>
      <c r="CE203" s="2">
        <f>IF(OR(AND($B203&gt;H$230, $B203&lt;H$231), $B203&gt;H$232), H203, "")</f>
        <v>103.84399999999999</v>
      </c>
      <c r="CF203" s="2">
        <f>IF(OR(AND($B203&gt;I$230, $B203&lt;I$231), $B203&gt;I$232), I203, "")</f>
        <v>103.292</v>
      </c>
      <c r="CG203" s="2">
        <f>IF(OR(AND($B203&gt;J$230, $B203&lt;J$231), $B203&gt;J$232), J203, "")</f>
        <v>100.43899999999999</v>
      </c>
      <c r="CH203" s="2">
        <f>IF(OR(AND($B203&gt;K$230, $B203&lt;K$231), $B203&gt;K$232), K203, "")</f>
        <v>97.358000000000004</v>
      </c>
      <c r="CI203" s="2">
        <f>IF(OR(AND($B203&gt;L$230, $B203&lt;L$231), $B203&gt;L$232), L203, "")</f>
        <v>92.896000000000001</v>
      </c>
      <c r="CJ203" s="2">
        <f>IF(OR(AND($B203&gt;M$230, $B203&lt;M$231), $B203&gt;M$232), M203, "")</f>
        <v>86.477999999999994</v>
      </c>
      <c r="CK203" s="2">
        <f>IF(OR(AND($B203&gt;N$230, $B203&lt;N$231), $B203&gt;N$232), N203, "")</f>
        <v>75.865700000000004</v>
      </c>
      <c r="CL203" s="2">
        <f>IF(OR(AND($B203&gt;O$230, $B203&lt;O$231), $B203&gt;O$232), O203, "")</f>
        <v>65.318799999999996</v>
      </c>
      <c r="CO203" s="2">
        <f>BK$207*$B203+BK$209</f>
        <v>98.403342170549351</v>
      </c>
      <c r="CP203" s="2">
        <f>BL$207*$B203+BL$209</f>
        <v>99.767927161902065</v>
      </c>
      <c r="CQ203" s="2">
        <f>BM$207*$B203+BM$209</f>
        <v>101.49288717154487</v>
      </c>
      <c r="CR203" s="2">
        <f>BN$207*$B203+BN$209</f>
        <v>102.5034701591937</v>
      </c>
      <c r="CS203" s="2">
        <f>BO$207*$B203+BO$209</f>
        <v>106.77815266734214</v>
      </c>
      <c r="CT203" s="2">
        <f>BP$207*$B203+BP$209</f>
        <v>108.55339937148959</v>
      </c>
      <c r="CU203" s="2">
        <f>BQ$207*$B203+BQ$209</f>
        <v>109.2938862644564</v>
      </c>
      <c r="CV203" s="2">
        <f>BR$207*$B203+BR$209</f>
        <v>108.82922911543314</v>
      </c>
      <c r="CW203" s="2">
        <f>BS$207*$B203+BS$209</f>
        <v>104.81645804806014</v>
      </c>
      <c r="CX203" s="2">
        <f>BT$207*$B203+BT$209</f>
        <v>101.41943264076863</v>
      </c>
      <c r="CY203" s="2">
        <f>BU$207*$B203+BU$209</f>
        <v>91.799731304757842</v>
      </c>
      <c r="CZ203" s="2">
        <f>BV$207*$B203+BV$209</f>
        <v>79.168519048078451</v>
      </c>
      <c r="DA203" s="2">
        <f>BW$207*$B203+BW$209</f>
        <v>65.445503803024508</v>
      </c>
      <c r="DD203" s="2">
        <f>BZ$207*$B203+BZ$209</f>
        <v>92.015717419577442</v>
      </c>
      <c r="DE203" s="2">
        <f>CA$207*$B203+CA$209</f>
        <v>95.900147233799999</v>
      </c>
      <c r="DF203" s="2">
        <f>CB$207*$B203+CB$209</f>
        <v>97.155758387302271</v>
      </c>
      <c r="DG203" s="2">
        <f>CC$207*$B203+CC$209</f>
        <v>99.369780086964099</v>
      </c>
      <c r="DH203" s="2">
        <f>CD$207*$B203+CD$209</f>
        <v>103.11753460671116</v>
      </c>
      <c r="DI203" s="2">
        <f>CE$207*$B203+CE$209</f>
        <v>103.47197027549383</v>
      </c>
      <c r="DJ203" s="2">
        <f>CF$207*$B203+CF$209</f>
        <v>104.14531070063933</v>
      </c>
      <c r="DK203" s="2">
        <f>CG$207*$B203+CG$209</f>
        <v>100.64517543720477</v>
      </c>
      <c r="DL203" s="2">
        <f>CH$207*$B203+CH$209</f>
        <v>97.675166149154251</v>
      </c>
      <c r="DM203" s="2">
        <f>CI$207*$B203+CI$209</f>
        <v>92.148607843589474</v>
      </c>
      <c r="DN203" s="2">
        <f>CJ$207*$B203+CJ$209</f>
        <v>85.26601544605613</v>
      </c>
      <c r="DO203" s="2">
        <f>CK$207*$B203+CK$209</f>
        <v>75.529074053624342</v>
      </c>
      <c r="DP203" s="2">
        <f>CL$207*$B203+CL$209</f>
        <v>64.349081741901287</v>
      </c>
      <c r="DS203" s="2">
        <f>POWER(10,($B203-C$227)/C$228)/(1+POWER(10,($B203-C$227)/C$228))</f>
        <v>0.99989350594547577</v>
      </c>
      <c r="DT203" s="2">
        <f>POWER(10,($B203-D$227)/D$228)/(1+POWER(10,($B203-D$227)/D$228))</f>
        <v>0.99987624487093896</v>
      </c>
      <c r="DU203" s="2">
        <f>POWER(10,($B203-E$227)/E$228)/(1+POWER(10,($B203-E$227)/E$228))</f>
        <v>0.99988834429688878</v>
      </c>
      <c r="DV203" s="2">
        <f>POWER(10,($B203-F$227)/F$228)/(1+POWER(10,($B203-F$227)/F$228))</f>
        <v>0.99990599341730935</v>
      </c>
      <c r="DW203" s="2">
        <f>POWER(10,($B203-G$227)/G$228)/(1+POWER(10,($B203-G$227)/G$228))</f>
        <v>0.99991379754931531</v>
      </c>
      <c r="DX203" s="2">
        <f>POWER(10,($B203-H$227)/H$228)/(1+POWER(10,($B203-H$227)/H$228))</f>
        <v>0.99990640870652037</v>
      </c>
      <c r="DY203" s="2">
        <f>POWER(10,($B203-I$227)/I$228)/(1+POWER(10,($B203-I$227)/I$228))</f>
        <v>0.99989648920318763</v>
      </c>
      <c r="DZ203" s="2">
        <f>POWER(10,($B203-J$227)/J$228)/(1+POWER(10,($B203-J$227)/J$228))</f>
        <v>0.99989194569800388</v>
      </c>
      <c r="EA203" s="2">
        <f>POWER(10,($B203-K$227)/K$228)/(1+POWER(10,($B203-K$227)/K$228))</f>
        <v>0.99989629404318836</v>
      </c>
      <c r="EB203" s="2">
        <f>POWER(10,($B203-L$227)/L$228)/(1+POWER(10,($B203-L$227)/L$228))</f>
        <v>0.99986964427749547</v>
      </c>
      <c r="EC203" s="2">
        <f>POWER(10,($B203-M$227)/M$228)/(1+POWER(10,($B203-M$227)/M$228))</f>
        <v>0.99989434015946166</v>
      </c>
      <c r="ED203" s="2">
        <f>POWER(10,($B203-N$227)/N$228)/(1+POWER(10,($B203-N$227)/N$228))</f>
        <v>0.99989437950709048</v>
      </c>
      <c r="EE203" s="2">
        <f>POWER(10,($B203-O$227)/O$228)/(1+POWER(10,($B203-O$227)/O$228))</f>
        <v>0.99985541310590687</v>
      </c>
    </row>
    <row r="204" spans="2:137" x14ac:dyDescent="0.25">
      <c r="B204" s="2">
        <v>198</v>
      </c>
      <c r="C204">
        <v>92.090999999999994</v>
      </c>
      <c r="D204">
        <v>95.418000000000006</v>
      </c>
      <c r="E204">
        <v>98.8</v>
      </c>
      <c r="F204">
        <v>99.25</v>
      </c>
      <c r="G204">
        <v>103.10899999999999</v>
      </c>
      <c r="H204">
        <v>102.48399999999999</v>
      </c>
      <c r="I204">
        <v>103.169</v>
      </c>
      <c r="J204">
        <v>101.333</v>
      </c>
      <c r="K204">
        <v>98.06</v>
      </c>
      <c r="L204">
        <v>93</v>
      </c>
      <c r="M204">
        <v>85.760999999999996</v>
      </c>
      <c r="N204">
        <v>75.582099999999997</v>
      </c>
      <c r="O204">
        <v>64.985500000000002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91.964079351903607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95.861450739268165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97.114389596369804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99.353641182645688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103.11403634672777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103.45329580395112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104.1282914415615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100.60814493736756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97.639562679360935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92.106051390563564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85.240635198925261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75.515537415742159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64.353181790091739</v>
      </c>
      <c r="AE204" s="5"/>
      <c r="AG204" s="5">
        <f t="shared" si="49"/>
        <v>0.12692064809638737</v>
      </c>
      <c r="AH204" s="5">
        <f t="shared" si="49"/>
        <v>-0.44345073926815815</v>
      </c>
      <c r="AI204" s="5">
        <f t="shared" si="49"/>
        <v>1.6856104036301929</v>
      </c>
      <c r="AJ204" s="5">
        <f t="shared" si="49"/>
        <v>-0.10364118264568845</v>
      </c>
      <c r="AK204" s="5">
        <f t="shared" si="48"/>
        <v>-5.0363467277776408E-3</v>
      </c>
      <c r="AL204" s="5">
        <f t="shared" si="48"/>
        <v>-0.9692958039511268</v>
      </c>
      <c r="AM204" s="5">
        <f t="shared" si="48"/>
        <v>-0.95929144156150414</v>
      </c>
      <c r="AN204" s="5">
        <f t="shared" si="48"/>
        <v>0.72485506263244304</v>
      </c>
      <c r="AO204" s="5">
        <f t="shared" si="47"/>
        <v>0.42043732063906702</v>
      </c>
      <c r="AP204" s="5">
        <f t="shared" si="47"/>
        <v>0.8939486094364355</v>
      </c>
      <c r="AQ204" s="5">
        <f t="shared" si="47"/>
        <v>0.52036480107473437</v>
      </c>
      <c r="AR204" s="5">
        <f t="shared" si="47"/>
        <v>6.6562584257837898E-2</v>
      </c>
      <c r="AS204" s="5">
        <f t="shared" si="50"/>
        <v>0.63231820990826293</v>
      </c>
      <c r="AV204" s="2">
        <f t="shared" si="51"/>
        <v>91.964079351903607</v>
      </c>
      <c r="AW204" s="2">
        <f t="shared" si="52"/>
        <v>95.861450739268165</v>
      </c>
      <c r="AX204" s="2">
        <f t="shared" si="53"/>
        <v>97.114389596369804</v>
      </c>
      <c r="AY204" s="2">
        <f t="shared" si="54"/>
        <v>99.353641182645688</v>
      </c>
      <c r="AZ204" s="2">
        <f t="shared" si="55"/>
        <v>103.11403634672777</v>
      </c>
      <c r="BA204" s="2">
        <f t="shared" si="56"/>
        <v>103.45329580395112</v>
      </c>
      <c r="BB204" s="2">
        <f t="shared" si="57"/>
        <v>104.1282914415615</v>
      </c>
      <c r="BC204" s="2">
        <f t="shared" si="58"/>
        <v>100.60814493736756</v>
      </c>
      <c r="BD204" s="2">
        <f t="shared" si="59"/>
        <v>97.639562679360935</v>
      </c>
      <c r="BE204" s="2">
        <f t="shared" si="60"/>
        <v>92.106051390563564</v>
      </c>
      <c r="BF204" s="2">
        <f t="shared" si="61"/>
        <v>85.240635198925261</v>
      </c>
      <c r="BG204" s="2">
        <f t="shared" si="62"/>
        <v>75.515537415742159</v>
      </c>
      <c r="BH204" s="2">
        <f t="shared" si="63"/>
        <v>64.353181790091739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92.090999999999994</v>
      </c>
      <c r="CA204" s="2">
        <f>IF(OR(AND($B204&gt;D$230, $B204&lt;D$231), $B204&gt;D$232), D204, "")</f>
        <v>95.418000000000006</v>
      </c>
      <c r="CB204" s="2">
        <f>IF(OR(AND($B204&gt;E$230, $B204&lt;E$231), $B204&gt;E$232), E204, "")</f>
        <v>98.8</v>
      </c>
      <c r="CC204" s="2">
        <f>IF(OR(AND($B204&gt;F$230, $B204&lt;F$231), $B204&gt;F$232), F204, "")</f>
        <v>99.25</v>
      </c>
      <c r="CD204" s="2">
        <f>IF(OR(AND($B204&gt;G$230, $B204&lt;G$231), $B204&gt;G$232), G204, "")</f>
        <v>103.10899999999999</v>
      </c>
      <c r="CE204" s="2">
        <f>IF(OR(AND($B204&gt;H$230, $B204&lt;H$231), $B204&gt;H$232), H204, "")</f>
        <v>102.48399999999999</v>
      </c>
      <c r="CF204" s="2">
        <f>IF(OR(AND($B204&gt;I$230, $B204&lt;I$231), $B204&gt;I$232), I204, "")</f>
        <v>103.169</v>
      </c>
      <c r="CG204" s="2">
        <f>IF(OR(AND($B204&gt;J$230, $B204&lt;J$231), $B204&gt;J$232), J204, "")</f>
        <v>101.333</v>
      </c>
      <c r="CH204" s="2">
        <f>IF(OR(AND($B204&gt;K$230, $B204&lt;K$231), $B204&gt;K$232), K204, "")</f>
        <v>98.06</v>
      </c>
      <c r="CI204" s="2">
        <f>IF(OR(AND($B204&gt;L$230, $B204&lt;L$231), $B204&gt;L$232), L204, "")</f>
        <v>93</v>
      </c>
      <c r="CJ204" s="2">
        <f>IF(OR(AND($B204&gt;M$230, $B204&lt;M$231), $B204&gt;M$232), M204, "")</f>
        <v>85.760999999999996</v>
      </c>
      <c r="CK204" s="2">
        <f>IF(OR(AND($B204&gt;N$230, $B204&lt;N$231), $B204&gt;N$232), N204, "")</f>
        <v>75.582099999999997</v>
      </c>
      <c r="CL204" s="2">
        <f>IF(OR(AND($B204&gt;O$230, $B204&lt;O$231), $B204&gt;O$232), O204, "")</f>
        <v>64.985500000000002</v>
      </c>
      <c r="CO204" s="2">
        <f>BK$207*$B204+BK$209</f>
        <v>98.410844716255355</v>
      </c>
      <c r="CP204" s="2">
        <f>BL$207*$B204+BL$209</f>
        <v>99.763666885366789</v>
      </c>
      <c r="CQ204" s="2">
        <f>BM$207*$B204+BM$209</f>
        <v>101.48588081315991</v>
      </c>
      <c r="CR204" s="2">
        <f>BN$207*$B204+BN$209</f>
        <v>102.51246864204565</v>
      </c>
      <c r="CS204" s="2">
        <f>BO$207*$B204+BO$209</f>
        <v>106.80498286709459</v>
      </c>
      <c r="CT204" s="2">
        <f>BP$207*$B204+BP$209</f>
        <v>108.57886888699835</v>
      </c>
      <c r="CU204" s="2">
        <f>BQ$207*$B204+BQ$209</f>
        <v>109.32239499949594</v>
      </c>
      <c r="CV204" s="2">
        <f>BR$207*$B204+BR$209</f>
        <v>108.86465675555361</v>
      </c>
      <c r="CW204" s="2">
        <f>BS$207*$B204+BS$209</f>
        <v>104.84113421637505</v>
      </c>
      <c r="CX204" s="2">
        <f>BT$207*$B204+BT$209</f>
        <v>101.46169982807811</v>
      </c>
      <c r="CY204" s="2">
        <f>BU$207*$B204+BU$209</f>
        <v>91.83071730392588</v>
      </c>
      <c r="CZ204" s="2">
        <f>BV$207*$B204+BV$209</f>
        <v>79.185353321994199</v>
      </c>
      <c r="DA204" s="2">
        <f>BW$207*$B204+BW$209</f>
        <v>65.457159793359665</v>
      </c>
      <c r="DD204" s="2">
        <f>BZ$207*$B204+BZ$209</f>
        <v>91.963453151305103</v>
      </c>
      <c r="DE204" s="2">
        <f>CA$207*$B204+CA$209</f>
        <v>95.861010257154049</v>
      </c>
      <c r="DF204" s="2">
        <f>CB$207*$B204+CB$209</f>
        <v>97.113944392413529</v>
      </c>
      <c r="DG204" s="2">
        <f>CC$207*$B204+CC$209</f>
        <v>99.353370335041291</v>
      </c>
      <c r="DH204" s="2">
        <f>CD$207*$B204+CD$209</f>
        <v>103.11374614846774</v>
      </c>
      <c r="DI204" s="2">
        <f>CE$207*$B204+CE$209</f>
        <v>103.45285826318</v>
      </c>
      <c r="DJ204" s="2">
        <f>CF$207*$B204+CF$209</f>
        <v>104.12780105200537</v>
      </c>
      <c r="DK204" s="2">
        <f>CG$207*$B204+CG$209</f>
        <v>100.60733119749035</v>
      </c>
      <c r="DL204" s="2">
        <f>CH$207*$B204+CH$209</f>
        <v>97.638881477190367</v>
      </c>
      <c r="DM204" s="2">
        <f>CI$207*$B204+CI$209</f>
        <v>92.104938991508547</v>
      </c>
      <c r="DN204" s="2">
        <f>CJ$207*$B204+CJ$209</f>
        <v>85.240000092266271</v>
      </c>
      <c r="DO204" s="2">
        <f>CK$207*$B204+CK$209</f>
        <v>75.515183875918098</v>
      </c>
      <c r="DP204" s="2">
        <f>CL$207*$B204+CL$209</f>
        <v>64.353036193185559</v>
      </c>
      <c r="DS204" s="2">
        <f>POWER(10,($B204-C$227)/C$228)/(1+POWER(10,($B204-C$227)/C$228))</f>
        <v>0.99990287535785771</v>
      </c>
      <c r="DT204" s="2">
        <f>POWER(10,($B204-D$227)/D$228)/(1+POWER(10,($B204-D$227)/D$228))</f>
        <v>0.99988713275184649</v>
      </c>
      <c r="DU204" s="2">
        <f>POWER(10,($B204-E$227)/E$228)/(1+POWER(10,($B204-E$227)/E$228))</f>
        <v>0.99989816778803697</v>
      </c>
      <c r="DV204" s="2">
        <f>POWER(10,($B204-F$227)/F$228)/(1+POWER(10,($B204-F$227)/F$228))</f>
        <v>0.99991426426844709</v>
      </c>
      <c r="DW204" s="2">
        <f>POWER(10,($B204-G$227)/G$228)/(1+POWER(10,($B204-G$227)/G$228))</f>
        <v>0.99992138183428703</v>
      </c>
      <c r="DX204" s="2">
        <f>POWER(10,($B204-H$227)/H$228)/(1+POWER(10,($B204-H$227)/H$228))</f>
        <v>0.99991464302296085</v>
      </c>
      <c r="DY204" s="2">
        <f>POWER(10,($B204-I$227)/I$228)/(1+POWER(10,($B204-I$227)/I$228))</f>
        <v>0.99990559617150288</v>
      </c>
      <c r="DZ204" s="2">
        <f>POWER(10,($B204-J$227)/J$228)/(1+POWER(10,($B204-J$227)/J$228))</f>
        <v>0.99990145236838834</v>
      </c>
      <c r="EA204" s="2">
        <f>POWER(10,($B204-K$227)/K$228)/(1+POWER(10,($B204-K$227)/K$228))</f>
        <v>0.99990541818022294</v>
      </c>
      <c r="EB204" s="2">
        <f>POWER(10,($B204-L$227)/L$228)/(1+POWER(10,($B204-L$227)/L$228))</f>
        <v>0.99988111280448067</v>
      </c>
      <c r="EC204" s="2">
        <f>POWER(10,($B204-M$227)/M$228)/(1+POWER(10,($B204-M$227)/M$228))</f>
        <v>0.99990363618425759</v>
      </c>
      <c r="ED204" s="2">
        <f>POWER(10,($B204-N$227)/N$228)/(1+POWER(10,($B204-N$227)/N$228))</f>
        <v>0.99990367207038877</v>
      </c>
      <c r="EE204" s="2">
        <f>POWER(10,($B204-O$227)/O$228)/(1+POWER(10,($B204-O$227)/O$228))</f>
        <v>0.99986813350774228</v>
      </c>
    </row>
    <row r="205" spans="2:137" x14ac:dyDescent="0.25">
      <c r="B205" s="2">
        <v>199</v>
      </c>
      <c r="C205">
        <v>92.545000000000002</v>
      </c>
      <c r="D205">
        <v>95.194000000000003</v>
      </c>
      <c r="E205">
        <v>99.543000000000006</v>
      </c>
      <c r="F205">
        <v>99.875</v>
      </c>
      <c r="G205">
        <v>103.438</v>
      </c>
      <c r="H205">
        <v>103.438</v>
      </c>
      <c r="I205">
        <v>103.846</v>
      </c>
      <c r="J205">
        <v>101.152</v>
      </c>
      <c r="K205">
        <v>98.149000000000001</v>
      </c>
      <c r="L205">
        <v>93.373000000000005</v>
      </c>
      <c r="M205">
        <v>86.820999999999998</v>
      </c>
      <c r="N205">
        <v>76.447800000000001</v>
      </c>
      <c r="O205">
        <v>65.058000000000007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91.911765283760346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95.822278599069335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97.072539664683347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99.337209587666507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103.11022455140579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103.43414876633057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104.1107426097693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100.5702356892774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97.603223332664328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92.062293987870049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85.214568977142335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75.501618832327409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64.357124358193246</v>
      </c>
      <c r="AE205" s="5"/>
      <c r="AG205" s="5">
        <f t="shared" si="49"/>
        <v>0.63323471623965588</v>
      </c>
      <c r="AH205" s="5">
        <f t="shared" si="49"/>
        <v>-0.6282785990693327</v>
      </c>
      <c r="AI205" s="5">
        <f t="shared" si="49"/>
        <v>2.470460335316659</v>
      </c>
      <c r="AJ205" s="5">
        <f t="shared" si="49"/>
        <v>0.5377904123334929</v>
      </c>
      <c r="AK205" s="5">
        <f t="shared" si="48"/>
        <v>0.32777544859420971</v>
      </c>
      <c r="AL205" s="5">
        <f t="shared" si="48"/>
        <v>3.8512336694367377E-3</v>
      </c>
      <c r="AM205" s="5">
        <f t="shared" si="48"/>
        <v>-0.26474260976929997</v>
      </c>
      <c r="AN205" s="5">
        <f t="shared" si="48"/>
        <v>0.58176431072260471</v>
      </c>
      <c r="AO205" s="5">
        <f t="shared" si="47"/>
        <v>0.54577666733567298</v>
      </c>
      <c r="AP205" s="5">
        <f t="shared" si="47"/>
        <v>1.3107060121299554</v>
      </c>
      <c r="AQ205" s="5">
        <f t="shared" si="47"/>
        <v>1.606431022857663</v>
      </c>
      <c r="AR205" s="5">
        <f t="shared" si="47"/>
        <v>0.94618116767259153</v>
      </c>
      <c r="AS205" s="5">
        <f t="shared" si="50"/>
        <v>0.70087564180676054</v>
      </c>
      <c r="AV205" s="2">
        <f t="shared" si="51"/>
        <v>91.911765283760346</v>
      </c>
      <c r="AW205" s="2">
        <f t="shared" si="52"/>
        <v>95.822278599069335</v>
      </c>
      <c r="AX205" s="2">
        <f t="shared" si="53"/>
        <v>97.072539664683347</v>
      </c>
      <c r="AY205" s="2">
        <f t="shared" si="54"/>
        <v>99.337209587666507</v>
      </c>
      <c r="AZ205" s="2">
        <f t="shared" si="55"/>
        <v>103.11022455140579</v>
      </c>
      <c r="BA205" s="2">
        <f t="shared" si="56"/>
        <v>103.43414876633057</v>
      </c>
      <c r="BB205" s="2">
        <f t="shared" si="57"/>
        <v>104.1107426097693</v>
      </c>
      <c r="BC205" s="2">
        <f t="shared" si="58"/>
        <v>100.5702356892774</v>
      </c>
      <c r="BD205" s="2">
        <f t="shared" si="59"/>
        <v>97.603223332664328</v>
      </c>
      <c r="BE205" s="2">
        <f t="shared" si="60"/>
        <v>92.062293987870049</v>
      </c>
      <c r="BF205" s="2">
        <f t="shared" si="61"/>
        <v>85.214568977142335</v>
      </c>
      <c r="BG205" s="2">
        <f t="shared" si="62"/>
        <v>75.501618832327409</v>
      </c>
      <c r="BH205" s="2">
        <f t="shared" si="63"/>
        <v>64.357124358193246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92.545000000000002</v>
      </c>
      <c r="CA205" s="2">
        <f>IF(OR(AND($B205&gt;D$230, $B205&lt;D$231), $B205&gt;D$232), D205, "")</f>
        <v>95.194000000000003</v>
      </c>
      <c r="CB205" s="2">
        <f>IF(OR(AND($B205&gt;E$230, $B205&lt;E$231), $B205&gt;E$232), E205, "")</f>
        <v>99.543000000000006</v>
      </c>
      <c r="CC205" s="2">
        <f>IF(OR(AND($B205&gt;F$230, $B205&lt;F$231), $B205&gt;F$232), F205, "")</f>
        <v>99.875</v>
      </c>
      <c r="CD205" s="2">
        <f>IF(OR(AND($B205&gt;G$230, $B205&lt;G$231), $B205&gt;G$232), G205, "")</f>
        <v>103.438</v>
      </c>
      <c r="CE205" s="2">
        <f>IF(OR(AND($B205&gt;H$230, $B205&lt;H$231), $B205&gt;H$232), H205, "")</f>
        <v>103.438</v>
      </c>
      <c r="CF205" s="2">
        <f>IF(OR(AND($B205&gt;I$230, $B205&lt;I$231), $B205&gt;I$232), I205, "")</f>
        <v>103.846</v>
      </c>
      <c r="CG205" s="2">
        <f>IF(OR(AND($B205&gt;J$230, $B205&lt;J$231), $B205&gt;J$232), J205, "")</f>
        <v>101.152</v>
      </c>
      <c r="CH205" s="2">
        <f>IF(OR(AND($B205&gt;K$230, $B205&lt;K$231), $B205&gt;K$232), K205, "")</f>
        <v>98.149000000000001</v>
      </c>
      <c r="CI205" s="2">
        <f>IF(OR(AND($B205&gt;L$230, $B205&lt;L$231), $B205&gt;L$232), L205, "")</f>
        <v>93.373000000000005</v>
      </c>
      <c r="CJ205" s="2">
        <f>IF(OR(AND($B205&gt;M$230, $B205&lt;M$231), $B205&gt;M$232), M205, "")</f>
        <v>86.820999999999998</v>
      </c>
      <c r="CK205" s="2">
        <f>IF(OR(AND($B205&gt;N$230, $B205&lt;N$231), $B205&gt;N$232), N205, "")</f>
        <v>76.447800000000001</v>
      </c>
      <c r="CL205" s="2">
        <f>IF(OR(AND($B205&gt;O$230, $B205&lt;O$231), $B205&gt;O$232), O205, "")</f>
        <v>65.058000000000007</v>
      </c>
      <c r="CO205" s="2">
        <f>BK$207*$B205+BK$209</f>
        <v>98.418347261961372</v>
      </c>
      <c r="CP205" s="2">
        <f>BL$207*$B205+BL$209</f>
        <v>99.759406608831526</v>
      </c>
      <c r="CQ205" s="2">
        <f>BM$207*$B205+BM$209</f>
        <v>101.47887445477495</v>
      </c>
      <c r="CR205" s="2">
        <f>BN$207*$B205+BN$209</f>
        <v>102.5214671248976</v>
      </c>
      <c r="CS205" s="2">
        <f>BO$207*$B205+BO$209</f>
        <v>106.83181306684703</v>
      </c>
      <c r="CT205" s="2">
        <f>BP$207*$B205+BP$209</f>
        <v>108.60433840250711</v>
      </c>
      <c r="CU205" s="2">
        <f>BQ$207*$B205+BQ$209</f>
        <v>109.35090373453546</v>
      </c>
      <c r="CV205" s="2">
        <f>BR$207*$B205+BR$209</f>
        <v>108.9000843956741</v>
      </c>
      <c r="CW205" s="2">
        <f>BS$207*$B205+BS$209</f>
        <v>104.86581038468996</v>
      </c>
      <c r="CX205" s="2">
        <f>BT$207*$B205+BT$209</f>
        <v>101.5039670153876</v>
      </c>
      <c r="CY205" s="2">
        <f>BU$207*$B205+BU$209</f>
        <v>91.861703303093933</v>
      </c>
      <c r="CZ205" s="2">
        <f>BV$207*$B205+BV$209</f>
        <v>79.202187595909948</v>
      </c>
      <c r="DA205" s="2">
        <f>BW$207*$B205+BW$209</f>
        <v>65.468815783694836</v>
      </c>
      <c r="DD205" s="2">
        <f>BZ$207*$B205+BZ$209</f>
        <v>91.911188883032764</v>
      </c>
      <c r="DE205" s="2">
        <f>CA$207*$B205+CA$209</f>
        <v>95.8218732805081</v>
      </c>
      <c r="DF205" s="2">
        <f>CB$207*$B205+CB$209</f>
        <v>97.072130397524774</v>
      </c>
      <c r="DG205" s="2">
        <f>CC$207*$B205+CC$209</f>
        <v>99.336960583118469</v>
      </c>
      <c r="DH205" s="2">
        <f>CD$207*$B205+CD$209</f>
        <v>103.10995769022432</v>
      </c>
      <c r="DI205" s="2">
        <f>CE$207*$B205+CE$209</f>
        <v>103.43374625086618</v>
      </c>
      <c r="DJ205" s="2">
        <f>CF$207*$B205+CF$209</f>
        <v>104.11029140337139</v>
      </c>
      <c r="DK205" s="2">
        <f>CG$207*$B205+CG$209</f>
        <v>100.56948695777594</v>
      </c>
      <c r="DL205" s="2">
        <f>CH$207*$B205+CH$209</f>
        <v>97.602596805226483</v>
      </c>
      <c r="DM205" s="2">
        <f>CI$207*$B205+CI$209</f>
        <v>92.06127013942762</v>
      </c>
      <c r="DN205" s="2">
        <f>CJ$207*$B205+CJ$209</f>
        <v>85.213984738476398</v>
      </c>
      <c r="DO205" s="2">
        <f>CK$207*$B205+CK$209</f>
        <v>75.501293698211867</v>
      </c>
      <c r="DP205" s="2">
        <f>CL$207*$B205+CL$209</f>
        <v>64.356990644469832</v>
      </c>
      <c r="DS205" s="2">
        <f>POWER(10,($B205-C$227)/C$228)/(1+POWER(10,($B205-C$227)/C$228))</f>
        <v>0.99991142051660487</v>
      </c>
      <c r="DT205" s="2">
        <f>POWER(10,($B205-D$227)/D$228)/(1+POWER(10,($B205-D$227)/D$228))</f>
        <v>0.99989706282399693</v>
      </c>
      <c r="DU205" s="2">
        <f>POWER(10,($B205-E$227)/E$228)/(1+POWER(10,($B205-E$227)/E$228))</f>
        <v>0.99990712708674068</v>
      </c>
      <c r="DV205" s="2">
        <f>POWER(10,($B205-F$227)/F$228)/(1+POWER(10,($B205-F$227)/F$228))</f>
        <v>0.9999218074936338</v>
      </c>
      <c r="DW205" s="2">
        <f>POWER(10,($B205-G$227)/G$228)/(1+POWER(10,($B205-G$227)/G$228))</f>
        <v>0.99992829888470369</v>
      </c>
      <c r="DX205" s="2">
        <f>POWER(10,($B205-H$227)/H$228)/(1+POWER(10,($B205-H$227)/H$228))</f>
        <v>0.99992215292705611</v>
      </c>
      <c r="DY205" s="2">
        <f>POWER(10,($B205-I$227)/I$228)/(1+POWER(10,($B205-I$227)/I$228))</f>
        <v>0.99991390196995944</v>
      </c>
      <c r="DZ205" s="2">
        <f>POWER(10,($B205-J$227)/J$228)/(1+POWER(10,($B205-J$227)/J$228))</f>
        <v>0.99991012271244017</v>
      </c>
      <c r="EA205" s="2">
        <f>POWER(10,($B205-K$227)/K$228)/(1+POWER(10,($B205-K$227)/K$228))</f>
        <v>0.99991373963728347</v>
      </c>
      <c r="EB205" s="2">
        <f>POWER(10,($B205-L$227)/L$228)/(1+POWER(10,($B205-L$227)/L$228))</f>
        <v>0.99989157245478855</v>
      </c>
      <c r="EC205" s="2">
        <f>POWER(10,($B205-M$227)/M$228)/(1+POWER(10,($B205-M$227)/M$228))</f>
        <v>0.99991211441034189</v>
      </c>
      <c r="ED205" s="2">
        <f>POWER(10,($B205-N$227)/N$228)/(1+POWER(10,($B205-N$227)/N$228))</f>
        <v>0.99991214713943732</v>
      </c>
      <c r="EE205" s="2">
        <f>POWER(10,($B205-O$227)/O$228)/(1+POWER(10,($B205-O$227)/O$228))</f>
        <v>0.99987973493429894</v>
      </c>
    </row>
    <row r="206" spans="2:137" ht="15.75" thickBot="1" x14ac:dyDescent="0.3">
      <c r="B206" s="2">
        <v>200</v>
      </c>
      <c r="C206">
        <v>92.03</v>
      </c>
      <c r="D206">
        <v>95.97</v>
      </c>
      <c r="E206">
        <v>96.656999999999996</v>
      </c>
      <c r="F206">
        <v>100.188</v>
      </c>
      <c r="G206">
        <v>103.297</v>
      </c>
      <c r="H206">
        <v>102.39100000000001</v>
      </c>
      <c r="I206">
        <v>104.185</v>
      </c>
      <c r="J206">
        <v>101.652</v>
      </c>
      <c r="K206">
        <v>97.447999999999993</v>
      </c>
      <c r="L206">
        <v>93.358000000000004</v>
      </c>
      <c r="M206">
        <v>86.269000000000005</v>
      </c>
      <c r="N206">
        <v>75.164199999999994</v>
      </c>
      <c r="O206">
        <v>63.376800000000003</v>
      </c>
      <c r="R206" s="5">
        <f t="shared" ref="R206:T206" si="64"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91.859455130895554</v>
      </c>
      <c r="S206" s="5">
        <f t="shared" si="64"/>
        <v>95.783109236379502</v>
      </c>
      <c r="T206" s="5">
        <f t="shared" si="64"/>
        <v>97.030692610040362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99.320779739539972</v>
      </c>
      <c r="V206" s="5">
        <f t="shared" ref="V206:W206" si="65"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103.10641461604034</v>
      </c>
      <c r="W206" s="5">
        <f t="shared" si="65"/>
        <v>103.41500450472651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104.09319687647897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100.53233158078146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97.56688833326325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92.018543555179122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85.188506789645615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75.487702510382377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64.361067890146899</v>
      </c>
      <c r="AE206" s="5"/>
      <c r="AG206" s="5">
        <f t="shared" si="49"/>
        <v>0.17054486910444666</v>
      </c>
      <c r="AH206" s="5">
        <f t="shared" si="49"/>
        <v>0.18689076362049661</v>
      </c>
      <c r="AI206" s="5">
        <f t="shared" si="49"/>
        <v>-0.37369261004036503</v>
      </c>
      <c r="AJ206" s="5">
        <f t="shared" si="49"/>
        <v>0.86722026046003009</v>
      </c>
      <c r="AK206" s="5">
        <f t="shared" si="48"/>
        <v>0.19058538395965741</v>
      </c>
      <c r="AL206" s="5">
        <f t="shared" si="48"/>
        <v>-1.0240045047265056</v>
      </c>
      <c r="AM206" s="5">
        <f t="shared" si="48"/>
        <v>9.1803123521032148E-2</v>
      </c>
      <c r="AN206" s="5">
        <f t="shared" si="48"/>
        <v>1.1196684192185415</v>
      </c>
      <c r="AO206" s="5">
        <f t="shared" si="47"/>
        <v>-0.1188883332632571</v>
      </c>
      <c r="AP206" s="5">
        <f t="shared" si="47"/>
        <v>1.3394564448208826</v>
      </c>
      <c r="AQ206" s="5">
        <f t="shared" si="47"/>
        <v>1.0804932103543905</v>
      </c>
      <c r="AR206" s="5">
        <f t="shared" si="47"/>
        <v>-0.32350251038238298</v>
      </c>
      <c r="AS206" s="5">
        <f t="shared" si="50"/>
        <v>-0.98426789014689575</v>
      </c>
      <c r="AV206" s="2">
        <f t="shared" si="51"/>
        <v>91.859455130895554</v>
      </c>
      <c r="AW206" s="2">
        <f t="shared" si="52"/>
        <v>95.783109236379502</v>
      </c>
      <c r="AX206" s="2">
        <f t="shared" si="53"/>
        <v>97.030692610040362</v>
      </c>
      <c r="AY206" s="2">
        <f t="shared" si="54"/>
        <v>99.320779739539972</v>
      </c>
      <c r="AZ206" s="2">
        <f t="shared" si="55"/>
        <v>103.10641461604034</v>
      </c>
      <c r="BA206" s="2">
        <f t="shared" si="56"/>
        <v>103.41500450472651</v>
      </c>
      <c r="BB206" s="2">
        <f t="shared" si="57"/>
        <v>104.09319687647897</v>
      </c>
      <c r="BC206" s="2">
        <f t="shared" si="58"/>
        <v>100.53233158078146</v>
      </c>
      <c r="BD206" s="2">
        <f t="shared" si="59"/>
        <v>97.56688833326325</v>
      </c>
      <c r="BE206" s="2">
        <f t="shared" si="60"/>
        <v>92.018543555179122</v>
      </c>
      <c r="BF206" s="2">
        <f t="shared" si="61"/>
        <v>85.188506789645615</v>
      </c>
      <c r="BG206" s="2">
        <f t="shared" si="62"/>
        <v>75.487702510382377</v>
      </c>
      <c r="BH206" s="2">
        <f t="shared" si="63"/>
        <v>64.361067890146899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92.03</v>
      </c>
      <c r="CA206" s="2">
        <f>IF(OR(AND($B206&gt;D$230, $B206&lt;D$231), $B206&gt;D$232), D206, "")</f>
        <v>95.97</v>
      </c>
      <c r="CB206" s="2">
        <f>IF(OR(AND($B206&gt;E$230, $B206&lt;E$231), $B206&gt;E$232), E206, "")</f>
        <v>96.656999999999996</v>
      </c>
      <c r="CC206" s="2">
        <f>IF(OR(AND($B206&gt;F$230, $B206&lt;F$231), $B206&gt;F$232), F206, "")</f>
        <v>100.188</v>
      </c>
      <c r="CD206" s="2">
        <f>IF(OR(AND($B206&gt;G$230, $B206&lt;G$231), $B206&gt;G$232), G206, "")</f>
        <v>103.297</v>
      </c>
      <c r="CE206" s="2">
        <f>IF(OR(AND($B206&gt;H$230, $B206&lt;H$231), $B206&gt;H$232), H206, "")</f>
        <v>102.39100000000001</v>
      </c>
      <c r="CF206" s="2">
        <f>IF(OR(AND($B206&gt;I$230, $B206&lt;I$231), $B206&gt;I$232), I206, "")</f>
        <v>104.185</v>
      </c>
      <c r="CG206" s="2">
        <f>IF(OR(AND($B206&gt;J$230, $B206&lt;J$231), $B206&gt;J$232), J206, "")</f>
        <v>101.652</v>
      </c>
      <c r="CH206" s="2">
        <f>IF(OR(AND($B206&gt;K$230, $B206&lt;K$231), $B206&gt;K$232), K206, "")</f>
        <v>97.447999999999993</v>
      </c>
      <c r="CI206" s="2">
        <f>IF(OR(AND($B206&gt;L$230, $B206&lt;L$231), $B206&gt;L$232), L206, "")</f>
        <v>93.358000000000004</v>
      </c>
      <c r="CJ206" s="2">
        <f>IF(OR(AND($B206&gt;M$230, $B206&lt;M$231), $B206&gt;M$232), M206, "")</f>
        <v>86.269000000000005</v>
      </c>
      <c r="CK206" s="2">
        <f>IF(OR(AND($B206&gt;N$230, $B206&lt;N$231), $B206&gt;N$232), N206, "")</f>
        <v>75.164199999999994</v>
      </c>
      <c r="CL206" s="2">
        <f>IF(OR(AND($B206&gt;O$230, $B206&lt;O$231), $B206&gt;O$232), O206, "")</f>
        <v>63.376800000000003</v>
      </c>
      <c r="CO206" s="2">
        <f>BK$207*$B206+BK$209</f>
        <v>98.425849807667376</v>
      </c>
      <c r="CP206" s="2">
        <f>BL$207*$B206+BL$209</f>
        <v>99.755146332296249</v>
      </c>
      <c r="CQ206" s="2">
        <f>BM$207*$B206+BM$209</f>
        <v>101.47186809639</v>
      </c>
      <c r="CR206" s="2">
        <f>BN$207*$B206+BN$209</f>
        <v>102.53046560774955</v>
      </c>
      <c r="CS206" s="2">
        <f>BO$207*$B206+BO$209</f>
        <v>106.85864326659949</v>
      </c>
      <c r="CT206" s="2">
        <f>BP$207*$B206+BP$209</f>
        <v>108.62980791801586</v>
      </c>
      <c r="CU206" s="2">
        <f>BQ$207*$B206+BQ$209</f>
        <v>109.379412469575</v>
      </c>
      <c r="CV206" s="2">
        <f>BR$207*$B206+BR$209</f>
        <v>108.93551203579459</v>
      </c>
      <c r="CW206" s="2">
        <f>BS$207*$B206+BS$209</f>
        <v>104.89048655300488</v>
      </c>
      <c r="CX206" s="2">
        <f>BT$207*$B206+BT$209</f>
        <v>101.54623420269709</v>
      </c>
      <c r="CY206" s="2">
        <f>BU$207*$B206+BU$209</f>
        <v>91.892689302261971</v>
      </c>
      <c r="CZ206" s="2">
        <f>BV$207*$B206+BV$209</f>
        <v>79.219021869825696</v>
      </c>
      <c r="DA206" s="2">
        <f>BW$207*$B206+BW$209</f>
        <v>65.480471774029994</v>
      </c>
      <c r="DB206" s="6"/>
      <c r="DC206" s="6"/>
      <c r="DD206" s="2">
        <f>BZ$207*$B206+BZ$209</f>
        <v>91.858924614760426</v>
      </c>
      <c r="DE206" s="2">
        <f>CA$207*$B206+CA$209</f>
        <v>95.782736303862137</v>
      </c>
      <c r="DF206" s="2">
        <f>CB$207*$B206+CB$209</f>
        <v>97.030316402636018</v>
      </c>
      <c r="DG206" s="2">
        <f>CC$207*$B206+CC$209</f>
        <v>99.320550831195661</v>
      </c>
      <c r="DH206" s="2">
        <f>CD$207*$B206+CD$209</f>
        <v>103.1061692319809</v>
      </c>
      <c r="DI206" s="2">
        <f>CE$207*$B206+CE$209</f>
        <v>103.41463423855235</v>
      </c>
      <c r="DJ206" s="2">
        <f>CF$207*$B206+CF$209</f>
        <v>104.09278175473743</v>
      </c>
      <c r="DK206" s="2">
        <f>CG$207*$B206+CG$209</f>
        <v>100.53164271806152</v>
      </c>
      <c r="DL206" s="2">
        <f>CH$207*$B206+CH$209</f>
        <v>97.566312133262599</v>
      </c>
      <c r="DM206" s="2">
        <f>CI$207*$B206+CI$209</f>
        <v>92.017601287346679</v>
      </c>
      <c r="DN206" s="2">
        <f>CJ$207*$B206+CJ$209</f>
        <v>85.187969384686539</v>
      </c>
      <c r="DO206" s="2">
        <f>CK$207*$B206+CK$209</f>
        <v>75.487403520505637</v>
      </c>
      <c r="DP206" s="2">
        <f>CL$207*$B206+CL$209</f>
        <v>64.360945095754118</v>
      </c>
      <c r="DS206" s="2">
        <f>POWER(10,($B206-C$227)/C$228)/(1+POWER(10,($B206-C$227)/C$228))</f>
        <v>0.99991921392134964</v>
      </c>
      <c r="DT206" s="2">
        <f>POWER(10,($B206-D$227)/D$228)/(1+POWER(10,($B206-D$227)/D$228))</f>
        <v>0.99990611932940188</v>
      </c>
      <c r="DU206" s="2">
        <f>POWER(10,($B206-E$227)/E$228)/(1+POWER(10,($B206-E$227)/E$228))</f>
        <v>0.99991529820425795</v>
      </c>
      <c r="DV206" s="2">
        <f>POWER(10,($B206-F$227)/F$228)/(1+POWER(10,($B206-F$227)/F$228))</f>
        <v>0.99992868709599825</v>
      </c>
      <c r="DW206" s="2">
        <f>POWER(10,($B206-G$227)/G$228)/(1+POWER(10,($B206-G$227)/G$228))</f>
        <v>0.99993460739309914</v>
      </c>
      <c r="DX206" s="2">
        <f>POWER(10,($B206-H$227)/H$228)/(1+POWER(10,($B206-H$227)/H$228))</f>
        <v>0.9999290021393491</v>
      </c>
      <c r="DY206" s="2">
        <f>POWER(10,($B206-I$227)/I$228)/(1+POWER(10,($B206-I$227)/I$228))</f>
        <v>0.99992147706849022</v>
      </c>
      <c r="DZ206" s="2">
        <f>POWER(10,($B206-J$227)/J$228)/(1+POWER(10,($B206-J$227)/J$228))</f>
        <v>0.99991803029129855</v>
      </c>
      <c r="EA206" s="2">
        <f>POWER(10,($B206-K$227)/K$228)/(1+POWER(10,($B206-K$227)/K$228))</f>
        <v>0.99992132901708475</v>
      </c>
      <c r="EB206" s="2">
        <f>POWER(10,($B206-L$227)/L$228)/(1+POWER(10,($B206-L$227)/L$228))</f>
        <v>0.99990111196004616</v>
      </c>
      <c r="EC206" s="2">
        <f>POWER(10,($B206-M$227)/M$228)/(1+POWER(10,($B206-M$227)/M$228))</f>
        <v>0.99991984676978529</v>
      </c>
      <c r="ED206" s="2">
        <f>POWER(10,($B206-N$227)/N$228)/(1+POWER(10,($B206-N$227)/N$228))</f>
        <v>0.99991987661953674</v>
      </c>
      <c r="EE206" s="2">
        <f>POWER(10,($B206-O$227)/O$228)/(1+POWER(10,($B206-O$227)/O$228))</f>
        <v>0.99989031579580412</v>
      </c>
      <c r="EF206" s="6"/>
      <c r="EG206" s="6"/>
    </row>
    <row r="207" spans="2:137" ht="15.75" thickBot="1" x14ac:dyDescent="0.3">
      <c r="C207" s="74">
        <f>SUMSQ(AG6:AG206)</f>
        <v>2662.0270520276044</v>
      </c>
      <c r="D207" s="75">
        <f t="shared" ref="D207:O207" si="66">SUMSQ(AH6:AH206)</f>
        <v>3187.5428176628875</v>
      </c>
      <c r="E207" s="75">
        <f t="shared" si="66"/>
        <v>3666.53961567134</v>
      </c>
      <c r="F207" s="75">
        <f t="shared" si="66"/>
        <v>3422.8335387032525</v>
      </c>
      <c r="G207" s="75">
        <f t="shared" si="66"/>
        <v>3373.53380033752</v>
      </c>
      <c r="H207" s="75">
        <f t="shared" si="66"/>
        <v>3849.1948270854364</v>
      </c>
      <c r="I207" s="75">
        <f t="shared" si="66"/>
        <v>3655.4264157704929</v>
      </c>
      <c r="J207" s="75">
        <f t="shared" si="66"/>
        <v>3821.5684730090006</v>
      </c>
      <c r="K207" s="75">
        <f t="shared" si="66"/>
        <v>4031.0754274107717</v>
      </c>
      <c r="L207" s="75">
        <f t="shared" si="66"/>
        <v>3267.6310229983819</v>
      </c>
      <c r="M207" s="75">
        <f t="shared" si="66"/>
        <v>2998.9789043561209</v>
      </c>
      <c r="N207" s="75">
        <f t="shared" si="66"/>
        <v>2364.2827212477828</v>
      </c>
      <c r="O207" s="76">
        <f t="shared" si="66"/>
        <v>1480.3970943689433</v>
      </c>
      <c r="P207" s="77">
        <f>SUM(C207:O207)</f>
        <v>41781.031710649535</v>
      </c>
      <c r="AF207" s="46">
        <f>SUM(AG207:AS207)</f>
        <v>41781.031710649535</v>
      </c>
      <c r="AG207" s="7">
        <f>SUMSQ(AG6:AG206)</f>
        <v>2662.0270520276044</v>
      </c>
      <c r="AH207" s="7">
        <f t="shared" ref="AH207:AS207" si="67">SUMSQ(AH6:AH206)</f>
        <v>3187.5428176628875</v>
      </c>
      <c r="AI207" s="7">
        <f t="shared" si="67"/>
        <v>3666.53961567134</v>
      </c>
      <c r="AJ207" s="7">
        <f t="shared" si="67"/>
        <v>3422.8335387032525</v>
      </c>
      <c r="AK207" s="7">
        <f t="shared" si="67"/>
        <v>3373.53380033752</v>
      </c>
      <c r="AL207" s="7">
        <f t="shared" si="67"/>
        <v>3849.1948270854364</v>
      </c>
      <c r="AM207" s="7">
        <f t="shared" si="67"/>
        <v>3655.4264157704929</v>
      </c>
      <c r="AN207" s="7">
        <f t="shared" si="67"/>
        <v>3821.5684730090006</v>
      </c>
      <c r="AO207" s="7">
        <f t="shared" si="67"/>
        <v>4031.0754274107717</v>
      </c>
      <c r="AP207" s="7">
        <f t="shared" si="67"/>
        <v>3267.6310229983819</v>
      </c>
      <c r="AQ207" s="7">
        <f t="shared" si="67"/>
        <v>2998.9789043561209</v>
      </c>
      <c r="AR207" s="7">
        <f t="shared" si="67"/>
        <v>2364.2827212477828</v>
      </c>
      <c r="AS207" s="7">
        <f t="shared" si="67"/>
        <v>1480.3970943689433</v>
      </c>
      <c r="AT207" s="3">
        <f>SUM(R207:AD207)</f>
        <v>0</v>
      </c>
      <c r="AV207" s="6"/>
      <c r="AW207" s="6"/>
      <c r="BK207" s="53">
        <f>SLOPE(BK6:BK206,$B6:$B206)</f>
        <v>7.5025457060120294E-3</v>
      </c>
      <c r="BL207" s="53">
        <f t="shared" ref="BL207:BW207" si="68">SLOPE(BL6:BL206,$B6:$B206)</f>
        <v>-4.2602765352738577E-3</v>
      </c>
      <c r="BM207" s="53">
        <f t="shared" si="68"/>
        <v>-7.0063583849582934E-3</v>
      </c>
      <c r="BN207" s="53">
        <f t="shared" si="68"/>
        <v>8.9984828519534127E-3</v>
      </c>
      <c r="BO207" s="53">
        <f t="shared" si="68"/>
        <v>2.6830199752449539E-2</v>
      </c>
      <c r="BP207" s="53">
        <f t="shared" si="68"/>
        <v>2.5469515508754856E-2</v>
      </c>
      <c r="BQ207" s="53">
        <f t="shared" si="68"/>
        <v>2.8508735039534522E-2</v>
      </c>
      <c r="BR207" s="53">
        <f t="shared" si="68"/>
        <v>3.5427640120482634E-2</v>
      </c>
      <c r="BS207" s="53">
        <f t="shared" si="68"/>
        <v>2.4676168314911769E-2</v>
      </c>
      <c r="BT207" s="53">
        <f t="shared" si="68"/>
        <v>4.2267187309483735E-2</v>
      </c>
      <c r="BU207" s="53">
        <f t="shared" si="68"/>
        <v>3.0985999168043385E-2</v>
      </c>
      <c r="BV207" s="53">
        <f t="shared" si="68"/>
        <v>1.68342739157471E-2</v>
      </c>
      <c r="BW207" s="53">
        <f t="shared" si="68"/>
        <v>1.1655990335161445E-2</v>
      </c>
      <c r="BZ207" s="53">
        <f>SLOPE(BZ6:BZ206,$B6:$B206)</f>
        <v>-5.2264268272337065E-2</v>
      </c>
      <c r="CA207" s="53">
        <f t="shared" ref="CA207:CL207" si="69">SLOPE(CA6:CA206,$B6:$B206)</f>
        <v>-3.9136976645953864E-2</v>
      </c>
      <c r="CB207" s="53">
        <f t="shared" si="69"/>
        <v>-4.1813994888750698E-2</v>
      </c>
      <c r="CC207" s="53">
        <f t="shared" si="69"/>
        <v>-1.6409751922815467E-2</v>
      </c>
      <c r="CD207" s="53">
        <f t="shared" si="69"/>
        <v>-3.7884582434206211E-3</v>
      </c>
      <c r="CE207" s="53">
        <f t="shared" si="69"/>
        <v>-1.9112012313822976E-2</v>
      </c>
      <c r="CF207" s="53">
        <f t="shared" si="69"/>
        <v>-1.7509648633968457E-2</v>
      </c>
      <c r="CG207" s="53">
        <f t="shared" si="69"/>
        <v>-3.7844239714419685E-2</v>
      </c>
      <c r="CH207" s="53">
        <f t="shared" si="69"/>
        <v>-3.6284671963881271E-2</v>
      </c>
      <c r="CI207" s="53">
        <f t="shared" si="69"/>
        <v>-4.366885208093093E-2</v>
      </c>
      <c r="CJ207" s="53">
        <f t="shared" si="69"/>
        <v>-2.6015353789865279E-2</v>
      </c>
      <c r="CK207" s="53">
        <f t="shared" si="69"/>
        <v>-1.3890177706232973E-2</v>
      </c>
      <c r="CL207" s="53">
        <f t="shared" si="69"/>
        <v>3.9544512842781101E-3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P208" s="72"/>
      <c r="AF208" s="72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1484.4581151749051</v>
      </c>
      <c r="D209" s="9">
        <v>1586.5455945152223</v>
      </c>
      <c r="E209" s="9">
        <v>1488.3746830001778</v>
      </c>
      <c r="F209" s="9">
        <v>1481.3292239623961</v>
      </c>
      <c r="G209" s="9">
        <v>1435.6936811789467</v>
      </c>
      <c r="H209" s="9">
        <v>1543.191981677636</v>
      </c>
      <c r="I209" s="9">
        <v>1574.7863621940446</v>
      </c>
      <c r="J209" s="9">
        <v>1596.5220602385461</v>
      </c>
      <c r="K209" s="9">
        <v>1646.6395995218199</v>
      </c>
      <c r="L209" s="9">
        <v>1546.038897381183</v>
      </c>
      <c r="M209" s="9">
        <v>1449.1965585447713</v>
      </c>
      <c r="N209" s="9">
        <v>1265.8457857918127</v>
      </c>
      <c r="O209" s="47">
        <v>1052.4135134875005</v>
      </c>
      <c r="P209" s="6"/>
      <c r="AV209" s="6"/>
      <c r="AW209" s="6"/>
      <c r="AY209" s="6"/>
      <c r="BA209" s="6"/>
      <c r="BC209" s="6"/>
      <c r="BK209" s="53">
        <f>INTERCEPT(BK6:BK206,$B6:$B206)</f>
        <v>96.925340666464976</v>
      </c>
      <c r="BL209" s="53">
        <f t="shared" ref="BL209:BW209" si="70">INTERCEPT(BL6:BL206,$B6:$B206)</f>
        <v>100.60720163935102</v>
      </c>
      <c r="BM209" s="53">
        <f t="shared" si="70"/>
        <v>102.87313977338165</v>
      </c>
      <c r="BN209" s="53">
        <f t="shared" si="70"/>
        <v>100.73076903735887</v>
      </c>
      <c r="BO209" s="53">
        <f t="shared" si="70"/>
        <v>101.49260331610958</v>
      </c>
      <c r="BP209" s="53">
        <f t="shared" si="70"/>
        <v>103.53590481626489</v>
      </c>
      <c r="BQ209" s="53">
        <f t="shared" si="70"/>
        <v>103.6776654616681</v>
      </c>
      <c r="BR209" s="53">
        <f t="shared" si="70"/>
        <v>101.84998401169806</v>
      </c>
      <c r="BS209" s="53">
        <f t="shared" si="70"/>
        <v>99.955252890022521</v>
      </c>
      <c r="BT209" s="53">
        <f t="shared" si="70"/>
        <v>93.092796740800338</v>
      </c>
      <c r="BU209" s="53">
        <f t="shared" si="70"/>
        <v>85.695489468653292</v>
      </c>
      <c r="BV209" s="53">
        <f t="shared" si="70"/>
        <v>75.852167086676275</v>
      </c>
      <c r="BW209" s="53">
        <f t="shared" si="70"/>
        <v>63.149273706997704</v>
      </c>
      <c r="BZ209" s="53">
        <f>INTERCEPT(BZ6:BZ206,$B6:$B206)</f>
        <v>102.31177826922784</v>
      </c>
      <c r="CA209" s="53">
        <f t="shared" ref="CA209:CL209" si="71">INTERCEPT(CA6:CA206,$B6:$B206)</f>
        <v>103.61013163305292</v>
      </c>
      <c r="CB209" s="53">
        <f t="shared" si="71"/>
        <v>105.39311538038616</v>
      </c>
      <c r="CC209" s="53">
        <f t="shared" si="71"/>
        <v>102.60250121575875</v>
      </c>
      <c r="CD209" s="53">
        <f t="shared" si="71"/>
        <v>103.86386088066503</v>
      </c>
      <c r="CE209" s="53">
        <f t="shared" si="71"/>
        <v>107.23703670131695</v>
      </c>
      <c r="CF209" s="53">
        <f t="shared" si="71"/>
        <v>107.59471148153112</v>
      </c>
      <c r="CG209" s="53">
        <f t="shared" si="71"/>
        <v>108.10049066094545</v>
      </c>
      <c r="CH209" s="53">
        <f t="shared" si="71"/>
        <v>104.82324652603886</v>
      </c>
      <c r="CI209" s="53">
        <f t="shared" si="71"/>
        <v>100.75137170353287</v>
      </c>
      <c r="CJ209" s="53">
        <f t="shared" si="71"/>
        <v>90.391040142659591</v>
      </c>
      <c r="CK209" s="53">
        <f t="shared" si="71"/>
        <v>78.265439061752232</v>
      </c>
      <c r="CL209" s="53">
        <f t="shared" si="71"/>
        <v>63.570054838898493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15.429501767570653</v>
      </c>
      <c r="D210" s="11">
        <v>16.560641548982286</v>
      </c>
      <c r="E210" s="11">
        <v>18.532866067588436</v>
      </c>
      <c r="F210" s="11">
        <v>35.311536769575142</v>
      </c>
      <c r="G210" s="11">
        <v>45.819525501583044</v>
      </c>
      <c r="H210" s="11">
        <v>69.268066862844321</v>
      </c>
      <c r="I210" s="11">
        <v>72.114378387800215</v>
      </c>
      <c r="J210" s="11">
        <v>80.462473614145807</v>
      </c>
      <c r="K210" s="11">
        <v>106.07244824610164</v>
      </c>
      <c r="L210" s="11">
        <v>98.970449303916268</v>
      </c>
      <c r="M210" s="11">
        <v>100.5732510271505</v>
      </c>
      <c r="N210" s="11">
        <v>92.486440681389467</v>
      </c>
      <c r="O210" s="48">
        <v>80.028311343280421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515.05708524337012</v>
      </c>
      <c r="D211" s="11">
        <v>537.00813390155088</v>
      </c>
      <c r="E211" s="11">
        <v>501.39417395993661</v>
      </c>
      <c r="F211" s="11">
        <v>491.6574649737405</v>
      </c>
      <c r="G211" s="11">
        <v>458.13841183528405</v>
      </c>
      <c r="H211" s="11">
        <v>489.42611565235109</v>
      </c>
      <c r="I211" s="11">
        <v>472.83177052157447</v>
      </c>
      <c r="J211" s="11">
        <v>464.8627535566938</v>
      </c>
      <c r="K211" s="11">
        <v>485.18872044876275</v>
      </c>
      <c r="L211" s="11">
        <v>448.40486065452103</v>
      </c>
      <c r="M211" s="11">
        <v>419.74814437502869</v>
      </c>
      <c r="N211" s="11">
        <v>340.37108584473924</v>
      </c>
      <c r="O211" s="48">
        <v>271.92283931467858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1.0736173476802503E-5</v>
      </c>
      <c r="D212" s="11">
        <v>12.728374743775737</v>
      </c>
      <c r="E212" s="11">
        <v>2.7021910336991644</v>
      </c>
      <c r="F212" s="11">
        <v>20.328556919036682</v>
      </c>
      <c r="G212" s="11">
        <v>43.105799630537184</v>
      </c>
      <c r="H212" s="11">
        <v>57.835106661277514</v>
      </c>
      <c r="I212" s="11">
        <v>65.799022870647747</v>
      </c>
      <c r="J212" s="11">
        <v>64.683080057382071</v>
      </c>
      <c r="K212" s="11">
        <v>86.785036086227208</v>
      </c>
      <c r="L212" s="11">
        <v>86.259462281414827</v>
      </c>
      <c r="M212" s="11">
        <v>86.84168160174535</v>
      </c>
      <c r="N212" s="11">
        <v>83.015529445445168</v>
      </c>
      <c r="O212" s="48">
        <v>72.382352594871179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0.20337099211584012</v>
      </c>
      <c r="D213" s="9">
        <v>0.83992946137614066</v>
      </c>
      <c r="E213" s="9">
        <v>0.82367556944206222</v>
      </c>
      <c r="F213" s="9">
        <v>1.6157317183298348</v>
      </c>
      <c r="G213" s="9">
        <v>1.935553115879836</v>
      </c>
      <c r="H213" s="9">
        <v>2.756296036829855</v>
      </c>
      <c r="I213" s="9">
        <v>3.4639930924306377</v>
      </c>
      <c r="J213" s="9">
        <v>4.0006285204999745</v>
      </c>
      <c r="K213" s="9">
        <v>4.0202941250873714</v>
      </c>
      <c r="L213" s="9">
        <v>4.9834555893280843</v>
      </c>
      <c r="M213" s="9">
        <v>2.9402209909742401</v>
      </c>
      <c r="N213" s="9">
        <v>2.2153854508465902</v>
      </c>
      <c r="O213" s="47">
        <v>3.0908319648349254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1.0059261896602749</v>
      </c>
      <c r="D214" s="11">
        <v>1.0077482312318575</v>
      </c>
      <c r="E214" s="11">
        <v>1.0021589858346884</v>
      </c>
      <c r="F214" s="11">
        <v>0.98422257534871349</v>
      </c>
      <c r="G214" s="11">
        <v>0.97594596280999268</v>
      </c>
      <c r="H214" s="11">
        <v>0.97211094851253599</v>
      </c>
      <c r="I214" s="11">
        <v>0.97052436453372037</v>
      </c>
      <c r="J214" s="11">
        <v>0.96741880810783643</v>
      </c>
      <c r="K214" s="11">
        <v>0.96486478318590607</v>
      </c>
      <c r="L214" s="11">
        <v>0.96796220991449211</v>
      </c>
      <c r="M214" s="11">
        <v>0.97712480487291575</v>
      </c>
      <c r="N214" s="11">
        <v>0.98461439238120729</v>
      </c>
      <c r="O214" s="48">
        <v>0.99326988875892752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72">$P215*C$214+C$213</f>
        <v>48.603248477491242</v>
      </c>
      <c r="D215" s="13">
        <f t="shared" si="72"/>
        <v>49.327474003981301</v>
      </c>
      <c r="E215" s="13">
        <f t="shared" si="72"/>
        <v>49.042295020684357</v>
      </c>
      <c r="F215" s="13">
        <f t="shared" si="72"/>
        <v>48.97134543518343</v>
      </c>
      <c r="G215" s="13">
        <f t="shared" si="72"/>
        <v>48.892939768973122</v>
      </c>
      <c r="H215" s="13">
        <f t="shared" si="72"/>
        <v>49.529161972539043</v>
      </c>
      <c r="I215" s="13">
        <f t="shared" si="72"/>
        <v>50.160520951863205</v>
      </c>
      <c r="J215" s="13">
        <f t="shared" si="72"/>
        <v>50.547733338677929</v>
      </c>
      <c r="K215" s="13">
        <f t="shared" si="72"/>
        <v>50.444512697150415</v>
      </c>
      <c r="L215" s="13">
        <f t="shared" si="72"/>
        <v>51.556706044370657</v>
      </c>
      <c r="M215" s="13">
        <f t="shared" si="72"/>
        <v>49.954327323907407</v>
      </c>
      <c r="N215" s="13">
        <f t="shared" si="72"/>
        <v>49.589851342506165</v>
      </c>
      <c r="O215" s="50">
        <f t="shared" si="72"/>
        <v>50.881754817813153</v>
      </c>
      <c r="P215" s="47">
        <v>48.114740408261149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72"/>
        <v>75.22041128867815</v>
      </c>
      <c r="D216" s="13">
        <f t="shared" si="72"/>
        <v>75.992848679674836</v>
      </c>
      <c r="E216" s="13">
        <f t="shared" si="72"/>
        <v>75.559776286048887</v>
      </c>
      <c r="F216" s="13">
        <f t="shared" si="72"/>
        <v>75.014222934326597</v>
      </c>
      <c r="G216" s="13">
        <f t="shared" si="72"/>
        <v>74.716815172602068</v>
      </c>
      <c r="H216" s="13">
        <f t="shared" si="72"/>
        <v>75.251561541272864</v>
      </c>
      <c r="I216" s="13">
        <f t="shared" si="72"/>
        <v>75.840938947284954</v>
      </c>
      <c r="J216" s="13">
        <f t="shared" si="72"/>
        <v>76.145977212522226</v>
      </c>
      <c r="K216" s="13">
        <f t="shared" si="72"/>
        <v>75.975176168108703</v>
      </c>
      <c r="L216" s="13">
        <f t="shared" si="72"/>
        <v>77.169328522240107</v>
      </c>
      <c r="M216" s="13">
        <f t="shared" si="72"/>
        <v>75.809395305520709</v>
      </c>
      <c r="N216" s="13">
        <f t="shared" si="72"/>
        <v>75.643096458929094</v>
      </c>
      <c r="O216" s="50">
        <f t="shared" si="72"/>
        <v>77.164027430155244</v>
      </c>
      <c r="P216" s="48">
        <v>74.5750941447278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72"/>
        <v>118.59285328205533</v>
      </c>
      <c r="D217" s="13">
        <f t="shared" si="72"/>
        <v>119.44385149907016</v>
      </c>
      <c r="E217" s="13">
        <f t="shared" si="72"/>
        <v>118.76978804241467</v>
      </c>
      <c r="F217" s="13">
        <f t="shared" si="72"/>
        <v>117.45087186211838</v>
      </c>
      <c r="G217" s="13">
        <f t="shared" si="72"/>
        <v>116.79660203543601</v>
      </c>
      <c r="H217" s="13">
        <f t="shared" si="72"/>
        <v>117.16599438820592</v>
      </c>
      <c r="I217" s="13">
        <f t="shared" si="72"/>
        <v>117.68696317508062</v>
      </c>
      <c r="J217" s="13">
        <f t="shared" si="72"/>
        <v>117.85809940324667</v>
      </c>
      <c r="K217" s="13">
        <f t="shared" si="72"/>
        <v>117.57717666311162</v>
      </c>
      <c r="L217" s="13">
        <f t="shared" si="72"/>
        <v>118.90488052678242</v>
      </c>
      <c r="M217" s="13">
        <f t="shared" si="72"/>
        <v>117.94001021072899</v>
      </c>
      <c r="N217" s="13">
        <f t="shared" si="72"/>
        <v>118.09663933151377</v>
      </c>
      <c r="O217" s="50">
        <f t="shared" si="72"/>
        <v>119.99076867298352</v>
      </c>
      <c r="P217" s="48">
        <v>117.69201707525124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72"/>
        <v>154.21402369753429</v>
      </c>
      <c r="D218" s="15">
        <f t="shared" si="72"/>
        <v>155.12954280484158</v>
      </c>
      <c r="E218" s="15">
        <f t="shared" si="72"/>
        <v>154.25755681188778</v>
      </c>
      <c r="F218" s="15">
        <f t="shared" si="72"/>
        <v>152.30348872767428</v>
      </c>
      <c r="G218" s="15">
        <f t="shared" si="72"/>
        <v>151.35613315699288</v>
      </c>
      <c r="H218" s="15">
        <f t="shared" si="72"/>
        <v>151.58972260569325</v>
      </c>
      <c r="I218" s="15">
        <f t="shared" si="72"/>
        <v>152.05450836555386</v>
      </c>
      <c r="J218" s="15">
        <f t="shared" si="72"/>
        <v>152.11567275302386</v>
      </c>
      <c r="K218" s="15">
        <f t="shared" si="72"/>
        <v>151.74430862869519</v>
      </c>
      <c r="L218" s="15">
        <f t="shared" si="72"/>
        <v>153.18169644978011</v>
      </c>
      <c r="M218" s="15">
        <f t="shared" si="72"/>
        <v>152.54128568137227</v>
      </c>
      <c r="N218" s="15">
        <f t="shared" si="72"/>
        <v>152.96313095391525</v>
      </c>
      <c r="O218" s="51">
        <f t="shared" si="72"/>
        <v>155.16376281482479</v>
      </c>
      <c r="P218" s="49">
        <v>153.10333331457596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73">$P219</f>
        <v>5.2262867732275202</v>
      </c>
      <c r="D219" s="17">
        <f t="shared" si="73"/>
        <v>5.2262867732275202</v>
      </c>
      <c r="E219" s="17">
        <f t="shared" si="73"/>
        <v>5.2262867732275202</v>
      </c>
      <c r="F219" s="17">
        <f t="shared" si="73"/>
        <v>5.2262867732275202</v>
      </c>
      <c r="G219" s="17">
        <f t="shared" si="73"/>
        <v>5.2262867732275202</v>
      </c>
      <c r="H219" s="17">
        <f t="shared" si="73"/>
        <v>5.2262867732275202</v>
      </c>
      <c r="I219" s="17">
        <f t="shared" si="73"/>
        <v>5.2262867732275202</v>
      </c>
      <c r="J219" s="17">
        <f t="shared" si="73"/>
        <v>5.2262867732275202</v>
      </c>
      <c r="K219" s="17">
        <f t="shared" si="73"/>
        <v>5.2262867732275202</v>
      </c>
      <c r="L219" s="17">
        <f t="shared" si="73"/>
        <v>5.2262867732275202</v>
      </c>
      <c r="M219" s="17">
        <f t="shared" si="73"/>
        <v>5.2262867732275202</v>
      </c>
      <c r="N219" s="17">
        <f t="shared" si="73"/>
        <v>5.2262867732275202</v>
      </c>
      <c r="O219" s="52">
        <f t="shared" si="73"/>
        <v>5.2262867732275202</v>
      </c>
      <c r="P219" s="47">
        <v>5.2262867732275202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73"/>
        <v>4.0791059667769414</v>
      </c>
      <c r="D220" s="13">
        <f t="shared" si="73"/>
        <v>4.0791059667769414</v>
      </c>
      <c r="E220" s="13">
        <f t="shared" si="73"/>
        <v>4.0791059667769414</v>
      </c>
      <c r="F220" s="13">
        <f t="shared" si="73"/>
        <v>4.0791059667769414</v>
      </c>
      <c r="G220" s="13">
        <f t="shared" si="73"/>
        <v>4.0791059667769414</v>
      </c>
      <c r="H220" s="13">
        <f t="shared" si="73"/>
        <v>4.0791059667769414</v>
      </c>
      <c r="I220" s="13">
        <f t="shared" si="73"/>
        <v>4.0791059667769414</v>
      </c>
      <c r="J220" s="13">
        <f t="shared" si="73"/>
        <v>4.0791059667769414</v>
      </c>
      <c r="K220" s="13">
        <f t="shared" si="73"/>
        <v>4.0791059667769414</v>
      </c>
      <c r="L220" s="13">
        <f t="shared" si="73"/>
        <v>4.0791059667769414</v>
      </c>
      <c r="M220" s="13">
        <f t="shared" si="73"/>
        <v>4.0791059667769414</v>
      </c>
      <c r="N220" s="13">
        <f t="shared" si="73"/>
        <v>4.0791059667769414</v>
      </c>
      <c r="O220" s="50">
        <f t="shared" si="73"/>
        <v>4.0791059667769414</v>
      </c>
      <c r="P220" s="48">
        <v>4.0791059667769414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73"/>
        <v>4.7266867899084177</v>
      </c>
      <c r="D221" s="13">
        <f t="shared" si="73"/>
        <v>4.7266867899084177</v>
      </c>
      <c r="E221" s="13">
        <f t="shared" si="73"/>
        <v>4.7266867899084177</v>
      </c>
      <c r="F221" s="13">
        <f t="shared" si="73"/>
        <v>4.7266867899084177</v>
      </c>
      <c r="G221" s="13">
        <f t="shared" si="73"/>
        <v>4.7266867899084177</v>
      </c>
      <c r="H221" s="13">
        <f t="shared" si="73"/>
        <v>4.7266867899084177</v>
      </c>
      <c r="I221" s="13">
        <f t="shared" si="73"/>
        <v>4.7266867899084177</v>
      </c>
      <c r="J221" s="13">
        <f t="shared" si="73"/>
        <v>4.7266867899084177</v>
      </c>
      <c r="K221" s="13">
        <f t="shared" si="73"/>
        <v>4.7266867899084177</v>
      </c>
      <c r="L221" s="13">
        <f t="shared" si="73"/>
        <v>4.7266867899084177</v>
      </c>
      <c r="M221" s="13">
        <f t="shared" si="73"/>
        <v>4.7266867899084177</v>
      </c>
      <c r="N221" s="13">
        <f t="shared" si="73"/>
        <v>4.7266867899084177</v>
      </c>
      <c r="O221" s="50">
        <f t="shared" si="73"/>
        <v>4.7266867899084177</v>
      </c>
      <c r="P221" s="48">
        <v>4.7266867899084177</v>
      </c>
    </row>
    <row r="222" spans="1:137" ht="15.75" thickBot="1" x14ac:dyDescent="0.3">
      <c r="B222" s="4" t="s">
        <v>1</v>
      </c>
      <c r="C222" s="14">
        <f t="shared" si="73"/>
        <v>4.6869919248873861</v>
      </c>
      <c r="D222" s="15">
        <f t="shared" si="73"/>
        <v>4.6869919248873861</v>
      </c>
      <c r="E222" s="15">
        <f t="shared" si="73"/>
        <v>4.6869919248873861</v>
      </c>
      <c r="F222" s="15">
        <f t="shared" si="73"/>
        <v>4.6869919248873861</v>
      </c>
      <c r="G222" s="15">
        <f t="shared" si="73"/>
        <v>4.6869919248873861</v>
      </c>
      <c r="H222" s="15">
        <f t="shared" si="73"/>
        <v>4.6869919248873861</v>
      </c>
      <c r="I222" s="15">
        <f t="shared" si="73"/>
        <v>4.6869919248873861</v>
      </c>
      <c r="J222" s="15">
        <f t="shared" si="73"/>
        <v>4.6869919248873861</v>
      </c>
      <c r="K222" s="15">
        <f t="shared" si="73"/>
        <v>4.6869919248873861</v>
      </c>
      <c r="L222" s="15">
        <f t="shared" si="73"/>
        <v>4.6869919248873861</v>
      </c>
      <c r="M222" s="15">
        <f t="shared" si="73"/>
        <v>4.6869919248873861</v>
      </c>
      <c r="N222" s="15">
        <f t="shared" si="73"/>
        <v>4.6869919248873861</v>
      </c>
      <c r="O222" s="51">
        <f t="shared" si="73"/>
        <v>4.6869919248873861</v>
      </c>
      <c r="P222" s="49">
        <v>4.6869919248873861</v>
      </c>
    </row>
    <row r="223" spans="1:137" x14ac:dyDescent="0.25">
      <c r="A223" s="4" t="s">
        <v>19</v>
      </c>
      <c r="C223" s="19">
        <f t="shared" ref="C223:O223" si="74">((C210+C212)/0.768)/(C209+C211+(C210+C212)/0.768)</f>
        <v>9.9477392831063202E-3</v>
      </c>
      <c r="D223" s="19">
        <f t="shared" si="74"/>
        <v>1.7642091003475576E-2</v>
      </c>
      <c r="E223" s="19">
        <f t="shared" si="74"/>
        <v>1.3705540814547109E-2</v>
      </c>
      <c r="F223" s="19">
        <f t="shared" si="74"/>
        <v>3.541938429015265E-2</v>
      </c>
      <c r="G223" s="19">
        <f t="shared" si="74"/>
        <v>5.7616946397111103E-2</v>
      </c>
      <c r="H223" s="19">
        <f t="shared" si="74"/>
        <v>7.5291225291533023E-2</v>
      </c>
      <c r="I223" s="19">
        <f t="shared" si="74"/>
        <v>8.0628284745029283E-2</v>
      </c>
      <c r="J223" s="19">
        <f t="shared" si="74"/>
        <v>8.3982219441987485E-2</v>
      </c>
      <c r="K223" s="19">
        <f t="shared" si="74"/>
        <v>0.10538075085122839</v>
      </c>
      <c r="L223" s="19">
        <f t="shared" si="74"/>
        <v>0.10788231431567594</v>
      </c>
      <c r="M223" s="19">
        <f t="shared" si="74"/>
        <v>0.11549114904358949</v>
      </c>
      <c r="N223" s="19">
        <f t="shared" si="74"/>
        <v>0.12455105645168088</v>
      </c>
      <c r="O223" s="19">
        <f t="shared" si="74"/>
        <v>0.13032110803489386</v>
      </c>
      <c r="P223" s="2" t="s">
        <v>20</v>
      </c>
    </row>
    <row r="224" spans="1:137" x14ac:dyDescent="0.25">
      <c r="B224" s="4"/>
      <c r="C224" s="19">
        <f>STDEV(A!C223,B!C223,'C'!C223)</f>
        <v>1.1107310563671056E-3</v>
      </c>
      <c r="D224" s="19">
        <f>STDEV(A!D223,B!D223,'C'!D223)</f>
        <v>2.6789703779776415E-3</v>
      </c>
      <c r="E224" s="19">
        <f>STDEV(A!E223,B!E223,'C'!E223)</f>
        <v>4.9074136483538517E-3</v>
      </c>
      <c r="F224" s="19">
        <f>STDEV(A!F223,B!F223,'C'!F223)</f>
        <v>3.2904270876724846E-3</v>
      </c>
      <c r="G224" s="19">
        <f>STDEV(A!G223,B!G223,'C'!G223)</f>
        <v>7.8570555050063492E-3</v>
      </c>
      <c r="H224" s="19">
        <f>STDEV(A!H223,B!H223,'C'!H223)</f>
        <v>1.0159755840571697E-2</v>
      </c>
      <c r="I224" s="19">
        <f>STDEV(A!I223,B!I223,'C'!I223)</f>
        <v>2.2397493674337463E-3</v>
      </c>
      <c r="J224" s="19">
        <f>STDEV(A!J223,B!J223,'C'!J223)</f>
        <v>8.8661242158657571E-3</v>
      </c>
      <c r="K224" s="19">
        <f>STDEV(A!K223,B!K223,'C'!K223)</f>
        <v>4.2809964367563911E-3</v>
      </c>
      <c r="L224" s="19">
        <f>STDEV(A!L223,B!L223,'C'!L223)</f>
        <v>9.3106714714987354E-3</v>
      </c>
      <c r="M224" s="19">
        <f>STDEV(A!M223,B!M223,'C'!M223)</f>
        <v>1.100928765756698E-2</v>
      </c>
      <c r="N224" s="19">
        <f>STDEV(A!N223,B!N223,'C'!N223)</f>
        <v>8.2886849182640301E-3</v>
      </c>
      <c r="O224" s="19">
        <f>STDEV(A!O223,B!O223,'C'!O223)</f>
        <v>3.6857830343669444E-3</v>
      </c>
      <c r="P224" s="2" t="s">
        <v>22</v>
      </c>
    </row>
    <row r="225" spans="1:16" x14ac:dyDescent="0.25">
      <c r="B225" s="4"/>
      <c r="C225" s="60">
        <f>C210/(C209*0.768+C210)</f>
        <v>1.3353172459416033E-2</v>
      </c>
      <c r="D225" s="60">
        <f t="shared" ref="D225:O225" si="75">D210/(D209*0.768+D210)</f>
        <v>1.3409126054689231E-2</v>
      </c>
      <c r="E225" s="60">
        <f t="shared" si="75"/>
        <v>1.5954538839488747E-2</v>
      </c>
      <c r="F225" s="60">
        <f t="shared" si="75"/>
        <v>3.0104320739686701E-2</v>
      </c>
      <c r="G225" s="60">
        <f t="shared" si="75"/>
        <v>3.9897455507736573E-2</v>
      </c>
      <c r="H225" s="60">
        <f t="shared" si="75"/>
        <v>5.5218339646834348E-2</v>
      </c>
      <c r="I225" s="60">
        <f t="shared" si="75"/>
        <v>5.6271203815883929E-2</v>
      </c>
      <c r="J225" s="60">
        <f t="shared" si="75"/>
        <v>6.158197018317077E-2</v>
      </c>
      <c r="K225" s="60">
        <f t="shared" si="75"/>
        <v>7.7386075431120221E-2</v>
      </c>
      <c r="L225" s="60">
        <f t="shared" si="75"/>
        <v>7.6940270670655814E-2</v>
      </c>
      <c r="M225" s="60">
        <f t="shared" si="75"/>
        <v>8.2874818953600382E-2</v>
      </c>
      <c r="N225" s="60">
        <f t="shared" si="75"/>
        <v>8.686978734838835E-2</v>
      </c>
      <c r="O225" s="60">
        <f t="shared" si="75"/>
        <v>9.0093372690686069E-2</v>
      </c>
      <c r="P225" s="59" t="s">
        <v>51</v>
      </c>
    </row>
    <row r="226" spans="1:16" x14ac:dyDescent="0.25">
      <c r="C226" s="61">
        <f>C212/(C211*0.768+C212)</f>
        <v>2.7141442315842783E-8</v>
      </c>
      <c r="D226" s="61">
        <f t="shared" ref="D226:O226" si="76">D212/(D211*0.768+D212)</f>
        <v>2.9938506726081927E-2</v>
      </c>
      <c r="E226" s="61">
        <f t="shared" si="76"/>
        <v>6.9684883027639269E-3</v>
      </c>
      <c r="F226" s="61">
        <f t="shared" si="76"/>
        <v>5.1086853635556873E-2</v>
      </c>
      <c r="G226" s="61">
        <f t="shared" si="76"/>
        <v>0.10914073650024543</v>
      </c>
      <c r="H226" s="61">
        <f t="shared" si="76"/>
        <v>0.13334837748263789</v>
      </c>
      <c r="I226" s="61">
        <f t="shared" si="76"/>
        <v>0.15340133931853531</v>
      </c>
      <c r="J226" s="61">
        <f t="shared" si="76"/>
        <v>0.15338732918022044</v>
      </c>
      <c r="K226" s="61">
        <f t="shared" si="76"/>
        <v>0.18890542459422932</v>
      </c>
      <c r="L226" s="61">
        <f t="shared" si="76"/>
        <v>0.20030787886442775</v>
      </c>
      <c r="M226" s="61">
        <f t="shared" si="76"/>
        <v>0.21221879135181784</v>
      </c>
      <c r="N226" s="61">
        <f t="shared" si="76"/>
        <v>0.24102956650829638</v>
      </c>
      <c r="O226" s="61">
        <f t="shared" si="76"/>
        <v>0.25738776046170586</v>
      </c>
      <c r="P226" s="62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97.684290359744182</v>
      </c>
      <c r="D227" s="54">
        <f t="shared" ref="D227:O227" si="77">AVERAGE(D$214*D$216+D$213, D$214*D$217+D$213)</f>
        <v>99.315423922836715</v>
      </c>
      <c r="E227" s="54">
        <f t="shared" si="77"/>
        <v>98.198235121997001</v>
      </c>
      <c r="F227" s="54">
        <f t="shared" si="77"/>
        <v>96.329977350975511</v>
      </c>
      <c r="G227" s="54">
        <f t="shared" si="77"/>
        <v>95.388926289945118</v>
      </c>
      <c r="H227" s="54">
        <f t="shared" si="77"/>
        <v>96.281902439364629</v>
      </c>
      <c r="I227" s="54">
        <f t="shared" si="77"/>
        <v>97.375765205857078</v>
      </c>
      <c r="J227" s="54">
        <f t="shared" si="77"/>
        <v>97.842224804344227</v>
      </c>
      <c r="K227" s="54">
        <f t="shared" si="77"/>
        <v>97.396218599896059</v>
      </c>
      <c r="L227" s="54">
        <f t="shared" si="77"/>
        <v>99.879667938492062</v>
      </c>
      <c r="M227" s="54">
        <f t="shared" si="77"/>
        <v>97.5988960206287</v>
      </c>
      <c r="N227" s="54">
        <f t="shared" si="77"/>
        <v>97.594851568547867</v>
      </c>
      <c r="O227" s="54">
        <f t="shared" si="77"/>
        <v>101.00479316166175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33.322875318596203</v>
      </c>
      <c r="D229" s="2">
        <f t="shared" ref="D229:O229" si="78">(D$214*D$215 + D$213) - (D$214*D$219)*$A$229</f>
        <v>34.749260385132274</v>
      </c>
      <c r="E229" s="2">
        <f t="shared" si="78"/>
        <v>34.259141453359867</v>
      </c>
      <c r="F229" s="2">
        <f t="shared" si="78"/>
        <v>34.382947158466813</v>
      </c>
      <c r="G229" s="2">
        <f t="shared" si="78"/>
        <v>34.350699862865305</v>
      </c>
      <c r="H229" s="2">
        <f t="shared" si="78"/>
        <v>35.662544884023632</v>
      </c>
      <c r="I229" s="2">
        <f t="shared" si="78"/>
        <v>36.929284865545156</v>
      </c>
      <c r="J229" s="2">
        <f t="shared" si="78"/>
        <v>37.733432096599969</v>
      </c>
      <c r="K229" s="2">
        <f t="shared" si="78"/>
        <v>37.564447768589474</v>
      </c>
      <c r="L229" s="2">
        <f t="shared" si="78"/>
        <v>39.711854423968383</v>
      </c>
      <c r="M229" s="2">
        <f t="shared" si="78"/>
        <v>36.431629999405502</v>
      </c>
      <c r="N229" s="2">
        <f t="shared" si="78"/>
        <v>35.604635271828627</v>
      </c>
      <c r="O229" s="2">
        <f t="shared" si="78"/>
        <v>38.056807066985357</v>
      </c>
    </row>
    <row r="230" spans="1:16" x14ac:dyDescent="0.25">
      <c r="C230" s="2">
        <f>(C$214*C$216 + C$213) + (C$214*C$220)*$A$229</f>
        <v>88.179391271555829</v>
      </c>
      <c r="D230" s="2">
        <f t="shared" ref="D230:O230" si="79">(D$214*D$216 + D$213) + (D$214*D$220)*$A$229</f>
        <v>89.75372377366898</v>
      </c>
      <c r="E230" s="2">
        <f t="shared" si="79"/>
        <v>88.810322438496968</v>
      </c>
      <c r="F230" s="2">
        <f t="shared" si="79"/>
        <v>87.490667941759796</v>
      </c>
      <c r="G230" s="2">
        <f t="shared" si="79"/>
        <v>86.798088238051562</v>
      </c>
      <c r="H230" s="2">
        <f t="shared" si="79"/>
        <v>87.80519361510612</v>
      </c>
      <c r="I230" s="2">
        <f t="shared" si="79"/>
        <v>88.946087348700758</v>
      </c>
      <c r="J230" s="2">
        <f t="shared" si="79"/>
        <v>89.504290535219425</v>
      </c>
      <c r="K230" s="2">
        <f t="shared" si="79"/>
        <v>89.133423088720292</v>
      </c>
      <c r="L230" s="2">
        <f t="shared" si="79"/>
        <v>91.525710641563464</v>
      </c>
      <c r="M230" s="2">
        <f t="shared" si="79"/>
        <v>88.972848451943491</v>
      </c>
      <c r="N230" s="2">
        <f t="shared" si="79"/>
        <v>88.74370623739803</v>
      </c>
      <c r="O230" s="2">
        <f t="shared" si="79"/>
        <v>91.890496296145272</v>
      </c>
    </row>
    <row r="231" spans="1:16" x14ac:dyDescent="0.25">
      <c r="C231" s="2">
        <f>(C$214*C$217 + C$213) - (C$214*C$221)*$A$229</f>
        <v>105.23493391820338</v>
      </c>
      <c r="D231" s="2">
        <f t="shared" ref="D231:O231" si="80">(D$214*D$217 + D$213) - (D$214*D$221)*$A$229</f>
        <v>106.91932878473318</v>
      </c>
      <c r="E231" s="2">
        <f t="shared" si="80"/>
        <v>105.63921098263074</v>
      </c>
      <c r="F231" s="2">
        <f t="shared" si="80"/>
        <v>103.25719576372451</v>
      </c>
      <c r="G231" s="2">
        <f t="shared" si="80"/>
        <v>102.08375267205365</v>
      </c>
      <c r="H231" s="2">
        <f t="shared" si="80"/>
        <v>102.87005003898453</v>
      </c>
      <c r="I231" s="2">
        <f t="shared" si="80"/>
        <v>103.91996416245172</v>
      </c>
      <c r="J231" s="2">
        <f t="shared" si="80"/>
        <v>104.30071346926701</v>
      </c>
      <c r="K231" s="2">
        <f t="shared" si="80"/>
        <v>103.78453031955353</v>
      </c>
      <c r="L231" s="2">
        <f t="shared" si="80"/>
        <v>106.35312394145089</v>
      </c>
      <c r="M231" s="2">
        <f t="shared" si="80"/>
        <v>104.32664173298853</v>
      </c>
      <c r="N231" s="2">
        <f t="shared" si="80"/>
        <v>104.53314470364174</v>
      </c>
      <c r="O231" s="2">
        <f t="shared" si="80"/>
        <v>108.18942243071558</v>
      </c>
    </row>
    <row r="232" spans="1:16" x14ac:dyDescent="0.25">
      <c r="C232" s="2">
        <f>(C$214*C$218 + C$213) + (C$214*C$222)*$A$229</f>
        <v>169.47560002626719</v>
      </c>
      <c r="D232" s="2">
        <f t="shared" ref="D232:O232" si="81">(D$214*D$218 + D$213) + (D$214*D$222)*$A$229</f>
        <v>171.34137530107176</v>
      </c>
      <c r="E232" s="2">
        <f t="shared" si="81"/>
        <v>169.50560548356191</v>
      </c>
      <c r="F232" s="2">
        <f t="shared" si="81"/>
        <v>165.35539341732903</v>
      </c>
      <c r="G232" s="2">
        <f t="shared" si="81"/>
        <v>163.37371275742936</v>
      </c>
      <c r="H232" s="2">
        <f t="shared" si="81"/>
        <v>163.78715356112119</v>
      </c>
      <c r="I232" s="2">
        <f t="shared" si="81"/>
        <v>164.6831177768251</v>
      </c>
      <c r="J232" s="2">
        <f t="shared" si="81"/>
        <v>164.76304377450884</v>
      </c>
      <c r="K232" s="2">
        <f t="shared" si="81"/>
        <v>163.99997391201026</v>
      </c>
      <c r="L232" s="2">
        <f t="shared" si="81"/>
        <v>166.86804218770428</v>
      </c>
      <c r="M232" s="2">
        <f t="shared" si="81"/>
        <v>165.73142320758836</v>
      </c>
      <c r="N232" s="2">
        <f t="shared" si="81"/>
        <v>166.66972481041876</v>
      </c>
      <c r="O232" s="2">
        <f t="shared" si="81"/>
        <v>171.17666923887325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G232"/>
  <sheetViews>
    <sheetView zoomScale="80" zoomScaleNormal="80" workbookViewId="0">
      <pane xSplit="2" ySplit="5" topLeftCell="C206" activePane="bottomRight" state="frozen"/>
      <selection pane="topRight" activeCell="C1" sqref="C1"/>
      <selection pane="bottomLeft" activeCell="A6" sqref="A6"/>
      <selection pane="bottomRight" activeCell="Q223" sqref="Q223"/>
    </sheetView>
  </sheetViews>
  <sheetFormatPr defaultRowHeight="15" x14ac:dyDescent="0.25"/>
  <cols>
    <col min="1" max="2" width="9.140625" style="2"/>
    <col min="3" max="3" width="9.140625" style="2" customWidth="1"/>
    <col min="4" max="15" width="9.140625" style="2"/>
    <col min="16" max="16" width="9.7109375" style="2" bestFit="1" customWidth="1"/>
    <col min="17" max="17" width="9.140625" style="2"/>
    <col min="18" max="18" width="9.140625" style="2" customWidth="1"/>
    <col min="19" max="31" width="9.140625" style="2"/>
    <col min="32" max="32" width="10.7109375" style="2" bestFit="1" customWidth="1"/>
    <col min="33" max="122" width="9.140625" style="2"/>
    <col min="123" max="124" width="13" style="2" bestFit="1" customWidth="1"/>
    <col min="125" max="16384" width="9.140625" style="2"/>
  </cols>
  <sheetData>
    <row r="1" spans="1:135" x14ac:dyDescent="0.25">
      <c r="A1" s="4"/>
      <c r="B1" s="1"/>
    </row>
    <row r="2" spans="1:135" x14ac:dyDescent="0.25">
      <c r="BK2" s="4">
        <v>5</v>
      </c>
    </row>
    <row r="3" spans="1:135" s="35" customFormat="1" x14ac:dyDescent="0.25">
      <c r="C3" s="66" t="s">
        <v>9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R3" s="66" t="s">
        <v>10</v>
      </c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G3" s="66" t="s">
        <v>18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V3" s="66" t="s">
        <v>32</v>
      </c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K3" s="66" t="s">
        <v>39</v>
      </c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Z3" s="66" t="s">
        <v>40</v>
      </c>
      <c r="CA3" s="66"/>
      <c r="CB3" s="66"/>
      <c r="CC3" s="66"/>
      <c r="CD3" s="66"/>
      <c r="CE3" s="66"/>
      <c r="CF3" s="66"/>
      <c r="CG3" s="66"/>
      <c r="CH3" s="66"/>
      <c r="CI3" s="66"/>
      <c r="CJ3" s="66"/>
      <c r="CK3" s="66"/>
      <c r="CL3" s="66"/>
      <c r="CO3" s="66" t="s">
        <v>33</v>
      </c>
      <c r="CP3" s="66"/>
      <c r="CQ3" s="66"/>
      <c r="CR3" s="66"/>
      <c r="CS3" s="66"/>
      <c r="CT3" s="66"/>
      <c r="CU3" s="66"/>
      <c r="CV3" s="66"/>
      <c r="CW3" s="66"/>
      <c r="CX3" s="66"/>
      <c r="CY3" s="66"/>
      <c r="CZ3" s="66"/>
      <c r="DA3" s="66"/>
      <c r="DD3" s="66" t="s">
        <v>34</v>
      </c>
      <c r="DE3" s="66"/>
      <c r="DF3" s="66"/>
      <c r="DG3" s="66"/>
      <c r="DH3" s="66"/>
      <c r="DI3" s="66"/>
      <c r="DJ3" s="66"/>
      <c r="DK3" s="66"/>
      <c r="DL3" s="66"/>
      <c r="DM3" s="66"/>
      <c r="DN3" s="66"/>
      <c r="DO3" s="66"/>
      <c r="DP3" s="66"/>
      <c r="DS3" s="66" t="s">
        <v>38</v>
      </c>
      <c r="DT3" s="66"/>
      <c r="DU3" s="66"/>
      <c r="DV3" s="66"/>
      <c r="DW3" s="66"/>
      <c r="DX3" s="66"/>
      <c r="DY3" s="66"/>
      <c r="DZ3" s="66"/>
      <c r="EA3" s="66"/>
      <c r="EB3" s="66"/>
      <c r="EC3" s="66"/>
      <c r="ED3" s="66"/>
      <c r="EE3" s="66"/>
    </row>
    <row r="4" spans="1:135" x14ac:dyDescent="0.25">
      <c r="C4" s="67" t="s">
        <v>2</v>
      </c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R4" s="67" t="s">
        <v>2</v>
      </c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G4" s="67" t="s">
        <v>2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V4" s="67" t="s">
        <v>2</v>
      </c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K4" s="67" t="s">
        <v>2</v>
      </c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Z4" s="67" t="s">
        <v>2</v>
      </c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O4" s="67" t="s">
        <v>2</v>
      </c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D4" s="67" t="s">
        <v>2</v>
      </c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S4" s="67" t="s">
        <v>2</v>
      </c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</row>
    <row r="5" spans="1:135" s="23" customFormat="1" x14ac:dyDescent="0.25">
      <c r="B5" s="23" t="s">
        <v>3</v>
      </c>
      <c r="C5" s="23">
        <v>0</v>
      </c>
      <c r="D5" s="23">
        <v>10</v>
      </c>
      <c r="E5" s="23">
        <v>20</v>
      </c>
      <c r="F5" s="23">
        <v>30</v>
      </c>
      <c r="G5" s="23">
        <v>40</v>
      </c>
      <c r="H5" s="23">
        <v>50</v>
      </c>
      <c r="I5" s="23">
        <v>60</v>
      </c>
      <c r="J5" s="23">
        <v>70</v>
      </c>
      <c r="K5" s="23">
        <v>80</v>
      </c>
      <c r="L5" s="23">
        <v>90</v>
      </c>
      <c r="M5" s="23">
        <v>100</v>
      </c>
      <c r="N5" s="23">
        <v>110</v>
      </c>
      <c r="O5" s="23">
        <v>120</v>
      </c>
      <c r="R5" s="23">
        <v>0</v>
      </c>
      <c r="S5" s="23">
        <v>10</v>
      </c>
      <c r="T5" s="23">
        <v>20</v>
      </c>
      <c r="U5" s="23">
        <v>30</v>
      </c>
      <c r="V5" s="23">
        <v>40</v>
      </c>
      <c r="W5" s="23">
        <v>50</v>
      </c>
      <c r="X5" s="23">
        <v>60</v>
      </c>
      <c r="Y5" s="23">
        <v>70</v>
      </c>
      <c r="Z5" s="23">
        <v>80</v>
      </c>
      <c r="AA5" s="23">
        <v>90</v>
      </c>
      <c r="AB5" s="23">
        <v>100</v>
      </c>
      <c r="AC5" s="23">
        <v>110</v>
      </c>
      <c r="AD5" s="23">
        <v>120</v>
      </c>
      <c r="AG5" s="23">
        <v>0</v>
      </c>
      <c r="AH5" s="23">
        <v>10</v>
      </c>
      <c r="AI5" s="23">
        <v>20</v>
      </c>
      <c r="AJ5" s="23">
        <v>30</v>
      </c>
      <c r="AK5" s="23">
        <v>40</v>
      </c>
      <c r="AL5" s="23">
        <v>50</v>
      </c>
      <c r="AM5" s="23">
        <v>60</v>
      </c>
      <c r="AN5" s="23">
        <v>70</v>
      </c>
      <c r="AO5" s="23">
        <v>80</v>
      </c>
      <c r="AP5" s="23">
        <v>90</v>
      </c>
      <c r="AQ5" s="23">
        <v>100</v>
      </c>
      <c r="AR5" s="23">
        <v>110</v>
      </c>
      <c r="AS5" s="23">
        <v>120</v>
      </c>
      <c r="AV5" s="23">
        <v>0</v>
      </c>
      <c r="AW5" s="23">
        <v>10</v>
      </c>
      <c r="AX5" s="23">
        <v>20</v>
      </c>
      <c r="AY5" s="23">
        <v>30</v>
      </c>
      <c r="AZ5" s="23">
        <v>40</v>
      </c>
      <c r="BA5" s="23">
        <v>50</v>
      </c>
      <c r="BB5" s="23">
        <v>60</v>
      </c>
      <c r="BC5" s="23">
        <v>70</v>
      </c>
      <c r="BD5" s="23">
        <v>80</v>
      </c>
      <c r="BE5" s="23">
        <v>90</v>
      </c>
      <c r="BF5" s="23">
        <v>100</v>
      </c>
      <c r="BG5" s="23">
        <v>110</v>
      </c>
      <c r="BH5" s="23">
        <v>120</v>
      </c>
      <c r="BK5" s="23">
        <v>0</v>
      </c>
      <c r="BL5" s="23">
        <v>10</v>
      </c>
      <c r="BM5" s="23">
        <v>20</v>
      </c>
      <c r="BN5" s="23">
        <v>30</v>
      </c>
      <c r="BO5" s="23">
        <v>40</v>
      </c>
      <c r="BP5" s="23">
        <v>50</v>
      </c>
      <c r="BQ5" s="23">
        <v>60</v>
      </c>
      <c r="BR5" s="23">
        <v>70</v>
      </c>
      <c r="BS5" s="23">
        <v>80</v>
      </c>
      <c r="BT5" s="23">
        <v>90</v>
      </c>
      <c r="BU5" s="23">
        <v>100</v>
      </c>
      <c r="BV5" s="23">
        <v>110</v>
      </c>
      <c r="BW5" s="23">
        <v>120</v>
      </c>
      <c r="BZ5" s="23">
        <v>0</v>
      </c>
      <c r="CA5" s="23">
        <v>10</v>
      </c>
      <c r="CB5" s="23">
        <v>20</v>
      </c>
      <c r="CC5" s="23">
        <v>30</v>
      </c>
      <c r="CD5" s="23">
        <v>40</v>
      </c>
      <c r="CE5" s="23">
        <v>50</v>
      </c>
      <c r="CF5" s="23">
        <v>60</v>
      </c>
      <c r="CG5" s="23">
        <v>70</v>
      </c>
      <c r="CH5" s="23">
        <v>80</v>
      </c>
      <c r="CI5" s="23">
        <v>90</v>
      </c>
      <c r="CJ5" s="23">
        <v>100</v>
      </c>
      <c r="CK5" s="23">
        <v>110</v>
      </c>
      <c r="CL5" s="23">
        <v>120</v>
      </c>
      <c r="CO5" s="23">
        <v>0</v>
      </c>
      <c r="CP5" s="23">
        <v>10</v>
      </c>
      <c r="CQ5" s="23">
        <v>20</v>
      </c>
      <c r="CR5" s="23">
        <v>30</v>
      </c>
      <c r="CS5" s="23">
        <v>40</v>
      </c>
      <c r="CT5" s="23">
        <v>50</v>
      </c>
      <c r="CU5" s="23">
        <v>60</v>
      </c>
      <c r="CV5" s="23">
        <v>70</v>
      </c>
      <c r="CW5" s="23">
        <v>80</v>
      </c>
      <c r="CX5" s="23">
        <v>90</v>
      </c>
      <c r="CY5" s="23">
        <v>100</v>
      </c>
      <c r="CZ5" s="23">
        <v>110</v>
      </c>
      <c r="DA5" s="23">
        <v>120</v>
      </c>
      <c r="DD5" s="23">
        <v>0</v>
      </c>
      <c r="DE5" s="23">
        <v>10</v>
      </c>
      <c r="DF5" s="23">
        <v>20</v>
      </c>
      <c r="DG5" s="23">
        <v>30</v>
      </c>
      <c r="DH5" s="23">
        <v>40</v>
      </c>
      <c r="DI5" s="23">
        <v>50</v>
      </c>
      <c r="DJ5" s="23">
        <v>60</v>
      </c>
      <c r="DK5" s="23">
        <v>70</v>
      </c>
      <c r="DL5" s="23">
        <v>80</v>
      </c>
      <c r="DM5" s="23">
        <v>90</v>
      </c>
      <c r="DN5" s="23">
        <v>100</v>
      </c>
      <c r="DO5" s="23">
        <v>110</v>
      </c>
      <c r="DP5" s="23">
        <v>120</v>
      </c>
      <c r="DS5" s="23">
        <v>0</v>
      </c>
      <c r="DT5" s="23">
        <v>10</v>
      </c>
      <c r="DU5" s="23">
        <v>20</v>
      </c>
      <c r="DV5" s="23">
        <v>30</v>
      </c>
      <c r="DW5" s="23">
        <v>40</v>
      </c>
      <c r="DX5" s="23">
        <v>50</v>
      </c>
      <c r="DY5" s="23">
        <v>60</v>
      </c>
      <c r="DZ5" s="23">
        <v>70</v>
      </c>
      <c r="EA5" s="23">
        <v>80</v>
      </c>
      <c r="EB5" s="23">
        <v>90</v>
      </c>
      <c r="EC5" s="23">
        <v>100</v>
      </c>
      <c r="ED5" s="23">
        <v>110</v>
      </c>
      <c r="EE5" s="23">
        <v>120</v>
      </c>
    </row>
    <row r="6" spans="1:135" x14ac:dyDescent="0.25">
      <c r="B6" s="2">
        <v>0</v>
      </c>
      <c r="C6">
        <v>97.061000000000007</v>
      </c>
      <c r="D6">
        <v>101.515</v>
      </c>
      <c r="E6">
        <v>102.5</v>
      </c>
      <c r="F6">
        <v>101</v>
      </c>
      <c r="G6">
        <v>102.578</v>
      </c>
      <c r="H6">
        <v>104.077</v>
      </c>
      <c r="I6">
        <v>104.5</v>
      </c>
      <c r="J6">
        <v>102.682</v>
      </c>
      <c r="K6">
        <v>101.242</v>
      </c>
      <c r="L6">
        <v>96.438999999999993</v>
      </c>
      <c r="M6">
        <v>88.364000000000004</v>
      </c>
      <c r="N6">
        <v>78.5</v>
      </c>
      <c r="O6">
        <v>68.833299999999994</v>
      </c>
      <c r="R6" s="5">
        <f>AV6+(C$209*_xlfn.NORM.DIST($B6,C$214*C$215+C$213,C$219*C$214,FALSE))+(C$211*_xlfn.NORM.DIST($B6,C$214*C$216+C$213,C$220*C$214,FALSE))+(C$210*_xlfn.NORM.DIST($B6,C$214*C$217+C$213,C$221*C$214,FALSE))+(C$212*_xlfn.NORM.DIST($B6,C$214*C$218+C$213,C$222*C$214,FALSE))</f>
        <v>99.56627074345576</v>
      </c>
      <c r="S6" s="5">
        <f>AW6+(D$209*_xlfn.NORM.DIST($B6,D$214*D$215+D$213,D$219*D$214,FALSE))+(D$211*_xlfn.NORM.DIST($B6,D$214*D$216+D$213,D$220*D$214,FALSE))+(D$210*_xlfn.NORM.DIST($B6,D$214*D$217+D$213,D$221*D$214,FALSE))+(D$212*_xlfn.NORM.DIST($B6,D$214*D$218+D$213,D$222*D$214,FALSE))</f>
        <v>103.06623159902274</v>
      </c>
      <c r="T6" s="5">
        <f>AX6+(E$209*_xlfn.NORM.DIST($B6,E$214*E$215+E$213,E$219*E$214,FALSE))+(E$211*_xlfn.NORM.DIST($B6,E$214*E$216+E$213,E$220*E$214,FALSE))+(E$210*_xlfn.NORM.DIST($B6,E$214*E$217+E$213,E$221*E$214,FALSE))+(E$212*_xlfn.NORM.DIST($B6,E$214*E$218+E$213,E$222*E$214,FALSE))</f>
        <v>104.98314829759281</v>
      </c>
      <c r="U6" s="5">
        <f>AY6+(F$209*_xlfn.NORM.DIST($B6,F$214*F$215+F$213,F$219*F$214,FALSE))+(F$211*_xlfn.NORM.DIST($B6,F$214*F$216+F$213,F$220*F$214,FALSE))+(F$210*_xlfn.NORM.DIST($B6,F$214*F$217+F$213,F$221*F$214,FALSE))+(F$212*_xlfn.NORM.DIST($B6,F$214*F$218+F$213,F$222*F$214,FALSE))</f>
        <v>103.4807400925954</v>
      </c>
      <c r="V6" s="5">
        <f>AZ6+(G$209*_xlfn.NORM.DIST($B6,G$214*G$215+G$213,G$219*G$214,FALSE))+(G$211*_xlfn.NORM.DIST($B6,G$214*G$216+G$213,G$220*G$214,FALSE))+(G$210*_xlfn.NORM.DIST($B6,G$214*G$217+G$213,G$221*G$214,FALSE))+(G$212*_xlfn.NORM.DIST($B6,G$214*G$218+G$213,G$222*G$214,FALSE))</f>
        <v>103.48228021419757</v>
      </c>
      <c r="W6" s="5">
        <f>BA6+(H$209*_xlfn.NORM.DIST($B6,H$214*H$215+H$213,H$219*H$214,FALSE))+(H$211*_xlfn.NORM.DIST($B6,H$214*H$216+H$213,H$220*H$214,FALSE))+(H$210*_xlfn.NORM.DIST($B6,H$214*H$217+H$213,H$221*H$214,FALSE))+(H$212*_xlfn.NORM.DIST($B6,H$214*H$218+H$213,H$222*H$214,FALSE))</f>
        <v>104.85983154450409</v>
      </c>
      <c r="X6" s="5">
        <f>BB6+(I$209*_xlfn.NORM.DIST($B6,I$214*I$215+I$213,I$219*I$214,FALSE))+(I$211*_xlfn.NORM.DIST($B6,I$214*I$216+I$213,I$220*I$214,FALSE))+(I$210*_xlfn.NORM.DIST($B6,I$214*I$217+I$213,I$221*I$214,FALSE))+(I$212*_xlfn.NORM.DIST($B6,I$214*I$218+I$213,I$222*I$214,FALSE))</f>
        <v>106.28977792416185</v>
      </c>
      <c r="Y6" s="5">
        <f>BC6+(J$209*_xlfn.NORM.DIST($B6,J$214*J$215+J$213,J$219*J$214,FALSE))+(J$211*_xlfn.NORM.DIST($B6,J$214*J$216+J$213,J$220*J$214,FALSE))+(J$210*_xlfn.NORM.DIST($B6,J$214*J$217+J$213,J$221*J$214,FALSE))+(J$212*_xlfn.NORM.DIST($B6,J$214*J$218+J$213,J$222*J$214,FALSE))</f>
        <v>104.18937235803978</v>
      </c>
      <c r="Z6" s="5">
        <f>BD6+(K$209*_xlfn.NORM.DIST($B6,K$214*K$215+K$213,K$219*K$214,FALSE))+(K$211*_xlfn.NORM.DIST($B6,K$214*K$216+K$213,K$220*K$214,FALSE))+(K$210*_xlfn.NORM.DIST($B6,K$214*K$217+K$213,K$221*K$214,FALSE))+(K$212*_xlfn.NORM.DIST($B6,K$214*K$218+K$213,K$222*K$214,FALSE))</f>
        <v>102.75707880637195</v>
      </c>
      <c r="AA6" s="5">
        <f>BE6+(L$209*_xlfn.NORM.DIST($B6,L$214*L$215+L$213,L$219*L$214,FALSE))+(L$211*_xlfn.NORM.DIST($B6,L$214*L$216+L$213,L$220*L$214,FALSE))+(L$210*_xlfn.NORM.DIST($B6,L$214*L$217+L$213,L$221*L$214,FALSE))+(L$212*_xlfn.NORM.DIST($B6,L$214*L$218+L$213,L$222*L$214,FALSE))</f>
        <v>98.055824312152794</v>
      </c>
      <c r="AB6" s="5">
        <f>BF6+(M$209*_xlfn.NORM.DIST($B6,M$214*M$215+M$213,M$219*M$214,FALSE))+(M$211*_xlfn.NORM.DIST($B6,M$214*M$216+M$213,M$220*M$214,FALSE))+(M$210*_xlfn.NORM.DIST($B6,M$214*M$217+M$213,M$221*M$214,FALSE))+(M$212*_xlfn.NORM.DIST($B6,M$214*M$218+M$213,M$222*M$214,FALSE))</f>
        <v>89.44869911440064</v>
      </c>
      <c r="AC6" s="5">
        <f>BG6+(N$209*_xlfn.NORM.DIST($B6,N$214*N$215+N$213,N$219*N$214,FALSE))+(N$211*_xlfn.NORM.DIST($B6,N$214*N$216+N$213,N$220*N$214,FALSE))+(N$210*_xlfn.NORM.DIST($B6,N$214*N$217+N$213,N$221*N$214,FALSE))+(N$212*_xlfn.NORM.DIST($B6,N$214*N$218+N$213,N$222*N$214,FALSE))</f>
        <v>80.235993621283725</v>
      </c>
      <c r="AD6" s="5">
        <f>BH6+(O$209*_xlfn.NORM.DIST($B6,O$214*O$215+O$213,O$219*O$214,FALSE))+(O$211*_xlfn.NORM.DIST($B6,O$214*O$216+O$213,O$220*O$214,FALSE))+(O$210*_xlfn.NORM.DIST($B6,O$214*O$217+O$213,O$221*O$214,FALSE))+(O$212*_xlfn.NORM.DIST($B6,O$214*O$218+O$213,O$222*O$214,FALSE))</f>
        <v>68.49807169568831</v>
      </c>
      <c r="AE6" s="5"/>
      <c r="AG6" s="5">
        <f t="shared" ref="AG6:AS25" si="0">C6-R6</f>
        <v>-2.5052707434557533</v>
      </c>
      <c r="AH6" s="5">
        <f t="shared" si="0"/>
        <v>-1.5512315990227421</v>
      </c>
      <c r="AI6" s="5">
        <f t="shared" si="0"/>
        <v>-2.4831482975928054</v>
      </c>
      <c r="AJ6" s="5">
        <f t="shared" si="0"/>
        <v>-2.4807400925953971</v>
      </c>
      <c r="AK6" s="5">
        <f t="shared" si="0"/>
        <v>-0.90428021419756988</v>
      </c>
      <c r="AL6" s="5">
        <f t="shared" si="0"/>
        <v>-0.78283154450409143</v>
      </c>
      <c r="AM6" s="5">
        <f t="shared" si="0"/>
        <v>-1.7897779241618537</v>
      </c>
      <c r="AN6" s="5">
        <f t="shared" si="0"/>
        <v>-1.507372358039774</v>
      </c>
      <c r="AO6" s="5">
        <f t="shared" si="0"/>
        <v>-1.515078806371946</v>
      </c>
      <c r="AP6" s="5">
        <f t="shared" si="0"/>
        <v>-1.6168243121528008</v>
      </c>
      <c r="AQ6" s="5">
        <f t="shared" si="0"/>
        <v>-1.0846991144006353</v>
      </c>
      <c r="AR6" s="5">
        <f t="shared" si="0"/>
        <v>-1.7359936212837255</v>
      </c>
      <c r="AS6" s="5">
        <f t="shared" si="0"/>
        <v>0.33522830431168416</v>
      </c>
      <c r="AV6" s="2">
        <f t="shared" ref="AV6:AV69" si="1">((1-DS6)*CO6) + (DS6*DD6)</f>
        <v>99.56627074345576</v>
      </c>
      <c r="AW6" s="2">
        <f t="shared" ref="AW6:AW69" si="2">((1-DT6)*CP6) + (DT6*DE6)</f>
        <v>103.06623159902274</v>
      </c>
      <c r="AX6" s="2">
        <f t="shared" ref="AX6:AX69" si="3">((1-DU6)*CQ6) + (DU6*DF6)</f>
        <v>104.98314829759281</v>
      </c>
      <c r="AY6" s="2">
        <f t="shared" ref="AY6:AY69" si="4">((1-DV6)*CR6) + (DV6*DG6)</f>
        <v>103.4807400925954</v>
      </c>
      <c r="AZ6" s="2">
        <f t="shared" ref="AZ6:AZ69" si="5">((1-DW6)*CS6) + (DW6*DH6)</f>
        <v>103.48228021419757</v>
      </c>
      <c r="BA6" s="2">
        <f t="shared" ref="BA6:BA69" si="6">((1-DX6)*CT6) + (DX6*DI6)</f>
        <v>104.85983154450409</v>
      </c>
      <c r="BB6" s="2">
        <f t="shared" ref="BB6:BB69" si="7">((1-DY6)*CU6) + (DY6*DJ6)</f>
        <v>106.28977792416185</v>
      </c>
      <c r="BC6" s="2">
        <f t="shared" ref="BC6:BC69" si="8">((1-DZ6)*CV6) + (DZ6*DK6)</f>
        <v>104.18937235803978</v>
      </c>
      <c r="BD6" s="2">
        <f t="shared" ref="BD6:BD69" si="9">((1-EA6)*CW6) + (EA6*DL6)</f>
        <v>102.75707880637195</v>
      </c>
      <c r="BE6" s="2">
        <f t="shared" ref="BE6:BE69" si="10">((1-EB6)*CX6) + (EB6*DM6)</f>
        <v>98.055824312152794</v>
      </c>
      <c r="BF6" s="2">
        <f t="shared" ref="BF6:BF69" si="11">((1-EC6)*CY6) + (EC6*DN6)</f>
        <v>89.44869911440064</v>
      </c>
      <c r="BG6" s="2">
        <f t="shared" ref="BG6:BG69" si="12">((1-ED6)*CZ6) + (ED6*DO6)</f>
        <v>80.235993621283725</v>
      </c>
      <c r="BH6" s="2">
        <f t="shared" ref="BH6:BH69" si="13">((1-EE6)*DA6) + (EE6*DP6)</f>
        <v>68.49807169568831</v>
      </c>
      <c r="BK6" s="2">
        <f>IF(OR($B6&lt;C$229, AND($B6&gt;C$230, $B6&lt;C$231)), C6, "")</f>
        <v>97.061000000000007</v>
      </c>
      <c r="BL6" s="2">
        <f>IF(OR($B6&lt;D$229, AND($B6&gt;D$230, $B6&lt;D$231)), D6, "")</f>
        <v>101.515</v>
      </c>
      <c r="BM6" s="2">
        <f>IF(OR($B6&lt;E$229, AND($B6&gt;E$230, $B6&lt;E$231)), E6, "")</f>
        <v>102.5</v>
      </c>
      <c r="BN6" s="2">
        <f>IF(OR($B6&lt;F$229, AND($B6&gt;F$230, $B6&lt;F$231)), F6, "")</f>
        <v>101</v>
      </c>
      <c r="BO6" s="2">
        <f>IF(OR($B6&lt;G$229, AND($B6&gt;G$230, $B6&lt;G$231)), G6, "")</f>
        <v>102.578</v>
      </c>
      <c r="BP6" s="2">
        <f>IF(OR($B6&lt;H$229, AND($B6&gt;H$230, $B6&lt;H$231)), H6, "")</f>
        <v>104.077</v>
      </c>
      <c r="BQ6" s="2">
        <f>IF(OR($B6&lt;I$229, AND($B6&gt;I$230, $B6&lt;I$231)), I6, "")</f>
        <v>104.5</v>
      </c>
      <c r="BR6" s="2">
        <f>IF(OR($B6&lt;J$229, AND($B6&gt;J$230, $B6&lt;J$231)), J6, "")</f>
        <v>102.682</v>
      </c>
      <c r="BS6" s="2">
        <f>IF(OR($B6&lt;K$229, AND($B6&gt;K$230, $B6&lt;K$231)), K6, "")</f>
        <v>101.242</v>
      </c>
      <c r="BT6" s="2">
        <f>IF(OR($B6&lt;L$229, AND($B6&gt;L$230, $B6&lt;L$231)), L6, "")</f>
        <v>96.438999999999993</v>
      </c>
      <c r="BU6" s="2">
        <f>IF(OR($B6&lt;M$229, AND($B6&gt;M$230, $B6&lt;M$231)), M6, "")</f>
        <v>88.364000000000004</v>
      </c>
      <c r="BV6" s="2">
        <f>IF(OR($B6&lt;N$229, AND($B6&gt;N$230, $B6&lt;N$231)), N6, "")</f>
        <v>78.5</v>
      </c>
      <c r="BW6" s="2">
        <f>IF(OR($B6&lt;O$229, AND($B6&gt;O$230, $B6&lt;O$231)), O6, "")</f>
        <v>68.833299999999994</v>
      </c>
      <c r="BZ6" s="2" t="str">
        <f>IF(OR(AND($B6&gt;C$230, $B6&lt;C$231), $B6&gt;C$232), C6, "")</f>
        <v/>
      </c>
      <c r="CA6" s="2" t="str">
        <f>IF(OR(AND($B6&gt;D$230, $B6&lt;D$231), $B6&gt;D$232), D6, "")</f>
        <v/>
      </c>
      <c r="CB6" s="2" t="str">
        <f>IF(OR(AND($B6&gt;E$230, $B6&lt;E$231), $B6&gt;E$232), E6, "")</f>
        <v/>
      </c>
      <c r="CC6" s="2" t="str">
        <f>IF(OR(AND($B6&gt;F$230, $B6&lt;F$231), $B6&gt;F$232), F6, "")</f>
        <v/>
      </c>
      <c r="CD6" s="2" t="str">
        <f>IF(OR(AND($B6&gt;G$230, $B6&lt;G$231), $B6&gt;G$232), G6, "")</f>
        <v/>
      </c>
      <c r="CE6" s="2" t="str">
        <f>IF(OR(AND($B6&gt;H$230, $B6&lt;H$231), $B6&gt;H$232), H6, "")</f>
        <v/>
      </c>
      <c r="CF6" s="2" t="str">
        <f>IF(OR(AND($B6&gt;I$230, $B6&lt;I$231), $B6&gt;I$232), I6, "")</f>
        <v/>
      </c>
      <c r="CG6" s="2" t="str">
        <f>IF(OR(AND($B6&gt;J$230, $B6&lt;J$231), $B6&gt;J$232), J6, "")</f>
        <v/>
      </c>
      <c r="CH6" s="2" t="str">
        <f>IF(OR(AND($B6&gt;K$230, $B6&lt;K$231), $B6&gt;K$232), K6, "")</f>
        <v/>
      </c>
      <c r="CI6" s="2" t="str">
        <f>IF(OR(AND($B6&gt;L$230, $B6&lt;L$231), $B6&gt;L$232), L6, "")</f>
        <v/>
      </c>
      <c r="CJ6" s="2" t="str">
        <f>IF(OR(AND($B6&gt;M$230, $B6&lt;M$231), $B6&gt;M$232), M6, "")</f>
        <v/>
      </c>
      <c r="CK6" s="2" t="str">
        <f>IF(OR(AND($B6&gt;N$230, $B6&lt;N$231), $B6&gt;N$232), N6, "")</f>
        <v/>
      </c>
      <c r="CL6" s="2" t="str">
        <f>IF(OR(AND($B6&gt;O$230, $B6&lt;O$231), $B6&gt;O$232), O6, "")</f>
        <v/>
      </c>
      <c r="CO6" s="2">
        <f t="shared" ref="CO6:CO69" si="14">BK$207*$B6+BK$209</f>
        <v>99.565944276952706</v>
      </c>
      <c r="CP6" s="2">
        <f t="shared" ref="CP6:CP69" si="15">BL$207*$B6+BL$209</f>
        <v>103.06607746115377</v>
      </c>
      <c r="CQ6" s="2">
        <f t="shared" ref="CQ6:CQ69" si="16">BM$207*$B6+BM$209</f>
        <v>104.9828126493755</v>
      </c>
      <c r="CR6" s="2">
        <f t="shared" ref="CR6:CR69" si="17">BN$207*$B6+BN$209</f>
        <v>103.48042015062408</v>
      </c>
      <c r="CS6" s="2">
        <f t="shared" ref="CS6:CS69" si="18">BO$207*$B6+BO$209</f>
        <v>103.48206538098093</v>
      </c>
      <c r="CT6" s="2">
        <f t="shared" ref="CT6:CT69" si="19">BP$207*$B6+BP$209</f>
        <v>104.85950790530568</v>
      </c>
      <c r="CU6" s="2">
        <f t="shared" ref="CU6:CU69" si="20">BQ$207*$B6+BQ$209</f>
        <v>106.28958753737325</v>
      </c>
      <c r="CV6" s="2">
        <f t="shared" ref="CV6:CV69" si="21">BR$207*$B6+BR$209</f>
        <v>104.18880524556712</v>
      </c>
      <c r="CW6" s="2">
        <f t="shared" ref="CW6:CW69" si="22">BS$207*$B6+BS$209</f>
        <v>102.75639798191312</v>
      </c>
      <c r="CX6" s="2">
        <f t="shared" ref="CX6:CX69" si="23">BT$207*$B6+BT$209</f>
        <v>98.055158849992978</v>
      </c>
      <c r="CY6" s="2">
        <f t="shared" ref="CY6:CY69" si="24">BU$207*$B6+BU$209</f>
        <v>89.447970471992903</v>
      </c>
      <c r="CZ6" s="2">
        <f t="shared" ref="CZ6:CZ69" si="25">BV$207*$B6+BV$209</f>
        <v>80.235536914111165</v>
      </c>
      <c r="DA6" s="2">
        <f t="shared" ref="DA6:DA69" si="26">BW$207*$B6+BW$209</f>
        <v>68.497897716688399</v>
      </c>
      <c r="DD6" s="2">
        <f t="shared" ref="DD6:DD69" si="27">BZ$207*$B6+BZ$209</f>
        <v>102.62421439194135</v>
      </c>
      <c r="DE6" s="2">
        <f t="shared" ref="DE6:DE69" si="28">CA$207*$B6+CA$209</f>
        <v>104.79584990189045</v>
      </c>
      <c r="DF6" s="2">
        <f t="shared" ref="DF6:DF69" si="29">CB$207*$B6+CB$209</f>
        <v>109.16894096678323</v>
      </c>
      <c r="DG6" s="2">
        <f t="shared" ref="DG6:DG69" si="30">CC$207*$B6+CC$209</f>
        <v>106.33661758189743</v>
      </c>
      <c r="DH6" s="2">
        <f t="shared" ref="DH6:DH69" si="31">CD$207*$B6+CD$209</f>
        <v>105.30359008978891</v>
      </c>
      <c r="DI6" s="2">
        <f t="shared" ref="DI6:DI69" si="32">CE$207*$B6+CE$209</f>
        <v>107.8892745346085</v>
      </c>
      <c r="DJ6" s="2">
        <f t="shared" ref="DJ6:DJ69" si="33">CF$207*$B6+CF$209</f>
        <v>108.28881526396982</v>
      </c>
      <c r="DK6" s="2">
        <f t="shared" ref="DK6:DK69" si="34">CG$207*$B6+CG$209</f>
        <v>109.93136503580756</v>
      </c>
      <c r="DL6" s="2">
        <f t="shared" ref="DL6:DL69" si="35">CH$207*$B6+CH$209</f>
        <v>109.42826494791778</v>
      </c>
      <c r="DM6" s="2">
        <f t="shared" ref="DM6:DM69" si="36">CI$207*$B6+CI$209</f>
        <v>103.76335767777395</v>
      </c>
      <c r="DN6" s="2">
        <f t="shared" ref="DN6:DN69" si="37">CJ$207*$B6+CJ$209</f>
        <v>95.574299507058797</v>
      </c>
      <c r="DO6" s="2">
        <f t="shared" ref="DO6:DO69" si="38">CK$207*$B6+CK$209</f>
        <v>84.003544652255258</v>
      </c>
      <c r="DP6" s="2">
        <f t="shared" ref="DP6:DP69" si="39">CL$207*$B6+CL$209</f>
        <v>70.098381976773766</v>
      </c>
      <c r="DS6" s="2">
        <f>POWER(10,($B6-C$227)/C$228)/(1+POWER(10,($B6-C$227)/C$228))</f>
        <v>1.0674874709429877E-4</v>
      </c>
      <c r="DT6" s="2">
        <f>POWER(10,($B6-D$227)/D$228)/(1+POWER(10,($B6-D$227)/D$228))</f>
        <v>8.9108755202601587E-5</v>
      </c>
      <c r="DU6" s="2">
        <f>POWER(10,($B6-E$227)/E$228)/(1+POWER(10,($B6-E$227)/E$228))</f>
        <v>8.0181062753163543E-5</v>
      </c>
      <c r="DV6" s="2">
        <f>POWER(10,($B6-F$227)/F$228)/(1+POWER(10,($B6-F$227)/F$228))</f>
        <v>1.1201675619898945E-4</v>
      </c>
      <c r="DW6" s="2">
        <f>POWER(10,($B6-G$227)/G$228)/(1+POWER(10,($B6-G$227)/G$228))</f>
        <v>1.1794142324994306E-4</v>
      </c>
      <c r="DX6" s="2">
        <f>POWER(10,($B6-H$227)/H$228)/(1+POWER(10,($B6-H$227)/H$228))</f>
        <v>1.0681984390369585E-4</v>
      </c>
      <c r="DY6" s="2">
        <f>POWER(10,($B6-I$227)/I$228)/(1+POWER(10,($B6-I$227)/I$228))</f>
        <v>9.5230166172805748E-5</v>
      </c>
      <c r="DZ6" s="2">
        <f>POWER(10,($B6-J$227)/J$228)/(1+POWER(10,($B6-J$227)/J$228))</f>
        <v>9.8756041445989044E-5</v>
      </c>
      <c r="EA6" s="2">
        <f>POWER(10,($B6-K$227)/K$228)/(1+POWER(10,($B6-K$227)/K$228))</f>
        <v>1.0204406986605423E-4</v>
      </c>
      <c r="EB6" s="2">
        <f>POWER(10,($B6-L$227)/L$228)/(1+POWER(10,($B6-L$227)/L$228))</f>
        <v>1.1658005964609901E-4</v>
      </c>
      <c r="EC6" s="2">
        <f>POWER(10,($B6-M$227)/M$228)/(1+POWER(10,($B6-M$227)/M$228))</f>
        <v>1.1893621833900272E-4</v>
      </c>
      <c r="ED6" s="2">
        <f>POWER(10,($B6-N$227)/N$228)/(1+POWER(10,($B6-N$227)/N$228))</f>
        <v>1.2120653785572832E-4</v>
      </c>
      <c r="EE6" s="2">
        <f>POWER(10,($B6-O$227)/O$228)/(1+POWER(10,($B6-O$227)/O$228))</f>
        <v>1.0870397432158837E-4</v>
      </c>
    </row>
    <row r="7" spans="1:135" x14ac:dyDescent="0.25">
      <c r="B7" s="2">
        <v>1</v>
      </c>
      <c r="C7">
        <v>97.438999999999993</v>
      </c>
      <c r="D7">
        <v>101.83799999999999</v>
      </c>
      <c r="E7">
        <v>103.235</v>
      </c>
      <c r="F7">
        <v>102.185</v>
      </c>
      <c r="G7">
        <v>101.65600000000001</v>
      </c>
      <c r="H7">
        <v>104.123</v>
      </c>
      <c r="I7">
        <v>105.955</v>
      </c>
      <c r="J7">
        <v>102.90900000000001</v>
      </c>
      <c r="K7">
        <v>102.152</v>
      </c>
      <c r="L7">
        <v>96.772999999999996</v>
      </c>
      <c r="M7">
        <v>87.879000000000005</v>
      </c>
      <c r="N7">
        <v>80.045000000000002</v>
      </c>
      <c r="O7">
        <v>67.757599999999996</v>
      </c>
      <c r="R7" s="5">
        <f>AV7+(C$209*_xlfn.NORM.DIST($B7,C$214*C$215+C$213,C$219*C$214,FALSE))+(C$211*_xlfn.NORM.DIST($B7,C$214*C$216+C$213,C$220*C$214,FALSE))+(C$210*_xlfn.NORM.DIST($B7,C$214*C$217+C$213,C$221*C$214,FALSE))+(C$212*_xlfn.NORM.DIST($B7,C$214*C$218+C$213,C$222*C$214,FALSE))</f>
        <v>99.563756579044536</v>
      </c>
      <c r="S7" s="5">
        <f>AW7+(D$209*_xlfn.NORM.DIST($B7,D$214*D$215+D$213,D$219*D$214,FALSE))+(D$211*_xlfn.NORM.DIST($B7,D$214*D$216+D$213,D$220*D$214,FALSE))+(D$210*_xlfn.NORM.DIST($B7,D$214*D$217+D$213,D$221*D$214,FALSE))+(D$212*_xlfn.NORM.DIST($B7,D$214*D$218+D$213,D$222*D$214,FALSE))</f>
        <v>103.05926703343611</v>
      </c>
      <c r="T7" s="5">
        <f>AX7+(E$209*_xlfn.NORM.DIST($B7,E$214*E$215+E$213,E$219*E$214,FALSE))+(E$211*_xlfn.NORM.DIST($B7,E$214*E$216+E$213,E$220*E$214,FALSE))+(E$210*_xlfn.NORM.DIST($B7,E$214*E$217+E$213,E$221*E$214,FALSE))+(E$212*_xlfn.NORM.DIST($B7,E$214*E$218+E$213,E$222*E$214,FALSE))</f>
        <v>104.98573363127646</v>
      </c>
      <c r="U7" s="5">
        <f>AY7+(F$209*_xlfn.NORM.DIST($B7,F$214*F$215+F$213,F$219*F$214,FALSE))+(F$211*_xlfn.NORM.DIST($B7,F$214*F$216+F$213,F$220*F$214,FALSE))+(F$210*_xlfn.NORM.DIST($B7,F$214*F$217+F$213,F$221*F$214,FALSE))+(F$212*_xlfn.NORM.DIST($B7,F$214*F$218+F$213,F$222*F$214,FALSE))</f>
        <v>103.48559862323773</v>
      </c>
      <c r="V7" s="5">
        <f>AZ7+(G$209*_xlfn.NORM.DIST($B7,G$214*G$215+G$213,G$219*G$214,FALSE))+(G$211*_xlfn.NORM.DIST($B7,G$214*G$216+G$213,G$220*G$214,FALSE))+(G$210*_xlfn.NORM.DIST($B7,G$214*G$217+G$213,G$221*G$214,FALSE))+(G$212*_xlfn.NORM.DIST($B7,G$214*G$218+G$213,G$222*G$214,FALSE))</f>
        <v>103.50340405028605</v>
      </c>
      <c r="W7" s="5">
        <f>BA7+(H$209*_xlfn.NORM.DIST($B7,H$214*H$215+H$213,H$219*H$214,FALSE))+(H$211*_xlfn.NORM.DIST($B7,H$214*H$216+H$213,H$220*H$214,FALSE))+(H$210*_xlfn.NORM.DIST($B7,H$214*H$217+H$213,H$221*H$214,FALSE))+(H$212*_xlfn.NORM.DIST($B7,H$214*H$218+H$213,H$222*H$214,FALSE))</f>
        <v>104.89039325205735</v>
      </c>
      <c r="X7" s="5">
        <f>BB7+(I$209*_xlfn.NORM.DIST($B7,I$214*I$215+I$213,I$219*I$214,FALSE))+(I$211*_xlfn.NORM.DIST($B7,I$214*I$216+I$213,I$220*I$214,FALSE))+(I$210*_xlfn.NORM.DIST($B7,I$214*I$217+I$213,I$221*I$214,FALSE))+(I$212*_xlfn.NORM.DIST($B7,I$214*I$218+I$213,I$222*I$214,FALSE))</f>
        <v>106.31428171938916</v>
      </c>
      <c r="Y7" s="5">
        <f>BC7+(J$209*_xlfn.NORM.DIST($B7,J$214*J$215+J$213,J$219*J$214,FALSE))+(J$211*_xlfn.NORM.DIST($B7,J$214*J$216+J$213,J$220*J$214,FALSE))+(J$210*_xlfn.NORM.DIST($B7,J$214*J$217+J$213,J$221*J$214,FALSE))+(J$212*_xlfn.NORM.DIST($B7,J$214*J$218+J$213,J$222*J$214,FALSE))</f>
        <v>104.23275131358525</v>
      </c>
      <c r="Z7" s="5">
        <f>BD7+(K$209*_xlfn.NORM.DIST($B7,K$214*K$215+K$213,K$219*K$214,FALSE))+(K$211*_xlfn.NORM.DIST($B7,K$214*K$216+K$213,K$220*K$214,FALSE))+(K$210*_xlfn.NORM.DIST($B7,K$214*K$217+K$213,K$221*K$214,FALSE))+(K$212*_xlfn.NORM.DIST($B7,K$214*K$218+K$213,K$222*K$214,FALSE))</f>
        <v>102.79905156415543</v>
      </c>
      <c r="AA7" s="5">
        <f>BE7+(L$209*_xlfn.NORM.DIST($B7,L$214*L$215+L$213,L$219*L$214,FALSE))+(L$211*_xlfn.NORM.DIST($B7,L$214*L$216+L$213,L$220*L$214,FALSE))+(L$210*_xlfn.NORM.DIST($B7,L$214*L$217+L$213,L$221*L$214,FALSE))+(L$212*_xlfn.NORM.DIST($B7,L$214*L$218+L$213,L$222*L$214,FALSE))</f>
        <v>98.092795339702832</v>
      </c>
      <c r="AB7" s="5">
        <f>BF7+(M$209*_xlfn.NORM.DIST($B7,M$214*M$215+M$213,M$219*M$214,FALSE))+(M$211*_xlfn.NORM.DIST($B7,M$214*M$216+M$213,M$220*M$214,FALSE))+(M$210*_xlfn.NORM.DIST($B7,M$214*M$217+M$213,M$221*M$214,FALSE))+(M$212*_xlfn.NORM.DIST($B7,M$214*M$218+M$213,M$222*M$214,FALSE))</f>
        <v>89.492304384549797</v>
      </c>
      <c r="AC7" s="5">
        <f>BG7+(N$209*_xlfn.NORM.DIST($B7,N$214*N$215+N$213,N$219*N$214,FALSE))+(N$211*_xlfn.NORM.DIST($B7,N$214*N$216+N$213,N$220*N$214,FALSE))+(N$210*_xlfn.NORM.DIST($B7,N$214*N$217+N$213,N$221*N$214,FALSE))+(N$212*_xlfn.NORM.DIST($B7,N$214*N$218+N$213,N$222*N$214,FALSE))</f>
        <v>80.263309545361523</v>
      </c>
      <c r="AD7" s="5">
        <f>BH7+(O$209*_xlfn.NORM.DIST($B7,O$214*O$215+O$213,O$219*O$214,FALSE))+(O$211*_xlfn.NORM.DIST($B7,O$214*O$216+O$213,O$220*O$214,FALSE))+(O$210*_xlfn.NORM.DIST($B7,O$214*O$217+O$213,O$221*O$214,FALSE))+(O$212*_xlfn.NORM.DIST($B7,O$214*O$218+O$213,O$222*O$214,FALSE))</f>
        <v>68.510279096936415</v>
      </c>
      <c r="AE7" s="5"/>
      <c r="AG7" s="5">
        <f t="shared" si="0"/>
        <v>-2.1247565790445435</v>
      </c>
      <c r="AH7" s="5">
        <f t="shared" si="0"/>
        <v>-1.2212670334361206</v>
      </c>
      <c r="AI7" s="5">
        <f t="shared" si="0"/>
        <v>-1.7507336312764608</v>
      </c>
      <c r="AJ7" s="5">
        <f t="shared" si="0"/>
        <v>-1.3005986232377325</v>
      </c>
      <c r="AK7" s="5">
        <f t="shared" si="0"/>
        <v>-1.8474040502860447</v>
      </c>
      <c r="AL7" s="5">
        <f t="shared" si="0"/>
        <v>-0.76739325205734588</v>
      </c>
      <c r="AM7" s="5">
        <f t="shared" si="0"/>
        <v>-0.35928171938915909</v>
      </c>
      <c r="AN7" s="5">
        <f t="shared" si="0"/>
        <v>-1.3237513135852481</v>
      </c>
      <c r="AO7" s="5">
        <f t="shared" si="0"/>
        <v>-0.64705156415543286</v>
      </c>
      <c r="AP7" s="5">
        <f t="shared" si="0"/>
        <v>-1.3197953397028357</v>
      </c>
      <c r="AQ7" s="5">
        <f t="shared" si="0"/>
        <v>-1.6133043845497923</v>
      </c>
      <c r="AR7" s="5">
        <f t="shared" si="0"/>
        <v>-0.21830954536152092</v>
      </c>
      <c r="AS7" s="5">
        <f t="shared" si="0"/>
        <v>-0.75267909693641855</v>
      </c>
      <c r="AV7" s="2">
        <f t="shared" si="1"/>
        <v>99.563756579044536</v>
      </c>
      <c r="AW7" s="2">
        <f t="shared" si="2"/>
        <v>103.05926703343611</v>
      </c>
      <c r="AX7" s="2">
        <f t="shared" si="3"/>
        <v>104.98573363127646</v>
      </c>
      <c r="AY7" s="2">
        <f t="shared" si="4"/>
        <v>103.48559862323773</v>
      </c>
      <c r="AZ7" s="2">
        <f t="shared" si="5"/>
        <v>103.50340405028605</v>
      </c>
      <c r="BA7" s="2">
        <f t="shared" si="6"/>
        <v>104.89039325205735</v>
      </c>
      <c r="BB7" s="2">
        <f t="shared" si="7"/>
        <v>106.31428171938916</v>
      </c>
      <c r="BC7" s="2">
        <f t="shared" si="8"/>
        <v>104.23275131358525</v>
      </c>
      <c r="BD7" s="2">
        <f t="shared" si="9"/>
        <v>102.79905156415543</v>
      </c>
      <c r="BE7" s="2">
        <f t="shared" si="10"/>
        <v>98.092795339702832</v>
      </c>
      <c r="BF7" s="2">
        <f t="shared" si="11"/>
        <v>89.492304384549797</v>
      </c>
      <c r="BG7" s="2">
        <f t="shared" si="12"/>
        <v>80.263309545361523</v>
      </c>
      <c r="BH7" s="2">
        <f t="shared" si="13"/>
        <v>68.510279096936415</v>
      </c>
      <c r="BK7" s="2">
        <f>IF(OR($B7&lt;C$229, AND($B7&gt;C$230, $B7&lt;C$231)), C7, "")</f>
        <v>97.438999999999993</v>
      </c>
      <c r="BL7" s="2">
        <f>IF(OR($B7&lt;D$229, AND($B7&gt;D$230, $B7&lt;D$231)), D7, "")</f>
        <v>101.83799999999999</v>
      </c>
      <c r="BM7" s="2">
        <f>IF(OR($B7&lt;E$229, AND($B7&gt;E$230, $B7&lt;E$231)), E7, "")</f>
        <v>103.235</v>
      </c>
      <c r="BN7" s="2">
        <f>IF(OR($B7&lt;F$229, AND($B7&gt;F$230, $B7&lt;F$231)), F7, "")</f>
        <v>102.185</v>
      </c>
      <c r="BO7" s="2">
        <f>IF(OR($B7&lt;G$229, AND($B7&gt;G$230, $B7&lt;G$231)), G7, "")</f>
        <v>101.65600000000001</v>
      </c>
      <c r="BP7" s="2">
        <f>IF(OR($B7&lt;H$229, AND($B7&gt;H$230, $B7&lt;H$231)), H7, "")</f>
        <v>104.123</v>
      </c>
      <c r="BQ7" s="2">
        <f>IF(OR($B7&lt;I$229, AND($B7&gt;I$230, $B7&lt;I$231)), I7, "")</f>
        <v>105.955</v>
      </c>
      <c r="BR7" s="2">
        <f>IF(OR($B7&lt;J$229, AND($B7&gt;J$230, $B7&lt;J$231)), J7, "")</f>
        <v>102.90900000000001</v>
      </c>
      <c r="BS7" s="2">
        <f>IF(OR($B7&lt;K$229, AND($B7&gt;K$230, $B7&lt;K$231)), K7, "")</f>
        <v>102.152</v>
      </c>
      <c r="BT7" s="2">
        <f>IF(OR($B7&lt;L$229, AND($B7&gt;L$230, $B7&lt;L$231)), L7, "")</f>
        <v>96.772999999999996</v>
      </c>
      <c r="BU7" s="2">
        <f>IF(OR($B7&lt;M$229, AND($B7&gt;M$230, $B7&lt;M$231)), M7, "")</f>
        <v>87.879000000000005</v>
      </c>
      <c r="BV7" s="2">
        <f>IF(OR($B7&lt;N$229, AND($B7&gt;N$230, $B7&lt;N$231)), N7, "")</f>
        <v>80.045000000000002</v>
      </c>
      <c r="BW7" s="2">
        <f>IF(OR($B7&lt;O$229, AND($B7&gt;O$230, $B7&lt;O$231)), O7, "")</f>
        <v>67.757599999999996</v>
      </c>
      <c r="BZ7" s="2" t="str">
        <f>IF(OR(AND($B7&gt;C$230, $B7&lt;C$231), $B7&gt;C$232), C7, "")</f>
        <v/>
      </c>
      <c r="CA7" s="2" t="str">
        <f>IF(OR(AND($B7&gt;D$230, $B7&lt;D$231), $B7&gt;D$232), D7, "")</f>
        <v/>
      </c>
      <c r="CB7" s="2" t="str">
        <f>IF(OR(AND($B7&gt;E$230, $B7&lt;E$231), $B7&gt;E$232), E7, "")</f>
        <v/>
      </c>
      <c r="CC7" s="2" t="str">
        <f>IF(OR(AND($B7&gt;F$230, $B7&lt;F$231), $B7&gt;F$232), F7, "")</f>
        <v/>
      </c>
      <c r="CD7" s="2" t="str">
        <f>IF(OR(AND($B7&gt;G$230, $B7&lt;G$231), $B7&gt;G$232), G7, "")</f>
        <v/>
      </c>
      <c r="CE7" s="2" t="str">
        <f>IF(OR(AND($B7&gt;H$230, $B7&lt;H$231), $B7&gt;H$232), H7, "")</f>
        <v/>
      </c>
      <c r="CF7" s="2" t="str">
        <f>IF(OR(AND($B7&gt;I$230, $B7&lt;I$231), $B7&gt;I$232), I7, "")</f>
        <v/>
      </c>
      <c r="CG7" s="2" t="str">
        <f>IF(OR(AND($B7&gt;J$230, $B7&lt;J$231), $B7&gt;J$232), J7, "")</f>
        <v/>
      </c>
      <c r="CH7" s="2" t="str">
        <f>IF(OR(AND($B7&gt;K$230, $B7&lt;K$231), $B7&gt;K$232), K7, "")</f>
        <v/>
      </c>
      <c r="CI7" s="2" t="str">
        <f>IF(OR(AND($B7&gt;L$230, $B7&lt;L$231), $B7&gt;L$232), L7, "")</f>
        <v/>
      </c>
      <c r="CJ7" s="2" t="str">
        <f>IF(OR(AND($B7&gt;M$230, $B7&lt;M$231), $B7&gt;M$232), M7, "")</f>
        <v/>
      </c>
      <c r="CK7" s="2" t="str">
        <f>IF(OR(AND($B7&gt;N$230, $B7&lt;N$231), $B7&gt;N$232), N7, "")</f>
        <v/>
      </c>
      <c r="CL7" s="2" t="str">
        <f>IF(OR(AND($B7&gt;O$230, $B7&lt;O$231), $B7&gt;O$232), O7, "")</f>
        <v/>
      </c>
      <c r="CO7" s="2">
        <f t="shared" si="14"/>
        <v>99.563402878278865</v>
      </c>
      <c r="CP7" s="2">
        <f t="shared" si="15"/>
        <v>103.05910020717984</v>
      </c>
      <c r="CQ7" s="2">
        <f t="shared" si="16"/>
        <v>104.98536992657324</v>
      </c>
      <c r="CR7" s="2">
        <f t="shared" si="17"/>
        <v>103.48525201586079</v>
      </c>
      <c r="CS7" s="2">
        <f t="shared" si="18"/>
        <v>103.50317174558148</v>
      </c>
      <c r="CT7" s="2">
        <f t="shared" si="19"/>
        <v>104.89004276424438</v>
      </c>
      <c r="CU7" s="2">
        <f t="shared" si="20"/>
        <v>106.31407587241368</v>
      </c>
      <c r="CV7" s="2">
        <f t="shared" si="21"/>
        <v>104.23213665825617</v>
      </c>
      <c r="CW7" s="2">
        <f t="shared" si="22"/>
        <v>102.79831390323862</v>
      </c>
      <c r="CX7" s="2">
        <f t="shared" si="23"/>
        <v>98.09207434275271</v>
      </c>
      <c r="CY7" s="2">
        <f t="shared" si="24"/>
        <v>89.491514756044978</v>
      </c>
      <c r="CZ7" s="2">
        <f t="shared" si="25"/>
        <v>80.262814651247524</v>
      </c>
      <c r="DA7" s="2">
        <f t="shared" si="26"/>
        <v>68.510090762966712</v>
      </c>
      <c r="DD7" s="2">
        <f t="shared" si="27"/>
        <v>102.58528616202884</v>
      </c>
      <c r="DE7" s="2">
        <f t="shared" si="28"/>
        <v>104.76654928656249</v>
      </c>
      <c r="DF7" s="2">
        <f t="shared" si="29"/>
        <v>109.12232179813689</v>
      </c>
      <c r="DG7" s="2">
        <f t="shared" si="30"/>
        <v>106.30726821909852</v>
      </c>
      <c r="DH7" s="2">
        <f t="shared" si="31"/>
        <v>105.29954500883902</v>
      </c>
      <c r="DI7" s="2">
        <f t="shared" si="32"/>
        <v>107.88248281123788</v>
      </c>
      <c r="DJ7" s="2">
        <f t="shared" si="33"/>
        <v>108.28547217747639</v>
      </c>
      <c r="DK7" s="2">
        <f t="shared" si="34"/>
        <v>109.90852521554571</v>
      </c>
      <c r="DL7" s="2">
        <f t="shared" si="35"/>
        <v>109.39116516902205</v>
      </c>
      <c r="DM7" s="2">
        <f t="shared" si="36"/>
        <v>103.73252804878048</v>
      </c>
      <c r="DN7" s="2">
        <f t="shared" si="37"/>
        <v>95.546508172351892</v>
      </c>
      <c r="DO7" s="2">
        <f t="shared" si="38"/>
        <v>83.986657294302788</v>
      </c>
      <c r="DP7" s="2">
        <f t="shared" si="39"/>
        <v>70.090202476717792</v>
      </c>
      <c r="DS7" s="2">
        <f>POWER(10,($B7-C$227)/C$228)/(1+POWER(10,($B7-C$227)/C$228))</f>
        <v>1.1704646820152157E-4</v>
      </c>
      <c r="DT7" s="2">
        <f>POWER(10,($B7-D$227)/D$228)/(1+POWER(10,($B7-D$227)/D$228))</f>
        <v>9.7704967190433251E-5</v>
      </c>
      <c r="DU7" s="2">
        <f>POWER(10,($B7-E$227)/E$228)/(1+POWER(10,($B7-E$227)/E$228))</f>
        <v>8.7916106957667363E-5</v>
      </c>
      <c r="DV7" s="2">
        <f>POWER(10,($B7-F$227)/F$228)/(1+POWER(10,($B7-F$227)/F$228))</f>
        <v>1.2282260340956217E-4</v>
      </c>
      <c r="DW7" s="2">
        <f>POWER(10,($B7-G$227)/G$228)/(1+POWER(10,($B7-G$227)/G$228))</f>
        <v>1.2931872752685434E-4</v>
      </c>
      <c r="DX7" s="2">
        <f>POWER(10,($B7-H$227)/H$228)/(1+POWER(10,($B7-H$227)/H$228))</f>
        <v>1.1712442269660264E-4</v>
      </c>
      <c r="DY7" s="2">
        <f>POWER(10,($B7-I$227)/I$228)/(1+POWER(10,($B7-I$227)/I$228))</f>
        <v>1.0441684147978305E-4</v>
      </c>
      <c r="DZ7" s="2">
        <f>POWER(10,($B7-J$227)/J$228)/(1+POWER(10,($B7-J$227)/J$228))</f>
        <v>1.0828281448542686E-4</v>
      </c>
      <c r="EA7" s="2">
        <f>POWER(10,($B7-K$227)/K$228)/(1+POWER(10,($B7-K$227)/K$228))</f>
        <v>1.1188799611340938E-4</v>
      </c>
      <c r="EB7" s="2">
        <f>POWER(10,($B7-L$227)/L$228)/(1+POWER(10,($B7-L$227)/L$228))</f>
        <v>1.2782605579191128E-4</v>
      </c>
      <c r="EC7" s="2">
        <f>POWER(10,($B7-M$227)/M$228)/(1+POWER(10,($B7-M$227)/M$228))</f>
        <v>1.3040947372409812E-4</v>
      </c>
      <c r="ED7" s="2">
        <f>POWER(10,($B7-N$227)/N$228)/(1+POWER(10,($B7-N$227)/N$228))</f>
        <v>1.3289877189872785E-4</v>
      </c>
      <c r="EE7" s="2">
        <f>POWER(10,($B7-O$227)/O$228)/(1+POWER(10,($B7-O$227)/O$228))</f>
        <v>1.19190287662037E-4</v>
      </c>
    </row>
    <row r="8" spans="1:135" x14ac:dyDescent="0.25">
      <c r="B8" s="2">
        <v>2</v>
      </c>
      <c r="C8">
        <v>97.47</v>
      </c>
      <c r="D8">
        <v>100.529</v>
      </c>
      <c r="E8">
        <v>102.41200000000001</v>
      </c>
      <c r="F8">
        <v>101.723</v>
      </c>
      <c r="G8">
        <v>101.84399999999999</v>
      </c>
      <c r="H8">
        <v>104.354</v>
      </c>
      <c r="I8">
        <v>105.5</v>
      </c>
      <c r="J8">
        <v>103.379</v>
      </c>
      <c r="K8">
        <v>101.833</v>
      </c>
      <c r="L8">
        <v>96.605999999999995</v>
      </c>
      <c r="M8">
        <v>88.772999999999996</v>
      </c>
      <c r="N8">
        <v>79.332999999999998</v>
      </c>
      <c r="O8">
        <v>68.197000000000003</v>
      </c>
      <c r="R8" s="5">
        <f>AV8+(C$209*_xlfn.NORM.DIST($B8,C$214*C$215+C$213,C$219*C$214,FALSE))+(C$211*_xlfn.NORM.DIST($B8,C$214*C$216+C$213,C$220*C$214,FALSE))+(C$210*_xlfn.NORM.DIST($B8,C$214*C$217+C$213,C$221*C$214,FALSE))+(C$212*_xlfn.NORM.DIST($B8,C$214*C$218+C$213,C$222*C$214,FALSE))</f>
        <v>99.561244630609963</v>
      </c>
      <c r="S8" s="5">
        <f>AW8+(D$209*_xlfn.NORM.DIST($B8,D$214*D$215+D$213,D$219*D$214,FALSE))+(D$211*_xlfn.NORM.DIST($B8,D$214*D$216+D$213,D$220*D$214,FALSE))+(D$210*_xlfn.NORM.DIST($B8,D$214*D$217+D$213,D$221*D$214,FALSE))+(D$212*_xlfn.NORM.DIST($B8,D$214*D$218+D$213,D$222*D$214,FALSE))</f>
        <v>103.05230348132456</v>
      </c>
      <c r="T8" s="5">
        <f>AX8+(E$209*_xlfn.NORM.DIST($B8,E$214*E$215+E$213,E$219*E$214,FALSE))+(E$211*_xlfn.NORM.DIST($B8,E$214*E$216+E$213,E$220*E$214,FALSE))+(E$210*_xlfn.NORM.DIST($B8,E$214*E$217+E$213,E$221*E$214,FALSE))+(E$212*_xlfn.NORM.DIST($B8,E$214*E$218+E$213,E$222*E$214,FALSE))</f>
        <v>104.98832125418988</v>
      </c>
      <c r="U8" s="5">
        <f>AY8+(F$209*_xlfn.NORM.DIST($B8,F$214*F$215+F$213,F$219*F$214,FALSE))+(F$211*_xlfn.NORM.DIST($B8,F$214*F$216+F$213,F$220*F$214,FALSE))+(F$210*_xlfn.NORM.DIST($B8,F$214*F$217+F$213,F$221*F$214,FALSE))+(F$212*_xlfn.NORM.DIST($B8,F$214*F$218+F$213,F$222*F$214,FALSE))</f>
        <v>103.49045932081529</v>
      </c>
      <c r="V8" s="5">
        <f>AZ8+(G$209*_xlfn.NORM.DIST($B8,G$214*G$215+G$213,G$219*G$214,FALSE))+(G$211*_xlfn.NORM.DIST($B8,G$214*G$216+G$213,G$220*G$214,FALSE))+(G$210*_xlfn.NORM.DIST($B8,G$214*G$217+G$213,G$221*G$214,FALSE))+(G$212*_xlfn.NORM.DIST($B8,G$214*G$218+G$213,G$222*G$214,FALSE))</f>
        <v>103.52452925773868</v>
      </c>
      <c r="W8" s="5">
        <f>BA8+(H$209*_xlfn.NORM.DIST($B8,H$214*H$215+H$213,H$219*H$214,FALSE))+(H$211*_xlfn.NORM.DIST($B8,H$214*H$216+H$213,H$220*H$214,FALSE))+(H$210*_xlfn.NORM.DIST($B8,H$214*H$217+H$213,H$221*H$214,FALSE))+(H$212*_xlfn.NORM.DIST($B8,H$214*H$218+H$213,H$222*H$214,FALSE))</f>
        <v>104.92095712749664</v>
      </c>
      <c r="X8" s="5">
        <f>BB8+(I$209*_xlfn.NORM.DIST($B8,I$214*I$215+I$213,I$219*I$214,FALSE))+(I$211*_xlfn.NORM.DIST($B8,I$214*I$216+I$213,I$220*I$214,FALSE))+(I$210*_xlfn.NORM.DIST($B8,I$214*I$217+I$213,I$221*I$214,FALSE))+(I$212*_xlfn.NORM.DIST($B8,I$214*I$218+I$213,I$222*I$214,FALSE))</f>
        <v>106.3387867254914</v>
      </c>
      <c r="Y8" s="5">
        <f>BC8+(J$209*_xlfn.NORM.DIST($B8,J$214*J$215+J$213,J$219*J$214,FALSE))+(J$211*_xlfn.NORM.DIST($B8,J$214*J$216+J$213,J$220*J$214,FALSE))+(J$210*_xlfn.NORM.DIST($B8,J$214*J$217+J$213,J$221*J$214,FALSE))+(J$212*_xlfn.NORM.DIST($B8,J$214*J$218+J$213,J$222*J$214,FALSE))</f>
        <v>104.27613416365946</v>
      </c>
      <c r="Z8" s="5">
        <f>BD8+(K$209*_xlfn.NORM.DIST($B8,K$214*K$215+K$213,K$219*K$214,FALSE))+(K$211*_xlfn.NORM.DIST($B8,K$214*K$216+K$213,K$220*K$214,FALSE))+(K$210*_xlfn.NORM.DIST($B8,K$214*K$217+K$213,K$221*K$214,FALSE))+(K$212*_xlfn.NORM.DIST($B8,K$214*K$218+K$213,K$222*K$214,FALSE))</f>
        <v>102.84102895118593</v>
      </c>
      <c r="AA8" s="5">
        <f>BE8+(L$209*_xlfn.NORM.DIST($B8,L$214*L$215+L$213,L$219*L$214,FALSE))+(L$211*_xlfn.NORM.DIST($B8,L$214*L$216+L$213,L$220*L$214,FALSE))+(L$210*_xlfn.NORM.DIST($B8,L$214*L$217+L$213,L$221*L$214,FALSE))+(L$212*_xlfn.NORM.DIST($B8,L$214*L$218+L$213,L$222*L$214,FALSE))</f>
        <v>98.129770888261959</v>
      </c>
      <c r="AB8" s="5">
        <f>BF8+(M$209*_xlfn.NORM.DIST($B8,M$214*M$215+M$213,M$219*M$214,FALSE))+(M$211*_xlfn.NORM.DIST($B8,M$214*M$216+M$213,M$220*M$214,FALSE))+(M$210*_xlfn.NORM.DIST($B8,M$214*M$217+M$213,M$221*M$214,FALSE))+(M$212*_xlfn.NORM.DIST($B8,M$214*M$218+M$213,M$222*M$214,FALSE))</f>
        <v>89.535914639409</v>
      </c>
      <c r="AC8" s="5">
        <f>BG8+(N$209*_xlfn.NORM.DIST($B8,N$214*N$215+N$213,N$219*N$214,FALSE))+(N$211*_xlfn.NORM.DIST($B8,N$214*N$216+N$213,N$220*N$214,FALSE))+(N$210*_xlfn.NORM.DIST($B8,N$214*N$217+N$213,N$221*N$214,FALSE))+(N$212*_xlfn.NORM.DIST($B8,N$214*N$218+N$213,N$222*N$214,FALSE))</f>
        <v>80.29062858634984</v>
      </c>
      <c r="AD8" s="5">
        <f>BH8+(O$209*_xlfn.NORM.DIST($B8,O$214*O$215+O$213,O$219*O$214,FALSE))+(O$211*_xlfn.NORM.DIST($B8,O$214*O$216+O$213,O$220*O$214,FALSE))+(O$210*_xlfn.NORM.DIST($B8,O$214*O$217+O$213,O$221*O$214,FALSE))+(O$212*_xlfn.NORM.DIST($B8,O$214*O$218+O$213,O$222*O$214,FALSE))</f>
        <v>68.522487648513433</v>
      </c>
      <c r="AE8" s="5"/>
      <c r="AG8" s="5">
        <f t="shared" si="0"/>
        <v>-2.0912446306099639</v>
      </c>
      <c r="AH8" s="5">
        <f t="shared" si="0"/>
        <v>-2.5233034813245609</v>
      </c>
      <c r="AI8" s="5">
        <f t="shared" si="0"/>
        <v>-2.5763212541898781</v>
      </c>
      <c r="AJ8" s="5">
        <f t="shared" si="0"/>
        <v>-1.7674593208152913</v>
      </c>
      <c r="AK8" s="5">
        <f t="shared" si="0"/>
        <v>-1.6805292577386837</v>
      </c>
      <c r="AL8" s="5">
        <f t="shared" si="0"/>
        <v>-0.56695712749663585</v>
      </c>
      <c r="AM8" s="5">
        <f t="shared" si="0"/>
        <v>-0.83878672549140276</v>
      </c>
      <c r="AN8" s="5">
        <f t="shared" si="0"/>
        <v>-0.89713416365945875</v>
      </c>
      <c r="AO8" s="5">
        <f t="shared" si="0"/>
        <v>-1.0080289511859348</v>
      </c>
      <c r="AP8" s="5">
        <f t="shared" si="0"/>
        <v>-1.5237708882619643</v>
      </c>
      <c r="AQ8" s="5">
        <f t="shared" si="0"/>
        <v>-0.76291463940900428</v>
      </c>
      <c r="AR8" s="5">
        <f t="shared" si="0"/>
        <v>-0.95762858634984127</v>
      </c>
      <c r="AS8" s="5">
        <f t="shared" si="0"/>
        <v>-0.32548764851343037</v>
      </c>
      <c r="AV8" s="2">
        <f t="shared" si="1"/>
        <v>99.561244630609963</v>
      </c>
      <c r="AW8" s="2">
        <f t="shared" si="2"/>
        <v>103.05230348132456</v>
      </c>
      <c r="AX8" s="2">
        <f t="shared" si="3"/>
        <v>104.98832125418988</v>
      </c>
      <c r="AY8" s="2">
        <f t="shared" si="4"/>
        <v>103.49045932081529</v>
      </c>
      <c r="AZ8" s="2">
        <f t="shared" si="5"/>
        <v>103.52452925773868</v>
      </c>
      <c r="BA8" s="2">
        <f t="shared" si="6"/>
        <v>104.92095712749664</v>
      </c>
      <c r="BB8" s="2">
        <f t="shared" si="7"/>
        <v>106.3387867254914</v>
      </c>
      <c r="BC8" s="2">
        <f t="shared" si="8"/>
        <v>104.27613416365946</v>
      </c>
      <c r="BD8" s="2">
        <f t="shared" si="9"/>
        <v>102.84102895118593</v>
      </c>
      <c r="BE8" s="2">
        <f t="shared" si="10"/>
        <v>98.129770888261959</v>
      </c>
      <c r="BF8" s="2">
        <f t="shared" si="11"/>
        <v>89.535914639409</v>
      </c>
      <c r="BG8" s="2">
        <f t="shared" si="12"/>
        <v>80.29062858634984</v>
      </c>
      <c r="BH8" s="2">
        <f t="shared" si="13"/>
        <v>68.522487648513433</v>
      </c>
      <c r="BK8" s="2">
        <f>IF(OR($B8&lt;C$229, AND($B8&gt;C$230, $B8&lt;C$231)), C8, "")</f>
        <v>97.47</v>
      </c>
      <c r="BL8" s="2">
        <f>IF(OR($B8&lt;D$229, AND($B8&gt;D$230, $B8&lt;D$231)), D8, "")</f>
        <v>100.529</v>
      </c>
      <c r="BM8" s="2">
        <f>IF(OR($B8&lt;E$229, AND($B8&gt;E$230, $B8&lt;E$231)), E8, "")</f>
        <v>102.41200000000001</v>
      </c>
      <c r="BN8" s="2">
        <f>IF(OR($B8&lt;F$229, AND($B8&gt;F$230, $B8&lt;F$231)), F8, "")</f>
        <v>101.723</v>
      </c>
      <c r="BO8" s="2">
        <f>IF(OR($B8&lt;G$229, AND($B8&gt;G$230, $B8&lt;G$231)), G8, "")</f>
        <v>101.84399999999999</v>
      </c>
      <c r="BP8" s="2">
        <f>IF(OR($B8&lt;H$229, AND($B8&gt;H$230, $B8&lt;H$231)), H8, "")</f>
        <v>104.354</v>
      </c>
      <c r="BQ8" s="2">
        <f>IF(OR($B8&lt;I$229, AND($B8&gt;I$230, $B8&lt;I$231)), I8, "")</f>
        <v>105.5</v>
      </c>
      <c r="BR8" s="2">
        <f>IF(OR($B8&lt;J$229, AND($B8&gt;J$230, $B8&lt;J$231)), J8, "")</f>
        <v>103.379</v>
      </c>
      <c r="BS8" s="2">
        <f>IF(OR($B8&lt;K$229, AND($B8&gt;K$230, $B8&lt;K$231)), K8, "")</f>
        <v>101.833</v>
      </c>
      <c r="BT8" s="2">
        <f>IF(OR($B8&lt;L$229, AND($B8&gt;L$230, $B8&lt;L$231)), L8, "")</f>
        <v>96.605999999999995</v>
      </c>
      <c r="BU8" s="2">
        <f>IF(OR($B8&lt;M$229, AND($B8&gt;M$230, $B8&lt;M$231)), M8, "")</f>
        <v>88.772999999999996</v>
      </c>
      <c r="BV8" s="2">
        <f>IF(OR($B8&lt;N$229, AND($B8&gt;N$230, $B8&lt;N$231)), N8, "")</f>
        <v>79.332999999999998</v>
      </c>
      <c r="BW8" s="2">
        <f>IF(OR($B8&lt;O$229, AND($B8&gt;O$230, $B8&lt;O$231)), O8, "")</f>
        <v>68.197000000000003</v>
      </c>
      <c r="BZ8" s="2" t="str">
        <f>IF(OR(AND($B8&gt;C$230, $B8&lt;C$231), $B8&gt;C$232), C8, "")</f>
        <v/>
      </c>
      <c r="CA8" s="2" t="str">
        <f>IF(OR(AND($B8&gt;D$230, $B8&lt;D$231), $B8&gt;D$232), D8, "")</f>
        <v/>
      </c>
      <c r="CB8" s="2" t="str">
        <f>IF(OR(AND($B8&gt;E$230, $B8&lt;E$231), $B8&gt;E$232), E8, "")</f>
        <v/>
      </c>
      <c r="CC8" s="2" t="str">
        <f>IF(OR(AND($B8&gt;F$230, $B8&lt;F$231), $B8&gt;F$232), F8, "")</f>
        <v/>
      </c>
      <c r="CD8" s="2" t="str">
        <f>IF(OR(AND($B8&gt;G$230, $B8&lt;G$231), $B8&gt;G$232), G8, "")</f>
        <v/>
      </c>
      <c r="CE8" s="2" t="str">
        <f>IF(OR(AND($B8&gt;H$230, $B8&lt;H$231), $B8&gt;H$232), H8, "")</f>
        <v/>
      </c>
      <c r="CF8" s="2" t="str">
        <f>IF(OR(AND($B8&gt;I$230, $B8&lt;I$231), $B8&gt;I$232), I8, "")</f>
        <v/>
      </c>
      <c r="CG8" s="2" t="str">
        <f>IF(OR(AND($B8&gt;J$230, $B8&lt;J$231), $B8&gt;J$232), J8, "")</f>
        <v/>
      </c>
      <c r="CH8" s="2" t="str">
        <f>IF(OR(AND($B8&gt;K$230, $B8&lt;K$231), $B8&gt;K$232), K8, "")</f>
        <v/>
      </c>
      <c r="CI8" s="2" t="str">
        <f>IF(OR(AND($B8&gt;L$230, $B8&lt;L$231), $B8&gt;L$232), L8, "")</f>
        <v/>
      </c>
      <c r="CJ8" s="2" t="str">
        <f>IF(OR(AND($B8&gt;M$230, $B8&lt;M$231), $B8&gt;M$232), M8, "")</f>
        <v/>
      </c>
      <c r="CK8" s="2" t="str">
        <f>IF(OR(AND($B8&gt;N$230, $B8&lt;N$231), $B8&gt;N$232), N8, "")</f>
        <v/>
      </c>
      <c r="CL8" s="2" t="str">
        <f>IF(OR(AND($B8&gt;O$230, $B8&lt;O$231), $B8&gt;O$232), O8, "")</f>
        <v/>
      </c>
      <c r="CO8" s="2">
        <f t="shared" si="14"/>
        <v>99.560861479605038</v>
      </c>
      <c r="CP8" s="2">
        <f t="shared" si="15"/>
        <v>103.05212295320592</v>
      </c>
      <c r="CQ8" s="2">
        <f t="shared" si="16"/>
        <v>104.98792720377098</v>
      </c>
      <c r="CR8" s="2">
        <f t="shared" si="17"/>
        <v>103.49008388109752</v>
      </c>
      <c r="CS8" s="2">
        <f t="shared" si="18"/>
        <v>103.52427811018205</v>
      </c>
      <c r="CT8" s="2">
        <f t="shared" si="19"/>
        <v>104.92057762318311</v>
      </c>
      <c r="CU8" s="2">
        <f t="shared" si="20"/>
        <v>106.33856420745411</v>
      </c>
      <c r="CV8" s="2">
        <f t="shared" si="21"/>
        <v>104.27546807094521</v>
      </c>
      <c r="CW8" s="2">
        <f t="shared" si="22"/>
        <v>102.84022982456413</v>
      </c>
      <c r="CX8" s="2">
        <f t="shared" si="23"/>
        <v>98.128989835512456</v>
      </c>
      <c r="CY8" s="2">
        <f t="shared" si="24"/>
        <v>89.535059040097053</v>
      </c>
      <c r="CZ8" s="2">
        <f t="shared" si="25"/>
        <v>80.290092388383883</v>
      </c>
      <c r="DA8" s="2">
        <f t="shared" si="26"/>
        <v>68.52228380924501</v>
      </c>
      <c r="DD8" s="2">
        <f t="shared" si="27"/>
        <v>102.54635793211634</v>
      </c>
      <c r="DE8" s="2">
        <f t="shared" si="28"/>
        <v>104.73724867123454</v>
      </c>
      <c r="DF8" s="2">
        <f t="shared" si="29"/>
        <v>109.07570262949056</v>
      </c>
      <c r="DG8" s="2">
        <f t="shared" si="30"/>
        <v>106.27791885629961</v>
      </c>
      <c r="DH8" s="2">
        <f t="shared" si="31"/>
        <v>105.29549992788913</v>
      </c>
      <c r="DI8" s="2">
        <f t="shared" si="32"/>
        <v>107.87569108786727</v>
      </c>
      <c r="DJ8" s="2">
        <f t="shared" si="33"/>
        <v>108.28212909098295</v>
      </c>
      <c r="DK8" s="2">
        <f t="shared" si="34"/>
        <v>109.88568539528387</v>
      </c>
      <c r="DL8" s="2">
        <f t="shared" si="35"/>
        <v>109.35406539012631</v>
      </c>
      <c r="DM8" s="2">
        <f t="shared" si="36"/>
        <v>103.70169841978701</v>
      </c>
      <c r="DN8" s="2">
        <f t="shared" si="37"/>
        <v>95.518716837645002</v>
      </c>
      <c r="DO8" s="2">
        <f t="shared" si="38"/>
        <v>83.969769936350318</v>
      </c>
      <c r="DP8" s="2">
        <f t="shared" si="39"/>
        <v>70.082022976661804</v>
      </c>
      <c r="DS8" s="2">
        <f>POWER(10,($B8-C$227)/C$228)/(1+POWER(10,($B8-C$227)/C$228))</f>
        <v>1.2833745107658064E-4</v>
      </c>
      <c r="DT8" s="2">
        <f>POWER(10,($B8-D$227)/D$228)/(1+POWER(10,($B8-D$227)/D$228))</f>
        <v>1.0713035632571294E-4</v>
      </c>
      <c r="DU8" s="2">
        <f>POWER(10,($B8-E$227)/E$228)/(1+POWER(10,($B8-E$227)/E$228))</f>
        <v>9.6397276728386888E-5</v>
      </c>
      <c r="DV8" s="2">
        <f>POWER(10,($B8-F$227)/F$228)/(1+POWER(10,($B8-F$227)/F$228))</f>
        <v>1.3467071082417042E-4</v>
      </c>
      <c r="DW8" s="2">
        <f>POWER(10,($B8-G$227)/G$228)/(1+POWER(10,($B8-G$227)/G$228))</f>
        <v>1.4179339600972583E-4</v>
      </c>
      <c r="DX8" s="2">
        <f>POWER(10,($B8-H$227)/H$228)/(1+POWER(10,($B8-H$227)/H$228))</f>
        <v>1.2842292454966805E-4</v>
      </c>
      <c r="DY8" s="2">
        <f>POWER(10,($B8-I$227)/I$228)/(1+POWER(10,($B8-I$227)/I$228))</f>
        <v>1.144896366300167E-4</v>
      </c>
      <c r="DZ8" s="2">
        <f>POWER(10,($B8-J$227)/J$228)/(1+POWER(10,($B8-J$227)/J$228))</f>
        <v>1.187285047518368E-4</v>
      </c>
      <c r="EA8" s="2">
        <f>POWER(10,($B8-K$227)/K$228)/(1+POWER(10,($B8-K$227)/K$228))</f>
        <v>1.2268142383295717E-4</v>
      </c>
      <c r="EB8" s="2">
        <f>POWER(10,($B8-L$227)/L$228)/(1+POWER(10,($B8-L$227)/L$228))</f>
        <v>1.4015675460182886E-4</v>
      </c>
      <c r="EC8" s="2">
        <f>POWER(10,($B8-M$227)/M$228)/(1+POWER(10,($B8-M$227)/M$228))</f>
        <v>1.4298934546411074E-4</v>
      </c>
      <c r="ED8" s="2">
        <f>POWER(10,($B8-N$227)/N$228)/(1+POWER(10,($B8-N$227)/N$228))</f>
        <v>1.4571873729973302E-4</v>
      </c>
      <c r="EE8" s="2">
        <f>POWER(10,($B8-O$227)/O$228)/(1+POWER(10,($B8-O$227)/O$228))</f>
        <v>1.3068804879708918E-4</v>
      </c>
    </row>
    <row r="9" spans="1:135" x14ac:dyDescent="0.25">
      <c r="B9" s="2">
        <v>3</v>
      </c>
      <c r="C9">
        <v>98.015000000000001</v>
      </c>
      <c r="D9">
        <v>100.044</v>
      </c>
      <c r="E9">
        <v>101.85299999999999</v>
      </c>
      <c r="F9">
        <v>101.785</v>
      </c>
      <c r="G9">
        <v>102</v>
      </c>
      <c r="H9">
        <v>103.892</v>
      </c>
      <c r="I9">
        <v>105.56100000000001</v>
      </c>
      <c r="J9">
        <v>102.773</v>
      </c>
      <c r="K9">
        <v>99.924000000000007</v>
      </c>
      <c r="L9">
        <v>96.620999999999995</v>
      </c>
      <c r="M9">
        <v>88.347999999999999</v>
      </c>
      <c r="N9">
        <v>79.257999999999996</v>
      </c>
      <c r="O9">
        <v>67.7727</v>
      </c>
      <c r="R9" s="5">
        <f>AV9+(C$209*_xlfn.NORM.DIST($B9,C$214*C$215+C$213,C$219*C$214,FALSE))+(C$211*_xlfn.NORM.DIST($B9,C$214*C$216+C$213,C$220*C$214,FALSE))+(C$210*_xlfn.NORM.DIST($B9,C$214*C$217+C$213,C$221*C$214,FALSE))+(C$212*_xlfn.NORM.DIST($B9,C$214*C$218+C$213,C$222*C$214,FALSE))</f>
        <v>99.558735072189194</v>
      </c>
      <c r="S9" s="5">
        <f>AW9+(D$209*_xlfn.NORM.DIST($B9,D$214*D$215+D$213,D$219*D$214,FALSE))+(D$211*_xlfn.NORM.DIST($B9,D$214*D$216+D$213,D$220*D$214,FALSE))+(D$210*_xlfn.NORM.DIST($B9,D$214*D$217+D$213,D$221*D$214,FALSE))+(D$212*_xlfn.NORM.DIST($B9,D$214*D$218+D$213,D$222*D$214,FALSE))</f>
        <v>103.04534102012089</v>
      </c>
      <c r="T9" s="5">
        <f>AX9+(E$209*_xlfn.NORM.DIST($B9,E$214*E$215+E$213,E$219*E$214,FALSE))+(E$211*_xlfn.NORM.DIST($B9,E$214*E$216+E$213,E$220*E$214,FALSE))+(E$210*_xlfn.NORM.DIST($B9,E$214*E$217+E$213,E$221*E$214,FALSE))+(E$212*_xlfn.NORM.DIST($B9,E$214*E$218+E$213,E$222*E$214,FALSE))</f>
        <v>104.99091134686333</v>
      </c>
      <c r="U9" s="5">
        <f>AY9+(F$209*_xlfn.NORM.DIST($B9,F$214*F$215+F$213,F$219*F$214,FALSE))+(F$211*_xlfn.NORM.DIST($B9,F$214*F$216+F$213,F$220*F$214,FALSE))+(F$210*_xlfn.NORM.DIST($B9,F$214*F$217+F$213,F$221*F$214,FALSE))+(F$212*_xlfn.NORM.DIST($B9,F$214*F$218+F$213,F$222*F$214,FALSE))</f>
        <v>103.49532235519605</v>
      </c>
      <c r="V9" s="5">
        <f>AZ9+(G$209*_xlfn.NORM.DIST($B9,G$214*G$215+G$213,G$219*G$214,FALSE))+(G$211*_xlfn.NORM.DIST($B9,G$214*G$216+G$213,G$220*G$214,FALSE))+(G$210*_xlfn.NORM.DIST($B9,G$214*G$217+G$213,G$221*G$214,FALSE))+(G$212*_xlfn.NORM.DIST($B9,G$214*G$218+G$213,G$222*G$214,FALSE))</f>
        <v>103.5456559385089</v>
      </c>
      <c r="W9" s="5">
        <f>BA9+(H$209*_xlfn.NORM.DIST($B9,H$214*H$215+H$213,H$219*H$214,FALSE))+(H$211*_xlfn.NORM.DIST($B9,H$214*H$216+H$213,H$220*H$214,FALSE))+(H$210*_xlfn.NORM.DIST($B9,H$214*H$217+H$213,H$221*H$214,FALSE))+(H$212*_xlfn.NORM.DIST($B9,H$214*H$218+H$213,H$222*H$214,FALSE))</f>
        <v>104.95152333917073</v>
      </c>
      <c r="X9" s="5">
        <f>BB9+(I$209*_xlfn.NORM.DIST($B9,I$214*I$215+I$213,I$219*I$214,FALSE))+(I$211*_xlfn.NORM.DIST($B9,I$214*I$216+I$213,I$220*I$214,FALSE))+(I$210*_xlfn.NORM.DIST($B9,I$214*I$217+I$213,I$221*I$214,FALSE))+(I$212*_xlfn.NORM.DIST($B9,I$214*I$218+I$213,I$222*I$214,FALSE))</f>
        <v>106.36329303218592</v>
      </c>
      <c r="Y9" s="5">
        <f>BC9+(J$209*_xlfn.NORM.DIST($B9,J$214*J$215+J$213,J$219*J$214,FALSE))+(J$211*_xlfn.NORM.DIST($B9,J$214*J$216+J$213,J$220*J$214,FALSE))+(J$210*_xlfn.NORM.DIST($B9,J$214*J$217+J$213,J$221*J$214,FALSE))+(J$212*_xlfn.NORM.DIST($B9,J$214*J$218+J$213,J$222*J$214,FALSE))</f>
        <v>104.31952121712082</v>
      </c>
      <c r="Z9" s="5">
        <f>BD9+(K$209*_xlfn.NORM.DIST($B9,K$214*K$215+K$213,K$219*K$214,FALSE))+(K$211*_xlfn.NORM.DIST($B9,K$214*K$216+K$213,K$220*K$214,FALSE))+(K$210*_xlfn.NORM.DIST($B9,K$214*K$217+K$213,K$221*K$214,FALSE))+(K$212*_xlfn.NORM.DIST($B9,K$214*K$218+K$213,K$222*K$214,FALSE))</f>
        <v>102.88301133156629</v>
      </c>
      <c r="AA9" s="5">
        <f>BE9+(L$209*_xlfn.NORM.DIST($B9,L$214*L$215+L$213,L$219*L$214,FALSE))+(L$211*_xlfn.NORM.DIST($B9,L$214*L$216+L$213,L$220*L$214,FALSE))+(L$210*_xlfn.NORM.DIST($B9,L$214*L$217+L$213,L$221*L$214,FALSE))+(L$212*_xlfn.NORM.DIST($B9,L$214*L$218+L$213,L$222*L$214,FALSE))</f>
        <v>98.166751313151849</v>
      </c>
      <c r="AB9" s="5">
        <f>BF9+(M$209*_xlfn.NORM.DIST($B9,M$214*M$215+M$213,M$219*M$214,FALSE))+(M$211*_xlfn.NORM.DIST($B9,M$214*M$216+M$213,M$220*M$214,FALSE))+(M$210*_xlfn.NORM.DIST($B9,M$214*M$217+M$213,M$221*M$214,FALSE))+(M$212*_xlfn.NORM.DIST($B9,M$214*M$218+M$213,M$222*M$214,FALSE))</f>
        <v>89.579530273018165</v>
      </c>
      <c r="AC9" s="5">
        <f>BG9+(N$209*_xlfn.NORM.DIST($B9,N$214*N$215+N$213,N$219*N$214,FALSE))+(N$211*_xlfn.NORM.DIST($B9,N$214*N$216+N$213,N$220*N$214,FALSE))+(N$210*_xlfn.NORM.DIST($B9,N$214*N$217+N$213,N$221*N$214,FALSE))+(N$212*_xlfn.NORM.DIST($B9,N$214*N$218+N$213,N$222*N$214,FALSE))</f>
        <v>80.317950990147679</v>
      </c>
      <c r="AD9" s="5">
        <f>BH9+(O$209*_xlfn.NORM.DIST($B9,O$214*O$215+O$213,O$219*O$214,FALSE))+(O$211*_xlfn.NORM.DIST($B9,O$214*O$216+O$213,O$220*O$214,FALSE))+(O$210*_xlfn.NORM.DIST($B9,O$214*O$217+O$213,O$221*O$214,FALSE))+(O$212*_xlfn.NORM.DIST($B9,O$214*O$218+O$213,O$222*O$214,FALSE))</f>
        <v>68.534697438738888</v>
      </c>
      <c r="AE9" s="5"/>
      <c r="AG9" s="5">
        <f t="shared" si="0"/>
        <v>-1.5437350721891931</v>
      </c>
      <c r="AH9" s="5">
        <f t="shared" si="0"/>
        <v>-3.0013410201208899</v>
      </c>
      <c r="AI9" s="5">
        <f t="shared" si="0"/>
        <v>-3.1379113468633335</v>
      </c>
      <c r="AJ9" s="5">
        <f t="shared" si="0"/>
        <v>-1.7103223551960554</v>
      </c>
      <c r="AK9" s="5">
        <f t="shared" si="0"/>
        <v>-1.5456559385089008</v>
      </c>
      <c r="AL9" s="5">
        <f t="shared" si="0"/>
        <v>-1.0595233391707382</v>
      </c>
      <c r="AM9" s="5">
        <f t="shared" si="0"/>
        <v>-0.80229303218591497</v>
      </c>
      <c r="AN9" s="5">
        <f t="shared" si="0"/>
        <v>-1.5465212171208265</v>
      </c>
      <c r="AO9" s="5">
        <f t="shared" si="0"/>
        <v>-2.9590113315662876</v>
      </c>
      <c r="AP9" s="5">
        <f t="shared" si="0"/>
        <v>-1.5457513131518539</v>
      </c>
      <c r="AQ9" s="5">
        <f t="shared" si="0"/>
        <v>-1.2315302730181656</v>
      </c>
      <c r="AR9" s="5">
        <f t="shared" si="0"/>
        <v>-1.0599509901476836</v>
      </c>
      <c r="AS9" s="5">
        <f t="shared" si="0"/>
        <v>-0.76199743873888792</v>
      </c>
      <c r="AV9" s="2">
        <f t="shared" si="1"/>
        <v>99.558735072189194</v>
      </c>
      <c r="AW9" s="2">
        <f t="shared" si="2"/>
        <v>103.04534102012089</v>
      </c>
      <c r="AX9" s="2">
        <f t="shared" si="3"/>
        <v>104.99091134686333</v>
      </c>
      <c r="AY9" s="2">
        <f t="shared" si="4"/>
        <v>103.49532235519605</v>
      </c>
      <c r="AZ9" s="2">
        <f t="shared" si="5"/>
        <v>103.5456559385089</v>
      </c>
      <c r="BA9" s="2">
        <f t="shared" si="6"/>
        <v>104.95152333917073</v>
      </c>
      <c r="BB9" s="2">
        <f t="shared" si="7"/>
        <v>106.36329303218592</v>
      </c>
      <c r="BC9" s="2">
        <f t="shared" si="8"/>
        <v>104.31952121712082</v>
      </c>
      <c r="BD9" s="2">
        <f t="shared" si="9"/>
        <v>102.88301133156629</v>
      </c>
      <c r="BE9" s="2">
        <f t="shared" si="10"/>
        <v>98.166751313151849</v>
      </c>
      <c r="BF9" s="2">
        <f t="shared" si="11"/>
        <v>89.579530273018165</v>
      </c>
      <c r="BG9" s="2">
        <f t="shared" si="12"/>
        <v>80.317950990147679</v>
      </c>
      <c r="BH9" s="2">
        <f t="shared" si="13"/>
        <v>68.534697438738888</v>
      </c>
      <c r="BK9" s="2">
        <f>IF(OR($B9&lt;C$229, AND($B9&gt;C$230, $B9&lt;C$231)), C9, "")</f>
        <v>98.015000000000001</v>
      </c>
      <c r="BL9" s="2">
        <f>IF(OR($B9&lt;D$229, AND($B9&gt;D$230, $B9&lt;D$231)), D9, "")</f>
        <v>100.044</v>
      </c>
      <c r="BM9" s="2">
        <f>IF(OR($B9&lt;E$229, AND($B9&gt;E$230, $B9&lt;E$231)), E9, "")</f>
        <v>101.85299999999999</v>
      </c>
      <c r="BN9" s="2">
        <f>IF(OR($B9&lt;F$229, AND($B9&gt;F$230, $B9&lt;F$231)), F9, "")</f>
        <v>101.785</v>
      </c>
      <c r="BO9" s="2">
        <f>IF(OR($B9&lt;G$229, AND($B9&gt;G$230, $B9&lt;G$231)), G9, "")</f>
        <v>102</v>
      </c>
      <c r="BP9" s="2">
        <f>IF(OR($B9&lt;H$229, AND($B9&gt;H$230, $B9&lt;H$231)), H9, "")</f>
        <v>103.892</v>
      </c>
      <c r="BQ9" s="2">
        <f>IF(OR($B9&lt;I$229, AND($B9&gt;I$230, $B9&lt;I$231)), I9, "")</f>
        <v>105.56100000000001</v>
      </c>
      <c r="BR9" s="2">
        <f>IF(OR($B9&lt;J$229, AND($B9&gt;J$230, $B9&lt;J$231)), J9, "")</f>
        <v>102.773</v>
      </c>
      <c r="BS9" s="2">
        <f>IF(OR($B9&lt;K$229, AND($B9&gt;K$230, $B9&lt;K$231)), K9, "")</f>
        <v>99.924000000000007</v>
      </c>
      <c r="BT9" s="2">
        <f>IF(OR($B9&lt;L$229, AND($B9&gt;L$230, $B9&lt;L$231)), L9, "")</f>
        <v>96.620999999999995</v>
      </c>
      <c r="BU9" s="2">
        <f>IF(OR($B9&lt;M$229, AND($B9&gt;M$230, $B9&lt;M$231)), M9, "")</f>
        <v>88.347999999999999</v>
      </c>
      <c r="BV9" s="2">
        <f>IF(OR($B9&lt;N$229, AND($B9&gt;N$230, $B9&lt;N$231)), N9, "")</f>
        <v>79.257999999999996</v>
      </c>
      <c r="BW9" s="2">
        <f>IF(OR($B9&lt;O$229, AND($B9&gt;O$230, $B9&lt;O$231)), O9, "")</f>
        <v>67.7727</v>
      </c>
      <c r="BZ9" s="2" t="str">
        <f>IF(OR(AND($B9&gt;C$230, $B9&lt;C$231), $B9&gt;C$232), C9, "")</f>
        <v/>
      </c>
      <c r="CA9" s="2" t="str">
        <f>IF(OR(AND($B9&gt;D$230, $B9&lt;D$231), $B9&gt;D$232), D9, "")</f>
        <v/>
      </c>
      <c r="CB9" s="2" t="str">
        <f>IF(OR(AND($B9&gt;E$230, $B9&lt;E$231), $B9&gt;E$232), E9, "")</f>
        <v/>
      </c>
      <c r="CC9" s="2" t="str">
        <f>IF(OR(AND($B9&gt;F$230, $B9&lt;F$231), $B9&gt;F$232), F9, "")</f>
        <v/>
      </c>
      <c r="CD9" s="2" t="str">
        <f>IF(OR(AND($B9&gt;G$230, $B9&lt;G$231), $B9&gt;G$232), G9, "")</f>
        <v/>
      </c>
      <c r="CE9" s="2" t="str">
        <f>IF(OR(AND($B9&gt;H$230, $B9&lt;H$231), $B9&gt;H$232), H9, "")</f>
        <v/>
      </c>
      <c r="CF9" s="2" t="str">
        <f>IF(OR(AND($B9&gt;I$230, $B9&lt;I$231), $B9&gt;I$232), I9, "")</f>
        <v/>
      </c>
      <c r="CG9" s="2" t="str">
        <f>IF(OR(AND($B9&gt;J$230, $B9&lt;J$231), $B9&gt;J$232), J9, "")</f>
        <v/>
      </c>
      <c r="CH9" s="2" t="str">
        <f>IF(OR(AND($B9&gt;K$230, $B9&lt;K$231), $B9&gt;K$232), K9, "")</f>
        <v/>
      </c>
      <c r="CI9" s="2" t="str">
        <f>IF(OR(AND($B9&gt;L$230, $B9&lt;L$231), $B9&gt;L$232), L9, "")</f>
        <v/>
      </c>
      <c r="CJ9" s="2" t="str">
        <f>IF(OR(AND($B9&gt;M$230, $B9&lt;M$231), $B9&gt;M$232), M9, "")</f>
        <v/>
      </c>
      <c r="CK9" s="2" t="str">
        <f>IF(OR(AND($B9&gt;N$230, $B9&lt;N$231), $B9&gt;N$232), N9, "")</f>
        <v/>
      </c>
      <c r="CL9" s="2" t="str">
        <f>IF(OR(AND($B9&gt;O$230, $B9&lt;O$231), $B9&gt;O$232), O9, "")</f>
        <v/>
      </c>
      <c r="CO9" s="2">
        <f t="shared" si="14"/>
        <v>99.558320080931196</v>
      </c>
      <c r="CP9" s="2">
        <f t="shared" si="15"/>
        <v>103.04514569923199</v>
      </c>
      <c r="CQ9" s="2">
        <f t="shared" si="16"/>
        <v>104.99048448096873</v>
      </c>
      <c r="CR9" s="2">
        <f t="shared" si="17"/>
        <v>103.49491574633423</v>
      </c>
      <c r="CS9" s="2">
        <f t="shared" si="18"/>
        <v>103.54538447478261</v>
      </c>
      <c r="CT9" s="2">
        <f t="shared" si="19"/>
        <v>104.95111248212181</v>
      </c>
      <c r="CU9" s="2">
        <f t="shared" si="20"/>
        <v>106.36305254249454</v>
      </c>
      <c r="CV9" s="2">
        <f t="shared" si="21"/>
        <v>104.31879948363425</v>
      </c>
      <c r="CW9" s="2">
        <f t="shared" si="22"/>
        <v>102.88214574588963</v>
      </c>
      <c r="CX9" s="2">
        <f t="shared" si="23"/>
        <v>98.165905328272189</v>
      </c>
      <c r="CY9" s="2">
        <f t="shared" si="24"/>
        <v>89.578603324149128</v>
      </c>
      <c r="CZ9" s="2">
        <f t="shared" si="25"/>
        <v>80.317370125520242</v>
      </c>
      <c r="DA9" s="2">
        <f t="shared" si="26"/>
        <v>68.534476855523323</v>
      </c>
      <c r="DD9" s="2">
        <f t="shared" si="27"/>
        <v>102.50742970220382</v>
      </c>
      <c r="DE9" s="2">
        <f t="shared" si="28"/>
        <v>104.70794805590658</v>
      </c>
      <c r="DF9" s="2">
        <f t="shared" si="29"/>
        <v>109.02908346084425</v>
      </c>
      <c r="DG9" s="2">
        <f t="shared" si="30"/>
        <v>106.2485694935007</v>
      </c>
      <c r="DH9" s="2">
        <f t="shared" si="31"/>
        <v>105.29145484693922</v>
      </c>
      <c r="DI9" s="2">
        <f t="shared" si="32"/>
        <v>107.86889936449664</v>
      </c>
      <c r="DJ9" s="2">
        <f t="shared" si="33"/>
        <v>108.27878600448952</v>
      </c>
      <c r="DK9" s="2">
        <f t="shared" si="34"/>
        <v>109.86284557502202</v>
      </c>
      <c r="DL9" s="2">
        <f t="shared" si="35"/>
        <v>109.31696561123057</v>
      </c>
      <c r="DM9" s="2">
        <f t="shared" si="36"/>
        <v>103.67086879079353</v>
      </c>
      <c r="DN9" s="2">
        <f t="shared" si="37"/>
        <v>95.490925502938097</v>
      </c>
      <c r="DO9" s="2">
        <f t="shared" si="38"/>
        <v>83.952882578397848</v>
      </c>
      <c r="DP9" s="2">
        <f t="shared" si="39"/>
        <v>70.07384347660583</v>
      </c>
      <c r="DS9" s="2">
        <f>POWER(10,($B9-C$227)/C$228)/(1+POWER(10,($B9-C$227)/C$228))</f>
        <v>1.4071747452325324E-4</v>
      </c>
      <c r="DT9" s="2">
        <f>POWER(10,($B9-D$227)/D$228)/(1+POWER(10,($B9-D$227)/D$228))</f>
        <v>1.174648857692612E-4</v>
      </c>
      <c r="DU9" s="2">
        <f>POWER(10,($B9-E$227)/E$228)/(1+POWER(10,($B9-E$227)/E$228))</f>
        <v>1.0569652909765844E-4</v>
      </c>
      <c r="DV9" s="2">
        <f>POWER(10,($B9-F$227)/F$228)/(1+POWER(10,($B9-F$227)/F$228))</f>
        <v>1.4766157954231832E-4</v>
      </c>
      <c r="DW9" s="2">
        <f>POWER(10,($B9-G$227)/G$228)/(1+POWER(10,($B9-G$227)/G$228))</f>
        <v>1.5547124023969144E-4</v>
      </c>
      <c r="DX9" s="2">
        <f>POWER(10,($B9-H$227)/H$228)/(1+POWER(10,($B9-H$227)/H$228))</f>
        <v>1.4081119200127904E-4</v>
      </c>
      <c r="DY9" s="2">
        <f>POWER(10,($B9-I$227)/I$228)/(1+POWER(10,($B9-I$227)/I$228))</f>
        <v>1.2553400363149445E-4</v>
      </c>
      <c r="DZ9" s="2">
        <f>POWER(10,($B9-J$227)/J$228)/(1+POWER(10,($B9-J$227)/J$228))</f>
        <v>1.3018172552690195E-4</v>
      </c>
      <c r="EA9" s="2">
        <f>POWER(10,($B9-K$227)/K$228)/(1+POWER(10,($B9-K$227)/K$228))</f>
        <v>1.3451591416318483E-4</v>
      </c>
      <c r="EB9" s="2">
        <f>POWER(10,($B9-L$227)/L$228)/(1+POWER(10,($B9-L$227)/L$228))</f>
        <v>1.5367674743522778E-4</v>
      </c>
      <c r="EC9" s="2">
        <f>POWER(10,($B9-M$227)/M$228)/(1+POWER(10,($B9-M$227)/M$228))</f>
        <v>1.5678253671156934E-4</v>
      </c>
      <c r="ED9" s="2">
        <f>POWER(10,($B9-N$227)/N$228)/(1+POWER(10,($B9-N$227)/N$228))</f>
        <v>1.5977517199051208E-4</v>
      </c>
      <c r="EE9" s="2">
        <f>POWER(10,($B9-O$227)/O$228)/(1+POWER(10,($B9-O$227)/O$228))</f>
        <v>1.432947892633901E-4</v>
      </c>
    </row>
    <row r="10" spans="1:135" x14ac:dyDescent="0.25">
      <c r="B10" s="2">
        <v>4</v>
      </c>
      <c r="C10">
        <v>97.364000000000004</v>
      </c>
      <c r="D10">
        <v>101.574</v>
      </c>
      <c r="E10">
        <v>103.441</v>
      </c>
      <c r="F10">
        <v>102.169</v>
      </c>
      <c r="G10">
        <v>102.328</v>
      </c>
      <c r="H10">
        <v>104.67700000000001</v>
      </c>
      <c r="I10">
        <v>105.833</v>
      </c>
      <c r="J10">
        <v>104.121</v>
      </c>
      <c r="K10">
        <v>101.788</v>
      </c>
      <c r="L10">
        <v>98.242000000000004</v>
      </c>
      <c r="M10">
        <v>87.924000000000007</v>
      </c>
      <c r="N10">
        <v>79.302999999999997</v>
      </c>
      <c r="O10">
        <v>68.969700000000003</v>
      </c>
      <c r="R10" s="5">
        <f>AV10+(C$209*_xlfn.NORM.DIST($B10,C$214*C$215+C$213,C$219*C$214,FALSE))+(C$211*_xlfn.NORM.DIST($B10,C$214*C$216+C$213,C$220*C$214,FALSE))+(C$210*_xlfn.NORM.DIST($B10,C$214*C$217+C$213,C$221*C$214,FALSE))+(C$212*_xlfn.NORM.DIST($B10,C$214*C$218+C$213,C$222*C$214,FALSE))</f>
        <v>99.556228090765373</v>
      </c>
      <c r="S10" s="5">
        <f>AW10+(D$209*_xlfn.NORM.DIST($B10,D$214*D$215+D$213,D$219*D$214,FALSE))+(D$211*_xlfn.NORM.DIST($B10,D$214*D$216+D$213,D$220*D$214,FALSE))+(D$210*_xlfn.NORM.DIST($B10,D$214*D$217+D$213,D$221*D$214,FALSE))+(D$212*_xlfn.NORM.DIST($B10,D$214*D$218+D$213,D$222*D$214,FALSE))</f>
        <v>103.03837973276221</v>
      </c>
      <c r="T10" s="5">
        <f>AX10+(E$209*_xlfn.NORM.DIST($B10,E$214*E$215+E$213,E$219*E$214,FALSE))+(E$211*_xlfn.NORM.DIST($B10,E$214*E$216+E$213,E$220*E$214,FALSE))+(E$210*_xlfn.NORM.DIST($B10,E$214*E$217+E$213,E$221*E$214,FALSE))+(E$212*_xlfn.NORM.DIST($B10,E$214*E$218+E$213,E$222*E$214,FALSE))</f>
        <v>104.9935041033458</v>
      </c>
      <c r="U10" s="5">
        <f>AY10+(F$209*_xlfn.NORM.DIST($B10,F$214*F$215+F$213,F$219*F$214,FALSE))+(F$211*_xlfn.NORM.DIST($B10,F$214*F$216+F$213,F$220*F$214,FALSE))+(F$210*_xlfn.NORM.DIST($B10,F$214*F$217+F$213,F$221*F$214,FALSE))+(F$212*_xlfn.NORM.DIST($B10,F$214*F$218+F$213,F$222*F$214,FALSE))</f>
        <v>103.50018790884566</v>
      </c>
      <c r="V10" s="5">
        <f>AZ10+(G$209*_xlfn.NORM.DIST($B10,G$214*G$215+G$213,G$219*G$214,FALSE))+(G$211*_xlfn.NORM.DIST($B10,G$214*G$216+G$213,G$220*G$214,FALSE))+(G$210*_xlfn.NORM.DIST($B10,G$214*G$217+G$213,G$221*G$214,FALSE))+(G$212*_xlfn.NORM.DIST($B10,G$214*G$218+G$213,G$222*G$214,FALSE))</f>
        <v>103.56678420145211</v>
      </c>
      <c r="W10" s="5">
        <f>BA10+(H$209*_xlfn.NORM.DIST($B10,H$214*H$215+H$213,H$219*H$214,FALSE))+(H$211*_xlfn.NORM.DIST($B10,H$214*H$216+H$213,H$220*H$214,FALSE))+(H$210*_xlfn.NORM.DIST($B10,H$214*H$217+H$213,H$221*H$214,FALSE))+(H$212*_xlfn.NORM.DIST($B10,H$214*H$218+H$213,H$222*H$214,FALSE))</f>
        <v>104.98209206772469</v>
      </c>
      <c r="X10" s="5">
        <f>BB10+(I$209*_xlfn.NORM.DIST($B10,I$214*I$215+I$213,I$219*I$214,FALSE))+(I$211*_xlfn.NORM.DIST($B10,I$214*I$216+I$213,I$220*I$214,FALSE))+(I$210*_xlfn.NORM.DIST($B10,I$214*I$217+I$213,I$221*I$214,FALSE))+(I$212*_xlfn.NORM.DIST($B10,I$214*I$218+I$213,I$222*I$214,FALSE))</f>
        <v>106.38780073522643</v>
      </c>
      <c r="Y10" s="5">
        <f>BC10+(J$209*_xlfn.NORM.DIST($B10,J$214*J$215+J$213,J$219*J$214,FALSE))+(J$211*_xlfn.NORM.DIST($B10,J$214*J$216+J$213,J$220*J$214,FALSE))+(J$210*_xlfn.NORM.DIST($B10,J$214*J$217+J$213,J$221*J$214,FALSE))+(J$212*_xlfn.NORM.DIST($B10,J$214*J$218+J$213,J$222*J$214,FALSE))</f>
        <v>104.36291280615821</v>
      </c>
      <c r="Z10" s="5">
        <f>BD10+(K$209*_xlfn.NORM.DIST($B10,K$214*K$215+K$213,K$219*K$214,FALSE))+(K$211*_xlfn.NORM.DIST($B10,K$214*K$216+K$213,K$220*K$214,FALSE))+(K$210*_xlfn.NORM.DIST($B10,K$214*K$217+K$213,K$221*K$214,FALSE))+(K$212*_xlfn.NORM.DIST($B10,K$214*K$218+K$213,K$222*K$214,FALSE))</f>
        <v>102.9249990965474</v>
      </c>
      <c r="AA10" s="5">
        <f>BE10+(L$209*_xlfn.NORM.DIST($B10,L$214*L$215+L$213,L$219*L$214,FALSE))+(L$211*_xlfn.NORM.DIST($B10,L$214*L$216+L$213,L$220*L$214,FALSE))+(L$210*_xlfn.NORM.DIST($B10,L$214*L$217+L$213,L$221*L$214,FALSE))+(L$212*_xlfn.NORM.DIST($B10,L$214*L$218+L$213,L$222*L$214,FALSE))</f>
        <v>98.203736996153125</v>
      </c>
      <c r="AB10" s="5">
        <f>BF10+(M$209*_xlfn.NORM.DIST($B10,M$214*M$215+M$213,M$219*M$214,FALSE))+(M$211*_xlfn.NORM.DIST($B10,M$214*M$216+M$213,M$220*M$214,FALSE))+(M$210*_xlfn.NORM.DIST($B10,M$214*M$217+M$213,M$221*M$214,FALSE))+(M$212*_xlfn.NORM.DIST($B10,M$214*M$218+M$213,M$222*M$214,FALSE))</f>
        <v>89.623151709028221</v>
      </c>
      <c r="AC10" s="5">
        <f>BG10+(N$209*_xlfn.NORM.DIST($B10,N$214*N$215+N$213,N$219*N$214,FALSE))+(N$211*_xlfn.NORM.DIST($B10,N$214*N$216+N$213,N$220*N$214,FALSE))+(N$210*_xlfn.NORM.DIST($B10,N$214*N$217+N$213,N$221*N$214,FALSE))+(N$212*_xlfn.NORM.DIST($B10,N$214*N$218+N$213,N$222*N$214,FALSE))</f>
        <v>80.345277021074452</v>
      </c>
      <c r="AD10" s="5">
        <f>BH10+(O$209*_xlfn.NORM.DIST($B10,O$214*O$215+O$213,O$219*O$214,FALSE))+(O$211*_xlfn.NORM.DIST($B10,O$214*O$216+O$213,O$220*O$214,FALSE))+(O$210*_xlfn.NORM.DIST($B10,O$214*O$217+O$213,O$221*O$214,FALSE))+(O$212*_xlfn.NORM.DIST($B10,O$214*O$218+O$213,O$222*O$214,FALSE))</f>
        <v>68.546908562261919</v>
      </c>
      <c r="AE10" s="5"/>
      <c r="AG10" s="5">
        <f t="shared" si="0"/>
        <v>-2.1922280907653686</v>
      </c>
      <c r="AH10" s="5">
        <f t="shared" si="0"/>
        <v>-1.464379732762211</v>
      </c>
      <c r="AI10" s="5">
        <f t="shared" si="0"/>
        <v>-1.5525041033457967</v>
      </c>
      <c r="AJ10" s="5">
        <f t="shared" si="0"/>
        <v>-1.3311879088456635</v>
      </c>
      <c r="AK10" s="5">
        <f t="shared" si="0"/>
        <v>-1.2387842014521055</v>
      </c>
      <c r="AL10" s="5">
        <f t="shared" si="0"/>
        <v>-0.30509206772468644</v>
      </c>
      <c r="AM10" s="5">
        <f t="shared" si="0"/>
        <v>-0.55480073522643636</v>
      </c>
      <c r="AN10" s="5">
        <f t="shared" si="0"/>
        <v>-0.24191280615821142</v>
      </c>
      <c r="AO10" s="5">
        <f t="shared" si="0"/>
        <v>-1.1369990965473988</v>
      </c>
      <c r="AP10" s="5">
        <f t="shared" si="0"/>
        <v>3.8263003846878973E-2</v>
      </c>
      <c r="AQ10" s="5">
        <f t="shared" si="0"/>
        <v>-1.6991517090282144</v>
      </c>
      <c r="AR10" s="5">
        <f t="shared" si="0"/>
        <v>-1.0422770210744545</v>
      </c>
      <c r="AS10" s="5">
        <f t="shared" si="0"/>
        <v>0.42279143773808414</v>
      </c>
      <c r="AV10" s="2">
        <f t="shared" si="1"/>
        <v>99.556228090765373</v>
      </c>
      <c r="AW10" s="2">
        <f t="shared" si="2"/>
        <v>103.03837973276221</v>
      </c>
      <c r="AX10" s="2">
        <f t="shared" si="3"/>
        <v>104.9935041033458</v>
      </c>
      <c r="AY10" s="2">
        <f t="shared" si="4"/>
        <v>103.50018790884566</v>
      </c>
      <c r="AZ10" s="2">
        <f t="shared" si="5"/>
        <v>103.56678420145211</v>
      </c>
      <c r="BA10" s="2">
        <f t="shared" si="6"/>
        <v>104.98209206772469</v>
      </c>
      <c r="BB10" s="2">
        <f t="shared" si="7"/>
        <v>106.38780073522643</v>
      </c>
      <c r="BC10" s="2">
        <f t="shared" si="8"/>
        <v>104.36291280615821</v>
      </c>
      <c r="BD10" s="2">
        <f t="shared" si="9"/>
        <v>102.9249990965474</v>
      </c>
      <c r="BE10" s="2">
        <f t="shared" si="10"/>
        <v>98.203736996153125</v>
      </c>
      <c r="BF10" s="2">
        <f t="shared" si="11"/>
        <v>89.623151709028221</v>
      </c>
      <c r="BG10" s="2">
        <f t="shared" si="12"/>
        <v>80.345277021074452</v>
      </c>
      <c r="BH10" s="2">
        <f t="shared" si="13"/>
        <v>68.546908562261919</v>
      </c>
      <c r="BK10" s="2">
        <f>IF(OR($B10&lt;C$229, AND($B10&gt;C$230, $B10&lt;C$231)), C10, "")</f>
        <v>97.364000000000004</v>
      </c>
      <c r="BL10" s="2">
        <f>IF(OR($B10&lt;D$229, AND($B10&gt;D$230, $B10&lt;D$231)), D10, "")</f>
        <v>101.574</v>
      </c>
      <c r="BM10" s="2">
        <f>IF(OR($B10&lt;E$229, AND($B10&gt;E$230, $B10&lt;E$231)), E10, "")</f>
        <v>103.441</v>
      </c>
      <c r="BN10" s="2">
        <f>IF(OR($B10&lt;F$229, AND($B10&gt;F$230, $B10&lt;F$231)), F10, "")</f>
        <v>102.169</v>
      </c>
      <c r="BO10" s="2">
        <f>IF(OR($B10&lt;G$229, AND($B10&gt;G$230, $B10&lt;G$231)), G10, "")</f>
        <v>102.328</v>
      </c>
      <c r="BP10" s="2">
        <f>IF(OR($B10&lt;H$229, AND($B10&gt;H$230, $B10&lt;H$231)), H10, "")</f>
        <v>104.67700000000001</v>
      </c>
      <c r="BQ10" s="2">
        <f>IF(OR($B10&lt;I$229, AND($B10&gt;I$230, $B10&lt;I$231)), I10, "")</f>
        <v>105.833</v>
      </c>
      <c r="BR10" s="2">
        <f>IF(OR($B10&lt;J$229, AND($B10&gt;J$230, $B10&lt;J$231)), J10, "")</f>
        <v>104.121</v>
      </c>
      <c r="BS10" s="2">
        <f>IF(OR($B10&lt;K$229, AND($B10&gt;K$230, $B10&lt;K$231)), K10, "")</f>
        <v>101.788</v>
      </c>
      <c r="BT10" s="2">
        <f>IF(OR($B10&lt;L$229, AND($B10&gt;L$230, $B10&lt;L$231)), L10, "")</f>
        <v>98.242000000000004</v>
      </c>
      <c r="BU10" s="2">
        <f>IF(OR($B10&lt;M$229, AND($B10&gt;M$230, $B10&lt;M$231)), M10, "")</f>
        <v>87.924000000000007</v>
      </c>
      <c r="BV10" s="2">
        <f>IF(OR($B10&lt;N$229, AND($B10&gt;N$230, $B10&lt;N$231)), N10, "")</f>
        <v>79.302999999999997</v>
      </c>
      <c r="BW10" s="2">
        <f>IF(OR($B10&lt;O$229, AND($B10&gt;O$230, $B10&lt;O$231)), O10, "")</f>
        <v>68.969700000000003</v>
      </c>
      <c r="BZ10" s="2" t="str">
        <f>IF(OR(AND($B10&gt;C$230, $B10&lt;C$231), $B10&gt;C$232), C10, "")</f>
        <v/>
      </c>
      <c r="CA10" s="2" t="str">
        <f>IF(OR(AND($B10&gt;D$230, $B10&lt;D$231), $B10&gt;D$232), D10, "")</f>
        <v/>
      </c>
      <c r="CB10" s="2" t="str">
        <f>IF(OR(AND($B10&gt;E$230, $B10&lt;E$231), $B10&gt;E$232), E10, "")</f>
        <v/>
      </c>
      <c r="CC10" s="2" t="str">
        <f>IF(OR(AND($B10&gt;F$230, $B10&lt;F$231), $B10&gt;F$232), F10, "")</f>
        <v/>
      </c>
      <c r="CD10" s="2" t="str">
        <f>IF(OR(AND($B10&gt;G$230, $B10&lt;G$231), $B10&gt;G$232), G10, "")</f>
        <v/>
      </c>
      <c r="CE10" s="2" t="str">
        <f>IF(OR(AND($B10&gt;H$230, $B10&lt;H$231), $B10&gt;H$232), H10, "")</f>
        <v/>
      </c>
      <c r="CF10" s="2" t="str">
        <f>IF(OR(AND($B10&gt;I$230, $B10&lt;I$231), $B10&gt;I$232), I10, "")</f>
        <v/>
      </c>
      <c r="CG10" s="2" t="str">
        <f>IF(OR(AND($B10&gt;J$230, $B10&lt;J$231), $B10&gt;J$232), J10, "")</f>
        <v/>
      </c>
      <c r="CH10" s="2" t="str">
        <f>IF(OR(AND($B10&gt;K$230, $B10&lt;K$231), $B10&gt;K$232), K10, "")</f>
        <v/>
      </c>
      <c r="CI10" s="2" t="str">
        <f>IF(OR(AND($B10&gt;L$230, $B10&lt;L$231), $B10&gt;L$232), L10, "")</f>
        <v/>
      </c>
      <c r="CJ10" s="2" t="str">
        <f>IF(OR(AND($B10&gt;M$230, $B10&lt;M$231), $B10&gt;M$232), M10, "")</f>
        <v/>
      </c>
      <c r="CK10" s="2" t="str">
        <f>IF(OR(AND($B10&gt;N$230, $B10&lt;N$231), $B10&gt;N$232), N10, "")</f>
        <v/>
      </c>
      <c r="CL10" s="2" t="str">
        <f>IF(OR(AND($B10&gt;O$230, $B10&lt;O$231), $B10&gt;O$232), O10, "")</f>
        <v/>
      </c>
      <c r="CO10" s="2">
        <f t="shared" si="14"/>
        <v>99.555778682257369</v>
      </c>
      <c r="CP10" s="2">
        <f t="shared" si="15"/>
        <v>103.03816844525807</v>
      </c>
      <c r="CQ10" s="2">
        <f t="shared" si="16"/>
        <v>104.99304175816647</v>
      </c>
      <c r="CR10" s="2">
        <f t="shared" si="17"/>
        <v>103.49974761157094</v>
      </c>
      <c r="CS10" s="2">
        <f t="shared" si="18"/>
        <v>103.56649083938316</v>
      </c>
      <c r="CT10" s="2">
        <f t="shared" si="19"/>
        <v>104.98164734106052</v>
      </c>
      <c r="CU10" s="2">
        <f t="shared" si="20"/>
        <v>106.38754087753497</v>
      </c>
      <c r="CV10" s="2">
        <f t="shared" si="21"/>
        <v>104.36213089632329</v>
      </c>
      <c r="CW10" s="2">
        <f t="shared" si="22"/>
        <v>102.92406166721513</v>
      </c>
      <c r="CX10" s="2">
        <f t="shared" si="23"/>
        <v>98.202820821031921</v>
      </c>
      <c r="CY10" s="2">
        <f t="shared" si="24"/>
        <v>89.622147608201203</v>
      </c>
      <c r="CZ10" s="2">
        <f t="shared" si="25"/>
        <v>80.344647862656601</v>
      </c>
      <c r="DA10" s="2">
        <f t="shared" si="26"/>
        <v>68.546669901801636</v>
      </c>
      <c r="DD10" s="2">
        <f t="shared" si="27"/>
        <v>102.46850147229132</v>
      </c>
      <c r="DE10" s="2">
        <f t="shared" si="28"/>
        <v>104.67864744057864</v>
      </c>
      <c r="DF10" s="2">
        <f t="shared" si="29"/>
        <v>108.98246429219792</v>
      </c>
      <c r="DG10" s="2">
        <f t="shared" si="30"/>
        <v>106.21922013070179</v>
      </c>
      <c r="DH10" s="2">
        <f t="shared" si="31"/>
        <v>105.28740976598932</v>
      </c>
      <c r="DI10" s="2">
        <f t="shared" si="32"/>
        <v>107.86210764112603</v>
      </c>
      <c r="DJ10" s="2">
        <f t="shared" si="33"/>
        <v>108.27544291799607</v>
      </c>
      <c r="DK10" s="2">
        <f t="shared" si="34"/>
        <v>109.84000575476018</v>
      </c>
      <c r="DL10" s="2">
        <f t="shared" si="35"/>
        <v>109.27986583233483</v>
      </c>
      <c r="DM10" s="2">
        <f t="shared" si="36"/>
        <v>103.64003916180006</v>
      </c>
      <c r="DN10" s="2">
        <f t="shared" si="37"/>
        <v>95.463134168231207</v>
      </c>
      <c r="DO10" s="2">
        <f t="shared" si="38"/>
        <v>83.935995220445378</v>
      </c>
      <c r="DP10" s="2">
        <f t="shared" si="39"/>
        <v>70.065663976549843</v>
      </c>
      <c r="DS10" s="2">
        <f>POWER(10,($B10-C$227)/C$228)/(1+POWER(10,($B10-C$227)/C$228))</f>
        <v>1.5429154794308872E-4</v>
      </c>
      <c r="DT10" s="2">
        <f>POWER(10,($B10-D$227)/D$228)/(1+POWER(10,($B10-D$227)/D$228))</f>
        <v>1.2879622643653256E-4</v>
      </c>
      <c r="DU10" s="2">
        <f>POWER(10,($B10-E$227)/E$228)/(1+POWER(10,($B10-E$227)/E$228))</f>
        <v>1.1589275775757527E-4</v>
      </c>
      <c r="DV10" s="2">
        <f>POWER(10,($B10-F$227)/F$228)/(1+POWER(10,($B10-F$227)/F$228))</f>
        <v>1.6190539585205806E-4</v>
      </c>
      <c r="DW10" s="2">
        <f>POWER(10,($B10-G$227)/G$228)/(1+POWER(10,($B10-G$227)/G$228))</f>
        <v>1.7046826809691574E-4</v>
      </c>
      <c r="DX10" s="2">
        <f>POWER(10,($B10-H$227)/H$228)/(1+POWER(10,($B10-H$227)/H$228))</f>
        <v>1.5439430432331777E-4</v>
      </c>
      <c r="DY10" s="2">
        <f>POWER(10,($B10-I$227)/I$228)/(1+POWER(10,($B10-I$227)/I$228))</f>
        <v>1.3764363081398228E-4</v>
      </c>
      <c r="DZ10" s="2">
        <f>POWER(10,($B10-J$227)/J$228)/(1+POWER(10,($B10-J$227)/J$228))</f>
        <v>1.4273963080988191E-4</v>
      </c>
      <c r="EA10" s="2">
        <f>POWER(10,($B10-K$227)/K$228)/(1+POWER(10,($B10-K$227)/K$228))</f>
        <v>1.474918527866529E-4</v>
      </c>
      <c r="EB10" s="2">
        <f>POWER(10,($B10-L$227)/L$228)/(1+POWER(10,($B10-L$227)/L$228))</f>
        <v>1.6850070454875254E-4</v>
      </c>
      <c r="EC10" s="2">
        <f>POWER(10,($B10-M$227)/M$228)/(1+POWER(10,($B10-M$227)/M$228))</f>
        <v>1.7190603277304295E-4</v>
      </c>
      <c r="ED10" s="2">
        <f>POWER(10,($B10-N$227)/N$228)/(1+POWER(10,($B10-N$227)/N$228))</f>
        <v>1.7518729189198602E-4</v>
      </c>
      <c r="EE10" s="2">
        <f>POWER(10,($B10-O$227)/O$228)/(1+POWER(10,($B10-O$227)/O$228))</f>
        <v>1.5711743992747663E-4</v>
      </c>
    </row>
    <row r="11" spans="1:135" x14ac:dyDescent="0.25">
      <c r="B11" s="2">
        <v>5</v>
      </c>
      <c r="C11">
        <v>98.152000000000001</v>
      </c>
      <c r="D11">
        <v>100.765</v>
      </c>
      <c r="E11">
        <v>101.64700000000001</v>
      </c>
      <c r="F11">
        <v>102.03100000000001</v>
      </c>
      <c r="G11">
        <v>102.25</v>
      </c>
      <c r="H11">
        <v>103.785</v>
      </c>
      <c r="I11">
        <v>105.697</v>
      </c>
      <c r="J11">
        <v>103.455</v>
      </c>
      <c r="K11">
        <v>101.42400000000001</v>
      </c>
      <c r="L11">
        <v>96.379000000000005</v>
      </c>
      <c r="M11">
        <v>89.061000000000007</v>
      </c>
      <c r="N11">
        <v>80.090999999999994</v>
      </c>
      <c r="O11">
        <v>69.242400000000004</v>
      </c>
      <c r="R11" s="5">
        <f>AV11+(C$209*_xlfn.NORM.DIST($B11,C$214*C$215+C$213,C$219*C$214,FALSE))+(C$211*_xlfn.NORM.DIST($B11,C$214*C$216+C$213,C$220*C$214,FALSE))+(C$210*_xlfn.NORM.DIST($B11,C$214*C$217+C$213,C$221*C$214,FALSE))+(C$212*_xlfn.NORM.DIST($B11,C$214*C$218+C$213,C$222*C$214,FALSE))</f>
        <v>99.553723887143718</v>
      </c>
      <c r="S11" s="5">
        <f>AW11+(D$209*_xlfn.NORM.DIST($B11,D$214*D$215+D$213,D$219*D$214,FALSE))+(D$211*_xlfn.NORM.DIST($B11,D$214*D$216+D$213,D$220*D$214,FALSE))+(D$210*_xlfn.NORM.DIST($B11,D$214*D$217+D$213,D$221*D$214,FALSE))+(D$212*_xlfn.NORM.DIST($B11,D$214*D$218+D$213,D$222*D$214,FALSE))</f>
        <v>103.03141970803061</v>
      </c>
      <c r="T11" s="5">
        <f>AX11+(E$209*_xlfn.NORM.DIST($B11,E$214*E$215+E$213,E$219*E$214,FALSE))+(E$211*_xlfn.NORM.DIST($B11,E$214*E$216+E$213,E$220*E$214,FALSE))+(E$210*_xlfn.NORM.DIST($B11,E$214*E$217+E$213,E$221*E$214,FALSE))+(E$212*_xlfn.NORM.DIST($B11,E$214*E$218+E$213,E$222*E$214,FALSE))</f>
        <v>104.99609973213221</v>
      </c>
      <c r="U11" s="5">
        <f>AY11+(F$209*_xlfn.NORM.DIST($B11,F$214*F$215+F$213,F$219*F$214,FALSE))+(F$211*_xlfn.NORM.DIST($B11,F$214*F$216+F$213,F$220*F$214,FALSE))+(F$210*_xlfn.NORM.DIST($B11,F$214*F$217+F$213,F$221*F$214,FALSE))+(F$212*_xlfn.NORM.DIST($B11,F$214*F$218+F$213,F$222*F$214,FALSE))</f>
        <v>103.5050561776753</v>
      </c>
      <c r="V11" s="5">
        <f>AZ11+(G$209*_xlfn.NORM.DIST($B11,G$214*G$215+G$213,G$219*G$214,FALSE))+(G$211*_xlfn.NORM.DIST($B11,G$214*G$216+G$213,G$220*G$214,FALSE))+(G$210*_xlfn.NORM.DIST($B11,G$214*G$217+G$213,G$221*G$214,FALSE))+(G$212*_xlfn.NORM.DIST($B11,G$214*G$218+G$213,G$222*G$214,FALSE))</f>
        <v>103.58791416270719</v>
      </c>
      <c r="W11" s="5">
        <f>BA11+(H$209*_xlfn.NORM.DIST($B11,H$214*H$215+H$213,H$219*H$214,FALSE))+(H$211*_xlfn.NORM.DIST($B11,H$214*H$216+H$213,H$220*H$214,FALSE))+(H$210*_xlfn.NORM.DIST($B11,H$214*H$217+H$213,H$221*H$214,FALSE))+(H$212*_xlfn.NORM.DIST($B11,H$214*H$218+H$213,H$222*H$214,FALSE))</f>
        <v>105.01266350690366</v>
      </c>
      <c r="X11" s="5">
        <f>BB11+(I$209*_xlfn.NORM.DIST($B11,I$214*I$215+I$213,I$219*I$214,FALSE))+(I$211*_xlfn.NORM.DIST($B11,I$214*I$216+I$213,I$220*I$214,FALSE))+(I$210*_xlfn.NORM.DIST($B11,I$214*I$217+I$213,I$221*I$214,FALSE))+(I$212*_xlfn.NORM.DIST($B11,I$214*I$218+I$213,I$222*I$214,FALSE))</f>
        <v>106.41230993673197</v>
      </c>
      <c r="Y11" s="5">
        <f>BC11+(J$209*_xlfn.NORM.DIST($B11,J$214*J$215+J$213,J$219*J$214,FALSE))+(J$211*_xlfn.NORM.DIST($B11,J$214*J$216+J$213,J$220*J$214,FALSE))+(J$210*_xlfn.NORM.DIST($B11,J$214*J$217+J$213,J$221*J$214,FALSE))+(J$212*_xlfn.NORM.DIST($B11,J$214*J$218+J$213,J$222*J$214,FALSE))</f>
        <v>104.40630928791495</v>
      </c>
      <c r="Z11" s="5">
        <f>BD11+(K$209*_xlfn.NORM.DIST($B11,K$214*K$215+K$213,K$219*K$214,FALSE))+(K$211*_xlfn.NORM.DIST($B11,K$214*K$216+K$213,K$220*K$214,FALSE))+(K$210*_xlfn.NORM.DIST($B11,K$214*K$217+K$213,K$221*K$214,FALSE))+(K$212*_xlfn.NORM.DIST($B11,K$214*K$218+K$213,K$222*K$214,FALSE))</f>
        <v>102.96699266637407</v>
      </c>
      <c r="AA11" s="5">
        <f>BE11+(L$209*_xlfn.NORM.DIST($B11,L$214*L$215+L$213,L$219*L$214,FALSE))+(L$211*_xlfn.NORM.DIST($B11,L$214*L$216+L$213,L$220*L$214,FALSE))+(L$210*_xlfn.NORM.DIST($B11,L$214*L$217+L$213,L$221*L$214,FALSE))+(L$212*_xlfn.NORM.DIST($B11,L$214*L$218+L$213,L$222*L$214,FALSE))</f>
        <v>98.240728347299694</v>
      </c>
      <c r="AB11" s="5">
        <f>BF11+(M$209*_xlfn.NORM.DIST($B11,M$214*M$215+M$213,M$219*M$214,FALSE))+(M$211*_xlfn.NORM.DIST($B11,M$214*M$216+M$213,M$220*M$214,FALSE))+(M$210*_xlfn.NORM.DIST($B11,M$214*M$217+M$213,M$221*M$214,FALSE))+(M$212*_xlfn.NORM.DIST($B11,M$214*M$218+M$213,M$222*M$214,FALSE))</f>
        <v>89.666779402742691</v>
      </c>
      <c r="AC11" s="5">
        <f>BG11+(N$209*_xlfn.NORM.DIST($B11,N$214*N$215+N$213,N$219*N$214,FALSE))+(N$211*_xlfn.NORM.DIST($B11,N$214*N$216+N$213,N$220*N$214,FALSE))+(N$210*_xlfn.NORM.DIST($B11,N$214*N$217+N$213,N$221*N$214,FALSE))+(N$212*_xlfn.NORM.DIST($B11,N$214*N$218+N$213,N$222*N$214,FALSE))</f>
        <v>80.372606963132867</v>
      </c>
      <c r="AD11" s="5">
        <f>BH11+(O$209*_xlfn.NORM.DIST($B11,O$214*O$215+O$213,O$219*O$214,FALSE))+(O$211*_xlfn.NORM.DIST($B11,O$214*O$216+O$213,O$220*O$214,FALSE))+(O$210*_xlfn.NORM.DIST($B11,O$214*O$217+O$213,O$221*O$214,FALSE))+(O$212*_xlfn.NORM.DIST($B11,O$214*O$218+O$213,O$222*O$214,FALSE))</f>
        <v>68.559121120459778</v>
      </c>
      <c r="AE11" s="5"/>
      <c r="AG11" s="5">
        <f t="shared" si="0"/>
        <v>-1.4017238871437172</v>
      </c>
      <c r="AH11" s="5">
        <f t="shared" si="0"/>
        <v>-2.266419708030611</v>
      </c>
      <c r="AI11" s="5">
        <f t="shared" si="0"/>
        <v>-3.3490997321322027</v>
      </c>
      <c r="AJ11" s="5">
        <f t="shared" si="0"/>
        <v>-1.4740561776752941</v>
      </c>
      <c r="AK11" s="5">
        <f t="shared" si="0"/>
        <v>-1.3379141627071931</v>
      </c>
      <c r="AL11" s="5">
        <f t="shared" si="0"/>
        <v>-1.2276635069036672</v>
      </c>
      <c r="AM11" s="5">
        <f t="shared" si="0"/>
        <v>-0.71530993673196974</v>
      </c>
      <c r="AN11" s="5">
        <f t="shared" si="0"/>
        <v>-0.95130928791495251</v>
      </c>
      <c r="AO11" s="5">
        <f t="shared" si="0"/>
        <v>-1.5429926663740616</v>
      </c>
      <c r="AP11" s="5">
        <f t="shared" si="0"/>
        <v>-1.8617283472996888</v>
      </c>
      <c r="AQ11" s="5">
        <f t="shared" si="0"/>
        <v>-0.60577940274268371</v>
      </c>
      <c r="AR11" s="5">
        <f t="shared" si="0"/>
        <v>-0.28160696313287303</v>
      </c>
      <c r="AS11" s="5">
        <f t="shared" si="0"/>
        <v>0.68327887954022515</v>
      </c>
      <c r="AV11" s="2">
        <f t="shared" si="1"/>
        <v>99.553723887143718</v>
      </c>
      <c r="AW11" s="2">
        <f t="shared" si="2"/>
        <v>103.03141970803061</v>
      </c>
      <c r="AX11" s="2">
        <f t="shared" si="3"/>
        <v>104.99609973213221</v>
      </c>
      <c r="AY11" s="2">
        <f t="shared" si="4"/>
        <v>103.5050561776753</v>
      </c>
      <c r="AZ11" s="2">
        <f t="shared" si="5"/>
        <v>103.58791416270719</v>
      </c>
      <c r="BA11" s="2">
        <f t="shared" si="6"/>
        <v>105.01266350690366</v>
      </c>
      <c r="BB11" s="2">
        <f t="shared" si="7"/>
        <v>106.41230993673197</v>
      </c>
      <c r="BC11" s="2">
        <f t="shared" si="8"/>
        <v>104.40630928791495</v>
      </c>
      <c r="BD11" s="2">
        <f t="shared" si="9"/>
        <v>102.96699266637407</v>
      </c>
      <c r="BE11" s="2">
        <f t="shared" si="10"/>
        <v>98.240728347299694</v>
      </c>
      <c r="BF11" s="2">
        <f t="shared" si="11"/>
        <v>89.666779402742691</v>
      </c>
      <c r="BG11" s="2">
        <f t="shared" si="12"/>
        <v>80.372606963132867</v>
      </c>
      <c r="BH11" s="2">
        <f t="shared" si="13"/>
        <v>68.559121120459778</v>
      </c>
      <c r="BK11" s="2">
        <f>IF(OR($B11&lt;C$229, AND($B11&gt;C$230, $B11&lt;C$231)), C11, "")</f>
        <v>98.152000000000001</v>
      </c>
      <c r="BL11" s="2">
        <f>IF(OR($B11&lt;D$229, AND($B11&gt;D$230, $B11&lt;D$231)), D11, "")</f>
        <v>100.765</v>
      </c>
      <c r="BM11" s="2">
        <f>IF(OR($B11&lt;E$229, AND($B11&gt;E$230, $B11&lt;E$231)), E11, "")</f>
        <v>101.64700000000001</v>
      </c>
      <c r="BN11" s="2">
        <f>IF(OR($B11&lt;F$229, AND($B11&gt;F$230, $B11&lt;F$231)), F11, "")</f>
        <v>102.03100000000001</v>
      </c>
      <c r="BO11" s="2">
        <f>IF(OR($B11&lt;G$229, AND($B11&gt;G$230, $B11&lt;G$231)), G11, "")</f>
        <v>102.25</v>
      </c>
      <c r="BP11" s="2">
        <f>IF(OR($B11&lt;H$229, AND($B11&gt;H$230, $B11&lt;H$231)), H11, "")</f>
        <v>103.785</v>
      </c>
      <c r="BQ11" s="2">
        <f>IF(OR($B11&lt;I$229, AND($B11&gt;I$230, $B11&lt;I$231)), I11, "")</f>
        <v>105.697</v>
      </c>
      <c r="BR11" s="2">
        <f>IF(OR($B11&lt;J$229, AND($B11&gt;J$230, $B11&lt;J$231)), J11, "")</f>
        <v>103.455</v>
      </c>
      <c r="BS11" s="2">
        <f>IF(OR($B11&lt;K$229, AND($B11&gt;K$230, $B11&lt;K$231)), K11, "")</f>
        <v>101.42400000000001</v>
      </c>
      <c r="BT11" s="2">
        <f>IF(OR($B11&lt;L$229, AND($B11&gt;L$230, $B11&lt;L$231)), L11, "")</f>
        <v>96.379000000000005</v>
      </c>
      <c r="BU11" s="2">
        <f>IF(OR($B11&lt;M$229, AND($B11&gt;M$230, $B11&lt;M$231)), M11, "")</f>
        <v>89.061000000000007</v>
      </c>
      <c r="BV11" s="2">
        <f>IF(OR($B11&lt;N$229, AND($B11&gt;N$230, $B11&lt;N$231)), N11, "")</f>
        <v>80.090999999999994</v>
      </c>
      <c r="BW11" s="2">
        <f>IF(OR($B11&lt;O$229, AND($B11&gt;O$230, $B11&lt;O$231)), O11, "")</f>
        <v>69.242400000000004</v>
      </c>
      <c r="BZ11" s="2" t="str">
        <f>IF(OR(AND($B11&gt;C$230, $B11&lt;C$231), $B11&gt;C$232), C11, "")</f>
        <v/>
      </c>
      <c r="CA11" s="2" t="str">
        <f>IF(OR(AND($B11&gt;D$230, $B11&lt;D$231), $B11&gt;D$232), D11, "")</f>
        <v/>
      </c>
      <c r="CB11" s="2" t="str">
        <f>IF(OR(AND($B11&gt;E$230, $B11&lt;E$231), $B11&gt;E$232), E11, "")</f>
        <v/>
      </c>
      <c r="CC11" s="2" t="str">
        <f>IF(OR(AND($B11&gt;F$230, $B11&lt;F$231), $B11&gt;F$232), F11, "")</f>
        <v/>
      </c>
      <c r="CD11" s="2" t="str">
        <f>IF(OR(AND($B11&gt;G$230, $B11&lt;G$231), $B11&gt;G$232), G11, "")</f>
        <v/>
      </c>
      <c r="CE11" s="2" t="str">
        <f>IF(OR(AND($B11&gt;H$230, $B11&lt;H$231), $B11&gt;H$232), H11, "")</f>
        <v/>
      </c>
      <c r="CF11" s="2" t="str">
        <f>IF(OR(AND($B11&gt;I$230, $B11&lt;I$231), $B11&gt;I$232), I11, "")</f>
        <v/>
      </c>
      <c r="CG11" s="2" t="str">
        <f>IF(OR(AND($B11&gt;J$230, $B11&lt;J$231), $B11&gt;J$232), J11, "")</f>
        <v/>
      </c>
      <c r="CH11" s="2" t="str">
        <f>IF(OR(AND($B11&gt;K$230, $B11&lt;K$231), $B11&gt;K$232), K11, "")</f>
        <v/>
      </c>
      <c r="CI11" s="2" t="str">
        <f>IF(OR(AND($B11&gt;L$230, $B11&lt;L$231), $B11&gt;L$232), L11, "")</f>
        <v/>
      </c>
      <c r="CJ11" s="2" t="str">
        <f>IF(OR(AND($B11&gt;M$230, $B11&lt;M$231), $B11&gt;M$232), M11, "")</f>
        <v/>
      </c>
      <c r="CK11" s="2" t="str">
        <f>IF(OR(AND($B11&gt;N$230, $B11&lt;N$231), $B11&gt;N$232), N11, "")</f>
        <v/>
      </c>
      <c r="CL11" s="2" t="str">
        <f>IF(OR(AND($B11&gt;O$230, $B11&lt;O$231), $B11&gt;O$232), O11, "")</f>
        <v/>
      </c>
      <c r="CO11" s="2">
        <f t="shared" si="14"/>
        <v>99.553237283583528</v>
      </c>
      <c r="CP11" s="2">
        <f t="shared" si="15"/>
        <v>103.03119119128415</v>
      </c>
      <c r="CQ11" s="2">
        <f t="shared" si="16"/>
        <v>104.99559903536421</v>
      </c>
      <c r="CR11" s="2">
        <f t="shared" si="17"/>
        <v>103.50457947680765</v>
      </c>
      <c r="CS11" s="2">
        <f t="shared" si="18"/>
        <v>103.58759720398373</v>
      </c>
      <c r="CT11" s="2">
        <f t="shared" si="19"/>
        <v>105.01218219999924</v>
      </c>
      <c r="CU11" s="2">
        <f t="shared" si="20"/>
        <v>106.41202921257539</v>
      </c>
      <c r="CV11" s="2">
        <f t="shared" si="21"/>
        <v>104.40546230901234</v>
      </c>
      <c r="CW11" s="2">
        <f t="shared" si="22"/>
        <v>102.96597758854064</v>
      </c>
      <c r="CX11" s="2">
        <f t="shared" si="23"/>
        <v>98.239736313791653</v>
      </c>
      <c r="CY11" s="2">
        <f t="shared" si="24"/>
        <v>89.665691892253278</v>
      </c>
      <c r="CZ11" s="2">
        <f t="shared" si="25"/>
        <v>80.371925599792974</v>
      </c>
      <c r="DA11" s="2">
        <f t="shared" si="26"/>
        <v>68.558862948079948</v>
      </c>
      <c r="DD11" s="2">
        <f t="shared" si="27"/>
        <v>102.42957324237881</v>
      </c>
      <c r="DE11" s="2">
        <f t="shared" si="28"/>
        <v>104.64934682525069</v>
      </c>
      <c r="DF11" s="2">
        <f t="shared" si="29"/>
        <v>108.93584512355159</v>
      </c>
      <c r="DG11" s="2">
        <f t="shared" si="30"/>
        <v>106.18987076790287</v>
      </c>
      <c r="DH11" s="2">
        <f t="shared" si="31"/>
        <v>105.28336468503943</v>
      </c>
      <c r="DI11" s="2">
        <f t="shared" si="32"/>
        <v>107.85531591775541</v>
      </c>
      <c r="DJ11" s="2">
        <f t="shared" si="33"/>
        <v>108.27209983150264</v>
      </c>
      <c r="DK11" s="2">
        <f t="shared" si="34"/>
        <v>109.81716593449833</v>
      </c>
      <c r="DL11" s="2">
        <f t="shared" si="35"/>
        <v>109.2427660534391</v>
      </c>
      <c r="DM11" s="2">
        <f t="shared" si="36"/>
        <v>103.60920953280659</v>
      </c>
      <c r="DN11" s="2">
        <f t="shared" si="37"/>
        <v>95.435342833524302</v>
      </c>
      <c r="DO11" s="2">
        <f t="shared" si="38"/>
        <v>83.919107862492893</v>
      </c>
      <c r="DP11" s="2">
        <f t="shared" si="39"/>
        <v>70.057484476493869</v>
      </c>
      <c r="DS11" s="2">
        <f>POWER(10,($B11-C$227)/C$228)/(1+POWER(10,($B11-C$227)/C$228))</f>
        <v>1.6917479987157879E-4</v>
      </c>
      <c r="DT11" s="2">
        <f>POWER(10,($B11-D$227)/D$228)/(1+POWER(10,($B11-D$227)/D$228))</f>
        <v>1.4122049922335778E-4</v>
      </c>
      <c r="DU11" s="2">
        <f>POWER(10,($B11-E$227)/E$228)/(1+POWER(10,($B11-E$227)/E$228))</f>
        <v>1.2707246115911271E-4</v>
      </c>
      <c r="DV11" s="2">
        <f>POWER(10,($B11-F$227)/F$228)/(1+POWER(10,($B11-F$227)/F$228))</f>
        <v>1.7752296342057097E-4</v>
      </c>
      <c r="DW11" s="2">
        <f>POWER(10,($B11-G$227)/G$228)/(1+POWER(10,($B11-G$227)/G$228))</f>
        <v>1.8691166506527881E-4</v>
      </c>
      <c r="DX11" s="2">
        <f>POWER(10,($B11-H$227)/H$228)/(1+POWER(10,($B11-H$227)/H$228))</f>
        <v>1.6928746664660938E-4</v>
      </c>
      <c r="DY11" s="2">
        <f>POWER(10,($B11-I$227)/I$228)/(1+POWER(10,($B11-I$227)/I$228))</f>
        <v>1.5092123585047992E-4</v>
      </c>
      <c r="DZ11" s="2">
        <f>POWER(10,($B11-J$227)/J$228)/(1+POWER(10,($B11-J$227)/J$228))</f>
        <v>1.5650873758571774E-4</v>
      </c>
      <c r="EA11" s="2">
        <f>POWER(10,($B11-K$227)/K$228)/(1+POWER(10,($B11-K$227)/K$228))</f>
        <v>1.6171929946446299E-4</v>
      </c>
      <c r="EB11" s="2">
        <f>POWER(10,($B11-L$227)/L$228)/(1+POWER(10,($B11-L$227)/L$228))</f>
        <v>1.8475434508685197E-4</v>
      </c>
      <c r="EC11" s="2">
        <f>POWER(10,($B11-M$227)/M$228)/(1+POWER(10,($B11-M$227)/M$228))</f>
        <v>1.8848809061146251E-4</v>
      </c>
      <c r="ED11" s="2">
        <f>POWER(10,($B11-N$227)/N$228)/(1+POWER(10,($B11-N$227)/N$228))</f>
        <v>1.9208579921402698E-4</v>
      </c>
      <c r="EE11" s="2">
        <f>POWER(10,($B11-O$227)/O$228)/(1+POWER(10,($B11-O$227)/O$228))</f>
        <v>1.7227323572646021E-4</v>
      </c>
    </row>
    <row r="12" spans="1:135" x14ac:dyDescent="0.25">
      <c r="B12" s="2">
        <v>6</v>
      </c>
      <c r="C12">
        <v>97.772999999999996</v>
      </c>
      <c r="D12">
        <v>101.676</v>
      </c>
      <c r="E12">
        <v>101.735</v>
      </c>
      <c r="F12">
        <v>103.69199999999999</v>
      </c>
      <c r="G12">
        <v>102.703</v>
      </c>
      <c r="H12">
        <v>104.30800000000001</v>
      </c>
      <c r="I12">
        <v>105.182</v>
      </c>
      <c r="J12">
        <v>102.43899999999999</v>
      </c>
      <c r="K12">
        <v>102.636</v>
      </c>
      <c r="L12">
        <v>97.287999999999997</v>
      </c>
      <c r="M12">
        <v>89.120999999999995</v>
      </c>
      <c r="N12">
        <v>79.379000000000005</v>
      </c>
      <c r="O12">
        <v>68.575800000000001</v>
      </c>
      <c r="R12" s="5">
        <f>AV12+(C$209*_xlfn.NORM.DIST($B12,C$214*C$215+C$213,C$219*C$214,FALSE))+(C$211*_xlfn.NORM.DIST($B12,C$214*C$216+C$213,C$220*C$214,FALSE))+(C$210*_xlfn.NORM.DIST($B12,C$214*C$217+C$213,C$221*C$214,FALSE))+(C$212*_xlfn.NORM.DIST($B12,C$214*C$218+C$213,C$222*C$214,FALSE))</f>
        <v>99.551222676876407</v>
      </c>
      <c r="S12" s="5">
        <f>AW12+(D$209*_xlfn.NORM.DIST($B12,D$214*D$215+D$213,D$219*D$214,FALSE))+(D$211*_xlfn.NORM.DIST($B12,D$214*D$216+D$213,D$220*D$214,FALSE))+(D$210*_xlfn.NORM.DIST($B12,D$214*D$217+D$213,D$221*D$214,FALSE))+(D$212*_xlfn.NORM.DIST($B12,D$214*D$218+D$213,D$222*D$214,FALSE))</f>
        <v>103.02446104090814</v>
      </c>
      <c r="T12" s="5">
        <f>AX12+(E$209*_xlfn.NORM.DIST($B12,E$214*E$215+E$213,E$219*E$214,FALSE))+(E$211*_xlfn.NORM.DIST($B12,E$214*E$216+E$213,E$220*E$214,FALSE))+(E$210*_xlfn.NORM.DIST($B12,E$214*E$217+E$213,E$221*E$214,FALSE))+(E$212*_xlfn.NORM.DIST($B12,E$214*E$218+E$213,E$222*E$214,FALSE))</f>
        <v>104.99869845714285</v>
      </c>
      <c r="U12" s="5">
        <f>AY12+(F$209*_xlfn.NORM.DIST($B12,F$214*F$215+F$213,F$219*F$214,FALSE))+(F$211*_xlfn.NORM.DIST($B12,F$214*F$216+F$213,F$220*F$214,FALSE))+(F$210*_xlfn.NORM.DIST($B12,F$214*F$217+F$213,F$221*F$214,FALSE))+(F$212*_xlfn.NORM.DIST($B12,F$214*F$218+F$213,F$222*F$214,FALSE))</f>
        <v>103.50992737193569</v>
      </c>
      <c r="V12" s="5">
        <f>AZ12+(G$209*_xlfn.NORM.DIST($B12,G$214*G$215+G$213,G$219*G$214,FALSE))+(G$211*_xlfn.NORM.DIST($B12,G$214*G$216+G$213,G$220*G$214,FALSE))+(G$210*_xlfn.NORM.DIST($B12,G$214*G$217+G$213,G$221*G$214,FALSE))+(G$212*_xlfn.NORM.DIST($B12,G$214*G$218+G$213,G$222*G$214,FALSE))</f>
        <v>103.60904594608749</v>
      </c>
      <c r="W12" s="5">
        <f>BA12+(H$209*_xlfn.NORM.DIST($B12,H$214*H$215+H$213,H$219*H$214,FALSE))+(H$211*_xlfn.NORM.DIST($B12,H$214*H$216+H$213,H$220*H$214,FALSE))+(H$210*_xlfn.NORM.DIST($B12,H$214*H$217+H$213,H$221*H$214,FALSE))+(H$212*_xlfn.NORM.DIST($B12,H$214*H$218+H$213,H$222*H$214,FALSE))</f>
        <v>105.04323786439741</v>
      </c>
      <c r="X12" s="5">
        <f>BB12+(I$209*_xlfn.NORM.DIST($B12,I$214*I$215+I$213,I$219*I$214,FALSE))+(I$211*_xlfn.NORM.DIST($B12,I$214*I$216+I$213,I$220*I$214,FALSE))+(I$210*_xlfn.NORM.DIST($B12,I$214*I$217+I$213,I$221*I$214,FALSE))+(I$212*_xlfn.NORM.DIST($B12,I$214*I$218+I$213,I$222*I$214,FALSE))</f>
        <v>106.43682074552294</v>
      </c>
      <c r="Y12" s="5">
        <f>BC12+(J$209*_xlfn.NORM.DIST($B12,J$214*J$215+J$213,J$219*J$214,FALSE))+(J$211*_xlfn.NORM.DIST($B12,J$214*J$216+J$213,J$220*J$214,FALSE))+(J$210*_xlfn.NORM.DIST($B12,J$214*J$217+J$213,J$221*J$214,FALSE))+(J$212*_xlfn.NORM.DIST($B12,J$214*J$218+J$213,J$222*J$214,FALSE))</f>
        <v>104.44971104620876</v>
      </c>
      <c r="Z12" s="5">
        <f>BD12+(K$209*_xlfn.NORM.DIST($B12,K$214*K$215+K$213,K$219*K$214,FALSE))+(K$211*_xlfn.NORM.DIST($B12,K$214*K$216+K$213,K$220*K$214,FALSE))+(K$210*_xlfn.NORM.DIST($B12,K$214*K$217+K$213,K$221*K$214,FALSE))+(K$212*_xlfn.NORM.DIST($B12,K$214*K$218+K$213,K$222*K$214,FALSE))</f>
        <v>103.00899249223397</v>
      </c>
      <c r="AA12" s="5">
        <f>BE12+(L$209*_xlfn.NORM.DIST($B12,L$214*L$215+L$213,L$219*L$214,FALSE))+(L$211*_xlfn.NORM.DIST($B12,L$214*L$216+L$213,L$220*L$214,FALSE))+(L$210*_xlfn.NORM.DIST($B12,L$214*L$217+L$213,L$221*L$214,FALSE))+(L$212*_xlfn.NORM.DIST($B12,L$214*L$218+L$213,L$222*L$214,FALSE))</f>
        <v>98.277725806772466</v>
      </c>
      <c r="AB12" s="5">
        <f>BF12+(M$209*_xlfn.NORM.DIST($B12,M$214*M$215+M$213,M$219*M$214,FALSE))+(M$211*_xlfn.NORM.DIST($B12,M$214*M$216+M$213,M$220*M$214,FALSE))+(M$210*_xlfn.NORM.DIST($B12,M$214*M$217+M$213,M$221*M$214,FALSE))+(M$212*_xlfn.NORM.DIST($B12,M$214*M$218+M$213,M$222*M$214,FALSE))</f>
        <v>89.710413843277053</v>
      </c>
      <c r="AC12" s="5">
        <f>BG12+(N$209*_xlfn.NORM.DIST($B12,N$214*N$215+N$213,N$219*N$214,FALSE))+(N$211*_xlfn.NORM.DIST($B12,N$214*N$216+N$213,N$220*N$214,FALSE))+(N$210*_xlfn.NORM.DIST($B12,N$214*N$217+N$213,N$221*N$214,FALSE))+(N$212*_xlfn.NORM.DIST($B12,N$214*N$218+N$213,N$222*N$214,FALSE))</f>
        <v>80.399941121343318</v>
      </c>
      <c r="AD12" s="5">
        <f>BH12+(O$209*_xlfn.NORM.DIST($B12,O$214*O$215+O$213,O$219*O$214,FALSE))+(O$211*_xlfn.NORM.DIST($B12,O$214*O$216+O$213,O$220*O$214,FALSE))+(O$210*_xlfn.NORM.DIST($B12,O$214*O$217+O$213,O$221*O$214,FALSE))+(O$212*_xlfn.NORM.DIST($B12,O$214*O$218+O$213,O$222*O$214,FALSE))</f>
        <v>68.571335221854</v>
      </c>
      <c r="AE12" s="5"/>
      <c r="AG12" s="5">
        <f t="shared" si="0"/>
        <v>-1.7782226768764104</v>
      </c>
      <c r="AH12" s="5">
        <f t="shared" si="0"/>
        <v>-1.3484610409081341</v>
      </c>
      <c r="AI12" s="5">
        <f t="shared" si="0"/>
        <v>-3.2636984571428513</v>
      </c>
      <c r="AJ12" s="5">
        <f t="shared" si="0"/>
        <v>0.18207262806430435</v>
      </c>
      <c r="AK12" s="5">
        <f t="shared" si="0"/>
        <v>-0.90604594608748812</v>
      </c>
      <c r="AL12" s="5">
        <f t="shared" si="0"/>
        <v>-0.73523786439740491</v>
      </c>
      <c r="AM12" s="5">
        <f t="shared" si="0"/>
        <v>-1.2548207455229345</v>
      </c>
      <c r="AN12" s="5">
        <f t="shared" si="0"/>
        <v>-2.0107110462087689</v>
      </c>
      <c r="AO12" s="5">
        <f t="shared" si="0"/>
        <v>-0.37299249223397624</v>
      </c>
      <c r="AP12" s="5">
        <f t="shared" si="0"/>
        <v>-0.98972580677246924</v>
      </c>
      <c r="AQ12" s="5">
        <f t="shared" si="0"/>
        <v>-0.58941384327705748</v>
      </c>
      <c r="AR12" s="5">
        <f t="shared" si="0"/>
        <v>-1.0209411213433128</v>
      </c>
      <c r="AS12" s="5">
        <f t="shared" si="0"/>
        <v>4.4647781460014357E-3</v>
      </c>
      <c r="AV12" s="2">
        <f t="shared" si="1"/>
        <v>99.551222676876392</v>
      </c>
      <c r="AW12" s="2">
        <f t="shared" si="2"/>
        <v>103.02446104090814</v>
      </c>
      <c r="AX12" s="2">
        <f t="shared" si="3"/>
        <v>104.99869845714284</v>
      </c>
      <c r="AY12" s="2">
        <f t="shared" si="4"/>
        <v>103.50992737193569</v>
      </c>
      <c r="AZ12" s="2">
        <f t="shared" si="5"/>
        <v>103.60904594608749</v>
      </c>
      <c r="BA12" s="2">
        <f t="shared" si="6"/>
        <v>105.04323786439741</v>
      </c>
      <c r="BB12" s="2">
        <f t="shared" si="7"/>
        <v>106.43682074552294</v>
      </c>
      <c r="BC12" s="2">
        <f t="shared" si="8"/>
        <v>104.44971104620876</v>
      </c>
      <c r="BD12" s="2">
        <f t="shared" si="9"/>
        <v>103.00899249223397</v>
      </c>
      <c r="BE12" s="2">
        <f t="shared" si="10"/>
        <v>98.277725806772466</v>
      </c>
      <c r="BF12" s="2">
        <f t="shared" si="11"/>
        <v>89.710413843277053</v>
      </c>
      <c r="BG12" s="2">
        <f t="shared" si="12"/>
        <v>80.399941121343318</v>
      </c>
      <c r="BH12" s="2">
        <f t="shared" si="13"/>
        <v>68.571335221854</v>
      </c>
      <c r="BK12" s="2">
        <f>IF(OR($B12&lt;C$229, AND($B12&gt;C$230, $B12&lt;C$231)), C12, "")</f>
        <v>97.772999999999996</v>
      </c>
      <c r="BL12" s="2">
        <f>IF(OR($B12&lt;D$229, AND($B12&gt;D$230, $B12&lt;D$231)), D12, "")</f>
        <v>101.676</v>
      </c>
      <c r="BM12" s="2">
        <f>IF(OR($B12&lt;E$229, AND($B12&gt;E$230, $B12&lt;E$231)), E12, "")</f>
        <v>101.735</v>
      </c>
      <c r="BN12" s="2">
        <f>IF(OR($B12&lt;F$229, AND($B12&gt;F$230, $B12&lt;F$231)), F12, "")</f>
        <v>103.69199999999999</v>
      </c>
      <c r="BO12" s="2">
        <f>IF(OR($B12&lt;G$229, AND($B12&gt;G$230, $B12&lt;G$231)), G12, "")</f>
        <v>102.703</v>
      </c>
      <c r="BP12" s="2">
        <f>IF(OR($B12&lt;H$229, AND($B12&gt;H$230, $B12&lt;H$231)), H12, "")</f>
        <v>104.30800000000001</v>
      </c>
      <c r="BQ12" s="2">
        <f>IF(OR($B12&lt;I$229, AND($B12&gt;I$230, $B12&lt;I$231)), I12, "")</f>
        <v>105.182</v>
      </c>
      <c r="BR12" s="2">
        <f>IF(OR($B12&lt;J$229, AND($B12&gt;J$230, $B12&lt;J$231)), J12, "")</f>
        <v>102.43899999999999</v>
      </c>
      <c r="BS12" s="2">
        <f>IF(OR($B12&lt;K$229, AND($B12&gt;K$230, $B12&lt;K$231)), K12, "")</f>
        <v>102.636</v>
      </c>
      <c r="BT12" s="2">
        <f>IF(OR($B12&lt;L$229, AND($B12&gt;L$230, $B12&lt;L$231)), L12, "")</f>
        <v>97.287999999999997</v>
      </c>
      <c r="BU12" s="2">
        <f>IF(OR($B12&lt;M$229, AND($B12&gt;M$230, $B12&lt;M$231)), M12, "")</f>
        <v>89.120999999999995</v>
      </c>
      <c r="BV12" s="2">
        <f>IF(OR($B12&lt;N$229, AND($B12&gt;N$230, $B12&lt;N$231)), N12, "")</f>
        <v>79.379000000000005</v>
      </c>
      <c r="BW12" s="2">
        <f>IF(OR($B12&lt;O$229, AND($B12&gt;O$230, $B12&lt;O$231)), O12, "")</f>
        <v>68.575800000000001</v>
      </c>
      <c r="BZ12" s="2" t="str">
        <f>IF(OR(AND($B12&gt;C$230, $B12&lt;C$231), $B12&gt;C$232), C12, "")</f>
        <v/>
      </c>
      <c r="CA12" s="2" t="str">
        <f>IF(OR(AND($B12&gt;D$230, $B12&lt;D$231), $B12&gt;D$232), D12, "")</f>
        <v/>
      </c>
      <c r="CB12" s="2" t="str">
        <f>IF(OR(AND($B12&gt;E$230, $B12&lt;E$231), $B12&gt;E$232), E12, "")</f>
        <v/>
      </c>
      <c r="CC12" s="2" t="str">
        <f>IF(OR(AND($B12&gt;F$230, $B12&lt;F$231), $B12&gt;F$232), F12, "")</f>
        <v/>
      </c>
      <c r="CD12" s="2" t="str">
        <f>IF(OR(AND($B12&gt;G$230, $B12&lt;G$231), $B12&gt;G$232), G12, "")</f>
        <v/>
      </c>
      <c r="CE12" s="2" t="str">
        <f>IF(OR(AND($B12&gt;H$230, $B12&lt;H$231), $B12&gt;H$232), H12, "")</f>
        <v/>
      </c>
      <c r="CF12" s="2" t="str">
        <f>IF(OR(AND($B12&gt;I$230, $B12&lt;I$231), $B12&gt;I$232), I12, "")</f>
        <v/>
      </c>
      <c r="CG12" s="2" t="str">
        <f>IF(OR(AND($B12&gt;J$230, $B12&lt;J$231), $B12&gt;J$232), J12, "")</f>
        <v/>
      </c>
      <c r="CH12" s="2" t="str">
        <f>IF(OR(AND($B12&gt;K$230, $B12&lt;K$231), $B12&gt;K$232), K12, "")</f>
        <v/>
      </c>
      <c r="CI12" s="2" t="str">
        <f>IF(OR(AND($B12&gt;L$230, $B12&lt;L$231), $B12&gt;L$232), L12, "")</f>
        <v/>
      </c>
      <c r="CJ12" s="2" t="str">
        <f>IF(OR(AND($B12&gt;M$230, $B12&lt;M$231), $B12&gt;M$232), M12, "")</f>
        <v/>
      </c>
      <c r="CK12" s="2" t="str">
        <f>IF(OR(AND($B12&gt;N$230, $B12&lt;N$231), $B12&gt;N$232), N12, "")</f>
        <v/>
      </c>
      <c r="CL12" s="2" t="str">
        <f>IF(OR(AND($B12&gt;O$230, $B12&lt;O$231), $B12&gt;O$232), O12, "")</f>
        <v/>
      </c>
      <c r="CO12" s="2">
        <f t="shared" si="14"/>
        <v>99.5506958849097</v>
      </c>
      <c r="CP12" s="2">
        <f t="shared" si="15"/>
        <v>103.02421393731022</v>
      </c>
      <c r="CQ12" s="2">
        <f t="shared" si="16"/>
        <v>104.99815631256195</v>
      </c>
      <c r="CR12" s="2">
        <f t="shared" si="17"/>
        <v>103.50941134204437</v>
      </c>
      <c r="CS12" s="2">
        <f t="shared" si="18"/>
        <v>103.60870356858429</v>
      </c>
      <c r="CT12" s="2">
        <f t="shared" si="19"/>
        <v>105.04271705893795</v>
      </c>
      <c r="CU12" s="2">
        <f t="shared" si="20"/>
        <v>106.43651754761582</v>
      </c>
      <c r="CV12" s="2">
        <f t="shared" si="21"/>
        <v>104.44879372170138</v>
      </c>
      <c r="CW12" s="2">
        <f t="shared" si="22"/>
        <v>103.00789350986614</v>
      </c>
      <c r="CX12" s="2">
        <f t="shared" si="23"/>
        <v>98.276651806551399</v>
      </c>
      <c r="CY12" s="2">
        <f t="shared" si="24"/>
        <v>89.709236176305353</v>
      </c>
      <c r="CZ12" s="2">
        <f t="shared" si="25"/>
        <v>80.399203336929332</v>
      </c>
      <c r="DA12" s="2">
        <f t="shared" si="26"/>
        <v>68.571055994358247</v>
      </c>
      <c r="DD12" s="2">
        <f t="shared" si="27"/>
        <v>102.39064501246629</v>
      </c>
      <c r="DE12" s="2">
        <f t="shared" si="28"/>
        <v>104.62004620992273</v>
      </c>
      <c r="DF12" s="2">
        <f t="shared" si="29"/>
        <v>108.88922595490526</v>
      </c>
      <c r="DG12" s="2">
        <f t="shared" si="30"/>
        <v>106.16052140510396</v>
      </c>
      <c r="DH12" s="2">
        <f t="shared" si="31"/>
        <v>105.27931960408954</v>
      </c>
      <c r="DI12" s="2">
        <f t="shared" si="32"/>
        <v>107.84852419438479</v>
      </c>
      <c r="DJ12" s="2">
        <f t="shared" si="33"/>
        <v>108.2687567450092</v>
      </c>
      <c r="DK12" s="2">
        <f t="shared" si="34"/>
        <v>109.79432611423648</v>
      </c>
      <c r="DL12" s="2">
        <f t="shared" si="35"/>
        <v>109.20566627454336</v>
      </c>
      <c r="DM12" s="2">
        <f t="shared" si="36"/>
        <v>103.57837990381311</v>
      </c>
      <c r="DN12" s="2">
        <f t="shared" si="37"/>
        <v>95.407551498817412</v>
      </c>
      <c r="DO12" s="2">
        <f t="shared" si="38"/>
        <v>83.902220504540423</v>
      </c>
      <c r="DP12" s="2">
        <f t="shared" si="39"/>
        <v>70.049304976437895</v>
      </c>
      <c r="DS12" s="2">
        <f>POWER(10,($B12-C$227)/C$228)/(1+POWER(10,($B12-C$227)/C$228))</f>
        <v>1.8549345183139861E-4</v>
      </c>
      <c r="DT12" s="2">
        <f>POWER(10,($B12-D$227)/D$228)/(1+POWER(10,($B12-D$227)/D$228))</f>
        <v>1.5484308855638992E-4</v>
      </c>
      <c r="DU12" s="2">
        <f>POWER(10,($B12-E$227)/E$228)/(1+POWER(10,($B12-E$227)/E$228))</f>
        <v>1.3933047483835457E-4</v>
      </c>
      <c r="DV12" s="2">
        <f>POWER(10,($B12-F$227)/F$228)/(1+POWER(10,($B12-F$227)/F$228))</f>
        <v>1.9464672497237473E-4</v>
      </c>
      <c r="DW12" s="2">
        <f>POWER(10,($B12-G$227)/G$228)/(1+POWER(10,($B12-G$227)/G$228))</f>
        <v>2.0494086967062959E-4</v>
      </c>
      <c r="DX12" s="2">
        <f>POWER(10,($B12-H$227)/H$228)/(1+POWER(10,($B12-H$227)/H$228))</f>
        <v>1.8561698445975343E-4</v>
      </c>
      <c r="DY12" s="2">
        <f>POWER(10,($B12-I$227)/I$228)/(1+POWER(10,($B12-I$227)/I$228))</f>
        <v>1.6547943496375136E-4</v>
      </c>
      <c r="DZ12" s="2">
        <f>POWER(10,($B12-J$227)/J$228)/(1+POWER(10,($B12-J$227)/J$228))</f>
        <v>1.7160582707544263E-4</v>
      </c>
      <c r="EA12" s="2">
        <f>POWER(10,($B12-K$227)/K$228)/(1+POWER(10,($B12-K$227)/K$228))</f>
        <v>1.7731891916005987E-4</v>
      </c>
      <c r="EB12" s="2">
        <f>POWER(10,($B12-L$227)/L$228)/(1+POWER(10,($B12-L$227)/L$228))</f>
        <v>2.0257550016957086E-4</v>
      </c>
      <c r="EC12" s="2">
        <f>POWER(10,($B12-M$227)/M$228)/(1+POWER(10,($B12-M$227)/M$228))</f>
        <v>2.066693233083504E-4</v>
      </c>
      <c r="ED12" s="2">
        <f>POWER(10,($B12-N$227)/N$228)/(1+POWER(10,($B12-N$227)/N$228))</f>
        <v>2.1061398750924892E-4</v>
      </c>
      <c r="EE12" s="2">
        <f>POWER(10,($B12-O$227)/O$228)/(1+POWER(10,($B12-O$227)/O$228))</f>
        <v>1.8889070727412654E-4</v>
      </c>
    </row>
    <row r="13" spans="1:135" x14ac:dyDescent="0.25">
      <c r="B13" s="2">
        <v>7</v>
      </c>
      <c r="C13">
        <v>97.682000000000002</v>
      </c>
      <c r="D13">
        <v>102.074</v>
      </c>
      <c r="E13">
        <v>102.265</v>
      </c>
      <c r="F13">
        <v>103.908</v>
      </c>
      <c r="G13">
        <v>104.23399999999999</v>
      </c>
      <c r="H13">
        <v>103.369</v>
      </c>
      <c r="I13">
        <v>104.545</v>
      </c>
      <c r="J13">
        <v>103.40900000000001</v>
      </c>
      <c r="K13">
        <v>101.07599999999999</v>
      </c>
      <c r="L13">
        <v>96.53</v>
      </c>
      <c r="M13">
        <v>87.47</v>
      </c>
      <c r="N13">
        <v>80.03</v>
      </c>
      <c r="O13">
        <v>67.545500000000004</v>
      </c>
      <c r="R13" s="5">
        <f>AV13+(C$209*_xlfn.NORM.DIST($B13,C$214*C$215+C$213,C$219*C$214,FALSE))+(C$211*_xlfn.NORM.DIST($B13,C$214*C$216+C$213,C$220*C$214,FALSE))+(C$210*_xlfn.NORM.DIST($B13,C$214*C$217+C$213,C$221*C$214,FALSE))+(C$212*_xlfn.NORM.DIST($B13,C$214*C$218+C$213,C$222*C$214,FALSE))</f>
        <v>99.548724691236558</v>
      </c>
      <c r="S13" s="5">
        <f>AW13+(D$209*_xlfn.NORM.DIST($B13,D$214*D$215+D$213,D$219*D$214,FALSE))+(D$211*_xlfn.NORM.DIST($B13,D$214*D$216+D$213,D$220*D$214,FALSE))+(D$210*_xlfn.NORM.DIST($B13,D$214*D$217+D$213,D$221*D$214,FALSE))+(D$212*_xlfn.NORM.DIST($B13,D$214*D$218+D$213,D$222*D$214,FALSE))</f>
        <v>103.01750383294615</v>
      </c>
      <c r="T13" s="5">
        <f>AX13+(E$209*_xlfn.NORM.DIST($B13,E$214*E$215+E$213,E$219*E$214,FALSE))+(E$211*_xlfn.NORM.DIST($B13,E$214*E$216+E$213,E$220*E$214,FALSE))+(E$210*_xlfn.NORM.DIST($B13,E$214*E$217+E$213,E$221*E$214,FALSE))+(E$212*_xlfn.NORM.DIST($B13,E$214*E$218+E$213,E$222*E$214,FALSE))</f>
        <v>105.00130051875747</v>
      </c>
      <c r="U13" s="5">
        <f>AY13+(F$209*_xlfn.NORM.DIST($B13,F$214*F$215+F$213,F$219*F$214,FALSE))+(F$211*_xlfn.NORM.DIST($B13,F$214*F$216+F$213,F$220*F$214,FALSE))+(F$210*_xlfn.NORM.DIST($B13,F$214*F$217+F$213,F$221*F$214,FALSE))+(F$212*_xlfn.NORM.DIST($B13,F$214*F$218+F$213,F$222*F$214,FALSE))</f>
        <v>103.51480171715812</v>
      </c>
      <c r="V13" s="5">
        <f>AZ13+(G$209*_xlfn.NORM.DIST($B13,G$214*G$215+G$213,G$219*G$214,FALSE))+(G$211*_xlfn.NORM.DIST($B13,G$214*G$216+G$213,G$220*G$214,FALSE))+(G$210*_xlfn.NORM.DIST($B13,G$214*G$217+G$213,G$221*G$214,FALSE))+(G$212*_xlfn.NORM.DIST($B13,G$214*G$218+G$213,G$222*G$214,FALSE))</f>
        <v>103.63017968347944</v>
      </c>
      <c r="W13" s="5">
        <f>BA13+(H$209*_xlfn.NORM.DIST($B13,H$214*H$215+H$213,H$219*H$214,FALSE))+(H$211*_xlfn.NORM.DIST($B13,H$214*H$216+H$213,H$220*H$214,FALSE))+(H$210*_xlfn.NORM.DIST($B13,H$214*H$217+H$213,H$221*H$214,FALSE))+(H$212*_xlfn.NORM.DIST($B13,H$214*H$218+H$213,H$222*H$214,FALSE))</f>
        <v>105.07381536272545</v>
      </c>
      <c r="X13" s="5">
        <f>BB13+(I$209*_xlfn.NORM.DIST($B13,I$214*I$215+I$213,I$219*I$214,FALSE))+(I$211*_xlfn.NORM.DIST($B13,I$214*I$216+I$213,I$220*I$214,FALSE))+(I$210*_xlfn.NORM.DIST($B13,I$214*I$217+I$213,I$221*I$214,FALSE))+(I$212*_xlfn.NORM.DIST($B13,I$214*I$218+I$213,I$222*I$214,FALSE))</f>
        <v>106.46133327746266</v>
      </c>
      <c r="Y13" s="5">
        <f>BC13+(J$209*_xlfn.NORM.DIST($B13,J$214*J$215+J$213,J$219*J$214,FALSE))+(J$211*_xlfn.NORM.DIST($B13,J$214*J$216+J$213,J$220*J$214,FALSE))+(J$210*_xlfn.NORM.DIST($B13,J$214*J$217+J$213,J$221*J$214,FALSE))+(J$212*_xlfn.NORM.DIST($B13,J$214*J$218+J$213,J$222*J$214,FALSE))</f>
        <v>104.49311849335058</v>
      </c>
      <c r="Z13" s="5">
        <f>BD13+(K$209*_xlfn.NORM.DIST($B13,K$214*K$215+K$213,K$219*K$214,FALSE))+(K$211*_xlfn.NORM.DIST($B13,K$214*K$216+K$213,K$220*K$214,FALSE))+(K$210*_xlfn.NORM.DIST($B13,K$214*K$217+K$213,K$221*K$214,FALSE))+(K$212*_xlfn.NORM.DIST($B13,K$214*K$218+K$213,K$222*K$214,FALSE))</f>
        <v>103.05099905831196</v>
      </c>
      <c r="AA13" s="5">
        <f>BE13+(L$209*_xlfn.NORM.DIST($B13,L$214*L$215+L$213,L$219*L$214,FALSE))+(L$211*_xlfn.NORM.DIST($B13,L$214*L$216+L$213,L$220*L$214,FALSE))+(L$210*_xlfn.NORM.DIST($B13,L$214*L$217+L$213,L$221*L$214,FALSE))+(L$212*_xlfn.NORM.DIST($B13,L$214*L$218+L$213,L$222*L$214,FALSE))</f>
        <v>98.314729846894579</v>
      </c>
      <c r="AB13" s="5">
        <f>BF13+(M$209*_xlfn.NORM.DIST($B13,M$214*M$215+M$213,M$219*M$214,FALSE))+(M$211*_xlfn.NORM.DIST($B13,M$214*M$216+M$213,M$220*M$214,FALSE))+(M$210*_xlfn.NORM.DIST($B13,M$214*M$217+M$213,M$221*M$214,FALSE))+(M$212*_xlfn.NORM.DIST($B13,M$214*M$218+M$213,M$222*M$214,FALSE))</f>
        <v>89.754055555839059</v>
      </c>
      <c r="AC13" s="5">
        <f>BG13+(N$209*_xlfn.NORM.DIST($B13,N$214*N$215+N$213,N$219*N$214,FALSE))+(N$211*_xlfn.NORM.DIST($B13,N$214*N$216+N$213,N$220*N$214,FALSE))+(N$210*_xlfn.NORM.DIST($B13,N$214*N$217+N$213,N$221*N$214,FALSE))+(N$212*_xlfn.NORM.DIST($B13,N$214*N$218+N$213,N$222*N$214,FALSE))</f>
        <v>80.427279823152375</v>
      </c>
      <c r="AD13" s="5">
        <f>BH13+(O$209*_xlfn.NORM.DIST($B13,O$214*O$215+O$213,O$219*O$214,FALSE))+(O$211*_xlfn.NORM.DIST($B13,O$214*O$216+O$213,O$220*O$214,FALSE))+(O$210*_xlfn.NORM.DIST($B13,O$214*O$217+O$213,O$221*O$214,FALSE))+(O$212*_xlfn.NORM.DIST($B13,O$214*O$218+O$213,O$222*O$214,FALSE))</f>
        <v>68.583550982544281</v>
      </c>
      <c r="AE13" s="5"/>
      <c r="AG13" s="5">
        <f t="shared" si="0"/>
        <v>-1.8667246912365556</v>
      </c>
      <c r="AH13" s="5">
        <f t="shared" si="0"/>
        <v>-0.94350383294614915</v>
      </c>
      <c r="AI13" s="5">
        <f t="shared" si="0"/>
        <v>-2.7363005187574743</v>
      </c>
      <c r="AJ13" s="5">
        <f t="shared" si="0"/>
        <v>0.39319828284187963</v>
      </c>
      <c r="AK13" s="5">
        <f t="shared" si="0"/>
        <v>0.60382031652055446</v>
      </c>
      <c r="AL13" s="5">
        <f t="shared" si="0"/>
        <v>-1.704815362725455</v>
      </c>
      <c r="AM13" s="5">
        <f t="shared" si="0"/>
        <v>-1.9163332774626554</v>
      </c>
      <c r="AN13" s="5">
        <f t="shared" si="0"/>
        <v>-1.084118493350573</v>
      </c>
      <c r="AO13" s="5">
        <f t="shared" si="0"/>
        <v>-1.9749990583119654</v>
      </c>
      <c r="AP13" s="5">
        <f t="shared" si="0"/>
        <v>-1.784729846894578</v>
      </c>
      <c r="AQ13" s="5">
        <f t="shared" si="0"/>
        <v>-2.2840555558390605</v>
      </c>
      <c r="AR13" s="5">
        <f t="shared" si="0"/>
        <v>-0.39727982315237398</v>
      </c>
      <c r="AS13" s="5">
        <f t="shared" si="0"/>
        <v>-1.0380509825442772</v>
      </c>
      <c r="AV13" s="2">
        <f t="shared" si="1"/>
        <v>99.548724691236458</v>
      </c>
      <c r="AW13" s="2">
        <f t="shared" si="2"/>
        <v>103.01750383294615</v>
      </c>
      <c r="AX13" s="2">
        <f t="shared" si="3"/>
        <v>105.00130051875742</v>
      </c>
      <c r="AY13" s="2">
        <f t="shared" si="4"/>
        <v>103.51480171715812</v>
      </c>
      <c r="AZ13" s="2">
        <f t="shared" si="5"/>
        <v>103.63017968347944</v>
      </c>
      <c r="BA13" s="2">
        <f t="shared" si="6"/>
        <v>105.07381536272545</v>
      </c>
      <c r="BB13" s="2">
        <f t="shared" si="7"/>
        <v>106.46133327746266</v>
      </c>
      <c r="BC13" s="2">
        <f t="shared" si="8"/>
        <v>104.49311849335058</v>
      </c>
      <c r="BD13" s="2">
        <f t="shared" si="9"/>
        <v>103.05099905831196</v>
      </c>
      <c r="BE13" s="2">
        <f t="shared" si="10"/>
        <v>98.314729846894579</v>
      </c>
      <c r="BF13" s="2">
        <f t="shared" si="11"/>
        <v>89.754055555839059</v>
      </c>
      <c r="BG13" s="2">
        <f t="shared" si="12"/>
        <v>80.427279823152375</v>
      </c>
      <c r="BH13" s="2">
        <f t="shared" si="13"/>
        <v>68.583550982544281</v>
      </c>
      <c r="BK13" s="2">
        <f>IF(OR($B13&lt;C$229, AND($B13&gt;C$230, $B13&lt;C$231)), C13, "")</f>
        <v>97.682000000000002</v>
      </c>
      <c r="BL13" s="2">
        <f>IF(OR($B13&lt;D$229, AND($B13&gt;D$230, $B13&lt;D$231)), D13, "")</f>
        <v>102.074</v>
      </c>
      <c r="BM13" s="2">
        <f>IF(OR($B13&lt;E$229, AND($B13&gt;E$230, $B13&lt;E$231)), E13, "")</f>
        <v>102.265</v>
      </c>
      <c r="BN13" s="2">
        <f>IF(OR($B13&lt;F$229, AND($B13&gt;F$230, $B13&lt;F$231)), F13, "")</f>
        <v>103.908</v>
      </c>
      <c r="BO13" s="2">
        <f>IF(OR($B13&lt;G$229, AND($B13&gt;G$230, $B13&lt;G$231)), G13, "")</f>
        <v>104.23399999999999</v>
      </c>
      <c r="BP13" s="2">
        <f>IF(OR($B13&lt;H$229, AND($B13&gt;H$230, $B13&lt;H$231)), H13, "")</f>
        <v>103.369</v>
      </c>
      <c r="BQ13" s="2">
        <f>IF(OR($B13&lt;I$229, AND($B13&gt;I$230, $B13&lt;I$231)), I13, "")</f>
        <v>104.545</v>
      </c>
      <c r="BR13" s="2">
        <f>IF(OR($B13&lt;J$229, AND($B13&gt;J$230, $B13&lt;J$231)), J13, "")</f>
        <v>103.40900000000001</v>
      </c>
      <c r="BS13" s="2">
        <f>IF(OR($B13&lt;K$229, AND($B13&gt;K$230, $B13&lt;K$231)), K13, "")</f>
        <v>101.07599999999999</v>
      </c>
      <c r="BT13" s="2">
        <f>IF(OR($B13&lt;L$229, AND($B13&gt;L$230, $B13&lt;L$231)), L13, "")</f>
        <v>96.53</v>
      </c>
      <c r="BU13" s="2">
        <f>IF(OR($B13&lt;M$229, AND($B13&gt;M$230, $B13&lt;M$231)), M13, "")</f>
        <v>87.47</v>
      </c>
      <c r="BV13" s="2">
        <f>IF(OR($B13&lt;N$229, AND($B13&gt;N$230, $B13&lt;N$231)), N13, "")</f>
        <v>80.03</v>
      </c>
      <c r="BW13" s="2">
        <f>IF(OR($B13&lt;O$229, AND($B13&gt;O$230, $B13&lt;O$231)), O13, "")</f>
        <v>67.545500000000004</v>
      </c>
      <c r="BZ13" s="2" t="str">
        <f>IF(OR(AND($B13&gt;C$230, $B13&lt;C$231), $B13&gt;C$232), C13, "")</f>
        <v/>
      </c>
      <c r="CA13" s="2" t="str">
        <f>IF(OR(AND($B13&gt;D$230, $B13&lt;D$231), $B13&gt;D$232), D13, "")</f>
        <v/>
      </c>
      <c r="CB13" s="2" t="str">
        <f>IF(OR(AND($B13&gt;E$230, $B13&lt;E$231), $B13&gt;E$232), E13, "")</f>
        <v/>
      </c>
      <c r="CC13" s="2" t="str">
        <f>IF(OR(AND($B13&gt;F$230, $B13&lt;F$231), $B13&gt;F$232), F13, "")</f>
        <v/>
      </c>
      <c r="CD13" s="2" t="str">
        <f>IF(OR(AND($B13&gt;G$230, $B13&lt;G$231), $B13&gt;G$232), G13, "")</f>
        <v/>
      </c>
      <c r="CE13" s="2" t="str">
        <f>IF(OR(AND($B13&gt;H$230, $B13&lt;H$231), $B13&gt;H$232), H13, "")</f>
        <v/>
      </c>
      <c r="CF13" s="2" t="str">
        <f>IF(OR(AND($B13&gt;I$230, $B13&lt;I$231), $B13&gt;I$232), I13, "")</f>
        <v/>
      </c>
      <c r="CG13" s="2" t="str">
        <f>IF(OR(AND($B13&gt;J$230, $B13&lt;J$231), $B13&gt;J$232), J13, "")</f>
        <v/>
      </c>
      <c r="CH13" s="2" t="str">
        <f>IF(OR(AND($B13&gt;K$230, $B13&lt;K$231), $B13&gt;K$232), K13, "")</f>
        <v/>
      </c>
      <c r="CI13" s="2" t="str">
        <f>IF(OR(AND($B13&gt;L$230, $B13&lt;L$231), $B13&gt;L$232), L13, "")</f>
        <v/>
      </c>
      <c r="CJ13" s="2" t="str">
        <f>IF(OR(AND($B13&gt;M$230, $B13&lt;M$231), $B13&gt;M$232), M13, "")</f>
        <v/>
      </c>
      <c r="CK13" s="2" t="str">
        <f>IF(OR(AND($B13&gt;N$230, $B13&lt;N$231), $B13&gt;N$232), N13, "")</f>
        <v/>
      </c>
      <c r="CL13" s="2" t="str">
        <f>IF(OR(AND($B13&gt;O$230, $B13&lt;O$231), $B13&gt;O$232), O13, "")</f>
        <v/>
      </c>
      <c r="CO13" s="2">
        <f t="shared" si="14"/>
        <v>99.548154486235859</v>
      </c>
      <c r="CP13" s="2">
        <f t="shared" si="15"/>
        <v>103.01723668333631</v>
      </c>
      <c r="CQ13" s="2">
        <f t="shared" si="16"/>
        <v>105.0007135897597</v>
      </c>
      <c r="CR13" s="2">
        <f t="shared" si="17"/>
        <v>103.51424320728108</v>
      </c>
      <c r="CS13" s="2">
        <f t="shared" si="18"/>
        <v>103.62980993318484</v>
      </c>
      <c r="CT13" s="2">
        <f t="shared" si="19"/>
        <v>105.07325191787666</v>
      </c>
      <c r="CU13" s="2">
        <f t="shared" si="20"/>
        <v>106.46100588265625</v>
      </c>
      <c r="CV13" s="2">
        <f t="shared" si="21"/>
        <v>104.49212513439042</v>
      </c>
      <c r="CW13" s="2">
        <f t="shared" si="22"/>
        <v>103.04980943119163</v>
      </c>
      <c r="CX13" s="2">
        <f t="shared" si="23"/>
        <v>98.313567299311131</v>
      </c>
      <c r="CY13" s="2">
        <f t="shared" si="24"/>
        <v>89.752780460357428</v>
      </c>
      <c r="CZ13" s="2">
        <f t="shared" si="25"/>
        <v>80.426481074065691</v>
      </c>
      <c r="DA13" s="2">
        <f t="shared" si="26"/>
        <v>68.583249040636559</v>
      </c>
      <c r="DD13" s="2">
        <f t="shared" si="27"/>
        <v>102.35171678255379</v>
      </c>
      <c r="DE13" s="2">
        <f t="shared" si="28"/>
        <v>104.59074559459478</v>
      </c>
      <c r="DF13" s="2">
        <f t="shared" si="29"/>
        <v>108.84260678625894</v>
      </c>
      <c r="DG13" s="2">
        <f t="shared" si="30"/>
        <v>106.13117204230505</v>
      </c>
      <c r="DH13" s="2">
        <f t="shared" si="31"/>
        <v>105.27527452313964</v>
      </c>
      <c r="DI13" s="2">
        <f t="shared" si="32"/>
        <v>107.84173247101417</v>
      </c>
      <c r="DJ13" s="2">
        <f t="shared" si="33"/>
        <v>108.26541365851577</v>
      </c>
      <c r="DK13" s="2">
        <f t="shared" si="34"/>
        <v>109.77148629397465</v>
      </c>
      <c r="DL13" s="2">
        <f t="shared" si="35"/>
        <v>109.16856649564762</v>
      </c>
      <c r="DM13" s="2">
        <f t="shared" si="36"/>
        <v>103.54755027481964</v>
      </c>
      <c r="DN13" s="2">
        <f t="shared" si="37"/>
        <v>95.379760164110508</v>
      </c>
      <c r="DO13" s="2">
        <f t="shared" si="38"/>
        <v>83.885333146587953</v>
      </c>
      <c r="DP13" s="2">
        <f t="shared" si="39"/>
        <v>70.041125476381907</v>
      </c>
      <c r="DS13" s="2">
        <f>POWER(10,($B13-C$227)/C$228)/(1+POWER(10,($B13-C$227)/C$228))</f>
        <v>2.0338588565167989E-4</v>
      </c>
      <c r="DT13" s="2">
        <f>POWER(10,($B13-D$227)/D$228)/(1+POWER(10,($B13-D$227)/D$228))</f>
        <v>1.6977953409216825E-4</v>
      </c>
      <c r="DU13" s="2">
        <f>POWER(10,($B13-E$227)/E$228)/(1+POWER(10,($B13-E$227)/E$228))</f>
        <v>1.5277077411987689E-4</v>
      </c>
      <c r="DV13" s="2">
        <f>POWER(10,($B13-F$227)/F$228)/(1+POWER(10,($B13-F$227)/F$228))</f>
        <v>2.1342188199817042E-4</v>
      </c>
      <c r="DW13" s="2">
        <f>POWER(10,($B13-G$227)/G$228)/(1+POWER(10,($B13-G$227)/G$228))</f>
        <v>2.2470875207789617E-4</v>
      </c>
      <c r="DX13" s="2">
        <f>POWER(10,($B13-H$227)/H$228)/(1+POWER(10,($B13-H$227)/H$228))</f>
        <v>2.0352133163562298E-4</v>
      </c>
      <c r="DY13" s="2">
        <f>POWER(10,($B13-I$227)/I$228)/(1+POWER(10,($B13-I$227)/I$228))</f>
        <v>1.8144169560262123E-4</v>
      </c>
      <c r="DZ13" s="2">
        <f>POWER(10,($B13-J$227)/J$228)/(1+POWER(10,($B13-J$227)/J$228))</f>
        <v>1.8815893251853774E-4</v>
      </c>
      <c r="EA13" s="2">
        <f>POWER(10,($B13-K$227)/K$228)/(1+POWER(10,($B13-K$227)/K$228))</f>
        <v>1.944230025487684E-4</v>
      </c>
      <c r="EB13" s="2">
        <f>POWER(10,($B13-L$227)/L$228)/(1+POWER(10,($B13-L$227)/L$228))</f>
        <v>2.2211527796134594E-4</v>
      </c>
      <c r="EC13" s="2">
        <f>POWER(10,($B13-M$227)/M$228)/(1+POWER(10,($B13-M$227)/M$228))</f>
        <v>2.2660388854541503E-4</v>
      </c>
      <c r="ED13" s="2">
        <f>POWER(10,($B13-N$227)/N$228)/(1+POWER(10,($B13-N$227)/N$228))</f>
        <v>2.3092895270941609E-4</v>
      </c>
      <c r="EE13" s="2">
        <f>POWER(10,($B13-O$227)/O$228)/(1+POWER(10,($B13-O$227)/O$228))</f>
        <v>2.0711076762774952E-4</v>
      </c>
    </row>
    <row r="14" spans="1:135" x14ac:dyDescent="0.25">
      <c r="B14" s="2">
        <v>8</v>
      </c>
      <c r="C14">
        <v>98.317999999999998</v>
      </c>
      <c r="D14">
        <v>101.11799999999999</v>
      </c>
      <c r="E14">
        <v>103.35299999999999</v>
      </c>
      <c r="F14">
        <v>102.877</v>
      </c>
      <c r="G14">
        <v>103.172</v>
      </c>
      <c r="H14">
        <v>103.41500000000001</v>
      </c>
      <c r="I14">
        <v>104.59099999999999</v>
      </c>
      <c r="J14">
        <v>102.621</v>
      </c>
      <c r="K14">
        <v>100.742</v>
      </c>
      <c r="L14">
        <v>97.075999999999993</v>
      </c>
      <c r="M14">
        <v>88.727000000000004</v>
      </c>
      <c r="N14">
        <v>80.757999999999996</v>
      </c>
      <c r="O14">
        <v>68.106099999999998</v>
      </c>
      <c r="R14" s="5">
        <f>AV14+(C$209*_xlfn.NORM.DIST($B14,C$214*C$215+C$213,C$219*C$214,FALSE))+(C$211*_xlfn.NORM.DIST($B14,C$214*C$216+C$213,C$220*C$214,FALSE))+(C$210*_xlfn.NORM.DIST($B14,C$214*C$217+C$213,C$221*C$214,FALSE))+(C$212*_xlfn.NORM.DIST($B14,C$214*C$218+C$213,C$222*C$214,FALSE))</f>
        <v>99.546230178242922</v>
      </c>
      <c r="S14" s="5">
        <f>AW14+(D$209*_xlfn.NORM.DIST($B14,D$214*D$215+D$213,D$219*D$214,FALSE))+(D$211*_xlfn.NORM.DIST($B14,D$214*D$216+D$213,D$220*D$214,FALSE))+(D$210*_xlfn.NORM.DIST($B14,D$214*D$217+D$213,D$221*D$214,FALSE))+(D$212*_xlfn.NORM.DIST($B14,D$214*D$218+D$213,D$222*D$214,FALSE))</f>
        <v>103.01054819264769</v>
      </c>
      <c r="T14" s="5">
        <f>AX14+(E$209*_xlfn.NORM.DIST($B14,E$214*E$215+E$213,E$219*E$214,FALSE))+(E$211*_xlfn.NORM.DIST($B14,E$214*E$216+E$213,E$220*E$214,FALSE))+(E$210*_xlfn.NORM.DIST($B14,E$214*E$217+E$213,E$221*E$214,FALSE))+(E$212*_xlfn.NORM.DIST($B14,E$214*E$218+E$213,E$222*E$214,FALSE))</f>
        <v>105.00390617490481</v>
      </c>
      <c r="U14" s="5">
        <f>AY14+(F$209*_xlfn.NORM.DIST($B14,F$214*F$215+F$213,F$219*F$214,FALSE))+(F$211*_xlfn.NORM.DIST($B14,F$214*F$216+F$213,F$220*F$214,FALSE))+(F$210*_xlfn.NORM.DIST($B14,F$214*F$217+F$213,F$221*F$214,FALSE))+(F$212*_xlfn.NORM.DIST($B14,F$214*F$218+F$213,F$222*F$214,FALSE))</f>
        <v>103.51967945514312</v>
      </c>
      <c r="V14" s="5">
        <f>AZ14+(G$209*_xlfn.NORM.DIST($B14,G$214*G$215+G$213,G$219*G$214,FALSE))+(G$211*_xlfn.NORM.DIST($B14,G$214*G$216+G$213,G$220*G$214,FALSE))+(G$210*_xlfn.NORM.DIST($B14,G$214*G$217+G$213,G$221*G$214,FALSE))+(G$212*_xlfn.NORM.DIST($B14,G$214*G$218+G$213,G$222*G$214,FALSE))</f>
        <v>103.65131551524604</v>
      </c>
      <c r="W14" s="5">
        <f>BA14+(H$209*_xlfn.NORM.DIST($B14,H$214*H$215+H$213,H$219*H$214,FALSE))+(H$211*_xlfn.NORM.DIST($B14,H$214*H$216+H$213,H$220*H$214,FALSE))+(H$210*_xlfn.NORM.DIST($B14,H$214*H$217+H$213,H$221*H$214,FALSE))+(H$212*_xlfn.NORM.DIST($B14,H$214*H$218+H$213,H$222*H$214,FALSE))</f>
        <v>105.10439624016274</v>
      </c>
      <c r="X14" s="5">
        <f>BB14+(I$209*_xlfn.NORM.DIST($B14,I$214*I$215+I$213,I$219*I$214,FALSE))+(I$211*_xlfn.NORM.DIST($B14,I$214*I$216+I$213,I$220*I$214,FALSE))+(I$210*_xlfn.NORM.DIST($B14,I$214*I$217+I$213,I$221*I$214,FALSE))+(I$212*_xlfn.NORM.DIST($B14,I$214*I$218+I$213,I$222*I$214,FALSE))</f>
        <v>106.48584765580243</v>
      </c>
      <c r="Y14" s="5">
        <f>BC14+(J$209*_xlfn.NORM.DIST($B14,J$214*J$215+J$213,J$219*J$214,FALSE))+(J$211*_xlfn.NORM.DIST($B14,J$214*J$216+J$213,J$220*J$214,FALSE))+(J$210*_xlfn.NORM.DIST($B14,J$214*J$217+J$213,J$221*J$214,FALSE))+(J$212*_xlfn.NORM.DIST($B14,J$214*J$218+J$213,J$222*J$214,FALSE))</f>
        <v>104.53653207206551</v>
      </c>
      <c r="Z14" s="5">
        <f>BD14+(K$209*_xlfn.NORM.DIST($B14,K$214*K$215+K$213,K$219*K$214,FALSE))+(K$211*_xlfn.NORM.DIST($B14,K$214*K$216+K$213,K$220*K$214,FALSE))+(K$210*_xlfn.NORM.DIST($B14,K$214*K$217+K$213,K$221*K$214,FALSE))+(K$212*_xlfn.NORM.DIST($B14,K$214*K$218+K$213,K$222*K$214,FALSE))</f>
        <v>103.09301288395211</v>
      </c>
      <c r="AA14" s="5">
        <f>BE14+(L$209*_xlfn.NORM.DIST($B14,L$214*L$215+L$213,L$219*L$214,FALSE))+(L$211*_xlfn.NORM.DIST($B14,L$214*L$216+L$213,L$220*L$214,FALSE))+(L$210*_xlfn.NORM.DIST($B14,L$214*L$217+L$213,L$221*L$214,FALSE))+(L$212*_xlfn.NORM.DIST($B14,L$214*L$218+L$213,L$222*L$214,FALSE))</f>
        <v>98.351740974230339</v>
      </c>
      <c r="AB14" s="5">
        <f>BF14+(M$209*_xlfn.NORM.DIST($B14,M$214*M$215+M$213,M$219*M$214,FALSE))+(M$211*_xlfn.NORM.DIST($B14,M$214*M$216+M$213,M$220*M$214,FALSE))+(M$210*_xlfn.NORM.DIST($B14,M$214*M$217+M$213,M$221*M$214,FALSE))+(M$212*_xlfn.NORM.DIST($B14,M$214*M$218+M$213,M$222*M$214,FALSE))</f>
        <v>89.797705104133485</v>
      </c>
      <c r="AC14" s="5">
        <f>BG14+(N$209*_xlfn.NORM.DIST($B14,N$214*N$215+N$213,N$219*N$214,FALSE))+(N$211*_xlfn.NORM.DIST($B14,N$214*N$216+N$213,N$220*N$214,FALSE))+(N$210*_xlfn.NORM.DIST($B14,N$214*N$217+N$213,N$221*N$214,FALSE))+(N$212*_xlfn.NORM.DIST($B14,N$214*N$218+N$213,N$222*N$214,FALSE))</f>
        <v>80.454623419916487</v>
      </c>
      <c r="AD14" s="5">
        <f>BH14+(O$209*_xlfn.NORM.DIST($B14,O$214*O$215+O$213,O$219*O$214,FALSE))+(O$211*_xlfn.NORM.DIST($B14,O$214*O$216+O$213,O$220*O$214,FALSE))+(O$210*_xlfn.NORM.DIST($B14,O$214*O$217+O$213,O$221*O$214,FALSE))+(O$212*_xlfn.NORM.DIST($B14,O$214*O$218+O$213,O$222*O$214,FALSE))</f>
        <v>68.5957685266591</v>
      </c>
      <c r="AE14" s="5"/>
      <c r="AG14" s="5">
        <f t="shared" si="0"/>
        <v>-1.2282301782429244</v>
      </c>
      <c r="AH14" s="5">
        <f t="shared" si="0"/>
        <v>-1.8925481926476948</v>
      </c>
      <c r="AI14" s="5">
        <f t="shared" si="0"/>
        <v>-1.6509061749048186</v>
      </c>
      <c r="AJ14" s="5">
        <f t="shared" si="0"/>
        <v>-0.6426794551431243</v>
      </c>
      <c r="AK14" s="5">
        <f t="shared" si="0"/>
        <v>-0.47931551524604288</v>
      </c>
      <c r="AL14" s="5">
        <f t="shared" si="0"/>
        <v>-1.6893962401627363</v>
      </c>
      <c r="AM14" s="5">
        <f t="shared" si="0"/>
        <v>-1.8948476558024367</v>
      </c>
      <c r="AN14" s="5">
        <f t="shared" si="0"/>
        <v>-1.9155320720655169</v>
      </c>
      <c r="AO14" s="5">
        <f t="shared" si="0"/>
        <v>-2.3510128839521087</v>
      </c>
      <c r="AP14" s="5">
        <f t="shared" si="0"/>
        <v>-1.2757409742303452</v>
      </c>
      <c r="AQ14" s="5">
        <f t="shared" si="0"/>
        <v>-1.0707051041334807</v>
      </c>
      <c r="AR14" s="5">
        <f t="shared" si="0"/>
        <v>0.30337658008350843</v>
      </c>
      <c r="AS14" s="5">
        <f t="shared" si="0"/>
        <v>-0.4896685266591021</v>
      </c>
      <c r="AV14" s="2">
        <f t="shared" si="1"/>
        <v>99.546230178242439</v>
      </c>
      <c r="AW14" s="2">
        <f t="shared" si="2"/>
        <v>103.01054819264766</v>
      </c>
      <c r="AX14" s="2">
        <f t="shared" si="3"/>
        <v>105.00390617490454</v>
      </c>
      <c r="AY14" s="2">
        <f t="shared" si="4"/>
        <v>103.51967945514312</v>
      </c>
      <c r="AZ14" s="2">
        <f t="shared" si="5"/>
        <v>103.65131551524604</v>
      </c>
      <c r="BA14" s="2">
        <f t="shared" si="6"/>
        <v>105.10439624016274</v>
      </c>
      <c r="BB14" s="2">
        <f t="shared" si="7"/>
        <v>106.48584765580243</v>
      </c>
      <c r="BC14" s="2">
        <f t="shared" si="8"/>
        <v>104.53653207206551</v>
      </c>
      <c r="BD14" s="2">
        <f t="shared" si="9"/>
        <v>103.09301288395211</v>
      </c>
      <c r="BE14" s="2">
        <f t="shared" si="10"/>
        <v>98.351740974230339</v>
      </c>
      <c r="BF14" s="2">
        <f t="shared" si="11"/>
        <v>89.797705104133485</v>
      </c>
      <c r="BG14" s="2">
        <f t="shared" si="12"/>
        <v>80.454623419916459</v>
      </c>
      <c r="BH14" s="2">
        <f t="shared" si="13"/>
        <v>68.595768526659086</v>
      </c>
      <c r="BK14" s="2">
        <f>IF(OR($B14&lt;C$229, AND($B14&gt;C$230, $B14&lt;C$231)), C14, "")</f>
        <v>98.317999999999998</v>
      </c>
      <c r="BL14" s="2">
        <f>IF(OR($B14&lt;D$229, AND($B14&gt;D$230, $B14&lt;D$231)), D14, "")</f>
        <v>101.11799999999999</v>
      </c>
      <c r="BM14" s="2">
        <f>IF(OR($B14&lt;E$229, AND($B14&gt;E$230, $B14&lt;E$231)), E14, "")</f>
        <v>103.35299999999999</v>
      </c>
      <c r="BN14" s="2">
        <f>IF(OR($B14&lt;F$229, AND($B14&gt;F$230, $B14&lt;F$231)), F14, "")</f>
        <v>102.877</v>
      </c>
      <c r="BO14" s="2">
        <f>IF(OR($B14&lt;G$229, AND($B14&gt;G$230, $B14&lt;G$231)), G14, "")</f>
        <v>103.172</v>
      </c>
      <c r="BP14" s="2">
        <f>IF(OR($B14&lt;H$229, AND($B14&gt;H$230, $B14&lt;H$231)), H14, "")</f>
        <v>103.41500000000001</v>
      </c>
      <c r="BQ14" s="2">
        <f>IF(OR($B14&lt;I$229, AND($B14&gt;I$230, $B14&lt;I$231)), I14, "")</f>
        <v>104.59099999999999</v>
      </c>
      <c r="BR14" s="2">
        <f>IF(OR($B14&lt;J$229, AND($B14&gt;J$230, $B14&lt;J$231)), J14, "")</f>
        <v>102.621</v>
      </c>
      <c r="BS14" s="2">
        <f>IF(OR($B14&lt;K$229, AND($B14&gt;K$230, $B14&lt;K$231)), K14, "")</f>
        <v>100.742</v>
      </c>
      <c r="BT14" s="2">
        <f>IF(OR($B14&lt;L$229, AND($B14&gt;L$230, $B14&lt;L$231)), L14, "")</f>
        <v>97.075999999999993</v>
      </c>
      <c r="BU14" s="2">
        <f>IF(OR($B14&lt;M$229, AND($B14&gt;M$230, $B14&lt;M$231)), M14, "")</f>
        <v>88.727000000000004</v>
      </c>
      <c r="BV14" s="2">
        <f>IF(OR($B14&lt;N$229, AND($B14&gt;N$230, $B14&lt;N$231)), N14, "")</f>
        <v>80.757999999999996</v>
      </c>
      <c r="BW14" s="2">
        <f>IF(OR($B14&lt;O$229, AND($B14&gt;O$230, $B14&lt;O$231)), O14, "")</f>
        <v>68.106099999999998</v>
      </c>
      <c r="BZ14" s="2" t="str">
        <f>IF(OR(AND($B14&gt;C$230, $B14&lt;C$231), $B14&gt;C$232), C14, "")</f>
        <v/>
      </c>
      <c r="CA14" s="2" t="str">
        <f>IF(OR(AND($B14&gt;D$230, $B14&lt;D$231), $B14&gt;D$232), D14, "")</f>
        <v/>
      </c>
      <c r="CB14" s="2" t="str">
        <f>IF(OR(AND($B14&gt;E$230, $B14&lt;E$231), $B14&gt;E$232), E14, "")</f>
        <v/>
      </c>
      <c r="CC14" s="2" t="str">
        <f>IF(OR(AND($B14&gt;F$230, $B14&lt;F$231), $B14&gt;F$232), F14, "")</f>
        <v/>
      </c>
      <c r="CD14" s="2" t="str">
        <f>IF(OR(AND($B14&gt;G$230, $B14&lt;G$231), $B14&gt;G$232), G14, "")</f>
        <v/>
      </c>
      <c r="CE14" s="2" t="str">
        <f>IF(OR(AND($B14&gt;H$230, $B14&lt;H$231), $B14&gt;H$232), H14, "")</f>
        <v/>
      </c>
      <c r="CF14" s="2" t="str">
        <f>IF(OR(AND($B14&gt;I$230, $B14&lt;I$231), $B14&gt;I$232), I14, "")</f>
        <v/>
      </c>
      <c r="CG14" s="2" t="str">
        <f>IF(OR(AND($B14&gt;J$230, $B14&lt;J$231), $B14&gt;J$232), J14, "")</f>
        <v/>
      </c>
      <c r="CH14" s="2" t="str">
        <f>IF(OR(AND($B14&gt;K$230, $B14&lt;K$231), $B14&gt;K$232), K14, "")</f>
        <v/>
      </c>
      <c r="CI14" s="2" t="str">
        <f>IF(OR(AND($B14&gt;L$230, $B14&lt;L$231), $B14&gt;L$232), L14, "")</f>
        <v/>
      </c>
      <c r="CJ14" s="2" t="str">
        <f>IF(OR(AND($B14&gt;M$230, $B14&lt;M$231), $B14&gt;M$232), M14, "")</f>
        <v/>
      </c>
      <c r="CK14" s="2" t="str">
        <f>IF(OR(AND($B14&gt;N$230, $B14&lt;N$231), $B14&gt;N$232), N14, "")</f>
        <v/>
      </c>
      <c r="CL14" s="2" t="str">
        <f>IF(OR(AND($B14&gt;O$230, $B14&lt;O$231), $B14&gt;O$232), O14, "")</f>
        <v/>
      </c>
      <c r="CO14" s="2">
        <f t="shared" si="14"/>
        <v>99.545613087562018</v>
      </c>
      <c r="CP14" s="2">
        <f t="shared" si="15"/>
        <v>103.01025942936238</v>
      </c>
      <c r="CQ14" s="2">
        <f t="shared" si="16"/>
        <v>105.00327086695744</v>
      </c>
      <c r="CR14" s="2">
        <f t="shared" si="17"/>
        <v>103.51907507251779</v>
      </c>
      <c r="CS14" s="2">
        <f t="shared" si="18"/>
        <v>103.65091629778541</v>
      </c>
      <c r="CT14" s="2">
        <f t="shared" si="19"/>
        <v>105.10378677681538</v>
      </c>
      <c r="CU14" s="2">
        <f t="shared" si="20"/>
        <v>106.48549421769668</v>
      </c>
      <c r="CV14" s="2">
        <f t="shared" si="21"/>
        <v>104.53545654707946</v>
      </c>
      <c r="CW14" s="2">
        <f t="shared" si="22"/>
        <v>103.09172535251714</v>
      </c>
      <c r="CX14" s="2">
        <f t="shared" si="23"/>
        <v>98.350482792070864</v>
      </c>
      <c r="CY14" s="2">
        <f t="shared" si="24"/>
        <v>89.796324744409503</v>
      </c>
      <c r="CZ14" s="2">
        <f t="shared" si="25"/>
        <v>80.45375881120205</v>
      </c>
      <c r="DA14" s="2">
        <f t="shared" si="26"/>
        <v>68.595442086914872</v>
      </c>
      <c r="DD14" s="2">
        <f t="shared" si="27"/>
        <v>102.31278855264128</v>
      </c>
      <c r="DE14" s="2">
        <f t="shared" si="28"/>
        <v>104.56144497926682</v>
      </c>
      <c r="DF14" s="2">
        <f t="shared" si="29"/>
        <v>108.79598761761261</v>
      </c>
      <c r="DG14" s="2">
        <f t="shared" si="30"/>
        <v>106.10182267950613</v>
      </c>
      <c r="DH14" s="2">
        <f t="shared" si="31"/>
        <v>105.27122944218975</v>
      </c>
      <c r="DI14" s="2">
        <f t="shared" si="32"/>
        <v>107.83494074764356</v>
      </c>
      <c r="DJ14" s="2">
        <f t="shared" si="33"/>
        <v>108.26207057202232</v>
      </c>
      <c r="DK14" s="2">
        <f t="shared" si="34"/>
        <v>109.7486464737128</v>
      </c>
      <c r="DL14" s="2">
        <f t="shared" si="35"/>
        <v>109.13146671675189</v>
      </c>
      <c r="DM14" s="2">
        <f t="shared" si="36"/>
        <v>103.51672064582617</v>
      </c>
      <c r="DN14" s="2">
        <f t="shared" si="37"/>
        <v>95.351968829403617</v>
      </c>
      <c r="DO14" s="2">
        <f t="shared" si="38"/>
        <v>83.868445788635483</v>
      </c>
      <c r="DP14" s="2">
        <f t="shared" si="39"/>
        <v>70.032945976325934</v>
      </c>
      <c r="DS14" s="2">
        <f>POWER(10,($B14-C$227)/C$228)/(1+POWER(10,($B14-C$227)/C$228))</f>
        <v>2.2300381317186355E-4</v>
      </c>
      <c r="DT14" s="2">
        <f>POWER(10,($B14-D$227)/D$228)/(1+POWER(10,($B14-D$227)/D$228))</f>
        <v>1.8615650803549243E-4</v>
      </c>
      <c r="DU14" s="2">
        <f>POWER(10,($B14-E$227)/E$228)/(1+POWER(10,($B14-E$227)/E$228))</f>
        <v>1.6750735393131184E-4</v>
      </c>
      <c r="DV14" s="2">
        <f>POWER(10,($B14-F$227)/F$228)/(1+POWER(10,($B14-F$227)/F$228))</f>
        <v>2.3400762184328286E-4</v>
      </c>
      <c r="DW14" s="2">
        <f>POWER(10,($B14-G$227)/G$228)/(1+POWER(10,($B14-G$227)/G$228))</f>
        <v>2.4638290567897161E-4</v>
      </c>
      <c r="DX14" s="2">
        <f>POWER(10,($B14-H$227)/H$228)/(1+POWER(10,($B14-H$227)/H$228))</f>
        <v>2.2315232090988667E-4</v>
      </c>
      <c r="DY14" s="2">
        <f>POWER(10,($B14-I$227)/I$228)/(1+POWER(10,($B14-I$227)/I$228))</f>
        <v>1.9894338056232412E-4</v>
      </c>
      <c r="DZ14" s="2">
        <f>POWER(10,($B14-J$227)/J$228)/(1+POWER(10,($B14-J$227)/J$228))</f>
        <v>2.0630842175101515E-4</v>
      </c>
      <c r="EA14" s="2">
        <f>POWER(10,($B14-K$227)/K$228)/(1+POWER(10,($B14-K$227)/K$228))</f>
        <v>2.1317658444645597E-4</v>
      </c>
      <c r="EB14" s="2">
        <f>POWER(10,($B14-L$227)/L$228)/(1+POWER(10,($B14-L$227)/L$228))</f>
        <v>2.4353934044185166E-4</v>
      </c>
      <c r="EC14" s="2">
        <f>POWER(10,($B14-M$227)/M$228)/(1+POWER(10,($B14-M$227)/M$228))</f>
        <v>2.4846079101840794E-4</v>
      </c>
      <c r="ED14" s="2">
        <f>POWER(10,($B14-N$227)/N$228)/(1+POWER(10,($B14-N$227)/N$228))</f>
        <v>2.5320292024204663E-4</v>
      </c>
      <c r="EE14" s="2">
        <f>POWER(10,($B14-O$227)/O$228)/(1+POWER(10,($B14-O$227)/O$228))</f>
        <v>2.270879032940195E-4</v>
      </c>
    </row>
    <row r="15" spans="1:135" x14ac:dyDescent="0.25">
      <c r="B15" s="2">
        <v>9</v>
      </c>
      <c r="C15">
        <v>97.605999999999995</v>
      </c>
      <c r="D15">
        <v>102.36799999999999</v>
      </c>
      <c r="E15">
        <v>102.11799999999999</v>
      </c>
      <c r="F15">
        <v>101.96899999999999</v>
      </c>
      <c r="G15">
        <v>101.953</v>
      </c>
      <c r="H15">
        <v>104.785</v>
      </c>
      <c r="I15">
        <v>104.92400000000001</v>
      </c>
      <c r="J15">
        <v>102.348</v>
      </c>
      <c r="K15">
        <v>102.455</v>
      </c>
      <c r="L15">
        <v>97.379000000000005</v>
      </c>
      <c r="M15">
        <v>89.652000000000001</v>
      </c>
      <c r="N15">
        <v>79.438999999999993</v>
      </c>
      <c r="O15">
        <v>67.545500000000004</v>
      </c>
      <c r="R15" s="5">
        <f>AV15+(C$209*_xlfn.NORM.DIST($B15,C$214*C$215+C$213,C$219*C$214,FALSE))+(C$211*_xlfn.NORM.DIST($B15,C$214*C$216+C$213,C$220*C$214,FALSE))+(C$210*_xlfn.NORM.DIST($B15,C$214*C$217+C$213,C$221*C$214,FALSE))+(C$212*_xlfn.NORM.DIST($B15,C$214*C$218+C$213,C$222*C$214,FALSE))</f>
        <v>99.543739403735714</v>
      </c>
      <c r="S15" s="5">
        <f>AW15+(D$209*_xlfn.NORM.DIST($B15,D$214*D$215+D$213,D$219*D$214,FALSE))+(D$211*_xlfn.NORM.DIST($B15,D$214*D$216+D$213,D$220*D$214,FALSE))+(D$210*_xlfn.NORM.DIST($B15,D$214*D$217+D$213,D$221*D$214,FALSE))+(D$212*_xlfn.NORM.DIST($B15,D$214*D$218+D$213,D$222*D$214,FALSE))</f>
        <v>103.00359423586255</v>
      </c>
      <c r="T15" s="5">
        <f>AX15+(E$209*_xlfn.NORM.DIST($B15,E$214*E$215+E$213,E$219*E$214,FALSE))+(E$211*_xlfn.NORM.DIST($B15,E$214*E$216+E$213,E$220*E$214,FALSE))+(E$210*_xlfn.NORM.DIST($B15,E$214*E$217+E$213,E$221*E$214,FALSE))+(E$212*_xlfn.NORM.DIST($B15,E$214*E$218+E$213,E$222*E$214,FALSE))</f>
        <v>105.00651570220937</v>
      </c>
      <c r="U15" s="5">
        <f>AY15+(F$209*_xlfn.NORM.DIST($B15,F$214*F$215+F$213,F$219*F$214,FALSE))+(F$211*_xlfn.NORM.DIST($B15,F$214*F$216+F$213,F$220*F$214,FALSE))+(F$210*_xlfn.NORM.DIST($B15,F$214*F$217+F$213,F$221*F$214,FALSE))+(F$212*_xlfn.NORM.DIST($B15,F$214*F$218+F$213,F$222*F$214,FALSE))</f>
        <v>103.52456084499737</v>
      </c>
      <c r="V15" s="5">
        <f>AZ15+(G$209*_xlfn.NORM.DIST($B15,G$214*G$215+G$213,G$219*G$214,FALSE))+(G$211*_xlfn.NORM.DIST($B15,G$214*G$216+G$213,G$220*G$214,FALSE))+(G$210*_xlfn.NORM.DIST($B15,G$214*G$217+G$213,G$221*G$214,FALSE))+(G$212*_xlfn.NORM.DIST($B15,G$214*G$218+G$213,G$222*G$214,FALSE))</f>
        <v>103.67245359063303</v>
      </c>
      <c r="W15" s="5">
        <f>BA15+(H$209*_xlfn.NORM.DIST($B15,H$214*H$215+H$213,H$219*H$214,FALSE))+(H$211*_xlfn.NORM.DIST($B15,H$214*H$216+H$213,H$220*H$214,FALSE))+(H$210*_xlfn.NORM.DIST($B15,H$214*H$217+H$213,H$221*H$214,FALSE))+(H$212*_xlfn.NORM.DIST($B15,H$214*H$218+H$213,H$222*H$214,FALSE))</f>
        <v>105.13498075170557</v>
      </c>
      <c r="X15" s="5">
        <f>BB15+(I$209*_xlfn.NORM.DIST($B15,I$214*I$215+I$213,I$219*I$214,FALSE))+(I$211*_xlfn.NORM.DIST($B15,I$214*I$216+I$213,I$220*I$214,FALSE))+(I$210*_xlfn.NORM.DIST($B15,I$214*I$217+I$213,I$221*I$214,FALSE))+(I$212*_xlfn.NORM.DIST($B15,I$214*I$218+I$213,I$222*I$214,FALSE))</f>
        <v>106.51036401152716</v>
      </c>
      <c r="Y15" s="5">
        <f>BC15+(J$209*_xlfn.NORM.DIST($B15,J$214*J$215+J$213,J$219*J$214,FALSE))+(J$211*_xlfn.NORM.DIST($B15,J$214*J$216+J$213,J$220*J$214,FALSE))+(J$210*_xlfn.NORM.DIST($B15,J$214*J$217+J$213,J$221*J$214,FALSE))+(J$212*_xlfn.NORM.DIST($B15,J$214*J$218+J$213,J$222*J$214,FALSE))</f>
        <v>104.57995225751827</v>
      </c>
      <c r="Z15" s="5">
        <f>BD15+(K$209*_xlfn.NORM.DIST($B15,K$214*K$215+K$213,K$219*K$214,FALSE))+(K$211*_xlfn.NORM.DIST($B15,K$214*K$216+K$213,K$220*K$214,FALSE))+(K$210*_xlfn.NORM.DIST($B15,K$214*K$217+K$213,K$221*K$214,FALSE))+(K$212*_xlfn.NORM.DIST($B15,K$214*K$218+K$213,K$222*K$214,FALSE))</f>
        <v>103.13503452592859</v>
      </c>
      <c r="AA15" s="5">
        <f>BE15+(L$209*_xlfn.NORM.DIST($B15,L$214*L$215+L$213,L$219*L$214,FALSE))+(L$211*_xlfn.NORM.DIST($B15,L$214*L$216+L$213,L$220*L$214,FALSE))+(L$210*_xlfn.NORM.DIST($B15,L$214*L$217+L$213,L$221*L$214,FALSE))+(L$212*_xlfn.NORM.DIST($B15,L$214*L$218+L$213,L$222*L$214,FALSE))</f>
        <v>98.388759731788696</v>
      </c>
      <c r="AB15" s="5">
        <f>BF15+(M$209*_xlfn.NORM.DIST($B15,M$214*M$215+M$213,M$219*M$214,FALSE))+(M$211*_xlfn.NORM.DIST($B15,M$214*M$216+M$213,M$220*M$214,FALSE))+(M$210*_xlfn.NORM.DIST($B15,M$214*M$217+M$213,M$221*M$214,FALSE))+(M$212*_xlfn.NORM.DIST($B15,M$214*M$218+M$213,M$222*M$214,FALSE))</f>
        <v>89.841363092893602</v>
      </c>
      <c r="AC15" s="5">
        <f>BG15+(N$209*_xlfn.NORM.DIST($B15,N$214*N$215+N$213,N$219*N$214,FALSE))+(N$211*_xlfn.NORM.DIST($B15,N$214*N$216+N$213,N$220*N$214,FALSE))+(N$210*_xlfn.NORM.DIST($B15,N$214*N$217+N$213,N$221*N$214,FALSE))+(N$212*_xlfn.NORM.DIST($B15,N$214*N$218+N$213,N$222*N$214,FALSE))</f>
        <v>80.481972288462501</v>
      </c>
      <c r="AD15" s="5">
        <f>BH15+(O$209*_xlfn.NORM.DIST($B15,O$214*O$215+O$213,O$219*O$214,FALSE))+(O$211*_xlfn.NORM.DIST($B15,O$214*O$216+O$213,O$220*O$214,FALSE))+(O$210*_xlfn.NORM.DIST($B15,O$214*O$217+O$213,O$221*O$214,FALSE))+(O$212*_xlfn.NORM.DIST($B15,O$214*O$218+O$213,O$222*O$214,FALSE))</f>
        <v>68.607987986822906</v>
      </c>
      <c r="AE15" s="5"/>
      <c r="AG15" s="5">
        <f t="shared" si="0"/>
        <v>-1.9377394037357192</v>
      </c>
      <c r="AH15" s="5">
        <f t="shared" si="0"/>
        <v>-0.63559423586255548</v>
      </c>
      <c r="AI15" s="5">
        <f t="shared" si="0"/>
        <v>-2.888515702209375</v>
      </c>
      <c r="AJ15" s="5">
        <f t="shared" si="0"/>
        <v>-1.5555608449973732</v>
      </c>
      <c r="AK15" s="5">
        <f t="shared" si="0"/>
        <v>-1.7194535906330231</v>
      </c>
      <c r="AL15" s="5">
        <f t="shared" si="0"/>
        <v>-0.34998075170557286</v>
      </c>
      <c r="AM15" s="5">
        <f t="shared" si="0"/>
        <v>-1.5863640115271522</v>
      </c>
      <c r="AN15" s="5">
        <f t="shared" si="0"/>
        <v>-2.2319522575182731</v>
      </c>
      <c r="AO15" s="5">
        <f t="shared" si="0"/>
        <v>-0.68003452592859048</v>
      </c>
      <c r="AP15" s="5">
        <f t="shared" si="0"/>
        <v>-1.0097597317886908</v>
      </c>
      <c r="AQ15" s="5">
        <f t="shared" si="0"/>
        <v>-0.18936309289360054</v>
      </c>
      <c r="AR15" s="5">
        <f t="shared" si="0"/>
        <v>-1.0429722884625079</v>
      </c>
      <c r="AS15" s="5">
        <f t="shared" si="0"/>
        <v>-1.0624879868229016</v>
      </c>
      <c r="AV15" s="2">
        <f t="shared" si="1"/>
        <v>99.54373940373344</v>
      </c>
      <c r="AW15" s="2">
        <f t="shared" si="2"/>
        <v>103.00359423586244</v>
      </c>
      <c r="AX15" s="2">
        <f t="shared" si="3"/>
        <v>105.00651570220815</v>
      </c>
      <c r="AY15" s="2">
        <f t="shared" si="4"/>
        <v>103.52456084499734</v>
      </c>
      <c r="AZ15" s="2">
        <f t="shared" si="5"/>
        <v>103.67245359063301</v>
      </c>
      <c r="BA15" s="2">
        <f t="shared" si="6"/>
        <v>105.13498075170557</v>
      </c>
      <c r="BB15" s="2">
        <f t="shared" si="7"/>
        <v>106.51036401152716</v>
      </c>
      <c r="BC15" s="2">
        <f t="shared" si="8"/>
        <v>104.57995225751827</v>
      </c>
      <c r="BD15" s="2">
        <f t="shared" si="9"/>
        <v>103.13503452592859</v>
      </c>
      <c r="BE15" s="2">
        <f t="shared" si="10"/>
        <v>98.388759731788696</v>
      </c>
      <c r="BF15" s="2">
        <f t="shared" si="11"/>
        <v>89.841363092893587</v>
      </c>
      <c r="BG15" s="2">
        <f t="shared" si="12"/>
        <v>80.481972288462387</v>
      </c>
      <c r="BH15" s="2">
        <f t="shared" si="13"/>
        <v>68.607987986822806</v>
      </c>
      <c r="BK15" s="2">
        <f>IF(OR($B15&lt;C$229, AND($B15&gt;C$230, $B15&lt;C$231)), C15, "")</f>
        <v>97.605999999999995</v>
      </c>
      <c r="BL15" s="2">
        <f>IF(OR($B15&lt;D$229, AND($B15&gt;D$230, $B15&lt;D$231)), D15, "")</f>
        <v>102.36799999999999</v>
      </c>
      <c r="BM15" s="2">
        <f>IF(OR($B15&lt;E$229, AND($B15&gt;E$230, $B15&lt;E$231)), E15, "")</f>
        <v>102.11799999999999</v>
      </c>
      <c r="BN15" s="2">
        <f>IF(OR($B15&lt;F$229, AND($B15&gt;F$230, $B15&lt;F$231)), F15, "")</f>
        <v>101.96899999999999</v>
      </c>
      <c r="BO15" s="2">
        <f>IF(OR($B15&lt;G$229, AND($B15&gt;G$230, $B15&lt;G$231)), G15, "")</f>
        <v>101.953</v>
      </c>
      <c r="BP15" s="2">
        <f>IF(OR($B15&lt;H$229, AND($B15&gt;H$230, $B15&lt;H$231)), H15, "")</f>
        <v>104.785</v>
      </c>
      <c r="BQ15" s="2">
        <f>IF(OR($B15&lt;I$229, AND($B15&gt;I$230, $B15&lt;I$231)), I15, "")</f>
        <v>104.92400000000001</v>
      </c>
      <c r="BR15" s="2">
        <f>IF(OR($B15&lt;J$229, AND($B15&gt;J$230, $B15&lt;J$231)), J15, "")</f>
        <v>102.348</v>
      </c>
      <c r="BS15" s="2">
        <f>IF(OR($B15&lt;K$229, AND($B15&gt;K$230, $B15&lt;K$231)), K15, "")</f>
        <v>102.455</v>
      </c>
      <c r="BT15" s="2">
        <f>IF(OR($B15&lt;L$229, AND($B15&gt;L$230, $B15&lt;L$231)), L15, "")</f>
        <v>97.379000000000005</v>
      </c>
      <c r="BU15" s="2">
        <f>IF(OR($B15&lt;M$229, AND($B15&gt;M$230, $B15&lt;M$231)), M15, "")</f>
        <v>89.652000000000001</v>
      </c>
      <c r="BV15" s="2">
        <f>IF(OR($B15&lt;N$229, AND($B15&gt;N$230, $B15&lt;N$231)), N15, "")</f>
        <v>79.438999999999993</v>
      </c>
      <c r="BW15" s="2">
        <f>IF(OR($B15&lt;O$229, AND($B15&gt;O$230, $B15&lt;O$231)), O15, "")</f>
        <v>67.545500000000004</v>
      </c>
      <c r="BZ15" s="2" t="str">
        <f>IF(OR(AND($B15&gt;C$230, $B15&lt;C$231), $B15&gt;C$232), C15, "")</f>
        <v/>
      </c>
      <c r="CA15" s="2" t="str">
        <f>IF(OR(AND($B15&gt;D$230, $B15&lt;D$231), $B15&gt;D$232), D15, "")</f>
        <v/>
      </c>
      <c r="CB15" s="2" t="str">
        <f>IF(OR(AND($B15&gt;E$230, $B15&lt;E$231), $B15&gt;E$232), E15, "")</f>
        <v/>
      </c>
      <c r="CC15" s="2" t="str">
        <f>IF(OR(AND($B15&gt;F$230, $B15&lt;F$231), $B15&gt;F$232), F15, "")</f>
        <v/>
      </c>
      <c r="CD15" s="2" t="str">
        <f>IF(OR(AND($B15&gt;G$230, $B15&lt;G$231), $B15&gt;G$232), G15, "")</f>
        <v/>
      </c>
      <c r="CE15" s="2" t="str">
        <f>IF(OR(AND($B15&gt;H$230, $B15&lt;H$231), $B15&gt;H$232), H15, "")</f>
        <v/>
      </c>
      <c r="CF15" s="2" t="str">
        <f>IF(OR(AND($B15&gt;I$230, $B15&lt;I$231), $B15&gt;I$232), I15, "")</f>
        <v/>
      </c>
      <c r="CG15" s="2" t="str">
        <f>IF(OR(AND($B15&gt;J$230, $B15&lt;J$231), $B15&gt;J$232), J15, "")</f>
        <v/>
      </c>
      <c r="CH15" s="2" t="str">
        <f>IF(OR(AND($B15&gt;K$230, $B15&lt;K$231), $B15&gt;K$232), K15, "")</f>
        <v/>
      </c>
      <c r="CI15" s="2" t="str">
        <f>IF(OR(AND($B15&gt;L$230, $B15&lt;L$231), $B15&gt;L$232), L15, "")</f>
        <v/>
      </c>
      <c r="CJ15" s="2" t="str">
        <f>IF(OR(AND($B15&gt;M$230, $B15&lt;M$231), $B15&gt;M$232), M15, "")</f>
        <v/>
      </c>
      <c r="CK15" s="2" t="str">
        <f>IF(OR(AND($B15&gt;N$230, $B15&lt;N$231), $B15&gt;N$232), N15, "")</f>
        <v/>
      </c>
      <c r="CL15" s="2" t="str">
        <f>IF(OR(AND($B15&gt;O$230, $B15&lt;O$231), $B15&gt;O$232), O15, "")</f>
        <v/>
      </c>
      <c r="CO15" s="2">
        <f t="shared" si="14"/>
        <v>99.54307168888819</v>
      </c>
      <c r="CP15" s="2">
        <f t="shared" si="15"/>
        <v>103.00328217538845</v>
      </c>
      <c r="CQ15" s="2">
        <f t="shared" si="16"/>
        <v>105.00582814415517</v>
      </c>
      <c r="CR15" s="2">
        <f t="shared" si="17"/>
        <v>103.5239069377545</v>
      </c>
      <c r="CS15" s="2">
        <f t="shared" si="18"/>
        <v>103.67202266238597</v>
      </c>
      <c r="CT15" s="2">
        <f t="shared" si="19"/>
        <v>105.13432163575409</v>
      </c>
      <c r="CU15" s="2">
        <f t="shared" si="20"/>
        <v>106.50998255273711</v>
      </c>
      <c r="CV15" s="2">
        <f t="shared" si="21"/>
        <v>104.5787879597685</v>
      </c>
      <c r="CW15" s="2">
        <f t="shared" si="22"/>
        <v>103.13364127384264</v>
      </c>
      <c r="CX15" s="2">
        <f t="shared" si="23"/>
        <v>98.387398284830596</v>
      </c>
      <c r="CY15" s="2">
        <f t="shared" si="24"/>
        <v>89.839869028461578</v>
      </c>
      <c r="CZ15" s="2">
        <f t="shared" si="25"/>
        <v>80.481036548338409</v>
      </c>
      <c r="DA15" s="2">
        <f t="shared" si="26"/>
        <v>68.60763513319317</v>
      </c>
      <c r="DD15" s="2">
        <f t="shared" si="27"/>
        <v>102.27386032272877</v>
      </c>
      <c r="DE15" s="2">
        <f t="shared" si="28"/>
        <v>104.53214436393887</v>
      </c>
      <c r="DF15" s="2">
        <f t="shared" si="29"/>
        <v>108.74936844896628</v>
      </c>
      <c r="DG15" s="2">
        <f t="shared" si="30"/>
        <v>106.07247331670722</v>
      </c>
      <c r="DH15" s="2">
        <f t="shared" si="31"/>
        <v>105.26718436123984</v>
      </c>
      <c r="DI15" s="2">
        <f t="shared" si="32"/>
        <v>107.82814902427293</v>
      </c>
      <c r="DJ15" s="2">
        <f t="shared" si="33"/>
        <v>108.25872748552889</v>
      </c>
      <c r="DK15" s="2">
        <f t="shared" si="34"/>
        <v>109.72580665345096</v>
      </c>
      <c r="DL15" s="2">
        <f t="shared" si="35"/>
        <v>109.09436693785615</v>
      </c>
      <c r="DM15" s="2">
        <f t="shared" si="36"/>
        <v>103.4858910168327</v>
      </c>
      <c r="DN15" s="2">
        <f t="shared" si="37"/>
        <v>95.324177494696713</v>
      </c>
      <c r="DO15" s="2">
        <f t="shared" si="38"/>
        <v>83.851558430683014</v>
      </c>
      <c r="DP15" s="2">
        <f t="shared" si="39"/>
        <v>70.02476647626996</v>
      </c>
      <c r="DS15" s="2">
        <f>POWER(10,($B15-C$227)/C$228)/(1+POWER(10,($B15-C$227)/C$228))</f>
        <v>2.4451355808915835E-4</v>
      </c>
      <c r="DT15" s="2">
        <f>POWER(10,($B15-D$227)/D$228)/(1+POWER(10,($B15-D$227)/D$228))</f>
        <v>2.041128862546334E-4</v>
      </c>
      <c r="DU15" s="2">
        <f>POWER(10,($B15-E$227)/E$228)/(1+POWER(10,($B15-E$227)/E$228))</f>
        <v>1.8366519310152057E-4</v>
      </c>
      <c r="DV15" s="2">
        <f>POWER(10,($B15-F$227)/F$228)/(1+POWER(10,($B15-F$227)/F$228))</f>
        <v>2.5657846240463648E-4</v>
      </c>
      <c r="DW15" s="2">
        <f>POWER(10,($B15-G$227)/G$228)/(1+POWER(10,($B15-G$227)/G$228))</f>
        <v>2.7014706242749513E-4</v>
      </c>
      <c r="DX15" s="2">
        <f>POWER(10,($B15-H$227)/H$228)/(1+POWER(10,($B15-H$227)/H$228))</f>
        <v>2.4467638657693961E-4</v>
      </c>
      <c r="DY15" s="2">
        <f>POWER(10,($B15-I$227)/I$228)/(1+POWER(10,($B15-I$227)/I$228))</f>
        <v>2.181328922766384E-4</v>
      </c>
      <c r="DZ15" s="2">
        <f>POWER(10,($B15-J$227)/J$228)/(1+POWER(10,($B15-J$227)/J$228))</f>
        <v>2.262081836232088E-4</v>
      </c>
      <c r="EA15" s="2">
        <f>POWER(10,($B15-K$227)/K$228)/(1+POWER(10,($B15-K$227)/K$228))</f>
        <v>2.3373866949576708E-4</v>
      </c>
      <c r="EB15" s="2">
        <f>POWER(10,($B15-L$227)/L$228)/(1+POWER(10,($B15-L$227)/L$228))</f>
        <v>2.6702930251400382E-4</v>
      </c>
      <c r="EC15" s="2">
        <f>POWER(10,($B15-M$227)/M$228)/(1+POWER(10,($B15-M$227)/M$228))</f>
        <v>2.7242530962774588E-4</v>
      </c>
      <c r="ED15" s="2">
        <f>POWER(10,($B15-N$227)/N$228)/(1+POWER(10,($B15-N$227)/N$228))</f>
        <v>2.7762469927328432E-4</v>
      </c>
      <c r="EE15" s="2">
        <f>POWER(10,($B15-O$227)/O$228)/(1+POWER(10,($B15-O$227)/O$228))</f>
        <v>2.4899147940765474E-4</v>
      </c>
    </row>
    <row r="16" spans="1:135" x14ac:dyDescent="0.25">
      <c r="B16" s="2">
        <v>10</v>
      </c>
      <c r="C16">
        <v>98</v>
      </c>
      <c r="D16">
        <v>102.426</v>
      </c>
      <c r="E16">
        <v>104.324</v>
      </c>
      <c r="F16">
        <v>102.154</v>
      </c>
      <c r="G16">
        <v>103.5</v>
      </c>
      <c r="H16">
        <v>104.062</v>
      </c>
      <c r="I16">
        <v>104.773</v>
      </c>
      <c r="J16">
        <v>104.227</v>
      </c>
      <c r="K16">
        <v>102.227</v>
      </c>
      <c r="L16">
        <v>97.575999999999993</v>
      </c>
      <c r="M16">
        <v>88.832999999999998</v>
      </c>
      <c r="N16">
        <v>79.454999999999998</v>
      </c>
      <c r="O16">
        <v>67.7727</v>
      </c>
      <c r="R16" s="5">
        <f>AV16+(C$209*_xlfn.NORM.DIST($B16,C$214*C$215+C$213,C$219*C$214,FALSE))+(C$211*_xlfn.NORM.DIST($B16,C$214*C$216+C$213,C$220*C$214,FALSE))+(C$210*_xlfn.NORM.DIST($B16,C$214*C$217+C$213,C$221*C$214,FALSE))+(C$212*_xlfn.NORM.DIST($B16,C$214*C$218+C$213,C$222*C$214,FALSE))</f>
        <v>99.54125265250569</v>
      </c>
      <c r="S16" s="5">
        <f>AW16+(D$209*_xlfn.NORM.DIST($B16,D$214*D$215+D$213,D$219*D$214,FALSE))+(D$211*_xlfn.NORM.DIST($B16,D$214*D$216+D$213,D$220*D$214,FALSE))+(D$210*_xlfn.NORM.DIST($B16,D$214*D$217+D$213,D$221*D$214,FALSE))+(D$212*_xlfn.NORM.DIST($B16,D$214*D$218+D$213,D$222*D$214,FALSE))</f>
        <v>102.99664208619387</v>
      </c>
      <c r="T16" s="5">
        <f>AX16+(E$209*_xlfn.NORM.DIST($B16,E$214*E$215+E$213,E$219*E$214,FALSE))+(E$211*_xlfn.NORM.DIST($B16,E$214*E$216+E$213,E$220*E$214,FALSE))+(E$210*_xlfn.NORM.DIST($B16,E$214*E$217+E$213,E$221*E$214,FALSE))+(E$212*_xlfn.NORM.DIST($B16,E$214*E$218+E$213,E$222*E$214,FALSE))</f>
        <v>105.00912939719635</v>
      </c>
      <c r="U16" s="5">
        <f>AY16+(F$209*_xlfn.NORM.DIST($B16,F$214*F$215+F$213,F$219*F$214,FALSE))+(F$211*_xlfn.NORM.DIST($B16,F$214*F$216+F$213,F$220*F$214,FALSE))+(F$210*_xlfn.NORM.DIST($B16,F$214*F$217+F$213,F$221*F$214,FALSE))+(F$212*_xlfn.NORM.DIST($B16,F$214*F$218+F$213,F$222*F$214,FALSE))</f>
        <v>103.52944616421848</v>
      </c>
      <c r="V16" s="5">
        <f>AZ16+(G$209*_xlfn.NORM.DIST($B16,G$214*G$215+G$213,G$219*G$214,FALSE))+(G$211*_xlfn.NORM.DIST($B16,G$214*G$216+G$213,G$220*G$214,FALSE))+(G$210*_xlfn.NORM.DIST($B16,G$214*G$217+G$213,G$221*G$214,FALSE))+(G$212*_xlfn.NORM.DIST($B16,G$214*G$218+G$213,G$222*G$214,FALSE))</f>
        <v>103.69359406817425</v>
      </c>
      <c r="W16" s="5">
        <f>BA16+(H$209*_xlfn.NORM.DIST($B16,H$214*H$215+H$213,H$219*H$214,FALSE))+(H$211*_xlfn.NORM.DIST($B16,H$214*H$216+H$213,H$220*H$214,FALSE))+(H$210*_xlfn.NORM.DIST($B16,H$214*H$217+H$213,H$221*H$214,FALSE))+(H$212*_xlfn.NORM.DIST($B16,H$214*H$218+H$213,H$222*H$214,FALSE))</f>
        <v>105.16556917007675</v>
      </c>
      <c r="X16" s="5">
        <f>BB16+(I$209*_xlfn.NORM.DIST($B16,I$214*I$215+I$213,I$219*I$214,FALSE))+(I$211*_xlfn.NORM.DIST($B16,I$214*I$216+I$213,I$220*I$214,FALSE))+(I$210*_xlfn.NORM.DIST($B16,I$214*I$217+I$213,I$221*I$214,FALSE))+(I$212*_xlfn.NORM.DIST($B16,I$214*I$218+I$213,I$222*I$214,FALSE))</f>
        <v>106.53488248369885</v>
      </c>
      <c r="Y16" s="5">
        <f>BC16+(J$209*_xlfn.NORM.DIST($B16,J$214*J$215+J$213,J$219*J$214,FALSE))+(J$211*_xlfn.NORM.DIST($B16,J$214*J$216+J$213,J$220*J$214,FALSE))+(J$210*_xlfn.NORM.DIST($B16,J$214*J$217+J$213,J$221*J$214,FALSE))+(J$212*_xlfn.NORM.DIST($B16,J$214*J$218+J$213,J$222*J$214,FALSE))</f>
        <v>104.62337955944564</v>
      </c>
      <c r="Z16" s="5">
        <f>BD16+(K$209*_xlfn.NORM.DIST($B16,K$214*K$215+K$213,K$219*K$214,FALSE))+(K$211*_xlfn.NORM.DIST($B16,K$214*K$216+K$213,K$220*K$214,FALSE))+(K$210*_xlfn.NORM.DIST($B16,K$214*K$217+K$213,K$221*K$214,FALSE))+(K$212*_xlfn.NORM.DIST($B16,K$214*K$218+K$213,K$222*K$214,FALSE))</f>
        <v>103.17706458082669</v>
      </c>
      <c r="AA16" s="5">
        <f>BE16+(L$209*_xlfn.NORM.DIST($B16,L$214*L$215+L$213,L$219*L$214,FALSE))+(L$211*_xlfn.NORM.DIST($B16,L$214*L$216+L$213,L$220*L$214,FALSE))+(L$210*_xlfn.NORM.DIST($B16,L$214*L$217+L$213,L$221*L$214,FALSE))+(L$212*_xlfn.NORM.DIST($B16,L$214*L$218+L$213,L$222*L$214,FALSE))</f>
        <v>98.425786701332243</v>
      </c>
      <c r="AB16" s="5">
        <f>BF16+(M$209*_xlfn.NORM.DIST($B16,M$214*M$215+M$213,M$219*M$214,FALSE))+(M$211*_xlfn.NORM.DIST($B16,M$214*M$216+M$213,M$220*M$214,FALSE))+(M$210*_xlfn.NORM.DIST($B16,M$214*M$217+M$213,M$221*M$214,FALSE))+(M$212*_xlfn.NORM.DIST($B16,M$214*M$218+M$213,M$222*M$214,FALSE))</f>
        <v>89.885030170541654</v>
      </c>
      <c r="AC16" s="5">
        <f>BG16+(N$209*_xlfn.NORM.DIST($B16,N$214*N$215+N$213,N$219*N$214,FALSE))+(N$211*_xlfn.NORM.DIST($B16,N$214*N$216+N$213,N$220*N$214,FALSE))+(N$210*_xlfn.NORM.DIST($B16,N$214*N$217+N$213,N$221*N$214,FALSE))+(N$212*_xlfn.NORM.DIST($B16,N$214*N$218+N$213,N$222*N$214,FALSE))</f>
        <v>80.509326832726316</v>
      </c>
      <c r="AD16" s="5">
        <f>BH16+(O$209*_xlfn.NORM.DIST($B16,O$214*O$215+O$213,O$219*O$214,FALSE))+(O$211*_xlfn.NORM.DIST($B16,O$214*O$216+O$213,O$220*O$214,FALSE))+(O$210*_xlfn.NORM.DIST($B16,O$214*O$217+O$213,O$221*O$214,FALSE))+(O$212*_xlfn.NORM.DIST($B16,O$214*O$218+O$213,O$222*O$214,FALSE))</f>
        <v>68.62020950463814</v>
      </c>
      <c r="AE16" s="5"/>
      <c r="AG16" s="5">
        <f t="shared" si="0"/>
        <v>-1.5412526525056904</v>
      </c>
      <c r="AH16" s="5">
        <f t="shared" si="0"/>
        <v>-0.57064208619387102</v>
      </c>
      <c r="AI16" s="5">
        <f t="shared" si="0"/>
        <v>-0.68512939719634858</v>
      </c>
      <c r="AJ16" s="5">
        <f t="shared" si="0"/>
        <v>-1.3754461642184879</v>
      </c>
      <c r="AK16" s="5">
        <f t="shared" si="0"/>
        <v>-0.1935940681742494</v>
      </c>
      <c r="AL16" s="5">
        <f t="shared" si="0"/>
        <v>-1.1035691700767529</v>
      </c>
      <c r="AM16" s="5">
        <f t="shared" si="0"/>
        <v>-1.7618824836988551</v>
      </c>
      <c r="AN16" s="5">
        <f t="shared" si="0"/>
        <v>-0.3963795594456343</v>
      </c>
      <c r="AO16" s="5">
        <f t="shared" si="0"/>
        <v>-0.95006458082669099</v>
      </c>
      <c r="AP16" s="5">
        <f t="shared" si="0"/>
        <v>-0.84978670133224909</v>
      </c>
      <c r="AQ16" s="5">
        <f t="shared" si="0"/>
        <v>-1.0520301705416557</v>
      </c>
      <c r="AR16" s="5">
        <f t="shared" si="0"/>
        <v>-1.0543268327263178</v>
      </c>
      <c r="AS16" s="5">
        <f t="shared" si="0"/>
        <v>-0.84750950463813979</v>
      </c>
      <c r="AV16" s="2">
        <f t="shared" si="1"/>
        <v>99.54125265249553</v>
      </c>
      <c r="AW16" s="2">
        <f t="shared" si="2"/>
        <v>102.9966420861933</v>
      </c>
      <c r="AX16" s="2">
        <f t="shared" si="3"/>
        <v>105.00912939719093</v>
      </c>
      <c r="AY16" s="2">
        <f t="shared" si="4"/>
        <v>103.52944616421831</v>
      </c>
      <c r="AZ16" s="2">
        <f t="shared" si="5"/>
        <v>103.69359406817416</v>
      </c>
      <c r="BA16" s="2">
        <f t="shared" si="6"/>
        <v>105.16556917007675</v>
      </c>
      <c r="BB16" s="2">
        <f t="shared" si="7"/>
        <v>106.53488248369885</v>
      </c>
      <c r="BC16" s="2">
        <f t="shared" si="8"/>
        <v>104.62337955944564</v>
      </c>
      <c r="BD16" s="2">
        <f t="shared" si="9"/>
        <v>103.17706458082669</v>
      </c>
      <c r="BE16" s="2">
        <f t="shared" si="10"/>
        <v>98.425786701332228</v>
      </c>
      <c r="BF16" s="2">
        <f t="shared" si="11"/>
        <v>89.88503017054154</v>
      </c>
      <c r="BG16" s="2">
        <f t="shared" si="12"/>
        <v>80.509326832725762</v>
      </c>
      <c r="BH16" s="2">
        <f t="shared" si="13"/>
        <v>68.620209504637671</v>
      </c>
      <c r="BK16" s="2">
        <f>IF(OR($B16&lt;C$229, AND($B16&gt;C$230, $B16&lt;C$231)), C16, "")</f>
        <v>98</v>
      </c>
      <c r="BL16" s="2">
        <f>IF(OR($B16&lt;D$229, AND($B16&gt;D$230, $B16&lt;D$231)), D16, "")</f>
        <v>102.426</v>
      </c>
      <c r="BM16" s="2">
        <f>IF(OR($B16&lt;E$229, AND($B16&gt;E$230, $B16&lt;E$231)), E16, "")</f>
        <v>104.324</v>
      </c>
      <c r="BN16" s="2">
        <f>IF(OR($B16&lt;F$229, AND($B16&gt;F$230, $B16&lt;F$231)), F16, "")</f>
        <v>102.154</v>
      </c>
      <c r="BO16" s="2">
        <f>IF(OR($B16&lt;G$229, AND($B16&gt;G$230, $B16&lt;G$231)), G16, "")</f>
        <v>103.5</v>
      </c>
      <c r="BP16" s="2">
        <f>IF(OR($B16&lt;H$229, AND($B16&gt;H$230, $B16&lt;H$231)), H16, "")</f>
        <v>104.062</v>
      </c>
      <c r="BQ16" s="2">
        <f>IF(OR($B16&lt;I$229, AND($B16&gt;I$230, $B16&lt;I$231)), I16, "")</f>
        <v>104.773</v>
      </c>
      <c r="BR16" s="2">
        <f>IF(OR($B16&lt;J$229, AND($B16&gt;J$230, $B16&lt;J$231)), J16, "")</f>
        <v>104.227</v>
      </c>
      <c r="BS16" s="2">
        <f>IF(OR($B16&lt;K$229, AND($B16&gt;K$230, $B16&lt;K$231)), K16, "")</f>
        <v>102.227</v>
      </c>
      <c r="BT16" s="2">
        <f>IF(OR($B16&lt;L$229, AND($B16&gt;L$230, $B16&lt;L$231)), L16, "")</f>
        <v>97.575999999999993</v>
      </c>
      <c r="BU16" s="2">
        <f>IF(OR($B16&lt;M$229, AND($B16&gt;M$230, $B16&lt;M$231)), M16, "")</f>
        <v>88.832999999999998</v>
      </c>
      <c r="BV16" s="2">
        <f>IF(OR($B16&lt;N$229, AND($B16&gt;N$230, $B16&lt;N$231)), N16, "")</f>
        <v>79.454999999999998</v>
      </c>
      <c r="BW16" s="2">
        <f>IF(OR($B16&lt;O$229, AND($B16&gt;O$230, $B16&lt;O$231)), O16, "")</f>
        <v>67.7727</v>
      </c>
      <c r="BZ16" s="2" t="str">
        <f>IF(OR(AND($B16&gt;C$230, $B16&lt;C$231), $B16&gt;C$232), C16, "")</f>
        <v/>
      </c>
      <c r="CA16" s="2" t="str">
        <f>IF(OR(AND($B16&gt;D$230, $B16&lt;D$231), $B16&gt;D$232), D16, "")</f>
        <v/>
      </c>
      <c r="CB16" s="2" t="str">
        <f>IF(OR(AND($B16&gt;E$230, $B16&lt;E$231), $B16&gt;E$232), E16, "")</f>
        <v/>
      </c>
      <c r="CC16" s="2" t="str">
        <f>IF(OR(AND($B16&gt;F$230, $B16&lt;F$231), $B16&gt;F$232), F16, "")</f>
        <v/>
      </c>
      <c r="CD16" s="2" t="str">
        <f>IF(OR(AND($B16&gt;G$230, $B16&lt;G$231), $B16&gt;G$232), G16, "")</f>
        <v/>
      </c>
      <c r="CE16" s="2" t="str">
        <f>IF(OR(AND($B16&gt;H$230, $B16&lt;H$231), $B16&gt;H$232), H16, "")</f>
        <v/>
      </c>
      <c r="CF16" s="2" t="str">
        <f>IF(OR(AND($B16&gt;I$230, $B16&lt;I$231), $B16&gt;I$232), I16, "")</f>
        <v/>
      </c>
      <c r="CG16" s="2" t="str">
        <f>IF(OR(AND($B16&gt;J$230, $B16&lt;J$231), $B16&gt;J$232), J16, "")</f>
        <v/>
      </c>
      <c r="CH16" s="2" t="str">
        <f>IF(OR(AND($B16&gt;K$230, $B16&lt;K$231), $B16&gt;K$232), K16, "")</f>
        <v/>
      </c>
      <c r="CI16" s="2" t="str">
        <f>IF(OR(AND($B16&gt;L$230, $B16&lt;L$231), $B16&gt;L$232), L16, "")</f>
        <v/>
      </c>
      <c r="CJ16" s="2" t="str">
        <f>IF(OR(AND($B16&gt;M$230, $B16&lt;M$231), $B16&gt;M$232), M16, "")</f>
        <v/>
      </c>
      <c r="CK16" s="2" t="str">
        <f>IF(OR(AND($B16&gt;N$230, $B16&lt;N$231), $B16&gt;N$232), N16, "")</f>
        <v/>
      </c>
      <c r="CL16" s="2" t="str">
        <f>IF(OR(AND($B16&gt;O$230, $B16&lt;O$231), $B16&gt;O$232), O16, "")</f>
        <v/>
      </c>
      <c r="CO16" s="2">
        <f t="shared" si="14"/>
        <v>99.540530290214349</v>
      </c>
      <c r="CP16" s="2">
        <f t="shared" si="15"/>
        <v>102.99630492141453</v>
      </c>
      <c r="CQ16" s="2">
        <f t="shared" si="16"/>
        <v>105.00838542135291</v>
      </c>
      <c r="CR16" s="2">
        <f t="shared" si="17"/>
        <v>103.52873880299123</v>
      </c>
      <c r="CS16" s="2">
        <f t="shared" si="18"/>
        <v>103.69312902698653</v>
      </c>
      <c r="CT16" s="2">
        <f t="shared" si="19"/>
        <v>105.1648564946928</v>
      </c>
      <c r="CU16" s="2">
        <f t="shared" si="20"/>
        <v>106.53447088777754</v>
      </c>
      <c r="CV16" s="2">
        <f t="shared" si="21"/>
        <v>104.62211937245755</v>
      </c>
      <c r="CW16" s="2">
        <f t="shared" si="22"/>
        <v>103.17555719516814</v>
      </c>
      <c r="CX16" s="2">
        <f t="shared" si="23"/>
        <v>98.424313777590342</v>
      </c>
      <c r="CY16" s="2">
        <f t="shared" si="24"/>
        <v>89.883413312513653</v>
      </c>
      <c r="CZ16" s="2">
        <f t="shared" si="25"/>
        <v>80.508314285474768</v>
      </c>
      <c r="DA16" s="2">
        <f t="shared" si="26"/>
        <v>68.619828179471483</v>
      </c>
      <c r="DD16" s="2">
        <f t="shared" si="27"/>
        <v>102.23493209281627</v>
      </c>
      <c r="DE16" s="2">
        <f t="shared" si="28"/>
        <v>104.50284374861093</v>
      </c>
      <c r="DF16" s="2">
        <f t="shared" si="29"/>
        <v>108.70274928031995</v>
      </c>
      <c r="DG16" s="2">
        <f t="shared" si="30"/>
        <v>106.04312395390831</v>
      </c>
      <c r="DH16" s="2">
        <f t="shared" si="31"/>
        <v>105.26313928028995</v>
      </c>
      <c r="DI16" s="2">
        <f t="shared" si="32"/>
        <v>107.82135730090231</v>
      </c>
      <c r="DJ16" s="2">
        <f t="shared" si="33"/>
        <v>108.25538439903545</v>
      </c>
      <c r="DK16" s="2">
        <f t="shared" si="34"/>
        <v>109.70296683318911</v>
      </c>
      <c r="DL16" s="2">
        <f t="shared" si="35"/>
        <v>109.05726715896041</v>
      </c>
      <c r="DM16" s="2">
        <f t="shared" si="36"/>
        <v>103.45506138783922</v>
      </c>
      <c r="DN16" s="2">
        <f t="shared" si="37"/>
        <v>95.296386159989808</v>
      </c>
      <c r="DO16" s="2">
        <f t="shared" si="38"/>
        <v>83.834671072730544</v>
      </c>
      <c r="DP16" s="2">
        <f t="shared" si="39"/>
        <v>70.016586976213972</v>
      </c>
      <c r="DS16" s="2">
        <f>POWER(10,($B16-C$227)/C$228)/(1+POWER(10,($B16-C$227)/C$228))</f>
        <v>2.6809746062619319E-4</v>
      </c>
      <c r="DT16" s="2">
        <f>POWER(10,($B16-D$227)/D$228)/(1+POWER(10,($B16-D$227)/D$228))</f>
        <v>2.2380092214313992E-4</v>
      </c>
      <c r="DU16" s="2">
        <f>POWER(10,($B16-E$227)/E$228)/(1+POWER(10,($B16-E$227)/E$228))</f>
        <v>2.0138131121253831E-4</v>
      </c>
      <c r="DV16" s="2">
        <f>POWER(10,($B16-F$227)/F$228)/(1+POWER(10,($B16-F$227)/F$228))</f>
        <v>2.8132572562569215E-4</v>
      </c>
      <c r="DW16" s="2">
        <f>POWER(10,($B16-G$227)/G$228)/(1+POWER(10,($B16-G$227)/G$228))</f>
        <v>2.9620264368513945E-4</v>
      </c>
      <c r="DX16" s="2">
        <f>POWER(10,($B16-H$227)/H$228)/(1+POWER(10,($B16-H$227)/H$228))</f>
        <v>2.6827599008675136E-4</v>
      </c>
      <c r="DY16" s="2">
        <f>POWER(10,($B16-I$227)/I$228)/(1+POWER(10,($B16-I$227)/I$228))</f>
        <v>2.3917292683248365E-4</v>
      </c>
      <c r="DZ16" s="2">
        <f>POWER(10,($B16-J$227)/J$228)/(1+POWER(10,($B16-J$227)/J$228))</f>
        <v>2.4802692815325584E-4</v>
      </c>
      <c r="EA16" s="2">
        <f>POWER(10,($B16-K$227)/K$228)/(1+POWER(10,($B16-K$227)/K$228))</f>
        <v>2.5628357532739754E-4</v>
      </c>
      <c r="EB16" s="2">
        <f>POWER(10,($B16-L$227)/L$228)/(1+POWER(10,($B16-L$227)/L$228))</f>
        <v>2.9278426508170993E-4</v>
      </c>
      <c r="EC16" s="2">
        <f>POWER(10,($B16-M$227)/M$228)/(1+POWER(10,($B16-M$227)/M$228))</f>
        <v>2.9870056130692325E-4</v>
      </c>
      <c r="ED16" s="2">
        <f>POWER(10,($B16-N$227)/N$228)/(1+POWER(10,($B16-N$227)/N$228))</f>
        <v>3.0440127615791326E-4</v>
      </c>
      <c r="EE16" s="2">
        <f>POWER(10,($B16-O$227)/O$228)/(1+POWER(10,($B16-O$227)/O$228))</f>
        <v>2.7300716994977119E-4</v>
      </c>
    </row>
    <row r="17" spans="2:135" x14ac:dyDescent="0.25">
      <c r="B17" s="2">
        <v>11</v>
      </c>
      <c r="C17">
        <v>98.97</v>
      </c>
      <c r="D17">
        <v>101.58799999999999</v>
      </c>
      <c r="E17">
        <v>102.441</v>
      </c>
      <c r="F17">
        <v>102.431</v>
      </c>
      <c r="G17">
        <v>103.01600000000001</v>
      </c>
      <c r="H17">
        <v>104.523</v>
      </c>
      <c r="I17">
        <v>105.379</v>
      </c>
      <c r="J17">
        <v>102.59099999999999</v>
      </c>
      <c r="K17">
        <v>101.727</v>
      </c>
      <c r="L17">
        <v>97</v>
      </c>
      <c r="M17">
        <v>88.332999999999998</v>
      </c>
      <c r="N17">
        <v>78.879000000000005</v>
      </c>
      <c r="O17">
        <v>67.818200000000004</v>
      </c>
      <c r="R17" s="5">
        <f>AV17+(C$209*_xlfn.NORM.DIST($B17,C$214*C$215+C$213,C$219*C$214,FALSE))+(C$211*_xlfn.NORM.DIST($B17,C$214*C$216+C$213,C$220*C$214,FALSE))+(C$210*_xlfn.NORM.DIST($B17,C$214*C$217+C$213,C$221*C$214,FALSE))+(C$212*_xlfn.NORM.DIST($B17,C$214*C$218+C$213,C$222*C$214,FALSE))</f>
        <v>99.538770229482864</v>
      </c>
      <c r="S17" s="5">
        <f>AW17+(D$209*_xlfn.NORM.DIST($B17,D$214*D$215+D$213,D$219*D$214,FALSE))+(D$211*_xlfn.NORM.DIST($B17,D$214*D$216+D$213,D$220*D$214,FALSE))+(D$210*_xlfn.NORM.DIST($B17,D$214*D$217+D$213,D$221*D$214,FALSE))+(D$212*_xlfn.NORM.DIST($B17,D$214*D$218+D$213,D$222*D$214,FALSE))</f>
        <v>102.98969187541488</v>
      </c>
      <c r="T17" s="5">
        <f>AX17+(E$209*_xlfn.NORM.DIST($B17,E$214*E$215+E$213,E$219*E$214,FALSE))+(E$211*_xlfn.NORM.DIST($B17,E$214*E$216+E$213,E$220*E$214,FALSE))+(E$210*_xlfn.NORM.DIST($B17,E$214*E$217+E$213,E$221*E$214,FALSE))+(E$212*_xlfn.NORM.DIST($B17,E$214*E$218+E$213,E$222*E$214,FALSE))</f>
        <v>105.01174757755905</v>
      </c>
      <c r="U17" s="5">
        <f>AY17+(F$209*_xlfn.NORM.DIST($B17,F$214*F$215+F$213,F$219*F$214,FALSE))+(F$211*_xlfn.NORM.DIST($B17,F$214*F$216+F$213,F$220*F$214,FALSE))+(F$210*_xlfn.NORM.DIST($B17,F$214*F$217+F$213,F$221*F$214,FALSE))+(F$212*_xlfn.NORM.DIST($B17,F$214*F$218+F$213,F$222*F$214,FALSE))</f>
        <v>103.53433570982764</v>
      </c>
      <c r="V17" s="5">
        <f>AZ17+(G$209*_xlfn.NORM.DIST($B17,G$214*G$215+G$213,G$219*G$214,FALSE))+(G$211*_xlfn.NORM.DIST($B17,G$214*G$216+G$213,G$220*G$214,FALSE))+(G$210*_xlfn.NORM.DIST($B17,G$214*G$217+G$213,G$221*G$214,FALSE))+(G$212*_xlfn.NORM.DIST($B17,G$214*G$218+G$213,G$222*G$214,FALSE))</f>
        <v>103.71473711609228</v>
      </c>
      <c r="W17" s="5">
        <f>BA17+(H$209*_xlfn.NORM.DIST($B17,H$214*H$215+H$213,H$219*H$214,FALSE))+(H$211*_xlfn.NORM.DIST($B17,H$214*H$216+H$213,H$220*H$214,FALSE))+(H$210*_xlfn.NORM.DIST($B17,H$214*H$217+H$213,H$221*H$214,FALSE))+(H$212*_xlfn.NORM.DIST($B17,H$214*H$218+H$213,H$222*H$214,FALSE))</f>
        <v>105.19616178676834</v>
      </c>
      <c r="X17" s="5">
        <f>BB17+(I$209*_xlfn.NORM.DIST($B17,I$214*I$215+I$213,I$219*I$214,FALSE))+(I$211*_xlfn.NORM.DIST($B17,I$214*I$216+I$213,I$220*I$214,FALSE))+(I$210*_xlfn.NORM.DIST($B17,I$214*I$217+I$213,I$221*I$214,FALSE))+(I$212*_xlfn.NORM.DIST($B17,I$214*I$218+I$213,I$222*I$214,FALSE))</f>
        <v>106.55940321979426</v>
      </c>
      <c r="Y17" s="5">
        <f>BC17+(J$209*_xlfn.NORM.DIST($B17,J$214*J$215+J$213,J$219*J$214,FALSE))+(J$211*_xlfn.NORM.DIST($B17,J$214*J$216+J$213,J$220*J$214,FALSE))+(J$210*_xlfn.NORM.DIST($B17,J$214*J$217+J$213,J$221*J$214,FALSE))+(J$212*_xlfn.NORM.DIST($B17,J$214*J$218+J$213,J$222*J$214,FALSE))</f>
        <v>104.66681452439724</v>
      </c>
      <c r="Z17" s="5">
        <f>BD17+(K$209*_xlfn.NORM.DIST($B17,K$214*K$215+K$213,K$219*K$214,FALSE))+(K$211*_xlfn.NORM.DIST($B17,K$214*K$216+K$213,K$220*K$214,FALSE))+(K$210*_xlfn.NORM.DIST($B17,K$214*K$217+K$213,K$221*K$214,FALSE))+(K$212*_xlfn.NORM.DIST($B17,K$214*K$218+K$213,K$222*K$214,FALSE))</f>
        <v>103.21910368753355</v>
      </c>
      <c r="AA17" s="5">
        <f>BE17+(L$209*_xlfn.NORM.DIST($B17,L$214*L$215+L$213,L$219*L$214,FALSE))+(L$211*_xlfn.NORM.DIST($B17,L$214*L$216+L$213,L$220*L$214,FALSE))+(L$210*_xlfn.NORM.DIST($B17,L$214*L$217+L$213,L$221*L$214,FALSE))+(L$212*_xlfn.NORM.DIST($B17,L$214*L$218+L$213,L$222*L$214,FALSE))</f>
        <v>98.462822505790754</v>
      </c>
      <c r="AB17" s="5">
        <f>BF17+(M$209*_xlfn.NORM.DIST($B17,M$214*M$215+M$213,M$219*M$214,FALSE))+(M$211*_xlfn.NORM.DIST($B17,M$214*M$216+M$213,M$220*M$214,FALSE))+(M$210*_xlfn.NORM.DIST($B17,M$214*M$217+M$213,M$221*M$214,FALSE))+(M$212*_xlfn.NORM.DIST($B17,M$214*M$218+M$213,M$222*M$214,FALSE))</f>
        <v>89.928707031978973</v>
      </c>
      <c r="AC17" s="5">
        <f>BG17+(N$209*_xlfn.NORM.DIST($B17,N$214*N$215+N$213,N$219*N$214,FALSE))+(N$211*_xlfn.NORM.DIST($B17,N$214*N$216+N$213,N$220*N$214,FALSE))+(N$210*_xlfn.NORM.DIST($B17,N$214*N$217+N$213,N$221*N$214,FALSE))+(N$212*_xlfn.NORM.DIST($B17,N$214*N$218+N$213,N$222*N$214,FALSE))</f>
        <v>80.536687485469841</v>
      </c>
      <c r="AD17" s="5">
        <f>BH17+(O$209*_xlfn.NORM.DIST($B17,O$214*O$215+O$213,O$219*O$214,FALSE))+(O$211*_xlfn.NORM.DIST($B17,O$214*O$216+O$213,O$220*O$214,FALSE))+(O$210*_xlfn.NORM.DIST($B17,O$214*O$217+O$213,O$221*O$214,FALSE))+(O$212*_xlfn.NORM.DIST($B17,O$214*O$218+O$213,O$222*O$214,FALSE))</f>
        <v>68.632433231181864</v>
      </c>
      <c r="AE17" s="5"/>
      <c r="AG17" s="5">
        <f t="shared" si="0"/>
        <v>-0.56877022948286537</v>
      </c>
      <c r="AH17" s="5">
        <f t="shared" si="0"/>
        <v>-1.4016918754148833</v>
      </c>
      <c r="AI17" s="5">
        <f t="shared" si="0"/>
        <v>-2.5707475775590467</v>
      </c>
      <c r="AJ17" s="5">
        <f t="shared" si="0"/>
        <v>-1.1033357098276468</v>
      </c>
      <c r="AK17" s="5">
        <f t="shared" si="0"/>
        <v>-0.69873711609227485</v>
      </c>
      <c r="AL17" s="5">
        <f t="shared" si="0"/>
        <v>-0.67316178676834681</v>
      </c>
      <c r="AM17" s="5">
        <f t="shared" si="0"/>
        <v>-1.1804032197942576</v>
      </c>
      <c r="AN17" s="5">
        <f t="shared" si="0"/>
        <v>-2.075814524397245</v>
      </c>
      <c r="AO17" s="5">
        <f t="shared" si="0"/>
        <v>-1.4921036875335432</v>
      </c>
      <c r="AP17" s="5">
        <f t="shared" si="0"/>
        <v>-1.4628225057907542</v>
      </c>
      <c r="AQ17" s="5">
        <f t="shared" si="0"/>
        <v>-1.595707031978975</v>
      </c>
      <c r="AR17" s="5">
        <f t="shared" si="0"/>
        <v>-1.657687485469836</v>
      </c>
      <c r="AS17" s="5">
        <f t="shared" si="0"/>
        <v>-0.8142332311818592</v>
      </c>
      <c r="AV17" s="2">
        <f t="shared" si="1"/>
        <v>99.538770229439024</v>
      </c>
      <c r="AW17" s="2">
        <f t="shared" si="2"/>
        <v>102.98969187541223</v>
      </c>
      <c r="AX17" s="2">
        <f t="shared" si="3"/>
        <v>105.01174757753593</v>
      </c>
      <c r="AY17" s="2">
        <f t="shared" si="4"/>
        <v>103.53433570982683</v>
      </c>
      <c r="AZ17" s="2">
        <f t="shared" si="5"/>
        <v>103.71473711609185</v>
      </c>
      <c r="BA17" s="2">
        <f t="shared" si="6"/>
        <v>105.19616178676831</v>
      </c>
      <c r="BB17" s="2">
        <f t="shared" si="7"/>
        <v>106.55940321979426</v>
      </c>
      <c r="BC17" s="2">
        <f t="shared" si="8"/>
        <v>104.66681452439724</v>
      </c>
      <c r="BD17" s="2">
        <f t="shared" si="9"/>
        <v>103.21910368753355</v>
      </c>
      <c r="BE17" s="2">
        <f t="shared" si="10"/>
        <v>98.462822505790712</v>
      </c>
      <c r="BF17" s="2">
        <f t="shared" si="11"/>
        <v>89.928707031978419</v>
      </c>
      <c r="BG17" s="2">
        <f t="shared" si="12"/>
        <v>80.536687485467155</v>
      </c>
      <c r="BH17" s="2">
        <f t="shared" si="13"/>
        <v>68.632433231179675</v>
      </c>
      <c r="BK17" s="2">
        <f>IF(OR($B17&lt;C$229, AND($B17&gt;C$230, $B17&lt;C$231)), C17, "")</f>
        <v>98.97</v>
      </c>
      <c r="BL17" s="2">
        <f>IF(OR($B17&lt;D$229, AND($B17&gt;D$230, $B17&lt;D$231)), D17, "")</f>
        <v>101.58799999999999</v>
      </c>
      <c r="BM17" s="2">
        <f>IF(OR($B17&lt;E$229, AND($B17&gt;E$230, $B17&lt;E$231)), E17, "")</f>
        <v>102.441</v>
      </c>
      <c r="BN17" s="2">
        <f>IF(OR($B17&lt;F$229, AND($B17&gt;F$230, $B17&lt;F$231)), F17, "")</f>
        <v>102.431</v>
      </c>
      <c r="BO17" s="2">
        <f>IF(OR($B17&lt;G$229, AND($B17&gt;G$230, $B17&lt;G$231)), G17, "")</f>
        <v>103.01600000000001</v>
      </c>
      <c r="BP17" s="2">
        <f>IF(OR($B17&lt;H$229, AND($B17&gt;H$230, $B17&lt;H$231)), H17, "")</f>
        <v>104.523</v>
      </c>
      <c r="BQ17" s="2">
        <f>IF(OR($B17&lt;I$229, AND($B17&gt;I$230, $B17&lt;I$231)), I17, "")</f>
        <v>105.379</v>
      </c>
      <c r="BR17" s="2">
        <f>IF(OR($B17&lt;J$229, AND($B17&gt;J$230, $B17&lt;J$231)), J17, "")</f>
        <v>102.59099999999999</v>
      </c>
      <c r="BS17" s="2">
        <f>IF(OR($B17&lt;K$229, AND($B17&gt;K$230, $B17&lt;K$231)), K17, "")</f>
        <v>101.727</v>
      </c>
      <c r="BT17" s="2">
        <f>IF(OR($B17&lt;L$229, AND($B17&gt;L$230, $B17&lt;L$231)), L17, "")</f>
        <v>97</v>
      </c>
      <c r="BU17" s="2">
        <f>IF(OR($B17&lt;M$229, AND($B17&gt;M$230, $B17&lt;M$231)), M17, "")</f>
        <v>88.332999999999998</v>
      </c>
      <c r="BV17" s="2">
        <f>IF(OR($B17&lt;N$229, AND($B17&gt;N$230, $B17&lt;N$231)), N17, "")</f>
        <v>78.879000000000005</v>
      </c>
      <c r="BW17" s="2">
        <f>IF(OR($B17&lt;O$229, AND($B17&gt;O$230, $B17&lt;O$231)), O17, "")</f>
        <v>67.818200000000004</v>
      </c>
      <c r="BZ17" s="2" t="str">
        <f>IF(OR(AND($B17&gt;C$230, $B17&lt;C$231), $B17&gt;C$232), C17, "")</f>
        <v/>
      </c>
      <c r="CA17" s="2" t="str">
        <f>IF(OR(AND($B17&gt;D$230, $B17&lt;D$231), $B17&gt;D$232), D17, "")</f>
        <v/>
      </c>
      <c r="CB17" s="2" t="str">
        <f>IF(OR(AND($B17&gt;E$230, $B17&lt;E$231), $B17&gt;E$232), E17, "")</f>
        <v/>
      </c>
      <c r="CC17" s="2" t="str">
        <f>IF(OR(AND($B17&gt;F$230, $B17&lt;F$231), $B17&gt;F$232), F17, "")</f>
        <v/>
      </c>
      <c r="CD17" s="2" t="str">
        <f>IF(OR(AND($B17&gt;G$230, $B17&lt;G$231), $B17&gt;G$232), G17, "")</f>
        <v/>
      </c>
      <c r="CE17" s="2" t="str">
        <f>IF(OR(AND($B17&gt;H$230, $B17&lt;H$231), $B17&gt;H$232), H17, "")</f>
        <v/>
      </c>
      <c r="CF17" s="2" t="str">
        <f>IF(OR(AND($B17&gt;I$230, $B17&lt;I$231), $B17&gt;I$232), I17, "")</f>
        <v/>
      </c>
      <c r="CG17" s="2" t="str">
        <f>IF(OR(AND($B17&gt;J$230, $B17&lt;J$231), $B17&gt;J$232), J17, "")</f>
        <v/>
      </c>
      <c r="CH17" s="2" t="str">
        <f>IF(OR(AND($B17&gt;K$230, $B17&lt;K$231), $B17&gt;K$232), K17, "")</f>
        <v/>
      </c>
      <c r="CI17" s="2" t="str">
        <f>IF(OR(AND($B17&gt;L$230, $B17&lt;L$231), $B17&gt;L$232), L17, "")</f>
        <v/>
      </c>
      <c r="CJ17" s="2" t="str">
        <f>IF(OR(AND($B17&gt;M$230, $B17&lt;M$231), $B17&gt;M$232), M17, "")</f>
        <v/>
      </c>
      <c r="CK17" s="2" t="str">
        <f>IF(OR(AND($B17&gt;N$230, $B17&lt;N$231), $B17&gt;N$232), N17, "")</f>
        <v/>
      </c>
      <c r="CL17" s="2" t="str">
        <f>IF(OR(AND($B17&gt;O$230, $B17&lt;O$231), $B17&gt;O$232), O17, "")</f>
        <v/>
      </c>
      <c r="CO17" s="2">
        <f t="shared" si="14"/>
        <v>99.537988891540522</v>
      </c>
      <c r="CP17" s="2">
        <f t="shared" si="15"/>
        <v>102.98932766744061</v>
      </c>
      <c r="CQ17" s="2">
        <f t="shared" si="16"/>
        <v>105.01094269855066</v>
      </c>
      <c r="CR17" s="2">
        <f t="shared" si="17"/>
        <v>103.53357066822794</v>
      </c>
      <c r="CS17" s="2">
        <f t="shared" si="18"/>
        <v>103.7142353915871</v>
      </c>
      <c r="CT17" s="2">
        <f t="shared" si="19"/>
        <v>105.19539135363152</v>
      </c>
      <c r="CU17" s="2">
        <f t="shared" si="20"/>
        <v>106.55895922281798</v>
      </c>
      <c r="CV17" s="2">
        <f t="shared" si="21"/>
        <v>104.66545078514659</v>
      </c>
      <c r="CW17" s="2">
        <f t="shared" si="22"/>
        <v>103.21747311649365</v>
      </c>
      <c r="CX17" s="2">
        <f t="shared" si="23"/>
        <v>98.461229270350074</v>
      </c>
      <c r="CY17" s="2">
        <f t="shared" si="24"/>
        <v>89.926957596565728</v>
      </c>
      <c r="CZ17" s="2">
        <f t="shared" si="25"/>
        <v>80.535592022611127</v>
      </c>
      <c r="DA17" s="2">
        <f t="shared" si="26"/>
        <v>68.632021225749796</v>
      </c>
      <c r="DD17" s="2">
        <f t="shared" si="27"/>
        <v>102.19600386290375</v>
      </c>
      <c r="DE17" s="2">
        <f t="shared" si="28"/>
        <v>104.47354313328297</v>
      </c>
      <c r="DF17" s="2">
        <f t="shared" si="29"/>
        <v>108.65613011167363</v>
      </c>
      <c r="DG17" s="2">
        <f t="shared" si="30"/>
        <v>106.0137745911094</v>
      </c>
      <c r="DH17" s="2">
        <f t="shared" si="31"/>
        <v>105.25909419934005</v>
      </c>
      <c r="DI17" s="2">
        <f t="shared" si="32"/>
        <v>107.8145655775317</v>
      </c>
      <c r="DJ17" s="2">
        <f t="shared" si="33"/>
        <v>108.25204131254202</v>
      </c>
      <c r="DK17" s="2">
        <f t="shared" si="34"/>
        <v>109.68012701292726</v>
      </c>
      <c r="DL17" s="2">
        <f t="shared" si="35"/>
        <v>109.02016738006468</v>
      </c>
      <c r="DM17" s="2">
        <f t="shared" si="36"/>
        <v>103.42423175884575</v>
      </c>
      <c r="DN17" s="2">
        <f t="shared" si="37"/>
        <v>95.268594825282918</v>
      </c>
      <c r="DO17" s="2">
        <f t="shared" si="38"/>
        <v>83.817783714778074</v>
      </c>
      <c r="DP17" s="2">
        <f t="shared" si="39"/>
        <v>70.008407476157998</v>
      </c>
      <c r="DS17" s="2">
        <f>POWER(10,($B17-C$227)/C$228)/(1+POWER(10,($B17-C$227)/C$228))</f>
        <v>2.9395541669668778E-4</v>
      </c>
      <c r="DT17" s="2">
        <f>POWER(10,($B17-D$227)/D$228)/(1+POWER(10,($B17-D$227)/D$228))</f>
        <v>2.4538753302134393E-4</v>
      </c>
      <c r="DU17" s="2">
        <f>POWER(10,($B17-E$227)/E$228)/(1+POWER(10,($B17-E$227)/E$228))</f>
        <v>2.2080592683775579E-4</v>
      </c>
      <c r="DV17" s="2">
        <f>POWER(10,($B17-F$227)/F$228)/(1+POWER(10,($B17-F$227)/F$228))</f>
        <v>3.0845915202657023E-4</v>
      </c>
      <c r="DW17" s="2">
        <f>POWER(10,($B17-G$227)/G$228)/(1+POWER(10,($B17-G$227)/G$228))</f>
        <v>3.2477045944388132E-4</v>
      </c>
      <c r="DX17" s="2">
        <f>POWER(10,($B17-H$227)/H$228)/(1+POWER(10,($B17-H$227)/H$228))</f>
        <v>2.9415116022802446E-4</v>
      </c>
      <c r="DY17" s="2">
        <f>POWER(10,($B17-I$227)/I$228)/(1+POWER(10,($B17-I$227)/I$228))</f>
        <v>2.6224184815612067E-4</v>
      </c>
      <c r="DZ17" s="2">
        <f>POWER(10,($B17-J$227)/J$228)/(1+POWER(10,($B17-J$227)/J$228))</f>
        <v>2.7194961124233036E-4</v>
      </c>
      <c r="EA17" s="2">
        <f>POWER(10,($B17-K$227)/K$228)/(1+POWER(10,($B17-K$227)/K$228))</f>
        <v>2.8100240437331015E-4</v>
      </c>
      <c r="EB17" s="2">
        <f>POWER(10,($B17-L$227)/L$228)/(1+POWER(10,($B17-L$227)/L$228))</f>
        <v>3.2102249481790439E-4</v>
      </c>
      <c r="EC17" s="2">
        <f>POWER(10,($B17-M$227)/M$228)/(1+POWER(10,($B17-M$227)/M$228))</f>
        <v>3.275092144583143E-4</v>
      </c>
      <c r="ED17" s="2">
        <f>POWER(10,($B17-N$227)/N$228)/(1+POWER(10,($B17-N$227)/N$228))</f>
        <v>3.3375956030583259E-4</v>
      </c>
      <c r="EE17" s="2">
        <f>POWER(10,($B17-O$227)/O$228)/(1+POWER(10,($B17-O$227)/O$228))</f>
        <v>2.9933852489164481E-4</v>
      </c>
    </row>
    <row r="18" spans="2:135" x14ac:dyDescent="0.25">
      <c r="B18" s="2">
        <v>12</v>
      </c>
      <c r="C18">
        <v>99.257999999999996</v>
      </c>
      <c r="D18">
        <v>103.13200000000001</v>
      </c>
      <c r="E18">
        <v>102.91200000000001</v>
      </c>
      <c r="F18">
        <v>102.492</v>
      </c>
      <c r="G18">
        <v>101.71899999999999</v>
      </c>
      <c r="H18">
        <v>104.846</v>
      </c>
      <c r="I18">
        <v>106.227</v>
      </c>
      <c r="J18">
        <v>103.227</v>
      </c>
      <c r="K18">
        <v>102.288</v>
      </c>
      <c r="L18">
        <v>97.47</v>
      </c>
      <c r="M18">
        <v>89.045000000000002</v>
      </c>
      <c r="N18">
        <v>80.120999999999995</v>
      </c>
      <c r="O18">
        <v>68.257599999999996</v>
      </c>
      <c r="R18" s="5">
        <f>AV18+(C$209*_xlfn.NORM.DIST($B18,C$214*C$215+C$213,C$219*C$214,FALSE))+(C$211*_xlfn.NORM.DIST($B18,C$214*C$216+C$213,C$220*C$214,FALSE))+(C$210*_xlfn.NORM.DIST($B18,C$214*C$217+C$213,C$221*C$214,FALSE))+(C$212*_xlfn.NORM.DIST($B18,C$214*C$218+C$213,C$222*C$214,FALSE))</f>
        <v>99.536292461007974</v>
      </c>
      <c r="S18" s="5">
        <f>AW18+(D$209*_xlfn.NORM.DIST($B18,D$214*D$215+D$213,D$219*D$214,FALSE))+(D$211*_xlfn.NORM.DIST($B18,D$214*D$216+D$213,D$220*D$214,FALSE))+(D$210*_xlfn.NORM.DIST($B18,D$214*D$217+D$213,D$221*D$214,FALSE))+(D$212*_xlfn.NORM.DIST($B18,D$214*D$218+D$213,D$222*D$214,FALSE))</f>
        <v>102.98274374389629</v>
      </c>
      <c r="T18" s="5">
        <f>AX18+(E$209*_xlfn.NORM.DIST($B18,E$214*E$215+E$213,E$219*E$214,FALSE))+(E$211*_xlfn.NORM.DIST($B18,E$214*E$216+E$213,E$220*E$214,FALSE))+(E$210*_xlfn.NORM.DIST($B18,E$214*E$217+E$213,E$221*E$214,FALSE))+(E$212*_xlfn.NORM.DIST($B18,E$214*E$218+E$213,E$222*E$214,FALSE))</f>
        <v>105.01437058350059</v>
      </c>
      <c r="U18" s="5">
        <f>AY18+(F$209*_xlfn.NORM.DIST($B18,F$214*F$215+F$213,F$219*F$214,FALSE))+(F$211*_xlfn.NORM.DIST($B18,F$214*F$216+F$213,F$220*F$214,FALSE))+(F$210*_xlfn.NORM.DIST($B18,F$214*F$217+F$213,F$221*F$214,FALSE))+(F$212*_xlfn.NORM.DIST($B18,F$214*F$218+F$213,F$222*F$214,FALSE))</f>
        <v>103.53922979955007</v>
      </c>
      <c r="V18" s="5">
        <f>AZ18+(G$209*_xlfn.NORM.DIST($B18,G$214*G$215+G$213,G$219*G$214,FALSE))+(G$211*_xlfn.NORM.DIST($B18,G$214*G$216+G$213,G$220*G$214,FALSE))+(G$210*_xlfn.NORM.DIST($B18,G$214*G$217+G$213,G$221*G$214,FALSE))+(G$212*_xlfn.NORM.DIST($B18,G$214*G$218+G$213,G$222*G$214,FALSE))</f>
        <v>103.73588291268995</v>
      </c>
      <c r="W18" s="5">
        <f>BA18+(H$209*_xlfn.NORM.DIST($B18,H$214*H$215+H$213,H$219*H$214,FALSE))+(H$211*_xlfn.NORM.DIST($B18,H$214*H$216+H$213,H$220*H$214,FALSE))+(H$210*_xlfn.NORM.DIST($B18,H$214*H$217+H$213,H$221*H$214,FALSE))+(H$212*_xlfn.NORM.DIST($B18,H$214*H$218+H$213,H$222*H$214,FALSE))</f>
        <v>105.22675891312009</v>
      </c>
      <c r="X18" s="5">
        <f>BB18+(I$209*_xlfn.NORM.DIST($B18,I$214*I$215+I$213,I$219*I$214,FALSE))+(I$211*_xlfn.NORM.DIST($B18,I$214*I$216+I$213,I$220*I$214,FALSE))+(I$210*_xlfn.NORM.DIST($B18,I$214*I$217+I$213,I$221*I$214,FALSE))+(I$212*_xlfn.NORM.DIST($B18,I$214*I$218+I$213,I$222*I$214,FALSE))</f>
        <v>106.58392637603203</v>
      </c>
      <c r="Y18" s="5">
        <f>BC18+(J$209*_xlfn.NORM.DIST($B18,J$214*J$215+J$213,J$219*J$214,FALSE))+(J$211*_xlfn.NORM.DIST($B18,J$214*J$216+J$213,J$220*J$214,FALSE))+(J$210*_xlfn.NORM.DIST($B18,J$214*J$217+J$213,J$221*J$214,FALSE))+(J$212*_xlfn.NORM.DIST($B18,J$214*J$218+J$213,J$222*J$214,FALSE))</f>
        <v>104.71025773808569</v>
      </c>
      <c r="Z18" s="5">
        <f>BD18+(K$209*_xlfn.NORM.DIST($B18,K$214*K$215+K$213,K$219*K$214,FALSE))+(K$211*_xlfn.NORM.DIST($B18,K$214*K$216+K$213,K$220*K$214,FALSE))+(K$210*_xlfn.NORM.DIST($B18,K$214*K$217+K$213,K$221*K$214,FALSE))+(K$212*_xlfn.NORM.DIST($B18,K$214*K$218+K$213,K$222*K$214,FALSE))</f>
        <v>103.26115252983716</v>
      </c>
      <c r="AA18" s="5">
        <f>BE18+(L$209*_xlfn.NORM.DIST($B18,L$214*L$215+L$213,L$219*L$214,FALSE))+(L$211*_xlfn.NORM.DIST($B18,L$214*L$216+L$213,L$220*L$214,FALSE))+(L$210*_xlfn.NORM.DIST($B18,L$214*L$217+L$213,L$221*L$214,FALSE))+(L$212*_xlfn.NORM.DIST($B18,L$214*L$218+L$213,L$222*L$214,FALSE))</f>
        <v>98.499867811778699</v>
      </c>
      <c r="AB18" s="5">
        <f>BF18+(M$209*_xlfn.NORM.DIST($B18,M$214*M$215+M$213,M$219*M$214,FALSE))+(M$211*_xlfn.NORM.DIST($B18,M$214*M$216+M$213,M$220*M$214,FALSE))+(M$210*_xlfn.NORM.DIST($B18,M$214*M$217+M$213,M$221*M$214,FALSE))+(M$212*_xlfn.NORM.DIST($B18,M$214*M$218+M$213,M$222*M$214,FALSE))</f>
        <v>89.972394421506976</v>
      </c>
      <c r="AC18" s="5">
        <f>BG18+(N$209*_xlfn.NORM.DIST($B18,N$214*N$215+N$213,N$219*N$214,FALSE))+(N$211*_xlfn.NORM.DIST($B18,N$214*N$216+N$213,N$220*N$214,FALSE))+(N$210*_xlfn.NORM.DIST($B18,N$214*N$217+N$213,N$221*N$214,FALSE))+(N$212*_xlfn.NORM.DIST($B18,N$214*N$218+N$213,N$222*N$214,FALSE))</f>
        <v>80.564054710078395</v>
      </c>
      <c r="AD18" s="5">
        <f>BH18+(O$209*_xlfn.NORM.DIST($B18,O$214*O$215+O$213,O$219*O$214,FALSE))+(O$211*_xlfn.NORM.DIST($B18,O$214*O$216+O$213,O$220*O$214,FALSE))+(O$210*_xlfn.NORM.DIST($B18,O$214*O$217+O$213,O$221*O$214,FALSE))+(O$212*_xlfn.NORM.DIST($B18,O$214*O$218+O$213,O$222*O$214,FALSE))</f>
        <v>68.644659327515782</v>
      </c>
      <c r="AE18" s="5"/>
      <c r="AG18" s="5">
        <f t="shared" si="0"/>
        <v>-0.27829246100797889</v>
      </c>
      <c r="AH18" s="5">
        <f t="shared" si="0"/>
        <v>0.14925625610371185</v>
      </c>
      <c r="AI18" s="5">
        <f t="shared" si="0"/>
        <v>-2.102370583500587</v>
      </c>
      <c r="AJ18" s="5">
        <f t="shared" si="0"/>
        <v>-1.0472297995500668</v>
      </c>
      <c r="AK18" s="5">
        <f t="shared" si="0"/>
        <v>-2.016882912689951</v>
      </c>
      <c r="AL18" s="5">
        <f t="shared" si="0"/>
        <v>-0.38075891312008991</v>
      </c>
      <c r="AM18" s="5">
        <f t="shared" si="0"/>
        <v>-0.35692637603202115</v>
      </c>
      <c r="AN18" s="5">
        <f t="shared" si="0"/>
        <v>-1.4832577380856833</v>
      </c>
      <c r="AO18" s="5">
        <f t="shared" si="0"/>
        <v>-0.97315252983716505</v>
      </c>
      <c r="AP18" s="5">
        <f t="shared" si="0"/>
        <v>-1.0298678117787006</v>
      </c>
      <c r="AQ18" s="5">
        <f t="shared" si="0"/>
        <v>-0.92739442150697471</v>
      </c>
      <c r="AR18" s="5">
        <f t="shared" si="0"/>
        <v>-0.44305471007839969</v>
      </c>
      <c r="AS18" s="5">
        <f t="shared" si="0"/>
        <v>-0.38705932751578587</v>
      </c>
      <c r="AV18" s="2">
        <f t="shared" si="1"/>
        <v>99.536292460825493</v>
      </c>
      <c r="AW18" s="2">
        <f t="shared" si="2"/>
        <v>102.9827437438845</v>
      </c>
      <c r="AX18" s="2">
        <f t="shared" si="3"/>
        <v>105.0143705834053</v>
      </c>
      <c r="AY18" s="2">
        <f t="shared" si="4"/>
        <v>103.53922979954622</v>
      </c>
      <c r="AZ18" s="2">
        <f t="shared" si="5"/>
        <v>103.73588291268788</v>
      </c>
      <c r="BA18" s="2">
        <f t="shared" si="6"/>
        <v>105.22675891311992</v>
      </c>
      <c r="BB18" s="2">
        <f t="shared" si="7"/>
        <v>106.58392637603201</v>
      </c>
      <c r="BC18" s="2">
        <f t="shared" si="8"/>
        <v>104.71025773808567</v>
      </c>
      <c r="BD18" s="2">
        <f t="shared" si="9"/>
        <v>103.26115252983715</v>
      </c>
      <c r="BE18" s="2">
        <f t="shared" si="10"/>
        <v>98.499867811778458</v>
      </c>
      <c r="BF18" s="2">
        <f t="shared" si="11"/>
        <v>89.972394421504291</v>
      </c>
      <c r="BG18" s="2">
        <f t="shared" si="12"/>
        <v>80.564054710066017</v>
      </c>
      <c r="BH18" s="2">
        <f t="shared" si="13"/>
        <v>68.644659327505821</v>
      </c>
      <c r="BK18" s="2">
        <f>IF(OR($B18&lt;C$229, AND($B18&gt;C$230, $B18&lt;C$231)), C18, "")</f>
        <v>99.257999999999996</v>
      </c>
      <c r="BL18" s="2">
        <f>IF(OR($B18&lt;D$229, AND($B18&gt;D$230, $B18&lt;D$231)), D18, "")</f>
        <v>103.13200000000001</v>
      </c>
      <c r="BM18" s="2">
        <f>IF(OR($B18&lt;E$229, AND($B18&gt;E$230, $B18&lt;E$231)), E18, "")</f>
        <v>102.91200000000001</v>
      </c>
      <c r="BN18" s="2">
        <f>IF(OR($B18&lt;F$229, AND($B18&gt;F$230, $B18&lt;F$231)), F18, "")</f>
        <v>102.492</v>
      </c>
      <c r="BO18" s="2">
        <f>IF(OR($B18&lt;G$229, AND($B18&gt;G$230, $B18&lt;G$231)), G18, "")</f>
        <v>101.71899999999999</v>
      </c>
      <c r="BP18" s="2">
        <f>IF(OR($B18&lt;H$229, AND($B18&gt;H$230, $B18&lt;H$231)), H18, "")</f>
        <v>104.846</v>
      </c>
      <c r="BQ18" s="2">
        <f>IF(OR($B18&lt;I$229, AND($B18&gt;I$230, $B18&lt;I$231)), I18, "")</f>
        <v>106.227</v>
      </c>
      <c r="BR18" s="2">
        <f>IF(OR($B18&lt;J$229, AND($B18&gt;J$230, $B18&lt;J$231)), J18, "")</f>
        <v>103.227</v>
      </c>
      <c r="BS18" s="2">
        <f>IF(OR($B18&lt;K$229, AND($B18&gt;K$230, $B18&lt;K$231)), K18, "")</f>
        <v>102.288</v>
      </c>
      <c r="BT18" s="2">
        <f>IF(OR($B18&lt;L$229, AND($B18&gt;L$230, $B18&lt;L$231)), L18, "")</f>
        <v>97.47</v>
      </c>
      <c r="BU18" s="2">
        <f>IF(OR($B18&lt;M$229, AND($B18&gt;M$230, $B18&lt;M$231)), M18, "")</f>
        <v>89.045000000000002</v>
      </c>
      <c r="BV18" s="2">
        <f>IF(OR($B18&lt;N$229, AND($B18&gt;N$230, $B18&lt;N$231)), N18, "")</f>
        <v>80.120999999999995</v>
      </c>
      <c r="BW18" s="2">
        <f>IF(OR($B18&lt;O$229, AND($B18&gt;O$230, $B18&lt;O$231)), O18, "")</f>
        <v>68.257599999999996</v>
      </c>
      <c r="BZ18" s="2" t="str">
        <f>IF(OR(AND($B18&gt;C$230, $B18&lt;C$231), $B18&gt;C$232), C18, "")</f>
        <v/>
      </c>
      <c r="CA18" s="2" t="str">
        <f>IF(OR(AND($B18&gt;D$230, $B18&lt;D$231), $B18&gt;D$232), D18, "")</f>
        <v/>
      </c>
      <c r="CB18" s="2" t="str">
        <f>IF(OR(AND($B18&gt;E$230, $B18&lt;E$231), $B18&gt;E$232), E18, "")</f>
        <v/>
      </c>
      <c r="CC18" s="2" t="str">
        <f>IF(OR(AND($B18&gt;F$230, $B18&lt;F$231), $B18&gt;F$232), F18, "")</f>
        <v/>
      </c>
      <c r="CD18" s="2" t="str">
        <f>IF(OR(AND($B18&gt;G$230, $B18&lt;G$231), $B18&gt;G$232), G18, "")</f>
        <v/>
      </c>
      <c r="CE18" s="2" t="str">
        <f>IF(OR(AND($B18&gt;H$230, $B18&lt;H$231), $B18&gt;H$232), H18, "")</f>
        <v/>
      </c>
      <c r="CF18" s="2" t="str">
        <f>IF(OR(AND($B18&gt;I$230, $B18&lt;I$231), $B18&gt;I$232), I18, "")</f>
        <v/>
      </c>
      <c r="CG18" s="2" t="str">
        <f>IF(OR(AND($B18&gt;J$230, $B18&lt;J$231), $B18&gt;J$232), J18, "")</f>
        <v/>
      </c>
      <c r="CH18" s="2" t="str">
        <f>IF(OR(AND($B18&gt;K$230, $B18&lt;K$231), $B18&gt;K$232), K18, "")</f>
        <v/>
      </c>
      <c r="CI18" s="2" t="str">
        <f>IF(OR(AND($B18&gt;L$230, $B18&lt;L$231), $B18&gt;L$232), L18, "")</f>
        <v/>
      </c>
      <c r="CJ18" s="2" t="str">
        <f>IF(OR(AND($B18&gt;M$230, $B18&lt;M$231), $B18&gt;M$232), M18, "")</f>
        <v/>
      </c>
      <c r="CK18" s="2" t="str">
        <f>IF(OR(AND($B18&gt;N$230, $B18&lt;N$231), $B18&gt;N$232), N18, "")</f>
        <v/>
      </c>
      <c r="CL18" s="2" t="str">
        <f>IF(OR(AND($B18&gt;O$230, $B18&lt;O$231), $B18&gt;O$232), O18, "")</f>
        <v/>
      </c>
      <c r="CO18" s="2">
        <f t="shared" si="14"/>
        <v>99.53544749286668</v>
      </c>
      <c r="CP18" s="2">
        <f t="shared" si="15"/>
        <v>102.98235041346668</v>
      </c>
      <c r="CQ18" s="2">
        <f t="shared" si="16"/>
        <v>105.0134999757484</v>
      </c>
      <c r="CR18" s="2">
        <f t="shared" si="17"/>
        <v>103.53840253346465</v>
      </c>
      <c r="CS18" s="2">
        <f t="shared" si="18"/>
        <v>103.73534175618765</v>
      </c>
      <c r="CT18" s="2">
        <f t="shared" si="19"/>
        <v>105.22592621257023</v>
      </c>
      <c r="CU18" s="2">
        <f t="shared" si="20"/>
        <v>106.58344755785841</v>
      </c>
      <c r="CV18" s="2">
        <f t="shared" si="21"/>
        <v>104.70878219783563</v>
      </c>
      <c r="CW18" s="2">
        <f t="shared" si="22"/>
        <v>103.25938903781915</v>
      </c>
      <c r="CX18" s="2">
        <f t="shared" si="23"/>
        <v>98.498144763109806</v>
      </c>
      <c r="CY18" s="2">
        <f t="shared" si="24"/>
        <v>89.970501880617803</v>
      </c>
      <c r="CZ18" s="2">
        <f t="shared" si="25"/>
        <v>80.562869759747485</v>
      </c>
      <c r="DA18" s="2">
        <f t="shared" si="26"/>
        <v>68.644214272028108</v>
      </c>
      <c r="DD18" s="2">
        <f t="shared" si="27"/>
        <v>102.15707563299125</v>
      </c>
      <c r="DE18" s="2">
        <f t="shared" si="28"/>
        <v>104.44424251795502</v>
      </c>
      <c r="DF18" s="2">
        <f t="shared" si="29"/>
        <v>108.6095109430273</v>
      </c>
      <c r="DG18" s="2">
        <f t="shared" si="30"/>
        <v>105.98442522831049</v>
      </c>
      <c r="DH18" s="2">
        <f t="shared" si="31"/>
        <v>105.25504911839016</v>
      </c>
      <c r="DI18" s="2">
        <f t="shared" si="32"/>
        <v>107.80777385416107</v>
      </c>
      <c r="DJ18" s="2">
        <f t="shared" si="33"/>
        <v>108.24869822604857</v>
      </c>
      <c r="DK18" s="2">
        <f t="shared" si="34"/>
        <v>109.65728719266542</v>
      </c>
      <c r="DL18" s="2">
        <f t="shared" si="35"/>
        <v>108.98306760116894</v>
      </c>
      <c r="DM18" s="2">
        <f t="shared" si="36"/>
        <v>103.39340212985228</v>
      </c>
      <c r="DN18" s="2">
        <f t="shared" si="37"/>
        <v>95.240803490576013</v>
      </c>
      <c r="DO18" s="2">
        <f t="shared" si="38"/>
        <v>83.800896356825604</v>
      </c>
      <c r="DP18" s="2">
        <f t="shared" si="39"/>
        <v>70.000227976102011</v>
      </c>
      <c r="DS18" s="2">
        <f>POWER(10,($B18-C$227)/C$228)/(1+POWER(10,($B18-C$227)/C$228))</f>
        <v>3.2230656433900133E-4</v>
      </c>
      <c r="DT18" s="2">
        <f>POWER(10,($B18-D$227)/D$228)/(1+POWER(10,($B18-D$227)/D$228))</f>
        <v>2.6905570979134606E-4</v>
      </c>
      <c r="DU18" s="2">
        <f>POWER(10,($B18-E$227)/E$228)/(1+POWER(10,($B18-E$227)/E$228))</f>
        <v>2.4210372683137858E-4</v>
      </c>
      <c r="DV18" s="2">
        <f>POWER(10,($B18-F$227)/F$228)/(1+POWER(10,($B18-F$227)/F$228))</f>
        <v>3.382086696491193E-4</v>
      </c>
      <c r="DW18" s="2">
        <f>POWER(10,($B18-G$227)/G$228)/(1+POWER(10,($B18-G$227)/G$228))</f>
        <v>3.5609256998766071E-4</v>
      </c>
      <c r="DX18" s="2">
        <f>POWER(10,($B18-H$227)/H$228)/(1+POWER(10,($B18-H$227)/H$228))</f>
        <v>3.2252118067575939E-4</v>
      </c>
      <c r="DY18" s="2">
        <f>POWER(10,($B18-I$227)/I$228)/(1+POWER(10,($B18-I$227)/I$228))</f>
        <v>2.8753519380066985E-4</v>
      </c>
      <c r="DZ18" s="2">
        <f>POWER(10,($B18-J$227)/J$228)/(1+POWER(10,($B18-J$227)/J$228))</f>
        <v>2.9817899579251639E-4</v>
      </c>
      <c r="EA18" s="2">
        <f>POWER(10,($B18-K$227)/K$228)/(1+POWER(10,($B18-K$227)/K$228))</f>
        <v>3.0810465655547586E-4</v>
      </c>
      <c r="EB18" s="2">
        <f>POWER(10,($B18-L$227)/L$228)/(1+POWER(10,($B18-L$227)/L$228))</f>
        <v>3.519832645293768E-4</v>
      </c>
      <c r="EC18" s="2">
        <f>POWER(10,($B18-M$227)/M$228)/(1+POWER(10,($B18-M$227)/M$228))</f>
        <v>3.5909536617432668E-4</v>
      </c>
      <c r="ED18" s="2">
        <f>POWER(10,($B18-N$227)/N$228)/(1+POWER(10,($B18-N$227)/N$228))</f>
        <v>3.6594829690411013E-4</v>
      </c>
      <c r="EE18" s="2">
        <f>POWER(10,($B18-O$227)/O$228)/(1+POWER(10,($B18-O$227)/O$228))</f>
        <v>3.2820868726031829E-4</v>
      </c>
    </row>
    <row r="19" spans="2:135" x14ac:dyDescent="0.25">
      <c r="B19" s="2">
        <v>13</v>
      </c>
      <c r="C19">
        <v>98.909000000000006</v>
      </c>
      <c r="D19">
        <v>102.265</v>
      </c>
      <c r="E19">
        <v>104.265</v>
      </c>
      <c r="F19">
        <v>102.646</v>
      </c>
      <c r="G19">
        <v>102.71899999999999</v>
      </c>
      <c r="H19">
        <v>103.58499999999999</v>
      </c>
      <c r="I19">
        <v>105.455</v>
      </c>
      <c r="J19">
        <v>104.182</v>
      </c>
      <c r="K19">
        <v>102.60599999999999</v>
      </c>
      <c r="L19">
        <v>98.045000000000002</v>
      </c>
      <c r="M19">
        <v>88.772999999999996</v>
      </c>
      <c r="N19">
        <v>79.347999999999999</v>
      </c>
      <c r="O19">
        <v>67.924199999999999</v>
      </c>
      <c r="R19" s="5">
        <f>AV19+(C$209*_xlfn.NORM.DIST($B19,C$214*C$215+C$213,C$219*C$214,FALSE))+(C$211*_xlfn.NORM.DIST($B19,C$214*C$216+C$213,C$220*C$214,FALSE))+(C$210*_xlfn.NORM.DIST($B19,C$214*C$217+C$213,C$221*C$214,FALSE))+(C$212*_xlfn.NORM.DIST($B19,C$214*C$218+C$213,C$222*C$214,FALSE))</f>
        <v>99.53381969627624</v>
      </c>
      <c r="S19" s="5">
        <f>AW19+(D$209*_xlfn.NORM.DIST($B19,D$214*D$215+D$213,D$219*D$214,FALSE))+(D$211*_xlfn.NORM.DIST($B19,D$214*D$216+D$213,D$220*D$214,FALSE))+(D$210*_xlfn.NORM.DIST($B19,D$214*D$217+D$213,D$221*D$214,FALSE))+(D$212*_xlfn.NORM.DIST($B19,D$214*D$218+D$213,D$222*D$214,FALSE))</f>
        <v>102.97579784104882</v>
      </c>
      <c r="T19" s="5">
        <f>AX19+(E$209*_xlfn.NORM.DIST($B19,E$214*E$215+E$213,E$219*E$214,FALSE))+(E$211*_xlfn.NORM.DIST($B19,E$214*E$216+E$213,E$220*E$214,FALSE))+(E$210*_xlfn.NORM.DIST($B19,E$214*E$217+E$213,E$221*E$214,FALSE))+(E$212*_xlfn.NORM.DIST($B19,E$214*E$218+E$213,E$222*E$214,FALSE))</f>
        <v>105.01699877919566</v>
      </c>
      <c r="U19" s="5">
        <f>AY19+(F$209*_xlfn.NORM.DIST($B19,F$214*F$215+F$213,F$219*F$214,FALSE))+(F$211*_xlfn.NORM.DIST($B19,F$214*F$216+F$213,F$220*F$214,FALSE))+(F$210*_xlfn.NORM.DIST($B19,F$214*F$217+F$213,F$221*F$214,FALSE))+(F$212*_xlfn.NORM.DIST($B19,F$214*F$218+F$213,F$222*F$214,FALSE))</f>
        <v>103.54412877304362</v>
      </c>
      <c r="V19" s="5">
        <f>AZ19+(G$209*_xlfn.NORM.DIST($B19,G$214*G$215+G$213,G$219*G$214,FALSE))+(G$211*_xlfn.NORM.DIST($B19,G$214*G$216+G$213,G$220*G$214,FALSE))+(G$210*_xlfn.NORM.DIST($B19,G$214*G$217+G$213,G$221*G$214,FALSE))+(G$212*_xlfn.NORM.DIST($B19,G$214*G$218+G$213,G$222*G$214,FALSE))</f>
        <v>103.75703164672895</v>
      </c>
      <c r="W19" s="5">
        <f>BA19+(H$209*_xlfn.NORM.DIST($B19,H$214*H$215+H$213,H$219*H$214,FALSE))+(H$211*_xlfn.NORM.DIST($B19,H$214*H$216+H$213,H$220*H$214,FALSE))+(H$210*_xlfn.NORM.DIST($B19,H$214*H$217+H$213,H$221*H$214,FALSE))+(H$212*_xlfn.NORM.DIST($B19,H$214*H$218+H$213,H$222*H$214,FALSE))</f>
        <v>105.25736088143066</v>
      </c>
      <c r="X19" s="5">
        <f>BB19+(I$209*_xlfn.NORM.DIST($B19,I$214*I$215+I$213,I$219*I$214,FALSE))+(I$211*_xlfn.NORM.DIST($B19,I$214*I$216+I$213,I$220*I$214,FALSE))+(I$210*_xlfn.NORM.DIST($B19,I$214*I$217+I$213,I$221*I$214,FALSE))+(I$212*_xlfn.NORM.DIST($B19,I$214*I$218+I$213,I$222*I$214,FALSE))</f>
        <v>106.60845211768445</v>
      </c>
      <c r="Y19" s="5">
        <f>BC19+(J$209*_xlfn.NORM.DIST($B19,J$214*J$215+J$213,J$219*J$214,FALSE))+(J$211*_xlfn.NORM.DIST($B19,J$214*J$216+J$213,J$220*J$214,FALSE))+(J$210*_xlfn.NORM.DIST($B19,J$214*J$217+J$213,J$221*J$214,FALSE))+(J$212*_xlfn.NORM.DIST($B19,J$214*J$218+J$213,J$222*J$214,FALSE))</f>
        <v>104.75370982784611</v>
      </c>
      <c r="Z19" s="5">
        <f>BD19+(K$209*_xlfn.NORM.DIST($B19,K$214*K$215+K$213,K$219*K$214,FALSE))+(K$211*_xlfn.NORM.DIST($B19,K$214*K$216+K$213,K$220*K$214,FALSE))+(K$210*_xlfn.NORM.DIST($B19,K$214*K$217+K$213,K$221*K$214,FALSE))+(K$212*_xlfn.NORM.DIST($B19,K$214*K$218+K$213,K$222*K$214,FALSE))</f>
        <v>103.30321183913176</v>
      </c>
      <c r="AA19" s="5">
        <f>BE19+(L$209*_xlfn.NORM.DIST($B19,L$214*L$215+L$213,L$219*L$214,FALSE))+(L$211*_xlfn.NORM.DIST($B19,L$214*L$216+L$213,L$220*L$214,FALSE))+(L$210*_xlfn.NORM.DIST($B19,L$214*L$217+L$213,L$221*L$214,FALSE))+(L$212*_xlfn.NORM.DIST($B19,L$214*L$218+L$213,L$222*L$214,FALSE))</f>
        <v>98.536923332213064</v>
      </c>
      <c r="AB19" s="5">
        <f>BF19+(M$209*_xlfn.NORM.DIST($B19,M$214*M$215+M$213,M$219*M$214,FALSE))+(M$211*_xlfn.NORM.DIST($B19,M$214*M$216+M$213,M$220*M$214,FALSE))+(M$210*_xlfn.NORM.DIST($B19,M$214*M$217+M$213,M$221*M$214,FALSE))+(M$212*_xlfn.NORM.DIST($B19,M$214*M$218+M$213,M$222*M$214,FALSE))</f>
        <v>90.016093135879075</v>
      </c>
      <c r="AC19" s="5">
        <f>BG19+(N$209*_xlfn.NORM.DIST($B19,N$214*N$215+N$213,N$219*N$214,FALSE))+(N$211*_xlfn.NORM.DIST($B19,N$214*N$216+N$213,N$220*N$214,FALSE))+(N$210*_xlfn.NORM.DIST($B19,N$214*N$217+N$213,N$221*N$214,FALSE))+(N$212*_xlfn.NORM.DIST($B19,N$214*N$218+N$213,N$222*N$214,FALSE))</f>
        <v>80.591429002446034</v>
      </c>
      <c r="AD19" s="5">
        <f>BH19+(O$209*_xlfn.NORM.DIST($B19,O$214*O$215+O$213,O$219*O$214,FALSE))+(O$211*_xlfn.NORM.DIST($B19,O$214*O$216+O$213,O$220*O$214,FALSE))+(O$210*_xlfn.NORM.DIST($B19,O$214*O$217+O$213,O$221*O$214,FALSE))+(O$212*_xlfn.NORM.DIST($B19,O$214*O$218+O$213,O$222*O$214,FALSE))</f>
        <v>68.656887965214807</v>
      </c>
      <c r="AE19" s="5"/>
      <c r="AG19" s="5">
        <f t="shared" si="0"/>
        <v>-0.62481969627623357</v>
      </c>
      <c r="AH19" s="5">
        <f t="shared" si="0"/>
        <v>-0.71079784104881583</v>
      </c>
      <c r="AI19" s="5">
        <f t="shared" si="0"/>
        <v>-0.75199877919565949</v>
      </c>
      <c r="AJ19" s="5">
        <f t="shared" si="0"/>
        <v>-0.8981287730436236</v>
      </c>
      <c r="AK19" s="5">
        <f t="shared" si="0"/>
        <v>-1.0380316467289532</v>
      </c>
      <c r="AL19" s="5">
        <f t="shared" si="0"/>
        <v>-1.672360881430663</v>
      </c>
      <c r="AM19" s="5">
        <f t="shared" si="0"/>
        <v>-1.1534521176844521</v>
      </c>
      <c r="AN19" s="5">
        <f t="shared" si="0"/>
        <v>-0.57170982784610658</v>
      </c>
      <c r="AO19" s="5">
        <f t="shared" si="0"/>
        <v>-0.69721183913176787</v>
      </c>
      <c r="AP19" s="5">
        <f t="shared" si="0"/>
        <v>-0.49192333221306228</v>
      </c>
      <c r="AQ19" s="5">
        <f t="shared" si="0"/>
        <v>-1.2430931358790787</v>
      </c>
      <c r="AR19" s="5">
        <f t="shared" si="0"/>
        <v>-1.2434290024460353</v>
      </c>
      <c r="AS19" s="5">
        <f t="shared" si="0"/>
        <v>-0.73268796521480795</v>
      </c>
      <c r="AV19" s="2">
        <f t="shared" si="1"/>
        <v>99.533819695543883</v>
      </c>
      <c r="AW19" s="2">
        <f t="shared" si="2"/>
        <v>102.97579784099803</v>
      </c>
      <c r="AX19" s="2">
        <f t="shared" si="3"/>
        <v>105.01699877881643</v>
      </c>
      <c r="AY19" s="2">
        <f t="shared" si="4"/>
        <v>103.54412877302597</v>
      </c>
      <c r="AZ19" s="2">
        <f t="shared" si="5"/>
        <v>103.75703164671926</v>
      </c>
      <c r="BA19" s="2">
        <f t="shared" si="6"/>
        <v>105.25736088142978</v>
      </c>
      <c r="BB19" s="2">
        <f t="shared" si="7"/>
        <v>106.60845211768437</v>
      </c>
      <c r="BC19" s="2">
        <f t="shared" si="8"/>
        <v>104.75370982784604</v>
      </c>
      <c r="BD19" s="2">
        <f t="shared" si="9"/>
        <v>103.30321183913171</v>
      </c>
      <c r="BE19" s="2">
        <f t="shared" si="10"/>
        <v>98.53692333221187</v>
      </c>
      <c r="BF19" s="2">
        <f t="shared" si="11"/>
        <v>90.016093135866541</v>
      </c>
      <c r="BG19" s="2">
        <f t="shared" si="12"/>
        <v>80.59142900239118</v>
      </c>
      <c r="BH19" s="2">
        <f t="shared" si="13"/>
        <v>68.656887965171123</v>
      </c>
      <c r="BK19" s="2">
        <f>IF(OR($B19&lt;C$229, AND($B19&gt;C$230, $B19&lt;C$231)), C19, "")</f>
        <v>98.909000000000006</v>
      </c>
      <c r="BL19" s="2">
        <f>IF(OR($B19&lt;D$229, AND($B19&gt;D$230, $B19&lt;D$231)), D19, "")</f>
        <v>102.265</v>
      </c>
      <c r="BM19" s="2">
        <f>IF(OR($B19&lt;E$229, AND($B19&gt;E$230, $B19&lt;E$231)), E19, "")</f>
        <v>104.265</v>
      </c>
      <c r="BN19" s="2">
        <f>IF(OR($B19&lt;F$229, AND($B19&gt;F$230, $B19&lt;F$231)), F19, "")</f>
        <v>102.646</v>
      </c>
      <c r="BO19" s="2">
        <f>IF(OR($B19&lt;G$229, AND($B19&gt;G$230, $B19&lt;G$231)), G19, "")</f>
        <v>102.71899999999999</v>
      </c>
      <c r="BP19" s="2">
        <f>IF(OR($B19&lt;H$229, AND($B19&gt;H$230, $B19&lt;H$231)), H19, "")</f>
        <v>103.58499999999999</v>
      </c>
      <c r="BQ19" s="2">
        <f>IF(OR($B19&lt;I$229, AND($B19&gt;I$230, $B19&lt;I$231)), I19, "")</f>
        <v>105.455</v>
      </c>
      <c r="BR19" s="2">
        <f>IF(OR($B19&lt;J$229, AND($B19&gt;J$230, $B19&lt;J$231)), J19, "")</f>
        <v>104.182</v>
      </c>
      <c r="BS19" s="2">
        <f>IF(OR($B19&lt;K$229, AND($B19&gt;K$230, $B19&lt;K$231)), K19, "")</f>
        <v>102.60599999999999</v>
      </c>
      <c r="BT19" s="2">
        <f>IF(OR($B19&lt;L$229, AND($B19&gt;L$230, $B19&lt;L$231)), L19, "")</f>
        <v>98.045000000000002</v>
      </c>
      <c r="BU19" s="2">
        <f>IF(OR($B19&lt;M$229, AND($B19&gt;M$230, $B19&lt;M$231)), M19, "")</f>
        <v>88.772999999999996</v>
      </c>
      <c r="BV19" s="2">
        <f>IF(OR($B19&lt;N$229, AND($B19&gt;N$230, $B19&lt;N$231)), N19, "")</f>
        <v>79.347999999999999</v>
      </c>
      <c r="BW19" s="2">
        <f>IF(OR($B19&lt;O$229, AND($B19&gt;O$230, $B19&lt;O$231)), O19, "")</f>
        <v>67.924199999999999</v>
      </c>
      <c r="BZ19" s="2" t="str">
        <f>IF(OR(AND($B19&gt;C$230, $B19&lt;C$231), $B19&gt;C$232), C19, "")</f>
        <v/>
      </c>
      <c r="CA19" s="2" t="str">
        <f>IF(OR(AND($B19&gt;D$230, $B19&lt;D$231), $B19&gt;D$232), D19, "")</f>
        <v/>
      </c>
      <c r="CB19" s="2" t="str">
        <f>IF(OR(AND($B19&gt;E$230, $B19&lt;E$231), $B19&gt;E$232), E19, "")</f>
        <v/>
      </c>
      <c r="CC19" s="2" t="str">
        <f>IF(OR(AND($B19&gt;F$230, $B19&lt;F$231), $B19&gt;F$232), F19, "")</f>
        <v/>
      </c>
      <c r="CD19" s="2" t="str">
        <f>IF(OR(AND($B19&gt;G$230, $B19&lt;G$231), $B19&gt;G$232), G19, "")</f>
        <v/>
      </c>
      <c r="CE19" s="2" t="str">
        <f>IF(OR(AND($B19&gt;H$230, $B19&lt;H$231), $B19&gt;H$232), H19, "")</f>
        <v/>
      </c>
      <c r="CF19" s="2" t="str">
        <f>IF(OR(AND($B19&gt;I$230, $B19&lt;I$231), $B19&gt;I$232), I19, "")</f>
        <v/>
      </c>
      <c r="CG19" s="2" t="str">
        <f>IF(OR(AND($B19&gt;J$230, $B19&lt;J$231), $B19&gt;J$232), J19, "")</f>
        <v/>
      </c>
      <c r="CH19" s="2" t="str">
        <f>IF(OR(AND($B19&gt;K$230, $B19&lt;K$231), $B19&gt;K$232), K19, "")</f>
        <v/>
      </c>
      <c r="CI19" s="2" t="str">
        <f>IF(OR(AND($B19&gt;L$230, $B19&lt;L$231), $B19&gt;L$232), L19, "")</f>
        <v/>
      </c>
      <c r="CJ19" s="2" t="str">
        <f>IF(OR(AND($B19&gt;M$230, $B19&lt;M$231), $B19&gt;M$232), M19, "")</f>
        <v/>
      </c>
      <c r="CK19" s="2" t="str">
        <f>IF(OR(AND($B19&gt;N$230, $B19&lt;N$231), $B19&gt;N$232), N19, "")</f>
        <v/>
      </c>
      <c r="CL19" s="2" t="str">
        <f>IF(OR(AND($B19&gt;O$230, $B19&lt;O$231), $B19&gt;O$232), O19, "")</f>
        <v/>
      </c>
      <c r="CO19" s="2">
        <f t="shared" si="14"/>
        <v>99.532906094192853</v>
      </c>
      <c r="CP19" s="2">
        <f t="shared" si="15"/>
        <v>102.97537315949276</v>
      </c>
      <c r="CQ19" s="2">
        <f t="shared" si="16"/>
        <v>105.01605725294614</v>
      </c>
      <c r="CR19" s="2">
        <f t="shared" si="17"/>
        <v>103.54323439870137</v>
      </c>
      <c r="CS19" s="2">
        <f t="shared" si="18"/>
        <v>103.75644812078821</v>
      </c>
      <c r="CT19" s="2">
        <f t="shared" si="19"/>
        <v>105.25646107150894</v>
      </c>
      <c r="CU19" s="2">
        <f t="shared" si="20"/>
        <v>106.60793589289884</v>
      </c>
      <c r="CV19" s="2">
        <f t="shared" si="21"/>
        <v>104.75211361052467</v>
      </c>
      <c r="CW19" s="2">
        <f t="shared" si="22"/>
        <v>103.30130495914464</v>
      </c>
      <c r="CX19" s="2">
        <f t="shared" si="23"/>
        <v>98.535060255869539</v>
      </c>
      <c r="CY19" s="2">
        <f t="shared" si="24"/>
        <v>90.014046164669878</v>
      </c>
      <c r="CZ19" s="2">
        <f t="shared" si="25"/>
        <v>80.590147496883844</v>
      </c>
      <c r="DA19" s="2">
        <f t="shared" si="26"/>
        <v>68.656407318306407</v>
      </c>
      <c r="DD19" s="2">
        <f t="shared" si="27"/>
        <v>102.11814740307874</v>
      </c>
      <c r="DE19" s="2">
        <f t="shared" si="28"/>
        <v>104.41494190262706</v>
      </c>
      <c r="DF19" s="2">
        <f t="shared" si="29"/>
        <v>108.56289177438097</v>
      </c>
      <c r="DG19" s="2">
        <f t="shared" si="30"/>
        <v>105.95507586551157</v>
      </c>
      <c r="DH19" s="2">
        <f t="shared" si="31"/>
        <v>105.25100403744027</v>
      </c>
      <c r="DI19" s="2">
        <f t="shared" si="32"/>
        <v>107.80098213079046</v>
      </c>
      <c r="DJ19" s="2">
        <f t="shared" si="33"/>
        <v>108.24535513955514</v>
      </c>
      <c r="DK19" s="2">
        <f t="shared" si="34"/>
        <v>109.63444737240357</v>
      </c>
      <c r="DL19" s="2">
        <f t="shared" si="35"/>
        <v>108.9459678222732</v>
      </c>
      <c r="DM19" s="2">
        <f t="shared" si="36"/>
        <v>103.3625725008588</v>
      </c>
      <c r="DN19" s="2">
        <f t="shared" si="37"/>
        <v>95.213012155869123</v>
      </c>
      <c r="DO19" s="2">
        <f t="shared" si="38"/>
        <v>83.784008998873134</v>
      </c>
      <c r="DP19" s="2">
        <f t="shared" si="39"/>
        <v>69.992048476046037</v>
      </c>
      <c r="DS19" s="2">
        <f>POWER(10,($B19-C$227)/C$228)/(1+POWER(10,($B19-C$227)/C$228))</f>
        <v>3.533911313778436E-4</v>
      </c>
      <c r="DT19" s="2">
        <f>POWER(10,($B19-D$227)/D$228)/(1+POWER(10,($B19-D$227)/D$228))</f>
        <v>2.9500606156387797E-4</v>
      </c>
      <c r="DU19" s="2">
        <f>POWER(10,($B19-E$227)/E$228)/(1+POWER(10,($B19-E$227)/E$228))</f>
        <v>2.6545525724316237E-4</v>
      </c>
      <c r="DV19" s="2">
        <f>POWER(10,($B19-F$227)/F$228)/(1+POWER(10,($B19-F$227)/F$228))</f>
        <v>3.7082633204175866E-4</v>
      </c>
      <c r="DW19" s="2">
        <f>POWER(10,($B19-G$227)/G$228)/(1+POWER(10,($B19-G$227)/G$228))</f>
        <v>3.9043432536290296E-4</v>
      </c>
      <c r="DX19" s="2">
        <f>POWER(10,($B19-H$227)/H$228)/(1+POWER(10,($B19-H$227)/H$228))</f>
        <v>3.5362643887250041E-4</v>
      </c>
      <c r="DY19" s="2">
        <f>POWER(10,($B19-I$227)/I$228)/(1+POWER(10,($B19-I$227)/I$228))</f>
        <v>3.1526732483421409E-4</v>
      </c>
      <c r="DZ19" s="2">
        <f>POWER(10,($B19-J$227)/J$228)/(1+POWER(10,($B19-J$227)/J$228))</f>
        <v>3.2693736217498837E-4</v>
      </c>
      <c r="EA19" s="2">
        <f>POWER(10,($B19-K$227)/K$228)/(1+POWER(10,($B19-K$227)/K$228))</f>
        <v>3.378199962150015E-4</v>
      </c>
      <c r="EB19" s="2">
        <f>POWER(10,($B19-L$227)/L$228)/(1+POWER(10,($B19-L$227)/L$228))</f>
        <v>3.8592886931703899E-4</v>
      </c>
      <c r="EC19" s="2">
        <f>POWER(10,($B19-M$227)/M$228)/(1+POWER(10,($B19-M$227)/M$228))</f>
        <v>3.9372659873812441E-4</v>
      </c>
      <c r="ED19" s="2">
        <f>POWER(10,($B19-N$227)/N$228)/(1+POWER(10,($B19-N$227)/N$228))</f>
        <v>4.0124016227325443E-4</v>
      </c>
      <c r="EE19" s="2">
        <f>POWER(10,($B19-O$227)/O$228)/(1+POWER(10,($B19-O$227)/O$228))</f>
        <v>3.5986227433323963E-4</v>
      </c>
    </row>
    <row r="20" spans="2:135" x14ac:dyDescent="0.25">
      <c r="B20" s="2">
        <v>14</v>
      </c>
      <c r="C20">
        <v>98.787999999999997</v>
      </c>
      <c r="D20">
        <v>103.485</v>
      </c>
      <c r="E20">
        <v>102.676</v>
      </c>
      <c r="F20">
        <v>102.446</v>
      </c>
      <c r="G20">
        <v>102.98399999999999</v>
      </c>
      <c r="H20">
        <v>103.96899999999999</v>
      </c>
      <c r="I20">
        <v>104.788</v>
      </c>
      <c r="J20">
        <v>103.485</v>
      </c>
      <c r="K20">
        <v>102.258</v>
      </c>
      <c r="L20">
        <v>97.120999999999995</v>
      </c>
      <c r="M20">
        <v>88.682000000000002</v>
      </c>
      <c r="N20">
        <v>79.620999999999995</v>
      </c>
      <c r="O20">
        <v>67.136399999999995</v>
      </c>
      <c r="R20" s="5">
        <f>AV20+(C$209*_xlfn.NORM.DIST($B20,C$214*C$215+C$213,C$219*C$214,FALSE))+(C$211*_xlfn.NORM.DIST($B20,C$214*C$216+C$213,C$220*C$214,FALSE))+(C$210*_xlfn.NORM.DIST($B20,C$214*C$217+C$213,C$221*C$214,FALSE))+(C$212*_xlfn.NORM.DIST($B20,C$214*C$218+C$213,C$222*C$214,FALSE))</f>
        <v>99.531352309266367</v>
      </c>
      <c r="S20" s="5">
        <f>AW20+(D$209*_xlfn.NORM.DIST($B20,D$214*D$215+D$213,D$219*D$214,FALSE))+(D$211*_xlfn.NORM.DIST($B20,D$214*D$216+D$213,D$220*D$214,FALSE))+(D$210*_xlfn.NORM.DIST($B20,D$214*D$217+D$213,D$221*D$214,FALSE))+(D$212*_xlfn.NORM.DIST($B20,D$214*D$218+D$213,D$222*D$214,FALSE))</f>
        <v>102.96885432580652</v>
      </c>
      <c r="T20" s="5">
        <f>AX20+(E$209*_xlfn.NORM.DIST($B20,E$214*E$215+E$213,E$219*E$214,FALSE))+(E$211*_xlfn.NORM.DIST($B20,E$214*E$216+E$213,E$220*E$214,FALSE))+(E$210*_xlfn.NORM.DIST($B20,E$214*E$217+E$213,E$221*E$214,FALSE))+(E$212*_xlfn.NORM.DIST($B20,E$214*E$218+E$213,E$222*E$214,FALSE))</f>
        <v>105.01963255452992</v>
      </c>
      <c r="U20" s="5">
        <f>AY20+(F$209*_xlfn.NORM.DIST($B20,F$214*F$215+F$213,F$219*F$214,FALSE))+(F$211*_xlfn.NORM.DIST($B20,F$214*F$216+F$213,F$220*F$214,FALSE))+(F$210*_xlfn.NORM.DIST($B20,F$214*F$217+F$213,F$221*F$214,FALSE))+(F$212*_xlfn.NORM.DIST($B20,F$214*F$218+F$213,F$222*F$214,FALSE))</f>
        <v>103.54903299318629</v>
      </c>
      <c r="V20" s="5">
        <f>AZ20+(G$209*_xlfn.NORM.DIST($B20,G$214*G$215+G$213,G$219*G$214,FALSE))+(G$211*_xlfn.NORM.DIST($B20,G$214*G$216+G$213,G$220*G$214,FALSE))+(G$210*_xlfn.NORM.DIST($B20,G$214*G$217+G$213,G$221*G$214,FALSE))+(G$212*_xlfn.NORM.DIST($B20,G$214*G$218+G$213,G$222*G$214,FALSE))</f>
        <v>103.77818351779582</v>
      </c>
      <c r="W20" s="5">
        <f>BA20+(H$209*_xlfn.NORM.DIST($B20,H$214*H$215+H$213,H$219*H$214,FALSE))+(H$211*_xlfn.NORM.DIST($B20,H$214*H$216+H$213,H$220*H$214,FALSE))+(H$210*_xlfn.NORM.DIST($B20,H$214*H$217+H$213,H$221*H$214,FALSE))+(H$212*_xlfn.NORM.DIST($B20,H$214*H$218+H$213,H$222*H$214,FALSE))</f>
        <v>105.2879680460985</v>
      </c>
      <c r="X20" s="5">
        <f>BB20+(I$209*_xlfn.NORM.DIST($B20,I$214*I$215+I$213,I$219*I$214,FALSE))+(I$211*_xlfn.NORM.DIST($B20,I$214*I$216+I$213,I$220*I$214,FALSE))+(I$210*_xlfn.NORM.DIST($B20,I$214*I$217+I$213,I$221*I$214,FALSE))+(I$212*_xlfn.NORM.DIST($B20,I$214*I$218+I$213,I$222*I$214,FALSE))</f>
        <v>106.6329806193678</v>
      </c>
      <c r="Y20" s="5">
        <f>BC20+(J$209*_xlfn.NORM.DIST($B20,J$214*J$215+J$213,J$219*J$214,FALSE))+(J$211*_xlfn.NORM.DIST($B20,J$214*J$216+J$213,J$220*J$214,FALSE))+(J$210*_xlfn.NORM.DIST($B20,J$214*J$217+J$213,J$221*J$214,FALSE))+(J$212*_xlfn.NORM.DIST($B20,J$214*J$218+J$213,J$222*J$214,FALSE))</f>
        <v>104.79717146520424</v>
      </c>
      <c r="Z20" s="5">
        <f>BD20+(K$209*_xlfn.NORM.DIST($B20,K$214*K$215+K$213,K$219*K$214,FALSE))+(K$211*_xlfn.NORM.DIST($B20,K$214*K$216+K$213,K$220*K$214,FALSE))+(K$210*_xlfn.NORM.DIST($B20,K$214*K$217+K$213,K$221*K$214,FALSE))+(K$212*_xlfn.NORM.DIST($B20,K$214*K$218+K$213,K$222*K$214,FALSE))</f>
        <v>103.34528239722533</v>
      </c>
      <c r="AA20" s="5">
        <f>BE20+(L$209*_xlfn.NORM.DIST($B20,L$214*L$215+L$213,L$219*L$214,FALSE))+(L$211*_xlfn.NORM.DIST($B20,L$214*L$216+L$213,L$220*L$214,FALSE))+(L$210*_xlfn.NORM.DIST($B20,L$214*L$217+L$213,L$221*L$214,FALSE))+(L$212*_xlfn.NORM.DIST($B20,L$214*L$218+L$213,L$222*L$214,FALSE))</f>
        <v>98.573989829029259</v>
      </c>
      <c r="AB20" s="5">
        <f>BF20+(M$209*_xlfn.NORM.DIST($B20,M$214*M$215+M$213,M$219*M$214,FALSE))+(M$211*_xlfn.NORM.DIST($B20,M$214*M$216+M$213,M$220*M$214,FALSE))+(M$210*_xlfn.NORM.DIST($B20,M$214*M$217+M$213,M$221*M$214,FALSE))+(M$212*_xlfn.NORM.DIST($B20,M$214*M$218+M$213,M$222*M$214,FALSE))</f>
        <v>90.059804027490756</v>
      </c>
      <c r="AC20" s="5">
        <f>BG20+(N$209*_xlfn.NORM.DIST($B20,N$214*N$215+N$213,N$219*N$214,FALSE))+(N$211*_xlfn.NORM.DIST($B20,N$214*N$216+N$213,N$220*N$214,FALSE))+(N$210*_xlfn.NORM.DIST($B20,N$214*N$217+N$213,N$221*N$214,FALSE))+(N$212*_xlfn.NORM.DIST($B20,N$214*N$218+N$213,N$222*N$214,FALSE))</f>
        <v>80.618810892979525</v>
      </c>
      <c r="AD20" s="5">
        <f>BH20+(O$209*_xlfn.NORM.DIST($B20,O$214*O$215+O$213,O$219*O$214,FALSE))+(O$211*_xlfn.NORM.DIST($B20,O$214*O$216+O$213,O$220*O$214,FALSE))+(O$210*_xlfn.NORM.DIST($B20,O$214*O$217+O$213,O$221*O$214,FALSE))+(O$212*_xlfn.NORM.DIST($B20,O$214*O$218+O$213,O$222*O$214,FALSE))</f>
        <v>68.669119326936183</v>
      </c>
      <c r="AE20" s="5"/>
      <c r="AG20" s="5">
        <f t="shared" si="0"/>
        <v>-0.74335230926637053</v>
      </c>
      <c r="AH20" s="5">
        <f t="shared" si="0"/>
        <v>0.51614567419348134</v>
      </c>
      <c r="AI20" s="5">
        <f t="shared" si="0"/>
        <v>-2.3436325545299184</v>
      </c>
      <c r="AJ20" s="5">
        <f t="shared" si="0"/>
        <v>-1.1030329931862894</v>
      </c>
      <c r="AK20" s="5">
        <f t="shared" si="0"/>
        <v>-0.79418351779582963</v>
      </c>
      <c r="AL20" s="5">
        <f t="shared" si="0"/>
        <v>-1.3189680460985045</v>
      </c>
      <c r="AM20" s="5">
        <f t="shared" si="0"/>
        <v>-1.8449806193678029</v>
      </c>
      <c r="AN20" s="5">
        <f t="shared" si="0"/>
        <v>-1.3121714652042442</v>
      </c>
      <c r="AO20" s="5">
        <f t="shared" si="0"/>
        <v>-1.0872823972253371</v>
      </c>
      <c r="AP20" s="5">
        <f t="shared" si="0"/>
        <v>-1.4529898290292635</v>
      </c>
      <c r="AQ20" s="5">
        <f t="shared" si="0"/>
        <v>-1.3778040274907539</v>
      </c>
      <c r="AR20" s="5">
        <f t="shared" si="0"/>
        <v>-0.99781089297952974</v>
      </c>
      <c r="AS20" s="5">
        <f t="shared" si="0"/>
        <v>-1.5327193269361885</v>
      </c>
      <c r="AV20" s="2">
        <f t="shared" si="1"/>
        <v>99.531352306432538</v>
      </c>
      <c r="AW20" s="2">
        <f t="shared" si="2"/>
        <v>102.96885432559559</v>
      </c>
      <c r="AX20" s="2">
        <f t="shared" si="3"/>
        <v>105.01963255307298</v>
      </c>
      <c r="AY20" s="2">
        <f t="shared" si="4"/>
        <v>103.54903299310843</v>
      </c>
      <c r="AZ20" s="2">
        <f t="shared" si="5"/>
        <v>103.77818351775203</v>
      </c>
      <c r="BA20" s="2">
        <f t="shared" si="6"/>
        <v>105.28796804609425</v>
      </c>
      <c r="BB20" s="2">
        <f t="shared" si="7"/>
        <v>106.63298061936736</v>
      </c>
      <c r="BC20" s="2">
        <f t="shared" si="8"/>
        <v>104.79717146520387</v>
      </c>
      <c r="BD20" s="2">
        <f t="shared" si="9"/>
        <v>103.34528239722502</v>
      </c>
      <c r="BE20" s="2">
        <f t="shared" si="10"/>
        <v>98.573989829023461</v>
      </c>
      <c r="BF20" s="2">
        <f t="shared" si="11"/>
        <v>90.059804027434524</v>
      </c>
      <c r="BG20" s="2">
        <f t="shared" si="12"/>
        <v>80.618810892745429</v>
      </c>
      <c r="BH20" s="2">
        <f t="shared" si="13"/>
        <v>68.669119326751655</v>
      </c>
      <c r="BK20" s="2">
        <f>IF(OR($B20&lt;C$229, AND($B20&gt;C$230, $B20&lt;C$231)), C20, "")</f>
        <v>98.787999999999997</v>
      </c>
      <c r="BL20" s="2">
        <f>IF(OR($B20&lt;D$229, AND($B20&gt;D$230, $B20&lt;D$231)), D20, "")</f>
        <v>103.485</v>
      </c>
      <c r="BM20" s="2">
        <f>IF(OR($B20&lt;E$229, AND($B20&gt;E$230, $B20&lt;E$231)), E20, "")</f>
        <v>102.676</v>
      </c>
      <c r="BN20" s="2">
        <f>IF(OR($B20&lt;F$229, AND($B20&gt;F$230, $B20&lt;F$231)), F20, "")</f>
        <v>102.446</v>
      </c>
      <c r="BO20" s="2">
        <f>IF(OR($B20&lt;G$229, AND($B20&gt;G$230, $B20&lt;G$231)), G20, "")</f>
        <v>102.98399999999999</v>
      </c>
      <c r="BP20" s="2">
        <f>IF(OR($B20&lt;H$229, AND($B20&gt;H$230, $B20&lt;H$231)), H20, "")</f>
        <v>103.96899999999999</v>
      </c>
      <c r="BQ20" s="2">
        <f>IF(OR($B20&lt;I$229, AND($B20&gt;I$230, $B20&lt;I$231)), I20, "")</f>
        <v>104.788</v>
      </c>
      <c r="BR20" s="2">
        <f>IF(OR($B20&lt;J$229, AND($B20&gt;J$230, $B20&lt;J$231)), J20, "")</f>
        <v>103.485</v>
      </c>
      <c r="BS20" s="2">
        <f>IF(OR($B20&lt;K$229, AND($B20&gt;K$230, $B20&lt;K$231)), K20, "")</f>
        <v>102.258</v>
      </c>
      <c r="BT20" s="2">
        <f>IF(OR($B20&lt;L$229, AND($B20&gt;L$230, $B20&lt;L$231)), L20, "")</f>
        <v>97.120999999999995</v>
      </c>
      <c r="BU20" s="2">
        <f>IF(OR($B20&lt;M$229, AND($B20&gt;M$230, $B20&lt;M$231)), M20, "")</f>
        <v>88.682000000000002</v>
      </c>
      <c r="BV20" s="2">
        <f>IF(OR($B20&lt;N$229, AND($B20&gt;N$230, $B20&lt;N$231)), N20, "")</f>
        <v>79.620999999999995</v>
      </c>
      <c r="BW20" s="2">
        <f>IF(OR($B20&lt;O$229, AND($B20&gt;O$230, $B20&lt;O$231)), O20, "")</f>
        <v>67.136399999999995</v>
      </c>
      <c r="BZ20" s="2" t="str">
        <f>IF(OR(AND($B20&gt;C$230, $B20&lt;C$231), $B20&gt;C$232), C20, "")</f>
        <v/>
      </c>
      <c r="CA20" s="2" t="str">
        <f>IF(OR(AND($B20&gt;D$230, $B20&lt;D$231), $B20&gt;D$232), D20, "")</f>
        <v/>
      </c>
      <c r="CB20" s="2" t="str">
        <f>IF(OR(AND($B20&gt;E$230, $B20&lt;E$231), $B20&gt;E$232), E20, "")</f>
        <v/>
      </c>
      <c r="CC20" s="2" t="str">
        <f>IF(OR(AND($B20&gt;F$230, $B20&lt;F$231), $B20&gt;F$232), F20, "")</f>
        <v/>
      </c>
      <c r="CD20" s="2" t="str">
        <f>IF(OR(AND($B20&gt;G$230, $B20&lt;G$231), $B20&gt;G$232), G20, "")</f>
        <v/>
      </c>
      <c r="CE20" s="2" t="str">
        <f>IF(OR(AND($B20&gt;H$230, $B20&lt;H$231), $B20&gt;H$232), H20, "")</f>
        <v/>
      </c>
      <c r="CF20" s="2" t="str">
        <f>IF(OR(AND($B20&gt;I$230, $B20&lt;I$231), $B20&gt;I$232), I20, "")</f>
        <v/>
      </c>
      <c r="CG20" s="2" t="str">
        <f>IF(OR(AND($B20&gt;J$230, $B20&lt;J$231), $B20&gt;J$232), J20, "")</f>
        <v/>
      </c>
      <c r="CH20" s="2" t="str">
        <f>IF(OR(AND($B20&gt;K$230, $B20&lt;K$231), $B20&gt;K$232), K20, "")</f>
        <v/>
      </c>
      <c r="CI20" s="2" t="str">
        <f>IF(OR(AND($B20&gt;L$230, $B20&lt;L$231), $B20&gt;L$232), L20, "")</f>
        <v/>
      </c>
      <c r="CJ20" s="2" t="str">
        <f>IF(OR(AND($B20&gt;M$230, $B20&lt;M$231), $B20&gt;M$232), M20, "")</f>
        <v/>
      </c>
      <c r="CK20" s="2" t="str">
        <f>IF(OR(AND($B20&gt;N$230, $B20&lt;N$231), $B20&gt;N$232), N20, "")</f>
        <v/>
      </c>
      <c r="CL20" s="2" t="str">
        <f>IF(OR(AND($B20&gt;O$230, $B20&lt;O$231), $B20&gt;O$232), O20, "")</f>
        <v/>
      </c>
      <c r="CO20" s="2">
        <f t="shared" si="14"/>
        <v>99.530364695519012</v>
      </c>
      <c r="CP20" s="2">
        <f t="shared" si="15"/>
        <v>102.96839590551883</v>
      </c>
      <c r="CQ20" s="2">
        <f t="shared" si="16"/>
        <v>105.01861453014388</v>
      </c>
      <c r="CR20" s="2">
        <f t="shared" si="17"/>
        <v>103.54806626393808</v>
      </c>
      <c r="CS20" s="2">
        <f t="shared" si="18"/>
        <v>103.77755448538878</v>
      </c>
      <c r="CT20" s="2">
        <f t="shared" si="19"/>
        <v>105.28699593044766</v>
      </c>
      <c r="CU20" s="2">
        <f t="shared" si="20"/>
        <v>106.63242422793927</v>
      </c>
      <c r="CV20" s="2">
        <f t="shared" si="21"/>
        <v>104.7954450232137</v>
      </c>
      <c r="CW20" s="2">
        <f t="shared" si="22"/>
        <v>103.34322088047014</v>
      </c>
      <c r="CX20" s="2">
        <f t="shared" si="23"/>
        <v>98.571975748629285</v>
      </c>
      <c r="CY20" s="2">
        <f t="shared" si="24"/>
        <v>90.057590448721953</v>
      </c>
      <c r="CZ20" s="2">
        <f t="shared" si="25"/>
        <v>80.617425234020217</v>
      </c>
      <c r="DA20" s="2">
        <f t="shared" si="26"/>
        <v>68.668600364584719</v>
      </c>
      <c r="DD20" s="2">
        <f t="shared" si="27"/>
        <v>102.07921917316622</v>
      </c>
      <c r="DE20" s="2">
        <f t="shared" si="28"/>
        <v>104.38564128729911</v>
      </c>
      <c r="DF20" s="2">
        <f t="shared" si="29"/>
        <v>108.51627260573464</v>
      </c>
      <c r="DG20" s="2">
        <f t="shared" si="30"/>
        <v>105.92572650271266</v>
      </c>
      <c r="DH20" s="2">
        <f t="shared" si="31"/>
        <v>105.24695895649036</v>
      </c>
      <c r="DI20" s="2">
        <f t="shared" si="32"/>
        <v>107.79419040741983</v>
      </c>
      <c r="DJ20" s="2">
        <f t="shared" si="33"/>
        <v>108.2420120530617</v>
      </c>
      <c r="DK20" s="2">
        <f t="shared" si="34"/>
        <v>109.61160755214173</v>
      </c>
      <c r="DL20" s="2">
        <f t="shared" si="35"/>
        <v>108.90886804337747</v>
      </c>
      <c r="DM20" s="2">
        <f t="shared" si="36"/>
        <v>103.33174287186533</v>
      </c>
      <c r="DN20" s="2">
        <f t="shared" si="37"/>
        <v>95.185220821162218</v>
      </c>
      <c r="DO20" s="2">
        <f t="shared" si="38"/>
        <v>83.767121640920664</v>
      </c>
      <c r="DP20" s="2">
        <f t="shared" si="39"/>
        <v>69.983868975990063</v>
      </c>
      <c r="DS20" s="2">
        <f>POWER(10,($B20-C$227)/C$228)/(1+POWER(10,($B20-C$227)/C$228))</f>
        <v>3.874724595713361E-4</v>
      </c>
      <c r="DT20" s="2">
        <f>POWER(10,($B20-D$227)/D$228)/(1+POWER(10,($B20-D$227)/D$228))</f>
        <v>3.2345850807115599E-4</v>
      </c>
      <c r="DU20" s="2">
        <f>POWER(10,($B20-E$227)/E$228)/(1+POWER(10,($B20-E$227)/E$228))</f>
        <v>2.9105844742431826E-4</v>
      </c>
      <c r="DV20" s="2">
        <f>POWER(10,($B20-F$227)/F$228)/(1+POWER(10,($B20-F$227)/F$228))</f>
        <v>4.0658844126490796E-4</v>
      </c>
      <c r="DW20" s="2">
        <f>POWER(10,($B20-G$227)/G$228)/(1+POWER(10,($B20-G$227)/G$228))</f>
        <v>4.2808659944928122E-4</v>
      </c>
      <c r="DX20" s="2">
        <f>POWER(10,($B20-H$227)/H$228)/(1+POWER(10,($B20-H$227)/H$228))</f>
        <v>3.8773045151022724E-4</v>
      </c>
      <c r="DY20" s="2">
        <f>POWER(10,($B20-I$227)/I$228)/(1+POWER(10,($B20-I$227)/I$228))</f>
        <v>3.4567323349388531E-4</v>
      </c>
      <c r="DZ20" s="2">
        <f>POWER(10,($B20-J$227)/J$228)/(1+POWER(10,($B20-J$227)/J$228))</f>
        <v>3.5846838220252828E-4</v>
      </c>
      <c r="EA20" s="2">
        <f>POWER(10,($B20-K$227)/K$228)/(1+POWER(10,($B20-K$227)/K$228))</f>
        <v>3.7040018789026672E-4</v>
      </c>
      <c r="EB20" s="2">
        <f>POWER(10,($B20-L$227)/L$228)/(1+POWER(10,($B20-L$227)/L$228))</f>
        <v>4.2314683513706053E-4</v>
      </c>
      <c r="EC20" s="2">
        <f>POWER(10,($B20-M$227)/M$228)/(1+POWER(10,($B20-M$227)/M$228))</f>
        <v>4.316962323310663E-4</v>
      </c>
      <c r="ED20" s="2">
        <f>POWER(10,($B20-N$227)/N$228)/(1+POWER(10,($B20-N$227)/N$228))</f>
        <v>4.3993405909429668E-4</v>
      </c>
      <c r="EE20" s="2">
        <f>POWER(10,($B20-O$227)/O$228)/(1+POWER(10,($B20-O$227)/O$228))</f>
        <v>3.945674384880187E-4</v>
      </c>
    </row>
    <row r="21" spans="2:135" x14ac:dyDescent="0.25">
      <c r="B21" s="2">
        <v>15</v>
      </c>
      <c r="C21">
        <v>98.364000000000004</v>
      </c>
      <c r="D21">
        <v>102.015</v>
      </c>
      <c r="E21">
        <v>104.471</v>
      </c>
      <c r="F21">
        <v>102.985</v>
      </c>
      <c r="G21">
        <v>103.35899999999999</v>
      </c>
      <c r="H21">
        <v>104.262</v>
      </c>
      <c r="I21">
        <v>105.60599999999999</v>
      </c>
      <c r="J21">
        <v>103.56100000000001</v>
      </c>
      <c r="K21">
        <v>102.879</v>
      </c>
      <c r="L21">
        <v>97.620999999999995</v>
      </c>
      <c r="M21">
        <v>88.152000000000001</v>
      </c>
      <c r="N21">
        <v>80.272999999999996</v>
      </c>
      <c r="O21">
        <v>67.484800000000007</v>
      </c>
      <c r="R21" s="5">
        <f>AV21+(C$209*_xlfn.NORM.DIST($B21,C$214*C$215+C$213,C$219*C$214,FALSE))+(C$211*_xlfn.NORM.DIST($B21,C$214*C$216+C$213,C$220*C$214,FALSE))+(C$210*_xlfn.NORM.DIST($B21,C$214*C$217+C$213,C$221*C$214,FALSE))+(C$212*_xlfn.NORM.DIST($B21,C$214*C$218+C$213,C$222*C$214,FALSE))</f>
        <v>99.528890702217581</v>
      </c>
      <c r="S21" s="5">
        <f>AW21+(D$209*_xlfn.NORM.DIST($B21,D$214*D$215+D$213,D$219*D$214,FALSE))+(D$211*_xlfn.NORM.DIST($B21,D$214*D$216+D$213,D$220*D$214,FALSE))+(D$210*_xlfn.NORM.DIST($B21,D$214*D$217+D$213,D$221*D$214,FALSE))+(D$212*_xlfn.NORM.DIST($B21,D$214*D$218+D$213,D$222*D$214,FALSE))</f>
        <v>102.96191336725053</v>
      </c>
      <c r="T21" s="5">
        <f>AX21+(E$209*_xlfn.NORM.DIST($B21,E$214*E$215+E$213,E$219*E$214,FALSE))+(E$211*_xlfn.NORM.DIST($B21,E$214*E$216+E$213,E$220*E$214,FALSE))+(E$210*_xlfn.NORM.DIST($B21,E$214*E$217+E$213,E$221*E$214,FALSE))+(E$212*_xlfn.NORM.DIST($B21,E$214*E$218+E$213,E$222*E$214,FALSE))</f>
        <v>105.02227232765362</v>
      </c>
      <c r="U21" s="5">
        <f>AY21+(F$209*_xlfn.NORM.DIST($B21,F$214*F$215+F$213,F$219*F$214,FALSE))+(F$211*_xlfn.NORM.DIST($B21,F$214*F$216+F$213,F$220*F$214,FALSE))+(F$210*_xlfn.NORM.DIST($B21,F$214*F$217+F$213,F$221*F$214,FALSE))+(F$212*_xlfn.NORM.DIST($B21,F$214*F$218+F$213,F$222*F$214,FALSE))</f>
        <v>103.55394284746455</v>
      </c>
      <c r="V21" s="5">
        <f>AZ21+(G$209*_xlfn.NORM.DIST($B21,G$214*G$215+G$213,G$219*G$214,FALSE))+(G$211*_xlfn.NORM.DIST($B21,G$214*G$216+G$213,G$220*G$214,FALSE))+(G$210*_xlfn.NORM.DIST($B21,G$214*G$217+G$213,G$221*G$214,FALSE))+(G$212*_xlfn.NORM.DIST($B21,G$214*G$218+G$213,G$222*G$214,FALSE))</f>
        <v>103.79933873667608</v>
      </c>
      <c r="W21" s="5">
        <f>BA21+(H$209*_xlfn.NORM.DIST($B21,H$214*H$215+H$213,H$219*H$214,FALSE))+(H$211*_xlfn.NORM.DIST($B21,H$214*H$216+H$213,H$220*H$214,FALSE))+(H$210*_xlfn.NORM.DIST($B21,H$214*H$217+H$213,H$221*H$214,FALSE))+(H$212*_xlfn.NORM.DIST($B21,H$214*H$218+H$213,H$222*H$214,FALSE))</f>
        <v>105.31858078479095</v>
      </c>
      <c r="X21" s="5">
        <f>BB21+(I$209*_xlfn.NORM.DIST($B21,I$214*I$215+I$213,I$219*I$214,FALSE))+(I$211*_xlfn.NORM.DIST($B21,I$214*I$216+I$213,I$220*I$214,FALSE))+(I$210*_xlfn.NORM.DIST($B21,I$214*I$217+I$213,I$221*I$214,FALSE))+(I$212*_xlfn.NORM.DIST($B21,I$214*I$218+I$213,I$222*I$214,FALSE))</f>
        <v>106.65751206530453</v>
      </c>
      <c r="Y21" s="5">
        <f>BC21+(J$209*_xlfn.NORM.DIST($B21,J$214*J$215+J$213,J$219*J$214,FALSE))+(J$211*_xlfn.NORM.DIST($B21,J$214*J$216+J$213,J$220*J$214,FALSE))+(J$210*_xlfn.NORM.DIST($B21,J$214*J$217+J$213,J$221*J$214,FALSE))+(J$212*_xlfn.NORM.DIST($B21,J$214*J$218+J$213,J$222*J$214,FALSE))</f>
        <v>104.8406433685509</v>
      </c>
      <c r="Z21" s="5">
        <f>BD21+(K$209*_xlfn.NORM.DIST($B21,K$214*K$215+K$213,K$219*K$214,FALSE))+(K$211*_xlfn.NORM.DIST($B21,K$214*K$216+K$213,K$220*K$214,FALSE))+(K$210*_xlfn.NORM.DIST($B21,K$214*K$217+K$213,K$221*K$214,FALSE))+(K$212*_xlfn.NORM.DIST($B21,K$214*K$218+K$213,K$222*K$214,FALSE))</f>
        <v>103.38736503924359</v>
      </c>
      <c r="AA21" s="5">
        <f>BE21+(L$209*_xlfn.NORM.DIST($B21,L$214*L$215+L$213,L$219*L$214,FALSE))+(L$211*_xlfn.NORM.DIST($B21,L$214*L$216+L$213,L$220*L$214,FALSE))+(L$210*_xlfn.NORM.DIST($B21,L$214*L$217+L$213,L$221*L$214,FALSE))+(L$212*_xlfn.NORM.DIST($B21,L$214*L$218+L$213,L$222*L$214,FALSE))</f>
        <v>98.611068115993106</v>
      </c>
      <c r="AB21" s="5">
        <f>BF21+(M$209*_xlfn.NORM.DIST($B21,M$214*M$215+M$213,M$219*M$214,FALSE))+(M$211*_xlfn.NORM.DIST($B21,M$214*M$216+M$213,M$220*M$214,FALSE))+(M$210*_xlfn.NORM.DIST($B21,M$214*M$217+M$213,M$221*M$214,FALSE))+(M$212*_xlfn.NORM.DIST($B21,M$214*M$218+M$213,M$222*M$214,FALSE))</f>
        <v>90.103528007737765</v>
      </c>
      <c r="AC21" s="5">
        <f>BG21+(N$209*_xlfn.NORM.DIST($B21,N$214*N$215+N$213,N$219*N$214,FALSE))+(N$211*_xlfn.NORM.DIST($B21,N$214*N$216+N$213,N$220*N$214,FALSE))+(N$210*_xlfn.NORM.DIST($B21,N$214*N$217+N$213,N$221*N$214,FALSE))+(N$212*_xlfn.NORM.DIST($B21,N$214*N$218+N$213,N$222*N$214,FALSE))</f>
        <v>80.646200948842491</v>
      </c>
      <c r="AD21" s="5">
        <f>BH21+(O$209*_xlfn.NORM.DIST($B21,O$214*O$215+O$213,O$219*O$214,FALSE))+(O$211*_xlfn.NORM.DIST($B21,O$214*O$216+O$213,O$220*O$214,FALSE))+(O$210*_xlfn.NORM.DIST($B21,O$214*O$217+O$213,O$221*O$214,FALSE))+(O$212*_xlfn.NORM.DIST($B21,O$214*O$218+O$213,O$222*O$214,FALSE))</f>
        <v>68.681353607120954</v>
      </c>
      <c r="AE21" s="5"/>
      <c r="AG21" s="5">
        <f t="shared" si="0"/>
        <v>-1.1648907022175763</v>
      </c>
      <c r="AH21" s="5">
        <f t="shared" si="0"/>
        <v>-0.94691336725053077</v>
      </c>
      <c r="AI21" s="5">
        <f t="shared" si="0"/>
        <v>-0.55127232765362066</v>
      </c>
      <c r="AJ21" s="5">
        <f t="shared" si="0"/>
        <v>-0.56894284746455526</v>
      </c>
      <c r="AK21" s="5">
        <f t="shared" si="0"/>
        <v>-0.44033873667608248</v>
      </c>
      <c r="AL21" s="5">
        <f t="shared" si="0"/>
        <v>-1.0565807847909525</v>
      </c>
      <c r="AM21" s="5">
        <f t="shared" si="0"/>
        <v>-1.0515120653045358</v>
      </c>
      <c r="AN21" s="5">
        <f t="shared" si="0"/>
        <v>-1.279643368550893</v>
      </c>
      <c r="AO21" s="5">
        <f t="shared" si="0"/>
        <v>-0.50836503924358567</v>
      </c>
      <c r="AP21" s="5">
        <f t="shared" si="0"/>
        <v>-0.99006811599311106</v>
      </c>
      <c r="AQ21" s="5">
        <f t="shared" si="0"/>
        <v>-1.9515280077377639</v>
      </c>
      <c r="AR21" s="5">
        <f t="shared" si="0"/>
        <v>-0.373200948842495</v>
      </c>
      <c r="AS21" s="5">
        <f t="shared" si="0"/>
        <v>-1.196553607120947</v>
      </c>
      <c r="AV21" s="2">
        <f t="shared" si="1"/>
        <v>99.528890691645145</v>
      </c>
      <c r="AW21" s="2">
        <f t="shared" si="2"/>
        <v>102.96191336640587</v>
      </c>
      <c r="AX21" s="2">
        <f t="shared" si="3"/>
        <v>105.02227232224961</v>
      </c>
      <c r="AY21" s="2">
        <f t="shared" si="4"/>
        <v>103.55394284713407</v>
      </c>
      <c r="AZ21" s="2">
        <f t="shared" si="5"/>
        <v>103.79933873648568</v>
      </c>
      <c r="BA21" s="2">
        <f t="shared" si="6"/>
        <v>105.3185807847712</v>
      </c>
      <c r="BB21" s="2">
        <f t="shared" si="7"/>
        <v>106.65751206530233</v>
      </c>
      <c r="BC21" s="2">
        <f t="shared" si="8"/>
        <v>104.84064336854908</v>
      </c>
      <c r="BD21" s="2">
        <f t="shared" si="9"/>
        <v>103.387365039242</v>
      </c>
      <c r="BE21" s="2">
        <f t="shared" si="10"/>
        <v>98.611068115966077</v>
      </c>
      <c r="BF21" s="2">
        <f t="shared" si="11"/>
        <v>90.103528007495086</v>
      </c>
      <c r="BG21" s="2">
        <f t="shared" si="12"/>
        <v>80.646200947881056</v>
      </c>
      <c r="BH21" s="2">
        <f t="shared" si="13"/>
        <v>68.681353606370351</v>
      </c>
      <c r="BK21" s="2">
        <f>IF(OR($B21&lt;C$229, AND($B21&gt;C$230, $B21&lt;C$231)), C21, "")</f>
        <v>98.364000000000004</v>
      </c>
      <c r="BL21" s="2">
        <f>IF(OR($B21&lt;D$229, AND($B21&gt;D$230, $B21&lt;D$231)), D21, "")</f>
        <v>102.015</v>
      </c>
      <c r="BM21" s="2">
        <f>IF(OR($B21&lt;E$229, AND($B21&gt;E$230, $B21&lt;E$231)), E21, "")</f>
        <v>104.471</v>
      </c>
      <c r="BN21" s="2">
        <f>IF(OR($B21&lt;F$229, AND($B21&gt;F$230, $B21&lt;F$231)), F21, "")</f>
        <v>102.985</v>
      </c>
      <c r="BO21" s="2">
        <f>IF(OR($B21&lt;G$229, AND($B21&gt;G$230, $B21&lt;G$231)), G21, "")</f>
        <v>103.35899999999999</v>
      </c>
      <c r="BP21" s="2">
        <f>IF(OR($B21&lt;H$229, AND($B21&gt;H$230, $B21&lt;H$231)), H21, "")</f>
        <v>104.262</v>
      </c>
      <c r="BQ21" s="2">
        <f>IF(OR($B21&lt;I$229, AND($B21&gt;I$230, $B21&lt;I$231)), I21, "")</f>
        <v>105.60599999999999</v>
      </c>
      <c r="BR21" s="2">
        <f>IF(OR($B21&lt;J$229, AND($B21&gt;J$230, $B21&lt;J$231)), J21, "")</f>
        <v>103.56100000000001</v>
      </c>
      <c r="BS21" s="2">
        <f>IF(OR($B21&lt;K$229, AND($B21&gt;K$230, $B21&lt;K$231)), K21, "")</f>
        <v>102.879</v>
      </c>
      <c r="BT21" s="2">
        <f>IF(OR($B21&lt;L$229, AND($B21&gt;L$230, $B21&lt;L$231)), L21, "")</f>
        <v>97.620999999999995</v>
      </c>
      <c r="BU21" s="2">
        <f>IF(OR($B21&lt;M$229, AND($B21&gt;M$230, $B21&lt;M$231)), M21, "")</f>
        <v>88.152000000000001</v>
      </c>
      <c r="BV21" s="2">
        <f>IF(OR($B21&lt;N$229, AND($B21&gt;N$230, $B21&lt;N$231)), N21, "")</f>
        <v>80.272999999999996</v>
      </c>
      <c r="BW21" s="2">
        <f>IF(OR($B21&lt;O$229, AND($B21&gt;O$230, $B21&lt;O$231)), O21, "")</f>
        <v>67.484800000000007</v>
      </c>
      <c r="BZ21" s="2" t="str">
        <f>IF(OR(AND($B21&gt;C$230, $B21&lt;C$231), $B21&gt;C$232), C21, "")</f>
        <v/>
      </c>
      <c r="CA21" s="2" t="str">
        <f>IF(OR(AND($B21&gt;D$230, $B21&lt;D$231), $B21&gt;D$232), D21, "")</f>
        <v/>
      </c>
      <c r="CB21" s="2" t="str">
        <f>IF(OR(AND($B21&gt;E$230, $B21&lt;E$231), $B21&gt;E$232), E21, "")</f>
        <v/>
      </c>
      <c r="CC21" s="2" t="str">
        <f>IF(OR(AND($B21&gt;F$230, $B21&lt;F$231), $B21&gt;F$232), F21, "")</f>
        <v/>
      </c>
      <c r="CD21" s="2" t="str">
        <f>IF(OR(AND($B21&gt;G$230, $B21&lt;G$231), $B21&gt;G$232), G21, "")</f>
        <v/>
      </c>
      <c r="CE21" s="2" t="str">
        <f>IF(OR(AND($B21&gt;H$230, $B21&lt;H$231), $B21&gt;H$232), H21, "")</f>
        <v/>
      </c>
      <c r="CF21" s="2" t="str">
        <f>IF(OR(AND($B21&gt;I$230, $B21&lt;I$231), $B21&gt;I$232), I21, "")</f>
        <v/>
      </c>
      <c r="CG21" s="2" t="str">
        <f>IF(OR(AND($B21&gt;J$230, $B21&lt;J$231), $B21&gt;J$232), J21, "")</f>
        <v/>
      </c>
      <c r="CH21" s="2" t="str">
        <f>IF(OR(AND($B21&gt;K$230, $B21&lt;K$231), $B21&gt;K$232), K21, "")</f>
        <v/>
      </c>
      <c r="CI21" s="2" t="str">
        <f>IF(OR(AND($B21&gt;L$230, $B21&lt;L$231), $B21&gt;L$232), L21, "")</f>
        <v/>
      </c>
      <c r="CJ21" s="2" t="str">
        <f>IF(OR(AND($B21&gt;M$230, $B21&lt;M$231), $B21&gt;M$232), M21, "")</f>
        <v/>
      </c>
      <c r="CK21" s="2" t="str">
        <f>IF(OR(AND($B21&gt;N$230, $B21&lt;N$231), $B21&gt;N$232), N21, "")</f>
        <v/>
      </c>
      <c r="CL21" s="2" t="str">
        <f>IF(OR(AND($B21&gt;O$230, $B21&lt;O$231), $B21&gt;O$232), O21, "")</f>
        <v/>
      </c>
      <c r="CO21" s="2">
        <f t="shared" si="14"/>
        <v>99.52782329684517</v>
      </c>
      <c r="CP21" s="2">
        <f t="shared" si="15"/>
        <v>102.9614186515449</v>
      </c>
      <c r="CQ21" s="2">
        <f t="shared" si="16"/>
        <v>105.02117180734163</v>
      </c>
      <c r="CR21" s="2">
        <f t="shared" si="17"/>
        <v>103.55289812917479</v>
      </c>
      <c r="CS21" s="2">
        <f t="shared" si="18"/>
        <v>103.79866084998933</v>
      </c>
      <c r="CT21" s="2">
        <f t="shared" si="19"/>
        <v>105.31753078938637</v>
      </c>
      <c r="CU21" s="2">
        <f t="shared" si="20"/>
        <v>106.65691256297968</v>
      </c>
      <c r="CV21" s="2">
        <f t="shared" si="21"/>
        <v>104.83877643590274</v>
      </c>
      <c r="CW21" s="2">
        <f t="shared" si="22"/>
        <v>103.38513680179565</v>
      </c>
      <c r="CX21" s="2">
        <f t="shared" si="23"/>
        <v>98.608891241389017</v>
      </c>
      <c r="CY21" s="2">
        <f t="shared" si="24"/>
        <v>90.101134732774028</v>
      </c>
      <c r="CZ21" s="2">
        <f t="shared" si="25"/>
        <v>80.644702971156576</v>
      </c>
      <c r="DA21" s="2">
        <f t="shared" si="26"/>
        <v>68.680793410863032</v>
      </c>
      <c r="DD21" s="2">
        <f t="shared" si="27"/>
        <v>102.04029094325372</v>
      </c>
      <c r="DE21" s="2">
        <f t="shared" si="28"/>
        <v>104.35634067197115</v>
      </c>
      <c r="DF21" s="2">
        <f t="shared" si="29"/>
        <v>108.46965343708831</v>
      </c>
      <c r="DG21" s="2">
        <f t="shared" si="30"/>
        <v>105.89637713991375</v>
      </c>
      <c r="DH21" s="2">
        <f t="shared" si="31"/>
        <v>105.24291387554047</v>
      </c>
      <c r="DI21" s="2">
        <f t="shared" si="32"/>
        <v>107.78739868404922</v>
      </c>
      <c r="DJ21" s="2">
        <f t="shared" si="33"/>
        <v>108.23866896656827</v>
      </c>
      <c r="DK21" s="2">
        <f t="shared" si="34"/>
        <v>109.58876773187988</v>
      </c>
      <c r="DL21" s="2">
        <f t="shared" si="35"/>
        <v>108.87176826448173</v>
      </c>
      <c r="DM21" s="2">
        <f t="shared" si="36"/>
        <v>103.30091324287186</v>
      </c>
      <c r="DN21" s="2">
        <f t="shared" si="37"/>
        <v>95.157429486455328</v>
      </c>
      <c r="DO21" s="2">
        <f t="shared" si="38"/>
        <v>83.750234282968194</v>
      </c>
      <c r="DP21" s="2">
        <f t="shared" si="39"/>
        <v>69.975689475934075</v>
      </c>
      <c r="DS21" s="2">
        <f>POWER(10,($B21-C$227)/C$228)/(1+POWER(10,($B21-C$227)/C$228))</f>
        <v>4.2483922191257126E-4</v>
      </c>
      <c r="DT21" s="2">
        <f>POWER(10,($B21-D$227)/D$228)/(1+POWER(10,($B21-D$227)/D$228))</f>
        <v>3.5465413387421335E-4</v>
      </c>
      <c r="DU21" s="2">
        <f>POWER(10,($B21-E$227)/E$228)/(1+POWER(10,($B21-E$227)/E$228))</f>
        <v>3.1913027997240836E-4</v>
      </c>
      <c r="DV21" s="2">
        <f>POWER(10,($B21-F$227)/F$228)/(1+POWER(10,($B21-F$227)/F$228))</f>
        <v>4.4579787337357463E-4</v>
      </c>
      <c r="DW21" s="2">
        <f>POWER(10,($B21-G$227)/G$228)/(1+POWER(10,($B21-G$227)/G$228))</f>
        <v>4.6936823696891092E-4</v>
      </c>
      <c r="DX21" s="2">
        <f>POWER(10,($B21-H$227)/H$228)/(1+POWER(10,($B21-H$227)/H$228))</f>
        <v>4.2512208329269707E-4</v>
      </c>
      <c r="DY21" s="2">
        <f>POWER(10,($B21-I$227)/I$228)/(1+POWER(10,($B21-I$227)/I$228))</f>
        <v>3.7901052354191966E-4</v>
      </c>
      <c r="DZ21" s="2">
        <f>POWER(10,($B21-J$227)/J$228)/(1+POWER(10,($B21-J$227)/J$228))</f>
        <v>3.9303917207457678E-4</v>
      </c>
      <c r="EA21" s="2">
        <f>POWER(10,($B21-K$227)/K$228)/(1+POWER(10,($B21-K$227)/K$228))</f>
        <v>4.0612121690722136E-4</v>
      </c>
      <c r="EB21" s="2">
        <f>POWER(10,($B21-L$227)/L$228)/(1+POWER(10,($B21-L$227)/L$228))</f>
        <v>4.6395233789884248E-4</v>
      </c>
      <c r="EC21" s="2">
        <f>POWER(10,($B21-M$227)/M$228)/(1+POWER(10,($B21-M$227)/M$228))</f>
        <v>4.7332579243266183E-4</v>
      </c>
      <c r="ED21" s="2">
        <f>POWER(10,($B21-N$227)/N$228)/(1+POWER(10,($B21-N$227)/N$228))</f>
        <v>4.8235763032896387E-4</v>
      </c>
      <c r="EE21" s="2">
        <f>POWER(10,($B21-O$227)/O$228)/(1+POWER(10,($B21-O$227)/O$228))</f>
        <v>4.3261812466909266E-4</v>
      </c>
    </row>
    <row r="22" spans="2:135" x14ac:dyDescent="0.25">
      <c r="B22" s="2">
        <v>16</v>
      </c>
      <c r="C22">
        <v>99.605999999999995</v>
      </c>
      <c r="D22">
        <v>102.044</v>
      </c>
      <c r="E22">
        <v>104.471</v>
      </c>
      <c r="F22">
        <v>102.723</v>
      </c>
      <c r="G22">
        <v>102.875</v>
      </c>
      <c r="H22">
        <v>104.477</v>
      </c>
      <c r="I22">
        <v>105.242</v>
      </c>
      <c r="J22">
        <v>104.40900000000001</v>
      </c>
      <c r="K22">
        <v>101.712</v>
      </c>
      <c r="L22">
        <v>97.757999999999996</v>
      </c>
      <c r="M22">
        <v>90.590999999999994</v>
      </c>
      <c r="N22">
        <v>78.802999999999997</v>
      </c>
      <c r="O22">
        <v>67.697000000000003</v>
      </c>
      <c r="R22" s="5">
        <f>AV22+(C$209*_xlfn.NORM.DIST($B22,C$214*C$215+C$213,C$219*C$214,FALSE))+(C$211*_xlfn.NORM.DIST($B22,C$214*C$216+C$213,C$220*C$214,FALSE))+(C$210*_xlfn.NORM.DIST($B22,C$214*C$217+C$213,C$221*C$214,FALSE))+(C$212*_xlfn.NORM.DIST($B22,C$214*C$218+C$213,C$222*C$214,FALSE))</f>
        <v>99.526435314085674</v>
      </c>
      <c r="S22" s="5">
        <f>AW22+(D$209*_xlfn.NORM.DIST($B22,D$214*D$215+D$213,D$219*D$214,FALSE))+(D$211*_xlfn.NORM.DIST($B22,D$214*D$216+D$213,D$220*D$214,FALSE))+(D$210*_xlfn.NORM.DIST($B22,D$214*D$217+D$213,D$221*D$214,FALSE))+(D$212*_xlfn.NORM.DIST($B22,D$214*D$218+D$213,D$222*D$214,FALSE))</f>
        <v>102.95497514573042</v>
      </c>
      <c r="T22" s="5">
        <f>AX22+(E$209*_xlfn.NORM.DIST($B22,E$214*E$215+E$213,E$219*E$214,FALSE))+(E$211*_xlfn.NORM.DIST($B22,E$214*E$216+E$213,E$220*E$214,FALSE))+(E$210*_xlfn.NORM.DIST($B22,E$214*E$217+E$213,E$221*E$214,FALSE))+(E$212*_xlfn.NORM.DIST($B22,E$214*E$218+E$213,E$222*E$214,FALSE))</f>
        <v>105.02491855007875</v>
      </c>
      <c r="U22" s="5">
        <f>AY22+(F$209*_xlfn.NORM.DIST($B22,F$214*F$215+F$213,F$219*F$214,FALSE))+(F$211*_xlfn.NORM.DIST($B22,F$214*F$216+F$213,F$220*F$214,FALSE))+(F$210*_xlfn.NORM.DIST($B22,F$214*F$217+F$213,F$221*F$214,FALSE))+(F$212*_xlfn.NORM.DIST($B22,F$214*F$218+F$213,F$222*F$214,FALSE))</f>
        <v>103.55885874963205</v>
      </c>
      <c r="V22" s="5">
        <f>AZ22+(G$209*_xlfn.NORM.DIST($B22,G$214*G$215+G$213,G$219*G$214,FALSE))+(G$211*_xlfn.NORM.DIST($B22,G$214*G$216+G$213,G$220*G$214,FALSE))+(G$210*_xlfn.NORM.DIST($B22,G$214*G$217+G$213,G$221*G$214,FALSE))+(G$212*_xlfn.NORM.DIST($B22,G$214*G$218+G$213,G$222*G$214,FALSE))</f>
        <v>103.82049752583491</v>
      </c>
      <c r="W22" s="5">
        <f>BA22+(H$209*_xlfn.NORM.DIST($B22,H$214*H$215+H$213,H$219*H$214,FALSE))+(H$211*_xlfn.NORM.DIST($B22,H$214*H$216+H$213,H$220*H$214,FALSE))+(H$210*_xlfn.NORM.DIST($B22,H$214*H$217+H$213,H$221*H$214,FALSE))+(H$212*_xlfn.NORM.DIST($B22,H$214*H$218+H$213,H$222*H$214,FALSE))</f>
        <v>105.34919949964939</v>
      </c>
      <c r="X22" s="5">
        <f>BB22+(I$209*_xlfn.NORM.DIST($B22,I$214*I$215+I$213,I$219*I$214,FALSE))+(I$211*_xlfn.NORM.DIST($B22,I$214*I$216+I$213,I$220*I$214,FALSE))+(I$210*_xlfn.NORM.DIST($B22,I$214*I$217+I$213,I$221*I$214,FALSE))+(I$212*_xlfn.NORM.DIST($B22,I$214*I$218+I$213,I$222*I$214,FALSE))</f>
        <v>106.68204664955073</v>
      </c>
      <c r="Y22" s="5">
        <f>BC22+(J$209*_xlfn.NORM.DIST($B22,J$214*J$215+J$213,J$219*J$214,FALSE))+(J$211*_xlfn.NORM.DIST($B22,J$214*J$216+J$213,J$220*J$214,FALSE))+(J$210*_xlfn.NORM.DIST($B22,J$214*J$217+J$213,J$221*J$214,FALSE))+(J$212*_xlfn.NORM.DIST($B22,J$214*J$218+J$213,J$222*J$214,FALSE))</f>
        <v>104.88412630592094</v>
      </c>
      <c r="Z22" s="5">
        <f>BD22+(K$209*_xlfn.NORM.DIST($B22,K$214*K$215+K$213,K$219*K$214,FALSE))+(K$211*_xlfn.NORM.DIST($B22,K$214*K$216+K$213,K$220*K$214,FALSE))+(K$210*_xlfn.NORM.DIST($B22,K$214*K$217+K$213,K$221*K$214,FALSE))+(K$212*_xlfn.NORM.DIST($B22,K$214*K$218+K$213,K$222*K$214,FALSE))</f>
        <v>103.42946065662431</v>
      </c>
      <c r="AA22" s="5">
        <f>BE22+(L$209*_xlfn.NORM.DIST($B22,L$214*L$215+L$213,L$219*L$214,FALSE))+(L$211*_xlfn.NORM.DIST($B22,L$214*L$216+L$213,L$220*L$214,FALSE))+(L$210*_xlfn.NORM.DIST($B22,L$214*L$217+L$213,L$221*L$214,FALSE))+(L$212*_xlfn.NORM.DIST($B22,L$214*L$218+L$213,L$222*L$214,FALSE))</f>
        <v>98.648159061619808</v>
      </c>
      <c r="AB22" s="5">
        <f>BF22+(M$209*_xlfn.NORM.DIST($B22,M$214*M$215+M$213,M$219*M$214,FALSE))+(M$211*_xlfn.NORM.DIST($B22,M$214*M$216+M$213,M$220*M$214,FALSE))+(M$210*_xlfn.NORM.DIST($B22,M$214*M$217+M$213,M$221*M$214,FALSE))+(M$212*_xlfn.NORM.DIST($B22,M$214*M$218+M$213,M$222*M$214,FALSE))</f>
        <v>90.147266050670737</v>
      </c>
      <c r="AC22" s="5">
        <f>BG22+(N$209*_xlfn.NORM.DIST($B22,N$214*N$215+N$213,N$219*N$214,FALSE))+(N$211*_xlfn.NORM.DIST($B22,N$214*N$216+N$213,N$220*N$214,FALSE))+(N$210*_xlfn.NORM.DIST($B22,N$214*N$217+N$213,N$221*N$214,FALSE))+(N$212*_xlfn.NORM.DIST($B22,N$214*N$218+N$213,N$222*N$214,FALSE))</f>
        <v>80.673599776882455</v>
      </c>
      <c r="AD22" s="5">
        <f>BH22+(O$209*_xlfn.NORM.DIST($B22,O$214*O$215+O$213,O$219*O$214,FALSE))+(O$211*_xlfn.NORM.DIST($B22,O$214*O$216+O$213,O$220*O$214,FALSE))+(O$210*_xlfn.NORM.DIST($B22,O$214*O$217+O$213,O$221*O$214,FALSE))+(O$212*_xlfn.NORM.DIST($B22,O$214*O$218+O$213,O$222*O$214,FALSE))</f>
        <v>68.693591013161836</v>
      </c>
      <c r="AE22" s="5"/>
      <c r="AG22" s="5">
        <f t="shared" si="0"/>
        <v>7.9564685914320421E-2</v>
      </c>
      <c r="AH22" s="5">
        <f t="shared" si="0"/>
        <v>-0.91097514573041849</v>
      </c>
      <c r="AI22" s="5">
        <f t="shared" si="0"/>
        <v>-0.55391855007874824</v>
      </c>
      <c r="AJ22" s="5">
        <f t="shared" si="0"/>
        <v>-0.83585874963205242</v>
      </c>
      <c r="AK22" s="5">
        <f t="shared" si="0"/>
        <v>-0.94549752583490942</v>
      </c>
      <c r="AL22" s="5">
        <f t="shared" si="0"/>
        <v>-0.87219949964938337</v>
      </c>
      <c r="AM22" s="5">
        <f t="shared" si="0"/>
        <v>-1.4400466495507231</v>
      </c>
      <c r="AN22" s="5">
        <f t="shared" si="0"/>
        <v>-0.47512630592093785</v>
      </c>
      <c r="AO22" s="5">
        <f t="shared" si="0"/>
        <v>-1.7174606566243114</v>
      </c>
      <c r="AP22" s="5">
        <f t="shared" si="0"/>
        <v>-0.89015906161981206</v>
      </c>
      <c r="AQ22" s="5">
        <f t="shared" si="0"/>
        <v>0.44373394932925692</v>
      </c>
      <c r="AR22" s="5">
        <f t="shared" si="0"/>
        <v>-1.8705997768824574</v>
      </c>
      <c r="AS22" s="5">
        <f t="shared" si="0"/>
        <v>-0.99659101316183296</v>
      </c>
      <c r="AV22" s="2">
        <f t="shared" si="1"/>
        <v>99.52643527605548</v>
      </c>
      <c r="AW22" s="2">
        <f t="shared" si="2"/>
        <v>102.95497514246929</v>
      </c>
      <c r="AX22" s="2">
        <f t="shared" si="3"/>
        <v>105.0249185307264</v>
      </c>
      <c r="AY22" s="2">
        <f t="shared" si="4"/>
        <v>103.55885874828184</v>
      </c>
      <c r="AZ22" s="2">
        <f t="shared" si="5"/>
        <v>103.82049752503863</v>
      </c>
      <c r="BA22" s="2">
        <f t="shared" si="6"/>
        <v>105.34919949956104</v>
      </c>
      <c r="BB22" s="2">
        <f t="shared" si="7"/>
        <v>106.6820466495403</v>
      </c>
      <c r="BC22" s="2">
        <f t="shared" si="8"/>
        <v>104.88412630591223</v>
      </c>
      <c r="BD22" s="2">
        <f t="shared" si="9"/>
        <v>103.42946065661658</v>
      </c>
      <c r="BE22" s="2">
        <f t="shared" si="10"/>
        <v>98.648159061498745</v>
      </c>
      <c r="BF22" s="2">
        <f t="shared" si="11"/>
        <v>90.147266049663216</v>
      </c>
      <c r="BG22" s="2">
        <f t="shared" si="12"/>
        <v>80.673599773081861</v>
      </c>
      <c r="BH22" s="2">
        <f t="shared" si="13"/>
        <v>68.693591010221169</v>
      </c>
      <c r="BK22" s="2">
        <f>IF(OR($B22&lt;C$229, AND($B22&gt;C$230, $B22&lt;C$231)), C22, "")</f>
        <v>99.605999999999995</v>
      </c>
      <c r="BL22" s="2">
        <f>IF(OR($B22&lt;D$229, AND($B22&gt;D$230, $B22&lt;D$231)), D22, "")</f>
        <v>102.044</v>
      </c>
      <c r="BM22" s="2">
        <f>IF(OR($B22&lt;E$229, AND($B22&gt;E$230, $B22&lt;E$231)), E22, "")</f>
        <v>104.471</v>
      </c>
      <c r="BN22" s="2">
        <f>IF(OR($B22&lt;F$229, AND($B22&gt;F$230, $B22&lt;F$231)), F22, "")</f>
        <v>102.723</v>
      </c>
      <c r="BO22" s="2">
        <f>IF(OR($B22&lt;G$229, AND($B22&gt;G$230, $B22&lt;G$231)), G22, "")</f>
        <v>102.875</v>
      </c>
      <c r="BP22" s="2">
        <f>IF(OR($B22&lt;H$229, AND($B22&gt;H$230, $B22&lt;H$231)), H22, "")</f>
        <v>104.477</v>
      </c>
      <c r="BQ22" s="2">
        <f>IF(OR($B22&lt;I$229, AND($B22&gt;I$230, $B22&lt;I$231)), I22, "")</f>
        <v>105.242</v>
      </c>
      <c r="BR22" s="2">
        <f>IF(OR($B22&lt;J$229, AND($B22&gt;J$230, $B22&lt;J$231)), J22, "")</f>
        <v>104.40900000000001</v>
      </c>
      <c r="BS22" s="2">
        <f>IF(OR($B22&lt;K$229, AND($B22&gt;K$230, $B22&lt;K$231)), K22, "")</f>
        <v>101.712</v>
      </c>
      <c r="BT22" s="2">
        <f>IF(OR($B22&lt;L$229, AND($B22&gt;L$230, $B22&lt;L$231)), L22, "")</f>
        <v>97.757999999999996</v>
      </c>
      <c r="BU22" s="2">
        <f>IF(OR($B22&lt;M$229, AND($B22&gt;M$230, $B22&lt;M$231)), M22, "")</f>
        <v>90.590999999999994</v>
      </c>
      <c r="BV22" s="2">
        <f>IF(OR($B22&lt;N$229, AND($B22&gt;N$230, $B22&lt;N$231)), N22, "")</f>
        <v>78.802999999999997</v>
      </c>
      <c r="BW22" s="2">
        <f>IF(OR($B22&lt;O$229, AND($B22&gt;O$230, $B22&lt;O$231)), O22, "")</f>
        <v>67.697000000000003</v>
      </c>
      <c r="BZ22" s="2" t="str">
        <f>IF(OR(AND($B22&gt;C$230, $B22&lt;C$231), $B22&gt;C$232), C22, "")</f>
        <v/>
      </c>
      <c r="CA22" s="2" t="str">
        <f>IF(OR(AND($B22&gt;D$230, $B22&lt;D$231), $B22&gt;D$232), D22, "")</f>
        <v/>
      </c>
      <c r="CB22" s="2" t="str">
        <f>IF(OR(AND($B22&gt;E$230, $B22&lt;E$231), $B22&gt;E$232), E22, "")</f>
        <v/>
      </c>
      <c r="CC22" s="2" t="str">
        <f>IF(OR(AND($B22&gt;F$230, $B22&lt;F$231), $B22&gt;F$232), F22, "")</f>
        <v/>
      </c>
      <c r="CD22" s="2" t="str">
        <f>IF(OR(AND($B22&gt;G$230, $B22&lt;G$231), $B22&gt;G$232), G22, "")</f>
        <v/>
      </c>
      <c r="CE22" s="2" t="str">
        <f>IF(OR(AND($B22&gt;H$230, $B22&lt;H$231), $B22&gt;H$232), H22, "")</f>
        <v/>
      </c>
      <c r="CF22" s="2" t="str">
        <f>IF(OR(AND($B22&gt;I$230, $B22&lt;I$231), $B22&gt;I$232), I22, "")</f>
        <v/>
      </c>
      <c r="CG22" s="2" t="str">
        <f>IF(OR(AND($B22&gt;J$230, $B22&lt;J$231), $B22&gt;J$232), J22, "")</f>
        <v/>
      </c>
      <c r="CH22" s="2" t="str">
        <f>IF(OR(AND($B22&gt;K$230, $B22&lt;K$231), $B22&gt;K$232), K22, "")</f>
        <v/>
      </c>
      <c r="CI22" s="2" t="str">
        <f>IF(OR(AND($B22&gt;L$230, $B22&lt;L$231), $B22&gt;L$232), L22, "")</f>
        <v/>
      </c>
      <c r="CJ22" s="2" t="str">
        <f>IF(OR(AND($B22&gt;M$230, $B22&lt;M$231), $B22&gt;M$232), M22, "")</f>
        <v/>
      </c>
      <c r="CK22" s="2" t="str">
        <f>IF(OR(AND($B22&gt;N$230, $B22&lt;N$231), $B22&gt;N$232), N22, "")</f>
        <v/>
      </c>
      <c r="CL22" s="2" t="str">
        <f>IF(OR(AND($B22&gt;O$230, $B22&lt;O$231), $B22&gt;O$232), O22, "")</f>
        <v/>
      </c>
      <c r="CO22" s="2">
        <f t="shared" si="14"/>
        <v>99.525281898171343</v>
      </c>
      <c r="CP22" s="2">
        <f t="shared" si="15"/>
        <v>102.95444139757099</v>
      </c>
      <c r="CQ22" s="2">
        <f t="shared" si="16"/>
        <v>105.02372908453937</v>
      </c>
      <c r="CR22" s="2">
        <f t="shared" si="17"/>
        <v>103.5577299944115</v>
      </c>
      <c r="CS22" s="2">
        <f t="shared" si="18"/>
        <v>103.81976721458989</v>
      </c>
      <c r="CT22" s="2">
        <f t="shared" si="19"/>
        <v>105.34806564832508</v>
      </c>
      <c r="CU22" s="2">
        <f t="shared" si="20"/>
        <v>106.68140089802012</v>
      </c>
      <c r="CV22" s="2">
        <f t="shared" si="21"/>
        <v>104.88210784859179</v>
      </c>
      <c r="CW22" s="2">
        <f t="shared" si="22"/>
        <v>103.42705272312115</v>
      </c>
      <c r="CX22" s="2">
        <f t="shared" si="23"/>
        <v>98.645806734148749</v>
      </c>
      <c r="CY22" s="2">
        <f t="shared" si="24"/>
        <v>90.144679016826103</v>
      </c>
      <c r="CZ22" s="2">
        <f t="shared" si="25"/>
        <v>80.671980708292935</v>
      </c>
      <c r="DA22" s="2">
        <f t="shared" si="26"/>
        <v>68.69298645714133</v>
      </c>
      <c r="DD22" s="2">
        <f t="shared" si="27"/>
        <v>102.00136271334121</v>
      </c>
      <c r="DE22" s="2">
        <f t="shared" si="28"/>
        <v>104.32704005664321</v>
      </c>
      <c r="DF22" s="2">
        <f t="shared" si="29"/>
        <v>108.423034268442</v>
      </c>
      <c r="DG22" s="2">
        <f t="shared" si="30"/>
        <v>105.86702777711484</v>
      </c>
      <c r="DH22" s="2">
        <f t="shared" si="31"/>
        <v>105.23886879459057</v>
      </c>
      <c r="DI22" s="2">
        <f t="shared" si="32"/>
        <v>107.7806069606786</v>
      </c>
      <c r="DJ22" s="2">
        <f t="shared" si="33"/>
        <v>108.23532588007483</v>
      </c>
      <c r="DK22" s="2">
        <f t="shared" si="34"/>
        <v>109.56592791161805</v>
      </c>
      <c r="DL22" s="2">
        <f t="shared" si="35"/>
        <v>108.83466848558599</v>
      </c>
      <c r="DM22" s="2">
        <f t="shared" si="36"/>
        <v>103.27008361387838</v>
      </c>
      <c r="DN22" s="2">
        <f t="shared" si="37"/>
        <v>95.129638151748424</v>
      </c>
      <c r="DO22" s="2">
        <f t="shared" si="38"/>
        <v>83.733346925015709</v>
      </c>
      <c r="DP22" s="2">
        <f t="shared" si="39"/>
        <v>69.967509975878102</v>
      </c>
      <c r="DS22" s="2">
        <f>POWER(10,($B22-C$227)/C$228)/(1+POWER(10,($B22-C$227)/C$228))</f>
        <v>4.6580785129095824E-4</v>
      </c>
      <c r="DT22" s="2">
        <f>POWER(10,($B22-D$227)/D$228)/(1+POWER(10,($B22-D$227)/D$228))</f>
        <v>3.888572196744144E-4</v>
      </c>
      <c r="DU22" s="2">
        <f>POWER(10,($B22-E$227)/E$228)/(1+POWER(10,($B22-E$227)/E$228))</f>
        <v>3.4990862034250323E-4</v>
      </c>
      <c r="DV22" s="2">
        <f>POWER(10,($B22-F$227)/F$228)/(1+POWER(10,($B22-F$227)/F$228))</f>
        <v>4.8878662543850443E-4</v>
      </c>
      <c r="DW22" s="2">
        <f>POWER(10,($B22-G$227)/G$228)/(1+POWER(10,($B22-G$227)/G$228))</f>
        <v>5.146287334535113E-4</v>
      </c>
      <c r="DX22" s="2">
        <f>POWER(10,($B22-H$227)/H$228)/(1+POWER(10,($B22-H$227)/H$228))</f>
        <v>4.6611797719510424E-4</v>
      </c>
      <c r="DY22" s="2">
        <f>POWER(10,($B22-I$227)/I$228)/(1+POWER(10,($B22-I$227)/I$228))</f>
        <v>4.1556157964323879E-4</v>
      </c>
      <c r="DZ22" s="2">
        <f>POWER(10,($B22-J$227)/J$228)/(1+POWER(10,($B22-J$227)/J$228))</f>
        <v>4.3094254119360937E-4</v>
      </c>
      <c r="EA22" s="2">
        <f>POWER(10,($B22-K$227)/K$228)/(1+POWER(10,($B22-K$227)/K$228))</f>
        <v>4.4528561221921409E-4</v>
      </c>
      <c r="EB22" s="2">
        <f>POWER(10,($B22-L$227)/L$228)/(1+POWER(10,($B22-L$227)/L$228))</f>
        <v>5.0869085289966757E-4</v>
      </c>
      <c r="EC22" s="2">
        <f>POWER(10,($B22-M$227)/M$228)/(1+POWER(10,($B22-M$227)/M$228))</f>
        <v>5.18967712092981E-4</v>
      </c>
      <c r="ED22" s="2">
        <f>POWER(10,($B22-N$227)/N$228)/(1+POWER(10,($B22-N$227)/N$228))</f>
        <v>5.2887001237837401E-4</v>
      </c>
      <c r="EE22" s="2">
        <f>POWER(10,($B22-O$227)/O$228)/(1+POWER(10,($B22-O$227)/O$228))</f>
        <v>4.7433654299478971E-4</v>
      </c>
    </row>
    <row r="23" spans="2:135" x14ac:dyDescent="0.25">
      <c r="B23" s="2">
        <v>17</v>
      </c>
      <c r="C23">
        <v>99.590999999999994</v>
      </c>
      <c r="D23">
        <v>101.38200000000001</v>
      </c>
      <c r="E23">
        <v>104.35299999999999</v>
      </c>
      <c r="F23">
        <v>103.523</v>
      </c>
      <c r="G23">
        <v>103.39100000000001</v>
      </c>
      <c r="H23">
        <v>103.985</v>
      </c>
      <c r="I23">
        <v>106.348</v>
      </c>
      <c r="J23">
        <v>103.92400000000001</v>
      </c>
      <c r="K23">
        <v>101.818</v>
      </c>
      <c r="L23">
        <v>97.864000000000004</v>
      </c>
      <c r="M23">
        <v>89.045000000000002</v>
      </c>
      <c r="N23">
        <v>80.105999999999995</v>
      </c>
      <c r="O23">
        <v>67.590900000000005</v>
      </c>
      <c r="R23" s="5">
        <f>AV23+(C$209*_xlfn.NORM.DIST($B23,C$214*C$215+C$213,C$219*C$214,FALSE))+(C$211*_xlfn.NORM.DIST($B23,C$214*C$216+C$213,C$220*C$214,FALSE))+(C$210*_xlfn.NORM.DIST($B23,C$214*C$217+C$213,C$221*C$214,FALSE))+(C$212*_xlfn.NORM.DIST($B23,C$214*C$218+C$213,C$222*C$214,FALSE))</f>
        <v>99.523986644593336</v>
      </c>
      <c r="S23" s="5">
        <f>AW23+(D$209*_xlfn.NORM.DIST($B23,D$214*D$215+D$213,D$219*D$214,FALSE))+(D$211*_xlfn.NORM.DIST($B23,D$214*D$216+D$213,D$220*D$214,FALSE))+(D$210*_xlfn.NORM.DIST($B23,D$214*D$217+D$213,D$221*D$214,FALSE))+(D$212*_xlfn.NORM.DIST($B23,D$214*D$218+D$213,D$222*D$214,FALSE))</f>
        <v>102.94803985569304</v>
      </c>
      <c r="T23" s="5">
        <f>AX23+(E$209*_xlfn.NORM.DIST($B23,E$214*E$215+E$213,E$219*E$214,FALSE))+(E$211*_xlfn.NORM.DIST($B23,E$214*E$216+E$213,E$220*E$214,FALSE))+(E$210*_xlfn.NORM.DIST($B23,E$214*E$217+E$213,E$221*E$214,FALSE))+(E$212*_xlfn.NORM.DIST($B23,E$214*E$218+E$213,E$222*E$214,FALSE))</f>
        <v>105.02757171967937</v>
      </c>
      <c r="U23" s="5">
        <f>AY23+(F$209*_xlfn.NORM.DIST($B23,F$214*F$215+F$213,F$219*F$214,FALSE))+(F$211*_xlfn.NORM.DIST($B23,F$214*F$216+F$213,F$220*F$214,FALSE))+(F$210*_xlfn.NORM.DIST($B23,F$214*F$217+F$213,F$221*F$214,FALSE))+(F$212*_xlfn.NORM.DIST($B23,F$214*F$218+F$213,F$222*F$214,FALSE))</f>
        <v>103.56378114224766</v>
      </c>
      <c r="V23" s="5">
        <f>AZ23+(G$209*_xlfn.NORM.DIST($B23,G$214*G$215+G$213,G$219*G$214,FALSE))+(G$211*_xlfn.NORM.DIST($B23,G$214*G$216+G$213,G$220*G$214,FALSE))+(G$210*_xlfn.NORM.DIST($B23,G$214*G$217+G$213,G$221*G$214,FALSE))+(G$212*_xlfn.NORM.DIST($B23,G$214*G$218+G$213,G$222*G$214,FALSE))</f>
        <v>103.84166012038825</v>
      </c>
      <c r="W23" s="5">
        <f>BA23+(H$209*_xlfn.NORM.DIST($B23,H$214*H$215+H$213,H$219*H$214,FALSE))+(H$211*_xlfn.NORM.DIST($B23,H$214*H$216+H$213,H$220*H$214,FALSE))+(H$210*_xlfn.NORM.DIST($B23,H$214*H$217+H$213,H$221*H$214,FALSE))+(H$212*_xlfn.NORM.DIST($B23,H$214*H$218+H$213,H$222*H$214,FALSE))</f>
        <v>105.37982461857737</v>
      </c>
      <c r="X23" s="5">
        <f>BB23+(I$209*_xlfn.NORM.DIST($B23,I$214*I$215+I$213,I$219*I$214,FALSE))+(I$211*_xlfn.NORM.DIST($B23,I$214*I$216+I$213,I$220*I$214,FALSE))+(I$210*_xlfn.NORM.DIST($B23,I$214*I$217+I$213,I$221*I$214,FALSE))+(I$212*_xlfn.NORM.DIST($B23,I$214*I$218+I$213,I$222*I$214,FALSE))</f>
        <v>106.70658457618758</v>
      </c>
      <c r="Y23" s="5">
        <f>BC23+(J$209*_xlfn.NORM.DIST($B23,J$214*J$215+J$213,J$219*J$214,FALSE))+(J$211*_xlfn.NORM.DIST($B23,J$214*J$216+J$213,J$220*J$214,FALSE))+(J$210*_xlfn.NORM.DIST($B23,J$214*J$217+J$213,J$221*J$214,FALSE))+(J$212*_xlfn.NORM.DIST($B23,J$214*J$218+J$213,J$222*J$214,FALSE))</f>
        <v>104.92762109787802</v>
      </c>
      <c r="Z23" s="5">
        <f>BD23+(K$209*_xlfn.NORM.DIST($B23,K$214*K$215+K$213,K$219*K$214,FALSE))+(K$211*_xlfn.NORM.DIST($B23,K$214*K$216+K$213,K$220*K$214,FALSE))+(K$210*_xlfn.NORM.DIST($B23,K$214*K$217+K$213,K$221*K$214,FALSE))+(K$212*_xlfn.NORM.DIST($B23,K$214*K$218+K$213,K$222*K$214,FALSE))</f>
        <v>103.47157020019755</v>
      </c>
      <c r="AA23" s="5">
        <f>BE23+(L$209*_xlfn.NORM.DIST($B23,L$214*L$215+L$213,L$219*L$214,FALSE))+(L$211*_xlfn.NORM.DIST($B23,L$214*L$216+L$213,L$220*L$214,FALSE))+(L$210*_xlfn.NORM.DIST($B23,L$214*L$217+L$213,L$221*L$214,FALSE))+(L$212*_xlfn.NORM.DIST($B23,L$214*L$218+L$213,L$222*L$214,FALSE))</f>
        <v>98.685263592264974</v>
      </c>
      <c r="AB23" s="5">
        <f>BF23+(M$209*_xlfn.NORM.DIST($B23,M$214*M$215+M$213,M$219*M$214,FALSE))+(M$211*_xlfn.NORM.DIST($B23,M$214*M$216+M$213,M$220*M$214,FALSE))+(M$210*_xlfn.NORM.DIST($B23,M$214*M$217+M$213,M$221*M$214,FALSE))+(M$212*_xlfn.NORM.DIST($B23,M$214*M$218+M$213,M$222*M$214,FALSE))</f>
        <v>90.191019197422079</v>
      </c>
      <c r="AC23" s="5">
        <f>BG23+(N$209*_xlfn.NORM.DIST($B23,N$214*N$215+N$213,N$219*N$214,FALSE))+(N$211*_xlfn.NORM.DIST($B23,N$214*N$216+N$213,N$220*N$214,FALSE))+(N$210*_xlfn.NORM.DIST($B23,N$214*N$217+N$213,N$221*N$214,FALSE))+(N$212*_xlfn.NORM.DIST($B23,N$214*N$218+N$213,N$222*N$214,FALSE))</f>
        <v>80.701008028764832</v>
      </c>
      <c r="AD23" s="5">
        <f>BH23+(O$209*_xlfn.NORM.DIST($B23,O$214*O$215+O$213,O$219*O$214,FALSE))+(O$211*_xlfn.NORM.DIST($B23,O$214*O$216+O$213,O$220*O$214,FALSE))+(O$210*_xlfn.NORM.DIST($B23,O$214*O$217+O$213,O$221*O$214,FALSE))+(O$212*_xlfn.NORM.DIST($B23,O$214*O$218+O$213,O$222*O$214,FALSE))</f>
        <v>68.705831768181795</v>
      </c>
      <c r="AE23" s="5"/>
      <c r="AG23" s="5">
        <f t="shared" si="0"/>
        <v>6.7013355406658093E-2</v>
      </c>
      <c r="AH23" s="5">
        <f t="shared" si="0"/>
        <v>-1.5660398556930346</v>
      </c>
      <c r="AI23" s="5">
        <f t="shared" si="0"/>
        <v>-0.67457171967937768</v>
      </c>
      <c r="AJ23" s="5">
        <f t="shared" si="0"/>
        <v>-4.0781142247666935E-2</v>
      </c>
      <c r="AK23" s="5">
        <f t="shared" si="0"/>
        <v>-0.45066012038824965</v>
      </c>
      <c r="AL23" s="5">
        <f t="shared" si="0"/>
        <v>-1.3948246185773741</v>
      </c>
      <c r="AM23" s="5">
        <f t="shared" si="0"/>
        <v>-0.35858457618758166</v>
      </c>
      <c r="AN23" s="5">
        <f t="shared" si="0"/>
        <v>-1.0036210978780105</v>
      </c>
      <c r="AO23" s="5">
        <f t="shared" si="0"/>
        <v>-1.6535702001975494</v>
      </c>
      <c r="AP23" s="5">
        <f t="shared" si="0"/>
        <v>-0.82126359226496959</v>
      </c>
      <c r="AQ23" s="5">
        <f t="shared" si="0"/>
        <v>-1.1460191974220777</v>
      </c>
      <c r="AR23" s="5">
        <f t="shared" si="0"/>
        <v>-0.5950080287648376</v>
      </c>
      <c r="AS23" s="5">
        <f t="shared" si="0"/>
        <v>-1.1149317681817905</v>
      </c>
      <c r="AV23" s="2">
        <f t="shared" si="1"/>
        <v>99.523986512696325</v>
      </c>
      <c r="AW23" s="2">
        <f t="shared" si="2"/>
        <v>102.94803984355336</v>
      </c>
      <c r="AX23" s="2">
        <f t="shared" si="3"/>
        <v>105.02757165276915</v>
      </c>
      <c r="AY23" s="2">
        <f t="shared" si="4"/>
        <v>103.56378113693822</v>
      </c>
      <c r="AZ23" s="2">
        <f t="shared" si="5"/>
        <v>103.84166011718476</v>
      </c>
      <c r="BA23" s="2">
        <f t="shared" si="6"/>
        <v>105.37982461819743</v>
      </c>
      <c r="BB23" s="2">
        <f t="shared" si="7"/>
        <v>106.70658457614</v>
      </c>
      <c r="BC23" s="2">
        <f t="shared" si="8"/>
        <v>104.92762109783786</v>
      </c>
      <c r="BD23" s="2">
        <f t="shared" si="9"/>
        <v>103.47157020016159</v>
      </c>
      <c r="BE23" s="2">
        <f t="shared" si="10"/>
        <v>98.685263591743805</v>
      </c>
      <c r="BF23" s="2">
        <f t="shared" si="11"/>
        <v>90.191019193398205</v>
      </c>
      <c r="BG23" s="2">
        <f t="shared" si="12"/>
        <v>80.70100801430479</v>
      </c>
      <c r="BH23" s="2">
        <f t="shared" si="13"/>
        <v>68.705831757086173</v>
      </c>
      <c r="BK23" s="2">
        <f>IF(OR($B23&lt;C$229, AND($B23&gt;C$230, $B23&lt;C$231)), C23, "")</f>
        <v>99.590999999999994</v>
      </c>
      <c r="BL23" s="2">
        <f>IF(OR($B23&lt;D$229, AND($B23&gt;D$230, $B23&lt;D$231)), D23, "")</f>
        <v>101.38200000000001</v>
      </c>
      <c r="BM23" s="2">
        <f>IF(OR($B23&lt;E$229, AND($B23&gt;E$230, $B23&lt;E$231)), E23, "")</f>
        <v>104.35299999999999</v>
      </c>
      <c r="BN23" s="2">
        <f>IF(OR($B23&lt;F$229, AND($B23&gt;F$230, $B23&lt;F$231)), F23, "")</f>
        <v>103.523</v>
      </c>
      <c r="BO23" s="2">
        <f>IF(OR($B23&lt;G$229, AND($B23&gt;G$230, $B23&lt;G$231)), G23, "")</f>
        <v>103.39100000000001</v>
      </c>
      <c r="BP23" s="2">
        <f>IF(OR($B23&lt;H$229, AND($B23&gt;H$230, $B23&lt;H$231)), H23, "")</f>
        <v>103.985</v>
      </c>
      <c r="BQ23" s="2">
        <f>IF(OR($B23&lt;I$229, AND($B23&gt;I$230, $B23&lt;I$231)), I23, "")</f>
        <v>106.348</v>
      </c>
      <c r="BR23" s="2">
        <f>IF(OR($B23&lt;J$229, AND($B23&gt;J$230, $B23&lt;J$231)), J23, "")</f>
        <v>103.92400000000001</v>
      </c>
      <c r="BS23" s="2">
        <f>IF(OR($B23&lt;K$229, AND($B23&gt;K$230, $B23&lt;K$231)), K23, "")</f>
        <v>101.818</v>
      </c>
      <c r="BT23" s="2">
        <f>IF(OR($B23&lt;L$229, AND($B23&gt;L$230, $B23&lt;L$231)), L23, "")</f>
        <v>97.864000000000004</v>
      </c>
      <c r="BU23" s="2">
        <f>IF(OR($B23&lt;M$229, AND($B23&gt;M$230, $B23&lt;M$231)), M23, "")</f>
        <v>89.045000000000002</v>
      </c>
      <c r="BV23" s="2">
        <f>IF(OR($B23&lt;N$229, AND($B23&gt;N$230, $B23&lt;N$231)), N23, "")</f>
        <v>80.105999999999995</v>
      </c>
      <c r="BW23" s="2">
        <f>IF(OR($B23&lt;O$229, AND($B23&gt;O$230, $B23&lt;O$231)), O23, "")</f>
        <v>67.590900000000005</v>
      </c>
      <c r="BZ23" s="2" t="str">
        <f>IF(OR(AND($B23&gt;C$230, $B23&lt;C$231), $B23&gt;C$232), C23, "")</f>
        <v/>
      </c>
      <c r="CA23" s="2" t="str">
        <f>IF(OR(AND($B23&gt;D$230, $B23&lt;D$231), $B23&gt;D$232), D23, "")</f>
        <v/>
      </c>
      <c r="CB23" s="2" t="str">
        <f>IF(OR(AND($B23&gt;E$230, $B23&lt;E$231), $B23&gt;E$232), E23, "")</f>
        <v/>
      </c>
      <c r="CC23" s="2" t="str">
        <f>IF(OR(AND($B23&gt;F$230, $B23&lt;F$231), $B23&gt;F$232), F23, "")</f>
        <v/>
      </c>
      <c r="CD23" s="2" t="str">
        <f>IF(OR(AND($B23&gt;G$230, $B23&lt;G$231), $B23&gt;G$232), G23, "")</f>
        <v/>
      </c>
      <c r="CE23" s="2" t="str">
        <f>IF(OR(AND($B23&gt;H$230, $B23&lt;H$231), $B23&gt;H$232), H23, "")</f>
        <v/>
      </c>
      <c r="CF23" s="2" t="str">
        <f>IF(OR(AND($B23&gt;I$230, $B23&lt;I$231), $B23&gt;I$232), I23, "")</f>
        <v/>
      </c>
      <c r="CG23" s="2" t="str">
        <f>IF(OR(AND($B23&gt;J$230, $B23&lt;J$231), $B23&gt;J$232), J23, "")</f>
        <v/>
      </c>
      <c r="CH23" s="2" t="str">
        <f>IF(OR(AND($B23&gt;K$230, $B23&lt;K$231), $B23&gt;K$232), K23, "")</f>
        <v/>
      </c>
      <c r="CI23" s="2" t="str">
        <f>IF(OR(AND($B23&gt;L$230, $B23&lt;L$231), $B23&gt;L$232), L23, "")</f>
        <v/>
      </c>
      <c r="CJ23" s="2" t="str">
        <f>IF(OR(AND($B23&gt;M$230, $B23&lt;M$231), $B23&gt;M$232), M23, "")</f>
        <v/>
      </c>
      <c r="CK23" s="2" t="str">
        <f>IF(OR(AND($B23&gt;N$230, $B23&lt;N$231), $B23&gt;N$232), N23, "")</f>
        <v/>
      </c>
      <c r="CL23" s="2" t="str">
        <f>IF(OR(AND($B23&gt;O$230, $B23&lt;O$231), $B23&gt;O$232), O23, "")</f>
        <v/>
      </c>
      <c r="CO23" s="2">
        <f t="shared" si="14"/>
        <v>99.522740499497502</v>
      </c>
      <c r="CP23" s="2">
        <f t="shared" si="15"/>
        <v>102.94746414359706</v>
      </c>
      <c r="CQ23" s="2">
        <f t="shared" si="16"/>
        <v>105.02628636173711</v>
      </c>
      <c r="CR23" s="2">
        <f t="shared" si="17"/>
        <v>103.56256185964823</v>
      </c>
      <c r="CS23" s="2">
        <f t="shared" si="18"/>
        <v>103.84087357919046</v>
      </c>
      <c r="CT23" s="2">
        <f t="shared" si="19"/>
        <v>105.3786005072638</v>
      </c>
      <c r="CU23" s="2">
        <f t="shared" si="20"/>
        <v>106.70588923306055</v>
      </c>
      <c r="CV23" s="2">
        <f t="shared" si="21"/>
        <v>104.92543926128083</v>
      </c>
      <c r="CW23" s="2">
        <f t="shared" si="22"/>
        <v>103.46896864444665</v>
      </c>
      <c r="CX23" s="2">
        <f t="shared" si="23"/>
        <v>98.682722226908481</v>
      </c>
      <c r="CY23" s="2">
        <f t="shared" si="24"/>
        <v>90.188223300878178</v>
      </c>
      <c r="CZ23" s="2">
        <f t="shared" si="25"/>
        <v>80.699258445429294</v>
      </c>
      <c r="DA23" s="2">
        <f t="shared" si="26"/>
        <v>68.705179503419643</v>
      </c>
      <c r="DD23" s="2">
        <f t="shared" si="27"/>
        <v>101.96243448342869</v>
      </c>
      <c r="DE23" s="2">
        <f t="shared" si="28"/>
        <v>104.29773944131526</v>
      </c>
      <c r="DF23" s="2">
        <f t="shared" si="29"/>
        <v>108.37641509979566</v>
      </c>
      <c r="DG23" s="2">
        <f t="shared" si="30"/>
        <v>105.83767841431593</v>
      </c>
      <c r="DH23" s="2">
        <f t="shared" si="31"/>
        <v>105.23482371364068</v>
      </c>
      <c r="DI23" s="2">
        <f t="shared" si="32"/>
        <v>107.77381523730797</v>
      </c>
      <c r="DJ23" s="2">
        <f t="shared" si="33"/>
        <v>108.23198279358139</v>
      </c>
      <c r="DK23" s="2">
        <f t="shared" si="34"/>
        <v>109.5430880913562</v>
      </c>
      <c r="DL23" s="2">
        <f t="shared" si="35"/>
        <v>108.79756870669026</v>
      </c>
      <c r="DM23" s="2">
        <f t="shared" si="36"/>
        <v>103.23925398488491</v>
      </c>
      <c r="DN23" s="2">
        <f t="shared" si="37"/>
        <v>95.101846817041533</v>
      </c>
      <c r="DO23" s="2">
        <f t="shared" si="38"/>
        <v>83.716459567063239</v>
      </c>
      <c r="DP23" s="2">
        <f t="shared" si="39"/>
        <v>69.959330475822128</v>
      </c>
      <c r="DS23" s="2">
        <f>POWER(10,($B23-C$227)/C$228)/(1+POWER(10,($B23-C$227)/C$228))</f>
        <v>5.1072520038848582E-4</v>
      </c>
      <c r="DT23" s="2">
        <f>POWER(10,($B23-D$227)/D$228)/(1+POWER(10,($B23-D$227)/D$228))</f>
        <v>4.2635746745545454E-4</v>
      </c>
      <c r="DU23" s="2">
        <f>POWER(10,($B23-E$227)/E$228)/(1+POWER(10,($B23-E$227)/E$228))</f>
        <v>3.8365422123692676E-4</v>
      </c>
      <c r="DV23" s="2">
        <f>POWER(10,($B23-F$227)/F$228)/(1+POWER(10,($B23-F$227)/F$228))</f>
        <v>5.3591860491106506E-4</v>
      </c>
      <c r="DW23" s="2">
        <f>POWER(10,($B23-G$227)/G$228)/(1+POWER(10,($B23-G$227)/G$228))</f>
        <v>5.6425117001498938E-4</v>
      </c>
      <c r="DX23" s="2">
        <f>POWER(10,($B23-H$227)/H$228)/(1+POWER(10,($B23-H$227)/H$228))</f>
        <v>5.1106521610876229E-4</v>
      </c>
      <c r="DY23" s="2">
        <f>POWER(10,($B23-I$227)/I$228)/(1+POWER(10,($B23-I$227)/I$228))</f>
        <v>4.5563594358960556E-4</v>
      </c>
      <c r="DZ23" s="2">
        <f>POWER(10,($B23-J$227)/J$228)/(1+POWER(10,($B23-J$227)/J$228))</f>
        <v>4.7249945530784078E-4</v>
      </c>
      <c r="EA23" s="2">
        <f>POWER(10,($B23-K$227)/K$228)/(1+POWER(10,($B23-K$227)/K$228))</f>
        <v>4.8822499053687897E-4</v>
      </c>
      <c r="EB23" s="2">
        <f>POWER(10,($B23-L$227)/L$228)/(1+POWER(10,($B23-L$227)/L$228))</f>
        <v>5.5774105620295705E-4</v>
      </c>
      <c r="EC23" s="2">
        <f>POWER(10,($B23-M$227)/M$228)/(1+POWER(10,($B23-M$227)/M$228))</f>
        <v>5.6900829109703815E-4</v>
      </c>
      <c r="ED23" s="2">
        <f>POWER(10,($B23-N$227)/N$228)/(1+POWER(10,($B23-N$227)/N$228))</f>
        <v>5.7986484989644264E-4</v>
      </c>
      <c r="EE23" s="2">
        <f>POWER(10,($B23-O$227)/O$228)/(1+POWER(10,($B23-O$227)/O$228))</f>
        <v>5.2007587672566781E-4</v>
      </c>
    </row>
    <row r="24" spans="2:135" x14ac:dyDescent="0.25">
      <c r="B24" s="2">
        <v>18</v>
      </c>
      <c r="C24">
        <v>98.879000000000005</v>
      </c>
      <c r="D24">
        <v>102.58799999999999</v>
      </c>
      <c r="E24">
        <v>103.85299999999999</v>
      </c>
      <c r="F24">
        <v>103.523</v>
      </c>
      <c r="G24">
        <v>102.53100000000001</v>
      </c>
      <c r="H24">
        <v>104.13800000000001</v>
      </c>
      <c r="I24">
        <v>105.93899999999999</v>
      </c>
      <c r="J24">
        <v>104.455</v>
      </c>
      <c r="K24">
        <v>102.5</v>
      </c>
      <c r="L24">
        <v>98.742000000000004</v>
      </c>
      <c r="M24">
        <v>89.590999999999994</v>
      </c>
      <c r="N24">
        <v>79.667000000000002</v>
      </c>
      <c r="O24">
        <v>67.621200000000002</v>
      </c>
      <c r="R24" s="5">
        <f>AV24+(C$209*_xlfn.NORM.DIST($B24,C$214*C$215+C$213,C$219*C$214,FALSE))+(C$211*_xlfn.NORM.DIST($B24,C$214*C$216+C$213,C$220*C$214,FALSE))+(C$210*_xlfn.NORM.DIST($B24,C$214*C$217+C$213,C$221*C$214,FALSE))+(C$212*_xlfn.NORM.DIST($B24,C$214*C$218+C$213,C$222*C$214,FALSE))</f>
        <v>99.521545325281679</v>
      </c>
      <c r="S24" s="5">
        <f>AW24+(D$209*_xlfn.NORM.DIST($B24,D$214*D$215+D$213,D$219*D$214,FALSE))+(D$211*_xlfn.NORM.DIST($B24,D$214*D$216+D$213,D$220*D$214,FALSE))+(D$210*_xlfn.NORM.DIST($B24,D$214*D$217+D$213,D$221*D$214,FALSE))+(D$212*_xlfn.NORM.DIST($B24,D$214*D$218+D$213,D$222*D$214,FALSE))</f>
        <v>102.94110771412372</v>
      </c>
      <c r="T24" s="5">
        <f>AX24+(E$209*_xlfn.NORM.DIST($B24,E$214*E$215+E$213,E$219*E$214,FALSE))+(E$211*_xlfn.NORM.DIST($B24,E$214*E$216+E$213,E$220*E$214,FALSE))+(E$210*_xlfn.NORM.DIST($B24,E$214*E$217+E$213,E$221*E$214,FALSE))+(E$212*_xlfn.NORM.DIST($B24,E$214*E$218+E$213,E$222*E$214,FALSE))</f>
        <v>105.03023241750319</v>
      </c>
      <c r="U24" s="5">
        <f>AY24+(F$209*_xlfn.NORM.DIST($B24,F$214*F$215+F$213,F$219*F$214,FALSE))+(F$211*_xlfn.NORM.DIST($B24,F$214*F$216+F$213,F$220*F$214,FALSE))+(F$210*_xlfn.NORM.DIST($B24,F$214*F$217+F$213,F$221*F$214,FALSE))+(F$212*_xlfn.NORM.DIST($B24,F$214*F$218+F$213,F$222*F$214,FALSE))</f>
        <v>103.56871050218295</v>
      </c>
      <c r="V24" s="5">
        <f>AZ24+(G$209*_xlfn.NORM.DIST($B24,G$214*G$215+G$213,G$219*G$214,FALSE))+(G$211*_xlfn.NORM.DIST($B24,G$214*G$216+G$213,G$220*G$214,FALSE))+(G$210*_xlfn.NORM.DIST($B24,G$214*G$217+G$213,G$221*G$214,FALSE))+(G$212*_xlfn.NORM.DIST($B24,G$214*G$218+G$213,G$222*G$214,FALSE))</f>
        <v>103.86282677092558</v>
      </c>
      <c r="W24" s="5">
        <f>BA24+(H$209*_xlfn.NORM.DIST($B24,H$214*H$215+H$213,H$219*H$214,FALSE))+(H$211*_xlfn.NORM.DIST($B24,H$214*H$216+H$213,H$220*H$214,FALSE))+(H$210*_xlfn.NORM.DIST($B24,H$214*H$217+H$213,H$221*H$214,FALSE))+(H$212*_xlfn.NORM.DIST($B24,H$214*H$218+H$213,H$222*H$214,FALSE))</f>
        <v>105.41045659681031</v>
      </c>
      <c r="X24" s="5">
        <f>BB24+(I$209*_xlfn.NORM.DIST($B24,I$214*I$215+I$213,I$219*I$214,FALSE))+(I$211*_xlfn.NORM.DIST($B24,I$214*I$216+I$213,I$220*I$214,FALSE))+(I$210*_xlfn.NORM.DIST($B24,I$214*I$217+I$213,I$221*I$214,FALSE))+(I$212*_xlfn.NORM.DIST($B24,I$214*I$218+I$213,I$222*I$214,FALSE))</f>
        <v>106.73112605949646</v>
      </c>
      <c r="Y24" s="5">
        <f>BC24+(J$209*_xlfn.NORM.DIST($B24,J$214*J$215+J$213,J$219*J$214,FALSE))+(J$211*_xlfn.NORM.DIST($B24,J$214*J$216+J$213,J$220*J$214,FALSE))+(J$210*_xlfn.NORM.DIST($B24,J$214*J$217+J$213,J$221*J$214,FALSE))+(J$212*_xlfn.NORM.DIST($B24,J$214*J$218+J$213,J$222*J$214,FALSE))</f>
        <v>104.97112862052447</v>
      </c>
      <c r="Z24" s="5">
        <f>BD24+(K$209*_xlfn.NORM.DIST($B24,K$214*K$215+K$213,K$219*K$214,FALSE))+(K$211*_xlfn.NORM.DIST($B24,K$214*K$216+K$213,K$220*K$214,FALSE))+(K$210*_xlfn.NORM.DIST($B24,K$214*K$217+K$213,K$221*K$214,FALSE))+(K$212*_xlfn.NORM.DIST($B24,K$214*K$218+K$213,K$222*K$214,FALSE))</f>
        <v>103.51369468336404</v>
      </c>
      <c r="AA24" s="5">
        <f>BE24+(L$209*_xlfn.NORM.DIST($B24,L$214*L$215+L$213,L$219*L$214,FALSE))+(L$211*_xlfn.NORM.DIST($B24,L$214*L$216+L$213,L$220*L$214,FALSE))+(L$210*_xlfn.NORM.DIST($B24,L$214*L$217+L$213,L$221*L$214,FALSE))+(L$212*_xlfn.NORM.DIST($B24,L$214*L$218+L$213,L$222*L$214,FALSE))</f>
        <v>98.722382695657771</v>
      </c>
      <c r="AB24" s="5">
        <f>BF24+(M$209*_xlfn.NORM.DIST($B24,M$214*M$215+M$213,M$219*M$214,FALSE))+(M$211*_xlfn.NORM.DIST($B24,M$214*M$216+M$213,M$220*M$214,FALSE))+(M$210*_xlfn.NORM.DIST($B24,M$214*M$217+M$213,M$221*M$214,FALSE))+(M$212*_xlfn.NORM.DIST($B24,M$214*M$218+M$213,M$222*M$214,FALSE))</f>
        <v>90.234788563073309</v>
      </c>
      <c r="AC24" s="5">
        <f>BG24+(N$209*_xlfn.NORM.DIST($B24,N$214*N$215+N$213,N$219*N$214,FALSE))+(N$211*_xlfn.NORM.DIST($B24,N$214*N$216+N$213,N$220*N$214,FALSE))+(N$210*_xlfn.NORM.DIST($B24,N$214*N$217+N$213,N$221*N$214,FALSE))+(N$212*_xlfn.NORM.DIST($B24,N$214*N$218+N$213,N$222*N$214,FALSE))</f>
        <v>80.728426413324826</v>
      </c>
      <c r="AD24" s="5">
        <f>BH24+(O$209*_xlfn.NORM.DIST($B24,O$214*O$215+O$213,O$219*O$214,FALSE))+(O$211*_xlfn.NORM.DIST($B24,O$214*O$216+O$213,O$220*O$214,FALSE))+(O$210*_xlfn.NORM.DIST($B24,O$214*O$217+O$213,O$221*O$214,FALSE))+(O$212*_xlfn.NORM.DIST($B24,O$214*O$218+O$213,O$222*O$214,FALSE))</f>
        <v>68.718076119159861</v>
      </c>
      <c r="AE24" s="5"/>
      <c r="AG24" s="5">
        <f t="shared" si="0"/>
        <v>-0.64254532528167374</v>
      </c>
      <c r="AH24" s="5">
        <f t="shared" si="0"/>
        <v>-0.35310771412372333</v>
      </c>
      <c r="AI24" s="5">
        <f t="shared" si="0"/>
        <v>-1.1772324175031912</v>
      </c>
      <c r="AJ24" s="5">
        <f t="shared" si="0"/>
        <v>-4.5710502182956247E-2</v>
      </c>
      <c r="AK24" s="5">
        <f t="shared" si="0"/>
        <v>-1.3318267709255736</v>
      </c>
      <c r="AL24" s="5">
        <f t="shared" si="0"/>
        <v>-1.2724565968103008</v>
      </c>
      <c r="AM24" s="5">
        <f t="shared" si="0"/>
        <v>-0.79212605949646786</v>
      </c>
      <c r="AN24" s="5">
        <f t="shared" si="0"/>
        <v>-0.51612862052446928</v>
      </c>
      <c r="AO24" s="5">
        <f t="shared" si="0"/>
        <v>-1.0136946833640366</v>
      </c>
      <c r="AP24" s="5">
        <f t="shared" si="0"/>
        <v>1.961730434223341E-2</v>
      </c>
      <c r="AQ24" s="5">
        <f t="shared" si="0"/>
        <v>-0.64378856307331489</v>
      </c>
      <c r="AR24" s="5">
        <f t="shared" si="0"/>
        <v>-1.0614264133248241</v>
      </c>
      <c r="AS24" s="5">
        <f t="shared" si="0"/>
        <v>-1.0968761191598588</v>
      </c>
      <c r="AV24" s="2">
        <f t="shared" si="1"/>
        <v>99.521544884225577</v>
      </c>
      <c r="AW24" s="2">
        <f t="shared" si="2"/>
        <v>102.941107670552</v>
      </c>
      <c r="AX24" s="2">
        <f t="shared" si="3"/>
        <v>105.03023219414968</v>
      </c>
      <c r="AY24" s="2">
        <f t="shared" si="4"/>
        <v>103.56871048208825</v>
      </c>
      <c r="AZ24" s="2">
        <f t="shared" si="5"/>
        <v>103.86282675852803</v>
      </c>
      <c r="BA24" s="2">
        <f t="shared" si="6"/>
        <v>105.41045659523894</v>
      </c>
      <c r="BB24" s="2">
        <f t="shared" si="7"/>
        <v>106.73112605928793</v>
      </c>
      <c r="BC24" s="2">
        <f t="shared" si="8"/>
        <v>104.97112862034668</v>
      </c>
      <c r="BD24" s="2">
        <f t="shared" si="9"/>
        <v>103.51369468320325</v>
      </c>
      <c r="BE24" s="2">
        <f t="shared" si="10"/>
        <v>98.722382693501302</v>
      </c>
      <c r="BF24" s="2">
        <f t="shared" si="11"/>
        <v>90.234788547613363</v>
      </c>
      <c r="BG24" s="2">
        <f t="shared" si="12"/>
        <v>80.728426360373376</v>
      </c>
      <c r="BH24" s="2">
        <f t="shared" si="13"/>
        <v>68.718076078838962</v>
      </c>
      <c r="BK24" s="2">
        <f>IF(OR($B24&lt;C$229, AND($B24&gt;C$230, $B24&lt;C$231)), C24, "")</f>
        <v>98.879000000000005</v>
      </c>
      <c r="BL24" s="2">
        <f>IF(OR($B24&lt;D$229, AND($B24&gt;D$230, $B24&lt;D$231)), D24, "")</f>
        <v>102.58799999999999</v>
      </c>
      <c r="BM24" s="2">
        <f>IF(OR($B24&lt;E$229, AND($B24&gt;E$230, $B24&lt;E$231)), E24, "")</f>
        <v>103.85299999999999</v>
      </c>
      <c r="BN24" s="2">
        <f>IF(OR($B24&lt;F$229, AND($B24&gt;F$230, $B24&lt;F$231)), F24, "")</f>
        <v>103.523</v>
      </c>
      <c r="BO24" s="2">
        <f>IF(OR($B24&lt;G$229, AND($B24&gt;G$230, $B24&lt;G$231)), G24, "")</f>
        <v>102.53100000000001</v>
      </c>
      <c r="BP24" s="2">
        <f>IF(OR($B24&lt;H$229, AND($B24&gt;H$230, $B24&lt;H$231)), H24, "")</f>
        <v>104.13800000000001</v>
      </c>
      <c r="BQ24" s="2">
        <f>IF(OR($B24&lt;I$229, AND($B24&gt;I$230, $B24&lt;I$231)), I24, "")</f>
        <v>105.93899999999999</v>
      </c>
      <c r="BR24" s="2">
        <f>IF(OR($B24&lt;J$229, AND($B24&gt;J$230, $B24&lt;J$231)), J24, "")</f>
        <v>104.455</v>
      </c>
      <c r="BS24" s="2">
        <f>IF(OR($B24&lt;K$229, AND($B24&gt;K$230, $B24&lt;K$231)), K24, "")</f>
        <v>102.5</v>
      </c>
      <c r="BT24" s="2">
        <f>IF(OR($B24&lt;L$229, AND($B24&gt;L$230, $B24&lt;L$231)), L24, "")</f>
        <v>98.742000000000004</v>
      </c>
      <c r="BU24" s="2">
        <f>IF(OR($B24&lt;M$229, AND($B24&gt;M$230, $B24&lt;M$231)), M24, "")</f>
        <v>89.590999999999994</v>
      </c>
      <c r="BV24" s="2">
        <f>IF(OR($B24&lt;N$229, AND($B24&gt;N$230, $B24&lt;N$231)), N24, "")</f>
        <v>79.667000000000002</v>
      </c>
      <c r="BW24" s="2">
        <f>IF(OR($B24&lt;O$229, AND($B24&gt;O$230, $B24&lt;O$231)), O24, "")</f>
        <v>67.621200000000002</v>
      </c>
      <c r="BZ24" s="2" t="str">
        <f>IF(OR(AND($B24&gt;C$230, $B24&lt;C$231), $B24&gt;C$232), C24, "")</f>
        <v/>
      </c>
      <c r="CA24" s="2" t="str">
        <f>IF(OR(AND($B24&gt;D$230, $B24&lt;D$231), $B24&gt;D$232), D24, "")</f>
        <v/>
      </c>
      <c r="CB24" s="2" t="str">
        <f>IF(OR(AND($B24&gt;E$230, $B24&lt;E$231), $B24&gt;E$232), E24, "")</f>
        <v/>
      </c>
      <c r="CC24" s="2" t="str">
        <f>IF(OR(AND($B24&gt;F$230, $B24&lt;F$231), $B24&gt;F$232), F24, "")</f>
        <v/>
      </c>
      <c r="CD24" s="2" t="str">
        <f>IF(OR(AND($B24&gt;G$230, $B24&lt;G$231), $B24&gt;G$232), G24, "")</f>
        <v/>
      </c>
      <c r="CE24" s="2" t="str">
        <f>IF(OR(AND($B24&gt;H$230, $B24&lt;H$231), $B24&gt;H$232), H24, "")</f>
        <v/>
      </c>
      <c r="CF24" s="2" t="str">
        <f>IF(OR(AND($B24&gt;I$230, $B24&lt;I$231), $B24&gt;I$232), I24, "")</f>
        <v/>
      </c>
      <c r="CG24" s="2" t="str">
        <f>IF(OR(AND($B24&gt;J$230, $B24&lt;J$231), $B24&gt;J$232), J24, "")</f>
        <v/>
      </c>
      <c r="CH24" s="2" t="str">
        <f>IF(OR(AND($B24&gt;K$230, $B24&lt;K$231), $B24&gt;K$232), K24, "")</f>
        <v/>
      </c>
      <c r="CI24" s="2" t="str">
        <f>IF(OR(AND($B24&gt;L$230, $B24&lt;L$231), $B24&gt;L$232), L24, "")</f>
        <v/>
      </c>
      <c r="CJ24" s="2" t="str">
        <f>IF(OR(AND($B24&gt;M$230, $B24&lt;M$231), $B24&gt;M$232), M24, "")</f>
        <v/>
      </c>
      <c r="CK24" s="2" t="str">
        <f>IF(OR(AND($B24&gt;N$230, $B24&lt;N$231), $B24&gt;N$232), N24, "")</f>
        <v/>
      </c>
      <c r="CL24" s="2" t="str">
        <f>IF(OR(AND($B24&gt;O$230, $B24&lt;O$231), $B24&gt;O$232), O24, "")</f>
        <v/>
      </c>
      <c r="CO24" s="2">
        <f t="shared" si="14"/>
        <v>99.520199100823675</v>
      </c>
      <c r="CP24" s="2">
        <f t="shared" si="15"/>
        <v>102.94048688962313</v>
      </c>
      <c r="CQ24" s="2">
        <f t="shared" si="16"/>
        <v>105.02884363893484</v>
      </c>
      <c r="CR24" s="2">
        <f t="shared" si="17"/>
        <v>103.56739372488494</v>
      </c>
      <c r="CS24" s="2">
        <f t="shared" si="18"/>
        <v>103.86197994379101</v>
      </c>
      <c r="CT24" s="2">
        <f t="shared" si="19"/>
        <v>105.40913536620251</v>
      </c>
      <c r="CU24" s="2">
        <f t="shared" si="20"/>
        <v>106.73037756810098</v>
      </c>
      <c r="CV24" s="2">
        <f t="shared" si="21"/>
        <v>104.96877067396987</v>
      </c>
      <c r="CW24" s="2">
        <f t="shared" si="22"/>
        <v>103.51088456577216</v>
      </c>
      <c r="CX24" s="2">
        <f t="shared" si="23"/>
        <v>98.719637719668228</v>
      </c>
      <c r="CY24" s="2">
        <f t="shared" si="24"/>
        <v>90.231767584930253</v>
      </c>
      <c r="CZ24" s="2">
        <f t="shared" si="25"/>
        <v>80.726536182565653</v>
      </c>
      <c r="DA24" s="2">
        <f t="shared" si="26"/>
        <v>68.717372549697956</v>
      </c>
      <c r="DD24" s="2">
        <f t="shared" si="27"/>
        <v>101.92350625351619</v>
      </c>
      <c r="DE24" s="2">
        <f t="shared" si="28"/>
        <v>104.2684388259873</v>
      </c>
      <c r="DF24" s="2">
        <f t="shared" si="29"/>
        <v>108.32979593114933</v>
      </c>
      <c r="DG24" s="2">
        <f t="shared" si="30"/>
        <v>105.80832905151702</v>
      </c>
      <c r="DH24" s="2">
        <f t="shared" si="31"/>
        <v>105.23077863269079</v>
      </c>
      <c r="DI24" s="2">
        <f t="shared" si="32"/>
        <v>107.76702351393736</v>
      </c>
      <c r="DJ24" s="2">
        <f t="shared" si="33"/>
        <v>108.22863970708795</v>
      </c>
      <c r="DK24" s="2">
        <f t="shared" si="34"/>
        <v>109.52024827109435</v>
      </c>
      <c r="DL24" s="2">
        <f t="shared" si="35"/>
        <v>108.76046892779452</v>
      </c>
      <c r="DM24" s="2">
        <f t="shared" si="36"/>
        <v>103.20842435589144</v>
      </c>
      <c r="DN24" s="2">
        <f t="shared" si="37"/>
        <v>95.074055482334629</v>
      </c>
      <c r="DO24" s="2">
        <f t="shared" si="38"/>
        <v>83.699572209110769</v>
      </c>
      <c r="DP24" s="2">
        <f t="shared" si="39"/>
        <v>69.95115097576614</v>
      </c>
      <c r="DS24" s="2">
        <f>POWER(10,($B24-C$227)/C$228)/(1+POWER(10,($B24-C$227)/C$228))</f>
        <v>5.5997145449958731E-4</v>
      </c>
      <c r="DT24" s="2">
        <f>POWER(10,($B24-D$227)/D$228)/(1+POWER(10,($B24-D$227)/D$228))</f>
        <v>4.6747243772327942E-4</v>
      </c>
      <c r="DU24" s="2">
        <f>POWER(10,($B24-E$227)/E$228)/(1+POWER(10,($B24-E$227)/E$228))</f>
        <v>4.2065291828506456E-4</v>
      </c>
      <c r="DV24" s="2">
        <f>POWER(10,($B24-F$227)/F$228)/(1+POWER(10,($B24-F$227)/F$228))</f>
        <v>5.8759268402986352E-4</v>
      </c>
      <c r="DW24" s="2">
        <f>POWER(10,($B24-G$227)/G$228)/(1+POWER(10,($B24-G$227)/G$228))</f>
        <v>6.1865542674577507E-4</v>
      </c>
      <c r="DX24" s="2">
        <f>POWER(10,($B24-H$227)/H$228)/(1+POWER(10,($B24-H$227)/H$228))</f>
        <v>5.6034423757317083E-4</v>
      </c>
      <c r="DY24" s="2">
        <f>POWER(10,($B24-I$227)/I$228)/(1+POWER(10,($B24-I$227)/I$228))</f>
        <v>4.9957291683228153E-4</v>
      </c>
      <c r="DZ24" s="2">
        <f>POWER(10,($B24-J$227)/J$228)/(1+POWER(10,($B24-J$227)/J$228))</f>
        <v>5.1806173412669747E-4</v>
      </c>
      <c r="EA24" s="2">
        <f>POWER(10,($B24-K$227)/K$228)/(1+POWER(10,($B24-K$227)/K$228))</f>
        <v>5.3530284253056515E-4</v>
      </c>
      <c r="EB24" s="2">
        <f>POWER(10,($B24-L$227)/L$228)/(1+POWER(10,($B24-L$227)/L$228))</f>
        <v>6.1151800152785675E-4</v>
      </c>
      <c r="EC24" s="2">
        <f>POWER(10,($B24-M$227)/M$228)/(1+POWER(10,($B24-M$227)/M$228))</f>
        <v>6.2387093603625404E-4</v>
      </c>
      <c r="ED24" s="2">
        <f>POWER(10,($B24-N$227)/N$228)/(1+POWER(10,($B24-N$227)/N$228))</f>
        <v>6.3577359670310225E-4</v>
      </c>
      <c r="EE24" s="2">
        <f>POWER(10,($B24-O$227)/O$228)/(1+POWER(10,($B24-O$227)/O$228))</f>
        <v>5.7022324765808167E-4</v>
      </c>
    </row>
    <row r="25" spans="2:135" x14ac:dyDescent="0.25">
      <c r="B25" s="2">
        <v>19</v>
      </c>
      <c r="C25">
        <v>99.379000000000005</v>
      </c>
      <c r="D25">
        <v>103.10299999999999</v>
      </c>
      <c r="E25">
        <v>104.11799999999999</v>
      </c>
      <c r="F25">
        <v>103.554</v>
      </c>
      <c r="G25">
        <v>103.34399999999999</v>
      </c>
      <c r="H25">
        <v>103.985</v>
      </c>
      <c r="I25">
        <v>105.697</v>
      </c>
      <c r="J25">
        <v>104.197</v>
      </c>
      <c r="K25">
        <v>103.258</v>
      </c>
      <c r="L25">
        <v>97.515000000000001</v>
      </c>
      <c r="M25">
        <v>89.061000000000007</v>
      </c>
      <c r="N25">
        <v>81.015000000000001</v>
      </c>
      <c r="O25">
        <v>67.7727</v>
      </c>
      <c r="R25" s="5">
        <f>AV25+(C$209*_xlfn.NORM.DIST($B25,C$214*C$215+C$213,C$219*C$214,FALSE))+(C$211*_xlfn.NORM.DIST($B25,C$214*C$216+C$213,C$220*C$214,FALSE))+(C$210*_xlfn.NORM.DIST($B25,C$214*C$217+C$213,C$221*C$214,FALSE))+(C$212*_xlfn.NORM.DIST($B25,C$214*C$218+C$213,C$222*C$214,FALSE))</f>
        <v>99.519112326429507</v>
      </c>
      <c r="S25" s="5">
        <f>AW25+(D$209*_xlfn.NORM.DIST($B25,D$214*D$215+D$213,D$219*D$214,FALSE))+(D$211*_xlfn.NORM.DIST($B25,D$214*D$216+D$213,D$220*D$214,FALSE))+(D$210*_xlfn.NORM.DIST($B25,D$214*D$217+D$213,D$221*D$214,FALSE))+(D$212*_xlfn.NORM.DIST($B25,D$214*D$218+D$213,D$222*D$214,FALSE))</f>
        <v>102.93417898664615</v>
      </c>
      <c r="T25" s="5">
        <f>AX25+(E$209*_xlfn.NORM.DIST($B25,E$214*E$215+E$213,E$219*E$214,FALSE))+(E$211*_xlfn.NORM.DIST($B25,E$214*E$216+E$213,E$220*E$214,FALSE))+(E$210*_xlfn.NORM.DIST($B25,E$214*E$217+E$213,E$221*E$214,FALSE))+(E$212*_xlfn.NORM.DIST($B25,E$214*E$218+E$213,E$222*E$214,FALSE))</f>
        <v>105.03290141363676</v>
      </c>
      <c r="U25" s="5">
        <f>AY25+(F$209*_xlfn.NORM.DIST($B25,F$214*F$215+F$213,F$219*F$214,FALSE))+(F$211*_xlfn.NORM.DIST($B25,F$214*F$216+F$213,F$220*F$214,FALSE))+(F$210*_xlfn.NORM.DIST($B25,F$214*F$217+F$213,F$221*F$214,FALSE))+(F$212*_xlfn.NORM.DIST($B25,F$214*F$218+F$213,F$222*F$214,FALSE))</f>
        <v>103.57364735591847</v>
      </c>
      <c r="V25" s="5">
        <f>AZ25+(G$209*_xlfn.NORM.DIST($B25,G$214*G$215+G$213,G$219*G$214,FALSE))+(G$211*_xlfn.NORM.DIST($B25,G$214*G$216+G$213,G$220*G$214,FALSE))+(G$210*_xlfn.NORM.DIST($B25,G$214*G$217+G$213,G$221*G$214,FALSE))+(G$212*_xlfn.NORM.DIST($B25,G$214*G$218+G$213,G$222*G$214,FALSE))</f>
        <v>103.88399775275501</v>
      </c>
      <c r="W25" s="5">
        <f>BA25+(H$209*_xlfn.NORM.DIST($B25,H$214*H$215+H$213,H$219*H$214,FALSE))+(H$211*_xlfn.NORM.DIST($B25,H$214*H$216+H$213,H$220*H$214,FALSE))+(H$210*_xlfn.NORM.DIST($B25,H$214*H$217+H$213,H$221*H$214,FALSE))+(H$212*_xlfn.NORM.DIST($B25,H$214*H$218+H$213,H$222*H$214,FALSE))</f>
        <v>105.44109591949955</v>
      </c>
      <c r="X25" s="5">
        <f>BB25+(I$209*_xlfn.NORM.DIST($B25,I$214*I$215+I$213,I$219*I$214,FALSE))+(I$211*_xlfn.NORM.DIST($B25,I$214*I$216+I$213,I$220*I$214,FALSE))+(I$210*_xlfn.NORM.DIST($B25,I$214*I$217+I$213,I$221*I$214,FALSE))+(I$212*_xlfn.NORM.DIST($B25,I$214*I$218+I$213,I$222*I$214,FALSE))</f>
        <v>106.75567132422691</v>
      </c>
      <c r="Y25" s="5">
        <f>BC25+(J$209*_xlfn.NORM.DIST($B25,J$214*J$215+J$213,J$219*J$214,FALSE))+(J$211*_xlfn.NORM.DIST($B25,J$214*J$216+J$213,J$220*J$214,FALSE))+(J$210*_xlfn.NORM.DIST($B25,J$214*J$217+J$213,J$221*J$214,FALSE))+(J$212*_xlfn.NORM.DIST($B25,J$214*J$218+J$213,J$222*J$214,FALSE))</f>
        <v>105.01464980873422</v>
      </c>
      <c r="Z25" s="5">
        <f>BD25+(K$209*_xlfn.NORM.DIST($B25,K$214*K$215+K$213,K$219*K$214,FALSE))+(K$211*_xlfn.NORM.DIST($B25,K$214*K$216+K$213,K$220*K$214,FALSE))+(K$210*_xlfn.NORM.DIST($B25,K$214*K$217+K$213,K$221*K$214,FALSE))+(K$212*_xlfn.NORM.DIST($B25,K$214*K$218+K$213,K$222*K$214,FALSE))</f>
        <v>103.55583518545434</v>
      </c>
      <c r="AA25" s="5">
        <f>BE25+(L$209*_xlfn.NORM.DIST($B25,L$214*L$215+L$213,L$219*L$214,FALSE))+(L$211*_xlfn.NORM.DIST($B25,L$214*L$216+L$213,L$220*L$214,FALSE))+(L$210*_xlfn.NORM.DIST($B25,L$214*L$217+L$213,L$221*L$214,FALSE))+(L$212*_xlfn.NORM.DIST($B25,L$214*L$218+L$213,L$222*L$214,FALSE))</f>
        <v>98.759517425880631</v>
      </c>
      <c r="AB25" s="5">
        <f>BF25+(M$209*_xlfn.NORM.DIST($B25,M$214*M$215+M$213,M$219*M$214,FALSE))+(M$211*_xlfn.NORM.DIST($B25,M$214*M$216+M$213,M$220*M$214,FALSE))+(M$210*_xlfn.NORM.DIST($B25,M$214*M$217+M$213,M$221*M$214,FALSE))+(M$212*_xlfn.NORM.DIST($B25,M$214*M$218+M$213,M$222*M$214,FALSE))</f>
        <v>90.278575351505026</v>
      </c>
      <c r="AC25" s="5">
        <f>BG25+(N$209*_xlfn.NORM.DIST($B25,N$214*N$215+N$213,N$219*N$214,FALSE))+(N$211*_xlfn.NORM.DIST($B25,N$214*N$216+N$213,N$220*N$214,FALSE))+(N$210*_xlfn.NORM.DIST($B25,N$214*N$217+N$213,N$221*N$214,FALSE))+(N$212*_xlfn.NORM.DIST($B25,N$214*N$218+N$213,N$222*N$214,FALSE))</f>
        <v>80.755855731840327</v>
      </c>
      <c r="AD25" s="5">
        <f>BH25+(O$209*_xlfn.NORM.DIST($B25,O$214*O$215+O$213,O$219*O$214,FALSE))+(O$211*_xlfn.NORM.DIST($B25,O$214*O$216+O$213,O$220*O$214,FALSE))+(O$210*_xlfn.NORM.DIST($B25,O$214*O$217+O$213,O$221*O$214,FALSE))+(O$212*_xlfn.NORM.DIST($B25,O$214*O$218+O$213,O$222*O$214,FALSE))</f>
        <v>68.730324362044939</v>
      </c>
      <c r="AE25" s="5"/>
      <c r="AG25" s="5">
        <f t="shared" si="0"/>
        <v>-0.14011232642950233</v>
      </c>
      <c r="AH25" s="5">
        <f t="shared" si="0"/>
        <v>0.16882101335384903</v>
      </c>
      <c r="AI25" s="5">
        <f t="shared" si="0"/>
        <v>-0.91490141363676969</v>
      </c>
      <c r="AJ25" s="5">
        <f t="shared" si="0"/>
        <v>-1.9647355918465337E-2</v>
      </c>
      <c r="AK25" s="5">
        <f t="shared" si="0"/>
        <v>-0.53999775275501349</v>
      </c>
      <c r="AL25" s="5">
        <f t="shared" si="0"/>
        <v>-1.4560959194995462</v>
      </c>
      <c r="AM25" s="5">
        <f t="shared" si="0"/>
        <v>-1.058671324226907</v>
      </c>
      <c r="AN25" s="5">
        <f t="shared" si="0"/>
        <v>-0.81764980873421678</v>
      </c>
      <c r="AO25" s="5">
        <f t="shared" ref="AO25:AS75" si="40">K25-Z25</f>
        <v>-0.29783518545434617</v>
      </c>
      <c r="AP25" s="5">
        <f t="shared" si="40"/>
        <v>-1.2445174258806304</v>
      </c>
      <c r="AQ25" s="5">
        <f t="shared" si="40"/>
        <v>-1.2175753515050189</v>
      </c>
      <c r="AR25" s="5">
        <f t="shared" si="40"/>
        <v>0.25914426815967317</v>
      </c>
      <c r="AS25" s="5">
        <f t="shared" si="40"/>
        <v>-0.95762436204493895</v>
      </c>
      <c r="AV25" s="2">
        <f t="shared" si="1"/>
        <v>99.519110904410766</v>
      </c>
      <c r="AW25" s="2">
        <f t="shared" si="2"/>
        <v>102.93417883586098</v>
      </c>
      <c r="AX25" s="2">
        <f t="shared" si="3"/>
        <v>105.03290069379888</v>
      </c>
      <c r="AY25" s="2">
        <f t="shared" si="4"/>
        <v>103.57364728271979</v>
      </c>
      <c r="AZ25" s="2">
        <f t="shared" si="5"/>
        <v>103.8839977066019</v>
      </c>
      <c r="BA25" s="2">
        <f t="shared" si="6"/>
        <v>105.44109591324992</v>
      </c>
      <c r="BB25" s="2">
        <f t="shared" si="7"/>
        <v>106.75567132334801</v>
      </c>
      <c r="BC25" s="2">
        <f t="shared" si="8"/>
        <v>105.01464980797755</v>
      </c>
      <c r="BD25" s="2">
        <f t="shared" si="9"/>
        <v>103.5558351847634</v>
      </c>
      <c r="BE25" s="2">
        <f t="shared" si="10"/>
        <v>98.759517417303712</v>
      </c>
      <c r="BF25" s="2">
        <f t="shared" si="11"/>
        <v>90.278575294364288</v>
      </c>
      <c r="BG25" s="2">
        <f t="shared" si="12"/>
        <v>80.755855545212441</v>
      </c>
      <c r="BH25" s="2">
        <f t="shared" si="13"/>
        <v>68.730324220927614</v>
      </c>
      <c r="BK25" s="2">
        <f>IF(OR($B25&lt;C$229, AND($B25&gt;C$230, $B25&lt;C$231)), C25, "")</f>
        <v>99.379000000000005</v>
      </c>
      <c r="BL25" s="2">
        <f>IF(OR($B25&lt;D$229, AND($B25&gt;D$230, $B25&lt;D$231)), D25, "")</f>
        <v>103.10299999999999</v>
      </c>
      <c r="BM25" s="2">
        <f>IF(OR($B25&lt;E$229, AND($B25&gt;E$230, $B25&lt;E$231)), E25, "")</f>
        <v>104.11799999999999</v>
      </c>
      <c r="BN25" s="2">
        <f>IF(OR($B25&lt;F$229, AND($B25&gt;F$230, $B25&lt;F$231)), F25, "")</f>
        <v>103.554</v>
      </c>
      <c r="BO25" s="2">
        <f>IF(OR($B25&lt;G$229, AND($B25&gt;G$230, $B25&lt;G$231)), G25, "")</f>
        <v>103.34399999999999</v>
      </c>
      <c r="BP25" s="2">
        <f>IF(OR($B25&lt;H$229, AND($B25&gt;H$230, $B25&lt;H$231)), H25, "")</f>
        <v>103.985</v>
      </c>
      <c r="BQ25" s="2">
        <f>IF(OR($B25&lt;I$229, AND($B25&gt;I$230, $B25&lt;I$231)), I25, "")</f>
        <v>105.697</v>
      </c>
      <c r="BR25" s="2">
        <f>IF(OR($B25&lt;J$229, AND($B25&gt;J$230, $B25&lt;J$231)), J25, "")</f>
        <v>104.197</v>
      </c>
      <c r="BS25" s="2">
        <f>IF(OR($B25&lt;K$229, AND($B25&gt;K$230, $B25&lt;K$231)), K25, "")</f>
        <v>103.258</v>
      </c>
      <c r="BT25" s="2">
        <f>IF(OR($B25&lt;L$229, AND($B25&gt;L$230, $B25&lt;L$231)), L25, "")</f>
        <v>97.515000000000001</v>
      </c>
      <c r="BU25" s="2">
        <f>IF(OR($B25&lt;M$229, AND($B25&gt;M$230, $B25&lt;M$231)), M25, "")</f>
        <v>89.061000000000007</v>
      </c>
      <c r="BV25" s="2">
        <f>IF(OR($B25&lt;N$229, AND($B25&gt;N$230, $B25&lt;N$231)), N25, "")</f>
        <v>81.015000000000001</v>
      </c>
      <c r="BW25" s="2">
        <f>IF(OR($B25&lt;O$229, AND($B25&gt;O$230, $B25&lt;O$231)), O25, "")</f>
        <v>67.7727</v>
      </c>
      <c r="BZ25" s="2" t="str">
        <f>IF(OR(AND($B25&gt;C$230, $B25&lt;C$231), $B25&gt;C$232), C25, "")</f>
        <v/>
      </c>
      <c r="CA25" s="2" t="str">
        <f>IF(OR(AND($B25&gt;D$230, $B25&lt;D$231), $B25&gt;D$232), D25, "")</f>
        <v/>
      </c>
      <c r="CB25" s="2" t="str">
        <f>IF(OR(AND($B25&gt;E$230, $B25&lt;E$231), $B25&gt;E$232), E25, "")</f>
        <v/>
      </c>
      <c r="CC25" s="2" t="str">
        <f>IF(OR(AND($B25&gt;F$230, $B25&lt;F$231), $B25&gt;F$232), F25, "")</f>
        <v/>
      </c>
      <c r="CD25" s="2" t="str">
        <f>IF(OR(AND($B25&gt;G$230, $B25&lt;G$231), $B25&gt;G$232), G25, "")</f>
        <v/>
      </c>
      <c r="CE25" s="2" t="str">
        <f>IF(OR(AND($B25&gt;H$230, $B25&lt;H$231), $B25&gt;H$232), H25, "")</f>
        <v/>
      </c>
      <c r="CF25" s="2" t="str">
        <f>IF(OR(AND($B25&gt;I$230, $B25&lt;I$231), $B25&gt;I$232), I25, "")</f>
        <v/>
      </c>
      <c r="CG25" s="2" t="str">
        <f>IF(OR(AND($B25&gt;J$230, $B25&lt;J$231), $B25&gt;J$232), J25, "")</f>
        <v/>
      </c>
      <c r="CH25" s="2" t="str">
        <f>IF(OR(AND($B25&gt;K$230, $B25&lt;K$231), $B25&gt;K$232), K25, "")</f>
        <v/>
      </c>
      <c r="CI25" s="2" t="str">
        <f>IF(OR(AND($B25&gt;L$230, $B25&lt;L$231), $B25&gt;L$232), L25, "")</f>
        <v/>
      </c>
      <c r="CJ25" s="2" t="str">
        <f>IF(OR(AND($B25&gt;M$230, $B25&lt;M$231), $B25&gt;M$232), M25, "")</f>
        <v/>
      </c>
      <c r="CK25" s="2" t="str">
        <f>IF(OR(AND($B25&gt;N$230, $B25&lt;N$231), $B25&gt;N$232), N25, "")</f>
        <v/>
      </c>
      <c r="CL25" s="2" t="str">
        <f>IF(OR(AND($B25&gt;O$230, $B25&lt;O$231), $B25&gt;O$232), O25, "")</f>
        <v/>
      </c>
      <c r="CO25" s="2">
        <f t="shared" si="14"/>
        <v>99.517657702149833</v>
      </c>
      <c r="CP25" s="2">
        <f t="shared" si="15"/>
        <v>102.93350963564922</v>
      </c>
      <c r="CQ25" s="2">
        <f t="shared" si="16"/>
        <v>105.0314009161326</v>
      </c>
      <c r="CR25" s="2">
        <f t="shared" si="17"/>
        <v>103.57222559012165</v>
      </c>
      <c r="CS25" s="2">
        <f t="shared" si="18"/>
        <v>103.88308630839157</v>
      </c>
      <c r="CT25" s="2">
        <f t="shared" si="19"/>
        <v>105.43967022514121</v>
      </c>
      <c r="CU25" s="2">
        <f t="shared" si="20"/>
        <v>106.75486590314141</v>
      </c>
      <c r="CV25" s="2">
        <f t="shared" si="21"/>
        <v>105.01210208665891</v>
      </c>
      <c r="CW25" s="2">
        <f t="shared" si="22"/>
        <v>103.55280048709766</v>
      </c>
      <c r="CX25" s="2">
        <f t="shared" si="23"/>
        <v>98.75655321242796</v>
      </c>
      <c r="CY25" s="2">
        <f t="shared" si="24"/>
        <v>90.275311868982328</v>
      </c>
      <c r="CZ25" s="2">
        <f t="shared" si="25"/>
        <v>80.753813919702012</v>
      </c>
      <c r="DA25" s="2">
        <f t="shared" si="26"/>
        <v>68.729565595976268</v>
      </c>
      <c r="DD25" s="2">
        <f t="shared" si="27"/>
        <v>101.88457802360368</v>
      </c>
      <c r="DE25" s="2">
        <f t="shared" si="28"/>
        <v>104.23913821065935</v>
      </c>
      <c r="DF25" s="2">
        <f t="shared" si="29"/>
        <v>108.283176762503</v>
      </c>
      <c r="DG25" s="2">
        <f t="shared" si="30"/>
        <v>105.77897968871811</v>
      </c>
      <c r="DH25" s="2">
        <f t="shared" si="31"/>
        <v>105.22673355174089</v>
      </c>
      <c r="DI25" s="2">
        <f t="shared" si="32"/>
        <v>107.76023179056673</v>
      </c>
      <c r="DJ25" s="2">
        <f t="shared" si="33"/>
        <v>108.22529662059452</v>
      </c>
      <c r="DK25" s="2">
        <f t="shared" si="34"/>
        <v>109.49740845083251</v>
      </c>
      <c r="DL25" s="2">
        <f t="shared" si="35"/>
        <v>108.72336914889878</v>
      </c>
      <c r="DM25" s="2">
        <f t="shared" si="36"/>
        <v>103.17759472689796</v>
      </c>
      <c r="DN25" s="2">
        <f t="shared" si="37"/>
        <v>95.046264147627738</v>
      </c>
      <c r="DO25" s="2">
        <f t="shared" si="38"/>
        <v>83.682684851158299</v>
      </c>
      <c r="DP25" s="2">
        <f t="shared" si="39"/>
        <v>69.942971475710166</v>
      </c>
      <c r="DS25" s="2">
        <f>POWER(10,($B25-C$227)/C$228)/(1+POWER(10,($B25-C$227)/C$228))</f>
        <v>6.1396332093097681E-4</v>
      </c>
      <c r="DT25" s="2">
        <f>POWER(10,($B25-D$227)/D$228)/(1+POWER(10,($B25-D$227)/D$228))</f>
        <v>5.1255021878657747E-4</v>
      </c>
      <c r="DU25" s="2">
        <f>POWER(10,($B25-E$227)/E$228)/(1+POWER(10,($B25-E$227)/E$228))</f>
        <v>4.6121803504705207E-4</v>
      </c>
      <c r="DV25" s="2">
        <f>POWER(10,($B25-F$227)/F$228)/(1+POWER(10,($B25-F$227)/F$228))</f>
        <v>6.4424604401964016E-4</v>
      </c>
      <c r="DW25" s="2">
        <f>POWER(10,($B25-G$227)/G$228)/(1+POWER(10,($B25-G$227)/G$228))</f>
        <v>6.7830170072184759E-4</v>
      </c>
      <c r="DX25" s="2">
        <f>POWER(10,($B25-H$227)/H$228)/(1+POWER(10,($B25-H$227)/H$228))</f>
        <v>6.1437202526662632E-4</v>
      </c>
      <c r="DY25" s="2">
        <f>POWER(10,($B25-I$227)/I$228)/(1+POWER(10,($B25-I$227)/I$228))</f>
        <v>5.4774441056328808E-4</v>
      </c>
      <c r="DZ25" s="2">
        <f>POWER(10,($B25-J$227)/J$228)/(1+POWER(10,($B25-J$227)/J$228))</f>
        <v>5.6801500539226883E-4</v>
      </c>
      <c r="EA25" s="2">
        <f>POWER(10,($B25-K$227)/K$228)/(1+POWER(10,($B25-K$227)/K$228))</f>
        <v>5.8691758377872551E-4</v>
      </c>
      <c r="EB25" s="2">
        <f>POWER(10,($B25-L$227)/L$228)/(1+POWER(10,($B25-L$227)/L$228))</f>
        <v>6.7047659834295063E-4</v>
      </c>
      <c r="EC25" s="2">
        <f>POWER(10,($B25-M$227)/M$228)/(1+POWER(10,($B25-M$227)/M$228))</f>
        <v>6.8401970746430688E-4</v>
      </c>
      <c r="ED25" s="2">
        <f>POWER(10,($B25-N$227)/N$228)/(1+POWER(10,($B25-N$227)/N$228))</f>
        <v>6.9706912944023471E-4</v>
      </c>
      <c r="EE25" s="2">
        <f>POWER(10,($B25-O$227)/O$228)/(1+POWER(10,($B25-O$227)/O$228))</f>
        <v>6.2520296300625508E-4</v>
      </c>
    </row>
    <row r="26" spans="2:135" x14ac:dyDescent="0.25">
      <c r="B26" s="2">
        <v>20</v>
      </c>
      <c r="C26">
        <v>98.484999999999999</v>
      </c>
      <c r="D26">
        <v>102.971</v>
      </c>
      <c r="E26">
        <v>104.265</v>
      </c>
      <c r="F26">
        <v>103.354</v>
      </c>
      <c r="G26">
        <v>102.828</v>
      </c>
      <c r="H26">
        <v>103.877</v>
      </c>
      <c r="I26">
        <v>106.727</v>
      </c>
      <c r="J26">
        <v>104.90900000000001</v>
      </c>
      <c r="K26">
        <v>102.788</v>
      </c>
      <c r="L26">
        <v>96.97</v>
      </c>
      <c r="M26">
        <v>89.135999999999996</v>
      </c>
      <c r="N26">
        <v>79.394000000000005</v>
      </c>
      <c r="O26">
        <v>69.606099999999998</v>
      </c>
      <c r="R26" s="5">
        <f>AV26+(C$209*_xlfn.NORM.DIST($B26,C$214*C$215+C$213,C$219*C$214,FALSE))+(C$211*_xlfn.NORM.DIST($B26,C$214*C$216+C$213,C$220*C$214,FALSE))+(C$210*_xlfn.NORM.DIST($B26,C$214*C$217+C$213,C$221*C$214,FALSE))+(C$212*_xlfn.NORM.DIST($B26,C$214*C$218+C$213,C$222*C$214,FALSE))</f>
        <v>99.516689540101936</v>
      </c>
      <c r="S26" s="5">
        <f>AW26+(D$209*_xlfn.NORM.DIST($B26,D$214*D$215+D$213,D$219*D$214,FALSE))+(D$211*_xlfn.NORM.DIST($B26,D$214*D$216+D$213,D$220*D$214,FALSE))+(D$210*_xlfn.NORM.DIST($B26,D$214*D$217+D$213,D$221*D$214,FALSE))+(D$212*_xlfn.NORM.DIST($B26,D$214*D$218+D$213,D$222*D$214,FALSE))</f>
        <v>102.92725406683907</v>
      </c>
      <c r="T26" s="5">
        <f>AX26+(E$209*_xlfn.NORM.DIST($B26,E$214*E$215+E$213,E$219*E$214,FALSE))+(E$211*_xlfn.NORM.DIST($B26,E$214*E$216+E$213,E$220*E$214,FALSE))+(E$210*_xlfn.NORM.DIST($B26,E$214*E$217+E$213,E$221*E$214,FALSE))+(E$212*_xlfn.NORM.DIST($B26,E$214*E$218+E$213,E$222*E$214,FALSE))</f>
        <v>105.03557996532979</v>
      </c>
      <c r="U26" s="5">
        <f>AY26+(F$209*_xlfn.NORM.DIST($B26,F$214*F$215+F$213,F$219*F$214,FALSE))+(F$211*_xlfn.NORM.DIST($B26,F$214*F$216+F$213,F$220*F$214,FALSE))+(F$210*_xlfn.NORM.DIST($B26,F$214*F$217+F$213,F$221*F$214,FALSE))+(F$212*_xlfn.NORM.DIST($B26,F$214*F$218+F$213,F$222*F$214,FALSE))</f>
        <v>103.57859232586365</v>
      </c>
      <c r="V26" s="5">
        <f>AZ26+(G$209*_xlfn.NORM.DIST($B26,G$214*G$215+G$213,G$219*G$214,FALSE))+(G$211*_xlfn.NORM.DIST($B26,G$214*G$216+G$213,G$220*G$214,FALSE))+(G$210*_xlfn.NORM.DIST($B26,G$214*G$217+G$213,G$221*G$214,FALSE))+(G$212*_xlfn.NORM.DIST($B26,G$214*G$218+G$213,G$222*G$214,FALSE))</f>
        <v>103.90517339615624</v>
      </c>
      <c r="W26" s="5">
        <f>BA26+(H$209*_xlfn.NORM.DIST($B26,H$214*H$215+H$213,H$219*H$214,FALSE))+(H$211*_xlfn.NORM.DIST($B26,H$214*H$216+H$213,H$220*H$214,FALSE))+(H$210*_xlfn.NORM.DIST($B26,H$214*H$217+H$213,H$221*H$214,FALSE))+(H$212*_xlfn.NORM.DIST($B26,H$214*H$218+H$213,H$222*H$214,FALSE))</f>
        <v>105.47174310786073</v>
      </c>
      <c r="X26" s="5">
        <f>BB26+(I$209*_xlfn.NORM.DIST($B26,I$214*I$215+I$213,I$219*I$214,FALSE))+(I$211*_xlfn.NORM.DIST($B26,I$214*I$216+I$213,I$220*I$214,FALSE))+(I$210*_xlfn.NORM.DIST($B26,I$214*I$217+I$213,I$221*I$214,FALSE))+(I$212*_xlfn.NORM.DIST($B26,I$214*I$218+I$213,I$222*I$214,FALSE))</f>
        <v>106.78022060638763</v>
      </c>
      <c r="Y26" s="5">
        <f>BC26+(J$209*_xlfn.NORM.DIST($B26,J$214*J$215+J$213,J$219*J$214,FALSE))+(J$211*_xlfn.NORM.DIST($B26,J$214*J$216+J$213,J$220*J$214,FALSE))+(J$210*_xlfn.NORM.DIST($B26,J$214*J$217+J$213,J$221*J$214,FALSE))+(J$212*_xlfn.NORM.DIST($B26,J$214*J$218+J$213,J$222*J$214,FALSE))</f>
        <v>105.05818565999112</v>
      </c>
      <c r="Z26" s="5">
        <f>BD26+(K$209*_xlfn.NORM.DIST($B26,K$214*K$215+K$213,K$219*K$214,FALSE))+(K$211*_xlfn.NORM.DIST($B26,K$214*K$216+K$213,K$220*K$214,FALSE))+(K$210*_xlfn.NORM.DIST($B26,K$214*K$217+K$213,K$221*K$214,FALSE))+(K$212*_xlfn.NORM.DIST($B26,K$214*K$218+K$213,K$222*K$214,FALSE))</f>
        <v>103.5979928556231</v>
      </c>
      <c r="AA26" s="5">
        <f>BE26+(L$209*_xlfn.NORM.DIST($B26,L$214*L$215+L$213,L$219*L$214,FALSE))+(L$211*_xlfn.NORM.DIST($B26,L$214*L$216+L$213,L$220*L$214,FALSE))+(L$210*_xlfn.NORM.DIST($B26,L$214*L$217+L$213,L$221*L$214,FALSE))+(L$212*_xlfn.NORM.DIST($B26,L$214*L$218+L$213,L$222*L$214,FALSE))</f>
        <v>98.79666891328003</v>
      </c>
      <c r="AB26" s="5">
        <f>BF26+(M$209*_xlfn.NORM.DIST($B26,M$214*M$215+M$213,M$219*M$214,FALSE))+(M$211*_xlfn.NORM.DIST($B26,M$214*M$216+M$213,M$220*M$214,FALSE))+(M$210*_xlfn.NORM.DIST($B26,M$214*M$217+M$213,M$221*M$214,FALSE))+(M$212*_xlfn.NORM.DIST($B26,M$214*M$218+M$213,M$222*M$214,FALSE))</f>
        <v>90.322380895764994</v>
      </c>
      <c r="AC26" s="5">
        <f>BG26+(N$209*_xlfn.NORM.DIST($B26,N$214*N$215+N$213,N$219*N$214,FALSE))+(N$211*_xlfn.NORM.DIST($B26,N$214*N$216+N$213,N$220*N$214,FALSE))+(N$210*_xlfn.NORM.DIST($B26,N$214*N$217+N$213,N$221*N$214,FALSE))+(N$212*_xlfn.NORM.DIST($B26,N$214*N$218+N$213,N$222*N$214,FALSE))</f>
        <v>80.78329698320097</v>
      </c>
      <c r="AD26" s="5">
        <f>BH26+(O$209*_xlfn.NORM.DIST($B26,O$214*O$215+O$213,O$219*O$214,FALSE))+(O$211*_xlfn.NORM.DIST($B26,O$214*O$216+O$213,O$220*O$214,FALSE))+(O$210*_xlfn.NORM.DIST($B26,O$214*O$217+O$213,O$221*O$214,FALSE))+(O$212*_xlfn.NORM.DIST($B26,O$214*O$218+O$213,O$222*O$214,FALSE))</f>
        <v>68.742576918493455</v>
      </c>
      <c r="AE26" s="5"/>
      <c r="AG26" s="5">
        <f t="shared" ref="AG26:AN57" si="41">C26-R26</f>
        <v>-1.0316895401019366</v>
      </c>
      <c r="AH26" s="5">
        <f t="shared" si="41"/>
        <v>4.3745933160934669E-2</v>
      </c>
      <c r="AI26" s="5">
        <f t="shared" si="41"/>
        <v>-0.77057996532978734</v>
      </c>
      <c r="AJ26" s="5">
        <f t="shared" si="41"/>
        <v>-0.22459232586365374</v>
      </c>
      <c r="AK26" s="5">
        <f t="shared" si="41"/>
        <v>-1.0771733961562404</v>
      </c>
      <c r="AL26" s="5">
        <f t="shared" si="41"/>
        <v>-1.5947431078607366</v>
      </c>
      <c r="AM26" s="5">
        <f t="shared" si="41"/>
        <v>-5.3220606387625935E-2</v>
      </c>
      <c r="AN26" s="5">
        <f t="shared" si="41"/>
        <v>-0.14918565999111877</v>
      </c>
      <c r="AO26" s="5">
        <f t="shared" si="40"/>
        <v>-0.80999285562310774</v>
      </c>
      <c r="AP26" s="5">
        <f t="shared" si="40"/>
        <v>-1.8266689132800309</v>
      </c>
      <c r="AQ26" s="5">
        <f t="shared" si="40"/>
        <v>-1.1863808957649979</v>
      </c>
      <c r="AR26" s="5">
        <f t="shared" si="40"/>
        <v>-1.3892969832009641</v>
      </c>
      <c r="AS26" s="5">
        <f t="shared" si="40"/>
        <v>0.86352308150654267</v>
      </c>
      <c r="AV26" s="2">
        <f t="shared" si="1"/>
        <v>99.516685119622352</v>
      </c>
      <c r="AW26" s="2">
        <f t="shared" si="2"/>
        <v>102.92725356372176</v>
      </c>
      <c r="AX26" s="2">
        <f t="shared" si="3"/>
        <v>105.03557772548352</v>
      </c>
      <c r="AY26" s="2">
        <f t="shared" si="4"/>
        <v>103.57859206922988</v>
      </c>
      <c r="AZ26" s="2">
        <f t="shared" si="5"/>
        <v>103.90517323087657</v>
      </c>
      <c r="BA26" s="2">
        <f t="shared" si="6"/>
        <v>105.47174308395765</v>
      </c>
      <c r="BB26" s="2">
        <f t="shared" si="7"/>
        <v>106.78022060282575</v>
      </c>
      <c r="BC26" s="2">
        <f t="shared" si="8"/>
        <v>105.05818565689538</v>
      </c>
      <c r="BD26" s="2">
        <f t="shared" si="9"/>
        <v>103.59799285276959</v>
      </c>
      <c r="BE26" s="2">
        <f t="shared" si="10"/>
        <v>98.796668880490131</v>
      </c>
      <c r="BF26" s="2">
        <f t="shared" si="11"/>
        <v>90.3223806925959</v>
      </c>
      <c r="BG26" s="2">
        <f t="shared" si="12"/>
        <v>80.783296350111158</v>
      </c>
      <c r="BH26" s="2">
        <f t="shared" si="13"/>
        <v>68.74257644282747</v>
      </c>
      <c r="BK26" s="2">
        <f>IF(OR($B26&lt;C$229, AND($B26&gt;C$230, $B26&lt;C$231)), C26, "")</f>
        <v>98.484999999999999</v>
      </c>
      <c r="BL26" s="2">
        <f>IF(OR($B26&lt;D$229, AND($B26&gt;D$230, $B26&lt;D$231)), D26, "")</f>
        <v>102.971</v>
      </c>
      <c r="BM26" s="2">
        <f>IF(OR($B26&lt;E$229, AND($B26&gt;E$230, $B26&lt;E$231)), E26, "")</f>
        <v>104.265</v>
      </c>
      <c r="BN26" s="2">
        <f>IF(OR($B26&lt;F$229, AND($B26&gt;F$230, $B26&lt;F$231)), F26, "")</f>
        <v>103.354</v>
      </c>
      <c r="BO26" s="2">
        <f>IF(OR($B26&lt;G$229, AND($B26&gt;G$230, $B26&lt;G$231)), G26, "")</f>
        <v>102.828</v>
      </c>
      <c r="BP26" s="2">
        <f>IF(OR($B26&lt;H$229, AND($B26&gt;H$230, $B26&lt;H$231)), H26, "")</f>
        <v>103.877</v>
      </c>
      <c r="BQ26" s="2">
        <f>IF(OR($B26&lt;I$229, AND($B26&gt;I$230, $B26&lt;I$231)), I26, "")</f>
        <v>106.727</v>
      </c>
      <c r="BR26" s="2">
        <f>IF(OR($B26&lt;J$229, AND($B26&gt;J$230, $B26&lt;J$231)), J26, "")</f>
        <v>104.90900000000001</v>
      </c>
      <c r="BS26" s="2">
        <f>IF(OR($B26&lt;K$229, AND($B26&gt;K$230, $B26&lt;K$231)), K26, "")</f>
        <v>102.788</v>
      </c>
      <c r="BT26" s="2">
        <f>IF(OR($B26&lt;L$229, AND($B26&gt;L$230, $B26&lt;L$231)), L26, "")</f>
        <v>96.97</v>
      </c>
      <c r="BU26" s="2">
        <f>IF(OR($B26&lt;M$229, AND($B26&gt;M$230, $B26&lt;M$231)), M26, "")</f>
        <v>89.135999999999996</v>
      </c>
      <c r="BV26" s="2">
        <f>IF(OR($B26&lt;N$229, AND($B26&gt;N$230, $B26&lt;N$231)), N26, "")</f>
        <v>79.394000000000005</v>
      </c>
      <c r="BW26" s="2">
        <f>IF(OR($B26&lt;O$229, AND($B26&gt;O$230, $B26&lt;O$231)), O26, "")</f>
        <v>69.606099999999998</v>
      </c>
      <c r="BZ26" s="2" t="str">
        <f>IF(OR(AND($B26&gt;C$230, $B26&lt;C$231), $B26&gt;C$232), C26, "")</f>
        <v/>
      </c>
      <c r="CA26" s="2" t="str">
        <f>IF(OR(AND($B26&gt;D$230, $B26&lt;D$231), $B26&gt;D$232), D26, "")</f>
        <v/>
      </c>
      <c r="CB26" s="2" t="str">
        <f>IF(OR(AND($B26&gt;E$230, $B26&lt;E$231), $B26&gt;E$232), E26, "")</f>
        <v/>
      </c>
      <c r="CC26" s="2" t="str">
        <f>IF(OR(AND($B26&gt;F$230, $B26&lt;F$231), $B26&gt;F$232), F26, "")</f>
        <v/>
      </c>
      <c r="CD26" s="2" t="str">
        <f>IF(OR(AND($B26&gt;G$230, $B26&lt;G$231), $B26&gt;G$232), G26, "")</f>
        <v/>
      </c>
      <c r="CE26" s="2" t="str">
        <f>IF(OR(AND($B26&gt;H$230, $B26&lt;H$231), $B26&gt;H$232), H26, "")</f>
        <v/>
      </c>
      <c r="CF26" s="2" t="str">
        <f>IF(OR(AND($B26&gt;I$230, $B26&lt;I$231), $B26&gt;I$232), I26, "")</f>
        <v/>
      </c>
      <c r="CG26" s="2" t="str">
        <f>IF(OR(AND($B26&gt;J$230, $B26&lt;J$231), $B26&gt;J$232), J26, "")</f>
        <v/>
      </c>
      <c r="CH26" s="2" t="str">
        <f>IF(OR(AND($B26&gt;K$230, $B26&lt;K$231), $B26&gt;K$232), K26, "")</f>
        <v/>
      </c>
      <c r="CI26" s="2" t="str">
        <f>IF(OR(AND($B26&gt;L$230, $B26&lt;L$231), $B26&gt;L$232), L26, "")</f>
        <v/>
      </c>
      <c r="CJ26" s="2" t="str">
        <f>IF(OR(AND($B26&gt;M$230, $B26&lt;M$231), $B26&gt;M$232), M26, "")</f>
        <v/>
      </c>
      <c r="CK26" s="2" t="str">
        <f>IF(OR(AND($B26&gt;N$230, $B26&lt;N$231), $B26&gt;N$232), N26, "")</f>
        <v/>
      </c>
      <c r="CL26" s="2" t="str">
        <f>IF(OR(AND($B26&gt;O$230, $B26&lt;O$231), $B26&gt;O$232), O26, "")</f>
        <v/>
      </c>
      <c r="CO26" s="2">
        <f t="shared" si="14"/>
        <v>99.515116303476006</v>
      </c>
      <c r="CP26" s="2">
        <f t="shared" si="15"/>
        <v>102.92653238167529</v>
      </c>
      <c r="CQ26" s="2">
        <f t="shared" si="16"/>
        <v>105.03395819333034</v>
      </c>
      <c r="CR26" s="2">
        <f t="shared" si="17"/>
        <v>103.57705745535836</v>
      </c>
      <c r="CS26" s="2">
        <f t="shared" si="18"/>
        <v>103.90419267299214</v>
      </c>
      <c r="CT26" s="2">
        <f t="shared" si="19"/>
        <v>105.47020508407992</v>
      </c>
      <c r="CU26" s="2">
        <f t="shared" si="20"/>
        <v>106.77935423818184</v>
      </c>
      <c r="CV26" s="2">
        <f t="shared" si="21"/>
        <v>105.05543349934796</v>
      </c>
      <c r="CW26" s="2">
        <f t="shared" si="22"/>
        <v>103.59471640842315</v>
      </c>
      <c r="CX26" s="2">
        <f t="shared" si="23"/>
        <v>98.793468705187692</v>
      </c>
      <c r="CY26" s="2">
        <f t="shared" si="24"/>
        <v>90.318856153034403</v>
      </c>
      <c r="CZ26" s="2">
        <f t="shared" si="25"/>
        <v>80.78109165683837</v>
      </c>
      <c r="DA26" s="2">
        <f t="shared" si="26"/>
        <v>68.741758642254567</v>
      </c>
      <c r="DD26" s="2">
        <f t="shared" si="27"/>
        <v>101.84564979369118</v>
      </c>
      <c r="DE26" s="2">
        <f t="shared" si="28"/>
        <v>104.20983759533139</v>
      </c>
      <c r="DF26" s="2">
        <f t="shared" si="29"/>
        <v>108.23655759385669</v>
      </c>
      <c r="DG26" s="2">
        <f t="shared" si="30"/>
        <v>105.7496303259192</v>
      </c>
      <c r="DH26" s="2">
        <f t="shared" si="31"/>
        <v>105.22268847079098</v>
      </c>
      <c r="DI26" s="2">
        <f t="shared" si="32"/>
        <v>107.75344006719612</v>
      </c>
      <c r="DJ26" s="2">
        <f t="shared" si="33"/>
        <v>108.22195353410108</v>
      </c>
      <c r="DK26" s="2">
        <f t="shared" si="34"/>
        <v>109.47456863057066</v>
      </c>
      <c r="DL26" s="2">
        <f t="shared" si="35"/>
        <v>108.68626937000305</v>
      </c>
      <c r="DM26" s="2">
        <f t="shared" si="36"/>
        <v>103.14676509790449</v>
      </c>
      <c r="DN26" s="2">
        <f t="shared" si="37"/>
        <v>95.018472812920834</v>
      </c>
      <c r="DO26" s="2">
        <f t="shared" si="38"/>
        <v>83.665797493205829</v>
      </c>
      <c r="DP26" s="2">
        <f t="shared" si="39"/>
        <v>69.934791975654178</v>
      </c>
      <c r="DS26" s="2">
        <f>POWER(10,($B26-C$227)/C$228)/(1+POWER(10,($B26-C$227)/C$228))</f>
        <v>6.7315752077027854E-4</v>
      </c>
      <c r="DT26" s="2">
        <f>POWER(10,($B26-D$227)/D$228)/(1+POWER(10,($B26-D$227)/D$228))</f>
        <v>5.6197234983985554E-4</v>
      </c>
      <c r="DU26" s="2">
        <f>POWER(10,($B26-E$227)/E$228)/(1+POWER(10,($B26-E$227)/E$228))</f>
        <v>5.0569301703013673E-4</v>
      </c>
      <c r="DV26" s="2">
        <f>POWER(10,($B26-F$227)/F$228)/(1+POWER(10,($B26-F$227)/F$228))</f>
        <v>7.0635783605597165E-4</v>
      </c>
      <c r="DW26" s="2">
        <f>POWER(10,($B26-G$227)/G$228)/(1+POWER(10,($B26-G$227)/G$228))</f>
        <v>7.4369435690458763E-4</v>
      </c>
      <c r="DX26" s="2">
        <f>POWER(10,($B26-H$227)/H$228)/(1+POWER(10,($B26-H$227)/H$228))</f>
        <v>6.736056030602676E-4</v>
      </c>
      <c r="DY26" s="2">
        <f>POWER(10,($B26-I$227)/I$228)/(1+POWER(10,($B26-I$227)/I$228))</f>
        <v>6.005580665150946E-4</v>
      </c>
      <c r="DZ26" s="2">
        <f>POWER(10,($B26-J$227)/J$228)/(1+POWER(10,($B26-J$227)/J$228))</f>
        <v>6.22781939382417E-4</v>
      </c>
      <c r="EA26" s="2">
        <f>POWER(10,($B26-K$227)/K$228)/(1+POWER(10,($B26-K$227)/K$228))</f>
        <v>6.4350589518612439E-4</v>
      </c>
      <c r="EB26" s="2">
        <f>POWER(10,($B26-L$227)/L$228)/(1+POWER(10,($B26-L$227)/L$228))</f>
        <v>7.3511541915726928E-4</v>
      </c>
      <c r="EC26" s="2">
        <f>POWER(10,($B26-M$227)/M$228)/(1+POWER(10,($B26-M$227)/M$228))</f>
        <v>7.4996320265459241E-4</v>
      </c>
      <c r="ED26" s="2">
        <f>POWER(10,($B26-N$227)/N$228)/(1+POWER(10,($B26-N$227)/N$228))</f>
        <v>7.6426970299091313E-4</v>
      </c>
      <c r="EE26" s="2">
        <f>POWER(10,($B26-O$227)/O$228)/(1+POWER(10,($B26-O$227)/O$228))</f>
        <v>6.8548007000233837E-4</v>
      </c>
    </row>
    <row r="27" spans="2:135" x14ac:dyDescent="0.25">
      <c r="B27" s="2">
        <v>21</v>
      </c>
      <c r="C27">
        <v>99.394000000000005</v>
      </c>
      <c r="D27">
        <v>102.941</v>
      </c>
      <c r="E27">
        <v>105.11799999999999</v>
      </c>
      <c r="F27">
        <v>103.277</v>
      </c>
      <c r="G27">
        <v>104.01600000000001</v>
      </c>
      <c r="H27">
        <v>105.292</v>
      </c>
      <c r="I27">
        <v>106.92400000000001</v>
      </c>
      <c r="J27">
        <v>104.864</v>
      </c>
      <c r="K27">
        <v>103.379</v>
      </c>
      <c r="L27">
        <v>97.894000000000005</v>
      </c>
      <c r="M27">
        <v>89.757999999999996</v>
      </c>
      <c r="N27">
        <v>79.864000000000004</v>
      </c>
      <c r="O27">
        <v>68.424199999999999</v>
      </c>
      <c r="R27" s="5">
        <f>AV27+(C$209*_xlfn.NORM.DIST($B27,C$214*C$215+C$213,C$219*C$214,FALSE))+(C$211*_xlfn.NORM.DIST($B27,C$214*C$216+C$213,C$220*C$214,FALSE))+(C$210*_xlfn.NORM.DIST($B27,C$214*C$217+C$213,C$221*C$214,FALSE))+(C$212*_xlfn.NORM.DIST($B27,C$214*C$218+C$213,C$222*C$214,FALSE))</f>
        <v>99.514281359412124</v>
      </c>
      <c r="S27" s="5">
        <f>AW27+(D$209*_xlfn.NORM.DIST($B27,D$214*D$215+D$213,D$219*D$214,FALSE))+(D$211*_xlfn.NORM.DIST($B27,D$214*D$216+D$213,D$220*D$214,FALSE))+(D$210*_xlfn.NORM.DIST($B27,D$214*D$217+D$213,D$221*D$214,FALSE))+(D$212*_xlfn.NORM.DIST($B27,D$214*D$218+D$213,D$222*D$214,FALSE))</f>
        <v>102.92033370911267</v>
      </c>
      <c r="T27" s="5">
        <f>AX27+(E$209*_xlfn.NORM.DIST($B27,E$214*E$215+E$213,E$219*E$214,FALSE))+(E$211*_xlfn.NORM.DIST($B27,E$214*E$216+E$213,E$220*E$214,FALSE))+(E$210*_xlfn.NORM.DIST($B27,E$214*E$217+E$213,E$221*E$214,FALSE))+(E$212*_xlfn.NORM.DIST($B27,E$214*E$218+E$213,E$222*E$214,FALSE))</f>
        <v>105.03827062838442</v>
      </c>
      <c r="U27" s="5">
        <f>AY27+(F$209*_xlfn.NORM.DIST($B27,F$214*F$215+F$213,F$219*F$214,FALSE))+(F$211*_xlfn.NORM.DIST($B27,F$214*F$216+F$213,F$220*F$214,FALSE))+(F$210*_xlfn.NORM.DIST($B27,F$214*F$217+F$213,F$221*F$214,FALSE))+(F$212*_xlfn.NORM.DIST($B27,F$214*F$218+F$213,F$222*F$214,FALSE))</f>
        <v>103.58354627081148</v>
      </c>
      <c r="V27" s="5">
        <f>AZ27+(G$209*_xlfn.NORM.DIST($B27,G$214*G$215+G$213,G$219*G$214,FALSE))+(G$211*_xlfn.NORM.DIST($B27,G$214*G$216+G$213,G$220*G$214,FALSE))+(G$210*_xlfn.NORM.DIST($B27,G$214*G$217+G$213,G$221*G$214,FALSE))+(G$212*_xlfn.NORM.DIST($B27,G$214*G$218+G$213,G$222*G$214,FALSE))</f>
        <v>103.92635418202164</v>
      </c>
      <c r="W27" s="5">
        <f>BA27+(H$209*_xlfn.NORM.DIST($B27,H$214*H$215+H$213,H$219*H$214,FALSE))+(H$211*_xlfn.NORM.DIST($B27,H$214*H$216+H$213,H$220*H$214,FALSE))+(H$210*_xlfn.NORM.DIST($B27,H$214*H$217+H$213,H$221*H$214,FALSE))+(H$212*_xlfn.NORM.DIST($B27,H$214*H$218+H$213,H$222*H$214,FALSE))</f>
        <v>105.50239873728735</v>
      </c>
      <c r="X27" s="5">
        <f>BB27+(I$209*_xlfn.NORM.DIST($B27,I$214*I$215+I$213,I$219*I$214,FALSE))+(I$211*_xlfn.NORM.DIST($B27,I$214*I$216+I$213,I$220*I$214,FALSE))+(I$210*_xlfn.NORM.DIST($B27,I$214*I$217+I$213,I$221*I$214,FALSE))+(I$212*_xlfn.NORM.DIST($B27,I$214*I$218+I$213,I$222*I$214,FALSE))</f>
        <v>106.80477415611013</v>
      </c>
      <c r="Y27" s="5">
        <f>BC27+(J$209*_xlfn.NORM.DIST($B27,J$214*J$215+J$213,J$219*J$214,FALSE))+(J$211*_xlfn.NORM.DIST($B27,J$214*J$216+J$213,J$220*J$214,FALSE))+(J$210*_xlfn.NORM.DIST($B27,J$214*J$217+J$213,J$221*J$214,FALSE))+(J$212*_xlfn.NORM.DIST($B27,J$214*J$218+J$213,J$222*J$214,FALSE))</f>
        <v>105.1017372402243</v>
      </c>
      <c r="Z27" s="5">
        <f>BD27+(K$209*_xlfn.NORM.DIST($B27,K$214*K$215+K$213,K$219*K$214,FALSE))+(K$211*_xlfn.NORM.DIST($B27,K$214*K$216+K$213,K$220*K$214,FALSE))+(K$210*_xlfn.NORM.DIST($B27,K$214*K$217+K$213,K$221*K$214,FALSE))+(K$212*_xlfn.NORM.DIST($B27,K$214*K$218+K$213,K$222*K$214,FALSE))</f>
        <v>103.6401689185919</v>
      </c>
      <c r="AA27" s="5">
        <f>BE27+(L$209*_xlfn.NORM.DIST($B27,L$214*L$215+L$213,L$219*L$214,FALSE))+(L$211*_xlfn.NORM.DIST($B27,L$214*L$216+L$213,L$220*L$214,FALSE))+(L$210*_xlfn.NORM.DIST($B27,L$214*L$217+L$213,L$221*L$214,FALSE))+(L$212*_xlfn.NORM.DIST($B27,L$214*L$218+L$213,L$222*L$214,FALSE))</f>
        <v>98.833838390769301</v>
      </c>
      <c r="AB27" s="5">
        <f>BF27+(M$209*_xlfn.NORM.DIST($B27,M$214*M$215+M$213,M$219*M$214,FALSE))+(M$211*_xlfn.NORM.DIST($B27,M$214*M$216+M$213,M$220*M$214,FALSE))+(M$210*_xlfn.NORM.DIST($B27,M$214*M$217+M$213,M$221*M$214,FALSE))+(M$212*_xlfn.NORM.DIST($B27,M$214*M$218+M$213,M$222*M$214,FALSE))</f>
        <v>90.366206776857936</v>
      </c>
      <c r="AC27" s="5">
        <f>BG27+(N$209*_xlfn.NORM.DIST($B27,N$214*N$215+N$213,N$219*N$214,FALSE))+(N$211*_xlfn.NORM.DIST($B27,N$214*N$216+N$213,N$220*N$214,FALSE))+(N$210*_xlfn.NORM.DIST($B27,N$214*N$217+N$213,N$221*N$214,FALSE))+(N$212*_xlfn.NORM.DIST($B27,N$214*N$218+N$213,N$222*N$214,FALSE))</f>
        <v>80.81075167301637</v>
      </c>
      <c r="AD27" s="5">
        <f>BH27+(O$209*_xlfn.NORM.DIST($B27,O$214*O$215+O$213,O$219*O$214,FALSE))+(O$211*_xlfn.NORM.DIST($B27,O$214*O$216+O$213,O$220*O$214,FALSE))+(O$210*_xlfn.NORM.DIST($B27,O$214*O$217+O$213,O$221*O$214,FALSE))+(O$212*_xlfn.NORM.DIST($B27,O$214*O$218+O$213,O$222*O$214,FALSE))</f>
        <v>68.754834562625234</v>
      </c>
      <c r="AE27" s="5"/>
      <c r="AG27" s="5">
        <f t="shared" si="41"/>
        <v>-0.12028135941211815</v>
      </c>
      <c r="AH27" s="5">
        <f t="shared" si="41"/>
        <v>2.0666290887334071E-2</v>
      </c>
      <c r="AI27" s="5">
        <f t="shared" si="41"/>
        <v>7.9729371615570699E-2</v>
      </c>
      <c r="AJ27" s="5">
        <f t="shared" si="41"/>
        <v>-0.30654627081148078</v>
      </c>
      <c r="AK27" s="5">
        <f t="shared" si="41"/>
        <v>8.9645817978365017E-2</v>
      </c>
      <c r="AL27" s="5">
        <f t="shared" si="41"/>
        <v>-0.21039873728734904</v>
      </c>
      <c r="AM27" s="5">
        <f t="shared" si="41"/>
        <v>0.119225843889879</v>
      </c>
      <c r="AN27" s="5">
        <f t="shared" si="41"/>
        <v>-0.23773724022429121</v>
      </c>
      <c r="AO27" s="5">
        <f t="shared" si="40"/>
        <v>-0.26116891859189195</v>
      </c>
      <c r="AP27" s="5">
        <f t="shared" si="40"/>
        <v>-0.93983839076929598</v>
      </c>
      <c r="AQ27" s="5">
        <f t="shared" si="40"/>
        <v>-0.60820677685794067</v>
      </c>
      <c r="AR27" s="5">
        <f t="shared" si="40"/>
        <v>-0.9467516730163652</v>
      </c>
      <c r="AS27" s="5">
        <f t="shared" si="40"/>
        <v>-0.33063456262523516</v>
      </c>
      <c r="AV27" s="2">
        <f t="shared" si="1"/>
        <v>99.514268110322391</v>
      </c>
      <c r="AW27" s="2">
        <f t="shared" si="2"/>
        <v>102.92033209052377</v>
      </c>
      <c r="AX27" s="2">
        <f t="shared" si="3"/>
        <v>105.0382638994961</v>
      </c>
      <c r="AY27" s="2">
        <f t="shared" si="4"/>
        <v>103.58354540482063</v>
      </c>
      <c r="AZ27" s="2">
        <f t="shared" si="5"/>
        <v>103.92635361265532</v>
      </c>
      <c r="BA27" s="2">
        <f t="shared" si="6"/>
        <v>105.50239864936944</v>
      </c>
      <c r="BB27" s="2">
        <f t="shared" si="7"/>
        <v>106.80477414223003</v>
      </c>
      <c r="BC27" s="2">
        <f t="shared" si="8"/>
        <v>105.10173722804959</v>
      </c>
      <c r="BD27" s="2">
        <f t="shared" si="9"/>
        <v>103.64016890726711</v>
      </c>
      <c r="BE27" s="2">
        <f t="shared" si="10"/>
        <v>98.833838270274171</v>
      </c>
      <c r="BF27" s="2">
        <f t="shared" si="11"/>
        <v>90.366206081924588</v>
      </c>
      <c r="BG27" s="2">
        <f t="shared" si="12"/>
        <v>80.810749605998325</v>
      </c>
      <c r="BH27" s="2">
        <f t="shared" si="13"/>
        <v>68.754833018454036</v>
      </c>
      <c r="BK27" s="2">
        <f>IF(OR($B27&lt;C$229, AND($B27&gt;C$230, $B27&lt;C$231)), C27, "")</f>
        <v>99.394000000000005</v>
      </c>
      <c r="BL27" s="2">
        <f>IF(OR($B27&lt;D$229, AND($B27&gt;D$230, $B27&lt;D$231)), D27, "")</f>
        <v>102.941</v>
      </c>
      <c r="BM27" s="2">
        <f>IF(OR($B27&lt;E$229, AND($B27&gt;E$230, $B27&lt;E$231)), E27, "")</f>
        <v>105.11799999999999</v>
      </c>
      <c r="BN27" s="2">
        <f>IF(OR($B27&lt;F$229, AND($B27&gt;F$230, $B27&lt;F$231)), F27, "")</f>
        <v>103.277</v>
      </c>
      <c r="BO27" s="2">
        <f>IF(OR($B27&lt;G$229, AND($B27&gt;G$230, $B27&lt;G$231)), G27, "")</f>
        <v>104.01600000000001</v>
      </c>
      <c r="BP27" s="2">
        <f>IF(OR($B27&lt;H$229, AND($B27&gt;H$230, $B27&lt;H$231)), H27, "")</f>
        <v>105.292</v>
      </c>
      <c r="BQ27" s="2">
        <f>IF(OR($B27&lt;I$229, AND($B27&gt;I$230, $B27&lt;I$231)), I27, "")</f>
        <v>106.92400000000001</v>
      </c>
      <c r="BR27" s="2">
        <f>IF(OR($B27&lt;J$229, AND($B27&gt;J$230, $B27&lt;J$231)), J27, "")</f>
        <v>104.864</v>
      </c>
      <c r="BS27" s="2">
        <f>IF(OR($B27&lt;K$229, AND($B27&gt;K$230, $B27&lt;K$231)), K27, "")</f>
        <v>103.379</v>
      </c>
      <c r="BT27" s="2">
        <f>IF(OR($B27&lt;L$229, AND($B27&gt;L$230, $B27&lt;L$231)), L27, "")</f>
        <v>97.894000000000005</v>
      </c>
      <c r="BU27" s="2">
        <f>IF(OR($B27&lt;M$229, AND($B27&gt;M$230, $B27&lt;M$231)), M27, "")</f>
        <v>89.757999999999996</v>
      </c>
      <c r="BV27" s="2">
        <f>IF(OR($B27&lt;N$229, AND($B27&gt;N$230, $B27&lt;N$231)), N27, "")</f>
        <v>79.864000000000004</v>
      </c>
      <c r="BW27" s="2">
        <f>IF(OR($B27&lt;O$229, AND($B27&gt;O$230, $B27&lt;O$231)), O27, "")</f>
        <v>68.424199999999999</v>
      </c>
      <c r="BZ27" s="2" t="str">
        <f>IF(OR(AND($B27&gt;C$230, $B27&lt;C$231), $B27&gt;C$232), C27, "")</f>
        <v/>
      </c>
      <c r="CA27" s="2" t="str">
        <f>IF(OR(AND($B27&gt;D$230, $B27&lt;D$231), $B27&gt;D$232), D27, "")</f>
        <v/>
      </c>
      <c r="CB27" s="2" t="str">
        <f>IF(OR(AND($B27&gt;E$230, $B27&lt;E$231), $B27&gt;E$232), E27, "")</f>
        <v/>
      </c>
      <c r="CC27" s="2" t="str">
        <f>IF(OR(AND($B27&gt;F$230, $B27&lt;F$231), $B27&gt;F$232), F27, "")</f>
        <v/>
      </c>
      <c r="CD27" s="2" t="str">
        <f>IF(OR(AND($B27&gt;G$230, $B27&lt;G$231), $B27&gt;G$232), G27, "")</f>
        <v/>
      </c>
      <c r="CE27" s="2" t="str">
        <f>IF(OR(AND($B27&gt;H$230, $B27&lt;H$231), $B27&gt;H$232), H27, "")</f>
        <v/>
      </c>
      <c r="CF27" s="2" t="str">
        <f>IF(OR(AND($B27&gt;I$230, $B27&lt;I$231), $B27&gt;I$232), I27, "")</f>
        <v/>
      </c>
      <c r="CG27" s="2" t="str">
        <f>IF(OR(AND($B27&gt;J$230, $B27&lt;J$231), $B27&gt;J$232), J27, "")</f>
        <v/>
      </c>
      <c r="CH27" s="2" t="str">
        <f>IF(OR(AND($B27&gt;K$230, $B27&lt;K$231), $B27&gt;K$232), K27, "")</f>
        <v/>
      </c>
      <c r="CI27" s="2" t="str">
        <f>IF(OR(AND($B27&gt;L$230, $B27&lt;L$231), $B27&gt;L$232), L27, "")</f>
        <v/>
      </c>
      <c r="CJ27" s="2" t="str">
        <f>IF(OR(AND($B27&gt;M$230, $B27&lt;M$231), $B27&gt;M$232), M27, "")</f>
        <v/>
      </c>
      <c r="CK27" s="2" t="str">
        <f>IF(OR(AND($B27&gt;N$230, $B27&lt;N$231), $B27&gt;N$232), N27, "")</f>
        <v/>
      </c>
      <c r="CL27" s="2" t="str">
        <f>IF(OR(AND($B27&gt;O$230, $B27&lt;O$231), $B27&gt;O$232), O27, "")</f>
        <v/>
      </c>
      <c r="CO27" s="2">
        <f t="shared" si="14"/>
        <v>99.512574904802165</v>
      </c>
      <c r="CP27" s="2">
        <f t="shared" si="15"/>
        <v>102.91955512770137</v>
      </c>
      <c r="CQ27" s="2">
        <f t="shared" si="16"/>
        <v>105.03651547052807</v>
      </c>
      <c r="CR27" s="2">
        <f t="shared" si="17"/>
        <v>103.58188932059508</v>
      </c>
      <c r="CS27" s="2">
        <f t="shared" si="18"/>
        <v>103.92529903759269</v>
      </c>
      <c r="CT27" s="2">
        <f t="shared" si="19"/>
        <v>105.50073994301864</v>
      </c>
      <c r="CU27" s="2">
        <f t="shared" si="20"/>
        <v>106.80384257322227</v>
      </c>
      <c r="CV27" s="2">
        <f t="shared" si="21"/>
        <v>105.098764912037</v>
      </c>
      <c r="CW27" s="2">
        <f t="shared" si="22"/>
        <v>103.63663232974866</v>
      </c>
      <c r="CX27" s="2">
        <f t="shared" si="23"/>
        <v>98.830384197947424</v>
      </c>
      <c r="CY27" s="2">
        <f t="shared" si="24"/>
        <v>90.362400437086478</v>
      </c>
      <c r="CZ27" s="2">
        <f t="shared" si="25"/>
        <v>80.808369393974729</v>
      </c>
      <c r="DA27" s="2">
        <f t="shared" si="26"/>
        <v>68.753951688532879</v>
      </c>
      <c r="DD27" s="2">
        <f t="shared" si="27"/>
        <v>101.80672156377867</v>
      </c>
      <c r="DE27" s="2">
        <f t="shared" si="28"/>
        <v>104.18053698000344</v>
      </c>
      <c r="DF27" s="2">
        <f t="shared" si="29"/>
        <v>108.18993842521036</v>
      </c>
      <c r="DG27" s="2">
        <f t="shared" si="30"/>
        <v>105.72028096312029</v>
      </c>
      <c r="DH27" s="2">
        <f t="shared" si="31"/>
        <v>105.21864338984109</v>
      </c>
      <c r="DI27" s="2">
        <f t="shared" si="32"/>
        <v>107.7466483438255</v>
      </c>
      <c r="DJ27" s="2">
        <f t="shared" si="33"/>
        <v>108.21861044760765</v>
      </c>
      <c r="DK27" s="2">
        <f t="shared" si="34"/>
        <v>109.45172881030882</v>
      </c>
      <c r="DL27" s="2">
        <f t="shared" si="35"/>
        <v>108.64916959110731</v>
      </c>
      <c r="DM27" s="2">
        <f t="shared" si="36"/>
        <v>103.11593546891102</v>
      </c>
      <c r="DN27" s="2">
        <f t="shared" si="37"/>
        <v>94.990681478213929</v>
      </c>
      <c r="DO27" s="2">
        <f t="shared" si="38"/>
        <v>83.648910135253359</v>
      </c>
      <c r="DP27" s="2">
        <f t="shared" si="39"/>
        <v>69.926612475598205</v>
      </c>
      <c r="DS27" s="2">
        <f>POWER(10,($B27-C$227)/C$228)/(1+POWER(10,($B27-C$227)/C$228))</f>
        <v>7.3805461112048032E-4</v>
      </c>
      <c r="DT27" s="2">
        <f>POWER(10,($B27-D$227)/D$228)/(1+POWER(10,($B27-D$227)/D$228))</f>
        <v>6.1615702158492839E-4</v>
      </c>
      <c r="DU27" s="2">
        <f>POWER(10,($B27-E$227)/E$228)/(1+POWER(10,($B27-E$227)/E$228))</f>
        <v>5.5445431620412377E-4</v>
      </c>
      <c r="DV27" s="2">
        <f>POWER(10,($B27-F$227)/F$228)/(1+POWER(10,($B27-F$227)/F$228))</f>
        <v>7.7445318837380856E-4</v>
      </c>
      <c r="DW27" s="2">
        <f>POWER(10,($B27-G$227)/G$228)/(1+POWER(10,($B27-G$227)/G$228))</f>
        <v>8.1538614274837451E-4</v>
      </c>
      <c r="DX27" s="2">
        <f>POWER(10,($B27-H$227)/H$228)/(1+POWER(10,($B27-H$227)/H$228))</f>
        <v>7.3854585974991304E-4</v>
      </c>
      <c r="DY27" s="2">
        <f>POWER(10,($B27-I$227)/I$228)/(1+POWER(10,($B27-I$227)/I$228))</f>
        <v>6.584606737405431E-4</v>
      </c>
      <c r="DZ27" s="2">
        <f>POWER(10,($B27-J$227)/J$228)/(1+POWER(10,($B27-J$227)/J$228))</f>
        <v>6.8282578998023083E-4</v>
      </c>
      <c r="EA27" s="2">
        <f>POWER(10,($B27-K$227)/K$228)/(1+POWER(10,($B27-K$227)/K$228))</f>
        <v>7.0554637981656322E-4</v>
      </c>
      <c r="EB27" s="2">
        <f>POWER(10,($B27-L$227)/L$228)/(1+POWER(10,($B27-L$227)/L$228))</f>
        <v>8.0598086648826664E-4</v>
      </c>
      <c r="EC27" s="2">
        <f>POWER(10,($B27-M$227)/M$228)/(1+POWER(10,($B27-M$227)/M$228))</f>
        <v>8.2225880500490592E-4</v>
      </c>
      <c r="ED27" s="2">
        <f>POWER(10,($B27-N$227)/N$228)/(1+POWER(10,($B27-N$227)/N$228))</f>
        <v>8.3794327925107274E-4</v>
      </c>
      <c r="EE27" s="2">
        <f>POWER(10,($B27-O$227)/O$228)/(1+POWER(10,($B27-O$227)/O$228))</f>
        <v>7.5156424678807232E-4</v>
      </c>
    </row>
    <row r="28" spans="2:135" x14ac:dyDescent="0.25">
      <c r="B28" s="2">
        <v>22</v>
      </c>
      <c r="C28">
        <v>99.742000000000004</v>
      </c>
      <c r="D28">
        <v>103.191</v>
      </c>
      <c r="E28">
        <v>104.61799999999999</v>
      </c>
      <c r="F28">
        <v>103.938</v>
      </c>
      <c r="G28">
        <v>102.21899999999999</v>
      </c>
      <c r="H28">
        <v>104.723</v>
      </c>
      <c r="I28">
        <v>106.803</v>
      </c>
      <c r="J28">
        <v>104.818</v>
      </c>
      <c r="K28">
        <v>102.818</v>
      </c>
      <c r="L28">
        <v>98.167000000000002</v>
      </c>
      <c r="M28">
        <v>89.545000000000002</v>
      </c>
      <c r="N28">
        <v>80.757999999999996</v>
      </c>
      <c r="O28">
        <v>68.318200000000004</v>
      </c>
      <c r="R28" s="5">
        <f>AV28+(C$209*_xlfn.NORM.DIST($B28,C$214*C$215+C$213,C$219*C$214,FALSE))+(C$211*_xlfn.NORM.DIST($B28,C$214*C$216+C$213,C$220*C$214,FALSE))+(C$210*_xlfn.NORM.DIST($B28,C$214*C$217+C$213,C$221*C$214,FALSE))+(C$212*_xlfn.NORM.DIST($B28,C$214*C$218+C$213,C$222*C$214,FALSE))</f>
        <v>99.511898779881733</v>
      </c>
      <c r="S28" s="5">
        <f>AW28+(D$209*_xlfn.NORM.DIST($B28,D$214*D$215+D$213,D$219*D$214,FALSE))+(D$211*_xlfn.NORM.DIST($B28,D$214*D$216+D$213,D$220*D$214,FALSE))+(D$210*_xlfn.NORM.DIST($B28,D$214*D$217+D$213,D$221*D$214,FALSE))+(D$212*_xlfn.NORM.DIST($B28,D$214*D$218+D$213,D$222*D$214,FALSE))</f>
        <v>102.91341968571047</v>
      </c>
      <c r="T28" s="5">
        <f>AX28+(E$209*_xlfn.NORM.DIST($B28,E$214*E$215+E$213,E$219*E$214,FALSE))+(E$211*_xlfn.NORM.DIST($B28,E$214*E$216+E$213,E$220*E$214,FALSE))+(E$210*_xlfn.NORM.DIST($B28,E$214*E$217+E$213,E$221*E$214,FALSE))+(E$212*_xlfn.NORM.DIST($B28,E$214*E$218+E$213,E$222*E$214,FALSE))</f>
        <v>105.04097938120704</v>
      </c>
      <c r="U28" s="5">
        <f>AY28+(F$209*_xlfn.NORM.DIST($B28,F$214*F$215+F$213,F$219*F$214,FALSE))+(F$211*_xlfn.NORM.DIST($B28,F$214*F$216+F$213,F$220*F$214,FALSE))+(F$210*_xlfn.NORM.DIST($B28,F$214*F$217+F$213,F$221*F$214,FALSE))+(F$212*_xlfn.NORM.DIST($B28,F$214*F$218+F$213,F$222*F$214,FALSE))</f>
        <v>103.58851069942811</v>
      </c>
      <c r="V28" s="5">
        <f>AZ28+(G$209*_xlfn.NORM.DIST($B28,G$214*G$215+G$213,G$219*G$214,FALSE))+(G$211*_xlfn.NORM.DIST($B28,G$214*G$216+G$213,G$220*G$214,FALSE))+(G$210*_xlfn.NORM.DIST($B28,G$214*G$217+G$213,G$221*G$214,FALSE))+(G$212*_xlfn.NORM.DIST($B28,G$214*G$218+G$213,G$222*G$214,FALSE))</f>
        <v>103.94754103160436</v>
      </c>
      <c r="W28" s="5">
        <f>BA28+(H$209*_xlfn.NORM.DIST($B28,H$214*H$215+H$213,H$219*H$214,FALSE))+(H$211*_xlfn.NORM.DIST($B28,H$214*H$216+H$213,H$220*H$214,FALSE))+(H$210*_xlfn.NORM.DIST($B28,H$214*H$217+H$213,H$221*H$214,FALSE))+(H$212*_xlfn.NORM.DIST($B28,H$214*H$218+H$213,H$222*H$214,FALSE))</f>
        <v>105.5330634938046</v>
      </c>
      <c r="X28" s="5">
        <f>BB28+(I$209*_xlfn.NORM.DIST($B28,I$214*I$215+I$213,I$219*I$214,FALSE))+(I$211*_xlfn.NORM.DIST($B28,I$214*I$216+I$213,I$220*I$214,FALSE))+(I$210*_xlfn.NORM.DIST($B28,I$214*I$217+I$213,I$221*I$214,FALSE))+(I$212*_xlfn.NORM.DIST($B28,I$214*I$218+I$213,I$222*I$214,FALSE))</f>
        <v>106.82933224782199</v>
      </c>
      <c r="Y28" s="5">
        <f>BC28+(J$209*_xlfn.NORM.DIST($B28,J$214*J$215+J$213,J$219*J$214,FALSE))+(J$211*_xlfn.NORM.DIST($B28,J$214*J$216+J$213,J$220*J$214,FALSE))+(J$210*_xlfn.NORM.DIST($B28,J$214*J$217+J$213,J$221*J$214,FALSE))+(J$212*_xlfn.NORM.DIST($B28,J$214*J$218+J$213,J$222*J$214,FALSE))</f>
        <v>105.14530569638768</v>
      </c>
      <c r="Z28" s="5">
        <f>BD28+(K$209*_xlfn.NORM.DIST($B28,K$214*K$215+K$213,K$219*K$214,FALSE))+(K$211*_xlfn.NORM.DIST($B28,K$214*K$216+K$213,K$220*K$214,FALSE))+(K$210*_xlfn.NORM.DIST($B28,K$214*K$217+K$213,K$221*K$214,FALSE))+(K$212*_xlfn.NORM.DIST($B28,K$214*K$218+K$213,K$222*K$214,FALSE))</f>
        <v>103.68236468679424</v>
      </c>
      <c r="AA28" s="5">
        <f>BE28+(L$209*_xlfn.NORM.DIST($B28,L$214*L$215+L$213,L$219*L$214,FALSE))+(L$211*_xlfn.NORM.DIST($B28,L$214*L$216+L$213,L$220*L$214,FALSE))+(L$210*_xlfn.NORM.DIST($B28,L$214*L$217+L$213,L$221*L$214,FALSE))+(L$212*_xlfn.NORM.DIST($B28,L$214*L$218+L$213,L$222*L$214,FALSE))</f>
        <v>98.87102727239261</v>
      </c>
      <c r="AB28" s="5">
        <f>BF28+(M$209*_xlfn.NORM.DIST($B28,M$214*M$215+M$213,M$219*M$214,FALSE))+(M$211*_xlfn.NORM.DIST($B28,M$214*M$216+M$213,M$220*M$214,FALSE))+(M$210*_xlfn.NORM.DIST($B28,M$214*M$217+M$213,M$221*M$214,FALSE))+(M$212*_xlfn.NORM.DIST($B28,M$214*M$218+M$213,M$222*M$214,FALSE))</f>
        <v>90.41005517309064</v>
      </c>
      <c r="AC28" s="5">
        <f>BG28+(N$209*_xlfn.NORM.DIST($B28,N$214*N$215+N$213,N$219*N$214,FALSE))+(N$211*_xlfn.NORM.DIST($B28,N$214*N$216+N$213,N$220*N$214,FALSE))+(N$210*_xlfn.NORM.DIST($B28,N$214*N$217+N$213,N$221*N$214,FALSE))+(N$212*_xlfn.NORM.DIST($B28,N$214*N$218+N$213,N$222*N$214,FALSE))</f>
        <v>80.838222691222683</v>
      </c>
      <c r="AD28" s="5">
        <f>BH28+(O$209*_xlfn.NORM.DIST($B28,O$214*O$215+O$213,O$219*O$214,FALSE))+(O$211*_xlfn.NORM.DIST($B28,O$214*O$216+O$213,O$220*O$214,FALSE))+(O$210*_xlfn.NORM.DIST($B28,O$214*O$217+O$213,O$221*O$214,FALSE))+(O$212*_xlfn.NORM.DIST($B28,O$214*O$218+O$213,O$222*O$214,FALSE))</f>
        <v>68.767099064447592</v>
      </c>
      <c r="AE28" s="5"/>
      <c r="AG28" s="5">
        <f t="shared" si="41"/>
        <v>0.2301012201182715</v>
      </c>
      <c r="AH28" s="5">
        <f t="shared" si="41"/>
        <v>0.277580314289537</v>
      </c>
      <c r="AI28" s="5">
        <f t="shared" si="41"/>
        <v>-0.42297938120704259</v>
      </c>
      <c r="AJ28" s="5">
        <f t="shared" si="41"/>
        <v>0.34948930057188932</v>
      </c>
      <c r="AK28" s="5">
        <f t="shared" si="41"/>
        <v>-1.7285410316043652</v>
      </c>
      <c r="AL28" s="5">
        <f t="shared" si="41"/>
        <v>-0.81006349380460563</v>
      </c>
      <c r="AM28" s="5">
        <f t="shared" si="41"/>
        <v>-2.6332247821997612E-2</v>
      </c>
      <c r="AN28" s="5">
        <f t="shared" si="41"/>
        <v>-0.32730569638768259</v>
      </c>
      <c r="AO28" s="5">
        <f t="shared" si="40"/>
        <v>-0.8643646867942465</v>
      </c>
      <c r="AP28" s="5">
        <f t="shared" si="40"/>
        <v>-0.70402727239260798</v>
      </c>
      <c r="AQ28" s="5">
        <f t="shared" si="40"/>
        <v>-0.86505517309063862</v>
      </c>
      <c r="AR28" s="5">
        <f t="shared" si="40"/>
        <v>-8.0222691222687104E-2</v>
      </c>
      <c r="AS28" s="5">
        <f t="shared" si="40"/>
        <v>-0.44889906444758765</v>
      </c>
      <c r="AV28" s="2">
        <f t="shared" si="1"/>
        <v>99.511860492534396</v>
      </c>
      <c r="AW28" s="2">
        <f t="shared" si="2"/>
        <v>102.91341466505366</v>
      </c>
      <c r="AX28" s="2">
        <f t="shared" si="3"/>
        <v>105.04095986434363</v>
      </c>
      <c r="AY28" s="2">
        <f t="shared" si="4"/>
        <v>103.58850788686884</v>
      </c>
      <c r="AZ28" s="2">
        <f t="shared" si="5"/>
        <v>103.94753914483896</v>
      </c>
      <c r="BA28" s="2">
        <f t="shared" si="6"/>
        <v>105.53306318283113</v>
      </c>
      <c r="BB28" s="2">
        <f t="shared" si="7"/>
        <v>106.829332195813</v>
      </c>
      <c r="BC28" s="2">
        <f t="shared" si="8"/>
        <v>105.14530565036289</v>
      </c>
      <c r="BD28" s="2">
        <f t="shared" si="9"/>
        <v>103.68236464360341</v>
      </c>
      <c r="BE28" s="2">
        <f t="shared" si="10"/>
        <v>98.871026846775109</v>
      </c>
      <c r="BF28" s="2">
        <f t="shared" si="11"/>
        <v>90.410052886426286</v>
      </c>
      <c r="BG28" s="2">
        <f t="shared" si="12"/>
        <v>80.838216195710913</v>
      </c>
      <c r="BH28" s="2">
        <f t="shared" si="13"/>
        <v>68.767094236523533</v>
      </c>
      <c r="BK28" s="2">
        <f>IF(OR($B28&lt;C$229, AND($B28&gt;C$230, $B28&lt;C$231)), C28, "")</f>
        <v>99.742000000000004</v>
      </c>
      <c r="BL28" s="2">
        <f>IF(OR($B28&lt;D$229, AND($B28&gt;D$230, $B28&lt;D$231)), D28, "")</f>
        <v>103.191</v>
      </c>
      <c r="BM28" s="2">
        <f>IF(OR($B28&lt;E$229, AND($B28&gt;E$230, $B28&lt;E$231)), E28, "")</f>
        <v>104.61799999999999</v>
      </c>
      <c r="BN28" s="2">
        <f>IF(OR($B28&lt;F$229, AND($B28&gt;F$230, $B28&lt;F$231)), F28, "")</f>
        <v>103.938</v>
      </c>
      <c r="BO28" s="2">
        <f>IF(OR($B28&lt;G$229, AND($B28&gt;G$230, $B28&lt;G$231)), G28, "")</f>
        <v>102.21899999999999</v>
      </c>
      <c r="BP28" s="2">
        <f>IF(OR($B28&lt;H$229, AND($B28&gt;H$230, $B28&lt;H$231)), H28, "")</f>
        <v>104.723</v>
      </c>
      <c r="BQ28" s="2">
        <f>IF(OR($B28&lt;I$229, AND($B28&gt;I$230, $B28&lt;I$231)), I28, "")</f>
        <v>106.803</v>
      </c>
      <c r="BR28" s="2">
        <f>IF(OR($B28&lt;J$229, AND($B28&gt;J$230, $B28&lt;J$231)), J28, "")</f>
        <v>104.818</v>
      </c>
      <c r="BS28" s="2">
        <f>IF(OR($B28&lt;K$229, AND($B28&gt;K$230, $B28&lt;K$231)), K28, "")</f>
        <v>102.818</v>
      </c>
      <c r="BT28" s="2">
        <f>IF(OR($B28&lt;L$229, AND($B28&gt;L$230, $B28&lt;L$231)), L28, "")</f>
        <v>98.167000000000002</v>
      </c>
      <c r="BU28" s="2">
        <f>IF(OR($B28&lt;M$229, AND($B28&gt;M$230, $B28&lt;M$231)), M28, "")</f>
        <v>89.545000000000002</v>
      </c>
      <c r="BV28" s="2">
        <f>IF(OR($B28&lt;N$229, AND($B28&gt;N$230, $B28&lt;N$231)), N28, "")</f>
        <v>80.757999999999996</v>
      </c>
      <c r="BW28" s="2">
        <f>IF(OR($B28&lt;O$229, AND($B28&gt;O$230, $B28&lt;O$231)), O28, "")</f>
        <v>68.318200000000004</v>
      </c>
      <c r="BZ28" s="2" t="str">
        <f>IF(OR(AND($B28&gt;C$230, $B28&lt;C$231), $B28&gt;C$232), C28, "")</f>
        <v/>
      </c>
      <c r="CA28" s="2" t="str">
        <f>IF(OR(AND($B28&gt;D$230, $B28&lt;D$231), $B28&gt;D$232), D28, "")</f>
        <v/>
      </c>
      <c r="CB28" s="2" t="str">
        <f>IF(OR(AND($B28&gt;E$230, $B28&lt;E$231), $B28&gt;E$232), E28, "")</f>
        <v/>
      </c>
      <c r="CC28" s="2" t="str">
        <f>IF(OR(AND($B28&gt;F$230, $B28&lt;F$231), $B28&gt;F$232), F28, "")</f>
        <v/>
      </c>
      <c r="CD28" s="2" t="str">
        <f>IF(OR(AND($B28&gt;G$230, $B28&lt;G$231), $B28&gt;G$232), G28, "")</f>
        <v/>
      </c>
      <c r="CE28" s="2" t="str">
        <f>IF(OR(AND($B28&gt;H$230, $B28&lt;H$231), $B28&gt;H$232), H28, "")</f>
        <v/>
      </c>
      <c r="CF28" s="2" t="str">
        <f>IF(OR(AND($B28&gt;I$230, $B28&lt;I$231), $B28&gt;I$232), I28, "")</f>
        <v/>
      </c>
      <c r="CG28" s="2" t="str">
        <f>IF(OR(AND($B28&gt;J$230, $B28&lt;J$231), $B28&gt;J$232), J28, "")</f>
        <v/>
      </c>
      <c r="CH28" s="2" t="str">
        <f>IF(OR(AND($B28&gt;K$230, $B28&lt;K$231), $B28&gt;K$232), K28, "")</f>
        <v/>
      </c>
      <c r="CI28" s="2" t="str">
        <f>IF(OR(AND($B28&gt;L$230, $B28&lt;L$231), $B28&gt;L$232), L28, "")</f>
        <v/>
      </c>
      <c r="CJ28" s="2" t="str">
        <f>IF(OR(AND($B28&gt;M$230, $B28&lt;M$231), $B28&gt;M$232), M28, "")</f>
        <v/>
      </c>
      <c r="CK28" s="2" t="str">
        <f>IF(OR(AND($B28&gt;N$230, $B28&lt;N$231), $B28&gt;N$232), N28, "")</f>
        <v/>
      </c>
      <c r="CL28" s="2" t="str">
        <f>IF(OR(AND($B28&gt;O$230, $B28&lt;O$231), $B28&gt;O$232), O28, "")</f>
        <v/>
      </c>
      <c r="CO28" s="2">
        <f t="shared" si="14"/>
        <v>99.510033506128323</v>
      </c>
      <c r="CP28" s="2">
        <f t="shared" si="15"/>
        <v>102.91257787372744</v>
      </c>
      <c r="CQ28" s="2">
        <f t="shared" si="16"/>
        <v>105.03907274772581</v>
      </c>
      <c r="CR28" s="2">
        <f t="shared" si="17"/>
        <v>103.58672118583179</v>
      </c>
      <c r="CS28" s="2">
        <f t="shared" si="18"/>
        <v>103.94640540219325</v>
      </c>
      <c r="CT28" s="2">
        <f t="shared" si="19"/>
        <v>105.53127480195735</v>
      </c>
      <c r="CU28" s="2">
        <f t="shared" si="20"/>
        <v>106.8283309082627</v>
      </c>
      <c r="CV28" s="2">
        <f t="shared" si="21"/>
        <v>105.14209632472604</v>
      </c>
      <c r="CW28" s="2">
        <f t="shared" si="22"/>
        <v>103.67854825107416</v>
      </c>
      <c r="CX28" s="2">
        <f t="shared" si="23"/>
        <v>98.867299690707171</v>
      </c>
      <c r="CY28" s="2">
        <f t="shared" si="24"/>
        <v>90.405944721138553</v>
      </c>
      <c r="CZ28" s="2">
        <f t="shared" si="25"/>
        <v>80.835647131111088</v>
      </c>
      <c r="DA28" s="2">
        <f t="shared" si="26"/>
        <v>68.766144734811192</v>
      </c>
      <c r="DD28" s="2">
        <f t="shared" si="27"/>
        <v>101.76779333386615</v>
      </c>
      <c r="DE28" s="2">
        <f t="shared" si="28"/>
        <v>104.1512363646755</v>
      </c>
      <c r="DF28" s="2">
        <f t="shared" si="29"/>
        <v>108.14331925656403</v>
      </c>
      <c r="DG28" s="2">
        <f t="shared" si="30"/>
        <v>105.69093160032136</v>
      </c>
      <c r="DH28" s="2">
        <f t="shared" si="31"/>
        <v>105.2145983088912</v>
      </c>
      <c r="DI28" s="2">
        <f t="shared" si="32"/>
        <v>107.73985662045489</v>
      </c>
      <c r="DJ28" s="2">
        <f t="shared" si="33"/>
        <v>108.2152673611142</v>
      </c>
      <c r="DK28" s="2">
        <f t="shared" si="34"/>
        <v>109.42888899004697</v>
      </c>
      <c r="DL28" s="2">
        <f t="shared" si="35"/>
        <v>108.61206981221157</v>
      </c>
      <c r="DM28" s="2">
        <f t="shared" si="36"/>
        <v>103.08510583991755</v>
      </c>
      <c r="DN28" s="2">
        <f t="shared" si="37"/>
        <v>94.962890143507039</v>
      </c>
      <c r="DO28" s="2">
        <f t="shared" si="38"/>
        <v>83.63202277730089</v>
      </c>
      <c r="DP28" s="2">
        <f t="shared" si="39"/>
        <v>69.918432975542231</v>
      </c>
      <c r="DS28" s="2">
        <f>POWER(10,($B28-C$227)/C$228)/(1+POWER(10,($B28-C$227)/C$228))</f>
        <v>8.0920316839207197E-4</v>
      </c>
      <c r="DT28" s="2">
        <f>POWER(10,($B28-D$227)/D$228)/(1+POWER(10,($B28-D$227)/D$228))</f>
        <v>6.7556258026577336E-4</v>
      </c>
      <c r="DU28" s="2">
        <f>POWER(10,($B28-E$227)/E$228)/(1+POWER(10,($B28-E$227)/E$228))</f>
        <v>6.0791454945290514E-4</v>
      </c>
      <c r="DV28" s="2">
        <f>POWER(10,($B28-F$227)/F$228)/(1+POWER(10,($B28-F$227)/F$228))</f>
        <v>8.4910759149467419E-4</v>
      </c>
      <c r="DW28" s="2">
        <f>POWER(10,($B28-G$227)/G$228)/(1+POWER(10,($B28-G$227)/G$228))</f>
        <v>8.9398280003007168E-4</v>
      </c>
      <c r="DX28" s="2">
        <f>POWER(10,($B28-H$227)/H$228)/(1+POWER(10,($B28-H$227)/H$228))</f>
        <v>8.0974173507632381E-4</v>
      </c>
      <c r="DY28" s="2">
        <f>POWER(10,($B28-I$227)/I$228)/(1+POWER(10,($B28-I$227)/I$228))</f>
        <v>7.2194190889983542E-4</v>
      </c>
      <c r="DZ28" s="2">
        <f>POWER(10,($B28-J$227)/J$228)/(1+POWER(10,($B28-J$227)/J$228))</f>
        <v>7.4865427078087653E-4</v>
      </c>
      <c r="EA28" s="2">
        <f>POWER(10,($B28-K$227)/K$228)/(1+POWER(10,($B28-K$227)/K$228))</f>
        <v>7.7356356548692422E-4</v>
      </c>
      <c r="EB28" s="2">
        <f>POWER(10,($B28-L$227)/L$228)/(1+POWER(10,($B28-L$227)/L$228))</f>
        <v>8.836717326700758E-4</v>
      </c>
      <c r="EC28" s="2">
        <f>POWER(10,($B28-M$227)/M$228)/(1+POWER(10,($B28-M$227)/M$228))</f>
        <v>9.0151733386282227E-4</v>
      </c>
      <c r="ED28" s="2">
        <f>POWER(10,($B28-N$227)/N$228)/(1+POWER(10,($B28-N$227)/N$228))</f>
        <v>9.1871226361275513E-4</v>
      </c>
      <c r="EE28" s="2">
        <f>POWER(10,($B28-O$227)/O$228)/(1+POWER(10,($B28-O$227)/O$228))</f>
        <v>8.2401406070460126E-4</v>
      </c>
    </row>
    <row r="29" spans="2:135" x14ac:dyDescent="0.25">
      <c r="B29" s="2">
        <v>23</v>
      </c>
      <c r="C29">
        <v>101.59099999999999</v>
      </c>
      <c r="D29">
        <v>103.16200000000001</v>
      </c>
      <c r="E29">
        <v>105.735</v>
      </c>
      <c r="F29">
        <v>104.41500000000001</v>
      </c>
      <c r="G29">
        <v>103.625</v>
      </c>
      <c r="H29">
        <v>106.108</v>
      </c>
      <c r="I29">
        <v>106.53</v>
      </c>
      <c r="J29">
        <v>106.09099999999999</v>
      </c>
      <c r="K29">
        <v>103.56100000000001</v>
      </c>
      <c r="L29">
        <v>97.879000000000005</v>
      </c>
      <c r="M29">
        <v>90.347999999999999</v>
      </c>
      <c r="N29">
        <v>80.727000000000004</v>
      </c>
      <c r="O29">
        <v>69.302999999999997</v>
      </c>
      <c r="R29" s="5">
        <f>AV29+(C$209*_xlfn.NORM.DIST($B29,C$214*C$215+C$213,C$219*C$214,FALSE))+(C$211*_xlfn.NORM.DIST($B29,C$214*C$216+C$213,C$220*C$214,FALSE))+(C$210*_xlfn.NORM.DIST($B29,C$214*C$217+C$213,C$221*C$214,FALSE))+(C$212*_xlfn.NORM.DIST($B29,C$214*C$218+C$213,C$222*C$214,FALSE))</f>
        <v>99.509569597824068</v>
      </c>
      <c r="S29" s="5">
        <f>AW29+(D$209*_xlfn.NORM.DIST($B29,D$214*D$215+D$213,D$219*D$214,FALSE))+(D$211*_xlfn.NORM.DIST($B29,D$214*D$216+D$213,D$220*D$214,FALSE))+(D$210*_xlfn.NORM.DIST($B29,D$214*D$217+D$213,D$221*D$214,FALSE))+(D$212*_xlfn.NORM.DIST($B29,D$214*D$218+D$213,D$222*D$214,FALSE))</f>
        <v>102.90651656422683</v>
      </c>
      <c r="T29" s="5">
        <f>AX29+(E$209*_xlfn.NORM.DIST($B29,E$214*E$215+E$213,E$219*E$214,FALSE))+(E$211*_xlfn.NORM.DIST($B29,E$214*E$216+E$213,E$220*E$214,FALSE))+(E$210*_xlfn.NORM.DIST($B29,E$214*E$217+E$213,E$221*E$214,FALSE))+(E$212*_xlfn.NORM.DIST($B29,E$214*E$218+E$213,E$222*E$214,FALSE))</f>
        <v>105.04372096196231</v>
      </c>
      <c r="U29" s="5">
        <f>AY29+(F$209*_xlfn.NORM.DIST($B29,F$214*F$215+F$213,F$219*F$214,FALSE))+(F$211*_xlfn.NORM.DIST($B29,F$214*F$216+F$213,F$220*F$214,FALSE))+(F$210*_xlfn.NORM.DIST($B29,F$214*F$217+F$213,F$221*F$214,FALSE))+(F$212*_xlfn.NORM.DIST($B29,F$214*F$218+F$213,F$222*F$214,FALSE))</f>
        <v>103.59348894007439</v>
      </c>
      <c r="V29" s="5">
        <f>AZ29+(G$209*_xlfn.NORM.DIST($B29,G$214*G$215+G$213,G$219*G$214,FALSE))+(G$211*_xlfn.NORM.DIST($B29,G$214*G$216+G$213,G$220*G$214,FALSE))+(G$210*_xlfn.NORM.DIST($B29,G$214*G$217+G$213,G$221*G$214,FALSE))+(G$212*_xlfn.NORM.DIST($B29,G$214*G$218+G$213,G$222*G$214,FALSE))</f>
        <v>103.96873614600931</v>
      </c>
      <c r="W29" s="5">
        <f>BA29+(H$209*_xlfn.NORM.DIST($B29,H$214*H$215+H$213,H$219*H$214,FALSE))+(H$211*_xlfn.NORM.DIST($B29,H$214*H$216+H$213,H$220*H$214,FALSE))+(H$210*_xlfn.NORM.DIST($B29,H$214*H$217+H$213,H$221*H$214,FALSE))+(H$212*_xlfn.NORM.DIST($B29,H$214*H$218+H$213,H$222*H$214,FALSE))</f>
        <v>105.56373834777662</v>
      </c>
      <c r="X29" s="5">
        <f>BB29+(I$209*_xlfn.NORM.DIST($B29,I$214*I$215+I$213,I$219*I$214,FALSE))+(I$211*_xlfn.NORM.DIST($B29,I$214*I$216+I$213,I$220*I$214,FALSE))+(I$210*_xlfn.NORM.DIST($B29,I$214*I$217+I$213,I$221*I$214,FALSE))+(I$212*_xlfn.NORM.DIST($B29,I$214*I$218+I$213,I$222*I$214,FALSE))</f>
        <v>106.85389521455235</v>
      </c>
      <c r="Y29" s="5">
        <f>BC29+(J$209*_xlfn.NORM.DIST($B29,J$214*J$215+J$213,J$219*J$214,FALSE))+(J$211*_xlfn.NORM.DIST($B29,J$214*J$216+J$213,J$220*J$214,FALSE))+(J$210*_xlfn.NORM.DIST($B29,J$214*J$217+J$213,J$221*J$214,FALSE))+(J$212*_xlfn.NORM.DIST($B29,J$214*J$218+J$213,J$222*J$214,FALSE))</f>
        <v>105.18889229117514</v>
      </c>
      <c r="Z29" s="5">
        <f>BD29+(K$209*_xlfn.NORM.DIST($B29,K$214*K$215+K$213,K$219*K$214,FALSE))+(K$211*_xlfn.NORM.DIST($B29,K$214*K$216+K$213,K$220*K$214,FALSE))+(K$210*_xlfn.NORM.DIST($B29,K$214*K$217+K$213,K$221*K$214,FALSE))+(K$212*_xlfn.NORM.DIST($B29,K$214*K$218+K$213,K$222*K$214,FALSE))</f>
        <v>103.72458159384287</v>
      </c>
      <c r="AA29" s="5">
        <f>BE29+(L$209*_xlfn.NORM.DIST($B29,L$214*L$215+L$213,L$219*L$214,FALSE))+(L$211*_xlfn.NORM.DIST($B29,L$214*L$216+L$213,L$220*L$214,FALSE))+(L$210*_xlfn.NORM.DIST($B29,L$214*L$217+L$213,L$221*L$214,FALSE))+(L$212*_xlfn.NORM.DIST($B29,L$214*L$218+L$213,L$222*L$214,FALSE))</f>
        <v>98.90823739104934</v>
      </c>
      <c r="AB29" s="5">
        <f>BF29+(M$209*_xlfn.NORM.DIST($B29,M$214*M$215+M$213,M$219*M$214,FALSE))+(M$211*_xlfn.NORM.DIST($B29,M$214*M$216+M$213,M$220*M$214,FALSE))+(M$210*_xlfn.NORM.DIST($B29,M$214*M$217+M$213,M$221*M$214,FALSE))+(M$212*_xlfn.NORM.DIST($B29,M$214*M$218+M$213,M$222*M$214,FALSE))</f>
        <v>90.453929856676297</v>
      </c>
      <c r="AC29" s="5">
        <f>BG29+(N$209*_xlfn.NORM.DIST($B29,N$214*N$215+N$213,N$219*N$214,FALSE))+(N$211*_xlfn.NORM.DIST($B29,N$214*N$216+N$213,N$220*N$214,FALSE))+(N$210*_xlfn.NORM.DIST($B29,N$214*N$217+N$213,N$221*N$214,FALSE))+(N$212*_xlfn.NORM.DIST($B29,N$214*N$218+N$213,N$222*N$214,FALSE))</f>
        <v>80.86571670216432</v>
      </c>
      <c r="AD29" s="5">
        <f>BH29+(O$209*_xlfn.NORM.DIST($B29,O$214*O$215+O$213,O$219*O$214,FALSE))+(O$211*_xlfn.NORM.DIST($B29,O$214*O$216+O$213,O$220*O$214,FALSE))+(O$210*_xlfn.NORM.DIST($B29,O$214*O$217+O$213,O$221*O$214,FALSE))+(O$212*_xlfn.NORM.DIST($B29,O$214*O$218+O$213,O$222*O$214,FALSE))</f>
        <v>68.779374938591587</v>
      </c>
      <c r="AE29" s="5"/>
      <c r="AG29" s="5">
        <f t="shared" si="41"/>
        <v>2.0814304021759256</v>
      </c>
      <c r="AH29" s="5">
        <f t="shared" si="41"/>
        <v>0.25548343577317212</v>
      </c>
      <c r="AI29" s="5">
        <f t="shared" si="41"/>
        <v>0.69127903803769186</v>
      </c>
      <c r="AJ29" s="5">
        <f t="shared" si="41"/>
        <v>0.82151105992561213</v>
      </c>
      <c r="AK29" s="5">
        <f t="shared" si="41"/>
        <v>-0.3437361460093058</v>
      </c>
      <c r="AL29" s="5">
        <f t="shared" si="41"/>
        <v>0.54426165222338341</v>
      </c>
      <c r="AM29" s="5">
        <f t="shared" si="41"/>
        <v>-0.32389521455235126</v>
      </c>
      <c r="AN29" s="5">
        <f t="shared" si="41"/>
        <v>0.90210770882485747</v>
      </c>
      <c r="AO29" s="5">
        <f t="shared" si="40"/>
        <v>-0.16358159384286353</v>
      </c>
      <c r="AP29" s="5">
        <f t="shared" si="40"/>
        <v>-1.0292373910493353</v>
      </c>
      <c r="AQ29" s="5">
        <f t="shared" si="40"/>
        <v>-0.10592985667629762</v>
      </c>
      <c r="AR29" s="5">
        <f t="shared" si="40"/>
        <v>-0.13871670216431653</v>
      </c>
      <c r="AS29" s="5">
        <f t="shared" si="40"/>
        <v>0.52362506140840992</v>
      </c>
      <c r="AV29" s="2">
        <f t="shared" si="1"/>
        <v>99.509462919275364</v>
      </c>
      <c r="AW29" s="2">
        <f t="shared" si="2"/>
        <v>102.90650154867889</v>
      </c>
      <c r="AX29" s="2">
        <f t="shared" si="3"/>
        <v>105.04366630841952</v>
      </c>
      <c r="AY29" s="2">
        <f t="shared" si="4"/>
        <v>103.59348014825112</v>
      </c>
      <c r="AZ29" s="2">
        <f t="shared" si="5"/>
        <v>103.96873013153304</v>
      </c>
      <c r="BA29" s="2">
        <f t="shared" si="6"/>
        <v>105.56373729000495</v>
      </c>
      <c r="BB29" s="2">
        <f t="shared" si="7"/>
        <v>106.85389502716586</v>
      </c>
      <c r="BC29" s="2">
        <f t="shared" si="8"/>
        <v>105.18889212392588</v>
      </c>
      <c r="BD29" s="2">
        <f t="shared" si="9"/>
        <v>103.72458143554833</v>
      </c>
      <c r="BE29" s="2">
        <f t="shared" si="10"/>
        <v>98.90823594597552</v>
      </c>
      <c r="BF29" s="2">
        <f t="shared" si="11"/>
        <v>90.453922618395168</v>
      </c>
      <c r="BG29" s="2">
        <f t="shared" si="12"/>
        <v>80.865697056232136</v>
      </c>
      <c r="BH29" s="2">
        <f t="shared" si="13"/>
        <v>68.779360400846997</v>
      </c>
      <c r="BK29" s="2">
        <f>IF(OR($B29&lt;C$229, AND($B29&gt;C$230, $B29&lt;C$231)), C29, "")</f>
        <v>101.59099999999999</v>
      </c>
      <c r="BL29" s="2">
        <f>IF(OR($B29&lt;D$229, AND($B29&gt;D$230, $B29&lt;D$231)), D29, "")</f>
        <v>103.16200000000001</v>
      </c>
      <c r="BM29" s="2">
        <f>IF(OR($B29&lt;E$229, AND($B29&gt;E$230, $B29&lt;E$231)), E29, "")</f>
        <v>105.735</v>
      </c>
      <c r="BN29" s="2">
        <f>IF(OR($B29&lt;F$229, AND($B29&gt;F$230, $B29&lt;F$231)), F29, "")</f>
        <v>104.41500000000001</v>
      </c>
      <c r="BO29" s="2">
        <f>IF(OR($B29&lt;G$229, AND($B29&gt;G$230, $B29&lt;G$231)), G29, "")</f>
        <v>103.625</v>
      </c>
      <c r="BP29" s="2">
        <f>IF(OR($B29&lt;H$229, AND($B29&gt;H$230, $B29&lt;H$231)), H29, "")</f>
        <v>106.108</v>
      </c>
      <c r="BQ29" s="2">
        <f>IF(OR($B29&lt;I$229, AND($B29&gt;I$230, $B29&lt;I$231)), I29, "")</f>
        <v>106.53</v>
      </c>
      <c r="BR29" s="2">
        <f>IF(OR($B29&lt;J$229, AND($B29&gt;J$230, $B29&lt;J$231)), J29, "")</f>
        <v>106.09099999999999</v>
      </c>
      <c r="BS29" s="2">
        <f>IF(OR($B29&lt;K$229, AND($B29&gt;K$230, $B29&lt;K$231)), K29, "")</f>
        <v>103.56100000000001</v>
      </c>
      <c r="BT29" s="2">
        <f>IF(OR($B29&lt;L$229, AND($B29&gt;L$230, $B29&lt;L$231)), L29, "")</f>
        <v>97.879000000000005</v>
      </c>
      <c r="BU29" s="2">
        <f>IF(OR($B29&lt;M$229, AND($B29&gt;M$230, $B29&lt;M$231)), M29, "")</f>
        <v>90.347999999999999</v>
      </c>
      <c r="BV29" s="2">
        <f>IF(OR($B29&lt;N$229, AND($B29&gt;N$230, $B29&lt;N$231)), N29, "")</f>
        <v>80.727000000000004</v>
      </c>
      <c r="BW29" s="2">
        <f>IF(OR($B29&lt;O$229, AND($B29&gt;O$230, $B29&lt;O$231)), O29, "")</f>
        <v>69.302999999999997</v>
      </c>
      <c r="BZ29" s="2" t="str">
        <f>IF(OR(AND($B29&gt;C$230, $B29&lt;C$231), $B29&gt;C$232), C29, "")</f>
        <v/>
      </c>
      <c r="CA29" s="2" t="str">
        <f>IF(OR(AND($B29&gt;D$230, $B29&lt;D$231), $B29&gt;D$232), D29, "")</f>
        <v/>
      </c>
      <c r="CB29" s="2" t="str">
        <f>IF(OR(AND($B29&gt;E$230, $B29&lt;E$231), $B29&gt;E$232), E29, "")</f>
        <v/>
      </c>
      <c r="CC29" s="2" t="str">
        <f>IF(OR(AND($B29&gt;F$230, $B29&lt;F$231), $B29&gt;F$232), F29, "")</f>
        <v/>
      </c>
      <c r="CD29" s="2" t="str">
        <f>IF(OR(AND($B29&gt;G$230, $B29&lt;G$231), $B29&gt;G$232), G29, "")</f>
        <v/>
      </c>
      <c r="CE29" s="2" t="str">
        <f>IF(OR(AND($B29&gt;H$230, $B29&lt;H$231), $B29&gt;H$232), H29, "")</f>
        <v/>
      </c>
      <c r="CF29" s="2" t="str">
        <f>IF(OR(AND($B29&gt;I$230, $B29&lt;I$231), $B29&gt;I$232), I29, "")</f>
        <v/>
      </c>
      <c r="CG29" s="2" t="str">
        <f>IF(OR(AND($B29&gt;J$230, $B29&lt;J$231), $B29&gt;J$232), J29, "")</f>
        <v/>
      </c>
      <c r="CH29" s="2" t="str">
        <f>IF(OR(AND($B29&gt;K$230, $B29&lt;K$231), $B29&gt;K$232), K29, "")</f>
        <v/>
      </c>
      <c r="CI29" s="2" t="str">
        <f>IF(OR(AND($B29&gt;L$230, $B29&lt;L$231), $B29&gt;L$232), L29, "")</f>
        <v/>
      </c>
      <c r="CJ29" s="2" t="str">
        <f>IF(OR(AND($B29&gt;M$230, $B29&lt;M$231), $B29&gt;M$232), M29, "")</f>
        <v/>
      </c>
      <c r="CK29" s="2" t="str">
        <f>IF(OR(AND($B29&gt;N$230, $B29&lt;N$231), $B29&gt;N$232), N29, "")</f>
        <v/>
      </c>
      <c r="CL29" s="2" t="str">
        <f>IF(OR(AND($B29&gt;O$230, $B29&lt;O$231), $B29&gt;O$232), O29, "")</f>
        <v/>
      </c>
      <c r="CO29" s="2">
        <f t="shared" si="14"/>
        <v>99.507492107454496</v>
      </c>
      <c r="CP29" s="2">
        <f t="shared" si="15"/>
        <v>102.90560061975351</v>
      </c>
      <c r="CQ29" s="2">
        <f t="shared" si="16"/>
        <v>105.04163002492356</v>
      </c>
      <c r="CR29" s="2">
        <f t="shared" si="17"/>
        <v>103.5915530510685</v>
      </c>
      <c r="CS29" s="2">
        <f t="shared" si="18"/>
        <v>103.96751176679382</v>
      </c>
      <c r="CT29" s="2">
        <f t="shared" si="19"/>
        <v>105.56180966089606</v>
      </c>
      <c r="CU29" s="2">
        <f t="shared" si="20"/>
        <v>106.85281924330313</v>
      </c>
      <c r="CV29" s="2">
        <f t="shared" si="21"/>
        <v>105.18542773741508</v>
      </c>
      <c r="CW29" s="2">
        <f t="shared" si="22"/>
        <v>103.72046417239966</v>
      </c>
      <c r="CX29" s="2">
        <f t="shared" si="23"/>
        <v>98.904215183466903</v>
      </c>
      <c r="CY29" s="2">
        <f t="shared" si="24"/>
        <v>90.449489005190628</v>
      </c>
      <c r="CZ29" s="2">
        <f t="shared" si="25"/>
        <v>80.862924868247461</v>
      </c>
      <c r="DA29" s="2">
        <f t="shared" si="26"/>
        <v>68.77833778108949</v>
      </c>
      <c r="DD29" s="2">
        <f t="shared" si="27"/>
        <v>101.72886510395365</v>
      </c>
      <c r="DE29" s="2">
        <f t="shared" si="28"/>
        <v>104.12193574934754</v>
      </c>
      <c r="DF29" s="2">
        <f t="shared" si="29"/>
        <v>108.0967000879177</v>
      </c>
      <c r="DG29" s="2">
        <f t="shared" si="30"/>
        <v>105.66158223752245</v>
      </c>
      <c r="DH29" s="2">
        <f t="shared" si="31"/>
        <v>105.2105532279413</v>
      </c>
      <c r="DI29" s="2">
        <f t="shared" si="32"/>
        <v>107.73306489708426</v>
      </c>
      <c r="DJ29" s="2">
        <f t="shared" si="33"/>
        <v>108.21192427462077</v>
      </c>
      <c r="DK29" s="2">
        <f t="shared" si="34"/>
        <v>109.40604916978512</v>
      </c>
      <c r="DL29" s="2">
        <f t="shared" si="35"/>
        <v>108.57497003331584</v>
      </c>
      <c r="DM29" s="2">
        <f t="shared" si="36"/>
        <v>103.05427621092407</v>
      </c>
      <c r="DN29" s="2">
        <f t="shared" si="37"/>
        <v>94.935098808800134</v>
      </c>
      <c r="DO29" s="2">
        <f t="shared" si="38"/>
        <v>83.61513541934842</v>
      </c>
      <c r="DP29" s="2">
        <f t="shared" si="39"/>
        <v>69.910253475486243</v>
      </c>
      <c r="DS29" s="2">
        <f>POWER(10,($B29-C$227)/C$228)/(1+POWER(10,($B29-C$227)/C$228))</f>
        <v>8.8720436593715238E-4</v>
      </c>
      <c r="DT29" s="2">
        <f>POWER(10,($B29-D$227)/D$228)/(1+POWER(10,($B29-D$227)/D$228))</f>
        <v>7.4069136330687029E-4</v>
      </c>
      <c r="DU29" s="2">
        <f>POWER(10,($B29-E$227)/E$228)/(1+POWER(10,($B29-E$227)/E$228))</f>
        <v>6.6652595651327858E-4</v>
      </c>
      <c r="DV29" s="2">
        <f>POWER(10,($B29-F$227)/F$228)/(1+POWER(10,($B29-F$227)/F$228))</f>
        <v>9.309516963473028E-4</v>
      </c>
      <c r="DW29" s="2">
        <f>POWER(10,($B29-G$227)/G$228)/(1+POWER(10,($B29-G$227)/G$228))</f>
        <v>9.8014811033454111E-4</v>
      </c>
      <c r="DX29" s="2">
        <f>POWER(10,($B29-H$227)/H$228)/(1+POWER(10,($B29-H$227)/H$228))</f>
        <v>8.8779480033834997E-4</v>
      </c>
      <c r="DY29" s="2">
        <f>POWER(10,($B29-I$227)/I$228)/(1+POWER(10,($B29-I$227)/I$228))</f>
        <v>7.9153843003052318E-4</v>
      </c>
      <c r="DZ29" s="2">
        <f>POWER(10,($B29-J$227)/J$228)/(1+POWER(10,($B29-J$227)/J$228))</f>
        <v>8.2082379723167546E-4</v>
      </c>
      <c r="EA29" s="2">
        <f>POWER(10,($B29-K$227)/K$228)/(1+POWER(10,($B29-K$227)/K$228))</f>
        <v>8.4813228506373708E-4</v>
      </c>
      <c r="EB29" s="2">
        <f>POWER(10,($B29-L$227)/L$228)/(1+POWER(10,($B29-L$227)/L$228))</f>
        <v>9.6884418855646597E-4</v>
      </c>
      <c r="EC29" s="2">
        <f>POWER(10,($B29-M$227)/M$228)/(1+POWER(10,($B29-M$227)/M$228))</f>
        <v>9.88408131482795E-4</v>
      </c>
      <c r="ED29" s="2">
        <f>POWER(10,($B29-N$227)/N$228)/(1+POWER(10,($B29-N$227)/N$228))</f>
        <v>1.0072586864999953E-3</v>
      </c>
      <c r="EE29" s="2">
        <f>POWER(10,($B29-O$227)/O$228)/(1+POWER(10,($B29-O$227)/O$228))</f>
        <v>9.034416278195335E-4</v>
      </c>
    </row>
    <row r="30" spans="2:135" x14ac:dyDescent="0.25">
      <c r="B30" s="2">
        <v>24</v>
      </c>
      <c r="C30">
        <v>100.848</v>
      </c>
      <c r="D30">
        <v>103.11799999999999</v>
      </c>
      <c r="E30">
        <v>107.735</v>
      </c>
      <c r="F30">
        <v>104.95399999999999</v>
      </c>
      <c r="G30">
        <v>105.03100000000001</v>
      </c>
      <c r="H30">
        <v>106.6</v>
      </c>
      <c r="I30">
        <v>108.212</v>
      </c>
      <c r="J30">
        <v>105.42400000000001</v>
      </c>
      <c r="K30">
        <v>103.864</v>
      </c>
      <c r="L30">
        <v>98.635999999999996</v>
      </c>
      <c r="M30">
        <v>90.287999999999997</v>
      </c>
      <c r="N30">
        <v>80.605999999999995</v>
      </c>
      <c r="O30">
        <v>68.833299999999994</v>
      </c>
      <c r="R30" s="5">
        <f>AV30+(C$209*_xlfn.NORM.DIST($B30,C$214*C$215+C$213,C$219*C$214,FALSE))+(C$211*_xlfn.NORM.DIST($B30,C$214*C$216+C$213,C$220*C$214,FALSE))+(C$210*_xlfn.NORM.DIST($B30,C$214*C$217+C$213,C$221*C$214,FALSE))+(C$212*_xlfn.NORM.DIST($B30,C$214*C$218+C$213,C$222*C$214,FALSE))</f>
        <v>99.50736266564131</v>
      </c>
      <c r="S30" s="5">
        <f>AW30+(D$209*_xlfn.NORM.DIST($B30,D$214*D$215+D$213,D$219*D$214,FALSE))+(D$211*_xlfn.NORM.DIST($B30,D$214*D$216+D$213,D$220*D$214,FALSE))+(D$210*_xlfn.NORM.DIST($B30,D$214*D$217+D$213,D$221*D$214,FALSE))+(D$212*_xlfn.NORM.DIST($B30,D$214*D$218+D$213,D$222*D$214,FALSE))</f>
        <v>102.89963631451371</v>
      </c>
      <c r="T30" s="5">
        <f>AX30+(E$209*_xlfn.NORM.DIST($B30,E$214*E$215+E$213,E$219*E$214,FALSE))+(E$211*_xlfn.NORM.DIST($B30,E$214*E$216+E$213,E$220*E$214,FALSE))+(E$210*_xlfn.NORM.DIST($B30,E$214*E$217+E$213,E$221*E$214,FALSE))+(E$212*_xlfn.NORM.DIST($B30,E$214*E$218+E$213,E$222*E$214,FALSE))</f>
        <v>105.04653172549347</v>
      </c>
      <c r="U30" s="5">
        <f>AY30+(F$209*_xlfn.NORM.DIST($B30,F$214*F$215+F$213,F$219*F$214,FALSE))+(F$211*_xlfn.NORM.DIST($B30,F$214*F$216+F$213,F$220*F$214,FALSE))+(F$210*_xlfn.NORM.DIST($B30,F$214*F$217+F$213,F$221*F$214,FALSE))+(F$212*_xlfn.NORM.DIST($B30,F$214*F$218+F$213,F$222*F$214,FALSE))</f>
        <v>103.59848930978559</v>
      </c>
      <c r="V30" s="5">
        <f>AZ30+(G$209*_xlfn.NORM.DIST($B30,G$214*G$215+G$213,G$219*G$214,FALSE))+(G$211*_xlfn.NORM.DIST($B30,G$214*G$216+G$213,G$220*G$214,FALSE))+(G$210*_xlfn.NORM.DIST($B30,G$214*G$217+G$213,G$221*G$214,FALSE))+(G$212*_xlfn.NORM.DIST($B30,G$214*G$218+G$213,G$222*G$214,FALSE))</f>
        <v>103.98994533046776</v>
      </c>
      <c r="W30" s="5">
        <f>BA30+(H$209*_xlfn.NORM.DIST($B30,H$214*H$215+H$213,H$219*H$214,FALSE))+(H$211*_xlfn.NORM.DIST($B30,H$214*H$216+H$213,H$220*H$214,FALSE))+(H$210*_xlfn.NORM.DIST($B30,H$214*H$217+H$213,H$221*H$214,FALSE))+(H$212*_xlfn.NORM.DIST($B30,H$214*H$218+H$213,H$222*H$214,FALSE))</f>
        <v>105.5944250697968</v>
      </c>
      <c r="X30" s="5">
        <f>BB30+(I$209*_xlfn.NORM.DIST($B30,I$214*I$215+I$213,I$219*I$214,FALSE))+(I$211*_xlfn.NORM.DIST($B30,I$214*I$216+I$213,I$220*I$214,FALSE))+(I$210*_xlfn.NORM.DIST($B30,I$214*I$217+I$213,I$221*I$214,FALSE))+(I$212*_xlfn.NORM.DIST($B30,I$214*I$218+I$213,I$222*I$214,FALSE))</f>
        <v>106.87846355783493</v>
      </c>
      <c r="Y30" s="5">
        <f>BC30+(J$209*_xlfn.NORM.DIST($B30,J$214*J$215+J$213,J$219*J$214,FALSE))+(J$211*_xlfn.NORM.DIST($B30,J$214*J$216+J$213,J$220*J$214,FALSE))+(J$210*_xlfn.NORM.DIST($B30,J$214*J$217+J$213,J$221*J$214,FALSE))+(J$212*_xlfn.NORM.DIST($B30,J$214*J$218+J$213,J$222*J$214,FALSE))</f>
        <v>105.2324985073875</v>
      </c>
      <c r="Z30" s="5">
        <f>BD30+(K$209*_xlfn.NORM.DIST($B30,K$214*K$215+K$213,K$219*K$214,FALSE))+(K$211*_xlfn.NORM.DIST($B30,K$214*K$216+K$213,K$220*K$214,FALSE))+(K$210*_xlfn.NORM.DIST($B30,K$214*K$217+K$213,K$221*K$214,FALSE))+(K$212*_xlfn.NORM.DIST($B30,K$214*K$218+K$213,K$222*K$214,FALSE))</f>
        <v>103.76682129581737</v>
      </c>
      <c r="AA30" s="5">
        <f>BE30+(L$209*_xlfn.NORM.DIST($B30,L$214*L$215+L$213,L$219*L$214,FALSE))+(L$211*_xlfn.NORM.DIST($B30,L$214*L$216+L$213,L$220*L$214,FALSE))+(L$210*_xlfn.NORM.DIST($B30,L$214*L$217+L$213,L$221*L$214,FALSE))+(L$212*_xlfn.NORM.DIST($B30,L$214*L$218+L$213,L$222*L$214,FALSE))</f>
        <v>98.945471698642237</v>
      </c>
      <c r="AB30" s="5">
        <f>BF30+(M$209*_xlfn.NORM.DIST($B30,M$214*M$215+M$213,M$219*M$214,FALSE))+(M$211*_xlfn.NORM.DIST($B30,M$214*M$216+M$213,M$220*M$214,FALSE))+(M$210*_xlfn.NORM.DIST($B30,M$214*M$217+M$213,M$221*M$214,FALSE))+(M$212*_xlfn.NORM.DIST($B30,M$214*M$218+M$213,M$222*M$214,FALSE))</f>
        <v>90.497838923585576</v>
      </c>
      <c r="AC30" s="5">
        <f>BG30+(N$209*_xlfn.NORM.DIST($B30,N$214*N$215+N$213,N$219*N$214,FALSE))+(N$211*_xlfn.NORM.DIST($B30,N$214*N$216+N$213,N$220*N$214,FALSE))+(N$210*_xlfn.NORM.DIST($B30,N$214*N$217+N$213,N$221*N$214,FALSE))+(N$212*_xlfn.NORM.DIST($B30,N$214*N$218+N$213,N$222*N$214,FALSE))</f>
        <v>80.893250371131018</v>
      </c>
      <c r="AD30" s="5">
        <f>BH30+(O$209*_xlfn.NORM.DIST($B30,O$214*O$215+O$213,O$219*O$214,FALSE))+(O$211*_xlfn.NORM.DIST($B30,O$214*O$216+O$213,O$220*O$214,FALSE))+(O$210*_xlfn.NORM.DIST($B30,O$214*O$217+O$213,O$221*O$214,FALSE))+(O$212*_xlfn.NORM.DIST($B30,O$214*O$218+O$213,O$222*O$214,FALSE))</f>
        <v>68.791673990994212</v>
      </c>
      <c r="AE30" s="5"/>
      <c r="AG30" s="5">
        <f t="shared" si="41"/>
        <v>1.3406373343586893</v>
      </c>
      <c r="AH30" s="5">
        <f t="shared" si="41"/>
        <v>0.21836368548628116</v>
      </c>
      <c r="AI30" s="5">
        <f t="shared" si="41"/>
        <v>2.6884682745065334</v>
      </c>
      <c r="AJ30" s="5">
        <f t="shared" si="41"/>
        <v>1.3555106902144018</v>
      </c>
      <c r="AK30" s="5">
        <f t="shared" si="41"/>
        <v>1.0410546695322438</v>
      </c>
      <c r="AL30" s="5">
        <f t="shared" si="41"/>
        <v>1.0055749302031955</v>
      </c>
      <c r="AM30" s="5">
        <f t="shared" si="41"/>
        <v>1.3335364421650695</v>
      </c>
      <c r="AN30" s="5">
        <f t="shared" si="41"/>
        <v>0.19150149261250249</v>
      </c>
      <c r="AO30" s="5">
        <f t="shared" si="40"/>
        <v>9.7178704182638853E-2</v>
      </c>
      <c r="AP30" s="5">
        <f t="shared" si="40"/>
        <v>-0.30947169864224122</v>
      </c>
      <c r="AQ30" s="5">
        <f t="shared" si="40"/>
        <v>-0.2098389235855791</v>
      </c>
      <c r="AR30" s="5">
        <f t="shared" si="40"/>
        <v>-0.28725037113102303</v>
      </c>
      <c r="AS30" s="5">
        <f t="shared" si="40"/>
        <v>4.1626009005781839E-2</v>
      </c>
      <c r="AV30" s="2">
        <f t="shared" si="1"/>
        <v>99.507076081929497</v>
      </c>
      <c r="AW30" s="2">
        <f t="shared" si="2"/>
        <v>102.89959301544984</v>
      </c>
      <c r="AX30" s="2">
        <f t="shared" si="3"/>
        <v>105.04638396163924</v>
      </c>
      <c r="AY30" s="2">
        <f t="shared" si="4"/>
        <v>103.59846285860235</v>
      </c>
      <c r="AZ30" s="2">
        <f t="shared" si="5"/>
        <v>103.98992688747008</v>
      </c>
      <c r="BA30" s="2">
        <f t="shared" si="6"/>
        <v>105.59442160974078</v>
      </c>
      <c r="BB30" s="2">
        <f t="shared" si="7"/>
        <v>106.87846290864502</v>
      </c>
      <c r="BC30" s="2">
        <f t="shared" si="8"/>
        <v>105.23249792316835</v>
      </c>
      <c r="BD30" s="2">
        <f t="shared" si="9"/>
        <v>103.76682073830744</v>
      </c>
      <c r="BE30" s="2">
        <f t="shared" si="10"/>
        <v>98.945466982561939</v>
      </c>
      <c r="BF30" s="2">
        <f t="shared" si="11"/>
        <v>90.497816882030634</v>
      </c>
      <c r="BG30" s="2">
        <f t="shared" si="12"/>
        <v>80.893193180871577</v>
      </c>
      <c r="BH30" s="2">
        <f t="shared" si="13"/>
        <v>68.791631830541903</v>
      </c>
      <c r="BK30" s="2">
        <f>IF(OR($B30&lt;C$229, AND($B30&gt;C$230, $B30&lt;C$231)), C30, "")</f>
        <v>100.848</v>
      </c>
      <c r="BL30" s="2">
        <f>IF(OR($B30&lt;D$229, AND($B30&gt;D$230, $B30&lt;D$231)), D30, "")</f>
        <v>103.11799999999999</v>
      </c>
      <c r="BM30" s="2">
        <f>IF(OR($B30&lt;E$229, AND($B30&gt;E$230, $B30&lt;E$231)), E30, "")</f>
        <v>107.735</v>
      </c>
      <c r="BN30" s="2">
        <f>IF(OR($B30&lt;F$229, AND($B30&gt;F$230, $B30&lt;F$231)), F30, "")</f>
        <v>104.95399999999999</v>
      </c>
      <c r="BO30" s="2">
        <f>IF(OR($B30&lt;G$229, AND($B30&gt;G$230, $B30&lt;G$231)), G30, "")</f>
        <v>105.03100000000001</v>
      </c>
      <c r="BP30" s="2">
        <f>IF(OR($B30&lt;H$229, AND($B30&gt;H$230, $B30&lt;H$231)), H30, "")</f>
        <v>106.6</v>
      </c>
      <c r="BQ30" s="2">
        <f>IF(OR($B30&lt;I$229, AND($B30&gt;I$230, $B30&lt;I$231)), I30, "")</f>
        <v>108.212</v>
      </c>
      <c r="BR30" s="2">
        <f>IF(OR($B30&lt;J$229, AND($B30&gt;J$230, $B30&lt;J$231)), J30, "")</f>
        <v>105.42400000000001</v>
      </c>
      <c r="BS30" s="2">
        <f>IF(OR($B30&lt;K$229, AND($B30&gt;K$230, $B30&lt;K$231)), K30, "")</f>
        <v>103.864</v>
      </c>
      <c r="BT30" s="2">
        <f>IF(OR($B30&lt;L$229, AND($B30&gt;L$230, $B30&lt;L$231)), L30, "")</f>
        <v>98.635999999999996</v>
      </c>
      <c r="BU30" s="2">
        <f>IF(OR($B30&lt;M$229, AND($B30&gt;M$230, $B30&lt;M$231)), M30, "")</f>
        <v>90.287999999999997</v>
      </c>
      <c r="BV30" s="2">
        <f>IF(OR($B30&lt;N$229, AND($B30&gt;N$230, $B30&lt;N$231)), N30, "")</f>
        <v>80.605999999999995</v>
      </c>
      <c r="BW30" s="2">
        <f>IF(OR($B30&lt;O$229, AND($B30&gt;O$230, $B30&lt;O$231)), O30, "")</f>
        <v>68.833299999999994</v>
      </c>
      <c r="BZ30" s="2" t="str">
        <f>IF(OR(AND($B30&gt;C$230, $B30&lt;C$231), $B30&gt;C$232), C30, "")</f>
        <v/>
      </c>
      <c r="CA30" s="2" t="str">
        <f>IF(OR(AND($B30&gt;D$230, $B30&lt;D$231), $B30&gt;D$232), D30, "")</f>
        <v/>
      </c>
      <c r="CB30" s="2" t="str">
        <f>IF(OR(AND($B30&gt;E$230, $B30&lt;E$231), $B30&gt;E$232), E30, "")</f>
        <v/>
      </c>
      <c r="CC30" s="2" t="str">
        <f>IF(OR(AND($B30&gt;F$230, $B30&lt;F$231), $B30&gt;F$232), F30, "")</f>
        <v/>
      </c>
      <c r="CD30" s="2" t="str">
        <f>IF(OR(AND($B30&gt;G$230, $B30&lt;G$231), $B30&gt;G$232), G30, "")</f>
        <v/>
      </c>
      <c r="CE30" s="2" t="str">
        <f>IF(OR(AND($B30&gt;H$230, $B30&lt;H$231), $B30&gt;H$232), H30, "")</f>
        <v/>
      </c>
      <c r="CF30" s="2" t="str">
        <f>IF(OR(AND($B30&gt;I$230, $B30&lt;I$231), $B30&gt;I$232), I30, "")</f>
        <v/>
      </c>
      <c r="CG30" s="2" t="str">
        <f>IF(OR(AND($B30&gt;J$230, $B30&lt;J$231), $B30&gt;J$232), J30, "")</f>
        <v/>
      </c>
      <c r="CH30" s="2" t="str">
        <f>IF(OR(AND($B30&gt;K$230, $B30&lt;K$231), $B30&gt;K$232), K30, "")</f>
        <v/>
      </c>
      <c r="CI30" s="2" t="str">
        <f>IF(OR(AND($B30&gt;L$230, $B30&lt;L$231), $B30&gt;L$232), L30, "")</f>
        <v/>
      </c>
      <c r="CJ30" s="2" t="str">
        <f>IF(OR(AND($B30&gt;M$230, $B30&lt;M$231), $B30&gt;M$232), M30, "")</f>
        <v/>
      </c>
      <c r="CK30" s="2" t="str">
        <f>IF(OR(AND($B30&gt;N$230, $B30&lt;N$231), $B30&gt;N$232), N30, "")</f>
        <v/>
      </c>
      <c r="CL30" s="2" t="str">
        <f>IF(OR(AND($B30&gt;O$230, $B30&lt;O$231), $B30&gt;O$232), O30, "")</f>
        <v/>
      </c>
      <c r="CO30" s="2">
        <f t="shared" si="14"/>
        <v>99.504950708780655</v>
      </c>
      <c r="CP30" s="2">
        <f t="shared" si="15"/>
        <v>102.8986233657796</v>
      </c>
      <c r="CQ30" s="2">
        <f t="shared" si="16"/>
        <v>105.0441873021213</v>
      </c>
      <c r="CR30" s="2">
        <f t="shared" si="17"/>
        <v>103.59638491630523</v>
      </c>
      <c r="CS30" s="2">
        <f t="shared" si="18"/>
        <v>103.98861813139438</v>
      </c>
      <c r="CT30" s="2">
        <f t="shared" si="19"/>
        <v>105.59234451983478</v>
      </c>
      <c r="CU30" s="2">
        <f t="shared" si="20"/>
        <v>106.87730757834356</v>
      </c>
      <c r="CV30" s="2">
        <f t="shared" si="21"/>
        <v>105.22875915010412</v>
      </c>
      <c r="CW30" s="2">
        <f t="shared" si="22"/>
        <v>103.76238009372517</v>
      </c>
      <c r="CX30" s="2">
        <f t="shared" si="23"/>
        <v>98.941130676226635</v>
      </c>
      <c r="CY30" s="2">
        <f t="shared" si="24"/>
        <v>90.493033289242703</v>
      </c>
      <c r="CZ30" s="2">
        <f t="shared" si="25"/>
        <v>80.89020260538382</v>
      </c>
      <c r="DA30" s="2">
        <f t="shared" si="26"/>
        <v>68.790530827367803</v>
      </c>
      <c r="DD30" s="2">
        <f t="shared" si="27"/>
        <v>101.68993687404114</v>
      </c>
      <c r="DE30" s="2">
        <f t="shared" si="28"/>
        <v>104.09263513401959</v>
      </c>
      <c r="DF30" s="2">
        <f t="shared" si="29"/>
        <v>108.05008091927137</v>
      </c>
      <c r="DG30" s="2">
        <f t="shared" si="30"/>
        <v>105.63223287472354</v>
      </c>
      <c r="DH30" s="2">
        <f t="shared" si="31"/>
        <v>105.20650814699141</v>
      </c>
      <c r="DI30" s="2">
        <f t="shared" si="32"/>
        <v>107.72627317371365</v>
      </c>
      <c r="DJ30" s="2">
        <f t="shared" si="33"/>
        <v>108.20858118812733</v>
      </c>
      <c r="DK30" s="2">
        <f t="shared" si="34"/>
        <v>109.38320934952328</v>
      </c>
      <c r="DL30" s="2">
        <f t="shared" si="35"/>
        <v>108.5378702544201</v>
      </c>
      <c r="DM30" s="2">
        <f t="shared" si="36"/>
        <v>103.0234465819306</v>
      </c>
      <c r="DN30" s="2">
        <f t="shared" si="37"/>
        <v>94.907307474093244</v>
      </c>
      <c r="DO30" s="2">
        <f t="shared" si="38"/>
        <v>83.59824806139595</v>
      </c>
      <c r="DP30" s="2">
        <f t="shared" si="39"/>
        <v>69.90207397543027</v>
      </c>
      <c r="DS30" s="2">
        <f>POWER(10,($B30-C$227)/C$228)/(1+POWER(10,($B30-C$227)/C$228))</f>
        <v>9.7271698221012128E-4</v>
      </c>
      <c r="DT30" s="2">
        <f>POWER(10,($B30-D$227)/D$228)/(1+POWER(10,($B30-D$227)/D$228))</f>
        <v>8.1209389724749956E-4</v>
      </c>
      <c r="DU30" s="2">
        <f>POWER(10,($B30-E$227)/E$228)/(1+POWER(10,($B30-E$227)/E$228))</f>
        <v>7.3078418524104934E-4</v>
      </c>
      <c r="DV30" s="2">
        <f>POWER(10,($B30-F$227)/F$228)/(1+POWER(10,($B30-F$227)/F$228))</f>
        <v>1.0206765630696077E-3</v>
      </c>
      <c r="DW30" s="2">
        <f>POWER(10,($B30-G$227)/G$228)/(1+POWER(10,($B30-G$227)/G$228))</f>
        <v>1.0746094137669838E-3</v>
      </c>
      <c r="DX30" s="2">
        <f>POWER(10,($B30-H$227)/H$228)/(1+POWER(10,($B30-H$227)/H$228))</f>
        <v>9.7336426980537195E-4</v>
      </c>
      <c r="DY30" s="2">
        <f>POWER(10,($B30-I$227)/I$228)/(1+POWER(10,($B30-I$227)/I$228))</f>
        <v>8.678383564204627E-4</v>
      </c>
      <c r="DZ30" s="2">
        <f>POWER(10,($B30-J$227)/J$228)/(1+POWER(10,($B30-J$227)/J$228))</f>
        <v>8.9994412852516053E-4</v>
      </c>
      <c r="EA30" s="2">
        <f>POWER(10,($B30-K$227)/K$228)/(1+POWER(10,($B30-K$227)/K$228))</f>
        <v>9.2988246920074405E-4</v>
      </c>
      <c r="EB30" s="2">
        <f>POWER(10,($B30-L$227)/L$228)/(1+POWER(10,($B30-L$227)/L$228))</f>
        <v>1.0622172402815306E-3</v>
      </c>
      <c r="EC30" s="2">
        <f>POWER(10,($B30-M$227)/M$228)/(1+POWER(10,($B30-M$227)/M$228))</f>
        <v>1.0836646269830276E-3</v>
      </c>
      <c r="ED30" s="2">
        <f>POWER(10,($B30-N$227)/N$228)/(1+POWER(10,($B30-N$227)/N$228))</f>
        <v>1.1043298705015075E-3</v>
      </c>
      <c r="EE30" s="2">
        <f>POWER(10,($B30-O$227)/O$228)/(1+POWER(10,($B30-O$227)/O$228))</f>
        <v>9.9051771047294133E-4</v>
      </c>
    </row>
    <row r="31" spans="2:135" x14ac:dyDescent="0.25">
      <c r="B31" s="2">
        <v>25</v>
      </c>
      <c r="C31">
        <v>100.803</v>
      </c>
      <c r="D31">
        <v>103.309</v>
      </c>
      <c r="E31">
        <v>106.235</v>
      </c>
      <c r="F31">
        <v>104.33799999999999</v>
      </c>
      <c r="G31">
        <v>104.172</v>
      </c>
      <c r="H31">
        <v>106.277</v>
      </c>
      <c r="I31">
        <v>107.136</v>
      </c>
      <c r="J31">
        <v>105.485</v>
      </c>
      <c r="K31">
        <v>104.212</v>
      </c>
      <c r="L31">
        <v>99.227000000000004</v>
      </c>
      <c r="M31">
        <v>90.847999999999999</v>
      </c>
      <c r="N31">
        <v>81.605999999999995</v>
      </c>
      <c r="O31">
        <v>69.2273</v>
      </c>
      <c r="R31" s="5">
        <f>AV31+(C$209*_xlfn.NORM.DIST($B31,C$214*C$215+C$213,C$219*C$214,FALSE))+(C$211*_xlfn.NORM.DIST($B31,C$214*C$216+C$213,C$220*C$214,FALSE))+(C$210*_xlfn.NORM.DIST($B31,C$214*C$217+C$213,C$221*C$214,FALSE))+(C$212*_xlfn.NORM.DIST($B31,C$214*C$218+C$213,C$222*C$214,FALSE))</f>
        <v>99.505443009882228</v>
      </c>
      <c r="S31" s="5">
        <f>AW31+(D$209*_xlfn.NORM.DIST($B31,D$214*D$215+D$213,D$219*D$214,FALSE))+(D$211*_xlfn.NORM.DIST($B31,D$214*D$216+D$213,D$220*D$214,FALSE))+(D$210*_xlfn.NORM.DIST($B31,D$214*D$217+D$213,D$221*D$214,FALSE))+(D$212*_xlfn.NORM.DIST($B31,D$214*D$218+D$213,D$222*D$214,FALSE))</f>
        <v>102.89280973713771</v>
      </c>
      <c r="T31" s="5">
        <f>AX31+(E$209*_xlfn.NORM.DIST($B31,E$214*E$215+E$213,E$219*E$214,FALSE))+(E$211*_xlfn.NORM.DIST($B31,E$214*E$216+E$213,E$220*E$214,FALSE))+(E$210*_xlfn.NORM.DIST($B31,E$214*E$217+E$213,E$221*E$214,FALSE))+(E$212*_xlfn.NORM.DIST($B31,E$214*E$218+E$213,E$222*E$214,FALSE))</f>
        <v>105.0494993059485</v>
      </c>
      <c r="U31" s="5">
        <f>AY31+(F$209*_xlfn.NORM.DIST($B31,F$214*F$215+F$213,F$219*F$214,FALSE))+(F$211*_xlfn.NORM.DIST($B31,F$214*F$216+F$213,F$220*F$214,FALSE))+(F$210*_xlfn.NORM.DIST($B31,F$214*F$217+F$213,F$221*F$214,FALSE))+(F$212*_xlfn.NORM.DIST($B31,F$214*F$218+F$213,F$222*F$214,FALSE))</f>
        <v>103.60353332043347</v>
      </c>
      <c r="V31" s="5">
        <f>AZ31+(G$209*_xlfn.NORM.DIST($B31,G$214*G$215+G$213,G$219*G$214,FALSE))+(G$211*_xlfn.NORM.DIST($B31,G$214*G$216+G$213,G$220*G$214,FALSE))+(G$210*_xlfn.NORM.DIST($B31,G$214*G$217+G$213,G$221*G$214,FALSE))+(G$212*_xlfn.NORM.DIST($B31,G$214*G$218+G$213,G$222*G$214,FALSE))</f>
        <v>104.0111841397315</v>
      </c>
      <c r="W31" s="5">
        <f>BA31+(H$209*_xlfn.NORM.DIST($B31,H$214*H$215+H$213,H$219*H$214,FALSE))+(H$211*_xlfn.NORM.DIST($B31,H$214*H$216+H$213,H$220*H$214,FALSE))+(H$210*_xlfn.NORM.DIST($B31,H$214*H$217+H$213,H$221*H$214,FALSE))+(H$212*_xlfn.NORM.DIST($B31,H$214*H$218+H$213,H$222*H$214,FALSE))</f>
        <v>105.62512769902155</v>
      </c>
      <c r="X31" s="5">
        <f>BB31+(I$209*_xlfn.NORM.DIST($B31,I$214*I$215+I$213,I$219*I$214,FALSE))+(I$211*_xlfn.NORM.DIST($B31,I$214*I$216+I$213,I$220*I$214,FALSE))+(I$210*_xlfn.NORM.DIST($B31,I$214*I$217+I$213,I$221*I$214,FALSE))+(I$212*_xlfn.NORM.DIST($B31,I$214*I$218+I$213,I$222*I$214,FALSE))</f>
        <v>106.90303828321306</v>
      </c>
      <c r="Y31" s="5">
        <f>BC31+(J$209*_xlfn.NORM.DIST($B31,J$214*J$215+J$213,J$219*J$214,FALSE))+(J$211*_xlfn.NORM.DIST($B31,J$214*J$216+J$213,J$220*J$214,FALSE))+(J$210*_xlfn.NORM.DIST($B31,J$214*J$217+J$213,J$221*J$214,FALSE))+(J$212*_xlfn.NORM.DIST($B31,J$214*J$218+J$213,J$222*J$214,FALSE))</f>
        <v>105.27612636164486</v>
      </c>
      <c r="Z31" s="5">
        <f>BD31+(K$209*_xlfn.NORM.DIST($B31,K$214*K$215+K$213,K$219*K$214,FALSE))+(K$211*_xlfn.NORM.DIST($B31,K$214*K$216+K$213,K$220*K$214,FALSE))+(K$210*_xlfn.NORM.DIST($B31,K$214*K$217+K$213,K$221*K$214,FALSE))+(K$212*_xlfn.NORM.DIST($B31,K$214*K$218+K$213,K$222*K$214,FALSE))</f>
        <v>103.80908597828925</v>
      </c>
      <c r="AA31" s="5">
        <f>BE31+(L$209*_xlfn.NORM.DIST($B31,L$214*L$215+L$213,L$219*L$214,FALSE))+(L$211*_xlfn.NORM.DIST($B31,L$214*L$216+L$213,L$220*L$214,FALSE))+(L$210*_xlfn.NORM.DIST($B31,L$214*L$217+L$213,L$221*L$214,FALSE))+(L$212*_xlfn.NORM.DIST($B31,L$214*L$218+L$213,L$222*L$214,FALSE))</f>
        <v>98.982736246846784</v>
      </c>
      <c r="AB31" s="5">
        <f>BF31+(M$209*_xlfn.NORM.DIST($B31,M$214*M$215+M$213,M$219*M$214,FALSE))+(M$211*_xlfn.NORM.DIST($B31,M$214*M$216+M$213,M$220*M$214,FALSE))+(M$210*_xlfn.NORM.DIST($B31,M$214*M$217+M$213,M$221*M$214,FALSE))+(M$212*_xlfn.NORM.DIST($B31,M$214*M$218+M$213,M$222*M$214,FALSE))</f>
        <v>90.541801945810334</v>
      </c>
      <c r="AC31" s="5">
        <f>BG31+(N$209*_xlfn.NORM.DIST($B31,N$214*N$215+N$213,N$219*N$214,FALSE))+(N$211*_xlfn.NORM.DIST($B31,N$214*N$216+N$213,N$220*N$214,FALSE))+(N$210*_xlfn.NORM.DIST($B31,N$214*N$217+N$213,N$221*N$214,FALSE))+(N$212*_xlfn.NORM.DIST($B31,N$214*N$218+N$213,N$222*N$214,FALSE))</f>
        <v>80.920865857929044</v>
      </c>
      <c r="AD31" s="5">
        <f>BH31+(O$209*_xlfn.NORM.DIST($B31,O$214*O$215+O$213,O$219*O$214,FALSE))+(O$211*_xlfn.NORM.DIST($B31,O$214*O$216+O$213,O$220*O$214,FALSE))+(O$210*_xlfn.NORM.DIST($B31,O$214*O$217+O$213,O$221*O$214,FALSE))+(O$212*_xlfn.NORM.DIST($B31,O$214*O$218+O$213,O$222*O$214,FALSE))</f>
        <v>68.804026616702458</v>
      </c>
      <c r="AE31" s="5"/>
      <c r="AG31" s="5">
        <f t="shared" si="41"/>
        <v>1.2975569901177693</v>
      </c>
      <c r="AH31" s="5">
        <f t="shared" si="41"/>
        <v>0.41619026286228689</v>
      </c>
      <c r="AI31" s="5">
        <f t="shared" si="41"/>
        <v>1.1855006940514983</v>
      </c>
      <c r="AJ31" s="5">
        <f t="shared" si="41"/>
        <v>0.73446667956652334</v>
      </c>
      <c r="AK31" s="5">
        <f t="shared" si="41"/>
        <v>0.16081586026849948</v>
      </c>
      <c r="AL31" s="5">
        <f t="shared" si="41"/>
        <v>0.65187230097845372</v>
      </c>
      <c r="AM31" s="5">
        <f t="shared" si="41"/>
        <v>0.23296171678693156</v>
      </c>
      <c r="AN31" s="5">
        <f t="shared" si="41"/>
        <v>0.2088736383551435</v>
      </c>
      <c r="AO31" s="5">
        <f t="shared" si="40"/>
        <v>0.40291402171075674</v>
      </c>
      <c r="AP31" s="5">
        <f t="shared" si="40"/>
        <v>0.24426375315321991</v>
      </c>
      <c r="AQ31" s="5">
        <f t="shared" si="40"/>
        <v>0.3061980541896645</v>
      </c>
      <c r="AR31" s="5">
        <f t="shared" si="40"/>
        <v>0.68513414207095025</v>
      </c>
      <c r="AS31" s="5">
        <f t="shared" si="40"/>
        <v>0.42327338329754127</v>
      </c>
      <c r="AV31" s="2">
        <f t="shared" si="1"/>
        <v>99.504700711537893</v>
      </c>
      <c r="AW31" s="2">
        <f t="shared" si="2"/>
        <v>102.8926893521033</v>
      </c>
      <c r="AX31" s="2">
        <f t="shared" si="3"/>
        <v>105.0491135970164</v>
      </c>
      <c r="AY31" s="2">
        <f t="shared" si="4"/>
        <v>103.60345672548193</v>
      </c>
      <c r="AZ31" s="2">
        <f t="shared" si="5"/>
        <v>104.01112973721476</v>
      </c>
      <c r="BA31" s="2">
        <f t="shared" si="6"/>
        <v>105.62511681481051</v>
      </c>
      <c r="BB31" s="2">
        <f t="shared" si="7"/>
        <v>106.90303612059957</v>
      </c>
      <c r="BC31" s="2">
        <f t="shared" si="8"/>
        <v>105.27612439997159</v>
      </c>
      <c r="BD31" s="2">
        <f t="shared" si="9"/>
        <v>103.8090840913772</v>
      </c>
      <c r="BE31" s="2">
        <f t="shared" si="10"/>
        <v>98.982721452597247</v>
      </c>
      <c r="BF31" s="2">
        <f t="shared" si="11"/>
        <v>90.541737377002207</v>
      </c>
      <c r="BG31" s="2">
        <f t="shared" si="12"/>
        <v>80.92070562135433</v>
      </c>
      <c r="BH31" s="2">
        <f t="shared" si="13"/>
        <v>68.803908860142144</v>
      </c>
      <c r="BK31" s="2">
        <f>IF(OR($B31&lt;C$229, AND($B31&gt;C$230, $B31&lt;C$231)), C31, "")</f>
        <v>100.803</v>
      </c>
      <c r="BL31" s="2">
        <f>IF(OR($B31&lt;D$229, AND($B31&gt;D$230, $B31&lt;D$231)), D31, "")</f>
        <v>103.309</v>
      </c>
      <c r="BM31" s="2">
        <f>IF(OR($B31&lt;E$229, AND($B31&gt;E$230, $B31&lt;E$231)), E31, "")</f>
        <v>106.235</v>
      </c>
      <c r="BN31" s="2">
        <f>IF(OR($B31&lt;F$229, AND($B31&gt;F$230, $B31&lt;F$231)), F31, "")</f>
        <v>104.33799999999999</v>
      </c>
      <c r="BO31" s="2">
        <f>IF(OR($B31&lt;G$229, AND($B31&gt;G$230, $B31&lt;G$231)), G31, "")</f>
        <v>104.172</v>
      </c>
      <c r="BP31" s="2">
        <f>IF(OR($B31&lt;H$229, AND($B31&gt;H$230, $B31&lt;H$231)), H31, "")</f>
        <v>106.277</v>
      </c>
      <c r="BQ31" s="2">
        <f>IF(OR($B31&lt;I$229, AND($B31&gt;I$230, $B31&lt;I$231)), I31, "")</f>
        <v>107.136</v>
      </c>
      <c r="BR31" s="2">
        <f>IF(OR($B31&lt;J$229, AND($B31&gt;J$230, $B31&lt;J$231)), J31, "")</f>
        <v>105.485</v>
      </c>
      <c r="BS31" s="2">
        <f>IF(OR($B31&lt;K$229, AND($B31&gt;K$230, $B31&lt;K$231)), K31, "")</f>
        <v>104.212</v>
      </c>
      <c r="BT31" s="2">
        <f>IF(OR($B31&lt;L$229, AND($B31&gt;L$230, $B31&lt;L$231)), L31, "")</f>
        <v>99.227000000000004</v>
      </c>
      <c r="BU31" s="2">
        <f>IF(OR($B31&lt;M$229, AND($B31&gt;M$230, $B31&lt;M$231)), M31, "")</f>
        <v>90.847999999999999</v>
      </c>
      <c r="BV31" s="2">
        <f>IF(OR($B31&lt;N$229, AND($B31&gt;N$230, $B31&lt;N$231)), N31, "")</f>
        <v>81.605999999999995</v>
      </c>
      <c r="BW31" s="2">
        <f>IF(OR($B31&lt;O$229, AND($B31&gt;O$230, $B31&lt;O$231)), O31, "")</f>
        <v>69.2273</v>
      </c>
      <c r="BZ31" s="2" t="str">
        <f>IF(OR(AND($B31&gt;C$230, $B31&lt;C$231), $B31&gt;C$232), C31, "")</f>
        <v/>
      </c>
      <c r="CA31" s="2" t="str">
        <f>IF(OR(AND($B31&gt;D$230, $B31&lt;D$231), $B31&gt;D$232), D31, "")</f>
        <v/>
      </c>
      <c r="CB31" s="2" t="str">
        <f>IF(OR(AND($B31&gt;E$230, $B31&lt;E$231), $B31&gt;E$232), E31, "")</f>
        <v/>
      </c>
      <c r="CC31" s="2" t="str">
        <f>IF(OR(AND($B31&gt;F$230, $B31&lt;F$231), $B31&gt;F$232), F31, "")</f>
        <v/>
      </c>
      <c r="CD31" s="2" t="str">
        <f>IF(OR(AND($B31&gt;G$230, $B31&lt;G$231), $B31&gt;G$232), G31, "")</f>
        <v/>
      </c>
      <c r="CE31" s="2" t="str">
        <f>IF(OR(AND($B31&gt;H$230, $B31&lt;H$231), $B31&gt;H$232), H31, "")</f>
        <v/>
      </c>
      <c r="CF31" s="2" t="str">
        <f>IF(OR(AND($B31&gt;I$230, $B31&lt;I$231), $B31&gt;I$232), I31, "")</f>
        <v/>
      </c>
      <c r="CG31" s="2" t="str">
        <f>IF(OR(AND($B31&gt;J$230, $B31&lt;J$231), $B31&gt;J$232), J31, "")</f>
        <v/>
      </c>
      <c r="CH31" s="2" t="str">
        <f>IF(OR(AND($B31&gt;K$230, $B31&lt;K$231), $B31&gt;K$232), K31, "")</f>
        <v/>
      </c>
      <c r="CI31" s="2" t="str">
        <f>IF(OR(AND($B31&gt;L$230, $B31&lt;L$231), $B31&gt;L$232), L31, "")</f>
        <v/>
      </c>
      <c r="CJ31" s="2" t="str">
        <f>IF(OR(AND($B31&gt;M$230, $B31&lt;M$231), $B31&gt;M$232), M31, "")</f>
        <v/>
      </c>
      <c r="CK31" s="2" t="str">
        <f>IF(OR(AND($B31&gt;N$230, $B31&lt;N$231), $B31&gt;N$232), N31, "")</f>
        <v/>
      </c>
      <c r="CL31" s="2" t="str">
        <f>IF(OR(AND($B31&gt;O$230, $B31&lt;O$231), $B31&gt;O$232), O31, "")</f>
        <v/>
      </c>
      <c r="CO31" s="2">
        <f t="shared" si="14"/>
        <v>99.502409310106827</v>
      </c>
      <c r="CP31" s="2">
        <f t="shared" si="15"/>
        <v>102.89164611180567</v>
      </c>
      <c r="CQ31" s="2">
        <f t="shared" si="16"/>
        <v>105.04674457931904</v>
      </c>
      <c r="CR31" s="2">
        <f t="shared" si="17"/>
        <v>103.60121678154194</v>
      </c>
      <c r="CS31" s="2">
        <f t="shared" si="18"/>
        <v>104.00972449599493</v>
      </c>
      <c r="CT31" s="2">
        <f t="shared" si="19"/>
        <v>105.62287937877349</v>
      </c>
      <c r="CU31" s="2">
        <f t="shared" si="20"/>
        <v>106.90179591338398</v>
      </c>
      <c r="CV31" s="2">
        <f t="shared" si="21"/>
        <v>105.27209056279317</v>
      </c>
      <c r="CW31" s="2">
        <f t="shared" si="22"/>
        <v>103.80429601505067</v>
      </c>
      <c r="CX31" s="2">
        <f t="shared" si="23"/>
        <v>98.978046168986367</v>
      </c>
      <c r="CY31" s="2">
        <f t="shared" si="24"/>
        <v>90.536577573294778</v>
      </c>
      <c r="CZ31" s="2">
        <f t="shared" si="25"/>
        <v>80.917480342520179</v>
      </c>
      <c r="DA31" s="2">
        <f t="shared" si="26"/>
        <v>68.802723873646116</v>
      </c>
      <c r="DD31" s="2">
        <f t="shared" si="27"/>
        <v>101.65100864412864</v>
      </c>
      <c r="DE31" s="2">
        <f t="shared" si="28"/>
        <v>104.06333451869163</v>
      </c>
      <c r="DF31" s="2">
        <f t="shared" si="29"/>
        <v>108.00346175062505</v>
      </c>
      <c r="DG31" s="2">
        <f t="shared" si="30"/>
        <v>105.60288351192463</v>
      </c>
      <c r="DH31" s="2">
        <f t="shared" si="31"/>
        <v>105.2024630660415</v>
      </c>
      <c r="DI31" s="2">
        <f t="shared" si="32"/>
        <v>107.71948145034303</v>
      </c>
      <c r="DJ31" s="2">
        <f t="shared" si="33"/>
        <v>108.2052381016339</v>
      </c>
      <c r="DK31" s="2">
        <f t="shared" si="34"/>
        <v>109.36036952926143</v>
      </c>
      <c r="DL31" s="2">
        <f t="shared" si="35"/>
        <v>108.50077047552436</v>
      </c>
      <c r="DM31" s="2">
        <f t="shared" si="36"/>
        <v>102.99261695293713</v>
      </c>
      <c r="DN31" s="2">
        <f t="shared" si="37"/>
        <v>94.87951613938634</v>
      </c>
      <c r="DO31" s="2">
        <f t="shared" si="38"/>
        <v>83.581360703443465</v>
      </c>
      <c r="DP31" s="2">
        <f t="shared" si="39"/>
        <v>69.893894475374282</v>
      </c>
      <c r="DS31" s="2">
        <f>POWER(10,($B31-C$227)/C$228)/(1+POWER(10,($B31-C$227)/C$228))</f>
        <v>1.0664628787578178E-3</v>
      </c>
      <c r="DT31" s="2">
        <f>POWER(10,($B31-D$227)/D$228)/(1+POWER(10,($B31-D$227)/D$228))</f>
        <v>8.9037349136468805E-4</v>
      </c>
      <c r="DU31" s="2">
        <f>POWER(10,($B31-E$227)/E$228)/(1+POWER(10,($B31-E$227)/E$228))</f>
        <v>8.012324345186276E-4</v>
      </c>
      <c r="DV31" s="2">
        <f>POWER(10,($B31-F$227)/F$228)/(1+POWER(10,($B31-F$227)/F$228))</f>
        <v>1.1190394015155461E-3</v>
      </c>
      <c r="DW31" s="2">
        <f>POWER(10,($B31-G$227)/G$228)/(1+POWER(10,($B31-G$227)/G$228))</f>
        <v>1.1781636438266613E-3</v>
      </c>
      <c r="DX31" s="2">
        <f>POWER(10,($B31-H$227)/H$228)/(1+POWER(10,($B31-H$227)/H$228))</f>
        <v>1.0671724822552036E-3</v>
      </c>
      <c r="DY31" s="2">
        <f>POWER(10,($B31-I$227)/I$228)/(1+POWER(10,($B31-I$227)/I$228))</f>
        <v>9.5148617005329087E-4</v>
      </c>
      <c r="DZ31" s="2">
        <f>POWER(10,($B31-J$227)/J$228)/(1+POWER(10,($B31-J$227)/J$228))</f>
        <v>9.8668344589839495E-4</v>
      </c>
      <c r="EA31" s="2">
        <f>POWER(10,($B31-K$227)/K$228)/(1+POWER(10,($B31-K$227)/K$228))</f>
        <v>1.0195043892663993E-3</v>
      </c>
      <c r="EB31" s="2">
        <f>POWER(10,($B31-L$227)/L$228)/(1+POWER(10,($B31-L$227)/L$228))</f>
        <v>1.1645786965758058E-3</v>
      </c>
      <c r="EC31" s="2">
        <f>POWER(10,($B31-M$227)/M$228)/(1+POWER(10,($B31-M$227)/M$228))</f>
        <v>1.1880904205550358E-3</v>
      </c>
      <c r="ED31" s="2">
        <f>POWER(10,($B31-N$227)/N$228)/(1+POWER(10,($B31-N$227)/N$228))</f>
        <v>1.2107446270770046E-3</v>
      </c>
      <c r="EE31" s="2">
        <f>POWER(10,($B31-O$227)/O$228)/(1+POWER(10,($B31-O$227)/O$228))</f>
        <v>1.0859772927861433E-3</v>
      </c>
    </row>
    <row r="32" spans="2:135" x14ac:dyDescent="0.25">
      <c r="B32" s="2">
        <v>26</v>
      </c>
      <c r="C32">
        <v>101.833</v>
      </c>
      <c r="D32">
        <v>104.176</v>
      </c>
      <c r="E32">
        <v>109.35299999999999</v>
      </c>
      <c r="F32">
        <v>104.785</v>
      </c>
      <c r="G32">
        <v>104.84399999999999</v>
      </c>
      <c r="H32">
        <v>106.354</v>
      </c>
      <c r="I32">
        <v>107.652</v>
      </c>
      <c r="J32">
        <v>105.742</v>
      </c>
      <c r="K32">
        <v>103.42400000000001</v>
      </c>
      <c r="L32">
        <v>99.484999999999999</v>
      </c>
      <c r="M32">
        <v>91.257999999999996</v>
      </c>
      <c r="N32">
        <v>82.515000000000001</v>
      </c>
      <c r="O32">
        <v>69.318200000000004</v>
      </c>
      <c r="R32" s="5">
        <f>AV32+(C$209*_xlfn.NORM.DIST($B32,C$214*C$215+C$213,C$219*C$214,FALSE))+(C$211*_xlfn.NORM.DIST($B32,C$214*C$216+C$213,C$220*C$214,FALSE))+(C$210*_xlfn.NORM.DIST($B32,C$214*C$217+C$213,C$221*C$214,FALSE))+(C$212*_xlfn.NORM.DIST($B32,C$214*C$218+C$213,C$222*C$214,FALSE))</f>
        <v>99.504191359428404</v>
      </c>
      <c r="S32" s="5">
        <f>AW32+(D$209*_xlfn.NORM.DIST($B32,D$214*D$215+D$213,D$219*D$214,FALSE))+(D$211*_xlfn.NORM.DIST($B32,D$214*D$216+D$213,D$220*D$214,FALSE))+(D$210*_xlfn.NORM.DIST($B32,D$214*D$217+D$213,D$221*D$214,FALSE))+(D$212*_xlfn.NORM.DIST($B32,D$214*D$218+D$213,D$222*D$214,FALSE))</f>
        <v>102.88611357593123</v>
      </c>
      <c r="T32" s="5">
        <f>AX32+(E$209*_xlfn.NORM.DIST($B32,E$214*E$215+E$213,E$219*E$214,FALSE))+(E$211*_xlfn.NORM.DIST($B32,E$214*E$216+E$213,E$220*E$214,FALSE))+(E$210*_xlfn.NORM.DIST($B32,E$214*E$217+E$213,E$221*E$214,FALSE))+(E$212*_xlfn.NORM.DIST($B32,E$214*E$218+E$213,E$222*E$214,FALSE))</f>
        <v>105.05282809148942</v>
      </c>
      <c r="U32" s="5">
        <f>AY32+(F$209*_xlfn.NORM.DIST($B32,F$214*F$215+F$213,F$219*F$214,FALSE))+(F$211*_xlfn.NORM.DIST($B32,F$214*F$216+F$213,F$220*F$214,FALSE))+(F$210*_xlfn.NORM.DIST($B32,F$214*F$217+F$213,F$221*F$214,FALSE))+(F$212*_xlfn.NORM.DIST($B32,F$214*F$218+F$213,F$222*F$214,FALSE))</f>
        <v>103.60867596896885</v>
      </c>
      <c r="V32" s="5">
        <f>AZ32+(G$209*_xlfn.NORM.DIST($B32,G$214*G$215+G$213,G$219*G$214,FALSE))+(G$211*_xlfn.NORM.DIST($B32,G$214*G$216+G$213,G$220*G$214,FALSE))+(G$210*_xlfn.NORM.DIST($B32,G$214*G$217+G$213,G$221*G$214,FALSE))+(G$212*_xlfn.NORM.DIST($B32,G$214*G$218+G$213,G$222*G$214,FALSE))</f>
        <v>104.03249338317318</v>
      </c>
      <c r="W32" s="5">
        <f>BA32+(H$209*_xlfn.NORM.DIST($B32,H$214*H$215+H$213,H$219*H$214,FALSE))+(H$211*_xlfn.NORM.DIST($B32,H$214*H$216+H$213,H$220*H$214,FALSE))+(H$210*_xlfn.NORM.DIST($B32,H$214*H$217+H$213,H$221*H$214,FALSE))+(H$212*_xlfn.NORM.DIST($B32,H$214*H$218+H$213,H$222*H$214,FALSE))</f>
        <v>105.65585653804848</v>
      </c>
      <c r="X32" s="5">
        <f>BB32+(I$209*_xlfn.NORM.DIST($B32,I$214*I$215+I$213,I$219*I$214,FALSE))+(I$211*_xlfn.NORM.DIST($B32,I$214*I$216+I$213,I$220*I$214,FALSE))+(I$210*_xlfn.NORM.DIST($B32,I$214*I$217+I$213,I$221*I$214,FALSE))+(I$212*_xlfn.NORM.DIST($B32,I$214*I$218+I$213,I$222*I$214,FALSE))</f>
        <v>106.92762187759928</v>
      </c>
      <c r="Y32" s="5">
        <f>BC32+(J$209*_xlfn.NORM.DIST($B32,J$214*J$215+J$213,J$219*J$214,FALSE))+(J$211*_xlfn.NORM.DIST($B32,J$214*J$216+J$213,J$220*J$214,FALSE))+(J$210*_xlfn.NORM.DIST($B32,J$214*J$217+J$213,J$221*J$214,FALSE))+(J$212*_xlfn.NORM.DIST($B32,J$214*J$218+J$213,J$222*J$214,FALSE))</f>
        <v>105.31977931832908</v>
      </c>
      <c r="Z32" s="5">
        <f>BD32+(K$209*_xlfn.NORM.DIST($B32,K$214*K$215+K$213,K$219*K$214,FALSE))+(K$211*_xlfn.NORM.DIST($B32,K$214*K$216+K$213,K$220*K$214,FALSE))+(K$210*_xlfn.NORM.DIST($B32,K$214*K$217+K$213,K$221*K$214,FALSE))+(K$212*_xlfn.NORM.DIST($B32,K$214*K$218+K$213,K$222*K$214,FALSE))</f>
        <v>103.85137925828154</v>
      </c>
      <c r="AA32" s="5">
        <f>BE32+(L$209*_xlfn.NORM.DIST($B32,L$214*L$215+L$213,L$219*L$214,FALSE))+(L$211*_xlfn.NORM.DIST($B32,L$214*L$216+L$213,L$220*L$214,FALSE))+(L$210*_xlfn.NORM.DIST($B32,L$214*L$217+L$213,L$221*L$214,FALSE))+(L$212*_xlfn.NORM.DIST($B32,L$214*L$218+L$213,L$222*L$214,FALSE))</f>
        <v>99.020045545251079</v>
      </c>
      <c r="AB32" s="5">
        <f>BF32+(M$209*_xlfn.NORM.DIST($B32,M$214*M$215+M$213,M$219*M$214,FALSE))+(M$211*_xlfn.NORM.DIST($B32,M$214*M$216+M$213,M$220*M$214,FALSE))+(M$210*_xlfn.NORM.DIST($B32,M$214*M$217+M$213,M$221*M$214,FALSE))+(M$212*_xlfn.NORM.DIST($B32,M$214*M$218+M$213,M$222*M$214,FALSE))</f>
        <v>90.585867862311005</v>
      </c>
      <c r="AC32" s="5">
        <f>BG32+(N$209*_xlfn.NORM.DIST($B32,N$214*N$215+N$213,N$219*N$214,FALSE))+(N$211*_xlfn.NORM.DIST($B32,N$214*N$216+N$213,N$220*N$214,FALSE))+(N$210*_xlfn.NORM.DIST($B32,N$214*N$217+N$213,N$221*N$214,FALSE))+(N$212*_xlfn.NORM.DIST($B32,N$214*N$218+N$213,N$222*N$214,FALSE))</f>
        <v>80.948667596876504</v>
      </c>
      <c r="AD32" s="5">
        <f>BH32+(O$209*_xlfn.NORM.DIST($B32,O$214*O$215+O$213,O$219*O$214,FALSE))+(O$211*_xlfn.NORM.DIST($B32,O$214*O$216+O$213,O$220*O$214,FALSE))+(O$210*_xlfn.NORM.DIST($B32,O$214*O$217+O$213,O$221*O$214,FALSE))+(O$212*_xlfn.NORM.DIST($B32,O$214*O$218+O$213,O$222*O$214,FALSE))</f>
        <v>68.816508604142996</v>
      </c>
      <c r="AE32" s="5"/>
      <c r="AG32" s="5">
        <f t="shared" si="41"/>
        <v>2.3288086405715944</v>
      </c>
      <c r="AH32" s="5">
        <f t="shared" si="41"/>
        <v>1.2898864240687686</v>
      </c>
      <c r="AI32" s="5">
        <f t="shared" si="41"/>
        <v>4.3001719085105776</v>
      </c>
      <c r="AJ32" s="5">
        <f t="shared" si="41"/>
        <v>1.1763240310311431</v>
      </c>
      <c r="AK32" s="5">
        <f t="shared" si="41"/>
        <v>0.81150661682681857</v>
      </c>
      <c r="AL32" s="5">
        <f t="shared" si="41"/>
        <v>0.698143461951517</v>
      </c>
      <c r="AM32" s="5">
        <f t="shared" si="41"/>
        <v>0.72437812240072219</v>
      </c>
      <c r="AN32" s="5">
        <f t="shared" si="41"/>
        <v>0.42222068167092175</v>
      </c>
      <c r="AO32" s="5">
        <f t="shared" si="40"/>
        <v>-0.42737925828153323</v>
      </c>
      <c r="AP32" s="5">
        <f t="shared" si="40"/>
        <v>0.46495445474891994</v>
      </c>
      <c r="AQ32" s="5">
        <f t="shared" si="40"/>
        <v>0.67213213768899038</v>
      </c>
      <c r="AR32" s="5">
        <f t="shared" si="40"/>
        <v>1.5663324031234964</v>
      </c>
      <c r="AS32" s="5">
        <f t="shared" si="40"/>
        <v>0.50169139585700862</v>
      </c>
      <c r="AV32" s="2">
        <f t="shared" si="1"/>
        <v>99.502337579974579</v>
      </c>
      <c r="AW32" s="2">
        <f t="shared" si="2"/>
        <v>102.88579085794751</v>
      </c>
      <c r="AX32" s="2">
        <f t="shared" si="3"/>
        <v>105.05185603215222</v>
      </c>
      <c r="AY32" s="2">
        <f t="shared" si="4"/>
        <v>103.60846249541777</v>
      </c>
      <c r="AZ32" s="2">
        <f t="shared" si="5"/>
        <v>104.03233901411522</v>
      </c>
      <c r="BA32" s="2">
        <f t="shared" si="6"/>
        <v>105.65582361247107</v>
      </c>
      <c r="BB32" s="2">
        <f t="shared" si="7"/>
        <v>106.92761495036734</v>
      </c>
      <c r="BC32" s="2">
        <f t="shared" si="8"/>
        <v>105.31977298668005</v>
      </c>
      <c r="BD32" s="2">
        <f t="shared" si="9"/>
        <v>103.85137312118275</v>
      </c>
      <c r="BE32" s="2">
        <f t="shared" si="10"/>
        <v>99.020000935964163</v>
      </c>
      <c r="BF32" s="2">
        <f t="shared" si="11"/>
        <v>90.585685901833031</v>
      </c>
      <c r="BG32" s="2">
        <f t="shared" si="12"/>
        <v>80.948235489780259</v>
      </c>
      <c r="BH32" s="2">
        <f t="shared" si="13"/>
        <v>68.816191839584562</v>
      </c>
      <c r="BK32" s="2">
        <f>IF(OR($B32&lt;C$229, AND($B32&gt;C$230, $B32&lt;C$231)), C32, "")</f>
        <v>101.833</v>
      </c>
      <c r="BL32" s="2">
        <f>IF(OR($B32&lt;D$229, AND($B32&gt;D$230, $B32&lt;D$231)), D32, "")</f>
        <v>104.176</v>
      </c>
      <c r="BM32" s="2">
        <f>IF(OR($B32&lt;E$229, AND($B32&gt;E$230, $B32&lt;E$231)), E32, "")</f>
        <v>109.35299999999999</v>
      </c>
      <c r="BN32" s="2">
        <f>IF(OR($B32&lt;F$229, AND($B32&gt;F$230, $B32&lt;F$231)), F32, "")</f>
        <v>104.785</v>
      </c>
      <c r="BO32" s="2">
        <f>IF(OR($B32&lt;G$229, AND($B32&gt;G$230, $B32&lt;G$231)), G32, "")</f>
        <v>104.84399999999999</v>
      </c>
      <c r="BP32" s="2">
        <f>IF(OR($B32&lt;H$229, AND($B32&gt;H$230, $B32&lt;H$231)), H32, "")</f>
        <v>106.354</v>
      </c>
      <c r="BQ32" s="2">
        <f>IF(OR($B32&lt;I$229, AND($B32&gt;I$230, $B32&lt;I$231)), I32, "")</f>
        <v>107.652</v>
      </c>
      <c r="BR32" s="2">
        <f>IF(OR($B32&lt;J$229, AND($B32&gt;J$230, $B32&lt;J$231)), J32, "")</f>
        <v>105.742</v>
      </c>
      <c r="BS32" s="2">
        <f>IF(OR($B32&lt;K$229, AND($B32&gt;K$230, $B32&lt;K$231)), K32, "")</f>
        <v>103.42400000000001</v>
      </c>
      <c r="BT32" s="2">
        <f>IF(OR($B32&lt;L$229, AND($B32&gt;L$230, $B32&lt;L$231)), L32, "")</f>
        <v>99.484999999999999</v>
      </c>
      <c r="BU32" s="2">
        <f>IF(OR($B32&lt;M$229, AND($B32&gt;M$230, $B32&lt;M$231)), M32, "")</f>
        <v>91.257999999999996</v>
      </c>
      <c r="BV32" s="2">
        <f>IF(OR($B32&lt;N$229, AND($B32&gt;N$230, $B32&lt;N$231)), N32, "")</f>
        <v>82.515000000000001</v>
      </c>
      <c r="BW32" s="2">
        <f>IF(OR($B32&lt;O$229, AND($B32&gt;O$230, $B32&lt;O$231)), O32, "")</f>
        <v>69.318200000000004</v>
      </c>
      <c r="BZ32" s="2" t="str">
        <f>IF(OR(AND($B32&gt;C$230, $B32&lt;C$231), $B32&gt;C$232), C32, "")</f>
        <v/>
      </c>
      <c r="CA32" s="2" t="str">
        <f>IF(OR(AND($B32&gt;D$230, $B32&lt;D$231), $B32&gt;D$232), D32, "")</f>
        <v/>
      </c>
      <c r="CB32" s="2" t="str">
        <f>IF(OR(AND($B32&gt;E$230, $B32&lt;E$231), $B32&gt;E$232), E32, "")</f>
        <v/>
      </c>
      <c r="CC32" s="2" t="str">
        <f>IF(OR(AND($B32&gt;F$230, $B32&lt;F$231), $B32&gt;F$232), F32, "")</f>
        <v/>
      </c>
      <c r="CD32" s="2" t="str">
        <f>IF(OR(AND($B32&gt;G$230, $B32&lt;G$231), $B32&gt;G$232), G32, "")</f>
        <v/>
      </c>
      <c r="CE32" s="2" t="str">
        <f>IF(OR(AND($B32&gt;H$230, $B32&lt;H$231), $B32&gt;H$232), H32, "")</f>
        <v/>
      </c>
      <c r="CF32" s="2" t="str">
        <f>IF(OR(AND($B32&gt;I$230, $B32&lt;I$231), $B32&gt;I$232), I32, "")</f>
        <v/>
      </c>
      <c r="CG32" s="2" t="str">
        <f>IF(OR(AND($B32&gt;J$230, $B32&lt;J$231), $B32&gt;J$232), J32, "")</f>
        <v/>
      </c>
      <c r="CH32" s="2" t="str">
        <f>IF(OR(AND($B32&gt;K$230, $B32&lt;K$231), $B32&gt;K$232), K32, "")</f>
        <v/>
      </c>
      <c r="CI32" s="2" t="str">
        <f>IF(OR(AND($B32&gt;L$230, $B32&lt;L$231), $B32&gt;L$232), L32, "")</f>
        <v/>
      </c>
      <c r="CJ32" s="2" t="str">
        <f>IF(OR(AND($B32&gt;M$230, $B32&lt;M$231), $B32&gt;M$232), M32, "")</f>
        <v/>
      </c>
      <c r="CK32" s="2" t="str">
        <f>IF(OR(AND($B32&gt;N$230, $B32&lt;N$231), $B32&gt;N$232), N32, "")</f>
        <v/>
      </c>
      <c r="CL32" s="2" t="str">
        <f>IF(OR(AND($B32&gt;O$230, $B32&lt;O$231), $B32&gt;O$232), O32, "")</f>
        <v/>
      </c>
      <c r="CO32" s="2">
        <f t="shared" si="14"/>
        <v>99.499867911432986</v>
      </c>
      <c r="CP32" s="2">
        <f t="shared" si="15"/>
        <v>102.88466885783174</v>
      </c>
      <c r="CQ32" s="2">
        <f t="shared" si="16"/>
        <v>105.04930185651678</v>
      </c>
      <c r="CR32" s="2">
        <f t="shared" si="17"/>
        <v>103.60604864677865</v>
      </c>
      <c r="CS32" s="2">
        <f t="shared" si="18"/>
        <v>104.0308308605955</v>
      </c>
      <c r="CT32" s="2">
        <f t="shared" si="19"/>
        <v>105.6534142377122</v>
      </c>
      <c r="CU32" s="2">
        <f t="shared" si="20"/>
        <v>106.92628424842441</v>
      </c>
      <c r="CV32" s="2">
        <f t="shared" si="21"/>
        <v>105.31542197548221</v>
      </c>
      <c r="CW32" s="2">
        <f t="shared" si="22"/>
        <v>103.84621193637616</v>
      </c>
      <c r="CX32" s="2">
        <f t="shared" si="23"/>
        <v>99.014961661746113</v>
      </c>
      <c r="CY32" s="2">
        <f t="shared" si="24"/>
        <v>90.580121857346853</v>
      </c>
      <c r="CZ32" s="2">
        <f t="shared" si="25"/>
        <v>80.944758079656538</v>
      </c>
      <c r="DA32" s="2">
        <f t="shared" si="26"/>
        <v>68.814916919924428</v>
      </c>
      <c r="DD32" s="2">
        <f t="shared" si="27"/>
        <v>101.61208041421612</v>
      </c>
      <c r="DE32" s="2">
        <f t="shared" si="28"/>
        <v>104.03403390336368</v>
      </c>
      <c r="DF32" s="2">
        <f t="shared" si="29"/>
        <v>107.95684258197872</v>
      </c>
      <c r="DG32" s="2">
        <f t="shared" si="30"/>
        <v>105.57353414912572</v>
      </c>
      <c r="DH32" s="2">
        <f t="shared" si="31"/>
        <v>105.19841798509161</v>
      </c>
      <c r="DI32" s="2">
        <f t="shared" si="32"/>
        <v>107.7126897269724</v>
      </c>
      <c r="DJ32" s="2">
        <f t="shared" si="33"/>
        <v>108.20189501514045</v>
      </c>
      <c r="DK32" s="2">
        <f t="shared" si="34"/>
        <v>109.3375297089996</v>
      </c>
      <c r="DL32" s="2">
        <f t="shared" si="35"/>
        <v>108.46367069662863</v>
      </c>
      <c r="DM32" s="2">
        <f t="shared" si="36"/>
        <v>102.96178732394365</v>
      </c>
      <c r="DN32" s="2">
        <f t="shared" si="37"/>
        <v>94.851724804679449</v>
      </c>
      <c r="DO32" s="2">
        <f t="shared" si="38"/>
        <v>83.564473345490995</v>
      </c>
      <c r="DP32" s="2">
        <f t="shared" si="39"/>
        <v>69.885714975318308</v>
      </c>
      <c r="DS32" s="2">
        <f>POWER(10,($B32-C$227)/C$228)/(1+POWER(10,($B32-C$227)/C$228))</f>
        <v>1.1692329906866346E-3</v>
      </c>
      <c r="DT32" s="2">
        <f>POWER(10,($B32-D$227)/D$228)/(1+POWER(10,($B32-D$227)/D$228))</f>
        <v>9.7619126328617515E-4</v>
      </c>
      <c r="DU32" s="2">
        <f>POWER(10,($B32-E$227)/E$228)/(1+POWER(10,($B32-E$227)/E$228))</f>
        <v>8.7846598778900449E-4</v>
      </c>
      <c r="DV32" s="2">
        <f>POWER(10,($B32-F$227)/F$228)/(1+POWER(10,($B32-F$227)/F$228))</f>
        <v>1.2268698479566853E-3</v>
      </c>
      <c r="DW32" s="2">
        <f>POWER(10,($B32-G$227)/G$228)/(1+POWER(10,($B32-G$227)/G$228))</f>
        <v>1.2916839249746434E-3</v>
      </c>
      <c r="DX32" s="2">
        <f>POWER(10,($B32-H$227)/H$228)/(1+POWER(10,($B32-H$227)/H$228))</f>
        <v>1.1700108953100702E-3</v>
      </c>
      <c r="DY32" s="2">
        <f>POWER(10,($B32-I$227)/I$228)/(1+POWER(10,($B32-I$227)/I$228))</f>
        <v>1.0431880771610512E-3</v>
      </c>
      <c r="DZ32" s="2">
        <f>POWER(10,($B32-J$227)/J$228)/(1+POWER(10,($B32-J$227)/J$228))</f>
        <v>1.0817739071445453E-3</v>
      </c>
      <c r="EA32" s="2">
        <f>POWER(10,($B32-K$227)/K$228)/(1+POWER(10,($B32-K$227)/K$228))</f>
        <v>1.1177543914430443E-3</v>
      </c>
      <c r="EB32" s="2">
        <f>POWER(10,($B32-L$227)/L$228)/(1+POWER(10,($B32-L$227)/L$228))</f>
        <v>1.2767916927037986E-3</v>
      </c>
      <c r="EC32" s="2">
        <f>POWER(10,($B32-M$227)/M$228)/(1+POWER(10,($B32-M$227)/M$228))</f>
        <v>1.3025659347985492E-3</v>
      </c>
      <c r="ED32" s="2">
        <f>POWER(10,($B32-N$227)/N$228)/(1+POWER(10,($B32-N$227)/N$228))</f>
        <v>1.3274000304824536E-3</v>
      </c>
      <c r="EE32" s="2">
        <f>POWER(10,($B32-O$227)/O$228)/(1+POWER(10,($B32-O$227)/O$228))</f>
        <v>1.1906256774674136E-3</v>
      </c>
    </row>
    <row r="33" spans="2:135" x14ac:dyDescent="0.25">
      <c r="B33" s="2">
        <v>27</v>
      </c>
      <c r="C33">
        <v>101.879</v>
      </c>
      <c r="D33">
        <v>104.66200000000001</v>
      </c>
      <c r="E33">
        <v>107.676</v>
      </c>
      <c r="F33">
        <v>103.95399999999999</v>
      </c>
      <c r="G33">
        <v>105.46899999999999</v>
      </c>
      <c r="H33">
        <v>105.738</v>
      </c>
      <c r="I33">
        <v>107.92400000000001</v>
      </c>
      <c r="J33">
        <v>105.682</v>
      </c>
      <c r="K33">
        <v>102.985</v>
      </c>
      <c r="L33">
        <v>101.242</v>
      </c>
      <c r="M33">
        <v>91.438999999999993</v>
      </c>
      <c r="N33">
        <v>81.409000000000006</v>
      </c>
      <c r="O33">
        <v>69.439400000000006</v>
      </c>
      <c r="R33" s="5">
        <f>AV33+(C$209*_xlfn.NORM.DIST($B33,C$214*C$215+C$213,C$219*C$214,FALSE))+(C$211*_xlfn.NORM.DIST($B33,C$214*C$216+C$213,C$220*C$214,FALSE))+(C$210*_xlfn.NORM.DIST($B33,C$214*C$217+C$213,C$221*C$214,FALSE))+(C$212*_xlfn.NORM.DIST($B33,C$214*C$218+C$213,C$222*C$214,FALSE))</f>
        <v>99.504451151870498</v>
      </c>
      <c r="S33" s="5">
        <f>AW33+(D$209*_xlfn.NORM.DIST($B33,D$214*D$215+D$213,D$219*D$214,FALSE))+(D$211*_xlfn.NORM.DIST($B33,D$214*D$216+D$213,D$220*D$214,FALSE))+(D$210*_xlfn.NORM.DIST($B33,D$214*D$217+D$213,D$221*D$214,FALSE))+(D$212*_xlfn.NORM.DIST($B33,D$214*D$218+D$213,D$222*D$214,FALSE))</f>
        <v>102.87973196839107</v>
      </c>
      <c r="T33" s="5">
        <f>AX33+(E$209*_xlfn.NORM.DIST($B33,E$214*E$215+E$213,E$219*E$214,FALSE))+(E$211*_xlfn.NORM.DIST($B33,E$214*E$216+E$213,E$220*E$214,FALSE))+(E$210*_xlfn.NORM.DIST($B33,E$214*E$217+E$213,E$221*E$214,FALSE))+(E$212*_xlfn.NORM.DIST($B33,E$214*E$218+E$213,E$222*E$214,FALSE))</f>
        <v>105.05697732832155</v>
      </c>
      <c r="U33" s="5">
        <f>AY33+(F$209*_xlfn.NORM.DIST($B33,F$214*F$215+F$213,F$219*F$214,FALSE))+(F$211*_xlfn.NORM.DIST($B33,F$214*F$216+F$213,F$220*F$214,FALSE))+(F$210*_xlfn.NORM.DIST($B33,F$214*F$217+F$213,F$221*F$214,FALSE))+(F$212*_xlfn.NORM.DIST($B33,F$214*F$218+F$213,F$222*F$214,FALSE))</f>
        <v>103.61405358847634</v>
      </c>
      <c r="V33" s="5">
        <f>AZ33+(G$209*_xlfn.NORM.DIST($B33,G$214*G$215+G$213,G$219*G$214,FALSE))+(G$211*_xlfn.NORM.DIST($B33,G$214*G$216+G$213,G$220*G$214,FALSE))+(G$210*_xlfn.NORM.DIST($B33,G$214*G$217+G$213,G$221*G$214,FALSE))+(G$212*_xlfn.NORM.DIST($B33,G$214*G$218+G$213,G$222*G$214,FALSE))</f>
        <v>104.05397642089424</v>
      </c>
      <c r="W33" s="5">
        <f>BA33+(H$209*_xlfn.NORM.DIST($B33,H$214*H$215+H$213,H$219*H$214,FALSE))+(H$211*_xlfn.NORM.DIST($B33,H$214*H$216+H$213,H$220*H$214,FALSE))+(H$210*_xlfn.NORM.DIST($B33,H$214*H$217+H$213,H$221*H$214,FALSE))+(H$212*_xlfn.NORM.DIST($B33,H$214*H$218+H$213,H$222*H$214,FALSE))</f>
        <v>105.68663852870461</v>
      </c>
      <c r="X33" s="5">
        <f>BB33+(I$209*_xlfn.NORM.DIST($B33,I$214*I$215+I$213,I$219*I$214,FALSE))+(I$211*_xlfn.NORM.DIST($B33,I$214*I$216+I$213,I$220*I$214,FALSE))+(I$210*_xlfn.NORM.DIST($B33,I$214*I$217+I$213,I$221*I$214,FALSE))+(I$212*_xlfn.NORM.DIST($B33,I$214*I$218+I$213,I$222*I$214,FALSE))</f>
        <v>106.95222102706182</v>
      </c>
      <c r="Y33" s="5">
        <f>BC33+(J$209*_xlfn.NORM.DIST($B33,J$214*J$215+J$213,J$219*J$214,FALSE))+(J$211*_xlfn.NORM.DIST($B33,J$214*J$216+J$213,J$220*J$214,FALSE))+(J$210*_xlfn.NORM.DIST($B33,J$214*J$217+J$213,J$221*J$214,FALSE))+(J$212*_xlfn.NORM.DIST($B33,J$214*J$218+J$213,J$222*J$214,FALSE))</f>
        <v>105.36346484370155</v>
      </c>
      <c r="Z33" s="5">
        <f>BD33+(K$209*_xlfn.NORM.DIST($B33,K$214*K$215+K$213,K$219*K$214,FALSE))+(K$211*_xlfn.NORM.DIST($B33,K$214*K$216+K$213,K$220*K$214,FALSE))+(K$210*_xlfn.NORM.DIST($B33,K$214*K$217+K$213,K$221*K$214,FALSE))+(K$212*_xlfn.NORM.DIST($B33,K$214*K$218+K$213,K$222*K$214,FALSE))</f>
        <v>103.89370872512251</v>
      </c>
      <c r="AA33" s="5">
        <f>BE33+(L$209*_xlfn.NORM.DIST($B33,L$214*L$215+L$213,L$219*L$214,FALSE))+(L$211*_xlfn.NORM.DIST($B33,L$214*L$216+L$213,L$220*L$214,FALSE))+(L$210*_xlfn.NORM.DIST($B33,L$214*L$217+L$213,L$221*L$214,FALSE))+(L$212*_xlfn.NORM.DIST($B33,L$214*L$218+L$213,L$222*L$214,FALSE))</f>
        <v>99.057436392463174</v>
      </c>
      <c r="AB33" s="5">
        <f>BF33+(M$209*_xlfn.NORM.DIST($B33,M$214*M$215+M$213,M$219*M$214,FALSE))+(M$211*_xlfn.NORM.DIST($B33,M$214*M$216+M$213,M$220*M$214,FALSE))+(M$210*_xlfn.NORM.DIST($B33,M$214*M$217+M$213,M$221*M$214,FALSE))+(M$212*_xlfn.NORM.DIST($B33,M$214*M$218+M$213,M$222*M$214,FALSE))</f>
        <v>90.63015765022881</v>
      </c>
      <c r="AC33" s="5">
        <f>BG33+(N$209*_xlfn.NORM.DIST($B33,N$214*N$215+N$213,N$219*N$214,FALSE))+(N$211*_xlfn.NORM.DIST($B33,N$214*N$216+N$213,N$220*N$214,FALSE))+(N$210*_xlfn.NORM.DIST($B33,N$214*N$217+N$213,N$221*N$214,FALSE))+(N$212*_xlfn.NORM.DIST($B33,N$214*N$218+N$213,N$222*N$214,FALSE))</f>
        <v>80.97690549146381</v>
      </c>
      <c r="AD33" s="5">
        <f>BH33+(O$209*_xlfn.NORM.DIST($B33,O$214*O$215+O$213,O$219*O$214,FALSE))+(O$211*_xlfn.NORM.DIST($B33,O$214*O$216+O$213,O$220*O$214,FALSE))+(O$210*_xlfn.NORM.DIST($B33,O$214*O$217+O$213,O$221*O$214,FALSE))+(O$212*_xlfn.NORM.DIST($B33,O$214*O$218+O$213,O$222*O$214,FALSE))</f>
        <v>68.829301787270609</v>
      </c>
      <c r="AE33" s="5"/>
      <c r="AG33" s="5">
        <f t="shared" si="41"/>
        <v>2.374548848129507</v>
      </c>
      <c r="AH33" s="5">
        <f t="shared" si="41"/>
        <v>1.7822680316089361</v>
      </c>
      <c r="AI33" s="5">
        <f t="shared" si="41"/>
        <v>2.6190226716784508</v>
      </c>
      <c r="AJ33" s="5">
        <f t="shared" si="41"/>
        <v>0.33994641152365546</v>
      </c>
      <c r="AK33" s="5">
        <f t="shared" si="41"/>
        <v>1.4150235791057497</v>
      </c>
      <c r="AL33" s="5">
        <f t="shared" si="41"/>
        <v>5.1361471295393812E-2</v>
      </c>
      <c r="AM33" s="5">
        <f t="shared" si="41"/>
        <v>0.97177897293818205</v>
      </c>
      <c r="AN33" s="5">
        <f t="shared" si="41"/>
        <v>0.31853515629845219</v>
      </c>
      <c r="AO33" s="5">
        <f t="shared" si="40"/>
        <v>-0.90870872512250855</v>
      </c>
      <c r="AP33" s="5">
        <f t="shared" si="40"/>
        <v>2.1845636075368304</v>
      </c>
      <c r="AQ33" s="5">
        <f t="shared" si="40"/>
        <v>0.80884234977118297</v>
      </c>
      <c r="AR33" s="5">
        <f t="shared" si="40"/>
        <v>0.43209450853619558</v>
      </c>
      <c r="AS33" s="5">
        <f t="shared" si="40"/>
        <v>0.61009821272939746</v>
      </c>
      <c r="AV33" s="2">
        <f t="shared" si="1"/>
        <v>99.499987500974811</v>
      </c>
      <c r="AW33" s="2">
        <f t="shared" si="2"/>
        <v>102.87889784460501</v>
      </c>
      <c r="AX33" s="2">
        <f t="shared" si="3"/>
        <v>105.05461213060642</v>
      </c>
      <c r="AY33" s="2">
        <f t="shared" si="4"/>
        <v>103.61348095479266</v>
      </c>
      <c r="AZ33" s="2">
        <f t="shared" si="5"/>
        <v>104.05355505895918</v>
      </c>
      <c r="BA33" s="2">
        <f t="shared" si="6"/>
        <v>105.68654274481518</v>
      </c>
      <c r="BB33" s="2">
        <f t="shared" si="7"/>
        <v>106.95219969100187</v>
      </c>
      <c r="BC33" s="2">
        <f t="shared" si="8"/>
        <v>105.36344519896218</v>
      </c>
      <c r="BD33" s="2">
        <f t="shared" si="9"/>
        <v>103.89368954342785</v>
      </c>
      <c r="BE33" s="2">
        <f t="shared" si="10"/>
        <v>99.057307098509753</v>
      </c>
      <c r="BF33" s="2">
        <f t="shared" si="11"/>
        <v>90.629664357031444</v>
      </c>
      <c r="BG33" s="2">
        <f t="shared" si="12"/>
        <v>80.975783960407441</v>
      </c>
      <c r="BH33" s="2">
        <f t="shared" si="13"/>
        <v>68.828481134047337</v>
      </c>
      <c r="BK33" s="2">
        <f>IF(OR($B33&lt;C$229, AND($B33&gt;C$230, $B33&lt;C$231)), C33, "")</f>
        <v>101.879</v>
      </c>
      <c r="BL33" s="2">
        <f>IF(OR($B33&lt;D$229, AND($B33&gt;D$230, $B33&lt;D$231)), D33, "")</f>
        <v>104.66200000000001</v>
      </c>
      <c r="BM33" s="2">
        <f>IF(OR($B33&lt;E$229, AND($B33&gt;E$230, $B33&lt;E$231)), E33, "")</f>
        <v>107.676</v>
      </c>
      <c r="BN33" s="2">
        <f>IF(OR($B33&lt;F$229, AND($B33&gt;F$230, $B33&lt;F$231)), F33, "")</f>
        <v>103.95399999999999</v>
      </c>
      <c r="BO33" s="2">
        <f>IF(OR($B33&lt;G$229, AND($B33&gt;G$230, $B33&lt;G$231)), G33, "")</f>
        <v>105.46899999999999</v>
      </c>
      <c r="BP33" s="2">
        <f>IF(OR($B33&lt;H$229, AND($B33&gt;H$230, $B33&lt;H$231)), H33, "")</f>
        <v>105.738</v>
      </c>
      <c r="BQ33" s="2">
        <f>IF(OR($B33&lt;I$229, AND($B33&gt;I$230, $B33&lt;I$231)), I33, "")</f>
        <v>107.92400000000001</v>
      </c>
      <c r="BR33" s="2">
        <f>IF(OR($B33&lt;J$229, AND($B33&gt;J$230, $B33&lt;J$231)), J33, "")</f>
        <v>105.682</v>
      </c>
      <c r="BS33" s="2">
        <f>IF(OR($B33&lt;K$229, AND($B33&gt;K$230, $B33&lt;K$231)), K33, "")</f>
        <v>102.985</v>
      </c>
      <c r="BT33" s="2">
        <f>IF(OR($B33&lt;L$229, AND($B33&gt;L$230, $B33&lt;L$231)), L33, "")</f>
        <v>101.242</v>
      </c>
      <c r="BU33" s="2">
        <f>IF(OR($B33&lt;M$229, AND($B33&gt;M$230, $B33&lt;M$231)), M33, "")</f>
        <v>91.438999999999993</v>
      </c>
      <c r="BV33" s="2">
        <f>IF(OR($B33&lt;N$229, AND($B33&gt;N$230, $B33&lt;N$231)), N33, "")</f>
        <v>81.409000000000006</v>
      </c>
      <c r="BW33" s="2">
        <f>IF(OR($B33&lt;O$229, AND($B33&gt;O$230, $B33&lt;O$231)), O33, "")</f>
        <v>69.439400000000006</v>
      </c>
      <c r="BZ33" s="2" t="str">
        <f>IF(OR(AND($B33&gt;C$230, $B33&lt;C$231), $B33&gt;C$232), C33, "")</f>
        <v/>
      </c>
      <c r="CA33" s="2" t="str">
        <f>IF(OR(AND($B33&gt;D$230, $B33&lt;D$231), $B33&gt;D$232), D33, "")</f>
        <v/>
      </c>
      <c r="CB33" s="2" t="str">
        <f>IF(OR(AND($B33&gt;E$230, $B33&lt;E$231), $B33&gt;E$232), E33, "")</f>
        <v/>
      </c>
      <c r="CC33" s="2" t="str">
        <f>IF(OR(AND($B33&gt;F$230, $B33&lt;F$231), $B33&gt;F$232), F33, "")</f>
        <v/>
      </c>
      <c r="CD33" s="2" t="str">
        <f>IF(OR(AND($B33&gt;G$230, $B33&lt;G$231), $B33&gt;G$232), G33, "")</f>
        <v/>
      </c>
      <c r="CE33" s="2" t="str">
        <f>IF(OR(AND($B33&gt;H$230, $B33&lt;H$231), $B33&gt;H$232), H33, "")</f>
        <v/>
      </c>
      <c r="CF33" s="2" t="str">
        <f>IF(OR(AND($B33&gt;I$230, $B33&lt;I$231), $B33&gt;I$232), I33, "")</f>
        <v/>
      </c>
      <c r="CG33" s="2" t="str">
        <f>IF(OR(AND($B33&gt;J$230, $B33&lt;J$231), $B33&gt;J$232), J33, "")</f>
        <v/>
      </c>
      <c r="CH33" s="2" t="str">
        <f>IF(OR(AND($B33&gt;K$230, $B33&lt;K$231), $B33&gt;K$232), K33, "")</f>
        <v/>
      </c>
      <c r="CI33" s="2" t="str">
        <f>IF(OR(AND($B33&gt;L$230, $B33&lt;L$231), $B33&gt;L$232), L33, "")</f>
        <v/>
      </c>
      <c r="CJ33" s="2" t="str">
        <f>IF(OR(AND($B33&gt;M$230, $B33&lt;M$231), $B33&gt;M$232), M33, "")</f>
        <v/>
      </c>
      <c r="CK33" s="2" t="str">
        <f>IF(OR(AND($B33&gt;N$230, $B33&lt;N$231), $B33&gt;N$232), N33, "")</f>
        <v/>
      </c>
      <c r="CL33" s="2" t="str">
        <f>IF(OR(AND($B33&gt;O$230, $B33&lt;O$231), $B33&gt;O$232), O33, "")</f>
        <v/>
      </c>
      <c r="CO33" s="2">
        <f t="shared" si="14"/>
        <v>99.497326512759159</v>
      </c>
      <c r="CP33" s="2">
        <f t="shared" si="15"/>
        <v>102.87769160385783</v>
      </c>
      <c r="CQ33" s="2">
        <f t="shared" si="16"/>
        <v>105.05185913371453</v>
      </c>
      <c r="CR33" s="2">
        <f t="shared" si="17"/>
        <v>103.61088051201536</v>
      </c>
      <c r="CS33" s="2">
        <f t="shared" si="18"/>
        <v>104.05193722519606</v>
      </c>
      <c r="CT33" s="2">
        <f t="shared" si="19"/>
        <v>105.68394909665092</v>
      </c>
      <c r="CU33" s="2">
        <f t="shared" si="20"/>
        <v>106.95077258346484</v>
      </c>
      <c r="CV33" s="2">
        <f t="shared" si="21"/>
        <v>105.35875338817125</v>
      </c>
      <c r="CW33" s="2">
        <f t="shared" si="22"/>
        <v>103.88812785770168</v>
      </c>
      <c r="CX33" s="2">
        <f t="shared" si="23"/>
        <v>99.051877154505846</v>
      </c>
      <c r="CY33" s="2">
        <f t="shared" si="24"/>
        <v>90.623666141398914</v>
      </c>
      <c r="CZ33" s="2">
        <f t="shared" si="25"/>
        <v>80.972035816792896</v>
      </c>
      <c r="DA33" s="2">
        <f t="shared" si="26"/>
        <v>68.827109966202727</v>
      </c>
      <c r="DD33" s="2">
        <f t="shared" si="27"/>
        <v>101.57315218430361</v>
      </c>
      <c r="DE33" s="2">
        <f t="shared" si="28"/>
        <v>104.00473328803572</v>
      </c>
      <c r="DF33" s="2">
        <f t="shared" si="29"/>
        <v>107.91022341333239</v>
      </c>
      <c r="DG33" s="2">
        <f t="shared" si="30"/>
        <v>105.54418478632681</v>
      </c>
      <c r="DH33" s="2">
        <f t="shared" si="31"/>
        <v>105.19437290414172</v>
      </c>
      <c r="DI33" s="2">
        <f t="shared" si="32"/>
        <v>107.70589800360179</v>
      </c>
      <c r="DJ33" s="2">
        <f t="shared" si="33"/>
        <v>108.19855192864702</v>
      </c>
      <c r="DK33" s="2">
        <f t="shared" si="34"/>
        <v>109.31468988873775</v>
      </c>
      <c r="DL33" s="2">
        <f t="shared" si="35"/>
        <v>108.42657091773289</v>
      </c>
      <c r="DM33" s="2">
        <f t="shared" si="36"/>
        <v>102.93095769495018</v>
      </c>
      <c r="DN33" s="2">
        <f t="shared" si="37"/>
        <v>94.823933469972545</v>
      </c>
      <c r="DO33" s="2">
        <f t="shared" si="38"/>
        <v>83.547585987538525</v>
      </c>
      <c r="DP33" s="2">
        <f t="shared" si="39"/>
        <v>69.877535475262334</v>
      </c>
      <c r="DS33" s="2">
        <f>POWER(10,($B33-C$227)/C$228)/(1+POWER(10,($B33-C$227)/C$228))</f>
        <v>1.2818938758326322E-3</v>
      </c>
      <c r="DT33" s="2">
        <f>POWER(10,($B33-D$227)/D$228)/(1+POWER(10,($B33-D$227)/D$228))</f>
        <v>1.0702716360215382E-3</v>
      </c>
      <c r="DU33" s="2">
        <f>POWER(10,($B33-E$227)/E$228)/(1+POWER(10,($B33-E$227)/E$228))</f>
        <v>9.6313717307846246E-4</v>
      </c>
      <c r="DV33" s="2">
        <f>POWER(10,($B33-F$227)/F$228)/(1+POWER(10,($B33-F$227)/F$228))</f>
        <v>1.3450768261710623E-3</v>
      </c>
      <c r="DW33" s="2">
        <f>POWER(10,($B33-G$227)/G$228)/(1+POWER(10,($B33-G$227)/G$228))</f>
        <v>1.4161267832652421E-3</v>
      </c>
      <c r="DX33" s="2">
        <f>POWER(10,($B33-H$227)/H$228)/(1+POWER(10,($B33-H$227)/H$228))</f>
        <v>1.2827466388233544E-3</v>
      </c>
      <c r="DY33" s="2">
        <f>POWER(10,($B33-I$227)/I$228)/(1+POWER(10,($B33-I$227)/I$228))</f>
        <v>1.1437178717083149E-3</v>
      </c>
      <c r="DZ33" s="2">
        <f>POWER(10,($B33-J$227)/J$228)/(1+POWER(10,($B33-J$227)/J$228))</f>
        <v>1.186017720523266E-3</v>
      </c>
      <c r="EA33" s="2">
        <f>POWER(10,($B33-K$227)/K$228)/(1+POWER(10,($B33-K$227)/K$228))</f>
        <v>1.2254611664428124E-3</v>
      </c>
      <c r="EB33" s="2">
        <f>POWER(10,($B33-L$227)/L$228)/(1+POWER(10,($B33-L$227)/L$228))</f>
        <v>1.3998018208955659E-3</v>
      </c>
      <c r="EC33" s="2">
        <f>POWER(10,($B33-M$227)/M$228)/(1+POWER(10,($B33-M$227)/M$228))</f>
        <v>1.428055683913346E-3</v>
      </c>
      <c r="ED33" s="2">
        <f>POWER(10,($B33-N$227)/N$228)/(1+POWER(10,($B33-N$227)/N$228))</f>
        <v>1.4552788204680916E-3</v>
      </c>
      <c r="EE33" s="2">
        <f>POWER(10,($B33-O$227)/O$228)/(1+POWER(10,($B33-O$227)/O$228))</f>
        <v>1.3053451508739219E-3</v>
      </c>
    </row>
    <row r="34" spans="2:135" x14ac:dyDescent="0.25">
      <c r="B34" s="2">
        <v>28</v>
      </c>
      <c r="C34">
        <v>101.167</v>
      </c>
      <c r="D34">
        <v>103.471</v>
      </c>
      <c r="E34">
        <v>108.85299999999999</v>
      </c>
      <c r="F34">
        <v>105.708</v>
      </c>
      <c r="G34">
        <v>106.34399999999999</v>
      </c>
      <c r="H34">
        <v>107</v>
      </c>
      <c r="I34">
        <v>107.879</v>
      </c>
      <c r="J34">
        <v>106.045</v>
      </c>
      <c r="K34">
        <v>103.89400000000001</v>
      </c>
      <c r="L34">
        <v>100.212</v>
      </c>
      <c r="M34">
        <v>91.757999999999996</v>
      </c>
      <c r="N34">
        <v>81.197000000000003</v>
      </c>
      <c r="O34">
        <v>69.909099999999995</v>
      </c>
      <c r="R34" s="5">
        <f>AV34+(C$209*_xlfn.NORM.DIST($B34,C$214*C$215+C$213,C$219*C$214,FALSE))+(C$211*_xlfn.NORM.DIST($B34,C$214*C$216+C$213,C$220*C$214,FALSE))+(C$210*_xlfn.NORM.DIST($B34,C$214*C$217+C$213,C$221*C$214,FALSE))+(C$212*_xlfn.NORM.DIST($B34,C$214*C$218+C$213,C$222*C$214,FALSE))</f>
        <v>99.50801407955106</v>
      </c>
      <c r="S34" s="5">
        <f>AW34+(D$209*_xlfn.NORM.DIST($B34,D$214*D$215+D$213,D$219*D$214,FALSE))+(D$211*_xlfn.NORM.DIST($B34,D$214*D$216+D$213,D$220*D$214,FALSE))+(D$210*_xlfn.NORM.DIST($B34,D$214*D$217+D$213,D$221*D$214,FALSE))+(D$212*_xlfn.NORM.DIST($B34,D$214*D$218+D$213,D$222*D$214,FALSE))</f>
        <v>102.87408934851153</v>
      </c>
      <c r="T34" s="5">
        <f>AX34+(E$209*_xlfn.NORM.DIST($B34,E$214*E$215+E$213,E$219*E$214,FALSE))+(E$211*_xlfn.NORM.DIST($B34,E$214*E$216+E$213,E$220*E$214,FALSE))+(E$210*_xlfn.NORM.DIST($B34,E$214*E$217+E$213,E$221*E$214,FALSE))+(E$212*_xlfn.NORM.DIST($B34,E$214*E$218+E$213,E$222*E$214,FALSE))</f>
        <v>105.06293907795019</v>
      </c>
      <c r="U34" s="5">
        <f>AY34+(F$209*_xlfn.NORM.DIST($B34,F$214*F$215+F$213,F$219*F$214,FALSE))+(F$211*_xlfn.NORM.DIST($B34,F$214*F$216+F$213,F$220*F$214,FALSE))+(F$210*_xlfn.NORM.DIST($B34,F$214*F$217+F$213,F$221*F$214,FALSE))+(F$212*_xlfn.NORM.DIST($B34,F$214*F$218+F$213,F$222*F$214,FALSE))</f>
        <v>103.61999135313694</v>
      </c>
      <c r="V34" s="5">
        <f>AZ34+(G$209*_xlfn.NORM.DIST($B34,G$214*G$215+G$213,G$219*G$214,FALSE))+(G$211*_xlfn.NORM.DIST($B34,G$214*G$216+G$213,G$220*G$214,FALSE))+(G$210*_xlfn.NORM.DIST($B34,G$214*G$217+G$213,G$221*G$214,FALSE))+(G$212*_xlfn.NORM.DIST($B34,G$214*G$218+G$213,G$222*G$214,FALSE))</f>
        <v>104.07588459781027</v>
      </c>
      <c r="W34" s="5">
        <f>BA34+(H$209*_xlfn.NORM.DIST($B34,H$214*H$215+H$213,H$219*H$214,FALSE))+(H$211*_xlfn.NORM.DIST($B34,H$214*H$216+H$213,H$220*H$214,FALSE))+(H$210*_xlfn.NORM.DIST($B34,H$214*H$217+H$213,H$221*H$214,FALSE))+(H$212*_xlfn.NORM.DIST($B34,H$214*H$218+H$213,H$222*H$214,FALSE))</f>
        <v>105.7175429514481</v>
      </c>
      <c r="X34" s="5">
        <f>BB34+(I$209*_xlfn.NORM.DIST($B34,I$214*I$215+I$213,I$219*I$214,FALSE))+(I$211*_xlfn.NORM.DIST($B34,I$214*I$216+I$213,I$220*I$214,FALSE))+(I$210*_xlfn.NORM.DIST($B34,I$214*I$217+I$213,I$221*I$214,FALSE))+(I$212*_xlfn.NORM.DIST($B34,I$214*I$218+I$213,I$222*I$214,FALSE))</f>
        <v>106.97685382882014</v>
      </c>
      <c r="Y34" s="5">
        <f>BC34+(J$209*_xlfn.NORM.DIST($B34,J$214*J$215+J$213,J$219*J$214,FALSE))+(J$211*_xlfn.NORM.DIST($B34,J$214*J$216+J$213,J$220*J$214,FALSE))+(J$210*_xlfn.NORM.DIST($B34,J$214*J$217+J$213,J$221*J$214,FALSE))+(J$212*_xlfn.NORM.DIST($B34,J$214*J$218+J$213,J$222*J$214,FALSE))</f>
        <v>105.40720122731395</v>
      </c>
      <c r="Z34" s="5">
        <f>BD34+(K$209*_xlfn.NORM.DIST($B34,K$214*K$215+K$213,K$219*K$214,FALSE))+(K$211*_xlfn.NORM.DIST($B34,K$214*K$216+K$213,K$220*K$214,FALSE))+(K$210*_xlfn.NORM.DIST($B34,K$214*K$217+K$213,K$221*K$214,FALSE))+(K$212*_xlfn.NORM.DIST($B34,K$214*K$218+K$213,K$222*K$214,FALSE))</f>
        <v>103.93609277843936</v>
      </c>
      <c r="AA34" s="5">
        <f>BE34+(L$209*_xlfn.NORM.DIST($B34,L$214*L$215+L$213,L$219*L$214,FALSE))+(L$211*_xlfn.NORM.DIST($B34,L$214*L$216+L$213,L$220*L$214,FALSE))+(L$210*_xlfn.NORM.DIST($B34,L$214*L$217+L$213,L$221*L$214,FALSE))+(L$212*_xlfn.NORM.DIST($B34,L$214*L$218+L$213,L$222*L$214,FALSE))</f>
        <v>99.095001900471516</v>
      </c>
      <c r="AB34" s="5">
        <f>BF34+(M$209*_xlfn.NORM.DIST($B34,M$214*M$215+M$213,M$219*M$214,FALSE))+(M$211*_xlfn.NORM.DIST($B34,M$214*M$216+M$213,M$220*M$214,FALSE))+(M$210*_xlfn.NORM.DIST($B34,M$214*M$217+M$213,M$221*M$214,FALSE))+(M$212*_xlfn.NORM.DIST($B34,M$214*M$218+M$213,M$222*M$214,FALSE))</f>
        <v>90.674961239451733</v>
      </c>
      <c r="AC34" s="5">
        <f>BG34+(N$209*_xlfn.NORM.DIST($B34,N$214*N$215+N$213,N$219*N$214,FALSE))+(N$211*_xlfn.NORM.DIST($B34,N$214*N$216+N$213,N$220*N$214,FALSE))+(N$210*_xlfn.NORM.DIST($B34,N$214*N$217+N$213,N$221*N$214,FALSE))+(N$212*_xlfn.NORM.DIST($B34,N$214*N$218+N$213,N$222*N$214,FALSE))</f>
        <v>81.006153969526125</v>
      </c>
      <c r="AD34" s="5">
        <f>BH34+(O$209*_xlfn.NORM.DIST($B34,O$214*O$215+O$213,O$219*O$214,FALSE))+(O$211*_xlfn.NORM.DIST($B34,O$214*O$216+O$213,O$220*O$214,FALSE))+(O$210*_xlfn.NORM.DIST($B34,O$214*O$217+O$213,O$221*O$214,FALSE))+(O$212*_xlfn.NORM.DIST($B34,O$214*O$218+O$213,O$222*O$214,FALSE))</f>
        <v>68.842824767351019</v>
      </c>
      <c r="AE34" s="5"/>
      <c r="AG34" s="5">
        <f t="shared" si="41"/>
        <v>1.6589859204489414</v>
      </c>
      <c r="AH34" s="5">
        <f t="shared" si="41"/>
        <v>0.59691065148847144</v>
      </c>
      <c r="AI34" s="5">
        <f t="shared" si="41"/>
        <v>3.790060922049804</v>
      </c>
      <c r="AJ34" s="5">
        <f t="shared" si="41"/>
        <v>2.0880086468630594</v>
      </c>
      <c r="AK34" s="5">
        <f t="shared" si="41"/>
        <v>2.2681154021897214</v>
      </c>
      <c r="AL34" s="5">
        <f t="shared" si="41"/>
        <v>1.2824570485519047</v>
      </c>
      <c r="AM34" s="5">
        <f t="shared" si="41"/>
        <v>0.90214617117986506</v>
      </c>
      <c r="AN34" s="5">
        <f t="shared" si="41"/>
        <v>0.63779877268605389</v>
      </c>
      <c r="AO34" s="5">
        <f t="shared" si="40"/>
        <v>-4.2092778439354106E-2</v>
      </c>
      <c r="AP34" s="5">
        <f t="shared" si="40"/>
        <v>1.1169980995284874</v>
      </c>
      <c r="AQ34" s="5">
        <f t="shared" si="40"/>
        <v>1.0830387605482628</v>
      </c>
      <c r="AR34" s="5">
        <f t="shared" si="40"/>
        <v>0.19084603047387816</v>
      </c>
      <c r="AS34" s="5">
        <f t="shared" si="40"/>
        <v>1.0662752326489766</v>
      </c>
      <c r="AV34" s="2">
        <f t="shared" si="1"/>
        <v>99.49765133097462</v>
      </c>
      <c r="AW34" s="2">
        <f t="shared" si="2"/>
        <v>102.87201063558742</v>
      </c>
      <c r="AX34" s="2">
        <f t="shared" si="3"/>
        <v>105.05738280311218</v>
      </c>
      <c r="AY34" s="2">
        <f t="shared" si="4"/>
        <v>103.61851293053257</v>
      </c>
      <c r="AZ34" s="2">
        <f t="shared" si="5"/>
        <v>104.07477821828769</v>
      </c>
      <c r="BA34" s="2">
        <f t="shared" si="6"/>
        <v>105.71727498886318</v>
      </c>
      <c r="BB34" s="2">
        <f t="shared" si="7"/>
        <v>106.97679063968782</v>
      </c>
      <c r="BC34" s="2">
        <f t="shared" si="8"/>
        <v>105.40714263846239</v>
      </c>
      <c r="BD34" s="2">
        <f t="shared" si="9"/>
        <v>103.93603516507572</v>
      </c>
      <c r="BE34" s="2">
        <f t="shared" si="10"/>
        <v>99.094641693808839</v>
      </c>
      <c r="BF34" s="2">
        <f t="shared" si="11"/>
        <v>90.673674747888896</v>
      </c>
      <c r="BG34" s="2">
        <f t="shared" si="12"/>
        <v>81.003352271206907</v>
      </c>
      <c r="BH34" s="2">
        <f t="shared" si="13"/>
        <v>68.840777123611289</v>
      </c>
      <c r="BK34" s="2">
        <f>IF(OR($B34&lt;C$229, AND($B34&gt;C$230, $B34&lt;C$231)), C34, "")</f>
        <v>101.167</v>
      </c>
      <c r="BL34" s="2">
        <f>IF(OR($B34&lt;D$229, AND($B34&gt;D$230, $B34&lt;D$231)), D34, "")</f>
        <v>103.471</v>
      </c>
      <c r="BM34" s="2">
        <f>IF(OR($B34&lt;E$229, AND($B34&gt;E$230, $B34&lt;E$231)), E34, "")</f>
        <v>108.85299999999999</v>
      </c>
      <c r="BN34" s="2">
        <f>IF(OR($B34&lt;F$229, AND($B34&gt;F$230, $B34&lt;F$231)), F34, "")</f>
        <v>105.708</v>
      </c>
      <c r="BO34" s="2">
        <f>IF(OR($B34&lt;G$229, AND($B34&gt;G$230, $B34&lt;G$231)), G34, "")</f>
        <v>106.34399999999999</v>
      </c>
      <c r="BP34" s="2">
        <f>IF(OR($B34&lt;H$229, AND($B34&gt;H$230, $B34&lt;H$231)), H34, "")</f>
        <v>107</v>
      </c>
      <c r="BQ34" s="2">
        <f>IF(OR($B34&lt;I$229, AND($B34&gt;I$230, $B34&lt;I$231)), I34, "")</f>
        <v>107.879</v>
      </c>
      <c r="BR34" s="2">
        <f>IF(OR($B34&lt;J$229, AND($B34&gt;J$230, $B34&lt;J$231)), J34, "")</f>
        <v>106.045</v>
      </c>
      <c r="BS34" s="2">
        <f>IF(OR($B34&lt;K$229, AND($B34&gt;K$230, $B34&lt;K$231)), K34, "")</f>
        <v>103.89400000000001</v>
      </c>
      <c r="BT34" s="2">
        <f>IF(OR($B34&lt;L$229, AND($B34&gt;L$230, $B34&lt;L$231)), L34, "")</f>
        <v>100.212</v>
      </c>
      <c r="BU34" s="2">
        <f>IF(OR($B34&lt;M$229, AND($B34&gt;M$230, $B34&lt;M$231)), M34, "")</f>
        <v>91.757999999999996</v>
      </c>
      <c r="BV34" s="2">
        <f>IF(OR($B34&lt;N$229, AND($B34&gt;N$230, $B34&lt;N$231)), N34, "")</f>
        <v>81.197000000000003</v>
      </c>
      <c r="BW34" s="2">
        <f>IF(OR($B34&lt;O$229, AND($B34&gt;O$230, $B34&lt;O$231)), O34, "")</f>
        <v>69.909099999999995</v>
      </c>
      <c r="BZ34" s="2" t="str">
        <f>IF(OR(AND($B34&gt;C$230, $B34&lt;C$231), $B34&gt;C$232), C34, "")</f>
        <v/>
      </c>
      <c r="CA34" s="2" t="str">
        <f>IF(OR(AND($B34&gt;D$230, $B34&lt;D$231), $B34&gt;D$232), D34, "")</f>
        <v/>
      </c>
      <c r="CB34" s="2" t="str">
        <f>IF(OR(AND($B34&gt;E$230, $B34&lt;E$231), $B34&gt;E$232), E34, "")</f>
        <v/>
      </c>
      <c r="CC34" s="2" t="str">
        <f>IF(OR(AND($B34&gt;F$230, $B34&lt;F$231), $B34&gt;F$232), F34, "")</f>
        <v/>
      </c>
      <c r="CD34" s="2" t="str">
        <f>IF(OR(AND($B34&gt;G$230, $B34&lt;G$231), $B34&gt;G$232), G34, "")</f>
        <v/>
      </c>
      <c r="CE34" s="2" t="str">
        <f>IF(OR(AND($B34&gt;H$230, $B34&lt;H$231), $B34&gt;H$232), H34, "")</f>
        <v/>
      </c>
      <c r="CF34" s="2" t="str">
        <f>IF(OR(AND($B34&gt;I$230, $B34&lt;I$231), $B34&gt;I$232), I34, "")</f>
        <v/>
      </c>
      <c r="CG34" s="2" t="str">
        <f>IF(OR(AND($B34&gt;J$230, $B34&lt;J$231), $B34&gt;J$232), J34, "")</f>
        <v/>
      </c>
      <c r="CH34" s="2" t="str">
        <f>IF(OR(AND($B34&gt;K$230, $B34&lt;K$231), $B34&gt;K$232), K34, "")</f>
        <v/>
      </c>
      <c r="CI34" s="2" t="str">
        <f>IF(OR(AND($B34&gt;L$230, $B34&lt;L$231), $B34&gt;L$232), L34, "")</f>
        <v/>
      </c>
      <c r="CJ34" s="2" t="str">
        <f>IF(OR(AND($B34&gt;M$230, $B34&lt;M$231), $B34&gt;M$232), M34, "")</f>
        <v/>
      </c>
      <c r="CK34" s="2" t="str">
        <f>IF(OR(AND($B34&gt;N$230, $B34&lt;N$231), $B34&gt;N$232), N34, "")</f>
        <v/>
      </c>
      <c r="CL34" s="2" t="str">
        <f>IF(OR(AND($B34&gt;O$230, $B34&lt;O$231), $B34&gt;O$232), O34, "")</f>
        <v/>
      </c>
      <c r="CO34" s="2">
        <f t="shared" si="14"/>
        <v>99.494785114085317</v>
      </c>
      <c r="CP34" s="2">
        <f t="shared" si="15"/>
        <v>102.8707143498839</v>
      </c>
      <c r="CQ34" s="2">
        <f t="shared" si="16"/>
        <v>105.05441641091227</v>
      </c>
      <c r="CR34" s="2">
        <f t="shared" si="17"/>
        <v>103.61571237725208</v>
      </c>
      <c r="CS34" s="2">
        <f t="shared" si="18"/>
        <v>104.07304358979661</v>
      </c>
      <c r="CT34" s="2">
        <f t="shared" si="19"/>
        <v>105.71448395558963</v>
      </c>
      <c r="CU34" s="2">
        <f t="shared" si="20"/>
        <v>106.97526091850527</v>
      </c>
      <c r="CV34" s="2">
        <f t="shared" si="21"/>
        <v>105.40208480086029</v>
      </c>
      <c r="CW34" s="2">
        <f t="shared" si="22"/>
        <v>103.93004377902717</v>
      </c>
      <c r="CX34" s="2">
        <f t="shared" si="23"/>
        <v>99.088792647265578</v>
      </c>
      <c r="CY34" s="2">
        <f t="shared" si="24"/>
        <v>90.667210425450989</v>
      </c>
      <c r="CZ34" s="2">
        <f t="shared" si="25"/>
        <v>80.999313553929255</v>
      </c>
      <c r="DA34" s="2">
        <f t="shared" si="26"/>
        <v>68.839303012481039</v>
      </c>
      <c r="DD34" s="2">
        <f t="shared" si="27"/>
        <v>101.53422395439111</v>
      </c>
      <c r="DE34" s="2">
        <f t="shared" si="28"/>
        <v>103.97543267270777</v>
      </c>
      <c r="DF34" s="2">
        <f t="shared" si="29"/>
        <v>107.86360424468606</v>
      </c>
      <c r="DG34" s="2">
        <f t="shared" si="30"/>
        <v>105.5148354235279</v>
      </c>
      <c r="DH34" s="2">
        <f t="shared" si="31"/>
        <v>105.19032782319182</v>
      </c>
      <c r="DI34" s="2">
        <f t="shared" si="32"/>
        <v>107.69910628023116</v>
      </c>
      <c r="DJ34" s="2">
        <f t="shared" si="33"/>
        <v>108.19520884215358</v>
      </c>
      <c r="DK34" s="2">
        <f t="shared" si="34"/>
        <v>109.2918500684759</v>
      </c>
      <c r="DL34" s="2">
        <f t="shared" si="35"/>
        <v>108.38947113883715</v>
      </c>
      <c r="DM34" s="2">
        <f t="shared" si="36"/>
        <v>102.90012806595671</v>
      </c>
      <c r="DN34" s="2">
        <f t="shared" si="37"/>
        <v>94.796142135265654</v>
      </c>
      <c r="DO34" s="2">
        <f t="shared" si="38"/>
        <v>83.530698629586055</v>
      </c>
      <c r="DP34" s="2">
        <f t="shared" si="39"/>
        <v>69.869355975206346</v>
      </c>
      <c r="DS34" s="2">
        <f>POWER(10,($B34-C$227)/C$228)/(1+POWER(10,($B34-C$227)/C$228))</f>
        <v>1.405394872677811E-3</v>
      </c>
      <c r="DT34" s="2">
        <f>POWER(10,($B34-D$227)/D$228)/(1+POWER(10,($B34-D$227)/D$228))</f>
        <v>1.1734083491933239E-3</v>
      </c>
      <c r="DU34" s="2">
        <f>POWER(10,($B34-E$227)/E$228)/(1+POWER(10,($B34-E$227)/E$228))</f>
        <v>1.0559607884647489E-3</v>
      </c>
      <c r="DV34" s="2">
        <f>POWER(10,($B34-F$227)/F$228)/(1+POWER(10,($B34-F$227)/F$228))</f>
        <v>1.4746560450551345E-3</v>
      </c>
      <c r="DW34" s="2">
        <f>POWER(10,($B34-G$227)/G$228)/(1+POWER(10,($B34-G$227)/G$228))</f>
        <v>1.5525400244887533E-3</v>
      </c>
      <c r="DX34" s="2">
        <f>POWER(10,($B34-H$227)/H$228)/(1+POWER(10,($B34-H$227)/H$228))</f>
        <v>1.4063296773888117E-3</v>
      </c>
      <c r="DY34" s="2">
        <f>POWER(10,($B34-I$227)/I$228)/(1+POWER(10,($B34-I$227)/I$228))</f>
        <v>1.2539233461539385E-3</v>
      </c>
      <c r="DZ34" s="2">
        <f>POWER(10,($B34-J$227)/J$228)/(1+POWER(10,($B34-J$227)/J$228))</f>
        <v>1.3002937848715613E-3</v>
      </c>
      <c r="EA34" s="2">
        <f>POWER(10,($B34-K$227)/K$228)/(1+POWER(10,($B34-K$227)/K$228))</f>
        <v>1.3435326029851602E-3</v>
      </c>
      <c r="EB34" s="2">
        <f>POWER(10,($B34-L$227)/L$228)/(1+POWER(10,($B34-L$227)/L$228))</f>
        <v>1.5346449211926661E-3</v>
      </c>
      <c r="EC34" s="2">
        <f>POWER(10,($B34-M$227)/M$228)/(1+POWER(10,($B34-M$227)/M$228))</f>
        <v>1.5656162155795374E-3</v>
      </c>
      <c r="ED34" s="2">
        <f>POWER(10,($B34-N$227)/N$228)/(1+POWER(10,($B34-N$227)/N$228))</f>
        <v>1.5954574894520943E-3</v>
      </c>
      <c r="EE34" s="2">
        <f>POWER(10,($B34-O$227)/O$228)/(1+POWER(10,($B34-O$227)/O$228))</f>
        <v>1.4311022671538271E-3</v>
      </c>
    </row>
    <row r="35" spans="2:135" x14ac:dyDescent="0.25">
      <c r="B35" s="2">
        <v>29</v>
      </c>
      <c r="C35">
        <v>102.59099999999999</v>
      </c>
      <c r="D35">
        <v>103.83799999999999</v>
      </c>
      <c r="E35">
        <v>106.765</v>
      </c>
      <c r="F35">
        <v>104.354</v>
      </c>
      <c r="G35">
        <v>105.547</v>
      </c>
      <c r="H35">
        <v>106.69199999999999</v>
      </c>
      <c r="I35">
        <v>107.864</v>
      </c>
      <c r="J35">
        <v>106.652</v>
      </c>
      <c r="K35">
        <v>105.864</v>
      </c>
      <c r="L35">
        <v>101.288</v>
      </c>
      <c r="M35">
        <v>92.152000000000001</v>
      </c>
      <c r="N35">
        <v>82.742000000000004</v>
      </c>
      <c r="O35">
        <v>69.530299999999997</v>
      </c>
      <c r="R35" s="5">
        <f>AV35+(C$209*_xlfn.NORM.DIST($B35,C$214*C$215+C$213,C$219*C$214,FALSE))+(C$211*_xlfn.NORM.DIST($B35,C$214*C$216+C$213,C$220*C$214,FALSE))+(C$210*_xlfn.NORM.DIST($B35,C$214*C$217+C$213,C$221*C$214,FALSE))+(C$212*_xlfn.NORM.DIST($B35,C$214*C$218+C$213,C$222*C$214,FALSE))</f>
        <v>99.518525926221386</v>
      </c>
      <c r="S35" s="5">
        <f>AW35+(D$209*_xlfn.NORM.DIST($B35,D$214*D$215+D$213,D$219*D$214,FALSE))+(D$211*_xlfn.NORM.DIST($B35,D$214*D$216+D$213,D$220*D$214,FALSE))+(D$210*_xlfn.NORM.DIST($B35,D$214*D$217+D$213,D$221*D$214,FALSE))+(D$212*_xlfn.NORM.DIST($B35,D$214*D$218+D$213,D$222*D$214,FALSE))</f>
        <v>102.87012433226958</v>
      </c>
      <c r="T35" s="5">
        <f>AX35+(E$209*_xlfn.NORM.DIST($B35,E$214*E$215+E$213,E$219*E$214,FALSE))+(E$211*_xlfn.NORM.DIST($B35,E$214*E$216+E$213,E$220*E$214,FALSE))+(E$210*_xlfn.NORM.DIST($B35,E$214*E$217+E$213,E$221*E$214,FALSE))+(E$212*_xlfn.NORM.DIST($B35,E$214*E$218+E$213,E$222*E$214,FALSE))</f>
        <v>105.07277106975496</v>
      </c>
      <c r="U35" s="5">
        <f>AY35+(F$209*_xlfn.NORM.DIST($B35,F$214*F$215+F$213,F$219*F$214,FALSE))+(F$211*_xlfn.NORM.DIST($B35,F$214*F$216+F$213,F$220*F$214,FALSE))+(F$210*_xlfn.NORM.DIST($B35,F$214*F$217+F$213,F$221*F$214,FALSE))+(F$212*_xlfn.NORM.DIST($B35,F$214*F$218+F$213,F$222*F$214,FALSE))</f>
        <v>103.62723303704433</v>
      </c>
      <c r="V35" s="5">
        <f>AZ35+(G$209*_xlfn.NORM.DIST($B35,G$214*G$215+G$213,G$219*G$214,FALSE))+(G$211*_xlfn.NORM.DIST($B35,G$214*G$216+G$213,G$220*G$214,FALSE))+(G$210*_xlfn.NORM.DIST($B35,G$214*G$217+G$213,G$221*G$214,FALSE))+(G$212*_xlfn.NORM.DIST($B35,G$214*G$218+G$213,G$222*G$214,FALSE))</f>
        <v>104.09880335922081</v>
      </c>
      <c r="W35" s="5">
        <f>BA35+(H$209*_xlfn.NORM.DIST($B35,H$214*H$215+H$213,H$219*H$214,FALSE))+(H$211*_xlfn.NORM.DIST($B35,H$214*H$216+H$213,H$220*H$214,FALSE))+(H$210*_xlfn.NORM.DIST($B35,H$214*H$217+H$213,H$221*H$214,FALSE))+(H$212*_xlfn.NORM.DIST($B35,H$214*H$218+H$213,H$222*H$214,FALSE))</f>
        <v>105.74874206206242</v>
      </c>
      <c r="X35" s="5">
        <f>BB35+(I$209*_xlfn.NORM.DIST($B35,I$214*I$215+I$213,I$219*I$214,FALSE))+(I$211*_xlfn.NORM.DIST($B35,I$214*I$216+I$213,I$220*I$214,FALSE))+(I$210*_xlfn.NORM.DIST($B35,I$214*I$217+I$213,I$221*I$214,FALSE))+(I$212*_xlfn.NORM.DIST($B35,I$214*I$218+I$213,I$222*I$214,FALSE))</f>
        <v>107.00156804264125</v>
      </c>
      <c r="Y35" s="5">
        <f>BC35+(J$209*_xlfn.NORM.DIST($B35,J$214*J$215+J$213,J$219*J$214,FALSE))+(J$211*_xlfn.NORM.DIST($B35,J$214*J$216+J$213,J$220*J$214,FALSE))+(J$210*_xlfn.NORM.DIST($B35,J$214*J$217+J$213,J$221*J$214,FALSE))+(J$212*_xlfn.NORM.DIST($B35,J$214*J$218+J$213,J$222*J$214,FALSE))</f>
        <v>105.45103496179215</v>
      </c>
      <c r="Z35" s="5">
        <f>BD35+(K$209*_xlfn.NORM.DIST($B35,K$214*K$215+K$213,K$219*K$214,FALSE))+(K$211*_xlfn.NORM.DIST($B35,K$214*K$216+K$213,K$220*K$214,FALSE))+(K$210*_xlfn.NORM.DIST($B35,K$214*K$217+K$213,K$221*K$214,FALSE))+(K$212*_xlfn.NORM.DIST($B35,K$214*K$218+K$213,K$222*K$214,FALSE))</f>
        <v>103.9785781780698</v>
      </c>
      <c r="AA35" s="5">
        <f>BE35+(L$209*_xlfn.NORM.DIST($B35,L$214*L$215+L$213,L$219*L$214,FALSE))+(L$211*_xlfn.NORM.DIST($B35,L$214*L$216+L$213,L$220*L$214,FALSE))+(L$210*_xlfn.NORM.DIST($B35,L$214*L$217+L$213,L$221*L$214,FALSE))+(L$212*_xlfn.NORM.DIST($B35,L$214*L$218+L$213,L$222*L$214,FALSE))</f>
        <v>99.132971161347811</v>
      </c>
      <c r="AB35" s="5">
        <f>BF35+(M$209*_xlfn.NORM.DIST($B35,M$214*M$215+M$213,M$219*M$214,FALSE))+(M$211*_xlfn.NORM.DIST($B35,M$214*M$216+M$213,M$220*M$214,FALSE))+(M$210*_xlfn.NORM.DIST($B35,M$214*M$217+M$213,M$221*M$214,FALSE))+(M$212*_xlfn.NORM.DIST($B35,M$214*M$218+M$213,M$222*M$214,FALSE))</f>
        <v>90.72094680772976</v>
      </c>
      <c r="AC35" s="5">
        <f>BG35+(N$209*_xlfn.NORM.DIST($B35,N$214*N$215+N$213,N$219*N$214,FALSE))+(N$211*_xlfn.NORM.DIST($B35,N$214*N$216+N$213,N$220*N$214,FALSE))+(N$210*_xlfn.NORM.DIST($B35,N$214*N$217+N$213,N$221*N$214,FALSE))+(N$212*_xlfn.NORM.DIST($B35,N$214*N$218+N$213,N$222*N$214,FALSE))</f>
        <v>81.037678027835256</v>
      </c>
      <c r="AD35" s="5">
        <f>BH35+(O$209*_xlfn.NORM.DIST($B35,O$214*O$215+O$213,O$219*O$214,FALSE))+(O$211*_xlfn.NORM.DIST($B35,O$214*O$216+O$213,O$220*O$214,FALSE))+(O$210*_xlfn.NORM.DIST($B35,O$214*O$217+O$213,O$221*O$214,FALSE))+(O$212*_xlfn.NORM.DIST($B35,O$214*O$218+O$213,O$222*O$214,FALSE))</f>
        <v>68.858000833039938</v>
      </c>
      <c r="AE35" s="5"/>
      <c r="AG35" s="5">
        <f t="shared" si="41"/>
        <v>3.0724740737786078</v>
      </c>
      <c r="AH35" s="5">
        <f t="shared" si="41"/>
        <v>0.96787566773041078</v>
      </c>
      <c r="AI35" s="5">
        <f t="shared" si="41"/>
        <v>1.6922289302450366</v>
      </c>
      <c r="AJ35" s="5">
        <f t="shared" si="41"/>
        <v>0.72676696295566501</v>
      </c>
      <c r="AK35" s="5">
        <f t="shared" si="41"/>
        <v>1.4481966407791873</v>
      </c>
      <c r="AL35" s="5">
        <f t="shared" si="41"/>
        <v>0.94325793793757384</v>
      </c>
      <c r="AM35" s="5">
        <f t="shared" si="41"/>
        <v>0.86243195735875133</v>
      </c>
      <c r="AN35" s="5">
        <f t="shared" si="41"/>
        <v>1.2009650382078547</v>
      </c>
      <c r="AO35" s="5">
        <f t="shared" si="40"/>
        <v>1.8854218219302084</v>
      </c>
      <c r="AP35" s="5">
        <f t="shared" si="40"/>
        <v>2.1550288386521856</v>
      </c>
      <c r="AQ35" s="5">
        <f t="shared" si="40"/>
        <v>1.431053192270241</v>
      </c>
      <c r="AR35" s="5">
        <f t="shared" si="40"/>
        <v>1.7043219721647489</v>
      </c>
      <c r="AS35" s="5">
        <f t="shared" si="40"/>
        <v>0.67229916696005887</v>
      </c>
      <c r="AV35" s="2">
        <f t="shared" si="1"/>
        <v>99.495329969715783</v>
      </c>
      <c r="AW35" s="2">
        <f t="shared" si="2"/>
        <v>102.86512956567184</v>
      </c>
      <c r="AX35" s="2">
        <f t="shared" si="3"/>
        <v>105.06016900859137</v>
      </c>
      <c r="AY35" s="2">
        <f t="shared" si="4"/>
        <v>103.62355929054907</v>
      </c>
      <c r="AZ35" s="2">
        <f t="shared" si="5"/>
        <v>104.0960088423133</v>
      </c>
      <c r="BA35" s="2">
        <f t="shared" si="6"/>
        <v>105.74802115634255</v>
      </c>
      <c r="BB35" s="2">
        <f t="shared" si="7"/>
        <v>107.00138809579697</v>
      </c>
      <c r="BC35" s="2">
        <f t="shared" si="8"/>
        <v>105.45086699517506</v>
      </c>
      <c r="BD35" s="2">
        <f t="shared" si="9"/>
        <v>103.97841188586591</v>
      </c>
      <c r="BE35" s="2">
        <f t="shared" si="10"/>
        <v>99.132006564450492</v>
      </c>
      <c r="BF35" s="2">
        <f t="shared" si="11"/>
        <v>90.717719186848115</v>
      </c>
      <c r="BG35" s="2">
        <f t="shared" si="12"/>
        <v>81.030941725126112</v>
      </c>
      <c r="BH35" s="2">
        <f t="shared" si="13"/>
        <v>68.853080202711254</v>
      </c>
      <c r="BK35" s="2">
        <f>IF(OR($B35&lt;C$229, AND($B35&gt;C$230, $B35&lt;C$231)), C35, "")</f>
        <v>102.59099999999999</v>
      </c>
      <c r="BL35" s="2">
        <f>IF(OR($B35&lt;D$229, AND($B35&gt;D$230, $B35&lt;D$231)), D35, "")</f>
        <v>103.83799999999999</v>
      </c>
      <c r="BM35" s="2">
        <f>IF(OR($B35&lt;E$229, AND($B35&gt;E$230, $B35&lt;E$231)), E35, "")</f>
        <v>106.765</v>
      </c>
      <c r="BN35" s="2">
        <f>IF(OR($B35&lt;F$229, AND($B35&gt;F$230, $B35&lt;F$231)), F35, "")</f>
        <v>104.354</v>
      </c>
      <c r="BO35" s="2">
        <f>IF(OR($B35&lt;G$229, AND($B35&gt;G$230, $B35&lt;G$231)), G35, "")</f>
        <v>105.547</v>
      </c>
      <c r="BP35" s="2">
        <f>IF(OR($B35&lt;H$229, AND($B35&gt;H$230, $B35&lt;H$231)), H35, "")</f>
        <v>106.69199999999999</v>
      </c>
      <c r="BQ35" s="2">
        <f>IF(OR($B35&lt;I$229, AND($B35&gt;I$230, $B35&lt;I$231)), I35, "")</f>
        <v>107.864</v>
      </c>
      <c r="BR35" s="2">
        <f>IF(OR($B35&lt;J$229, AND($B35&gt;J$230, $B35&lt;J$231)), J35, "")</f>
        <v>106.652</v>
      </c>
      <c r="BS35" s="2">
        <f>IF(OR($B35&lt;K$229, AND($B35&gt;K$230, $B35&lt;K$231)), K35, "")</f>
        <v>105.864</v>
      </c>
      <c r="BT35" s="2">
        <f>IF(OR($B35&lt;L$229, AND($B35&gt;L$230, $B35&lt;L$231)), L35, "")</f>
        <v>101.288</v>
      </c>
      <c r="BU35" s="2">
        <f>IF(OR($B35&lt;M$229, AND($B35&gt;M$230, $B35&lt;M$231)), M35, "")</f>
        <v>92.152000000000001</v>
      </c>
      <c r="BV35" s="2">
        <f>IF(OR($B35&lt;N$229, AND($B35&gt;N$230, $B35&lt;N$231)), N35, "")</f>
        <v>82.742000000000004</v>
      </c>
      <c r="BW35" s="2">
        <f>IF(OR($B35&lt;O$229, AND($B35&gt;O$230, $B35&lt;O$231)), O35, "")</f>
        <v>69.530299999999997</v>
      </c>
      <c r="BZ35" s="2" t="str">
        <f>IF(OR(AND($B35&gt;C$230, $B35&lt;C$231), $B35&gt;C$232), C35, "")</f>
        <v/>
      </c>
      <c r="CA35" s="2" t="str">
        <f>IF(OR(AND($B35&gt;D$230, $B35&lt;D$231), $B35&gt;D$232), D35, "")</f>
        <v/>
      </c>
      <c r="CB35" s="2" t="str">
        <f>IF(OR(AND($B35&gt;E$230, $B35&lt;E$231), $B35&gt;E$232), E35, "")</f>
        <v/>
      </c>
      <c r="CC35" s="2" t="str">
        <f>IF(OR(AND($B35&gt;F$230, $B35&lt;F$231), $B35&gt;F$232), F35, "")</f>
        <v/>
      </c>
      <c r="CD35" s="2" t="str">
        <f>IF(OR(AND($B35&gt;G$230, $B35&lt;G$231), $B35&gt;G$232), G35, "")</f>
        <v/>
      </c>
      <c r="CE35" s="2" t="str">
        <f>IF(OR(AND($B35&gt;H$230, $B35&lt;H$231), $B35&gt;H$232), H35, "")</f>
        <v/>
      </c>
      <c r="CF35" s="2" t="str">
        <f>IF(OR(AND($B35&gt;I$230, $B35&lt;I$231), $B35&gt;I$232), I35, "")</f>
        <v/>
      </c>
      <c r="CG35" s="2" t="str">
        <f>IF(OR(AND($B35&gt;J$230, $B35&lt;J$231), $B35&gt;J$232), J35, "")</f>
        <v/>
      </c>
      <c r="CH35" s="2" t="str">
        <f>IF(OR(AND($B35&gt;K$230, $B35&lt;K$231), $B35&gt;K$232), K35, "")</f>
        <v/>
      </c>
      <c r="CI35" s="2" t="str">
        <f>IF(OR(AND($B35&gt;L$230, $B35&lt;L$231), $B35&gt;L$232), L35, "")</f>
        <v/>
      </c>
      <c r="CJ35" s="2" t="str">
        <f>IF(OR(AND($B35&gt;M$230, $B35&lt;M$231), $B35&gt;M$232), M35, "")</f>
        <v/>
      </c>
      <c r="CK35" s="2" t="str">
        <f>IF(OR(AND($B35&gt;N$230, $B35&lt;N$231), $B35&gt;N$232), N35, "")</f>
        <v/>
      </c>
      <c r="CL35" s="2" t="str">
        <f>IF(OR(AND($B35&gt;O$230, $B35&lt;O$231), $B35&gt;O$232), O35, "")</f>
        <v/>
      </c>
      <c r="CO35" s="2">
        <f t="shared" si="14"/>
        <v>99.492243715411476</v>
      </c>
      <c r="CP35" s="2">
        <f t="shared" si="15"/>
        <v>102.86373709590997</v>
      </c>
      <c r="CQ35" s="2">
        <f t="shared" si="16"/>
        <v>105.05697368811001</v>
      </c>
      <c r="CR35" s="2">
        <f t="shared" si="17"/>
        <v>103.62054424248879</v>
      </c>
      <c r="CS35" s="2">
        <f t="shared" si="18"/>
        <v>104.09414995439718</v>
      </c>
      <c r="CT35" s="2">
        <f t="shared" si="19"/>
        <v>105.74501881452834</v>
      </c>
      <c r="CU35" s="2">
        <f t="shared" si="20"/>
        <v>106.9997492535457</v>
      </c>
      <c r="CV35" s="2">
        <f t="shared" si="21"/>
        <v>105.44541621354934</v>
      </c>
      <c r="CW35" s="2">
        <f t="shared" si="22"/>
        <v>103.97195970035267</v>
      </c>
      <c r="CX35" s="2">
        <f t="shared" si="23"/>
        <v>99.12570814002531</v>
      </c>
      <c r="CY35" s="2">
        <f t="shared" si="24"/>
        <v>90.710754709503064</v>
      </c>
      <c r="CZ35" s="2">
        <f t="shared" si="25"/>
        <v>81.026591291065614</v>
      </c>
      <c r="DA35" s="2">
        <f t="shared" si="26"/>
        <v>68.851496058759352</v>
      </c>
      <c r="DD35" s="2">
        <f t="shared" si="27"/>
        <v>101.49529572447859</v>
      </c>
      <c r="DE35" s="2">
        <f t="shared" si="28"/>
        <v>103.94613205737983</v>
      </c>
      <c r="DF35" s="2">
        <f t="shared" si="29"/>
        <v>107.81698507603974</v>
      </c>
      <c r="DG35" s="2">
        <f t="shared" si="30"/>
        <v>105.48548606072899</v>
      </c>
      <c r="DH35" s="2">
        <f t="shared" si="31"/>
        <v>105.18628274224193</v>
      </c>
      <c r="DI35" s="2">
        <f t="shared" si="32"/>
        <v>107.69231455686055</v>
      </c>
      <c r="DJ35" s="2">
        <f t="shared" si="33"/>
        <v>108.19186575566015</v>
      </c>
      <c r="DK35" s="2">
        <f t="shared" si="34"/>
        <v>109.26901024821406</v>
      </c>
      <c r="DL35" s="2">
        <f t="shared" si="35"/>
        <v>108.35237135994142</v>
      </c>
      <c r="DM35" s="2">
        <f t="shared" si="36"/>
        <v>102.86929843696323</v>
      </c>
      <c r="DN35" s="2">
        <f t="shared" si="37"/>
        <v>94.76835080055875</v>
      </c>
      <c r="DO35" s="2">
        <f t="shared" si="38"/>
        <v>83.513811271633585</v>
      </c>
      <c r="DP35" s="2">
        <f t="shared" si="39"/>
        <v>69.861176475150373</v>
      </c>
      <c r="DS35" s="2">
        <f>POWER(10,($B35-C$227)/C$228)/(1+POWER(10,($B35-C$227)/C$228))</f>
        <v>1.5407759211137691E-3</v>
      </c>
      <c r="DT35" s="2">
        <f>POWER(10,($B35-D$227)/D$228)/(1+POWER(10,($B35-D$227)/D$228))</f>
        <v>1.2864710308375998E-3</v>
      </c>
      <c r="DU35" s="2">
        <f>POWER(10,($B35-E$227)/E$228)/(1+POWER(10,($B35-E$227)/E$228))</f>
        <v>1.1577200352673679E-3</v>
      </c>
      <c r="DV35" s="2">
        <f>POWER(10,($B35-F$227)/F$228)/(1+POWER(10,($B35-F$227)/F$228))</f>
        <v>1.6166981890780956E-3</v>
      </c>
      <c r="DW35" s="2">
        <f>POWER(10,($B35-G$227)/G$228)/(1+POWER(10,($B35-G$227)/G$228))</f>
        <v>1.7020713385897566E-3</v>
      </c>
      <c r="DX35" s="2">
        <f>POWER(10,($B35-H$227)/H$228)/(1+POWER(10,($B35-H$227)/H$228))</f>
        <v>1.5418006361036312E-3</v>
      </c>
      <c r="DY35" s="2">
        <f>POWER(10,($B35-I$227)/I$228)/(1+POWER(10,($B35-I$227)/I$228))</f>
        <v>1.3747332985962447E-3</v>
      </c>
      <c r="DZ35" s="2">
        <f>POWER(10,($B35-J$227)/J$228)/(1+POWER(10,($B35-J$227)/J$228))</f>
        <v>1.425564946571299E-3</v>
      </c>
      <c r="EA35" s="2">
        <f>POWER(10,($B35-K$227)/K$228)/(1+POWER(10,($B35-K$227)/K$228))</f>
        <v>1.472963277121066E-3</v>
      </c>
      <c r="EB35" s="2">
        <f>POWER(10,($B35-L$227)/L$228)/(1+POWER(10,($B35-L$227)/L$228))</f>
        <v>1.6824555909155544E-3</v>
      </c>
      <c r="EC35" s="2">
        <f>POWER(10,($B35-M$227)/M$228)/(1+POWER(10,($B35-M$227)/M$228))</f>
        <v>1.7164047846959022E-3</v>
      </c>
      <c r="ED35" s="2">
        <f>POWER(10,($B35-N$227)/N$228)/(1+POWER(10,($B35-N$227)/N$228))</f>
        <v>1.7491151142591923E-3</v>
      </c>
      <c r="EE35" s="2">
        <f>POWER(10,($B35-O$227)/O$228)/(1+POWER(10,($B35-O$227)/O$228))</f>
        <v>1.56895580639782E-3</v>
      </c>
    </row>
    <row r="36" spans="2:135" x14ac:dyDescent="0.25">
      <c r="B36" s="2">
        <v>30</v>
      </c>
      <c r="C36">
        <v>102.121</v>
      </c>
      <c r="D36">
        <v>105.676</v>
      </c>
      <c r="E36">
        <v>108.35299999999999</v>
      </c>
      <c r="F36">
        <v>105.185</v>
      </c>
      <c r="G36">
        <v>105.828</v>
      </c>
      <c r="H36">
        <v>106.892</v>
      </c>
      <c r="I36">
        <v>107.93899999999999</v>
      </c>
      <c r="J36">
        <v>107.242</v>
      </c>
      <c r="K36">
        <v>104.758</v>
      </c>
      <c r="L36">
        <v>100.09099999999999</v>
      </c>
      <c r="M36">
        <v>92.697000000000003</v>
      </c>
      <c r="N36">
        <v>82.984999999999999</v>
      </c>
      <c r="O36">
        <v>69.363600000000005</v>
      </c>
      <c r="R36" s="5">
        <f>AV36+(C$209*_xlfn.NORM.DIST($B36,C$214*C$215+C$213,C$219*C$214,FALSE))+(C$211*_xlfn.NORM.DIST($B36,C$214*C$216+C$213,C$220*C$214,FALSE))+(C$210*_xlfn.NORM.DIST($B36,C$214*C$217+C$213,C$221*C$214,FALSE))+(C$212*_xlfn.NORM.DIST($B36,C$214*C$218+C$213,C$222*C$214,FALSE))</f>
        <v>99.543085668730782</v>
      </c>
      <c r="S36" s="5">
        <f>AW36+(D$209*_xlfn.NORM.DIST($B36,D$214*D$215+D$213,D$219*D$214,FALSE))+(D$211*_xlfn.NORM.DIST($B36,D$214*D$216+D$213,D$220*D$214,FALSE))+(D$210*_xlfn.NORM.DIST($B36,D$214*D$217+D$213,D$221*D$214,FALSE))+(D$212*_xlfn.NORM.DIST($B36,D$214*D$218+D$213,D$222*D$214,FALSE))</f>
        <v>102.86982655714382</v>
      </c>
      <c r="T36" s="5">
        <f>AX36+(E$209*_xlfn.NORM.DIST($B36,E$214*E$215+E$213,E$219*E$214,FALSE))+(E$211*_xlfn.NORM.DIST($B36,E$214*E$216+E$213,E$220*E$214,FALSE))+(E$210*_xlfn.NORM.DIST($B36,E$214*E$217+E$213,E$221*E$214,FALSE))+(E$212*_xlfn.NORM.DIST($B36,E$214*E$218+E$213,E$222*E$214,FALSE))</f>
        <v>105.09056743115356</v>
      </c>
      <c r="U36" s="5">
        <f>AY36+(F$209*_xlfn.NORM.DIST($B36,F$214*F$215+F$213,F$219*F$214,FALSE))+(F$211*_xlfn.NORM.DIST($B36,F$214*F$216+F$213,F$220*F$214,FALSE))+(F$210*_xlfn.NORM.DIST($B36,F$214*F$217+F$213,F$221*F$214,FALSE))+(F$212*_xlfn.NORM.DIST($B36,F$214*F$218+F$213,F$222*F$214,FALSE))</f>
        <v>103.63740729719085</v>
      </c>
      <c r="V36" s="5">
        <f>AZ36+(G$209*_xlfn.NORM.DIST($B36,G$214*G$215+G$213,G$219*G$214,FALSE))+(G$211*_xlfn.NORM.DIST($B36,G$214*G$216+G$213,G$220*G$214,FALSE))+(G$210*_xlfn.NORM.DIST($B36,G$214*G$217+G$213,G$221*G$214,FALSE))+(G$212*_xlfn.NORM.DIST($B36,G$214*G$218+G$213,G$222*G$214,FALSE))</f>
        <v>104.12403717861723</v>
      </c>
      <c r="W36" s="5">
        <f>BA36+(H$209*_xlfn.NORM.DIST($B36,H$214*H$215+H$213,H$219*H$214,FALSE))+(H$211*_xlfn.NORM.DIST($B36,H$214*H$216+H$213,H$220*H$214,FALSE))+(H$210*_xlfn.NORM.DIST($B36,H$214*H$217+H$213,H$221*H$214,FALSE))+(H$212*_xlfn.NORM.DIST($B36,H$214*H$218+H$213,H$222*H$214,FALSE))</f>
        <v>105.78064720719783</v>
      </c>
      <c r="X36" s="5">
        <f>BB36+(I$209*_xlfn.NORM.DIST($B36,I$214*I$215+I$213,I$219*I$214,FALSE))+(I$211*_xlfn.NORM.DIST($B36,I$214*I$216+I$213,I$220*I$214,FALSE))+(I$210*_xlfn.NORM.DIST($B36,I$214*I$217+I$213,I$221*I$214,FALSE))+(I$212*_xlfn.NORM.DIST($B36,I$214*I$218+I$213,I$222*I$214,FALSE))</f>
        <v>107.02648510072311</v>
      </c>
      <c r="Y36" s="5">
        <f>BC36+(J$209*_xlfn.NORM.DIST($B36,J$214*J$215+J$213,J$219*J$214,FALSE))+(J$211*_xlfn.NORM.DIST($B36,J$214*J$216+J$213,J$220*J$214,FALSE))+(J$210*_xlfn.NORM.DIST($B36,J$214*J$217+J$213,J$221*J$214,FALSE))+(J$212*_xlfn.NORM.DIST($B36,J$214*J$218+J$213,J$222*J$214,FALSE))</f>
        <v>105.49508293140714</v>
      </c>
      <c r="Z36" s="5">
        <f>BD36+(K$209*_xlfn.NORM.DIST($B36,K$214*K$215+K$213,K$219*K$214,FALSE))+(K$211*_xlfn.NORM.DIST($B36,K$214*K$216+K$213,K$220*K$214,FALSE))+(K$210*_xlfn.NORM.DIST($B36,K$214*K$217+K$213,K$221*K$214,FALSE))+(K$212*_xlfn.NORM.DIST($B36,K$214*K$218+K$213,K$222*K$214,FALSE))</f>
        <v>104.02128294561184</v>
      </c>
      <c r="AA36" s="5">
        <f>BE36+(L$209*_xlfn.NORM.DIST($B36,L$214*L$215+L$213,L$219*L$214,FALSE))+(L$211*_xlfn.NORM.DIST($B36,L$214*L$216+L$213,L$220*L$214,FALSE))+(L$210*_xlfn.NORM.DIST($B36,L$214*L$217+L$213,L$221*L$214,FALSE))+(L$212*_xlfn.NORM.DIST($B36,L$214*L$218+L$213,L$222*L$214,FALSE))</f>
        <v>99.171886550420339</v>
      </c>
      <c r="AB36" s="5">
        <f>BF36+(M$209*_xlfn.NORM.DIST($B36,M$214*M$215+M$213,M$219*M$214,FALSE))+(M$211*_xlfn.NORM.DIST($B36,M$214*M$216+M$213,M$220*M$214,FALSE))+(M$210*_xlfn.NORM.DIST($B36,M$214*M$217+M$213,M$221*M$214,FALSE))+(M$212*_xlfn.NORM.DIST($B36,M$214*M$218+M$213,M$222*M$214,FALSE))</f>
        <v>90.769589794729512</v>
      </c>
      <c r="AC36" s="5">
        <f>BG36+(N$209*_xlfn.NORM.DIST($B36,N$214*N$215+N$213,N$219*N$214,FALSE))+(N$211*_xlfn.NORM.DIST($B36,N$214*N$216+N$213,N$220*N$214,FALSE))+(N$210*_xlfn.NORM.DIST($B36,N$214*N$217+N$213,N$221*N$214,FALSE))+(N$212*_xlfn.NORM.DIST($B36,N$214*N$218+N$213,N$222*N$214,FALSE))</f>
        <v>81.074142465671187</v>
      </c>
      <c r="AD36" s="5">
        <f>BH36+(O$209*_xlfn.NORM.DIST($B36,O$214*O$215+O$213,O$219*O$214,FALSE))+(O$211*_xlfn.NORM.DIST($B36,O$214*O$216+O$213,O$220*O$214,FALSE))+(O$210*_xlfn.NORM.DIST($B36,O$214*O$217+O$213,O$221*O$214,FALSE))+(O$212*_xlfn.NORM.DIST($B36,O$214*O$218+O$213,O$222*O$214,FALSE))</f>
        <v>68.876779074197799</v>
      </c>
      <c r="AE36" s="5"/>
      <c r="AG36" s="5">
        <f t="shared" si="41"/>
        <v>2.5779143312692128</v>
      </c>
      <c r="AH36" s="5">
        <f t="shared" si="41"/>
        <v>2.8061734428561778</v>
      </c>
      <c r="AI36" s="5">
        <f t="shared" si="41"/>
        <v>3.2624325688464353</v>
      </c>
      <c r="AJ36" s="5">
        <f t="shared" si="41"/>
        <v>1.5475927028091547</v>
      </c>
      <c r="AK36" s="5">
        <f t="shared" si="41"/>
        <v>1.703962821382774</v>
      </c>
      <c r="AL36" s="5">
        <f t="shared" si="41"/>
        <v>1.1113527928021654</v>
      </c>
      <c r="AM36" s="5">
        <f t="shared" si="41"/>
        <v>0.91251489927688567</v>
      </c>
      <c r="AN36" s="5">
        <f t="shared" si="41"/>
        <v>1.7469170685928646</v>
      </c>
      <c r="AO36" s="5">
        <f t="shared" si="40"/>
        <v>0.73671705438815138</v>
      </c>
      <c r="AP36" s="5">
        <f t="shared" si="40"/>
        <v>0.91911344957965468</v>
      </c>
      <c r="AQ36" s="5">
        <f t="shared" si="40"/>
        <v>1.9274102052704905</v>
      </c>
      <c r="AR36" s="5">
        <f t="shared" si="40"/>
        <v>1.9108575343288123</v>
      </c>
      <c r="AS36" s="5">
        <f t="shared" si="40"/>
        <v>0.48682092580220626</v>
      </c>
      <c r="AV36" s="2">
        <f t="shared" si="1"/>
        <v>99.493024360561492</v>
      </c>
      <c r="AW36" s="2">
        <f t="shared" si="2"/>
        <v>102.85825498004452</v>
      </c>
      <c r="AX36" s="2">
        <f t="shared" si="3"/>
        <v>105.06297175492017</v>
      </c>
      <c r="AY36" s="2">
        <f t="shared" si="4"/>
        <v>103.628620943882</v>
      </c>
      <c r="AZ36" s="2">
        <f t="shared" si="5"/>
        <v>104.11724728238204</v>
      </c>
      <c r="BA36" s="2">
        <f t="shared" si="6"/>
        <v>105.77878209309299</v>
      </c>
      <c r="BB36" s="2">
        <f t="shared" si="7"/>
        <v>107.02599235853013</v>
      </c>
      <c r="BC36" s="2">
        <f t="shared" si="8"/>
        <v>105.49462004946118</v>
      </c>
      <c r="BD36" s="2">
        <f t="shared" si="9"/>
        <v>104.02082169925767</v>
      </c>
      <c r="BE36" s="2">
        <f t="shared" si="10"/>
        <v>99.169403642738189</v>
      </c>
      <c r="BF36" s="2">
        <f t="shared" si="11"/>
        <v>90.761799895330299</v>
      </c>
      <c r="BG36" s="2">
        <f t="shared" si="12"/>
        <v>81.058553690989228</v>
      </c>
      <c r="BH36" s="2">
        <f t="shared" si="13"/>
        <v>68.86539077934026</v>
      </c>
      <c r="BK36" s="2">
        <f>IF(OR($B36&lt;C$229, AND($B36&gt;C$230, $B36&lt;C$231)), C36, "")</f>
        <v>102.121</v>
      </c>
      <c r="BL36" s="2">
        <f>IF(OR($B36&lt;D$229, AND($B36&gt;D$230, $B36&lt;D$231)), D36, "")</f>
        <v>105.676</v>
      </c>
      <c r="BM36" s="2">
        <f>IF(OR($B36&lt;E$229, AND($B36&gt;E$230, $B36&lt;E$231)), E36, "")</f>
        <v>108.35299999999999</v>
      </c>
      <c r="BN36" s="2">
        <f>IF(OR($B36&lt;F$229, AND($B36&gt;F$230, $B36&lt;F$231)), F36, "")</f>
        <v>105.185</v>
      </c>
      <c r="BO36" s="2">
        <f>IF(OR($B36&lt;G$229, AND($B36&gt;G$230, $B36&lt;G$231)), G36, "")</f>
        <v>105.828</v>
      </c>
      <c r="BP36" s="2">
        <f>IF(OR($B36&lt;H$229, AND($B36&gt;H$230, $B36&lt;H$231)), H36, "")</f>
        <v>106.892</v>
      </c>
      <c r="BQ36" s="2">
        <f>IF(OR($B36&lt;I$229, AND($B36&gt;I$230, $B36&lt;I$231)), I36, "")</f>
        <v>107.93899999999999</v>
      </c>
      <c r="BR36" s="2">
        <f>IF(OR($B36&lt;J$229, AND($B36&gt;J$230, $B36&lt;J$231)), J36, "")</f>
        <v>107.242</v>
      </c>
      <c r="BS36" s="2">
        <f>IF(OR($B36&lt;K$229, AND($B36&gt;K$230, $B36&lt;K$231)), K36, "")</f>
        <v>104.758</v>
      </c>
      <c r="BT36" s="2">
        <f>IF(OR($B36&lt;L$229, AND($B36&gt;L$230, $B36&lt;L$231)), L36, "")</f>
        <v>100.09099999999999</v>
      </c>
      <c r="BU36" s="2">
        <f>IF(OR($B36&lt;M$229, AND($B36&gt;M$230, $B36&lt;M$231)), M36, "")</f>
        <v>92.697000000000003</v>
      </c>
      <c r="BV36" s="2">
        <f>IF(OR($B36&lt;N$229, AND($B36&gt;N$230, $B36&lt;N$231)), N36, "")</f>
        <v>82.984999999999999</v>
      </c>
      <c r="BW36" s="2">
        <f>IF(OR($B36&lt;O$229, AND($B36&gt;O$230, $B36&lt;O$231)), O36, "")</f>
        <v>69.363600000000005</v>
      </c>
      <c r="BZ36" s="2" t="str">
        <f>IF(OR(AND($B36&gt;C$230, $B36&lt;C$231), $B36&gt;C$232), C36, "")</f>
        <v/>
      </c>
      <c r="CA36" s="2" t="str">
        <f>IF(OR(AND($B36&gt;D$230, $B36&lt;D$231), $B36&gt;D$232), D36, "")</f>
        <v/>
      </c>
      <c r="CB36" s="2" t="str">
        <f>IF(OR(AND($B36&gt;E$230, $B36&lt;E$231), $B36&gt;E$232), E36, "")</f>
        <v/>
      </c>
      <c r="CC36" s="2" t="str">
        <f>IF(OR(AND($B36&gt;F$230, $B36&lt;F$231), $B36&gt;F$232), F36, "")</f>
        <v/>
      </c>
      <c r="CD36" s="2" t="str">
        <f>IF(OR(AND($B36&gt;G$230, $B36&lt;G$231), $B36&gt;G$232), G36, "")</f>
        <v/>
      </c>
      <c r="CE36" s="2" t="str">
        <f>IF(OR(AND($B36&gt;H$230, $B36&lt;H$231), $B36&gt;H$232), H36, "")</f>
        <v/>
      </c>
      <c r="CF36" s="2" t="str">
        <f>IF(OR(AND($B36&gt;I$230, $B36&lt;I$231), $B36&gt;I$232), I36, "")</f>
        <v/>
      </c>
      <c r="CG36" s="2" t="str">
        <f>IF(OR(AND($B36&gt;J$230, $B36&lt;J$231), $B36&gt;J$232), J36, "")</f>
        <v/>
      </c>
      <c r="CH36" s="2" t="str">
        <f>IF(OR(AND($B36&gt;K$230, $B36&lt;K$231), $B36&gt;K$232), K36, "")</f>
        <v/>
      </c>
      <c r="CI36" s="2" t="str">
        <f>IF(OR(AND($B36&gt;L$230, $B36&lt;L$231), $B36&gt;L$232), L36, "")</f>
        <v/>
      </c>
      <c r="CJ36" s="2" t="str">
        <f>IF(OR(AND($B36&gt;M$230, $B36&lt;M$231), $B36&gt;M$232), M36, "")</f>
        <v/>
      </c>
      <c r="CK36" s="2" t="str">
        <f>IF(OR(AND($B36&gt;N$230, $B36&lt;N$231), $B36&gt;N$232), N36, "")</f>
        <v/>
      </c>
      <c r="CL36" s="2" t="str">
        <f>IF(OR(AND($B36&gt;O$230, $B36&lt;O$231), $B36&gt;O$232), O36, "")</f>
        <v/>
      </c>
      <c r="CO36" s="2">
        <f t="shared" si="14"/>
        <v>99.489702316737649</v>
      </c>
      <c r="CP36" s="2">
        <f t="shared" si="15"/>
        <v>102.85675984193605</v>
      </c>
      <c r="CQ36" s="2">
        <f t="shared" si="16"/>
        <v>105.05953096530774</v>
      </c>
      <c r="CR36" s="2">
        <f t="shared" si="17"/>
        <v>103.6253761077255</v>
      </c>
      <c r="CS36" s="2">
        <f t="shared" si="18"/>
        <v>104.11525631899774</v>
      </c>
      <c r="CT36" s="2">
        <f t="shared" si="19"/>
        <v>105.77555367346706</v>
      </c>
      <c r="CU36" s="2">
        <f t="shared" si="20"/>
        <v>107.02423758858613</v>
      </c>
      <c r="CV36" s="2">
        <f t="shared" si="21"/>
        <v>105.48874762623838</v>
      </c>
      <c r="CW36" s="2">
        <f t="shared" si="22"/>
        <v>104.01387562167818</v>
      </c>
      <c r="CX36" s="2">
        <f t="shared" si="23"/>
        <v>99.162623632785056</v>
      </c>
      <c r="CY36" s="2">
        <f t="shared" si="24"/>
        <v>90.754298993555139</v>
      </c>
      <c r="CZ36" s="2">
        <f t="shared" si="25"/>
        <v>81.053869028201973</v>
      </c>
      <c r="DA36" s="2">
        <f t="shared" si="26"/>
        <v>68.863689105037651</v>
      </c>
      <c r="DD36" s="2">
        <f t="shared" si="27"/>
        <v>101.45636749456608</v>
      </c>
      <c r="DE36" s="2">
        <f t="shared" si="28"/>
        <v>103.91683144205187</v>
      </c>
      <c r="DF36" s="2">
        <f t="shared" si="29"/>
        <v>107.77036590739341</v>
      </c>
      <c r="DG36" s="2">
        <f t="shared" si="30"/>
        <v>105.45613669793008</v>
      </c>
      <c r="DH36" s="2">
        <f t="shared" si="31"/>
        <v>105.18223766129202</v>
      </c>
      <c r="DI36" s="2">
        <f t="shared" si="32"/>
        <v>107.68552283348993</v>
      </c>
      <c r="DJ36" s="2">
        <f t="shared" si="33"/>
        <v>108.1885226691667</v>
      </c>
      <c r="DK36" s="2">
        <f t="shared" si="34"/>
        <v>109.24617042795221</v>
      </c>
      <c r="DL36" s="2">
        <f t="shared" si="35"/>
        <v>108.31527158104568</v>
      </c>
      <c r="DM36" s="2">
        <f t="shared" si="36"/>
        <v>102.83846880796976</v>
      </c>
      <c r="DN36" s="2">
        <f t="shared" si="37"/>
        <v>94.740559465851845</v>
      </c>
      <c r="DO36" s="2">
        <f t="shared" si="38"/>
        <v>83.496923913681115</v>
      </c>
      <c r="DP36" s="2">
        <f t="shared" si="39"/>
        <v>69.852996975094399</v>
      </c>
      <c r="DS36" s="2">
        <f>POWER(10,($B36-C$227)/C$228)/(1+POWER(10,($B36-C$227)/C$228))</f>
        <v>1.6891761044510244E-3</v>
      </c>
      <c r="DT36" s="2">
        <f>POWER(10,($B36-D$227)/D$228)/(1+POWER(10,($B36-D$227)/D$228))</f>
        <v>1.4104123799698882E-3</v>
      </c>
      <c r="DU36" s="2">
        <f>POWER(10,($B36-E$227)/E$228)/(1+POWER(10,($B36-E$227)/E$228))</f>
        <v>1.2692730047897155E-3</v>
      </c>
      <c r="DV36" s="2">
        <f>POWER(10,($B36-F$227)/F$228)/(1+POWER(10,($B36-F$227)/F$228))</f>
        <v>1.7723978623177998E-3</v>
      </c>
      <c r="DW36" s="2">
        <f>POWER(10,($B36-G$227)/G$228)/(1+POWER(10,($B36-G$227)/G$228))</f>
        <v>1.8659776936734978E-3</v>
      </c>
      <c r="DX36" s="2">
        <f>POWER(10,($B36-H$227)/H$228)/(1+POWER(10,($B36-H$227)/H$228))</f>
        <v>1.6902993480155933E-3</v>
      </c>
      <c r="DY36" s="2">
        <f>POWER(10,($B36-I$227)/I$228)/(1+POWER(10,($B36-I$227)/I$228))</f>
        <v>1.5071651894076534E-3</v>
      </c>
      <c r="DZ36" s="2">
        <f>POWER(10,($B36-J$227)/J$228)/(1+POWER(10,($B36-J$227)/J$228))</f>
        <v>1.5628859281247643E-3</v>
      </c>
      <c r="EA36" s="2">
        <f>POWER(10,($B36-K$227)/K$228)/(1+POWER(10,($B36-K$227)/K$228))</f>
        <v>1.6148426336694689E-3</v>
      </c>
      <c r="EB36" s="2">
        <f>POWER(10,($B36-L$227)/L$228)/(1+POWER(10,($B36-L$227)/L$228))</f>
        <v>1.8444764754792242E-3</v>
      </c>
      <c r="EC36" s="2">
        <f>POWER(10,($B36-M$227)/M$228)/(1+POWER(10,($B36-M$227)/M$228))</f>
        <v>1.8816888227147612E-3</v>
      </c>
      <c r="ED36" s="2">
        <f>POWER(10,($B36-N$227)/N$228)/(1+POWER(10,($B36-N$227)/N$228))</f>
        <v>1.9175429971280929E-3</v>
      </c>
      <c r="EE36" s="2">
        <f>POWER(10,($B36-O$227)/O$228)/(1+POWER(10,($B36-O$227)/O$228))</f>
        <v>1.7200654660730866E-3</v>
      </c>
    </row>
    <row r="37" spans="2:135" x14ac:dyDescent="0.25">
      <c r="B37" s="2">
        <v>31</v>
      </c>
      <c r="C37">
        <v>102.318</v>
      </c>
      <c r="D37">
        <v>104.86799999999999</v>
      </c>
      <c r="E37">
        <v>108.559</v>
      </c>
      <c r="F37">
        <v>104.8</v>
      </c>
      <c r="G37">
        <v>104.96899999999999</v>
      </c>
      <c r="H37">
        <v>107.30800000000001</v>
      </c>
      <c r="I37">
        <v>107.955</v>
      </c>
      <c r="J37">
        <v>105.803</v>
      </c>
      <c r="K37">
        <v>104.864</v>
      </c>
      <c r="L37">
        <v>101.152</v>
      </c>
      <c r="M37">
        <v>93.817999999999998</v>
      </c>
      <c r="N37">
        <v>83.045000000000002</v>
      </c>
      <c r="O37">
        <v>70.545500000000004</v>
      </c>
      <c r="R37" s="5">
        <f>AV37+(C$209*_xlfn.NORM.DIST($B37,C$214*C$215+C$213,C$219*C$214,FALSE))+(C$211*_xlfn.NORM.DIST($B37,C$214*C$216+C$213,C$220*C$214,FALSE))+(C$210*_xlfn.NORM.DIST($B37,C$214*C$217+C$213,C$221*C$214,FALSE))+(C$212*_xlfn.NORM.DIST($B37,C$214*C$218+C$213,C$222*C$214,FALSE))</f>
        <v>99.594905975532853</v>
      </c>
      <c r="S37" s="5">
        <f>AW37+(D$209*_xlfn.NORM.DIST($B37,D$214*D$215+D$213,D$219*D$214,FALSE))+(D$211*_xlfn.NORM.DIST($B37,D$214*D$216+D$213,D$220*D$214,FALSE))+(D$210*_xlfn.NORM.DIST($B37,D$214*D$217+D$213,D$221*D$214,FALSE))+(D$212*_xlfn.NORM.DIST($B37,D$214*D$218+D$213,D$222*D$214,FALSE))</f>
        <v>102.87723521144778</v>
      </c>
      <c r="T37" s="5">
        <f>AX37+(E$209*_xlfn.NORM.DIST($B37,E$214*E$215+E$213,E$219*E$214,FALSE))+(E$211*_xlfn.NORM.DIST($B37,E$214*E$216+E$213,E$220*E$214,FALSE))+(E$210*_xlfn.NORM.DIST($B37,E$214*E$217+E$213,E$221*E$214,FALSE))+(E$212*_xlfn.NORM.DIST($B37,E$214*E$218+E$213,E$222*E$214,FALSE))</f>
        <v>105.12413420420607</v>
      </c>
      <c r="U37" s="5">
        <f>AY37+(F$209*_xlfn.NORM.DIST($B37,F$214*F$215+F$213,F$219*F$214,FALSE))+(F$211*_xlfn.NORM.DIST($B37,F$214*F$216+F$213,F$220*F$214,FALSE))+(F$210*_xlfn.NORM.DIST($B37,F$214*F$217+F$213,F$221*F$214,FALSE))+(F$212*_xlfn.NORM.DIST($B37,F$214*F$218+F$213,F$222*F$214,FALSE))</f>
        <v>103.65392423621864</v>
      </c>
      <c r="V37" s="5">
        <f>AZ37+(G$209*_xlfn.NORM.DIST($B37,G$214*G$215+G$213,G$219*G$214,FALSE))+(G$211*_xlfn.NORM.DIST($B37,G$214*G$216+G$213,G$220*G$214,FALSE))+(G$210*_xlfn.NORM.DIST($B37,G$214*G$217+G$213,G$221*G$214,FALSE))+(G$212*_xlfn.NORM.DIST($B37,G$214*G$218+G$213,G$222*G$214,FALSE))</f>
        <v>104.15436375598274</v>
      </c>
      <c r="W37" s="5">
        <f>BA37+(H$209*_xlfn.NORM.DIST($B37,H$214*H$215+H$213,H$219*H$214,FALSE))+(H$211*_xlfn.NORM.DIST($B37,H$214*H$216+H$213,H$220*H$214,FALSE))+(H$210*_xlfn.NORM.DIST($B37,H$214*H$217+H$213,H$221*H$214,FALSE))+(H$212*_xlfn.NORM.DIST($B37,H$214*H$218+H$213,H$222*H$214,FALSE))</f>
        <v>105.81419907317235</v>
      </c>
      <c r="X37" s="5">
        <f>BB37+(I$209*_xlfn.NORM.DIST($B37,I$214*I$215+I$213,I$219*I$214,FALSE))+(I$211*_xlfn.NORM.DIST($B37,I$214*I$216+I$213,I$220*I$214,FALSE))+(I$210*_xlfn.NORM.DIST($B37,I$214*I$217+I$213,I$221*I$214,FALSE))+(I$212*_xlfn.NORM.DIST($B37,I$214*I$218+I$213,I$222*I$214,FALSE))</f>
        <v>107.05190110929611</v>
      </c>
      <c r="Y37" s="5">
        <f>BC37+(J$209*_xlfn.NORM.DIST($B37,J$214*J$215+J$213,J$219*J$214,FALSE))+(J$211*_xlfn.NORM.DIST($B37,J$214*J$216+J$213,J$220*J$214,FALSE))+(J$210*_xlfn.NORM.DIST($B37,J$214*J$217+J$213,J$221*J$214,FALSE))+(J$212*_xlfn.NORM.DIST($B37,J$214*J$218+J$213,J$222*J$214,FALSE))</f>
        <v>105.53962986083313</v>
      </c>
      <c r="Z37" s="5">
        <f>BD37+(K$209*_xlfn.NORM.DIST($B37,K$214*K$215+K$213,K$219*K$214,FALSE))+(K$211*_xlfn.NORM.DIST($B37,K$214*K$216+K$213,K$220*K$214,FALSE))+(K$210*_xlfn.NORM.DIST($B37,K$214*K$217+K$213,K$221*K$214,FALSE))+(K$212*_xlfn.NORM.DIST($B37,K$214*K$218+K$213,K$222*K$214,FALSE))</f>
        <v>104.0644961300243</v>
      </c>
      <c r="AA37" s="5">
        <f>BE37+(L$209*_xlfn.NORM.DIST($B37,L$214*L$215+L$213,L$219*L$214,FALSE))+(L$211*_xlfn.NORM.DIST($B37,L$214*L$216+L$213,L$220*L$214,FALSE))+(L$210*_xlfn.NORM.DIST($B37,L$214*L$217+L$213,L$221*L$214,FALSE))+(L$212*_xlfn.NORM.DIST($B37,L$214*L$218+L$213,L$222*L$214,FALSE))</f>
        <v>99.212978167956763</v>
      </c>
      <c r="AB37" s="5">
        <f>BF37+(M$209*_xlfn.NORM.DIST($B37,M$214*M$215+M$213,M$219*M$214,FALSE))+(M$211*_xlfn.NORM.DIST($B37,M$214*M$216+M$213,M$220*M$214,FALSE))+(M$210*_xlfn.NORM.DIST($B37,M$214*M$217+M$213,M$221*M$214,FALSE))+(M$212*_xlfn.NORM.DIST($B37,M$214*M$218+M$213,M$222*M$214,FALSE))</f>
        <v>90.824005721855883</v>
      </c>
      <c r="AC37" s="5">
        <f>BG37+(N$209*_xlfn.NORM.DIST($B37,N$214*N$215+N$213,N$219*N$214,FALSE))+(N$211*_xlfn.NORM.DIST($B37,N$214*N$216+N$213,N$220*N$214,FALSE))+(N$210*_xlfn.NORM.DIST($B37,N$214*N$217+N$213,N$221*N$214,FALSE))+(N$212*_xlfn.NORM.DIST($B37,N$214*N$218+N$213,N$222*N$214,FALSE))</f>
        <v>81.120910627927799</v>
      </c>
      <c r="AD37" s="5">
        <f>BH37+(O$209*_xlfn.NORM.DIST($B37,O$214*O$215+O$213,O$219*O$214,FALSE))+(O$211*_xlfn.NORM.DIST($B37,O$214*O$216+O$213,O$220*O$214,FALSE))+(O$210*_xlfn.NORM.DIST($B37,O$214*O$217+O$213,O$221*O$214,FALSE))+(O$212*_xlfn.NORM.DIST($B37,O$214*O$218+O$213,O$222*O$214,FALSE))</f>
        <v>68.903093755045788</v>
      </c>
      <c r="AE37" s="5"/>
      <c r="AG37" s="5">
        <f t="shared" si="41"/>
        <v>2.7230940244671444</v>
      </c>
      <c r="AH37" s="5">
        <f t="shared" si="41"/>
        <v>1.9907647885522124</v>
      </c>
      <c r="AI37" s="5">
        <f t="shared" si="41"/>
        <v>3.4348657957939253</v>
      </c>
      <c r="AJ37" s="5">
        <f t="shared" si="41"/>
        <v>1.1460757637813543</v>
      </c>
      <c r="AK37" s="5">
        <f t="shared" si="41"/>
        <v>0.81463624401725099</v>
      </c>
      <c r="AL37" s="5">
        <f t="shared" si="41"/>
        <v>1.4938009268276602</v>
      </c>
      <c r="AM37" s="5">
        <f t="shared" si="41"/>
        <v>0.90309889070388749</v>
      </c>
      <c r="AN37" s="5">
        <f t="shared" si="41"/>
        <v>0.26337013916686658</v>
      </c>
      <c r="AO37" s="5">
        <f t="shared" si="40"/>
        <v>0.79950386997570888</v>
      </c>
      <c r="AP37" s="5">
        <f t="shared" si="40"/>
        <v>1.9390218320432382</v>
      </c>
      <c r="AQ37" s="5">
        <f t="shared" si="40"/>
        <v>2.9939942781441147</v>
      </c>
      <c r="AR37" s="5">
        <f t="shared" si="40"/>
        <v>1.9240893720722028</v>
      </c>
      <c r="AS37" s="5">
        <f t="shared" si="40"/>
        <v>1.6424062449542163</v>
      </c>
      <c r="AV37" s="2">
        <f t="shared" si="1"/>
        <v>99.490735490460906</v>
      </c>
      <c r="AW37" s="2">
        <f t="shared" si="2"/>
        <v>102.85138723317247</v>
      </c>
      <c r="AX37" s="2">
        <f t="shared" si="3"/>
        <v>105.06579209938562</v>
      </c>
      <c r="AY37" s="2">
        <f t="shared" si="4"/>
        <v>103.63369884047884</v>
      </c>
      <c r="AZ37" s="2">
        <f t="shared" si="5"/>
        <v>104.13849388791138</v>
      </c>
      <c r="BA37" s="2">
        <f t="shared" si="6"/>
        <v>105.80955867802653</v>
      </c>
      <c r="BB37" s="2">
        <f t="shared" si="7"/>
        <v>107.05060372408394</v>
      </c>
      <c r="BC37" s="2">
        <f t="shared" si="8"/>
        <v>105.53840367361393</v>
      </c>
      <c r="BD37" s="2">
        <f t="shared" si="9"/>
        <v>104.06326669267287</v>
      </c>
      <c r="BE37" s="2">
        <f t="shared" si="10"/>
        <v>99.206834950675812</v>
      </c>
      <c r="BF37" s="2">
        <f t="shared" si="11"/>
        <v>90.805919204892206</v>
      </c>
      <c r="BG37" s="2">
        <f t="shared" si="12"/>
        <v>81.086189603950686</v>
      </c>
      <c r="BH37" s="2">
        <f t="shared" si="13"/>
        <v>68.877709273963575</v>
      </c>
      <c r="BK37" s="2">
        <f>IF(OR($B37&lt;C$229, AND($B37&gt;C$230, $B37&lt;C$231)), C37, "")</f>
        <v>102.318</v>
      </c>
      <c r="BL37" s="2">
        <f>IF(OR($B37&lt;D$229, AND($B37&gt;D$230, $B37&lt;D$231)), D37, "")</f>
        <v>104.86799999999999</v>
      </c>
      <c r="BM37" s="2">
        <f>IF(OR($B37&lt;E$229, AND($B37&gt;E$230, $B37&lt;E$231)), E37, "")</f>
        <v>108.559</v>
      </c>
      <c r="BN37" s="2">
        <f>IF(OR($B37&lt;F$229, AND($B37&gt;F$230, $B37&lt;F$231)), F37, "")</f>
        <v>104.8</v>
      </c>
      <c r="BO37" s="2">
        <f>IF(OR($B37&lt;G$229, AND($B37&gt;G$230, $B37&lt;G$231)), G37, "")</f>
        <v>104.96899999999999</v>
      </c>
      <c r="BP37" s="2">
        <f>IF(OR($B37&lt;H$229, AND($B37&gt;H$230, $B37&lt;H$231)), H37, "")</f>
        <v>107.30800000000001</v>
      </c>
      <c r="BQ37" s="2">
        <f>IF(OR($B37&lt;I$229, AND($B37&gt;I$230, $B37&lt;I$231)), I37, "")</f>
        <v>107.955</v>
      </c>
      <c r="BR37" s="2">
        <f>IF(OR($B37&lt;J$229, AND($B37&gt;J$230, $B37&lt;J$231)), J37, "")</f>
        <v>105.803</v>
      </c>
      <c r="BS37" s="2">
        <f>IF(OR($B37&lt;K$229, AND($B37&gt;K$230, $B37&lt;K$231)), K37, "")</f>
        <v>104.864</v>
      </c>
      <c r="BT37" s="2">
        <f>IF(OR($B37&lt;L$229, AND($B37&gt;L$230, $B37&lt;L$231)), L37, "")</f>
        <v>101.152</v>
      </c>
      <c r="BU37" s="2">
        <f>IF(OR($B37&lt;M$229, AND($B37&gt;M$230, $B37&lt;M$231)), M37, "")</f>
        <v>93.817999999999998</v>
      </c>
      <c r="BV37" s="2">
        <f>IF(OR($B37&lt;N$229, AND($B37&gt;N$230, $B37&lt;N$231)), N37, "")</f>
        <v>83.045000000000002</v>
      </c>
      <c r="BW37" s="2">
        <f>IF(OR($B37&lt;O$229, AND($B37&gt;O$230, $B37&lt;O$231)), O37, "")</f>
        <v>70.545500000000004</v>
      </c>
      <c r="BZ37" s="2" t="str">
        <f>IF(OR(AND($B37&gt;C$230, $B37&lt;C$231), $B37&gt;C$232), C37, "")</f>
        <v/>
      </c>
      <c r="CA37" s="2" t="str">
        <f>IF(OR(AND($B37&gt;D$230, $B37&lt;D$231), $B37&gt;D$232), D37, "")</f>
        <v/>
      </c>
      <c r="CB37" s="2" t="str">
        <f>IF(OR(AND($B37&gt;E$230, $B37&lt;E$231), $B37&gt;E$232), E37, "")</f>
        <v/>
      </c>
      <c r="CC37" s="2" t="str">
        <f>IF(OR(AND($B37&gt;F$230, $B37&lt;F$231), $B37&gt;F$232), F37, "")</f>
        <v/>
      </c>
      <c r="CD37" s="2" t="str">
        <f>IF(OR(AND($B37&gt;G$230, $B37&lt;G$231), $B37&gt;G$232), G37, "")</f>
        <v/>
      </c>
      <c r="CE37" s="2" t="str">
        <f>IF(OR(AND($B37&gt;H$230, $B37&lt;H$231), $B37&gt;H$232), H37, "")</f>
        <v/>
      </c>
      <c r="CF37" s="2" t="str">
        <f>IF(OR(AND($B37&gt;I$230, $B37&lt;I$231), $B37&gt;I$232), I37, "")</f>
        <v/>
      </c>
      <c r="CG37" s="2" t="str">
        <f>IF(OR(AND($B37&gt;J$230, $B37&lt;J$231), $B37&gt;J$232), J37, "")</f>
        <v/>
      </c>
      <c r="CH37" s="2" t="str">
        <f>IF(OR(AND($B37&gt;K$230, $B37&lt;K$231), $B37&gt;K$232), K37, "")</f>
        <v/>
      </c>
      <c r="CI37" s="2" t="str">
        <f>IF(OR(AND($B37&gt;L$230, $B37&lt;L$231), $B37&gt;L$232), L37, "")</f>
        <v/>
      </c>
      <c r="CJ37" s="2" t="str">
        <f>IF(OR(AND($B37&gt;M$230, $B37&lt;M$231), $B37&gt;M$232), M37, "")</f>
        <v/>
      </c>
      <c r="CK37" s="2" t="str">
        <f>IF(OR(AND($B37&gt;N$230, $B37&lt;N$231), $B37&gt;N$232), N37, "")</f>
        <v/>
      </c>
      <c r="CL37" s="2" t="str">
        <f>IF(OR(AND($B37&gt;O$230, $B37&lt;O$231), $B37&gt;O$232), O37, "")</f>
        <v/>
      </c>
      <c r="CO37" s="2">
        <f t="shared" si="14"/>
        <v>99.487160918063807</v>
      </c>
      <c r="CP37" s="2">
        <f t="shared" si="15"/>
        <v>102.84978258796212</v>
      </c>
      <c r="CQ37" s="2">
        <f t="shared" si="16"/>
        <v>105.06208824250548</v>
      </c>
      <c r="CR37" s="2">
        <f t="shared" si="17"/>
        <v>103.63020797296221</v>
      </c>
      <c r="CS37" s="2">
        <f t="shared" si="18"/>
        <v>104.13636268359829</v>
      </c>
      <c r="CT37" s="2">
        <f t="shared" si="19"/>
        <v>105.80608853240577</v>
      </c>
      <c r="CU37" s="2">
        <f t="shared" si="20"/>
        <v>107.04872592362656</v>
      </c>
      <c r="CV37" s="2">
        <f t="shared" si="21"/>
        <v>105.53207903892742</v>
      </c>
      <c r="CW37" s="2">
        <f t="shared" si="22"/>
        <v>104.05579154300368</v>
      </c>
      <c r="CX37" s="2">
        <f t="shared" si="23"/>
        <v>99.199539125544788</v>
      </c>
      <c r="CY37" s="2">
        <f t="shared" si="24"/>
        <v>90.797843277607214</v>
      </c>
      <c r="CZ37" s="2">
        <f t="shared" si="25"/>
        <v>81.081146765338332</v>
      </c>
      <c r="DA37" s="2">
        <f t="shared" si="26"/>
        <v>68.875882151315963</v>
      </c>
      <c r="DD37" s="2">
        <f t="shared" si="27"/>
        <v>101.41743926465358</v>
      </c>
      <c r="DE37" s="2">
        <f t="shared" si="28"/>
        <v>103.88753082672392</v>
      </c>
      <c r="DF37" s="2">
        <f t="shared" si="29"/>
        <v>107.72374673874708</v>
      </c>
      <c r="DG37" s="2">
        <f t="shared" si="30"/>
        <v>105.42678733513117</v>
      </c>
      <c r="DH37" s="2">
        <f t="shared" si="31"/>
        <v>105.17819258034213</v>
      </c>
      <c r="DI37" s="2">
        <f t="shared" si="32"/>
        <v>107.67873111011932</v>
      </c>
      <c r="DJ37" s="2">
        <f t="shared" si="33"/>
        <v>108.18517958267327</v>
      </c>
      <c r="DK37" s="2">
        <f t="shared" si="34"/>
        <v>109.22333060769037</v>
      </c>
      <c r="DL37" s="2">
        <f t="shared" si="35"/>
        <v>108.27817180214994</v>
      </c>
      <c r="DM37" s="2">
        <f t="shared" si="36"/>
        <v>102.80763917897629</v>
      </c>
      <c r="DN37" s="2">
        <f t="shared" si="37"/>
        <v>94.712768131144955</v>
      </c>
      <c r="DO37" s="2">
        <f t="shared" si="38"/>
        <v>83.480036555728645</v>
      </c>
      <c r="DP37" s="2">
        <f t="shared" si="39"/>
        <v>69.844817475038411</v>
      </c>
      <c r="DS37" s="2">
        <f>POWER(10,($B37-C$227)/C$228)/(1+POWER(10,($B37-C$227)/C$228))</f>
        <v>1.8518429756018378E-3</v>
      </c>
      <c r="DT37" s="2">
        <f>POWER(10,($B37-D$227)/D$228)/(1+POWER(10,($B37-D$227)/D$228))</f>
        <v>1.5462760141797332E-3</v>
      </c>
      <c r="DU37" s="2">
        <f>POWER(10,($B37-E$227)/E$228)/(1+POWER(10,($B37-E$227)/E$228))</f>
        <v>1.3915597682340798E-3</v>
      </c>
      <c r="DV37" s="2">
        <f>POWER(10,($B37-F$227)/F$228)/(1+POWER(10,($B37-F$227)/F$228))</f>
        <v>1.9430633514637612E-3</v>
      </c>
      <c r="DW37" s="2">
        <f>POWER(10,($B37-G$227)/G$228)/(1+POWER(10,($B37-G$227)/G$228))</f>
        <v>2.0456355876789819E-3</v>
      </c>
      <c r="DX37" s="2">
        <f>POWER(10,($B37-H$227)/H$228)/(1+POWER(10,($B37-H$227)/H$228))</f>
        <v>1.8530741862157047E-3</v>
      </c>
      <c r="DY37" s="2">
        <f>POWER(10,($B37-I$227)/I$228)/(1+POWER(10,($B37-I$227)/I$228))</f>
        <v>1.6523335047049421E-3</v>
      </c>
      <c r="DZ37" s="2">
        <f>POWER(10,($B37-J$227)/J$228)/(1+POWER(10,($B37-J$227)/J$228))</f>
        <v>1.7134119874234221E-3</v>
      </c>
      <c r="EA37" s="2">
        <f>POWER(10,($B37-K$227)/K$228)/(1+POWER(10,($B37-K$227)/K$228))</f>
        <v>1.7703639204485558E-3</v>
      </c>
      <c r="EB37" s="2">
        <f>POWER(10,($B37-L$227)/L$228)/(1+POWER(10,($B37-L$227)/L$228))</f>
        <v>2.0220684080235144E-3</v>
      </c>
      <c r="EC37" s="2">
        <f>POWER(10,($B37-M$227)/M$228)/(1+POWER(10,($B37-M$227)/M$228))</f>
        <v>2.062856271096833E-3</v>
      </c>
      <c r="ED37" s="2">
        <f>POWER(10,($B37-N$227)/N$228)/(1+POWER(10,($B37-N$227)/N$228))</f>
        <v>2.1021551855186218E-3</v>
      </c>
      <c r="EE37" s="2">
        <f>POWER(10,($B37-O$227)/O$228)/(1+POWER(10,($B37-O$227)/O$228))</f>
        <v>1.8857013495865852E-3</v>
      </c>
    </row>
    <row r="38" spans="2:135" x14ac:dyDescent="0.25">
      <c r="B38" s="2">
        <v>32</v>
      </c>
      <c r="C38">
        <v>102.303</v>
      </c>
      <c r="D38">
        <v>105.60299999999999</v>
      </c>
      <c r="E38">
        <v>110.08799999999999</v>
      </c>
      <c r="F38">
        <v>105.123</v>
      </c>
      <c r="G38">
        <v>105.875</v>
      </c>
      <c r="H38">
        <v>108.23099999999999</v>
      </c>
      <c r="I38">
        <v>107.985</v>
      </c>
      <c r="J38">
        <v>107.136</v>
      </c>
      <c r="K38">
        <v>105.985</v>
      </c>
      <c r="L38">
        <v>100.92400000000001</v>
      </c>
      <c r="M38">
        <v>93.364000000000004</v>
      </c>
      <c r="N38">
        <v>83.182000000000002</v>
      </c>
      <c r="O38">
        <v>70.439400000000006</v>
      </c>
      <c r="R38" s="5">
        <f>AV38+(C$209*_xlfn.NORM.DIST($B38,C$214*C$215+C$213,C$219*C$214,FALSE))+(C$211*_xlfn.NORM.DIST($B38,C$214*C$216+C$213,C$220*C$214,FALSE))+(C$210*_xlfn.NORM.DIST($B38,C$214*C$217+C$213,C$221*C$214,FALSE))+(C$212*_xlfn.NORM.DIST($B38,C$214*C$218+C$213,C$222*C$214,FALSE))</f>
        <v>99.697461250225516</v>
      </c>
      <c r="S38" s="5">
        <f>AW38+(D$209*_xlfn.NORM.DIST($B38,D$214*D$215+D$213,D$219*D$214,FALSE))+(D$211*_xlfn.NORM.DIST($B38,D$214*D$216+D$213,D$220*D$214,FALSE))+(D$210*_xlfn.NORM.DIST($B38,D$214*D$217+D$213,D$221*D$214,FALSE))+(D$212*_xlfn.NORM.DIST($B38,D$214*D$218+D$213,D$222*D$214,FALSE))</f>
        <v>102.90019618198534</v>
      </c>
      <c r="T38" s="5">
        <f>AX38+(E$209*_xlfn.NORM.DIST($B38,E$214*E$215+E$213,E$219*E$214,FALSE))+(E$211*_xlfn.NORM.DIST($B38,E$214*E$216+E$213,E$220*E$214,FALSE))+(E$210*_xlfn.NORM.DIST($B38,E$214*E$217+E$213,E$221*E$214,FALSE))+(E$212*_xlfn.NORM.DIST($B38,E$214*E$218+E$213,E$222*E$214,FALSE))</f>
        <v>105.18771825436639</v>
      </c>
      <c r="U38" s="5">
        <f>AY38+(F$209*_xlfn.NORM.DIST($B38,F$214*F$215+F$213,F$219*F$214,FALSE))+(F$211*_xlfn.NORM.DIST($B38,F$214*F$216+F$213,F$220*F$214,FALSE))+(F$210*_xlfn.NORM.DIST($B38,F$214*F$217+F$213,F$221*F$214,FALSE))+(F$212*_xlfn.NORM.DIST($B38,F$214*F$218+F$213,F$222*F$214,FALSE))</f>
        <v>103.68360390208976</v>
      </c>
      <c r="V38" s="5">
        <f>AZ38+(G$209*_xlfn.NORM.DIST($B38,G$214*G$215+G$213,G$219*G$214,FALSE))+(G$211*_xlfn.NORM.DIST($B38,G$214*G$216+G$213,G$220*G$214,FALSE))+(G$210*_xlfn.NORM.DIST($B38,G$214*G$217+G$213,G$221*G$214,FALSE))+(G$212*_xlfn.NORM.DIST($B38,G$214*G$218+G$213,G$222*G$214,FALSE))</f>
        <v>104.1954300241961</v>
      </c>
      <c r="W38" s="5">
        <f>BA38+(H$209*_xlfn.NORM.DIST($B38,H$214*H$215+H$213,H$219*H$214,FALSE))+(H$211*_xlfn.NORM.DIST($B38,H$214*H$216+H$213,H$220*H$214,FALSE))+(H$210*_xlfn.NORM.DIST($B38,H$214*H$217+H$213,H$221*H$214,FALSE))+(H$212*_xlfn.NORM.DIST($B38,H$214*H$218+H$213,H$222*H$214,FALSE))</f>
        <v>105.85145448419573</v>
      </c>
      <c r="X38" s="5">
        <f>BB38+(I$209*_xlfn.NORM.DIST($B38,I$214*I$215+I$213,I$219*I$214,FALSE))+(I$211*_xlfn.NORM.DIST($B38,I$214*I$216+I$213,I$220*I$214,FALSE))+(I$210*_xlfn.NORM.DIST($B38,I$214*I$217+I$213,I$221*I$214,FALSE))+(I$212*_xlfn.NORM.DIST($B38,I$214*I$218+I$213,I$222*I$214,FALSE))</f>
        <v>107.07850715276616</v>
      </c>
      <c r="Y38" s="5">
        <f>BC38+(J$209*_xlfn.NORM.DIST($B38,J$214*J$215+J$213,J$219*J$214,FALSE))+(J$211*_xlfn.NORM.DIST($B38,J$214*J$216+J$213,J$220*J$214,FALSE))+(J$210*_xlfn.NORM.DIST($B38,J$214*J$217+J$213,J$221*J$214,FALSE))+(J$212*_xlfn.NORM.DIST($B38,J$214*J$218+J$213,J$222*J$214,FALSE))</f>
        <v>105.58534219020441</v>
      </c>
      <c r="Z38" s="5">
        <f>BD38+(K$209*_xlfn.NORM.DIST($B38,K$214*K$215+K$213,K$219*K$214,FALSE))+(K$211*_xlfn.NORM.DIST($B38,K$214*K$216+K$213,K$220*K$214,FALSE))+(K$210*_xlfn.NORM.DIST($B38,K$214*K$217+K$213,K$221*K$214,FALSE))+(K$212*_xlfn.NORM.DIST($B38,K$214*K$218+K$213,K$222*K$214,FALSE))</f>
        <v>104.1088981890062</v>
      </c>
      <c r="AA38" s="5">
        <f>BE38+(L$209*_xlfn.NORM.DIST($B38,L$214*L$215+L$213,L$219*L$214,FALSE))+(L$211*_xlfn.NORM.DIST($B38,L$214*L$216+L$213,L$220*L$214,FALSE))+(L$210*_xlfn.NORM.DIST($B38,L$214*L$217+L$213,L$221*L$214,FALSE))+(L$212*_xlfn.NORM.DIST($B38,L$214*L$218+L$213,L$222*L$214,FALSE))</f>
        <v>99.25891265146916</v>
      </c>
      <c r="AB38" s="5">
        <f>BF38+(M$209*_xlfn.NORM.DIST($B38,M$214*M$215+M$213,M$219*M$214,FALSE))+(M$211*_xlfn.NORM.DIST($B38,M$214*M$216+M$213,M$220*M$214,FALSE))+(M$210*_xlfn.NORM.DIST($B38,M$214*M$217+M$213,M$221*M$214,FALSE))+(M$212*_xlfn.NORM.DIST($B38,M$214*M$218+M$213,M$222*M$214,FALSE))</f>
        <v>90.890476806387426</v>
      </c>
      <c r="AC38" s="5">
        <f>BG38+(N$209*_xlfn.NORM.DIST($B38,N$214*N$215+N$213,N$219*N$214,FALSE))+(N$211*_xlfn.NORM.DIST($B38,N$214*N$216+N$213,N$220*N$214,FALSE))+(N$210*_xlfn.NORM.DIST($B38,N$214*N$217+N$213,N$221*N$214,FALSE))+(N$212*_xlfn.NORM.DIST($B38,N$214*N$218+N$213,N$222*N$214,FALSE))</f>
        <v>81.188283572229281</v>
      </c>
      <c r="AD38" s="5">
        <f>BH38+(O$209*_xlfn.NORM.DIST($B38,O$214*O$215+O$213,O$219*O$214,FALSE))+(O$211*_xlfn.NORM.DIST($B38,O$214*O$216+O$213,O$220*O$214,FALSE))+(O$210*_xlfn.NORM.DIST($B38,O$214*O$217+O$213,O$221*O$214,FALSE))+(O$212*_xlfn.NORM.DIST($B38,O$214*O$218+O$213,O$222*O$214,FALSE))</f>
        <v>68.944530219985822</v>
      </c>
      <c r="AE38" s="5"/>
      <c r="AG38" s="5">
        <f t="shared" si="41"/>
        <v>2.6055387497744817</v>
      </c>
      <c r="AH38" s="5">
        <f t="shared" si="41"/>
        <v>2.7028038180146581</v>
      </c>
      <c r="AI38" s="5">
        <f t="shared" si="41"/>
        <v>4.9002817456336061</v>
      </c>
      <c r="AJ38" s="5">
        <f t="shared" si="41"/>
        <v>1.4393960979102474</v>
      </c>
      <c r="AK38" s="5">
        <f t="shared" si="41"/>
        <v>1.6795699758039007</v>
      </c>
      <c r="AL38" s="5">
        <f t="shared" si="41"/>
        <v>2.3795455158042671</v>
      </c>
      <c r="AM38" s="5">
        <f t="shared" si="41"/>
        <v>0.90649284723383516</v>
      </c>
      <c r="AN38" s="5">
        <f t="shared" si="41"/>
        <v>1.550657809795581</v>
      </c>
      <c r="AO38" s="5">
        <f t="shared" si="40"/>
        <v>1.8761018109938021</v>
      </c>
      <c r="AP38" s="5">
        <f t="shared" si="40"/>
        <v>1.6650873485308466</v>
      </c>
      <c r="AQ38" s="5">
        <f t="shared" si="40"/>
        <v>2.4735231936125786</v>
      </c>
      <c r="AR38" s="5">
        <f t="shared" si="40"/>
        <v>1.9937164277707211</v>
      </c>
      <c r="AS38" s="5">
        <f t="shared" si="40"/>
        <v>1.4948697800141844</v>
      </c>
      <c r="AV38" s="2">
        <f t="shared" si="1"/>
        <v>99.488464389490957</v>
      </c>
      <c r="AW38" s="2">
        <f t="shared" si="2"/>
        <v>102.84452668735896</v>
      </c>
      <c r="AX38" s="2">
        <f t="shared" si="3"/>
        <v>105.06863114876663</v>
      </c>
      <c r="AY38" s="2">
        <f t="shared" si="4"/>
        <v>103.63879397053921</v>
      </c>
      <c r="AZ38" s="2">
        <f t="shared" si="5"/>
        <v>104.15974900272755</v>
      </c>
      <c r="BA38" s="2">
        <f t="shared" si="6"/>
        <v>105.84035182156229</v>
      </c>
      <c r="BB38" s="2">
        <f t="shared" si="7"/>
        <v>107.07522248227311</v>
      </c>
      <c r="BC38" s="2">
        <f t="shared" si="8"/>
        <v>105.5822198328661</v>
      </c>
      <c r="BD38" s="2">
        <f t="shared" si="9"/>
        <v>104.10574904689354</v>
      </c>
      <c r="BE38" s="2">
        <f t="shared" si="10"/>
        <v>99.244302599093928</v>
      </c>
      <c r="BF38" s="2">
        <f t="shared" si="11"/>
        <v>90.850079557564371</v>
      </c>
      <c r="BG38" s="2">
        <f t="shared" si="12"/>
        <v>81.113850965406129</v>
      </c>
      <c r="BH38" s="2">
        <f t="shared" si="13"/>
        <v>68.890036118094201</v>
      </c>
      <c r="BK38" s="2">
        <f>IF(OR($B38&lt;C$229, AND($B38&gt;C$230, $B38&lt;C$231)), C38, "")</f>
        <v>102.303</v>
      </c>
      <c r="BL38" s="2">
        <f>IF(OR($B38&lt;D$229, AND($B38&gt;D$230, $B38&lt;D$231)), D38, "")</f>
        <v>105.60299999999999</v>
      </c>
      <c r="BM38" s="2">
        <f>IF(OR($B38&lt;E$229, AND($B38&gt;E$230, $B38&lt;E$231)), E38, "")</f>
        <v>110.08799999999999</v>
      </c>
      <c r="BN38" s="2">
        <f>IF(OR($B38&lt;F$229, AND($B38&gt;F$230, $B38&lt;F$231)), F38, "")</f>
        <v>105.123</v>
      </c>
      <c r="BO38" s="2">
        <f>IF(OR($B38&lt;G$229, AND($B38&gt;G$230, $B38&lt;G$231)), G38, "")</f>
        <v>105.875</v>
      </c>
      <c r="BP38" s="2">
        <f>IF(OR($B38&lt;H$229, AND($B38&gt;H$230, $B38&lt;H$231)), H38, "")</f>
        <v>108.23099999999999</v>
      </c>
      <c r="BQ38" s="2">
        <f>IF(OR($B38&lt;I$229, AND($B38&gt;I$230, $B38&lt;I$231)), I38, "")</f>
        <v>107.985</v>
      </c>
      <c r="BR38" s="2">
        <f>IF(OR($B38&lt;J$229, AND($B38&gt;J$230, $B38&lt;J$231)), J38, "")</f>
        <v>107.136</v>
      </c>
      <c r="BS38" s="2">
        <f>IF(OR($B38&lt;K$229, AND($B38&gt;K$230, $B38&lt;K$231)), K38, "")</f>
        <v>105.985</v>
      </c>
      <c r="BT38" s="2">
        <f>IF(OR($B38&lt;L$229, AND($B38&gt;L$230, $B38&lt;L$231)), L38, "")</f>
        <v>100.92400000000001</v>
      </c>
      <c r="BU38" s="2">
        <f>IF(OR($B38&lt;M$229, AND($B38&gt;M$230, $B38&lt;M$231)), M38, "")</f>
        <v>93.364000000000004</v>
      </c>
      <c r="BV38" s="2">
        <f>IF(OR($B38&lt;N$229, AND($B38&gt;N$230, $B38&lt;N$231)), N38, "")</f>
        <v>83.182000000000002</v>
      </c>
      <c r="BW38" s="2">
        <f>IF(OR($B38&lt;O$229, AND($B38&gt;O$230, $B38&lt;O$231)), O38, "")</f>
        <v>70.439400000000006</v>
      </c>
      <c r="BZ38" s="2" t="str">
        <f>IF(OR(AND($B38&gt;C$230, $B38&lt;C$231), $B38&gt;C$232), C38, "")</f>
        <v/>
      </c>
      <c r="CA38" s="2" t="str">
        <f>IF(OR(AND($B38&gt;D$230, $B38&lt;D$231), $B38&gt;D$232), D38, "")</f>
        <v/>
      </c>
      <c r="CB38" s="2" t="str">
        <f>IF(OR(AND($B38&gt;E$230, $B38&lt;E$231), $B38&gt;E$232), E38, "")</f>
        <v/>
      </c>
      <c r="CC38" s="2" t="str">
        <f>IF(OR(AND($B38&gt;F$230, $B38&lt;F$231), $B38&gt;F$232), F38, "")</f>
        <v/>
      </c>
      <c r="CD38" s="2" t="str">
        <f>IF(OR(AND($B38&gt;G$230, $B38&lt;G$231), $B38&gt;G$232), G38, "")</f>
        <v/>
      </c>
      <c r="CE38" s="2" t="str">
        <f>IF(OR(AND($B38&gt;H$230, $B38&lt;H$231), $B38&gt;H$232), H38, "")</f>
        <v/>
      </c>
      <c r="CF38" s="2" t="str">
        <f>IF(OR(AND($B38&gt;I$230, $B38&lt;I$231), $B38&gt;I$232), I38, "")</f>
        <v/>
      </c>
      <c r="CG38" s="2" t="str">
        <f>IF(OR(AND($B38&gt;J$230, $B38&lt;J$231), $B38&gt;J$232), J38, "")</f>
        <v/>
      </c>
      <c r="CH38" s="2" t="str">
        <f>IF(OR(AND($B38&gt;K$230, $B38&lt;K$231), $B38&gt;K$232), K38, "")</f>
        <v/>
      </c>
      <c r="CI38" s="2" t="str">
        <f>IF(OR(AND($B38&gt;L$230, $B38&lt;L$231), $B38&gt;L$232), L38, "")</f>
        <v/>
      </c>
      <c r="CJ38" s="2" t="str">
        <f>IF(OR(AND($B38&gt;M$230, $B38&lt;M$231), $B38&gt;M$232), M38, "")</f>
        <v/>
      </c>
      <c r="CK38" s="2" t="str">
        <f>IF(OR(AND($B38&gt;N$230, $B38&lt;N$231), $B38&gt;N$232), N38, "")</f>
        <v/>
      </c>
      <c r="CL38" s="2" t="str">
        <f>IF(OR(AND($B38&gt;O$230, $B38&lt;O$231), $B38&gt;O$232), O38, "")</f>
        <v/>
      </c>
      <c r="CO38" s="2">
        <f t="shared" si="14"/>
        <v>99.48461951938998</v>
      </c>
      <c r="CP38" s="2">
        <f t="shared" si="15"/>
        <v>102.84280533398821</v>
      </c>
      <c r="CQ38" s="2">
        <f t="shared" si="16"/>
        <v>105.06464551970323</v>
      </c>
      <c r="CR38" s="2">
        <f t="shared" si="17"/>
        <v>103.63503983819894</v>
      </c>
      <c r="CS38" s="2">
        <f t="shared" si="18"/>
        <v>104.15746904819886</v>
      </c>
      <c r="CT38" s="2">
        <f t="shared" si="19"/>
        <v>105.83662339134447</v>
      </c>
      <c r="CU38" s="2">
        <f t="shared" si="20"/>
        <v>107.07321425866699</v>
      </c>
      <c r="CV38" s="2">
        <f t="shared" si="21"/>
        <v>105.57541045161646</v>
      </c>
      <c r="CW38" s="2">
        <f t="shared" si="22"/>
        <v>104.09770746432918</v>
      </c>
      <c r="CX38" s="2">
        <f t="shared" si="23"/>
        <v>99.236454618304521</v>
      </c>
      <c r="CY38" s="2">
        <f t="shared" si="24"/>
        <v>90.841387561659289</v>
      </c>
      <c r="CZ38" s="2">
        <f t="shared" si="25"/>
        <v>81.108424502474691</v>
      </c>
      <c r="DA38" s="2">
        <f t="shared" si="26"/>
        <v>68.888075197594276</v>
      </c>
      <c r="DD38" s="2">
        <f t="shared" si="27"/>
        <v>101.37851103474107</v>
      </c>
      <c r="DE38" s="2">
        <f t="shared" si="28"/>
        <v>103.85823021139596</v>
      </c>
      <c r="DF38" s="2">
        <f t="shared" si="29"/>
        <v>107.67712757010075</v>
      </c>
      <c r="DG38" s="2">
        <f t="shared" si="30"/>
        <v>105.39743797233226</v>
      </c>
      <c r="DH38" s="2">
        <f t="shared" si="31"/>
        <v>105.17414749939223</v>
      </c>
      <c r="DI38" s="2">
        <f t="shared" si="32"/>
        <v>107.67193938674869</v>
      </c>
      <c r="DJ38" s="2">
        <f t="shared" si="33"/>
        <v>108.18183649617983</v>
      </c>
      <c r="DK38" s="2">
        <f t="shared" si="34"/>
        <v>109.20049078742852</v>
      </c>
      <c r="DL38" s="2">
        <f t="shared" si="35"/>
        <v>108.2410720232542</v>
      </c>
      <c r="DM38" s="2">
        <f t="shared" si="36"/>
        <v>102.77680954998281</v>
      </c>
      <c r="DN38" s="2">
        <f t="shared" si="37"/>
        <v>94.68497679643805</v>
      </c>
      <c r="DO38" s="2">
        <f t="shared" si="38"/>
        <v>83.463149197776175</v>
      </c>
      <c r="DP38" s="2">
        <f t="shared" si="39"/>
        <v>69.836637974982438</v>
      </c>
      <c r="DS38" s="2">
        <f>POWER(10,($B38-C$227)/C$228)/(1+POWER(10,($B38-C$227)/C$228))</f>
        <v>2.0301427351131769E-3</v>
      </c>
      <c r="DT38" s="2">
        <f>POWER(10,($B38-D$227)/D$228)/(1+POWER(10,($B38-D$227)/D$228))</f>
        <v>1.6952050408234891E-3</v>
      </c>
      <c r="DU38" s="2">
        <f>POWER(10,($B38-E$227)/E$228)/(1+POWER(10,($B38-E$227)/E$228))</f>
        <v>1.5256101234426994E-3</v>
      </c>
      <c r="DV38" s="2">
        <f>POWER(10,($B38-F$227)/F$228)/(1+POWER(10,($B38-F$227)/F$228))</f>
        <v>2.1301272780285545E-3</v>
      </c>
      <c r="DW38" s="2">
        <f>POWER(10,($B38-G$227)/G$228)/(1+POWER(10,($B38-G$227)/G$228))</f>
        <v>2.2425522307597708E-3</v>
      </c>
      <c r="DX38" s="2">
        <f>POWER(10,($B38-H$227)/H$228)/(1+POWER(10,($B38-H$227)/H$228))</f>
        <v>2.0314922482880188E-3</v>
      </c>
      <c r="DY38" s="2">
        <f>POWER(10,($B38-I$227)/I$228)/(1+POWER(10,($B38-I$227)/I$228))</f>
        <v>1.8114588884760583E-3</v>
      </c>
      <c r="DZ38" s="2">
        <f>POWER(10,($B38-J$227)/J$228)/(1+POWER(10,($B38-J$227)/J$228))</f>
        <v>1.8784083713594794E-3</v>
      </c>
      <c r="EA38" s="2">
        <f>POWER(10,($B38-K$227)/K$228)/(1+POWER(10,($B38-K$227)/K$228))</f>
        <v>1.9408339406280142E-3</v>
      </c>
      <c r="EB38" s="2">
        <f>POWER(10,($B38-L$227)/L$228)/(1+POWER(10,($B38-L$227)/L$228))</f>
        <v>2.2167214702636848E-3</v>
      </c>
      <c r="EC38" s="2">
        <f>POWER(10,($B38-M$227)/M$228)/(1+POWER(10,($B38-M$227)/M$228))</f>
        <v>2.2614268523884406E-3</v>
      </c>
      <c r="ED38" s="2">
        <f>POWER(10,($B38-N$227)/N$228)/(1+POWER(10,($B38-N$227)/N$228))</f>
        <v>2.3044999452642525E-3</v>
      </c>
      <c r="EE38" s="2">
        <f>POWER(10,($B38-O$227)/O$228)/(1+POWER(10,($B38-O$227)/O$228))</f>
        <v>2.0672543206144795E-3</v>
      </c>
    </row>
    <row r="39" spans="2:135" x14ac:dyDescent="0.25">
      <c r="B39" s="2">
        <v>33</v>
      </c>
      <c r="C39">
        <v>104.5</v>
      </c>
      <c r="D39">
        <v>105.809</v>
      </c>
      <c r="E39">
        <v>111.765</v>
      </c>
      <c r="F39">
        <v>106.369</v>
      </c>
      <c r="G39">
        <v>106.59399999999999</v>
      </c>
      <c r="H39">
        <v>107.462</v>
      </c>
      <c r="I39">
        <v>109.39400000000001</v>
      </c>
      <c r="J39">
        <v>108.242</v>
      </c>
      <c r="K39">
        <v>106.5</v>
      </c>
      <c r="L39">
        <v>101.697</v>
      </c>
      <c r="M39">
        <v>93.438999999999993</v>
      </c>
      <c r="N39">
        <v>84.379000000000005</v>
      </c>
      <c r="O39">
        <v>70.833299999999994</v>
      </c>
      <c r="R39" s="5">
        <f>AV39+(C$209*_xlfn.NORM.DIST($B39,C$214*C$215+C$213,C$219*C$214,FALSE))+(C$211*_xlfn.NORM.DIST($B39,C$214*C$216+C$213,C$220*C$214,FALSE))+(C$210*_xlfn.NORM.DIST($B39,C$214*C$217+C$213,C$221*C$214,FALSE))+(C$212*_xlfn.NORM.DIST($B39,C$214*C$218+C$213,C$222*C$214,FALSE))</f>
        <v>99.89049693892602</v>
      </c>
      <c r="S39" s="5">
        <f>AW39+(D$209*_xlfn.NORM.DIST($B39,D$214*D$215+D$213,D$219*D$214,FALSE))+(D$211*_xlfn.NORM.DIST($B39,D$214*D$216+D$213,D$220*D$214,FALSE))+(D$210*_xlfn.NORM.DIST($B39,D$214*D$217+D$213,D$221*D$214,FALSE))+(D$212*_xlfn.NORM.DIST($B39,D$214*D$218+D$213,D$222*D$214,FALSE))</f>
        <v>102.95327552509148</v>
      </c>
      <c r="T39" s="5">
        <f>AX39+(E$209*_xlfn.NORM.DIST($B39,E$214*E$215+E$213,E$219*E$214,FALSE))+(E$211*_xlfn.NORM.DIST($B39,E$214*E$216+E$213,E$220*E$214,FALSE))+(E$210*_xlfn.NORM.DIST($B39,E$214*E$217+E$213,E$221*E$214,FALSE))+(E$212*_xlfn.NORM.DIST($B39,E$214*E$218+E$213,E$222*E$214,FALSE))</f>
        <v>105.30617703065691</v>
      </c>
      <c r="U39" s="5">
        <f>AY39+(F$209*_xlfn.NORM.DIST($B39,F$214*F$215+F$213,F$219*F$214,FALSE))+(F$211*_xlfn.NORM.DIST($B39,F$214*F$216+F$213,F$220*F$214,FALSE))+(F$210*_xlfn.NORM.DIST($B39,F$214*F$217+F$213,F$221*F$214,FALSE))+(F$212*_xlfn.NORM.DIST($B39,F$214*F$218+F$213,F$222*F$214,FALSE))</f>
        <v>103.73945950384429</v>
      </c>
      <c r="V39" s="5">
        <f>AZ39+(G$209*_xlfn.NORM.DIST($B39,G$214*G$215+G$213,G$219*G$214,FALSE))+(G$211*_xlfn.NORM.DIST($B39,G$214*G$216+G$213,G$220*G$214,FALSE))+(G$210*_xlfn.NORM.DIST($B39,G$214*G$217+G$213,G$221*G$214,FALSE))+(G$212*_xlfn.NORM.DIST($B39,G$214*G$218+G$213,G$222*G$214,FALSE))</f>
        <v>104.2581841200051</v>
      </c>
      <c r="W39" s="5">
        <f>BA39+(H$209*_xlfn.NORM.DIST($B39,H$214*H$215+H$213,H$219*H$214,FALSE))+(H$211*_xlfn.NORM.DIST($B39,H$214*H$216+H$213,H$220*H$214,FALSE))+(H$210*_xlfn.NORM.DIST($B39,H$214*H$217+H$213,H$221*H$214,FALSE))+(H$212*_xlfn.NORM.DIST($B39,H$214*H$218+H$213,H$222*H$214,FALSE))</f>
        <v>105.89670840683587</v>
      </c>
      <c r="X39" s="5">
        <f>BB39+(I$209*_xlfn.NORM.DIST($B39,I$214*I$215+I$213,I$219*I$214,FALSE))+(I$211*_xlfn.NORM.DIST($B39,I$214*I$216+I$213,I$220*I$214,FALSE))+(I$210*_xlfn.NORM.DIST($B39,I$214*I$217+I$213,I$221*I$214,FALSE))+(I$212*_xlfn.NORM.DIST($B39,I$214*I$218+I$213,I$222*I$214,FALSE))</f>
        <v>107.10784519908466</v>
      </c>
      <c r="Y39" s="5">
        <f>BC39+(J$209*_xlfn.NORM.DIST($B39,J$214*J$215+J$213,J$219*J$214,FALSE))+(J$211*_xlfn.NORM.DIST($B39,J$214*J$216+J$213,J$220*J$214,FALSE))+(J$210*_xlfn.NORM.DIST($B39,J$214*J$217+J$213,J$221*J$214,FALSE))+(J$212*_xlfn.NORM.DIST($B39,J$214*J$218+J$213,J$222*J$214,FALSE))</f>
        <v>105.63371330133501</v>
      </c>
      <c r="Z39" s="5">
        <f>BD39+(K$209*_xlfn.NORM.DIST($B39,K$214*K$215+K$213,K$219*K$214,FALSE))+(K$211*_xlfn.NORM.DIST($B39,K$214*K$216+K$213,K$220*K$214,FALSE))+(K$210*_xlfn.NORM.DIST($B39,K$214*K$217+K$213,K$221*K$214,FALSE))+(K$212*_xlfn.NORM.DIST($B39,K$214*K$218+K$213,K$222*K$214,FALSE))</f>
        <v>104.15602261948138</v>
      </c>
      <c r="AA39" s="5">
        <f>BE39+(L$209*_xlfn.NORM.DIST($B39,L$214*L$215+L$213,L$219*L$214,FALSE))+(L$211*_xlfn.NORM.DIST($B39,L$214*L$216+L$213,L$220*L$214,FALSE))+(L$210*_xlfn.NORM.DIST($B39,L$214*L$217+L$213,L$221*L$214,FALSE))+(L$212*_xlfn.NORM.DIST($B39,L$214*L$218+L$213,L$222*L$214,FALSE))</f>
        <v>99.315207385705122</v>
      </c>
      <c r="AB39" s="5">
        <f>BF39+(M$209*_xlfn.NORM.DIST($B39,M$214*M$215+M$213,M$219*M$214,FALSE))+(M$211*_xlfn.NORM.DIST($B39,M$214*M$216+M$213,M$220*M$214,FALSE))+(M$210*_xlfn.NORM.DIST($B39,M$214*M$217+M$213,M$221*M$214,FALSE))+(M$212*_xlfn.NORM.DIST($B39,M$214*M$218+M$213,M$222*M$214,FALSE))</f>
        <v>90.981084039195878</v>
      </c>
      <c r="AC39" s="5">
        <f>BG39+(N$209*_xlfn.NORM.DIST($B39,N$214*N$215+N$213,N$219*N$214,FALSE))+(N$211*_xlfn.NORM.DIST($B39,N$214*N$216+N$213,N$220*N$214,FALSE))+(N$210*_xlfn.NORM.DIST($B39,N$214*N$217+N$213,N$221*N$214,FALSE))+(N$212*_xlfn.NORM.DIST($B39,N$214*N$218+N$213,N$222*N$214,FALSE))</f>
        <v>81.295115604627441</v>
      </c>
      <c r="AD39" s="5">
        <f>BH39+(O$209*_xlfn.NORM.DIST($B39,O$214*O$215+O$213,O$219*O$214,FALSE))+(O$211*_xlfn.NORM.DIST($B39,O$214*O$216+O$213,O$220*O$214,FALSE))+(O$210*_xlfn.NORM.DIST($B39,O$214*O$217+O$213,O$221*O$214,FALSE))+(O$212*_xlfn.NORM.DIST($B39,O$214*O$218+O$213,O$222*O$214,FALSE))</f>
        <v>69.015040205630342</v>
      </c>
      <c r="AE39" s="5"/>
      <c r="AG39" s="5">
        <f t="shared" si="41"/>
        <v>4.6095030610739798</v>
      </c>
      <c r="AH39" s="5">
        <f t="shared" si="41"/>
        <v>2.8557244749085129</v>
      </c>
      <c r="AI39" s="5">
        <f t="shared" si="41"/>
        <v>6.458822969343089</v>
      </c>
      <c r="AJ39" s="5">
        <f t="shared" si="41"/>
        <v>2.6295404961557125</v>
      </c>
      <c r="AK39" s="5">
        <f t="shared" si="41"/>
        <v>2.3358158799948967</v>
      </c>
      <c r="AL39" s="5">
        <f t="shared" si="41"/>
        <v>1.5652915931641331</v>
      </c>
      <c r="AM39" s="5">
        <f t="shared" si="41"/>
        <v>2.286154800915341</v>
      </c>
      <c r="AN39" s="5">
        <f t="shared" si="41"/>
        <v>2.6082866986649975</v>
      </c>
      <c r="AO39" s="5">
        <f t="shared" si="40"/>
        <v>2.3439773805186235</v>
      </c>
      <c r="AP39" s="5">
        <f t="shared" si="40"/>
        <v>2.3817926142948807</v>
      </c>
      <c r="AQ39" s="5">
        <f t="shared" si="40"/>
        <v>2.4579159608041152</v>
      </c>
      <c r="AR39" s="5">
        <f t="shared" si="40"/>
        <v>3.0838843953725643</v>
      </c>
      <c r="AS39" s="5">
        <f t="shared" si="40"/>
        <v>1.8182597943696521</v>
      </c>
      <c r="AV39" s="2">
        <f t="shared" si="1"/>
        <v>99.486212129893261</v>
      </c>
      <c r="AW39" s="2">
        <f t="shared" si="2"/>
        <v>102.83767371093195</v>
      </c>
      <c r="AX39" s="2">
        <f t="shared" si="3"/>
        <v>105.07149005896103</v>
      </c>
      <c r="AY39" s="2">
        <f t="shared" si="4"/>
        <v>103.6439073633413</v>
      </c>
      <c r="AZ39" s="2">
        <f t="shared" si="5"/>
        <v>104.18101296071526</v>
      </c>
      <c r="BA39" s="2">
        <f t="shared" si="6"/>
        <v>105.87116246344308</v>
      </c>
      <c r="BB39" s="2">
        <f t="shared" si="7"/>
        <v>107.09984891253023</v>
      </c>
      <c r="BC39" s="2">
        <f t="shared" si="8"/>
        <v>105.62607058571466</v>
      </c>
      <c r="BD39" s="2">
        <f t="shared" si="9"/>
        <v>104.14827103444557</v>
      </c>
      <c r="BE39" s="2">
        <f t="shared" si="10"/>
        <v>99.281808785748069</v>
      </c>
      <c r="BF39" s="2">
        <f t="shared" si="11"/>
        <v>90.89428350519853</v>
      </c>
      <c r="BG39" s="2">
        <f t="shared" si="12"/>
        <v>81.141539342249814</v>
      </c>
      <c r="BH39" s="2">
        <f t="shared" si="13"/>
        <v>68.902371752474636</v>
      </c>
      <c r="BK39" s="2">
        <f>IF(OR($B39&lt;C$229, AND($B39&gt;C$230, $B39&lt;C$231)), C39, "")</f>
        <v>104.5</v>
      </c>
      <c r="BL39" s="2">
        <f>IF(OR($B39&lt;D$229, AND($B39&gt;D$230, $B39&lt;D$231)), D39, "")</f>
        <v>105.809</v>
      </c>
      <c r="BM39" s="2">
        <f>IF(OR($B39&lt;E$229, AND($B39&gt;E$230, $B39&lt;E$231)), E39, "")</f>
        <v>111.765</v>
      </c>
      <c r="BN39" s="2">
        <f>IF(OR($B39&lt;F$229, AND($B39&gt;F$230, $B39&lt;F$231)), F39, "")</f>
        <v>106.369</v>
      </c>
      <c r="BO39" s="2">
        <f>IF(OR($B39&lt;G$229, AND($B39&gt;G$230, $B39&lt;G$231)), G39, "")</f>
        <v>106.59399999999999</v>
      </c>
      <c r="BP39" s="2">
        <f>IF(OR($B39&lt;H$229, AND($B39&gt;H$230, $B39&lt;H$231)), H39, "")</f>
        <v>107.462</v>
      </c>
      <c r="BQ39" s="2">
        <f>IF(OR($B39&lt;I$229, AND($B39&gt;I$230, $B39&lt;I$231)), I39, "")</f>
        <v>109.39400000000001</v>
      </c>
      <c r="BR39" s="2">
        <f>IF(OR($B39&lt;J$229, AND($B39&gt;J$230, $B39&lt;J$231)), J39, "")</f>
        <v>108.242</v>
      </c>
      <c r="BS39" s="2">
        <f>IF(OR($B39&lt;K$229, AND($B39&gt;K$230, $B39&lt;K$231)), K39, "")</f>
        <v>106.5</v>
      </c>
      <c r="BT39" s="2">
        <f>IF(OR($B39&lt;L$229, AND($B39&gt;L$230, $B39&lt;L$231)), L39, "")</f>
        <v>101.697</v>
      </c>
      <c r="BU39" s="2">
        <f>IF(OR($B39&lt;M$229, AND($B39&gt;M$230, $B39&lt;M$231)), M39, "")</f>
        <v>93.438999999999993</v>
      </c>
      <c r="BV39" s="2">
        <f>IF(OR($B39&lt;N$229, AND($B39&gt;N$230, $B39&lt;N$231)), N39, "")</f>
        <v>84.379000000000005</v>
      </c>
      <c r="BW39" s="2">
        <f>IF(OR($B39&lt;O$229, AND($B39&gt;O$230, $B39&lt;O$231)), O39, "")</f>
        <v>70.833299999999994</v>
      </c>
      <c r="BZ39" s="2" t="str">
        <f>IF(OR(AND($B39&gt;C$230, $B39&lt;C$231), $B39&gt;C$232), C39, "")</f>
        <v/>
      </c>
      <c r="CA39" s="2" t="str">
        <f>IF(OR(AND($B39&gt;D$230, $B39&lt;D$231), $B39&gt;D$232), D39, "")</f>
        <v/>
      </c>
      <c r="CB39" s="2" t="str">
        <f>IF(OR(AND($B39&gt;E$230, $B39&lt;E$231), $B39&gt;E$232), E39, "")</f>
        <v/>
      </c>
      <c r="CC39" s="2" t="str">
        <f>IF(OR(AND($B39&gt;F$230, $B39&lt;F$231), $B39&gt;F$232), F39, "")</f>
        <v/>
      </c>
      <c r="CD39" s="2" t="str">
        <f>IF(OR(AND($B39&gt;G$230, $B39&lt;G$231), $B39&gt;G$232), G39, "")</f>
        <v/>
      </c>
      <c r="CE39" s="2" t="str">
        <f>IF(OR(AND($B39&gt;H$230, $B39&lt;H$231), $B39&gt;H$232), H39, "")</f>
        <v/>
      </c>
      <c r="CF39" s="2" t="str">
        <f>IF(OR(AND($B39&gt;I$230, $B39&lt;I$231), $B39&gt;I$232), I39, "")</f>
        <v/>
      </c>
      <c r="CG39" s="2" t="str">
        <f>IF(OR(AND($B39&gt;J$230, $B39&lt;J$231), $B39&gt;J$232), J39, "")</f>
        <v/>
      </c>
      <c r="CH39" s="2" t="str">
        <f>IF(OR(AND($B39&gt;K$230, $B39&lt;K$231), $B39&gt;K$232), K39, "")</f>
        <v/>
      </c>
      <c r="CI39" s="2" t="str">
        <f>IF(OR(AND($B39&gt;L$230, $B39&lt;L$231), $B39&gt;L$232), L39, "")</f>
        <v/>
      </c>
      <c r="CJ39" s="2" t="str">
        <f>IF(OR(AND($B39&gt;M$230, $B39&lt;M$231), $B39&gt;M$232), M39, "")</f>
        <v/>
      </c>
      <c r="CK39" s="2" t="str">
        <f>IF(OR(AND($B39&gt;N$230, $B39&lt;N$231), $B39&gt;N$232), N39, "")</f>
        <v/>
      </c>
      <c r="CL39" s="2" t="str">
        <f>IF(OR(AND($B39&gt;O$230, $B39&lt;O$231), $B39&gt;O$232), O39, "")</f>
        <v/>
      </c>
      <c r="CO39" s="2">
        <f t="shared" si="14"/>
        <v>99.482078120716139</v>
      </c>
      <c r="CP39" s="2">
        <f t="shared" si="15"/>
        <v>102.83582808001428</v>
      </c>
      <c r="CQ39" s="2">
        <f t="shared" si="16"/>
        <v>105.06720279690097</v>
      </c>
      <c r="CR39" s="2">
        <f t="shared" si="17"/>
        <v>103.63987170343565</v>
      </c>
      <c r="CS39" s="2">
        <f t="shared" si="18"/>
        <v>104.17857541279942</v>
      </c>
      <c r="CT39" s="2">
        <f t="shared" si="19"/>
        <v>105.8671582502832</v>
      </c>
      <c r="CU39" s="2">
        <f t="shared" si="20"/>
        <v>107.09770259370742</v>
      </c>
      <c r="CV39" s="2">
        <f t="shared" si="21"/>
        <v>105.61874186430551</v>
      </c>
      <c r="CW39" s="2">
        <f t="shared" si="22"/>
        <v>104.13962338565469</v>
      </c>
      <c r="CX39" s="2">
        <f t="shared" si="23"/>
        <v>99.273370111064253</v>
      </c>
      <c r="CY39" s="2">
        <f t="shared" si="24"/>
        <v>90.884931845711364</v>
      </c>
      <c r="CZ39" s="2">
        <f t="shared" si="25"/>
        <v>81.135702239611064</v>
      </c>
      <c r="DA39" s="2">
        <f t="shared" si="26"/>
        <v>68.900268243872574</v>
      </c>
      <c r="DD39" s="2">
        <f t="shared" si="27"/>
        <v>101.33958280482857</v>
      </c>
      <c r="DE39" s="2">
        <f t="shared" si="28"/>
        <v>103.82892959606801</v>
      </c>
      <c r="DF39" s="2">
        <f t="shared" si="29"/>
        <v>107.63050840145443</v>
      </c>
      <c r="DG39" s="2">
        <f t="shared" si="30"/>
        <v>105.36808860953334</v>
      </c>
      <c r="DH39" s="2">
        <f t="shared" si="31"/>
        <v>105.17010241844234</v>
      </c>
      <c r="DI39" s="2">
        <f t="shared" si="32"/>
        <v>107.66514766337808</v>
      </c>
      <c r="DJ39" s="2">
        <f t="shared" si="33"/>
        <v>108.1784934096864</v>
      </c>
      <c r="DK39" s="2">
        <f t="shared" si="34"/>
        <v>109.17765096716667</v>
      </c>
      <c r="DL39" s="2">
        <f t="shared" si="35"/>
        <v>108.20397224435847</v>
      </c>
      <c r="DM39" s="2">
        <f t="shared" si="36"/>
        <v>102.74597992098934</v>
      </c>
      <c r="DN39" s="2">
        <f t="shared" si="37"/>
        <v>94.65718546173116</v>
      </c>
      <c r="DO39" s="2">
        <f t="shared" si="38"/>
        <v>83.446261839823705</v>
      </c>
      <c r="DP39" s="2">
        <f t="shared" si="39"/>
        <v>69.82845847492645</v>
      </c>
      <c r="DS39" s="2">
        <f>POWER(10,($B39-C$227)/C$228)/(1+POWER(10,($B39-C$227)/C$228))</f>
        <v>2.2255713336735792E-3</v>
      </c>
      <c r="DT39" s="2">
        <f>POWER(10,($B39-D$227)/D$228)/(1+POWER(10,($B39-D$227)/D$228))</f>
        <v>1.8584514149231222E-3</v>
      </c>
      <c r="DU39" s="2">
        <f>POWER(10,($B39-E$227)/E$228)/(1+POWER(10,($B39-E$227)/E$228))</f>
        <v>1.6725520563896136E-3</v>
      </c>
      <c r="DV39" s="2">
        <f>POWER(10,($B39-F$227)/F$228)/(1+POWER(10,($B39-F$227)/F$228))</f>
        <v>2.3351582150480466E-3</v>
      </c>
      <c r="DW39" s="2">
        <f>POWER(10,($B39-G$227)/G$228)/(1+POWER(10,($B39-G$227)/G$228))</f>
        <v>2.4583777365398502E-3</v>
      </c>
      <c r="DX39" s="2">
        <f>POWER(10,($B39-H$227)/H$228)/(1+POWER(10,($B39-H$227)/H$228))</f>
        <v>2.2270504657768758E-3</v>
      </c>
      <c r="DY39" s="2">
        <f>POWER(10,($B39-I$227)/I$228)/(1+POWER(10,($B39-I$227)/I$228))</f>
        <v>1.9858781098821576E-3</v>
      </c>
      <c r="DZ39" s="2">
        <f>POWER(10,($B39-J$227)/J$228)/(1+POWER(10,($B39-J$227)/J$228))</f>
        <v>2.0592606322111032E-3</v>
      </c>
      <c r="EA39" s="2">
        <f>POWER(10,($B39-K$227)/K$228)/(1+POWER(10,($B39-K$227)/K$228))</f>
        <v>2.1276836933817223E-3</v>
      </c>
      <c r="EB39" s="2">
        <f>POWER(10,($B39-L$227)/L$228)/(1+POWER(10,($B39-L$227)/L$228))</f>
        <v>2.4300670520746937E-3</v>
      </c>
      <c r="EC39" s="2">
        <f>POWER(10,($B39-M$227)/M$228)/(1+POWER(10,($B39-M$227)/M$228))</f>
        <v>2.47906435756269E-3</v>
      </c>
      <c r="ED39" s="2">
        <f>POWER(10,($B39-N$227)/N$228)/(1+POWER(10,($B39-N$227)/N$228))</f>
        <v>2.5262722667829859E-3</v>
      </c>
      <c r="EE39" s="2">
        <f>POWER(10,($B39-O$227)/O$228)/(1+POWER(10,($B39-O$227)/O$228))</f>
        <v>2.2662472968173757E-3</v>
      </c>
    </row>
    <row r="40" spans="2:135" x14ac:dyDescent="0.25">
      <c r="B40" s="2">
        <v>34</v>
      </c>
      <c r="C40">
        <v>105.56100000000001</v>
      </c>
      <c r="D40">
        <v>105.456</v>
      </c>
      <c r="E40">
        <v>111.58799999999999</v>
      </c>
      <c r="F40">
        <v>106.492</v>
      </c>
      <c r="G40">
        <v>107.375</v>
      </c>
      <c r="H40">
        <v>108.508</v>
      </c>
      <c r="I40">
        <v>107.955</v>
      </c>
      <c r="J40">
        <v>107.60599999999999</v>
      </c>
      <c r="K40">
        <v>106.015</v>
      </c>
      <c r="L40">
        <v>102.121</v>
      </c>
      <c r="M40">
        <v>94.424000000000007</v>
      </c>
      <c r="N40">
        <v>84.394000000000005</v>
      </c>
      <c r="O40">
        <v>71.257599999999996</v>
      </c>
      <c r="R40" s="5">
        <f>AV40+(C$209*_xlfn.NORM.DIST($B40,C$214*C$215+C$213,C$219*C$214,FALSE))+(C$211*_xlfn.NORM.DIST($B40,C$214*C$216+C$213,C$220*C$214,FALSE))+(C$210*_xlfn.NORM.DIST($B40,C$214*C$217+C$213,C$221*C$214,FALSE))+(C$212*_xlfn.NORM.DIST($B40,C$214*C$218+C$213,C$222*C$214,FALSE))</f>
        <v>100.2380081614981</v>
      </c>
      <c r="S40" s="5">
        <f>AW40+(D$209*_xlfn.NORM.DIST($B40,D$214*D$215+D$213,D$219*D$214,FALSE))+(D$211*_xlfn.NORM.DIST($B40,D$214*D$216+D$213,D$220*D$214,FALSE))+(D$210*_xlfn.NORM.DIST($B40,D$214*D$217+D$213,D$221*D$214,FALSE))+(D$212*_xlfn.NORM.DIST($B40,D$214*D$218+D$213,D$222*D$214,FALSE))</f>
        <v>103.06228480877165</v>
      </c>
      <c r="T40" s="5">
        <f>AX40+(E$209*_xlfn.NORM.DIST($B40,E$214*E$215+E$213,E$219*E$214,FALSE))+(E$211*_xlfn.NORM.DIST($B40,E$214*E$216+E$213,E$220*E$214,FALSE))+(E$210*_xlfn.NORM.DIST($B40,E$214*E$217+E$213,E$221*E$214,FALSE))+(E$212*_xlfn.NORM.DIST($B40,E$214*E$218+E$213,E$222*E$214,FALSE))</f>
        <v>105.52090432615837</v>
      </c>
      <c r="U40" s="5">
        <f>AY40+(F$209*_xlfn.NORM.DIST($B40,F$214*F$215+F$213,F$219*F$214,FALSE))+(F$211*_xlfn.NORM.DIST($B40,F$214*F$216+F$213,F$220*F$214,FALSE))+(F$210*_xlfn.NORM.DIST($B40,F$214*F$217+F$213,F$221*F$214,FALSE))+(F$212*_xlfn.NORM.DIST($B40,F$214*F$218+F$213,F$222*F$214,FALSE))</f>
        <v>103.84514814723818</v>
      </c>
      <c r="V40" s="5">
        <f>AZ40+(G$209*_xlfn.NORM.DIST($B40,G$214*G$215+G$213,G$219*G$214,FALSE))+(G$211*_xlfn.NORM.DIST($B40,G$214*G$216+G$213,G$220*G$214,FALSE))+(G$210*_xlfn.NORM.DIST($B40,G$214*G$217+G$213,G$221*G$214,FALSE))+(G$212*_xlfn.NORM.DIST($B40,G$214*G$218+G$213,G$222*G$214,FALSE))</f>
        <v>104.36284208566731</v>
      </c>
      <c r="W40" s="5">
        <f>BA40+(H$209*_xlfn.NORM.DIST($B40,H$214*H$215+H$213,H$219*H$214,FALSE))+(H$211*_xlfn.NORM.DIST($B40,H$214*H$216+H$213,H$220*H$214,FALSE))+(H$210*_xlfn.NORM.DIST($B40,H$214*H$217+H$213,H$221*H$214,FALSE))+(H$212*_xlfn.NORM.DIST($B40,H$214*H$218+H$213,H$222*H$214,FALSE))</f>
        <v>105.95851641348415</v>
      </c>
      <c r="X40" s="5">
        <f>BB40+(I$209*_xlfn.NORM.DIST($B40,I$214*I$215+I$213,I$219*I$214,FALSE))+(I$211*_xlfn.NORM.DIST($B40,I$214*I$216+I$213,I$220*I$214,FALSE))+(I$210*_xlfn.NORM.DIST($B40,I$214*I$217+I$213,I$221*I$214,FALSE))+(I$212*_xlfn.NORM.DIST($B40,I$214*I$218+I$213,I$222*I$214,FALSE))</f>
        <v>107.1432012412823</v>
      </c>
      <c r="Y40" s="5">
        <f>BC40+(J$209*_xlfn.NORM.DIST($B40,J$214*J$215+J$213,J$219*J$214,FALSE))+(J$211*_xlfn.NORM.DIST($B40,J$214*J$216+J$213,J$220*J$214,FALSE))+(J$210*_xlfn.NORM.DIST($B40,J$214*J$217+J$213,J$221*J$214,FALSE))+(J$212*_xlfn.NORM.DIST($B40,J$214*J$218+J$213,J$222*J$214,FALSE))</f>
        <v>105.68794066636409</v>
      </c>
      <c r="Z40" s="5">
        <f>BD40+(K$209*_xlfn.NORM.DIST($B40,K$214*K$215+K$213,K$219*K$214,FALSE))+(K$211*_xlfn.NORM.DIST($B40,K$214*K$216+K$213,K$220*K$214,FALSE))+(K$210*_xlfn.NORM.DIST($B40,K$214*K$217+K$213,K$221*K$214,FALSE))+(K$212*_xlfn.NORM.DIST($B40,K$214*K$218+K$213,K$222*K$214,FALSE))</f>
        <v>104.20917087200257</v>
      </c>
      <c r="AA40" s="5">
        <f>BE40+(L$209*_xlfn.NORM.DIST($B40,L$214*L$215+L$213,L$219*L$214,FALSE))+(L$211*_xlfn.NORM.DIST($B40,L$214*L$216+L$213,L$220*L$214,FALSE))+(L$210*_xlfn.NORM.DIST($B40,L$214*L$217+L$213,L$221*L$214,FALSE))+(L$212*_xlfn.NORM.DIST($B40,L$214*L$218+L$213,L$222*L$214,FALSE))</f>
        <v>99.392743841408077</v>
      </c>
      <c r="AB40" s="5">
        <f>BF40+(M$209*_xlfn.NORM.DIST($B40,M$214*M$215+M$213,M$219*M$214,FALSE))+(M$211*_xlfn.NORM.DIST($B40,M$214*M$216+M$213,M$220*M$214,FALSE))+(M$210*_xlfn.NORM.DIST($B40,M$214*M$217+M$213,M$221*M$214,FALSE))+(M$212*_xlfn.NORM.DIST($B40,M$214*M$218+M$213,M$222*M$214,FALSE))</f>
        <v>91.117952018191914</v>
      </c>
      <c r="AC40" s="5">
        <f>BG40+(N$209*_xlfn.NORM.DIST($B40,N$214*N$215+N$213,N$219*N$214,FALSE))+(N$211*_xlfn.NORM.DIST($B40,N$214*N$216+N$213,N$220*N$214,FALSE))+(N$210*_xlfn.NORM.DIST($B40,N$214*N$217+N$213,N$221*N$214,FALSE))+(N$212*_xlfn.NORM.DIST($B40,N$214*N$218+N$213,N$222*N$214,FALSE))</f>
        <v>81.474239004425485</v>
      </c>
      <c r="AD40" s="5">
        <f>BH40+(O$209*_xlfn.NORM.DIST($B40,O$214*O$215+O$213,O$219*O$214,FALSE))+(O$211*_xlfn.NORM.DIST($B40,O$214*O$216+O$213,O$220*O$214,FALSE))+(O$210*_xlfn.NORM.DIST($B40,O$214*O$217+O$213,O$221*O$214,FALSE))+(O$212*_xlfn.NORM.DIST($B40,O$214*O$218+O$213,O$222*O$214,FALSE))</f>
        <v>69.139066993239808</v>
      </c>
      <c r="AE40" s="5"/>
      <c r="AG40" s="5">
        <f t="shared" si="41"/>
        <v>5.3229918385019062</v>
      </c>
      <c r="AH40" s="5">
        <f t="shared" si="41"/>
        <v>2.3937151912283525</v>
      </c>
      <c r="AI40" s="5">
        <f t="shared" si="41"/>
        <v>6.0670956738416209</v>
      </c>
      <c r="AJ40" s="5">
        <f t="shared" si="41"/>
        <v>2.6468518527618272</v>
      </c>
      <c r="AK40" s="5">
        <f t="shared" si="41"/>
        <v>3.0121579143326898</v>
      </c>
      <c r="AL40" s="5">
        <f t="shared" si="41"/>
        <v>2.5494835865158478</v>
      </c>
      <c r="AM40" s="5">
        <f t="shared" si="41"/>
        <v>0.8117987587176998</v>
      </c>
      <c r="AN40" s="5">
        <f t="shared" si="41"/>
        <v>1.9180593336359095</v>
      </c>
      <c r="AO40" s="5">
        <f t="shared" si="40"/>
        <v>1.805829127997427</v>
      </c>
      <c r="AP40" s="5">
        <f t="shared" si="40"/>
        <v>2.7282561585919183</v>
      </c>
      <c r="AQ40" s="5">
        <f t="shared" si="40"/>
        <v>3.3060479818080921</v>
      </c>
      <c r="AR40" s="5">
        <f t="shared" si="40"/>
        <v>2.9197609955745207</v>
      </c>
      <c r="AS40" s="5">
        <f t="shared" si="40"/>
        <v>2.1185330067601882</v>
      </c>
      <c r="AV40" s="2">
        <f t="shared" si="1"/>
        <v>99.483979824512204</v>
      </c>
      <c r="AW40" s="2">
        <f t="shared" si="2"/>
        <v>102.83082867600905</v>
      </c>
      <c r="AX40" s="2">
        <f t="shared" si="3"/>
        <v>105.07437003407018</v>
      </c>
      <c r="AY40" s="2">
        <f t="shared" si="4"/>
        <v>103.64904008545643</v>
      </c>
      <c r="AZ40" s="2">
        <f t="shared" si="5"/>
        <v>104.20228608068366</v>
      </c>
      <c r="BA40" s="2">
        <f t="shared" si="6"/>
        <v>105.90199156982979</v>
      </c>
      <c r="BB40" s="2">
        <f t="shared" si="7"/>
        <v>107.12448327919614</v>
      </c>
      <c r="BC40" s="2">
        <f t="shared" si="8"/>
        <v>105.66995808341913</v>
      </c>
      <c r="BD40" s="2">
        <f t="shared" si="9"/>
        <v>104.19083501677822</v>
      </c>
      <c r="BE40" s="2">
        <f t="shared" si="10"/>
        <v>99.319355792197683</v>
      </c>
      <c r="BF40" s="2">
        <f t="shared" si="11"/>
        <v>90.93853370762767</v>
      </c>
      <c r="BG40" s="2">
        <f t="shared" si="12"/>
        <v>81.169256365352126</v>
      </c>
      <c r="BH40" s="2">
        <f t="shared" si="13"/>
        <v>68.914716624802395</v>
      </c>
      <c r="BK40" s="2">
        <f>IF(OR($B40&lt;C$229, AND($B40&gt;C$230, $B40&lt;C$231)), C40, "")</f>
        <v>105.56100000000001</v>
      </c>
      <c r="BL40" s="2">
        <f>IF(OR($B40&lt;D$229, AND($B40&gt;D$230, $B40&lt;D$231)), D40, "")</f>
        <v>105.456</v>
      </c>
      <c r="BM40" s="2">
        <f>IF(OR($B40&lt;E$229, AND($B40&gt;E$230, $B40&lt;E$231)), E40, "")</f>
        <v>111.58799999999999</v>
      </c>
      <c r="BN40" s="2">
        <f>IF(OR($B40&lt;F$229, AND($B40&gt;F$230, $B40&lt;F$231)), F40, "")</f>
        <v>106.492</v>
      </c>
      <c r="BO40" s="2">
        <f>IF(OR($B40&lt;G$229, AND($B40&gt;G$230, $B40&lt;G$231)), G40, "")</f>
        <v>107.375</v>
      </c>
      <c r="BP40" s="2">
        <f>IF(OR($B40&lt;H$229, AND($B40&gt;H$230, $B40&lt;H$231)), H40, "")</f>
        <v>108.508</v>
      </c>
      <c r="BQ40" s="2">
        <f>IF(OR($B40&lt;I$229, AND($B40&gt;I$230, $B40&lt;I$231)), I40, "")</f>
        <v>107.955</v>
      </c>
      <c r="BR40" s="2">
        <f>IF(OR($B40&lt;J$229, AND($B40&gt;J$230, $B40&lt;J$231)), J40, "")</f>
        <v>107.60599999999999</v>
      </c>
      <c r="BS40" s="2">
        <f>IF(OR($B40&lt;K$229, AND($B40&gt;K$230, $B40&lt;K$231)), K40, "")</f>
        <v>106.015</v>
      </c>
      <c r="BT40" s="2">
        <f>IF(OR($B40&lt;L$229, AND($B40&gt;L$230, $B40&lt;L$231)), L40, "")</f>
        <v>102.121</v>
      </c>
      <c r="BU40" s="2">
        <f>IF(OR($B40&lt;M$229, AND($B40&gt;M$230, $B40&lt;M$231)), M40, "")</f>
        <v>94.424000000000007</v>
      </c>
      <c r="BV40" s="2">
        <f>IF(OR($B40&lt;N$229, AND($B40&gt;N$230, $B40&lt;N$231)), N40, "")</f>
        <v>84.394000000000005</v>
      </c>
      <c r="BW40" s="2">
        <f>IF(OR($B40&lt;O$229, AND($B40&gt;O$230, $B40&lt;O$231)), O40, "")</f>
        <v>71.257599999999996</v>
      </c>
      <c r="BZ40" s="2" t="str">
        <f>IF(OR(AND($B40&gt;C$230, $B40&lt;C$231), $B40&gt;C$232), C40, "")</f>
        <v/>
      </c>
      <c r="CA40" s="2" t="str">
        <f>IF(OR(AND($B40&gt;D$230, $B40&lt;D$231), $B40&gt;D$232), D40, "")</f>
        <v/>
      </c>
      <c r="CB40" s="2" t="str">
        <f>IF(OR(AND($B40&gt;E$230, $B40&lt;E$231), $B40&gt;E$232), E40, "")</f>
        <v/>
      </c>
      <c r="CC40" s="2" t="str">
        <f>IF(OR(AND($B40&gt;F$230, $B40&lt;F$231), $B40&gt;F$232), F40, "")</f>
        <v/>
      </c>
      <c r="CD40" s="2" t="str">
        <f>IF(OR(AND($B40&gt;G$230, $B40&lt;G$231), $B40&gt;G$232), G40, "")</f>
        <v/>
      </c>
      <c r="CE40" s="2" t="str">
        <f>IF(OR(AND($B40&gt;H$230, $B40&lt;H$231), $B40&gt;H$232), H40, "")</f>
        <v/>
      </c>
      <c r="CF40" s="2" t="str">
        <f>IF(OR(AND($B40&gt;I$230, $B40&lt;I$231), $B40&gt;I$232), I40, "")</f>
        <v/>
      </c>
      <c r="CG40" s="2" t="str">
        <f>IF(OR(AND($B40&gt;J$230, $B40&lt;J$231), $B40&gt;J$232), J40, "")</f>
        <v/>
      </c>
      <c r="CH40" s="2" t="str">
        <f>IF(OR(AND($B40&gt;K$230, $B40&lt;K$231), $B40&gt;K$232), K40, "")</f>
        <v/>
      </c>
      <c r="CI40" s="2" t="str">
        <f>IF(OR(AND($B40&gt;L$230, $B40&lt;L$231), $B40&gt;L$232), L40, "")</f>
        <v/>
      </c>
      <c r="CJ40" s="2" t="str">
        <f>IF(OR(AND($B40&gt;M$230, $B40&lt;M$231), $B40&gt;M$232), M40, "")</f>
        <v/>
      </c>
      <c r="CK40" s="2" t="str">
        <f>IF(OR(AND($B40&gt;N$230, $B40&lt;N$231), $B40&gt;N$232), N40, "")</f>
        <v/>
      </c>
      <c r="CL40" s="2" t="str">
        <f>IF(OR(AND($B40&gt;O$230, $B40&lt;O$231), $B40&gt;O$232), O40, "")</f>
        <v/>
      </c>
      <c r="CO40" s="2">
        <f t="shared" si="14"/>
        <v>99.479536722042297</v>
      </c>
      <c r="CP40" s="2">
        <f t="shared" si="15"/>
        <v>102.82885082604035</v>
      </c>
      <c r="CQ40" s="2">
        <f t="shared" si="16"/>
        <v>105.06976007409871</v>
      </c>
      <c r="CR40" s="2">
        <f t="shared" si="17"/>
        <v>103.64470356867236</v>
      </c>
      <c r="CS40" s="2">
        <f t="shared" si="18"/>
        <v>104.19968177739999</v>
      </c>
      <c r="CT40" s="2">
        <f t="shared" si="19"/>
        <v>105.8976931092219</v>
      </c>
      <c r="CU40" s="2">
        <f t="shared" si="20"/>
        <v>107.12219092874784</v>
      </c>
      <c r="CV40" s="2">
        <f t="shared" si="21"/>
        <v>105.66207327699455</v>
      </c>
      <c r="CW40" s="2">
        <f t="shared" si="22"/>
        <v>104.18153930698018</v>
      </c>
      <c r="CX40" s="2">
        <f t="shared" si="23"/>
        <v>99.310285603823999</v>
      </c>
      <c r="CY40" s="2">
        <f t="shared" si="24"/>
        <v>90.928476129763439</v>
      </c>
      <c r="CZ40" s="2">
        <f t="shared" si="25"/>
        <v>81.162979976747422</v>
      </c>
      <c r="DA40" s="2">
        <f t="shared" si="26"/>
        <v>68.912461290150887</v>
      </c>
      <c r="DD40" s="2">
        <f t="shared" si="27"/>
        <v>101.30065457491605</v>
      </c>
      <c r="DE40" s="2">
        <f t="shared" si="28"/>
        <v>103.79962898074005</v>
      </c>
      <c r="DF40" s="2">
        <f t="shared" si="29"/>
        <v>107.5838892328081</v>
      </c>
      <c r="DG40" s="2">
        <f t="shared" si="30"/>
        <v>105.33873924673443</v>
      </c>
      <c r="DH40" s="2">
        <f t="shared" si="31"/>
        <v>105.16605733749245</v>
      </c>
      <c r="DI40" s="2">
        <f t="shared" si="32"/>
        <v>107.65835594000745</v>
      </c>
      <c r="DJ40" s="2">
        <f t="shared" si="33"/>
        <v>108.17515032319295</v>
      </c>
      <c r="DK40" s="2">
        <f t="shared" si="34"/>
        <v>109.15481114690483</v>
      </c>
      <c r="DL40" s="2">
        <f t="shared" si="35"/>
        <v>108.16687246546273</v>
      </c>
      <c r="DM40" s="2">
        <f t="shared" si="36"/>
        <v>102.71515029199587</v>
      </c>
      <c r="DN40" s="2">
        <f t="shared" si="37"/>
        <v>94.629394127024256</v>
      </c>
      <c r="DO40" s="2">
        <f t="shared" si="38"/>
        <v>83.429374481871236</v>
      </c>
      <c r="DP40" s="2">
        <f t="shared" si="39"/>
        <v>69.820278974870476</v>
      </c>
      <c r="DS40" s="2">
        <f>POWER(10,($B40-C$227)/C$228)/(1+POWER(10,($B40-C$227)/C$228))</f>
        <v>2.439766576832108E-3</v>
      </c>
      <c r="DT40" s="2">
        <f>POWER(10,($B40-D$227)/D$228)/(1+POWER(10,($B40-D$227)/D$228))</f>
        <v>2.0373861516359039E-3</v>
      </c>
      <c r="DU40" s="2">
        <f>POWER(10,($B40-E$227)/E$228)/(1+POWER(10,($B40-E$227)/E$228))</f>
        <v>1.8336209798531483E-3</v>
      </c>
      <c r="DV40" s="2">
        <f>POWER(10,($B40-F$227)/F$228)/(1+POWER(10,($B40-F$227)/F$228))</f>
        <v>2.559873348736441E-3</v>
      </c>
      <c r="DW40" s="2">
        <f>POWER(10,($B40-G$227)/G$228)/(1+POWER(10,($B40-G$227)/G$228))</f>
        <v>2.6949184056580216E-3</v>
      </c>
      <c r="DX40" s="2">
        <f>POWER(10,($B40-H$227)/H$228)/(1+POWER(10,($B40-H$227)/H$228))</f>
        <v>2.4413877164471518E-3</v>
      </c>
      <c r="DY40" s="2">
        <f>POWER(10,($B40-I$227)/I$228)/(1+POWER(10,($B40-I$227)/I$228))</f>
        <v>2.1770549371556047E-3</v>
      </c>
      <c r="DZ40" s="2">
        <f>POWER(10,($B40-J$227)/J$228)/(1+POWER(10,($B40-J$227)/J$228))</f>
        <v>2.2574858802074378E-3</v>
      </c>
      <c r="EA40" s="2">
        <f>POWER(10,($B40-K$227)/K$228)/(1+POWER(10,($B40-K$227)/K$228))</f>
        <v>2.3324799780574017E-3</v>
      </c>
      <c r="EB40" s="2">
        <f>POWER(10,($B40-L$227)/L$228)/(1+POWER(10,($B40-L$227)/L$228))</f>
        <v>2.663890992556595E-3</v>
      </c>
      <c r="EC40" s="2">
        <f>POWER(10,($B40-M$227)/M$228)/(1+POWER(10,($B40-M$227)/M$228))</f>
        <v>2.7175900335205537E-3</v>
      </c>
      <c r="ED40" s="2">
        <f>POWER(10,($B40-N$227)/N$228)/(1+POWER(10,($B40-N$227)/N$228))</f>
        <v>2.7693274893301105E-3</v>
      </c>
      <c r="EE40" s="2">
        <f>POWER(10,($B40-O$227)/O$228)/(1+POWER(10,($B40-O$227)/O$228))</f>
        <v>2.4843475617037877E-3</v>
      </c>
    </row>
    <row r="41" spans="2:135" x14ac:dyDescent="0.25">
      <c r="B41" s="2">
        <v>35</v>
      </c>
      <c r="C41">
        <v>105.60599999999999</v>
      </c>
      <c r="D41">
        <v>108.809</v>
      </c>
      <c r="E41">
        <v>114.58799999999999</v>
      </c>
      <c r="F41">
        <v>107.985</v>
      </c>
      <c r="G41">
        <v>107.96899999999999</v>
      </c>
      <c r="H41">
        <v>108.32299999999999</v>
      </c>
      <c r="I41">
        <v>108.955</v>
      </c>
      <c r="J41">
        <v>107.742</v>
      </c>
      <c r="K41">
        <v>106.045</v>
      </c>
      <c r="L41">
        <v>103.47</v>
      </c>
      <c r="M41">
        <v>95.938999999999993</v>
      </c>
      <c r="N41">
        <v>85.954999999999998</v>
      </c>
      <c r="O41">
        <v>70.893900000000002</v>
      </c>
      <c r="R41" s="5">
        <f>AV41+(C$209*_xlfn.NORM.DIST($B41,C$214*C$215+C$213,C$219*C$214,FALSE))+(C$211*_xlfn.NORM.DIST($B41,C$214*C$216+C$213,C$220*C$214,FALSE))+(C$210*_xlfn.NORM.DIST($B41,C$214*C$217+C$213,C$221*C$214,FALSE))+(C$212*_xlfn.NORM.DIST($B41,C$214*C$218+C$213,C$222*C$214,FALSE))</f>
        <v>100.83770869629616</v>
      </c>
      <c r="S41" s="5">
        <f>AW41+(D$209*_xlfn.NORM.DIST($B41,D$214*D$215+D$213,D$219*D$214,FALSE))+(D$211*_xlfn.NORM.DIST($B41,D$214*D$216+D$213,D$220*D$214,FALSE))+(D$210*_xlfn.NORM.DIST($B41,D$214*D$217+D$213,D$221*D$214,FALSE))+(D$212*_xlfn.NORM.DIST($B41,D$214*D$218+D$213,D$222*D$214,FALSE))</f>
        <v>103.27080866690574</v>
      </c>
      <c r="T41" s="5">
        <f>AX41+(E$209*_xlfn.NORM.DIST($B41,E$214*E$215+E$213,E$219*E$214,FALSE))+(E$211*_xlfn.NORM.DIST($B41,E$214*E$216+E$213,E$220*E$214,FALSE))+(E$210*_xlfn.NORM.DIST($B41,E$214*E$217+E$213,E$221*E$214,FALSE))+(E$212*_xlfn.NORM.DIST($B41,E$214*E$218+E$213,E$222*E$214,FALSE))</f>
        <v>105.89755255884646</v>
      </c>
      <c r="U41" s="5">
        <f>AY41+(F$209*_xlfn.NORM.DIST($B41,F$214*F$215+F$213,F$219*F$214,FALSE))+(F$211*_xlfn.NORM.DIST($B41,F$214*F$216+F$213,F$220*F$214,FALSE))+(F$210*_xlfn.NORM.DIST($B41,F$214*F$217+F$213,F$221*F$214,FALSE))+(F$212*_xlfn.NORM.DIST($B41,F$214*F$218+F$213,F$222*F$214,FALSE))</f>
        <v>104.04157517109951</v>
      </c>
      <c r="V41" s="5">
        <f>AZ41+(G$209*_xlfn.NORM.DIST($B41,G$214*G$215+G$213,G$219*G$214,FALSE))+(G$211*_xlfn.NORM.DIST($B41,G$214*G$216+G$213,G$220*G$214,FALSE))+(G$210*_xlfn.NORM.DIST($B41,G$214*G$217+G$213,G$221*G$214,FALSE))+(G$212*_xlfn.NORM.DIST($B41,G$214*G$218+G$213,G$222*G$214,FALSE))</f>
        <v>104.54489909798774</v>
      </c>
      <c r="W41" s="5">
        <f>BA41+(H$209*_xlfn.NORM.DIST($B41,H$214*H$215+H$213,H$219*H$214,FALSE))+(H$211*_xlfn.NORM.DIST($B41,H$214*H$216+H$213,H$220*H$214,FALSE))+(H$210*_xlfn.NORM.DIST($B41,H$214*H$217+H$213,H$221*H$214,FALSE))+(H$212*_xlfn.NORM.DIST($B41,H$214*H$218+H$213,H$222*H$214,FALSE))</f>
        <v>106.05311625139966</v>
      </c>
      <c r="X41" s="5">
        <f>BB41+(I$209*_xlfn.NORM.DIST($B41,I$214*I$215+I$213,I$219*I$214,FALSE))+(I$211*_xlfn.NORM.DIST($B41,I$214*I$216+I$213,I$220*I$214,FALSE))+(I$210*_xlfn.NORM.DIST($B41,I$214*I$217+I$213,I$221*I$214,FALSE))+(I$212*_xlfn.NORM.DIST($B41,I$214*I$218+I$213,I$222*I$214,FALSE))</f>
        <v>107.19125689238238</v>
      </c>
      <c r="Y41" s="5">
        <f>BC41+(J$209*_xlfn.NORM.DIST($B41,J$214*J$215+J$213,J$219*J$214,FALSE))+(J$211*_xlfn.NORM.DIST($B41,J$214*J$216+J$213,J$220*J$214,FALSE))+(J$210*_xlfn.NORM.DIST($B41,J$214*J$217+J$213,J$221*J$214,FALSE))+(J$212*_xlfn.NORM.DIST($B41,J$214*J$218+J$213,J$222*J$214,FALSE))</f>
        <v>105.75455658646237</v>
      </c>
      <c r="Z41" s="5">
        <f>BD41+(K$209*_xlfn.NORM.DIST($B41,K$214*K$215+K$213,K$219*K$214,FALSE))+(K$211*_xlfn.NORM.DIST($B41,K$214*K$216+K$213,K$220*K$214,FALSE))+(K$210*_xlfn.NORM.DIST($B41,K$214*K$217+K$213,K$221*K$214,FALSE))+(K$212*_xlfn.NORM.DIST($B41,K$214*K$218+K$213,K$222*K$214,FALSE))</f>
        <v>104.27512310565987</v>
      </c>
      <c r="AA41" s="5">
        <f>BE41+(L$209*_xlfn.NORM.DIST($B41,L$214*L$215+L$213,L$219*L$214,FALSE))+(L$211*_xlfn.NORM.DIST($B41,L$214*L$216+L$213,L$220*L$214,FALSE))+(L$210*_xlfn.NORM.DIST($B41,L$214*L$217+L$213,L$221*L$214,FALSE))+(L$212*_xlfn.NORM.DIST($B41,L$214*L$218+L$213,L$222*L$214,FALSE))</f>
        <v>99.511950019215405</v>
      </c>
      <c r="AB41" s="5">
        <f>BF41+(M$209*_xlfn.NORM.DIST($B41,M$214*M$215+M$213,M$219*M$214,FALSE))+(M$211*_xlfn.NORM.DIST($B41,M$214*M$216+M$213,M$220*M$214,FALSE))+(M$210*_xlfn.NORM.DIST($B41,M$214*M$217+M$213,M$221*M$214,FALSE))+(M$212*_xlfn.NORM.DIST($B41,M$214*M$218+M$213,M$222*M$214,FALSE))</f>
        <v>91.339600102613971</v>
      </c>
      <c r="AC41" s="5">
        <f>BG41+(N$209*_xlfn.NORM.DIST($B41,N$214*N$215+N$213,N$219*N$214,FALSE))+(N$211*_xlfn.NORM.DIST($B41,N$214*N$216+N$213,N$220*N$214,FALSE))+(N$210*_xlfn.NORM.DIST($B41,N$214*N$217+N$213,N$221*N$214,FALSE))+(N$212*_xlfn.NORM.DIST($B41,N$214*N$218+N$213,N$222*N$214,FALSE))</f>
        <v>81.77993358716445</v>
      </c>
      <c r="AD41" s="5">
        <f>BH41+(O$209*_xlfn.NORM.DIST($B41,O$214*O$215+O$213,O$219*O$214,FALSE))+(O$211*_xlfn.NORM.DIST($B41,O$214*O$216+O$213,O$220*O$214,FALSE))+(O$210*_xlfn.NORM.DIST($B41,O$214*O$217+O$213,O$221*O$214,FALSE))+(O$212*_xlfn.NORM.DIST($B41,O$214*O$218+O$213,O$222*O$214,FALSE))</f>
        <v>69.357323154569883</v>
      </c>
      <c r="AE41" s="5"/>
      <c r="AG41" s="5">
        <f t="shared" si="41"/>
        <v>4.7682913037038333</v>
      </c>
      <c r="AH41" s="5">
        <f t="shared" si="41"/>
        <v>5.5381913330942609</v>
      </c>
      <c r="AI41" s="5">
        <f t="shared" si="41"/>
        <v>8.6904474411535375</v>
      </c>
      <c r="AJ41" s="5">
        <f t="shared" si="41"/>
        <v>3.9434248289004898</v>
      </c>
      <c r="AK41" s="5">
        <f t="shared" si="41"/>
        <v>3.4241009020122561</v>
      </c>
      <c r="AL41" s="5">
        <f t="shared" si="41"/>
        <v>2.2698837486003356</v>
      </c>
      <c r="AM41" s="5">
        <f t="shared" si="41"/>
        <v>1.7637431076176142</v>
      </c>
      <c r="AN41" s="5">
        <f t="shared" si="41"/>
        <v>1.9874434135376333</v>
      </c>
      <c r="AO41" s="5">
        <f t="shared" si="40"/>
        <v>1.7698768943401291</v>
      </c>
      <c r="AP41" s="5">
        <f t="shared" si="40"/>
        <v>3.9580499807845939</v>
      </c>
      <c r="AQ41" s="5">
        <f t="shared" si="40"/>
        <v>4.5993998973860215</v>
      </c>
      <c r="AR41" s="5">
        <f t="shared" si="40"/>
        <v>4.1750664128355481</v>
      </c>
      <c r="AS41" s="5">
        <f t="shared" si="40"/>
        <v>1.536576845430119</v>
      </c>
      <c r="AV41" s="2">
        <f t="shared" si="1"/>
        <v>99.481768624527206</v>
      </c>
      <c r="AW41" s="2">
        <f t="shared" si="2"/>
        <v>102.82399195577401</v>
      </c>
      <c r="AX41" s="2">
        <f t="shared" si="3"/>
        <v>105.07727232483876</v>
      </c>
      <c r="AY41" s="2">
        <f t="shared" si="4"/>
        <v>103.65419323824329</v>
      </c>
      <c r="AZ41" s="2">
        <f t="shared" si="5"/>
        <v>104.22356866033888</v>
      </c>
      <c r="BA41" s="2">
        <f t="shared" si="6"/>
        <v>105.93284012955425</v>
      </c>
      <c r="BB41" s="2">
        <f t="shared" si="7"/>
        <v>107.14912582600185</v>
      </c>
      <c r="BC41" s="2">
        <f t="shared" si="8"/>
        <v>105.7138845685097</v>
      </c>
      <c r="BD41" s="2">
        <f t="shared" si="9"/>
        <v>104.23344344001987</v>
      </c>
      <c r="BE41" s="2">
        <f t="shared" si="10"/>
        <v>99.35694597924639</v>
      </c>
      <c r="BF41" s="2">
        <f t="shared" si="11"/>
        <v>90.982832929412893</v>
      </c>
      <c r="BG41" s="2">
        <f t="shared" si="12"/>
        <v>81.197003727111763</v>
      </c>
      <c r="BH41" s="2">
        <f t="shared" si="13"/>
        <v>68.927071186928728</v>
      </c>
      <c r="BK41" s="2" t="str">
        <f>IF(OR($B41&lt;C$229, AND($B41&gt;C$230, $B41&lt;C$231)), C41, "")</f>
        <v/>
      </c>
      <c r="BL41" s="2">
        <f>IF(OR($B41&lt;D$229, AND($B41&gt;D$230, $B41&lt;D$231)), D41, "")</f>
        <v>108.809</v>
      </c>
      <c r="BM41" s="2">
        <f>IF(OR($B41&lt;E$229, AND($B41&gt;E$230, $B41&lt;E$231)), E41, "")</f>
        <v>114.58799999999999</v>
      </c>
      <c r="BN41" s="2">
        <f>IF(OR($B41&lt;F$229, AND($B41&gt;F$230, $B41&lt;F$231)), F41, "")</f>
        <v>107.985</v>
      </c>
      <c r="BO41" s="2">
        <f>IF(OR($B41&lt;G$229, AND($B41&gt;G$230, $B41&lt;G$231)), G41, "")</f>
        <v>107.96899999999999</v>
      </c>
      <c r="BP41" s="2">
        <f>IF(OR($B41&lt;H$229, AND($B41&gt;H$230, $B41&lt;H$231)), H41, "")</f>
        <v>108.32299999999999</v>
      </c>
      <c r="BQ41" s="2">
        <f>IF(OR($B41&lt;I$229, AND($B41&gt;I$230, $B41&lt;I$231)), I41, "")</f>
        <v>108.955</v>
      </c>
      <c r="BR41" s="2">
        <f>IF(OR($B41&lt;J$229, AND($B41&gt;J$230, $B41&lt;J$231)), J41, "")</f>
        <v>107.742</v>
      </c>
      <c r="BS41" s="2">
        <f>IF(OR($B41&lt;K$229, AND($B41&gt;K$230, $B41&lt;K$231)), K41, "")</f>
        <v>106.045</v>
      </c>
      <c r="BT41" s="2">
        <f>IF(OR($B41&lt;L$229, AND($B41&gt;L$230, $B41&lt;L$231)), L41, "")</f>
        <v>103.47</v>
      </c>
      <c r="BU41" s="2">
        <f>IF(OR($B41&lt;M$229, AND($B41&gt;M$230, $B41&lt;M$231)), M41, "")</f>
        <v>95.938999999999993</v>
      </c>
      <c r="BV41" s="2">
        <f>IF(OR($B41&lt;N$229, AND($B41&gt;N$230, $B41&lt;N$231)), N41, "")</f>
        <v>85.954999999999998</v>
      </c>
      <c r="BW41" s="2">
        <f>IF(OR($B41&lt;O$229, AND($B41&gt;O$230, $B41&lt;O$231)), O41, "")</f>
        <v>70.893900000000002</v>
      </c>
      <c r="BZ41" s="2" t="str">
        <f>IF(OR(AND($B41&gt;C$230, $B41&lt;C$231), $B41&gt;C$232), C41, "")</f>
        <v/>
      </c>
      <c r="CA41" s="2" t="str">
        <f>IF(OR(AND($B41&gt;D$230, $B41&lt;D$231), $B41&gt;D$232), D41, "")</f>
        <v/>
      </c>
      <c r="CB41" s="2" t="str">
        <f>IF(OR(AND($B41&gt;E$230, $B41&lt;E$231), $B41&gt;E$232), E41, "")</f>
        <v/>
      </c>
      <c r="CC41" s="2" t="str">
        <f>IF(OR(AND($B41&gt;F$230, $B41&lt;F$231), $B41&gt;F$232), F41, "")</f>
        <v/>
      </c>
      <c r="CD41" s="2" t="str">
        <f>IF(OR(AND($B41&gt;G$230, $B41&lt;G$231), $B41&gt;G$232), G41, "")</f>
        <v/>
      </c>
      <c r="CE41" s="2" t="str">
        <f>IF(OR(AND($B41&gt;H$230, $B41&lt;H$231), $B41&gt;H$232), H41, "")</f>
        <v/>
      </c>
      <c r="CF41" s="2" t="str">
        <f>IF(OR(AND($B41&gt;I$230, $B41&lt;I$231), $B41&gt;I$232), I41, "")</f>
        <v/>
      </c>
      <c r="CG41" s="2" t="str">
        <f>IF(OR(AND($B41&gt;J$230, $B41&lt;J$231), $B41&gt;J$232), J41, "")</f>
        <v/>
      </c>
      <c r="CH41" s="2" t="str">
        <f>IF(OR(AND($B41&gt;K$230, $B41&lt;K$231), $B41&gt;K$232), K41, "")</f>
        <v/>
      </c>
      <c r="CI41" s="2" t="str">
        <f>IF(OR(AND($B41&gt;L$230, $B41&lt;L$231), $B41&gt;L$232), L41, "")</f>
        <v/>
      </c>
      <c r="CJ41" s="2" t="str">
        <f>IF(OR(AND($B41&gt;M$230, $B41&lt;M$231), $B41&gt;M$232), M41, "")</f>
        <v/>
      </c>
      <c r="CK41" s="2" t="str">
        <f>IF(OR(AND($B41&gt;N$230, $B41&lt;N$231), $B41&gt;N$232), N41, "")</f>
        <v/>
      </c>
      <c r="CL41" s="2" t="str">
        <f>IF(OR(AND($B41&gt;O$230, $B41&lt;O$231), $B41&gt;O$232), O41, "")</f>
        <v/>
      </c>
      <c r="CO41" s="2">
        <f t="shared" si="14"/>
        <v>99.47699532336847</v>
      </c>
      <c r="CP41" s="2">
        <f t="shared" si="15"/>
        <v>102.82187357206644</v>
      </c>
      <c r="CQ41" s="2">
        <f t="shared" si="16"/>
        <v>105.07231735129645</v>
      </c>
      <c r="CR41" s="2">
        <f t="shared" si="17"/>
        <v>103.64953543390908</v>
      </c>
      <c r="CS41" s="2">
        <f t="shared" si="18"/>
        <v>104.22078814200054</v>
      </c>
      <c r="CT41" s="2">
        <f t="shared" si="19"/>
        <v>105.92822796816061</v>
      </c>
      <c r="CU41" s="2">
        <f t="shared" si="20"/>
        <v>107.14667926378827</v>
      </c>
      <c r="CV41" s="2">
        <f t="shared" si="21"/>
        <v>105.70540468968359</v>
      </c>
      <c r="CW41" s="2">
        <f t="shared" si="22"/>
        <v>104.22345522830568</v>
      </c>
      <c r="CX41" s="2">
        <f t="shared" si="23"/>
        <v>99.347201096583731</v>
      </c>
      <c r="CY41" s="2">
        <f t="shared" si="24"/>
        <v>90.972020413815514</v>
      </c>
      <c r="CZ41" s="2">
        <f t="shared" si="25"/>
        <v>81.190257713883781</v>
      </c>
      <c r="DA41" s="2">
        <f t="shared" si="26"/>
        <v>68.924654336429199</v>
      </c>
      <c r="DD41" s="2">
        <f t="shared" si="27"/>
        <v>101.26172634500354</v>
      </c>
      <c r="DE41" s="2">
        <f t="shared" si="28"/>
        <v>103.77032836541211</v>
      </c>
      <c r="DF41" s="2">
        <f t="shared" si="29"/>
        <v>107.53727006416177</v>
      </c>
      <c r="DG41" s="2">
        <f t="shared" si="30"/>
        <v>105.30938988393552</v>
      </c>
      <c r="DH41" s="2">
        <f t="shared" si="31"/>
        <v>105.16201225654255</v>
      </c>
      <c r="DI41" s="2">
        <f t="shared" si="32"/>
        <v>107.65156421663683</v>
      </c>
      <c r="DJ41" s="2">
        <f t="shared" si="33"/>
        <v>108.17180723669952</v>
      </c>
      <c r="DK41" s="2">
        <f t="shared" si="34"/>
        <v>109.13197132664298</v>
      </c>
      <c r="DL41" s="2">
        <f t="shared" si="35"/>
        <v>108.12977268656699</v>
      </c>
      <c r="DM41" s="2">
        <f t="shared" si="36"/>
        <v>102.6843206630024</v>
      </c>
      <c r="DN41" s="2">
        <f t="shared" si="37"/>
        <v>94.601602792317365</v>
      </c>
      <c r="DO41" s="2">
        <f t="shared" si="38"/>
        <v>83.412487123918766</v>
      </c>
      <c r="DP41" s="2">
        <f t="shared" si="39"/>
        <v>69.812099474814502</v>
      </c>
      <c r="DS41" s="2">
        <f>POWER(10,($B41-C$227)/C$228)/(1+POWER(10,($B41-C$227)/C$228))</f>
        <v>2.6745213149056814E-3</v>
      </c>
      <c r="DT41" s="2">
        <f>POWER(10,($B41-D$227)/D$228)/(1+POWER(10,($B41-D$227)/D$228))</f>
        <v>2.2335104661140061E-3</v>
      </c>
      <c r="DU41" s="2">
        <f>POWER(10,($B41-E$227)/E$228)/(1+POWER(10,($B41-E$227)/E$228))</f>
        <v>2.0101698164248596E-3</v>
      </c>
      <c r="DV41" s="2">
        <f>POWER(10,($B41-F$227)/F$228)/(1+POWER(10,($B41-F$227)/F$228))</f>
        <v>2.8061522708426241E-3</v>
      </c>
      <c r="DW41" s="2">
        <f>POWER(10,($B41-G$227)/G$228)/(1+POWER(10,($B41-G$227)/G$228))</f>
        <v>2.954151190319628E-3</v>
      </c>
      <c r="DX41" s="2">
        <f>POWER(10,($B41-H$227)/H$228)/(1+POWER(10,($B41-H$227)/H$228))</f>
        <v>2.6762980223520904E-3</v>
      </c>
      <c r="DY41" s="2">
        <f>POWER(10,($B41-I$227)/I$228)/(1+POWER(10,($B41-I$227)/I$228))</f>
        <v>2.3865919945923204E-3</v>
      </c>
      <c r="DZ41" s="2">
        <f>POWER(10,($B41-J$227)/J$228)/(1+POWER(10,($B41-J$227)/J$228))</f>
        <v>2.4747450508163129E-3</v>
      </c>
      <c r="EA41" s="2">
        <f>POWER(10,($B41-K$227)/K$228)/(1+POWER(10,($B41-K$227)/K$228))</f>
        <v>2.5569380422637159E-3</v>
      </c>
      <c r="EB41" s="2">
        <f>POWER(10,($B41-L$227)/L$228)/(1+POWER(10,($B41-L$227)/L$228))</f>
        <v>2.920147890630307E-3</v>
      </c>
      <c r="EC41" s="2">
        <f>POWER(10,($B41-M$227)/M$228)/(1+POWER(10,($B41-M$227)/M$228))</f>
        <v>2.9789971599549379E-3</v>
      </c>
      <c r="ED41" s="2">
        <f>POWER(10,($B41-N$227)/N$228)/(1+POWER(10,($B41-N$227)/N$228))</f>
        <v>3.0356961335853143E-3</v>
      </c>
      <c r="EE41" s="2">
        <f>POWER(10,($B41-O$227)/O$228)/(1+POWER(10,($B41-O$227)/O$228))</f>
        <v>2.7233801786602499E-3</v>
      </c>
    </row>
    <row r="42" spans="2:135" x14ac:dyDescent="0.25">
      <c r="B42" s="2">
        <v>36</v>
      </c>
      <c r="C42">
        <v>107.288</v>
      </c>
      <c r="D42">
        <v>108.721</v>
      </c>
      <c r="E42">
        <v>113.85299999999999</v>
      </c>
      <c r="F42">
        <v>108.154</v>
      </c>
      <c r="G42">
        <v>109.10899999999999</v>
      </c>
      <c r="H42">
        <v>109.30800000000001</v>
      </c>
      <c r="I42">
        <v>109.545</v>
      </c>
      <c r="J42">
        <v>108.06100000000001</v>
      </c>
      <c r="K42">
        <v>108</v>
      </c>
      <c r="L42">
        <v>103.92400000000001</v>
      </c>
      <c r="M42">
        <v>96.438999999999993</v>
      </c>
      <c r="N42">
        <v>85.802999999999997</v>
      </c>
      <c r="O42">
        <v>72.530299999999997</v>
      </c>
      <c r="R42" s="5">
        <f>AV42+(C$209*_xlfn.NORM.DIST($B42,C$214*C$215+C$213,C$219*C$214,FALSE))+(C$211*_xlfn.NORM.DIST($B42,C$214*C$216+C$213,C$220*C$214,FALSE))+(C$210*_xlfn.NORM.DIST($B42,C$214*C$217+C$213,C$221*C$214,FALSE))+(C$212*_xlfn.NORM.DIST($B42,C$214*C$218+C$213,C$222*C$214,FALSE))</f>
        <v>101.83054333104248</v>
      </c>
      <c r="S42" s="5">
        <f>AW42+(D$209*_xlfn.NORM.DIST($B42,D$214*D$215+D$213,D$219*D$214,FALSE))+(D$211*_xlfn.NORM.DIST($B42,D$214*D$216+D$213,D$220*D$214,FALSE))+(D$210*_xlfn.NORM.DIST($B42,D$214*D$217+D$213,D$221*D$214,FALSE))+(D$212*_xlfn.NORM.DIST($B42,D$214*D$218+D$213,D$222*D$214,FALSE))</f>
        <v>103.64882579927202</v>
      </c>
      <c r="T42" s="5">
        <f>AX42+(E$209*_xlfn.NORM.DIST($B42,E$214*E$215+E$213,E$219*E$214,FALSE))+(E$211*_xlfn.NORM.DIST($B42,E$214*E$216+E$213,E$220*E$214,FALSE))+(E$210*_xlfn.NORM.DIST($B42,E$214*E$217+E$213,E$221*E$214,FALSE))+(E$212*_xlfn.NORM.DIST($B42,E$214*E$218+E$213,E$222*E$214,FALSE))</f>
        <v>106.53502495368889</v>
      </c>
      <c r="U42" s="5">
        <f>AY42+(F$209*_xlfn.NORM.DIST($B42,F$214*F$215+F$213,F$219*F$214,FALSE))+(F$211*_xlfn.NORM.DIST($B42,F$214*F$216+F$213,F$220*F$214,FALSE))+(F$210*_xlfn.NORM.DIST($B42,F$214*F$217+F$213,F$221*F$214,FALSE))+(F$212*_xlfn.NORM.DIST($B42,F$214*F$218+F$213,F$222*F$214,FALSE))</f>
        <v>104.3958669576996</v>
      </c>
      <c r="V42" s="5">
        <f>AZ42+(G$209*_xlfn.NORM.DIST($B42,G$214*G$215+G$213,G$219*G$214,FALSE))+(G$211*_xlfn.NORM.DIST($B42,G$214*G$216+G$213,G$220*G$214,FALSE))+(G$210*_xlfn.NORM.DIST($B42,G$214*G$217+G$213,G$221*G$214,FALSE))+(G$212*_xlfn.NORM.DIST($B42,G$214*G$218+G$213,G$222*G$214,FALSE))</f>
        <v>104.86349094653302</v>
      </c>
      <c r="W42" s="5">
        <f>BA42+(H$209*_xlfn.NORM.DIST($B42,H$214*H$215+H$213,H$219*H$214,FALSE))+(H$211*_xlfn.NORM.DIST($B42,H$214*H$216+H$213,H$220*H$214,FALSE))+(H$210*_xlfn.NORM.DIST($B42,H$214*H$217+H$213,H$221*H$214,FALSE))+(H$212*_xlfn.NORM.DIST($B42,H$214*H$218+H$213,H$222*H$214,FALSE))</f>
        <v>106.20982641720201</v>
      </c>
      <c r="X42" s="5">
        <f>BB42+(I$209*_xlfn.NORM.DIST($B42,I$214*I$215+I$213,I$219*I$214,FALSE))+(I$211*_xlfn.NORM.DIST($B42,I$214*I$216+I$213,I$220*I$214,FALSE))+(I$210*_xlfn.NORM.DIST($B42,I$214*I$217+I$213,I$221*I$214,FALSE))+(I$212*_xlfn.NORM.DIST($B42,I$214*I$218+I$213,I$222*I$214,FALSE))</f>
        <v>107.26496105827832</v>
      </c>
      <c r="Y42" s="5">
        <f>BC42+(J$209*_xlfn.NORM.DIST($B42,J$214*J$215+J$213,J$219*J$214,FALSE))+(J$211*_xlfn.NORM.DIST($B42,J$214*J$216+J$213,J$220*J$214,FALSE))+(J$210*_xlfn.NORM.DIST($B42,J$214*J$217+J$213,J$221*J$214,FALSE))+(J$212*_xlfn.NORM.DIST($B42,J$214*J$218+J$213,J$222*J$214,FALSE))</f>
        <v>105.84627810038602</v>
      </c>
      <c r="Z42" s="5">
        <f>BD42+(K$209*_xlfn.NORM.DIST($B42,K$214*K$215+K$213,K$219*K$214,FALSE))+(K$211*_xlfn.NORM.DIST($B42,K$214*K$216+K$213,K$220*K$214,FALSE))+(K$210*_xlfn.NORM.DIST($B42,K$214*K$217+K$213,K$221*K$214,FALSE))+(K$212*_xlfn.NORM.DIST($B42,K$214*K$218+K$213,K$222*K$214,FALSE))</f>
        <v>104.36714457973409</v>
      </c>
      <c r="AA42" s="5">
        <f>BE42+(L$209*_xlfn.NORM.DIST($B42,L$214*L$215+L$213,L$219*L$214,FALSE))+(L$211*_xlfn.NORM.DIST($B42,L$214*L$216+L$213,L$220*L$214,FALSE))+(L$210*_xlfn.NORM.DIST($B42,L$214*L$217+L$213,L$221*L$214,FALSE))+(L$212*_xlfn.NORM.DIST($B42,L$214*L$218+L$213,L$222*L$214,FALSE))</f>
        <v>99.709270579167622</v>
      </c>
      <c r="AB42" s="5">
        <f>BF42+(M$209*_xlfn.NORM.DIST($B42,M$214*M$215+M$213,M$219*M$214,FALSE))+(M$211*_xlfn.NORM.DIST($B42,M$214*M$216+M$213,M$220*M$214,FALSE))+(M$210*_xlfn.NORM.DIST($B42,M$214*M$217+M$213,M$221*M$214,FALSE))+(M$212*_xlfn.NORM.DIST($B42,M$214*M$218+M$213,M$222*M$214,FALSE))</f>
        <v>91.709643356398345</v>
      </c>
      <c r="AC42" s="5">
        <f>BG42+(N$209*_xlfn.NORM.DIST($B42,N$214*N$215+N$213,N$219*N$214,FALSE))+(N$211*_xlfn.NORM.DIST($B42,N$214*N$216+N$213,N$220*N$214,FALSE))+(N$210*_xlfn.NORM.DIST($B42,N$214*N$217+N$213,N$221*N$214,FALSE))+(N$212*_xlfn.NORM.DIST($B42,N$214*N$218+N$213,N$222*N$214,FALSE))</f>
        <v>82.297160561469042</v>
      </c>
      <c r="AD42" s="5">
        <f>BH42+(O$209*_xlfn.NORM.DIST($B42,O$214*O$215+O$213,O$219*O$214,FALSE))+(O$211*_xlfn.NORM.DIST($B42,O$214*O$216+O$213,O$220*O$214,FALSE))+(O$210*_xlfn.NORM.DIST($B42,O$214*O$217+O$213,O$221*O$214,FALSE))+(O$212*_xlfn.NORM.DIST($B42,O$214*O$218+O$213,O$222*O$214,FALSE))</f>
        <v>69.734112749453871</v>
      </c>
      <c r="AE42" s="5"/>
      <c r="AG42" s="5">
        <f t="shared" si="41"/>
        <v>5.4574566689575192</v>
      </c>
      <c r="AH42" s="5">
        <f t="shared" si="41"/>
        <v>5.0721742007279857</v>
      </c>
      <c r="AI42" s="5">
        <f t="shared" si="41"/>
        <v>7.3179750463111048</v>
      </c>
      <c r="AJ42" s="5">
        <f t="shared" si="41"/>
        <v>3.7581330423004005</v>
      </c>
      <c r="AK42" s="5">
        <f t="shared" si="41"/>
        <v>4.245509053466975</v>
      </c>
      <c r="AL42" s="5">
        <f t="shared" si="41"/>
        <v>3.0981735827979975</v>
      </c>
      <c r="AM42" s="5">
        <f t="shared" si="41"/>
        <v>2.2800389417216849</v>
      </c>
      <c r="AN42" s="5">
        <f t="shared" si="41"/>
        <v>2.2147218996139912</v>
      </c>
      <c r="AO42" s="5">
        <f t="shared" si="40"/>
        <v>3.632855420265912</v>
      </c>
      <c r="AP42" s="5">
        <f t="shared" si="40"/>
        <v>4.2147294208323842</v>
      </c>
      <c r="AQ42" s="5">
        <f t="shared" si="40"/>
        <v>4.7293566436016476</v>
      </c>
      <c r="AR42" s="5">
        <f t="shared" si="40"/>
        <v>3.5058394385309555</v>
      </c>
      <c r="AS42" s="5">
        <f t="shared" si="40"/>
        <v>2.7961872505461258</v>
      </c>
      <c r="AV42" s="2">
        <f t="shared" si="1"/>
        <v>99.479579716356795</v>
      </c>
      <c r="AW42" s="2">
        <f t="shared" si="2"/>
        <v>102.81716392119223</v>
      </c>
      <c r="AX42" s="2">
        <f t="shared" si="3"/>
        <v>105.08019822633332</v>
      </c>
      <c r="AY42" s="2">
        <f t="shared" si="4"/>
        <v>103.65936795449988</v>
      </c>
      <c r="AZ42" s="2">
        <f t="shared" si="5"/>
        <v>104.24486096924211</v>
      </c>
      <c r="BA42" s="2">
        <f t="shared" si="6"/>
        <v>105.96370914939594</v>
      </c>
      <c r="BB42" s="2">
        <f t="shared" si="7"/>
        <v>107.17377676963267</v>
      </c>
      <c r="BC42" s="2">
        <f t="shared" si="8"/>
        <v>105.75785237211593</v>
      </c>
      <c r="BD42" s="2">
        <f t="shared" si="9"/>
        <v>104.27609882906047</v>
      </c>
      <c r="BE42" s="2">
        <f t="shared" si="10"/>
        <v>99.394581780694139</v>
      </c>
      <c r="BF42" s="2">
        <f t="shared" si="11"/>
        <v>91.027184034919372</v>
      </c>
      <c r="BG42" s="2">
        <f t="shared" si="12"/>
        <v>81.224783177917601</v>
      </c>
      <c r="BH42" s="2">
        <f t="shared" si="13"/>
        <v>68.939435891450799</v>
      </c>
      <c r="BK42" s="2" t="str">
        <f>IF(OR($B42&lt;C$229, AND($B42&gt;C$230, $B42&lt;C$231)), C42, "")</f>
        <v/>
      </c>
      <c r="BL42" s="2">
        <f>IF(OR($B42&lt;D$229, AND($B42&gt;D$230, $B42&lt;D$231)), D42, "")</f>
        <v>108.721</v>
      </c>
      <c r="BM42" s="2" t="str">
        <f>IF(OR($B42&lt;E$229, AND($B42&gt;E$230, $B42&lt;E$231)), E42, "")</f>
        <v/>
      </c>
      <c r="BN42" s="2">
        <f>IF(OR($B42&lt;F$229, AND($B42&gt;F$230, $B42&lt;F$231)), F42, "")</f>
        <v>108.154</v>
      </c>
      <c r="BO42" s="2">
        <f>IF(OR($B42&lt;G$229, AND($B42&gt;G$230, $B42&lt;G$231)), G42, "")</f>
        <v>109.10899999999999</v>
      </c>
      <c r="BP42" s="2">
        <f>IF(OR($B42&lt;H$229, AND($B42&gt;H$230, $B42&lt;H$231)), H42, "")</f>
        <v>109.30800000000001</v>
      </c>
      <c r="BQ42" s="2">
        <f>IF(OR($B42&lt;I$229, AND($B42&gt;I$230, $B42&lt;I$231)), I42, "")</f>
        <v>109.545</v>
      </c>
      <c r="BR42" s="2">
        <f>IF(OR($B42&lt;J$229, AND($B42&gt;J$230, $B42&lt;J$231)), J42, "")</f>
        <v>108.06100000000001</v>
      </c>
      <c r="BS42" s="2">
        <f>IF(OR($B42&lt;K$229, AND($B42&gt;K$230, $B42&lt;K$231)), K42, "")</f>
        <v>108</v>
      </c>
      <c r="BT42" s="2">
        <f>IF(OR($B42&lt;L$229, AND($B42&gt;L$230, $B42&lt;L$231)), L42, "")</f>
        <v>103.92400000000001</v>
      </c>
      <c r="BU42" s="2">
        <f>IF(OR($B42&lt;M$229, AND($B42&gt;M$230, $B42&lt;M$231)), M42, "")</f>
        <v>96.438999999999993</v>
      </c>
      <c r="BV42" s="2">
        <f>IF(OR($B42&lt;N$229, AND($B42&gt;N$230, $B42&lt;N$231)), N42, "")</f>
        <v>85.802999999999997</v>
      </c>
      <c r="BW42" s="2">
        <f>IF(OR($B42&lt;O$229, AND($B42&gt;O$230, $B42&lt;O$231)), O42, "")</f>
        <v>72.530299999999997</v>
      </c>
      <c r="BZ42" s="2" t="str">
        <f>IF(OR(AND($B42&gt;C$230, $B42&lt;C$231), $B42&gt;C$232), C42, "")</f>
        <v/>
      </c>
      <c r="CA42" s="2" t="str">
        <f>IF(OR(AND($B42&gt;D$230, $B42&lt;D$231), $B42&gt;D$232), D42, "")</f>
        <v/>
      </c>
      <c r="CB42" s="2" t="str">
        <f>IF(OR(AND($B42&gt;E$230, $B42&lt;E$231), $B42&gt;E$232), E42, "")</f>
        <v/>
      </c>
      <c r="CC42" s="2" t="str">
        <f>IF(OR(AND($B42&gt;F$230, $B42&lt;F$231), $B42&gt;F$232), F42, "")</f>
        <v/>
      </c>
      <c r="CD42" s="2" t="str">
        <f>IF(OR(AND($B42&gt;G$230, $B42&lt;G$231), $B42&gt;G$232), G42, "")</f>
        <v/>
      </c>
      <c r="CE42" s="2" t="str">
        <f>IF(OR(AND($B42&gt;H$230, $B42&lt;H$231), $B42&gt;H$232), H42, "")</f>
        <v/>
      </c>
      <c r="CF42" s="2" t="str">
        <f>IF(OR(AND($B42&gt;I$230, $B42&lt;I$231), $B42&gt;I$232), I42, "")</f>
        <v/>
      </c>
      <c r="CG42" s="2" t="str">
        <f>IF(OR(AND($B42&gt;J$230, $B42&lt;J$231), $B42&gt;J$232), J42, "")</f>
        <v/>
      </c>
      <c r="CH42" s="2" t="str">
        <f>IF(OR(AND($B42&gt;K$230, $B42&lt;K$231), $B42&gt;K$232), K42, "")</f>
        <v/>
      </c>
      <c r="CI42" s="2" t="str">
        <f>IF(OR(AND($B42&gt;L$230, $B42&lt;L$231), $B42&gt;L$232), L42, "")</f>
        <v/>
      </c>
      <c r="CJ42" s="2" t="str">
        <f>IF(OR(AND($B42&gt;M$230, $B42&lt;M$231), $B42&gt;M$232), M42, "")</f>
        <v/>
      </c>
      <c r="CK42" s="2" t="str">
        <f>IF(OR(AND($B42&gt;N$230, $B42&lt;N$231), $B42&gt;N$232), N42, "")</f>
        <v/>
      </c>
      <c r="CL42" s="2" t="str">
        <f>IF(OR(AND($B42&gt;O$230, $B42&lt;O$231), $B42&gt;O$232), O42, "")</f>
        <v/>
      </c>
      <c r="CO42" s="2">
        <f t="shared" si="14"/>
        <v>99.474453924694629</v>
      </c>
      <c r="CP42" s="2">
        <f t="shared" si="15"/>
        <v>102.81489631809251</v>
      </c>
      <c r="CQ42" s="2">
        <f t="shared" si="16"/>
        <v>105.0748746284942</v>
      </c>
      <c r="CR42" s="2">
        <f t="shared" si="17"/>
        <v>103.65436729914579</v>
      </c>
      <c r="CS42" s="2">
        <f t="shared" si="18"/>
        <v>104.2418945066011</v>
      </c>
      <c r="CT42" s="2">
        <f t="shared" si="19"/>
        <v>105.95876282709933</v>
      </c>
      <c r="CU42" s="2">
        <f t="shared" si="20"/>
        <v>107.1711675988287</v>
      </c>
      <c r="CV42" s="2">
        <f t="shared" si="21"/>
        <v>105.74873610237263</v>
      </c>
      <c r="CW42" s="2">
        <f t="shared" si="22"/>
        <v>104.26537114963119</v>
      </c>
      <c r="CX42" s="2">
        <f t="shared" si="23"/>
        <v>99.384116589343463</v>
      </c>
      <c r="CY42" s="2">
        <f t="shared" si="24"/>
        <v>91.015564697867589</v>
      </c>
      <c r="CZ42" s="2">
        <f t="shared" si="25"/>
        <v>81.21753545102014</v>
      </c>
      <c r="DA42" s="2">
        <f t="shared" si="26"/>
        <v>68.936847382707512</v>
      </c>
      <c r="DD42" s="2">
        <f t="shared" si="27"/>
        <v>101.22279811509104</v>
      </c>
      <c r="DE42" s="2">
        <f t="shared" si="28"/>
        <v>103.74102775008416</v>
      </c>
      <c r="DF42" s="2">
        <f t="shared" si="29"/>
        <v>107.49065089551544</v>
      </c>
      <c r="DG42" s="2">
        <f t="shared" si="30"/>
        <v>105.2800405211366</v>
      </c>
      <c r="DH42" s="2">
        <f t="shared" si="31"/>
        <v>105.15796717559265</v>
      </c>
      <c r="DI42" s="2">
        <f t="shared" si="32"/>
        <v>107.64477249326622</v>
      </c>
      <c r="DJ42" s="2">
        <f t="shared" si="33"/>
        <v>108.16846415020608</v>
      </c>
      <c r="DK42" s="2">
        <f t="shared" si="34"/>
        <v>109.10913150638115</v>
      </c>
      <c r="DL42" s="2">
        <f t="shared" si="35"/>
        <v>108.09267290767126</v>
      </c>
      <c r="DM42" s="2">
        <f t="shared" si="36"/>
        <v>102.65349103400892</v>
      </c>
      <c r="DN42" s="2">
        <f t="shared" si="37"/>
        <v>94.573811457610461</v>
      </c>
      <c r="DO42" s="2">
        <f t="shared" si="38"/>
        <v>83.395599765966281</v>
      </c>
      <c r="DP42" s="2">
        <f t="shared" si="39"/>
        <v>69.803919974758514</v>
      </c>
      <c r="DS42" s="2">
        <f>POWER(10,($B42-C$227)/C$228)/(1+POWER(10,($B42-C$227)/C$228))</f>
        <v>2.9317978063543443E-3</v>
      </c>
      <c r="DT42" s="2">
        <f>POWER(10,($B42-D$227)/D$228)/(1+POWER(10,($B42-D$227)/D$228))</f>
        <v>2.4484679186931924E-3</v>
      </c>
      <c r="DU42" s="2">
        <f>POWER(10,($B42-E$227)/E$228)/(1+POWER(10,($B42-E$227)/E$228))</f>
        <v>2.2036799979379697E-3</v>
      </c>
      <c r="DV42" s="2">
        <f>POWER(10,($B42-F$227)/F$228)/(1+POWER(10,($B42-F$227)/F$228))</f>
        <v>3.0760519927622125E-3</v>
      </c>
      <c r="DW42" s="2">
        <f>POWER(10,($B42-G$227)/G$228)/(1+POWER(10,($B42-G$227)/G$228))</f>
        <v>3.2382394338602962E-3</v>
      </c>
      <c r="DX42" s="2">
        <f>POWER(10,($B42-H$227)/H$228)/(1+POWER(10,($B42-H$227)/H$228))</f>
        <v>2.9337449220266003E-3</v>
      </c>
      <c r="DY42" s="2">
        <f>POWER(10,($B42-I$227)/I$228)/(1+POWER(10,($B42-I$227)/I$228))</f>
        <v>2.6162436843501107E-3</v>
      </c>
      <c r="DZ42" s="2">
        <f>POWER(10,($B42-J$227)/J$228)/(1+POWER(10,($B42-J$227)/J$228))</f>
        <v>2.7128562705501097E-3</v>
      </c>
      <c r="EA42" s="2">
        <f>POWER(10,($B42-K$227)/K$228)/(1+POWER(10,($B42-K$227)/K$228))</f>
        <v>2.8029353595550605E-3</v>
      </c>
      <c r="EB42" s="2">
        <f>POWER(10,($B42-L$227)/L$228)/(1+POWER(10,($B42-L$227)/L$228))</f>
        <v>3.2009766785063547E-3</v>
      </c>
      <c r="EC42" s="2">
        <f>POWER(10,($B42-M$227)/M$228)/(1+POWER(10,($B42-M$227)/M$228))</f>
        <v>3.2654669100601625E-3</v>
      </c>
      <c r="ED42" s="2">
        <f>POWER(10,($B42-N$227)/N$228)/(1+POWER(10,($B42-N$227)/N$228))</f>
        <v>3.3276000381279331E-3</v>
      </c>
      <c r="EE42" s="2">
        <f>POWER(10,($B42-O$227)/O$228)/(1+POWER(10,($B42-O$227)/O$228))</f>
        <v>2.9853425964743254E-3</v>
      </c>
    </row>
    <row r="43" spans="2:135" x14ac:dyDescent="0.25">
      <c r="B43" s="2">
        <v>37</v>
      </c>
      <c r="C43">
        <v>110.39400000000001</v>
      </c>
      <c r="D43">
        <v>109.58799999999999</v>
      </c>
      <c r="E43">
        <v>115.441</v>
      </c>
      <c r="F43">
        <v>110.523</v>
      </c>
      <c r="G43">
        <v>109.547</v>
      </c>
      <c r="H43">
        <v>111.03100000000001</v>
      </c>
      <c r="I43">
        <v>109.879</v>
      </c>
      <c r="J43">
        <v>109.015</v>
      </c>
      <c r="K43">
        <v>107.985</v>
      </c>
      <c r="L43">
        <v>105.318</v>
      </c>
      <c r="M43">
        <v>97.742000000000004</v>
      </c>
      <c r="N43">
        <v>87.652000000000001</v>
      </c>
      <c r="O43">
        <v>73.697000000000003</v>
      </c>
      <c r="R43" s="5">
        <f>AV43+(C$209*_xlfn.NORM.DIST($B43,C$214*C$215+C$213,C$219*C$214,FALSE))+(C$211*_xlfn.NORM.DIST($B43,C$214*C$216+C$213,C$220*C$214,FALSE))+(C$210*_xlfn.NORM.DIST($B43,C$214*C$217+C$213,C$221*C$214,FALSE))+(C$212*_xlfn.NORM.DIST($B43,C$214*C$218+C$213,C$222*C$214,FALSE))</f>
        <v>103.40751705833301</v>
      </c>
      <c r="S43" s="5">
        <f>AW43+(D$209*_xlfn.NORM.DIST($B43,D$214*D$215+D$213,D$219*D$214,FALSE))+(D$211*_xlfn.NORM.DIST($B43,D$214*D$216+D$213,D$220*D$214,FALSE))+(D$210*_xlfn.NORM.DIST($B43,D$214*D$217+D$213,D$221*D$214,FALSE))+(D$212*_xlfn.NORM.DIST($B43,D$214*D$218+D$213,D$222*D$214,FALSE))</f>
        <v>104.30286732341325</v>
      </c>
      <c r="T43" s="5">
        <f>AX43+(E$209*_xlfn.NORM.DIST($B43,E$214*E$215+E$213,E$219*E$214,FALSE))+(E$211*_xlfn.NORM.DIST($B43,E$214*E$216+E$213,E$220*E$214,FALSE))+(E$210*_xlfn.NORM.DIST($B43,E$214*E$217+E$213,E$221*E$214,FALSE))+(E$212*_xlfn.NORM.DIST($B43,E$214*E$218+E$213,E$222*E$214,FALSE))</f>
        <v>107.57431061248684</v>
      </c>
      <c r="U43" s="5">
        <f>AY43+(F$209*_xlfn.NORM.DIST($B43,F$214*F$215+F$213,F$219*F$214,FALSE))+(F$211*_xlfn.NORM.DIST($B43,F$214*F$216+F$213,F$220*F$214,FALSE))+(F$210*_xlfn.NORM.DIST($B43,F$214*F$217+F$213,F$221*F$214,FALSE))+(F$212*_xlfn.NORM.DIST($B43,F$214*F$218+F$213,F$222*F$214,FALSE))</f>
        <v>105.01226733034554</v>
      </c>
      <c r="V43" s="5">
        <f>AZ43+(G$209*_xlfn.NORM.DIST($B43,G$214*G$215+G$213,G$219*G$214,FALSE))+(G$211*_xlfn.NORM.DIST($B43,G$214*G$216+G$213,G$220*G$214,FALSE))+(G$210*_xlfn.NORM.DIST($B43,G$214*G$217+G$213,G$221*G$214,FALSE))+(G$212*_xlfn.NORM.DIST($B43,G$214*G$218+G$213,G$222*G$214,FALSE))</f>
        <v>105.41184458089111</v>
      </c>
      <c r="W43" s="5">
        <f>BA43+(H$209*_xlfn.NORM.DIST($B43,H$214*H$215+H$213,H$219*H$214,FALSE))+(H$211*_xlfn.NORM.DIST($B43,H$214*H$216+H$213,H$220*H$214,FALSE))+(H$210*_xlfn.NORM.DIST($B43,H$214*H$217+H$213,H$221*H$214,FALSE))+(H$212*_xlfn.NORM.DIST($B43,H$214*H$218+H$213,H$222*H$214,FALSE))</f>
        <v>106.47891404203295</v>
      </c>
      <c r="X43" s="5">
        <f>BB43+(I$209*_xlfn.NORM.DIST($B43,I$214*I$215+I$213,I$219*I$214,FALSE))+(I$211*_xlfn.NORM.DIST($B43,I$214*I$216+I$213,I$220*I$214,FALSE))+(I$210*_xlfn.NORM.DIST($B43,I$214*I$217+I$213,I$221*I$214,FALSE))+(I$212*_xlfn.NORM.DIST($B43,I$214*I$218+I$213,I$222*I$214,FALSE))</f>
        <v>107.38819916718131</v>
      </c>
      <c r="Y43" s="5">
        <f>BC43+(J$209*_xlfn.NORM.DIST($B43,J$214*J$215+J$213,J$219*J$214,FALSE))+(J$211*_xlfn.NORM.DIST($B43,J$214*J$216+J$213,J$220*J$214,FALSE))+(J$210*_xlfn.NORM.DIST($B43,J$214*J$217+J$213,J$221*J$214,FALSE))+(J$212*_xlfn.NORM.DIST($B43,J$214*J$218+J$213,J$222*J$214,FALSE))</f>
        <v>105.9866634331342</v>
      </c>
      <c r="Z43" s="5">
        <f>BD43+(K$209*_xlfn.NORM.DIST($B43,K$214*K$215+K$213,K$219*K$214,FALSE))+(K$211*_xlfn.NORM.DIST($B43,K$214*K$216+K$213,K$220*K$214,FALSE))+(K$210*_xlfn.NORM.DIST($B43,K$214*K$217+K$213,K$221*K$214,FALSE))+(K$212*_xlfn.NORM.DIST($B43,K$214*K$218+K$213,K$222*K$214,FALSE))</f>
        <v>104.50992439513439</v>
      </c>
      <c r="AA43" s="5">
        <f>BE43+(L$209*_xlfn.NORM.DIST($B43,L$214*L$215+L$213,L$219*L$214,FALSE))+(L$211*_xlfn.NORM.DIST($B43,L$214*L$216+L$213,L$220*L$214,FALSE))+(L$210*_xlfn.NORM.DIST($B43,L$214*L$217+L$213,L$221*L$214,FALSE))+(L$212*_xlfn.NORM.DIST($B43,L$214*L$218+L$213,L$222*L$214,FALSE))</f>
        <v>100.04636717415038</v>
      </c>
      <c r="AB43" s="5">
        <f>BF43+(M$209*_xlfn.NORM.DIST($B43,M$214*M$215+M$213,M$219*M$214,FALSE))+(M$211*_xlfn.NORM.DIST($B43,M$214*M$216+M$213,M$220*M$214,FALSE))+(M$210*_xlfn.NORM.DIST($B43,M$214*M$217+M$213,M$221*M$214,FALSE))+(M$212*_xlfn.NORM.DIST($B43,M$214*M$218+M$213,M$222*M$214,FALSE))</f>
        <v>92.327453402354848</v>
      </c>
      <c r="AC43" s="5">
        <f>BG43+(N$209*_xlfn.NORM.DIST($B43,N$214*N$215+N$213,N$219*N$214,FALSE))+(N$211*_xlfn.NORM.DIST($B43,N$214*N$216+N$213,N$220*N$214,FALSE))+(N$210*_xlfn.NORM.DIST($B43,N$214*N$217+N$213,N$221*N$214,FALSE))+(N$212*_xlfn.NORM.DIST($B43,N$214*N$218+N$213,N$222*N$214,FALSE))</f>
        <v>83.151352480313918</v>
      </c>
      <c r="AD43" s="5">
        <f>BH43+(O$209*_xlfn.NORM.DIST($B43,O$214*O$215+O$213,O$219*O$214,FALSE))+(O$211*_xlfn.NORM.DIST($B43,O$214*O$216+O$213,O$220*O$214,FALSE))+(O$210*_xlfn.NORM.DIST($B43,O$214*O$217+O$213,O$221*O$214,FALSE))+(O$212*_xlfn.NORM.DIST($B43,O$214*O$218+O$213,O$222*O$214,FALSE))</f>
        <v>70.365422102016495</v>
      </c>
      <c r="AE43" s="5"/>
      <c r="AG43" s="5">
        <f t="shared" si="41"/>
        <v>6.986482941666992</v>
      </c>
      <c r="AH43" s="5">
        <f t="shared" si="41"/>
        <v>5.2851326765867412</v>
      </c>
      <c r="AI43" s="5">
        <f t="shared" si="41"/>
        <v>7.866689387513162</v>
      </c>
      <c r="AJ43" s="5">
        <f t="shared" si="41"/>
        <v>5.510732669654459</v>
      </c>
      <c r="AK43" s="5">
        <f t="shared" si="41"/>
        <v>4.1351554191088837</v>
      </c>
      <c r="AL43" s="5">
        <f t="shared" si="41"/>
        <v>4.5520859579670514</v>
      </c>
      <c r="AM43" s="5">
        <f t="shared" si="41"/>
        <v>2.4908008328186924</v>
      </c>
      <c r="AN43" s="5">
        <f t="shared" si="41"/>
        <v>3.0283365668658035</v>
      </c>
      <c r="AO43" s="5">
        <f t="shared" si="40"/>
        <v>3.4750756048656086</v>
      </c>
      <c r="AP43" s="5">
        <f t="shared" si="40"/>
        <v>5.2716328258496219</v>
      </c>
      <c r="AQ43" s="5">
        <f t="shared" si="40"/>
        <v>5.4145465976451561</v>
      </c>
      <c r="AR43" s="5">
        <f t="shared" si="40"/>
        <v>4.5006475196860833</v>
      </c>
      <c r="AS43" s="5">
        <f t="shared" si="40"/>
        <v>3.3315778979835073</v>
      </c>
      <c r="AV43" s="2">
        <f t="shared" si="1"/>
        <v>99.477414317596185</v>
      </c>
      <c r="AW43" s="2">
        <f t="shared" si="2"/>
        <v>102.81034493708343</v>
      </c>
      <c r="AX43" s="2">
        <f t="shared" si="3"/>
        <v>105.08314907472682</v>
      </c>
      <c r="AY43" s="2">
        <f t="shared" si="4"/>
        <v>103.664565394134</v>
      </c>
      <c r="AZ43" s="2">
        <f t="shared" si="5"/>
        <v>104.26616324061652</v>
      </c>
      <c r="BA43" s="2">
        <f t="shared" si="6"/>
        <v>105.99459964822974</v>
      </c>
      <c r="BB43" s="2">
        <f t="shared" si="7"/>
        <v>107.19843629225107</v>
      </c>
      <c r="BC43" s="2">
        <f t="shared" si="8"/>
        <v>105.80186390990151</v>
      </c>
      <c r="BD43" s="2">
        <f t="shared" si="9"/>
        <v>104.31880377967758</v>
      </c>
      <c r="BE43" s="2">
        <f t="shared" si="10"/>
        <v>99.432265695118076</v>
      </c>
      <c r="BF43" s="2">
        <f t="shared" si="11"/>
        <v>91.071589981427763</v>
      </c>
      <c r="BG43" s="2">
        <f t="shared" si="12"/>
        <v>81.25259652133154</v>
      </c>
      <c r="BH43" s="2">
        <f t="shared" si="13"/>
        <v>68.951811187607447</v>
      </c>
      <c r="BK43" s="2" t="str">
        <f>IF(OR($B43&lt;C$229, AND($B43&gt;C$230, $B43&lt;C$231)), C43, "")</f>
        <v/>
      </c>
      <c r="BL43" s="2" t="str">
        <f>IF(OR($B43&lt;D$229, AND($B43&gt;D$230, $B43&lt;D$231)), D43, "")</f>
        <v/>
      </c>
      <c r="BM43" s="2" t="str">
        <f>IF(OR($B43&lt;E$229, AND($B43&gt;E$230, $B43&lt;E$231)), E43, "")</f>
        <v/>
      </c>
      <c r="BN43" s="2" t="str">
        <f>IF(OR($B43&lt;F$229, AND($B43&gt;F$230, $B43&lt;F$231)), F43, "")</f>
        <v/>
      </c>
      <c r="BO43" s="2">
        <f>IF(OR($B43&lt;G$229, AND($B43&gt;G$230, $B43&lt;G$231)), G43, "")</f>
        <v>109.547</v>
      </c>
      <c r="BP43" s="2">
        <f>IF(OR($B43&lt;H$229, AND($B43&gt;H$230, $B43&lt;H$231)), H43, "")</f>
        <v>111.03100000000001</v>
      </c>
      <c r="BQ43" s="2">
        <f>IF(OR($B43&lt;I$229, AND($B43&gt;I$230, $B43&lt;I$231)), I43, "")</f>
        <v>109.879</v>
      </c>
      <c r="BR43" s="2">
        <f>IF(OR($B43&lt;J$229, AND($B43&gt;J$230, $B43&lt;J$231)), J43, "")</f>
        <v>109.015</v>
      </c>
      <c r="BS43" s="2">
        <f>IF(OR($B43&lt;K$229, AND($B43&gt;K$230, $B43&lt;K$231)), K43, "")</f>
        <v>107.985</v>
      </c>
      <c r="BT43" s="2">
        <f>IF(OR($B43&lt;L$229, AND($B43&gt;L$230, $B43&lt;L$231)), L43, "")</f>
        <v>105.318</v>
      </c>
      <c r="BU43" s="2">
        <f>IF(OR($B43&lt;M$229, AND($B43&gt;M$230, $B43&lt;M$231)), M43, "")</f>
        <v>97.742000000000004</v>
      </c>
      <c r="BV43" s="2" t="str">
        <f>IF(OR($B43&lt;N$229, AND($B43&gt;N$230, $B43&lt;N$231)), N43, "")</f>
        <v/>
      </c>
      <c r="BW43" s="2" t="str">
        <f>IF(OR($B43&lt;O$229, AND($B43&gt;O$230, $B43&lt;O$231)), O43, "")</f>
        <v/>
      </c>
      <c r="BZ43" s="2" t="str">
        <f>IF(OR(AND($B43&gt;C$230, $B43&lt;C$231), $B43&gt;C$232), C43, "")</f>
        <v/>
      </c>
      <c r="CA43" s="2" t="str">
        <f>IF(OR(AND($B43&gt;D$230, $B43&lt;D$231), $B43&gt;D$232), D43, "")</f>
        <v/>
      </c>
      <c r="CB43" s="2" t="str">
        <f>IF(OR(AND($B43&gt;E$230, $B43&lt;E$231), $B43&gt;E$232), E43, "")</f>
        <v/>
      </c>
      <c r="CC43" s="2" t="str">
        <f>IF(OR(AND($B43&gt;F$230, $B43&lt;F$231), $B43&gt;F$232), F43, "")</f>
        <v/>
      </c>
      <c r="CD43" s="2" t="str">
        <f>IF(OR(AND($B43&gt;G$230, $B43&lt;G$231), $B43&gt;G$232), G43, "")</f>
        <v/>
      </c>
      <c r="CE43" s="2" t="str">
        <f>IF(OR(AND($B43&gt;H$230, $B43&lt;H$231), $B43&gt;H$232), H43, "")</f>
        <v/>
      </c>
      <c r="CF43" s="2" t="str">
        <f>IF(OR(AND($B43&gt;I$230, $B43&lt;I$231), $B43&gt;I$232), I43, "")</f>
        <v/>
      </c>
      <c r="CG43" s="2" t="str">
        <f>IF(OR(AND($B43&gt;J$230, $B43&lt;J$231), $B43&gt;J$232), J43, "")</f>
        <v/>
      </c>
      <c r="CH43" s="2" t="str">
        <f>IF(OR(AND($B43&gt;K$230, $B43&lt;K$231), $B43&gt;K$232), K43, "")</f>
        <v/>
      </c>
      <c r="CI43" s="2" t="str">
        <f>IF(OR(AND($B43&gt;L$230, $B43&lt;L$231), $B43&gt;L$232), L43, "")</f>
        <v/>
      </c>
      <c r="CJ43" s="2" t="str">
        <f>IF(OR(AND($B43&gt;M$230, $B43&lt;M$231), $B43&gt;M$232), M43, "")</f>
        <v/>
      </c>
      <c r="CK43" s="2" t="str">
        <f>IF(OR(AND($B43&gt;N$230, $B43&lt;N$231), $B43&gt;N$232), N43, "")</f>
        <v/>
      </c>
      <c r="CL43" s="2" t="str">
        <f>IF(OR(AND($B43&gt;O$230, $B43&lt;O$231), $B43&gt;O$232), O43, "")</f>
        <v/>
      </c>
      <c r="CO43" s="2">
        <f t="shared" si="14"/>
        <v>99.471912526020802</v>
      </c>
      <c r="CP43" s="2">
        <f t="shared" si="15"/>
        <v>102.80791906411858</v>
      </c>
      <c r="CQ43" s="2">
        <f t="shared" si="16"/>
        <v>105.07743190569194</v>
      </c>
      <c r="CR43" s="2">
        <f t="shared" si="17"/>
        <v>103.6591991643825</v>
      </c>
      <c r="CS43" s="2">
        <f t="shared" si="18"/>
        <v>104.26300087120167</v>
      </c>
      <c r="CT43" s="2">
        <f t="shared" si="19"/>
        <v>105.98929768603804</v>
      </c>
      <c r="CU43" s="2">
        <f t="shared" si="20"/>
        <v>107.19565593386913</v>
      </c>
      <c r="CV43" s="2">
        <f t="shared" si="21"/>
        <v>105.79206751506167</v>
      </c>
      <c r="CW43" s="2">
        <f t="shared" si="22"/>
        <v>104.30728707095669</v>
      </c>
      <c r="CX43" s="2">
        <f t="shared" si="23"/>
        <v>99.421032082103196</v>
      </c>
      <c r="CY43" s="2">
        <f t="shared" si="24"/>
        <v>91.059108981919664</v>
      </c>
      <c r="CZ43" s="2">
        <f t="shared" si="25"/>
        <v>81.244813188156499</v>
      </c>
      <c r="DA43" s="2">
        <f t="shared" si="26"/>
        <v>68.949040428985811</v>
      </c>
      <c r="DD43" s="2">
        <f t="shared" si="27"/>
        <v>101.18386988517852</v>
      </c>
      <c r="DE43" s="2">
        <f t="shared" si="28"/>
        <v>103.7117271347562</v>
      </c>
      <c r="DF43" s="2">
        <f t="shared" si="29"/>
        <v>107.44403172686911</v>
      </c>
      <c r="DG43" s="2">
        <f t="shared" si="30"/>
        <v>105.25069115833769</v>
      </c>
      <c r="DH43" s="2">
        <f t="shared" si="31"/>
        <v>105.15392209464275</v>
      </c>
      <c r="DI43" s="2">
        <f t="shared" si="32"/>
        <v>107.63798076989559</v>
      </c>
      <c r="DJ43" s="2">
        <f t="shared" si="33"/>
        <v>108.16512106371265</v>
      </c>
      <c r="DK43" s="2">
        <f t="shared" si="34"/>
        <v>109.0862916861193</v>
      </c>
      <c r="DL43" s="2">
        <f t="shared" si="35"/>
        <v>108.05557312877552</v>
      </c>
      <c r="DM43" s="2">
        <f t="shared" si="36"/>
        <v>102.62266140501545</v>
      </c>
      <c r="DN43" s="2">
        <f t="shared" si="37"/>
        <v>94.54602012290357</v>
      </c>
      <c r="DO43" s="2">
        <f t="shared" si="38"/>
        <v>83.378712408013811</v>
      </c>
      <c r="DP43" s="2">
        <f t="shared" si="39"/>
        <v>69.795740474702541</v>
      </c>
      <c r="DS43" s="2">
        <f>POWER(10,($B43-C$227)/C$228)/(1+POWER(10,($B43-C$227)/C$228))</f>
        <v>3.2137433481949948E-3</v>
      </c>
      <c r="DT43" s="2">
        <f>POWER(10,($B43-D$227)/D$228)/(1+POWER(10,($B43-D$227)/D$228))</f>
        <v>2.6840576485915937E-3</v>
      </c>
      <c r="DU43" s="2">
        <f>POWER(10,($B43-E$227)/E$228)/(1+POWER(10,($B43-E$227)/E$228))</f>
        <v>2.4157734584964452E-3</v>
      </c>
      <c r="DV43" s="2">
        <f>POWER(10,($B43-F$227)/F$228)/(1+POWER(10,($B43-F$227)/F$228))</f>
        <v>3.3718232777057901E-3</v>
      </c>
      <c r="DW43" s="2">
        <f>POWER(10,($B43-G$227)/G$228)/(1+POWER(10,($B43-G$227)/G$228))</f>
        <v>3.5495499844901174E-3</v>
      </c>
      <c r="DX43" s="2">
        <f>POWER(10,($B43-H$227)/H$228)/(1+POWER(10,($B43-H$227)/H$228))</f>
        <v>3.2158771104145636E-3</v>
      </c>
      <c r="DY43" s="2">
        <f>POWER(10,($B43-I$227)/I$228)/(1+POWER(10,($B43-I$227)/I$228))</f>
        <v>2.8679302600585054E-3</v>
      </c>
      <c r="DZ43" s="2">
        <f>POWER(10,($B43-J$227)/J$228)/(1+POWER(10,($B43-J$227)/J$228))</f>
        <v>2.973809410392143E-3</v>
      </c>
      <c r="EA43" s="2">
        <f>POWER(10,($B43-K$227)/K$228)/(1+POWER(10,($B43-K$227)/K$228))</f>
        <v>3.0725266277022868E-3</v>
      </c>
      <c r="EB43" s="2">
        <f>POWER(10,($B43-L$227)/L$228)/(1+POWER(10,($B43-L$227)/L$228))</f>
        <v>3.5087175565549594E-3</v>
      </c>
      <c r="EC43" s="2">
        <f>POWER(10,($B43-M$227)/M$228)/(1+POWER(10,($B43-M$227)/M$228))</f>
        <v>3.5793855947159449E-3</v>
      </c>
      <c r="ED43" s="2">
        <f>POWER(10,($B43-N$227)/N$228)/(1+POWER(10,($B43-N$227)/N$228))</f>
        <v>3.6474699004583663E-3</v>
      </c>
      <c r="EE43" s="2">
        <f>POWER(10,($B43-O$227)/O$228)/(1+POWER(10,($B43-O$227)/O$228))</f>
        <v>3.2724205409539915E-3</v>
      </c>
    </row>
    <row r="44" spans="2:135" x14ac:dyDescent="0.25">
      <c r="B44" s="2">
        <v>38</v>
      </c>
      <c r="C44">
        <v>113.682</v>
      </c>
      <c r="D44">
        <v>111.83799999999999</v>
      </c>
      <c r="E44">
        <v>119.206</v>
      </c>
      <c r="F44">
        <v>110.892</v>
      </c>
      <c r="G44">
        <v>111.48399999999999</v>
      </c>
      <c r="H44">
        <v>112.492</v>
      </c>
      <c r="I44">
        <v>110.182</v>
      </c>
      <c r="J44">
        <v>109.682</v>
      </c>
      <c r="K44">
        <v>109.848</v>
      </c>
      <c r="L44">
        <v>106.727</v>
      </c>
      <c r="M44">
        <v>99.5</v>
      </c>
      <c r="N44">
        <v>90.212000000000003</v>
      </c>
      <c r="O44">
        <v>74.7273</v>
      </c>
      <c r="R44" s="5">
        <f>AV44+(C$209*_xlfn.NORM.DIST($B44,C$214*C$215+C$213,C$219*C$214,FALSE))+(C$211*_xlfn.NORM.DIST($B44,C$214*C$216+C$213,C$220*C$214,FALSE))+(C$210*_xlfn.NORM.DIST($B44,C$214*C$217+C$213,C$221*C$214,FALSE))+(C$212*_xlfn.NORM.DIST($B44,C$214*C$218+C$213,C$222*C$214,FALSE))</f>
        <v>105.80980493613899</v>
      </c>
      <c r="S44" s="5">
        <f>AW44+(D$209*_xlfn.NORM.DIST($B44,D$214*D$215+D$213,D$219*D$214,FALSE))+(D$211*_xlfn.NORM.DIST($B44,D$214*D$216+D$213,D$220*D$214,FALSE))+(D$210*_xlfn.NORM.DIST($B44,D$214*D$217+D$213,D$221*D$214,FALSE))+(D$212*_xlfn.NORM.DIST($B44,D$214*D$218+D$213,D$222*D$214,FALSE))</f>
        <v>105.38610228481119</v>
      </c>
      <c r="T44" s="5">
        <f>AX44+(E$209*_xlfn.NORM.DIST($B44,E$214*E$215+E$213,E$219*E$214,FALSE))+(E$211*_xlfn.NORM.DIST($B44,E$214*E$216+E$213,E$220*E$214,FALSE))+(E$210*_xlfn.NORM.DIST($B44,E$214*E$217+E$213,E$221*E$214,FALSE))+(E$212*_xlfn.NORM.DIST($B44,E$214*E$218+E$213,E$222*E$214,FALSE))</f>
        <v>109.20457914035853</v>
      </c>
      <c r="U44" s="5">
        <f>AY44+(F$209*_xlfn.NORM.DIST($B44,F$214*F$215+F$213,F$219*F$214,FALSE))+(F$211*_xlfn.NORM.DIST($B44,F$214*F$216+F$213,F$220*F$214,FALSE))+(F$210*_xlfn.NORM.DIST($B44,F$214*F$217+F$213,F$221*F$214,FALSE))+(F$212*_xlfn.NORM.DIST($B44,F$214*F$218+F$213,F$222*F$214,FALSE))</f>
        <v>106.04336976971031</v>
      </c>
      <c r="V44" s="5">
        <f>AZ44+(G$209*_xlfn.NORM.DIST($B44,G$214*G$215+G$213,G$219*G$214,FALSE))+(G$211*_xlfn.NORM.DIST($B44,G$214*G$216+G$213,G$220*G$214,FALSE))+(G$210*_xlfn.NORM.DIST($B44,G$214*G$217+G$213,G$221*G$214,FALSE))+(G$212*_xlfn.NORM.DIST($B44,G$214*G$218+G$213,G$222*G$214,FALSE))</f>
        <v>106.32851089547401</v>
      </c>
      <c r="W44" s="5">
        <f>BA44+(H$209*_xlfn.NORM.DIST($B44,H$214*H$215+H$213,H$219*H$214,FALSE))+(H$211*_xlfn.NORM.DIST($B44,H$214*H$216+H$213,H$220*H$214,FALSE))+(H$210*_xlfn.NORM.DIST($B44,H$214*H$217+H$213,H$221*H$214,FALSE))+(H$212*_xlfn.NORM.DIST($B44,H$214*H$218+H$213,H$222*H$214,FALSE))</f>
        <v>106.94201860236267</v>
      </c>
      <c r="X44" s="5">
        <f>BB44+(I$209*_xlfn.NORM.DIST($B44,I$214*I$215+I$213,I$219*I$214,FALSE))+(I$211*_xlfn.NORM.DIST($B44,I$214*I$216+I$213,I$220*I$214,FALSE))+(I$210*_xlfn.NORM.DIST($B44,I$214*I$217+I$213,I$221*I$214,FALSE))+(I$212*_xlfn.NORM.DIST($B44,I$214*I$218+I$213,I$222*I$214,FALSE))</f>
        <v>107.60283562865061</v>
      </c>
      <c r="Y44" s="5">
        <f>BC44+(J$209*_xlfn.NORM.DIST($B44,J$214*J$215+J$213,J$219*J$214,FALSE))+(J$211*_xlfn.NORM.DIST($B44,J$214*J$216+J$213,J$220*J$214,FALSE))+(J$210*_xlfn.NORM.DIST($B44,J$214*J$217+J$213,J$221*J$214,FALSE))+(J$212*_xlfn.NORM.DIST($B44,J$214*J$218+J$213,J$222*J$214,FALSE))</f>
        <v>106.21716813871308</v>
      </c>
      <c r="Z44" s="5">
        <f>BD44+(K$209*_xlfn.NORM.DIST($B44,K$214*K$215+K$213,K$219*K$214,FALSE))+(K$211*_xlfn.NORM.DIST($B44,K$214*K$216+K$213,K$220*K$214,FALSE))+(K$210*_xlfn.NORM.DIST($B44,K$214*K$217+K$213,K$221*K$214,FALSE))+(K$212*_xlfn.NORM.DIST($B44,K$214*K$218+K$213,K$222*K$214,FALSE))</f>
        <v>104.74709948013366</v>
      </c>
      <c r="AA44" s="5">
        <f>BE44+(L$209*_xlfn.NORM.DIST($B44,L$214*L$215+L$213,L$219*L$214,FALSE))+(L$211*_xlfn.NORM.DIST($B44,L$214*L$216+L$213,L$220*L$214,FALSE))+(L$210*_xlfn.NORM.DIST($B44,L$214*L$217+L$213,L$221*L$214,FALSE))+(L$212*_xlfn.NORM.DIST($B44,L$214*L$218+L$213,L$222*L$214,FALSE))</f>
        <v>100.6219130510603</v>
      </c>
      <c r="AB44" s="5">
        <f>BF44+(M$209*_xlfn.NORM.DIST($B44,M$214*M$215+M$213,M$219*M$214,FALSE))+(M$211*_xlfn.NORM.DIST($B44,M$214*M$216+M$213,M$220*M$214,FALSE))+(M$210*_xlfn.NORM.DIST($B44,M$214*M$217+M$213,M$221*M$214,FALSE))+(M$212*_xlfn.NORM.DIST($B44,M$214*M$218+M$213,M$222*M$214,FALSE))</f>
        <v>93.339270583983435</v>
      </c>
      <c r="AC44" s="5">
        <f>BG44+(N$209*_xlfn.NORM.DIST($B44,N$214*N$215+N$213,N$219*N$214,FALSE))+(N$211*_xlfn.NORM.DIST($B44,N$214*N$216+N$213,N$220*N$214,FALSE))+(N$210*_xlfn.NORM.DIST($B44,N$214*N$217+N$213,N$221*N$214,FALSE))+(N$212*_xlfn.NORM.DIST($B44,N$214*N$218+N$213,N$222*N$214,FALSE))</f>
        <v>84.51623922027396</v>
      </c>
      <c r="AD44" s="5">
        <f>BH44+(O$209*_xlfn.NORM.DIST($B44,O$214*O$215+O$213,O$219*O$214,FALSE))+(O$211*_xlfn.NORM.DIST($B44,O$214*O$216+O$213,O$220*O$214,FALSE))+(O$210*_xlfn.NORM.DIST($B44,O$214*O$217+O$213,O$221*O$214,FALSE))+(O$212*_xlfn.NORM.DIST($B44,O$214*O$218+O$213,O$222*O$214,FALSE))</f>
        <v>71.386011799315881</v>
      </c>
      <c r="AE44" s="5"/>
      <c r="AG44" s="5">
        <f t="shared" si="41"/>
        <v>7.8721950638610139</v>
      </c>
      <c r="AH44" s="5">
        <f t="shared" si="41"/>
        <v>6.4518977151888066</v>
      </c>
      <c r="AI44" s="5">
        <f t="shared" si="41"/>
        <v>10.00142085964147</v>
      </c>
      <c r="AJ44" s="5">
        <f t="shared" si="41"/>
        <v>4.848630230289686</v>
      </c>
      <c r="AK44" s="5">
        <f t="shared" si="41"/>
        <v>5.1554891045259836</v>
      </c>
      <c r="AL44" s="5">
        <f t="shared" si="41"/>
        <v>5.5499813976373389</v>
      </c>
      <c r="AM44" s="5">
        <f t="shared" si="41"/>
        <v>2.5791643713493926</v>
      </c>
      <c r="AN44" s="5">
        <f t="shared" si="41"/>
        <v>3.4648318612869247</v>
      </c>
      <c r="AO44" s="5">
        <f t="shared" si="40"/>
        <v>5.1009005198663431</v>
      </c>
      <c r="AP44" s="5">
        <f t="shared" si="40"/>
        <v>6.1050869489397002</v>
      </c>
      <c r="AQ44" s="5">
        <f t="shared" si="40"/>
        <v>6.1607294160165651</v>
      </c>
      <c r="AR44" s="5">
        <f t="shared" si="40"/>
        <v>5.6957607797260437</v>
      </c>
      <c r="AS44" s="5">
        <f t="shared" si="40"/>
        <v>3.3412882006841187</v>
      </c>
      <c r="AV44" s="2">
        <f t="shared" si="1"/>
        <v>99.475273671830749</v>
      </c>
      <c r="AW44" s="2">
        <f t="shared" si="2"/>
        <v>102.8035353574592</v>
      </c>
      <c r="AX44" s="2">
        <f t="shared" si="3"/>
        <v>105.08612624303817</v>
      </c>
      <c r="AY44" s="2">
        <f t="shared" si="4"/>
        <v>103.6697867386946</v>
      </c>
      <c r="AZ44" s="2">
        <f t="shared" si="5"/>
        <v>104.28747566185135</v>
      </c>
      <c r="BA44" s="2">
        <f t="shared" si="6"/>
        <v>106.02551264987332</v>
      </c>
      <c r="BB44" s="2">
        <f t="shared" si="7"/>
        <v>107.22310453284108</v>
      </c>
      <c r="BC44" s="2">
        <f t="shared" si="8"/>
        <v>105.84592167635911</v>
      </c>
      <c r="BD44" s="2">
        <f t="shared" si="9"/>
        <v>104.36156094838319</v>
      </c>
      <c r="BE44" s="2">
        <f t="shared" si="10"/>
        <v>99.470000275360505</v>
      </c>
      <c r="BF44" s="2">
        <f t="shared" si="11"/>
        <v>91.116053809947331</v>
      </c>
      <c r="BG44" s="2">
        <f t="shared" si="12"/>
        <v>81.280445607778759</v>
      </c>
      <c r="BH44" s="2">
        <f t="shared" si="13"/>
        <v>68.964197516377652</v>
      </c>
      <c r="BK44" s="2" t="str">
        <f>IF(OR($B44&lt;C$229, AND($B44&gt;C$230, $B44&lt;C$231)), C44, "")</f>
        <v/>
      </c>
      <c r="BL44" s="2" t="str">
        <f>IF(OR($B44&lt;D$229, AND($B44&gt;D$230, $B44&lt;D$231)), D44, "")</f>
        <v/>
      </c>
      <c r="BM44" s="2" t="str">
        <f>IF(OR($B44&lt;E$229, AND($B44&gt;E$230, $B44&lt;E$231)), E44, "")</f>
        <v/>
      </c>
      <c r="BN44" s="2" t="str">
        <f>IF(OR($B44&lt;F$229, AND($B44&gt;F$230, $B44&lt;F$231)), F44, "")</f>
        <v/>
      </c>
      <c r="BO44" s="2" t="str">
        <f>IF(OR($B44&lt;G$229, AND($B44&gt;G$230, $B44&lt;G$231)), G44, "")</f>
        <v/>
      </c>
      <c r="BP44" s="2">
        <f>IF(OR($B44&lt;H$229, AND($B44&gt;H$230, $B44&lt;H$231)), H44, "")</f>
        <v>112.492</v>
      </c>
      <c r="BQ44" s="2">
        <f>IF(OR($B44&lt;I$229, AND($B44&gt;I$230, $B44&lt;I$231)), I44, "")</f>
        <v>110.182</v>
      </c>
      <c r="BR44" s="2">
        <f>IF(OR($B44&lt;J$229, AND($B44&gt;J$230, $B44&lt;J$231)), J44, "")</f>
        <v>109.682</v>
      </c>
      <c r="BS44" s="2">
        <f>IF(OR($B44&lt;K$229, AND($B44&gt;K$230, $B44&lt;K$231)), K44, "")</f>
        <v>109.848</v>
      </c>
      <c r="BT44" s="2">
        <f>IF(OR($B44&lt;L$229, AND($B44&gt;L$230, $B44&lt;L$231)), L44, "")</f>
        <v>106.727</v>
      </c>
      <c r="BU44" s="2" t="str">
        <f>IF(OR($B44&lt;M$229, AND($B44&gt;M$230, $B44&lt;M$231)), M44, "")</f>
        <v/>
      </c>
      <c r="BV44" s="2" t="str">
        <f>IF(OR($B44&lt;N$229, AND($B44&gt;N$230, $B44&lt;N$231)), N44, "")</f>
        <v/>
      </c>
      <c r="BW44" s="2" t="str">
        <f>IF(OR($B44&lt;O$229, AND($B44&gt;O$230, $B44&lt;O$231)), O44, "")</f>
        <v/>
      </c>
      <c r="BZ44" s="2" t="str">
        <f>IF(OR(AND($B44&gt;C$230, $B44&lt;C$231), $B44&gt;C$232), C44, "")</f>
        <v/>
      </c>
      <c r="CA44" s="2" t="str">
        <f>IF(OR(AND($B44&gt;D$230, $B44&lt;D$231), $B44&gt;D$232), D44, "")</f>
        <v/>
      </c>
      <c r="CB44" s="2" t="str">
        <f>IF(OR(AND($B44&gt;E$230, $B44&lt;E$231), $B44&gt;E$232), E44, "")</f>
        <v/>
      </c>
      <c r="CC44" s="2" t="str">
        <f>IF(OR(AND($B44&gt;F$230, $B44&lt;F$231), $B44&gt;F$232), F44, "")</f>
        <v/>
      </c>
      <c r="CD44" s="2" t="str">
        <f>IF(OR(AND($B44&gt;G$230, $B44&lt;G$231), $B44&gt;G$232), G44, "")</f>
        <v/>
      </c>
      <c r="CE44" s="2" t="str">
        <f>IF(OR(AND($B44&gt;H$230, $B44&lt;H$231), $B44&gt;H$232), H44, "")</f>
        <v/>
      </c>
      <c r="CF44" s="2" t="str">
        <f>IF(OR(AND($B44&gt;I$230, $B44&lt;I$231), $B44&gt;I$232), I44, "")</f>
        <v/>
      </c>
      <c r="CG44" s="2" t="str">
        <f>IF(OR(AND($B44&gt;J$230, $B44&lt;J$231), $B44&gt;J$232), J44, "")</f>
        <v/>
      </c>
      <c r="CH44" s="2" t="str">
        <f>IF(OR(AND($B44&gt;K$230, $B44&lt;K$231), $B44&gt;K$232), K44, "")</f>
        <v/>
      </c>
      <c r="CI44" s="2" t="str">
        <f>IF(OR(AND($B44&gt;L$230, $B44&lt;L$231), $B44&gt;L$232), L44, "")</f>
        <v/>
      </c>
      <c r="CJ44" s="2" t="str">
        <f>IF(OR(AND($B44&gt;M$230, $B44&lt;M$231), $B44&gt;M$232), M44, "")</f>
        <v/>
      </c>
      <c r="CK44" s="2" t="str">
        <f>IF(OR(AND($B44&gt;N$230, $B44&lt;N$231), $B44&gt;N$232), N44, "")</f>
        <v/>
      </c>
      <c r="CL44" s="2" t="str">
        <f>IF(OR(AND($B44&gt;O$230, $B44&lt;O$231), $B44&gt;O$232), O44, "")</f>
        <v/>
      </c>
      <c r="CO44" s="2">
        <f t="shared" si="14"/>
        <v>99.46937112734696</v>
      </c>
      <c r="CP44" s="2">
        <f t="shared" si="15"/>
        <v>102.80094181014466</v>
      </c>
      <c r="CQ44" s="2">
        <f t="shared" si="16"/>
        <v>105.07998918288968</v>
      </c>
      <c r="CR44" s="2">
        <f t="shared" si="17"/>
        <v>103.66403102961921</v>
      </c>
      <c r="CS44" s="2">
        <f t="shared" si="18"/>
        <v>104.28410723580222</v>
      </c>
      <c r="CT44" s="2">
        <f t="shared" si="19"/>
        <v>106.01983254497675</v>
      </c>
      <c r="CU44" s="2">
        <f t="shared" si="20"/>
        <v>107.22014426890956</v>
      </c>
      <c r="CV44" s="2">
        <f t="shared" si="21"/>
        <v>105.83539892775072</v>
      </c>
      <c r="CW44" s="2">
        <f t="shared" si="22"/>
        <v>104.34920299228219</v>
      </c>
      <c r="CX44" s="2">
        <f t="shared" si="23"/>
        <v>99.457947574862942</v>
      </c>
      <c r="CY44" s="2">
        <f t="shared" si="24"/>
        <v>91.102653265971739</v>
      </c>
      <c r="CZ44" s="2">
        <f t="shared" si="25"/>
        <v>81.272090925292858</v>
      </c>
      <c r="DA44" s="2">
        <f t="shared" si="26"/>
        <v>68.961233475264123</v>
      </c>
      <c r="DD44" s="2">
        <f t="shared" si="27"/>
        <v>101.14494165526602</v>
      </c>
      <c r="DE44" s="2">
        <f t="shared" si="28"/>
        <v>103.68242651942825</v>
      </c>
      <c r="DF44" s="2">
        <f t="shared" si="29"/>
        <v>107.3974125582228</v>
      </c>
      <c r="DG44" s="2">
        <f t="shared" si="30"/>
        <v>105.22134179553878</v>
      </c>
      <c r="DH44" s="2">
        <f t="shared" si="31"/>
        <v>105.14987701369286</v>
      </c>
      <c r="DI44" s="2">
        <f t="shared" si="32"/>
        <v>107.63118904652498</v>
      </c>
      <c r="DJ44" s="2">
        <f t="shared" si="33"/>
        <v>108.1617779772192</v>
      </c>
      <c r="DK44" s="2">
        <f t="shared" si="34"/>
        <v>109.06345186585745</v>
      </c>
      <c r="DL44" s="2">
        <f t="shared" si="35"/>
        <v>108.01847334987978</v>
      </c>
      <c r="DM44" s="2">
        <f t="shared" si="36"/>
        <v>102.59183177602198</v>
      </c>
      <c r="DN44" s="2">
        <f t="shared" si="37"/>
        <v>94.518228788196666</v>
      </c>
      <c r="DO44" s="2">
        <f t="shared" si="38"/>
        <v>83.361825050061341</v>
      </c>
      <c r="DP44" s="2">
        <f t="shared" si="39"/>
        <v>69.787560974646567</v>
      </c>
      <c r="DS44" s="2">
        <f>POWER(10,($B44-C$227)/C$228)/(1+POWER(10,($B44-C$227)/C$228))</f>
        <v>3.5227072722025083E-3</v>
      </c>
      <c r="DT44" s="2">
        <f>POWER(10,($B44-D$227)/D$228)/(1+POWER(10,($B44-D$227)/D$228))</f>
        <v>2.942248784603997E-3</v>
      </c>
      <c r="DU44" s="2">
        <f>POWER(10,($B44-E$227)/E$228)/(1+POWER(10,($B44-E$227)/E$228))</f>
        <v>2.648225703513348E-3</v>
      </c>
      <c r="DV44" s="2">
        <f>POWER(10,($B44-F$227)/F$228)/(1+POWER(10,($B44-F$227)/F$228))</f>
        <v>3.6959283922947546E-3</v>
      </c>
      <c r="DW44" s="2">
        <f>POWER(10,($B44-G$227)/G$228)/(1+POWER(10,($B44-G$227)/G$228))</f>
        <v>3.890671787298689E-3</v>
      </c>
      <c r="DX44" s="2">
        <f>POWER(10,($B44-H$227)/H$228)/(1+POWER(10,($B44-H$227)/H$228))</f>
        <v>3.5250454453157878E-3</v>
      </c>
      <c r="DY44" s="2">
        <f>POWER(10,($B44-I$227)/I$228)/(1+POWER(10,($B44-I$227)/I$228))</f>
        <v>3.1437531445477587E-3</v>
      </c>
      <c r="DZ44" s="2">
        <f>POWER(10,($B44-J$227)/J$228)/(1+POWER(10,($B44-J$227)/J$228))</f>
        <v>3.2597819212265631E-3</v>
      </c>
      <c r="EA44" s="2">
        <f>POWER(10,($B44-K$227)/K$228)/(1+POWER(10,($B44-K$227)/K$228))</f>
        <v>3.3679600837852072E-3</v>
      </c>
      <c r="EB44" s="2">
        <f>POWER(10,($B44-L$227)/L$228)/(1+POWER(10,($B44-L$227)/L$228))</f>
        <v>3.8459303930578077E-3</v>
      </c>
      <c r="EC44" s="2">
        <f>POWER(10,($B44-M$227)/M$228)/(1+POWER(10,($B44-M$227)/M$228))</f>
        <v>3.9233633946563198E-3</v>
      </c>
      <c r="ED44" s="2">
        <f>POWER(10,($B44-N$227)/N$228)/(1+POWER(10,($B44-N$227)/N$228))</f>
        <v>3.9979643280308686E-3</v>
      </c>
      <c r="EE44" s="2">
        <f>POWER(10,($B44-O$227)/O$228)/(1+POWER(10,($B44-O$227)/O$228))</f>
        <v>3.5870052923893158E-3</v>
      </c>
    </row>
    <row r="45" spans="2:135" x14ac:dyDescent="0.25">
      <c r="B45" s="2">
        <v>39</v>
      </c>
      <c r="C45">
        <v>117.758</v>
      </c>
      <c r="D45">
        <v>114.10299999999999</v>
      </c>
      <c r="E45">
        <v>122.85299999999999</v>
      </c>
      <c r="F45">
        <v>114.892</v>
      </c>
      <c r="G45">
        <v>113.03100000000001</v>
      </c>
      <c r="H45">
        <v>112.708</v>
      </c>
      <c r="I45">
        <v>111.92400000000001</v>
      </c>
      <c r="J45">
        <v>111.379</v>
      </c>
      <c r="K45">
        <v>110.773</v>
      </c>
      <c r="L45">
        <v>108.09099999999999</v>
      </c>
      <c r="M45">
        <v>101.40900000000001</v>
      </c>
      <c r="N45">
        <v>92.924000000000007</v>
      </c>
      <c r="O45">
        <v>77.424199999999999</v>
      </c>
      <c r="R45" s="5">
        <f>AV45+(C$209*_xlfn.NORM.DIST($B45,C$214*C$215+C$213,C$219*C$214,FALSE))+(C$211*_xlfn.NORM.DIST($B45,C$214*C$216+C$213,C$220*C$214,FALSE))+(C$210*_xlfn.NORM.DIST($B45,C$214*C$217+C$213,C$221*C$214,FALSE))+(C$212*_xlfn.NORM.DIST($B45,C$214*C$218+C$213,C$222*C$214,FALSE))</f>
        <v>109.31729601789024</v>
      </c>
      <c r="S45" s="5">
        <f>AW45+(D$209*_xlfn.NORM.DIST($B45,D$214*D$215+D$213,D$219*D$214,FALSE))+(D$211*_xlfn.NORM.DIST($B45,D$214*D$216+D$213,D$220*D$214,FALSE))+(D$210*_xlfn.NORM.DIST($B45,D$214*D$217+D$213,D$221*D$214,FALSE))+(D$212*_xlfn.NORM.DIST($B45,D$214*D$218+D$213,D$222*D$214,FALSE))</f>
        <v>107.10536341125677</v>
      </c>
      <c r="T45" s="5">
        <f>AX45+(E$209*_xlfn.NORM.DIST($B45,E$214*E$215+E$213,E$219*E$214,FALSE))+(E$211*_xlfn.NORM.DIST($B45,E$214*E$216+E$213,E$220*E$214,FALSE))+(E$210*_xlfn.NORM.DIST($B45,E$214*E$217+E$213,E$221*E$214,FALSE))+(E$212*_xlfn.NORM.DIST($B45,E$214*E$218+E$213,E$222*E$214,FALSE))</f>
        <v>111.66280132499968</v>
      </c>
      <c r="U45" s="5">
        <f>AY45+(F$209*_xlfn.NORM.DIST($B45,F$214*F$215+F$213,F$219*F$214,FALSE))+(F$211*_xlfn.NORM.DIST($B45,F$214*F$216+F$213,F$220*F$214,FALSE))+(F$210*_xlfn.NORM.DIST($B45,F$214*F$217+F$213,F$221*F$214,FALSE))+(F$212*_xlfn.NORM.DIST($B45,F$214*F$218+F$213,F$222*F$214,FALSE))</f>
        <v>107.69853213136838</v>
      </c>
      <c r="V45" s="5">
        <f>AZ45+(G$209*_xlfn.NORM.DIST($B45,G$214*G$215+G$213,G$219*G$214,FALSE))+(G$211*_xlfn.NORM.DIST($B45,G$214*G$216+G$213,G$220*G$214,FALSE))+(G$210*_xlfn.NORM.DIST($B45,G$214*G$217+G$213,G$221*G$214,FALSE))+(G$212*_xlfn.NORM.DIST($B45,G$214*G$218+G$213,G$222*G$214,FALSE))</f>
        <v>107.80656593642698</v>
      </c>
      <c r="W45" s="5">
        <f>BA45+(H$209*_xlfn.NORM.DIST($B45,H$214*H$215+H$213,H$219*H$214,FALSE))+(H$211*_xlfn.NORM.DIST($B45,H$214*H$216+H$213,H$220*H$214,FALSE))+(H$210*_xlfn.NORM.DIST($B45,H$214*H$217+H$213,H$221*H$214,FALSE))+(H$212*_xlfn.NORM.DIST($B45,H$214*H$218+H$213,H$222*H$214,FALSE))</f>
        <v>107.72433311002314</v>
      </c>
      <c r="X45" s="5">
        <f>BB45+(I$209*_xlfn.NORM.DIST($B45,I$214*I$215+I$213,I$219*I$214,FALSE))+(I$211*_xlfn.NORM.DIST($B45,I$214*I$216+I$213,I$220*I$214,FALSE))+(I$210*_xlfn.NORM.DIST($B45,I$214*I$217+I$213,I$221*I$214,FALSE))+(I$212*_xlfn.NORM.DIST($B45,I$214*I$218+I$213,I$222*I$214,FALSE))</f>
        <v>107.97844059380097</v>
      </c>
      <c r="Y45" s="5">
        <f>BC45+(J$209*_xlfn.NORM.DIST($B45,J$214*J$215+J$213,J$219*J$214,FALSE))+(J$211*_xlfn.NORM.DIST($B45,J$214*J$216+J$213,J$220*J$214,FALSE))+(J$210*_xlfn.NORM.DIST($B45,J$214*J$217+J$213,J$221*J$214,FALSE))+(J$212*_xlfn.NORM.DIST($B45,J$214*J$218+J$213,J$222*J$214,FALSE))</f>
        <v>106.60693566109079</v>
      </c>
      <c r="Z45" s="5">
        <f>BD45+(K$209*_xlfn.NORM.DIST($B45,K$214*K$215+K$213,K$219*K$214,FALSE))+(K$211*_xlfn.NORM.DIST($B45,K$214*K$216+K$213,K$220*K$214,FALSE))+(K$210*_xlfn.NORM.DIST($B45,K$214*K$217+K$213,K$221*K$214,FALSE))+(K$212*_xlfn.NORM.DIST($B45,K$214*K$218+K$213,K$222*K$214,FALSE))</f>
        <v>105.15175126815203</v>
      </c>
      <c r="AA45" s="5">
        <f>BE45+(L$209*_xlfn.NORM.DIST($B45,L$214*L$215+L$213,L$219*L$214,FALSE))+(L$211*_xlfn.NORM.DIST($B45,L$214*L$216+L$213,L$220*L$214,FALSE))+(L$210*_xlfn.NORM.DIST($B45,L$214*L$217+L$213,L$221*L$214,FALSE))+(L$212*_xlfn.NORM.DIST($B45,L$214*L$218+L$213,L$222*L$214,FALSE))</f>
        <v>101.58470749702737</v>
      </c>
      <c r="AB45" s="5">
        <f>BF45+(M$209*_xlfn.NORM.DIST($B45,M$214*M$215+M$213,M$219*M$214,FALSE))+(M$211*_xlfn.NORM.DIST($B45,M$214*M$216+M$213,M$220*M$214,FALSE))+(M$210*_xlfn.NORM.DIST($B45,M$214*M$217+M$213,M$221*M$214,FALSE))+(M$212*_xlfn.NORM.DIST($B45,M$214*M$218+M$213,M$222*M$214,FALSE))</f>
        <v>94.946703808258732</v>
      </c>
      <c r="AC45" s="5">
        <f>BG45+(N$209*_xlfn.NORM.DIST($B45,N$214*N$215+N$213,N$219*N$214,FALSE))+(N$211*_xlfn.NORM.DIST($B45,N$214*N$216+N$213,N$220*N$214,FALSE))+(N$210*_xlfn.NORM.DIST($B45,N$214*N$217+N$213,N$221*N$214,FALSE))+(N$212*_xlfn.NORM.DIST($B45,N$214*N$218+N$213,N$222*N$214,FALSE))</f>
        <v>86.615742305930326</v>
      </c>
      <c r="AD45" s="5">
        <f>BH45+(O$209*_xlfn.NORM.DIST($B45,O$214*O$215+O$213,O$219*O$214,FALSE))+(O$211*_xlfn.NORM.DIST($B45,O$214*O$216+O$213,O$220*O$214,FALSE))+(O$210*_xlfn.NORM.DIST($B45,O$214*O$217+O$213,O$221*O$214,FALSE))+(O$212*_xlfn.NORM.DIST($B45,O$214*O$218+O$213,O$222*O$214,FALSE))</f>
        <v>72.972576220899683</v>
      </c>
      <c r="AE45" s="5"/>
      <c r="AG45" s="5">
        <f t="shared" si="41"/>
        <v>8.4407039821097527</v>
      </c>
      <c r="AH45" s="5">
        <f t="shared" si="41"/>
        <v>6.9976365887432195</v>
      </c>
      <c r="AI45" s="5">
        <f t="shared" si="41"/>
        <v>11.190198675000318</v>
      </c>
      <c r="AJ45" s="5">
        <f t="shared" si="41"/>
        <v>7.1934678686316147</v>
      </c>
      <c r="AK45" s="5">
        <f t="shared" si="41"/>
        <v>5.2244340635730282</v>
      </c>
      <c r="AL45" s="5">
        <f t="shared" si="41"/>
        <v>4.9836668899768597</v>
      </c>
      <c r="AM45" s="5">
        <f t="shared" si="41"/>
        <v>3.9455594061990382</v>
      </c>
      <c r="AN45" s="5">
        <f t="shared" si="41"/>
        <v>4.7720643389092174</v>
      </c>
      <c r="AO45" s="5">
        <f t="shared" si="40"/>
        <v>5.6212487318479702</v>
      </c>
      <c r="AP45" s="5">
        <f t="shared" si="40"/>
        <v>6.5062925029726273</v>
      </c>
      <c r="AQ45" s="5">
        <f t="shared" si="40"/>
        <v>6.4622961917412738</v>
      </c>
      <c r="AR45" s="5">
        <f t="shared" si="40"/>
        <v>6.3082576940696811</v>
      </c>
      <c r="AS45" s="5">
        <f t="shared" si="40"/>
        <v>4.4516237791003164</v>
      </c>
      <c r="AV45" s="2">
        <f t="shared" si="1"/>
        <v>99.473159042147628</v>
      </c>
      <c r="AW45" s="2">
        <f t="shared" si="2"/>
        <v>102.79673552002217</v>
      </c>
      <c r="AX45" s="2">
        <f t="shared" si="3"/>
        <v>105.08913113565511</v>
      </c>
      <c r="AY45" s="2">
        <f t="shared" si="4"/>
        <v>103.6750331845861</v>
      </c>
      <c r="AZ45" s="2">
        <f t="shared" si="5"/>
        <v>104.30879836353451</v>
      </c>
      <c r="BA45" s="2">
        <f t="shared" si="6"/>
        <v>106.05644917443956</v>
      </c>
      <c r="BB45" s="2">
        <f t="shared" si="7"/>
        <v>107.24778157722048</v>
      </c>
      <c r="BC45" s="2">
        <f t="shared" si="8"/>
        <v>105.89002823718646</v>
      </c>
      <c r="BD45" s="2">
        <f t="shared" si="9"/>
        <v>104.40437303962743</v>
      </c>
      <c r="BE45" s="2">
        <f t="shared" si="10"/>
        <v>99.507788115360682</v>
      </c>
      <c r="BF45" s="2">
        <f t="shared" si="11"/>
        <v>91.16057863335179</v>
      </c>
      <c r="BG45" s="2">
        <f t="shared" si="12"/>
        <v>81.308332326502978</v>
      </c>
      <c r="BH45" s="2">
        <f t="shared" si="13"/>
        <v>68.97659530466828</v>
      </c>
      <c r="BK45" s="2" t="str">
        <f>IF(OR($B45&lt;C$229, AND($B45&gt;C$230, $B45&lt;C$231)), C45, "")</f>
        <v/>
      </c>
      <c r="BL45" s="2" t="str">
        <f>IF(OR($B45&lt;D$229, AND($B45&gt;D$230, $B45&lt;D$231)), D45, "")</f>
        <v/>
      </c>
      <c r="BM45" s="2" t="str">
        <f>IF(OR($B45&lt;E$229, AND($B45&gt;E$230, $B45&lt;E$231)), E45, "")</f>
        <v/>
      </c>
      <c r="BN45" s="2" t="str">
        <f>IF(OR($B45&lt;F$229, AND($B45&gt;F$230, $B45&lt;F$231)), F45, "")</f>
        <v/>
      </c>
      <c r="BO45" s="2" t="str">
        <f>IF(OR($B45&lt;G$229, AND($B45&gt;G$230, $B45&lt;G$231)), G45, "")</f>
        <v/>
      </c>
      <c r="BP45" s="2" t="str">
        <f>IF(OR($B45&lt;H$229, AND($B45&gt;H$230, $B45&lt;H$231)), H45, "")</f>
        <v/>
      </c>
      <c r="BQ45" s="2">
        <f>IF(OR($B45&lt;I$229, AND($B45&gt;I$230, $B45&lt;I$231)), I45, "")</f>
        <v>111.92400000000001</v>
      </c>
      <c r="BR45" s="2">
        <f>IF(OR($B45&lt;J$229, AND($B45&gt;J$230, $B45&lt;J$231)), J45, "")</f>
        <v>111.379</v>
      </c>
      <c r="BS45" s="2">
        <f>IF(OR($B45&lt;K$229, AND($B45&gt;K$230, $B45&lt;K$231)), K45, "")</f>
        <v>110.773</v>
      </c>
      <c r="BT45" s="2" t="str">
        <f>IF(OR($B45&lt;L$229, AND($B45&gt;L$230, $B45&lt;L$231)), L45, "")</f>
        <v/>
      </c>
      <c r="BU45" s="2" t="str">
        <f>IF(OR($B45&lt;M$229, AND($B45&gt;M$230, $B45&lt;M$231)), M45, "")</f>
        <v/>
      </c>
      <c r="BV45" s="2" t="str">
        <f>IF(OR($B45&lt;N$229, AND($B45&gt;N$230, $B45&lt;N$231)), N45, "")</f>
        <v/>
      </c>
      <c r="BW45" s="2" t="str">
        <f>IF(OR($B45&lt;O$229, AND($B45&gt;O$230, $B45&lt;O$231)), O45, "")</f>
        <v/>
      </c>
      <c r="BZ45" s="2" t="str">
        <f>IF(OR(AND($B45&gt;C$230, $B45&lt;C$231), $B45&gt;C$232), C45, "")</f>
        <v/>
      </c>
      <c r="CA45" s="2" t="str">
        <f>IF(OR(AND($B45&gt;D$230, $B45&lt;D$231), $B45&gt;D$232), D45, "")</f>
        <v/>
      </c>
      <c r="CB45" s="2" t="str">
        <f>IF(OR(AND($B45&gt;E$230, $B45&lt;E$231), $B45&gt;E$232), E45, "")</f>
        <v/>
      </c>
      <c r="CC45" s="2" t="str">
        <f>IF(OR(AND($B45&gt;F$230, $B45&lt;F$231), $B45&gt;F$232), F45, "")</f>
        <v/>
      </c>
      <c r="CD45" s="2" t="str">
        <f>IF(OR(AND($B45&gt;G$230, $B45&lt;G$231), $B45&gt;G$232), G45, "")</f>
        <v/>
      </c>
      <c r="CE45" s="2" t="str">
        <f>IF(OR(AND($B45&gt;H$230, $B45&lt;H$231), $B45&gt;H$232), H45, "")</f>
        <v/>
      </c>
      <c r="CF45" s="2" t="str">
        <f>IF(OR(AND($B45&gt;I$230, $B45&lt;I$231), $B45&gt;I$232), I45, "")</f>
        <v/>
      </c>
      <c r="CG45" s="2" t="str">
        <f>IF(OR(AND($B45&gt;J$230, $B45&lt;J$231), $B45&gt;J$232), J45, "")</f>
        <v/>
      </c>
      <c r="CH45" s="2" t="str">
        <f>IF(OR(AND($B45&gt;K$230, $B45&lt;K$231), $B45&gt;K$232), K45, "")</f>
        <v/>
      </c>
      <c r="CI45" s="2" t="str">
        <f>IF(OR(AND($B45&gt;L$230, $B45&lt;L$231), $B45&gt;L$232), L45, "")</f>
        <v/>
      </c>
      <c r="CJ45" s="2" t="str">
        <f>IF(OR(AND($B45&gt;M$230, $B45&lt;M$231), $B45&gt;M$232), M45, "")</f>
        <v/>
      </c>
      <c r="CK45" s="2" t="str">
        <f>IF(OR(AND($B45&gt;N$230, $B45&lt;N$231), $B45&gt;N$232), N45, "")</f>
        <v/>
      </c>
      <c r="CL45" s="2" t="str">
        <f>IF(OR(AND($B45&gt;O$230, $B45&lt;O$231), $B45&gt;O$232), O45, "")</f>
        <v/>
      </c>
      <c r="CO45" s="2">
        <f t="shared" si="14"/>
        <v>99.466829728673133</v>
      </c>
      <c r="CP45" s="2">
        <f t="shared" si="15"/>
        <v>102.79396455617074</v>
      </c>
      <c r="CQ45" s="2">
        <f t="shared" si="16"/>
        <v>105.08254646008741</v>
      </c>
      <c r="CR45" s="2">
        <f t="shared" si="17"/>
        <v>103.66886289485593</v>
      </c>
      <c r="CS45" s="2">
        <f t="shared" si="18"/>
        <v>104.30521360040278</v>
      </c>
      <c r="CT45" s="2">
        <f t="shared" si="19"/>
        <v>106.05036740391547</v>
      </c>
      <c r="CU45" s="2">
        <f t="shared" si="20"/>
        <v>107.24463260395</v>
      </c>
      <c r="CV45" s="2">
        <f t="shared" si="21"/>
        <v>105.87873034043974</v>
      </c>
      <c r="CW45" s="2">
        <f t="shared" si="22"/>
        <v>104.39111891360768</v>
      </c>
      <c r="CX45" s="2">
        <f t="shared" si="23"/>
        <v>99.494863067622674</v>
      </c>
      <c r="CY45" s="2">
        <f t="shared" si="24"/>
        <v>91.146197550023814</v>
      </c>
      <c r="CZ45" s="2">
        <f t="shared" si="25"/>
        <v>81.299368662429217</v>
      </c>
      <c r="DA45" s="2">
        <f t="shared" si="26"/>
        <v>68.973426521542436</v>
      </c>
      <c r="DD45" s="2">
        <f t="shared" si="27"/>
        <v>101.10601342535351</v>
      </c>
      <c r="DE45" s="2">
        <f t="shared" si="28"/>
        <v>103.65312590410029</v>
      </c>
      <c r="DF45" s="2">
        <f t="shared" si="29"/>
        <v>107.35079338957647</v>
      </c>
      <c r="DG45" s="2">
        <f t="shared" si="30"/>
        <v>105.19199243273987</v>
      </c>
      <c r="DH45" s="2">
        <f t="shared" si="31"/>
        <v>105.14583193274296</v>
      </c>
      <c r="DI45" s="2">
        <f t="shared" si="32"/>
        <v>107.62439732315435</v>
      </c>
      <c r="DJ45" s="2">
        <f t="shared" si="33"/>
        <v>108.15843489072577</v>
      </c>
      <c r="DK45" s="2">
        <f t="shared" si="34"/>
        <v>109.04061204559561</v>
      </c>
      <c r="DL45" s="2">
        <f t="shared" si="35"/>
        <v>107.98137357098403</v>
      </c>
      <c r="DM45" s="2">
        <f t="shared" si="36"/>
        <v>102.5610021470285</v>
      </c>
      <c r="DN45" s="2">
        <f t="shared" si="37"/>
        <v>94.490437453489761</v>
      </c>
      <c r="DO45" s="2">
        <f t="shared" si="38"/>
        <v>83.344937692108871</v>
      </c>
      <c r="DP45" s="2">
        <f t="shared" si="39"/>
        <v>69.779381474590579</v>
      </c>
      <c r="DS45" s="2">
        <f>POWER(10,($B45-C$227)/C$228)/(1+POWER(10,($B45-C$227)/C$228))</f>
        <v>3.8612594105855986E-3</v>
      </c>
      <c r="DT45" s="2">
        <f>POWER(10,($B45-D$227)/D$228)/(1+POWER(10,($B45-D$227)/D$228))</f>
        <v>3.2251961265655389E-3</v>
      </c>
      <c r="DU45" s="2">
        <f>POWER(10,($B45-E$227)/E$228)/(1+POWER(10,($B45-E$227)/E$228))</f>
        <v>2.9029800424666082E-3</v>
      </c>
      <c r="DV45" s="2">
        <f>POWER(10,($B45-F$227)/F$228)/(1+POWER(10,($B45-F$227)/F$228))</f>
        <v>4.0510603837071472E-3</v>
      </c>
      <c r="DW45" s="2">
        <f>POWER(10,($B45-G$227)/G$228)/(1+POWER(10,($B45-G$227)/G$228))</f>
        <v>4.2644360630974308E-3</v>
      </c>
      <c r="DX45" s="2">
        <f>POWER(10,($B45-H$227)/H$228)/(1+POWER(10,($B45-H$227)/H$228))</f>
        <v>3.8638214240744721E-3</v>
      </c>
      <c r="DY45" s="2">
        <f>POWER(10,($B45-I$227)/I$228)/(1+POWER(10,($B45-I$227)/I$228))</f>
        <v>3.4460115892205241E-3</v>
      </c>
      <c r="DZ45" s="2">
        <f>POWER(10,($B45-J$227)/J$228)/(1+POWER(10,($B45-J$227)/J$228))</f>
        <v>3.5731560508052798E-3</v>
      </c>
      <c r="EA45" s="2">
        <f>POWER(10,($B45-K$227)/K$228)/(1+POWER(10,($B45-K$227)/K$228))</f>
        <v>3.6916952374165136E-3</v>
      </c>
      <c r="EB45" s="2">
        <f>POWER(10,($B45-L$227)/L$228)/(1+POWER(10,($B45-L$227)/L$228))</f>
        <v>4.2154146968806294E-3</v>
      </c>
      <c r="EC45" s="2">
        <f>POWER(10,($B45-M$227)/M$228)/(1+POWER(10,($B45-M$227)/M$228))</f>
        <v>4.3002546895826521E-3</v>
      </c>
      <c r="ED45" s="2">
        <f>POWER(10,($B45-N$227)/N$228)/(1+POWER(10,($B45-N$227)/N$228))</f>
        <v>4.3819905090987429E-3</v>
      </c>
      <c r="EE45" s="2">
        <f>POWER(10,($B45-O$227)/O$228)/(1+POWER(10,($B45-O$227)/O$228))</f>
        <v>3.9317124534754347E-3</v>
      </c>
    </row>
    <row r="46" spans="2:135" x14ac:dyDescent="0.25">
      <c r="B46" s="2">
        <v>40</v>
      </c>
      <c r="C46">
        <v>123.97</v>
      </c>
      <c r="D46">
        <v>118.676</v>
      </c>
      <c r="E46">
        <v>125.91200000000001</v>
      </c>
      <c r="F46">
        <v>116.908</v>
      </c>
      <c r="G46">
        <v>117.062</v>
      </c>
      <c r="H46">
        <v>115.277</v>
      </c>
      <c r="I46">
        <v>114.92400000000001</v>
      </c>
      <c r="J46">
        <v>112.515</v>
      </c>
      <c r="K46">
        <v>114.40900000000001</v>
      </c>
      <c r="L46">
        <v>110.273</v>
      </c>
      <c r="M46">
        <v>104.015</v>
      </c>
      <c r="N46">
        <v>95.47</v>
      </c>
      <c r="O46">
        <v>79.590900000000005</v>
      </c>
      <c r="R46" s="5">
        <f>AV46+(C$209*_xlfn.NORM.DIST($B46,C$214*C$215+C$213,C$219*C$214,FALSE))+(C$211*_xlfn.NORM.DIST($B46,C$214*C$216+C$213,C$220*C$214,FALSE))+(C$210*_xlfn.NORM.DIST($B46,C$214*C$217+C$213,C$221*C$214,FALSE))+(C$212*_xlfn.NORM.DIST($B46,C$214*C$218+C$213,C$222*C$214,FALSE))</f>
        <v>114.22111842876764</v>
      </c>
      <c r="S46" s="5">
        <f>AW46+(D$209*_xlfn.NORM.DIST($B46,D$214*D$215+D$213,D$219*D$214,FALSE))+(D$211*_xlfn.NORM.DIST($B46,D$214*D$216+D$213,D$220*D$214,FALSE))+(D$210*_xlfn.NORM.DIST($B46,D$214*D$217+D$213,D$221*D$214,FALSE))+(D$212*_xlfn.NORM.DIST($B46,D$214*D$218+D$213,D$222*D$214,FALSE))</f>
        <v>109.72074090703479</v>
      </c>
      <c r="T46" s="5">
        <f>AX46+(E$209*_xlfn.NORM.DIST($B46,E$214*E$215+E$213,E$219*E$214,FALSE))+(E$211*_xlfn.NORM.DIST($B46,E$214*E$216+E$213,E$220*E$214,FALSE))+(E$210*_xlfn.NORM.DIST($B46,E$214*E$217+E$213,E$221*E$214,FALSE))+(E$212*_xlfn.NORM.DIST($B46,E$214*E$218+E$213,E$222*E$214,FALSE))</f>
        <v>115.22248865923346</v>
      </c>
      <c r="U46" s="5">
        <f>AY46+(F$209*_xlfn.NORM.DIST($B46,F$214*F$215+F$213,F$219*F$214,FALSE))+(F$211*_xlfn.NORM.DIST($B46,F$214*F$216+F$213,F$220*F$214,FALSE))+(F$210*_xlfn.NORM.DIST($B46,F$214*F$217+F$213,F$221*F$214,FALSE))+(F$212*_xlfn.NORM.DIST($B46,F$214*F$218+F$213,F$222*F$214,FALSE))</f>
        <v>110.24466370218818</v>
      </c>
      <c r="V46" s="5">
        <f>AZ46+(G$209*_xlfn.NORM.DIST($B46,G$214*G$215+G$213,G$219*G$214,FALSE))+(G$211*_xlfn.NORM.DIST($B46,G$214*G$216+G$213,G$220*G$214,FALSE))+(G$210*_xlfn.NORM.DIST($B46,G$214*G$217+G$213,G$221*G$214,FALSE))+(G$212*_xlfn.NORM.DIST($B46,G$214*G$218+G$213,G$222*G$214,FALSE))</f>
        <v>110.0962713150128</v>
      </c>
      <c r="W46" s="5">
        <f>BA46+(H$209*_xlfn.NORM.DIST($B46,H$214*H$215+H$213,H$219*H$214,FALSE))+(H$211*_xlfn.NORM.DIST($B46,H$214*H$216+H$213,H$220*H$214,FALSE))+(H$210*_xlfn.NORM.DIST($B46,H$214*H$217+H$213,H$221*H$214,FALSE))+(H$212*_xlfn.NORM.DIST($B46,H$214*H$218+H$213,H$222*H$214,FALSE))</f>
        <v>109.00630866402643</v>
      </c>
      <c r="X46" s="5">
        <f>BB46+(I$209*_xlfn.NORM.DIST($B46,I$214*I$215+I$213,I$219*I$214,FALSE))+(I$211*_xlfn.NORM.DIST($B46,I$214*I$216+I$213,I$220*I$214,FALSE))+(I$210*_xlfn.NORM.DIST($B46,I$214*I$217+I$213,I$221*I$214,FALSE))+(I$212*_xlfn.NORM.DIST($B46,I$214*I$218+I$213,I$222*I$214,FALSE))</f>
        <v>108.62431278470532</v>
      </c>
      <c r="Y46" s="5">
        <f>BC46+(J$209*_xlfn.NORM.DIST($B46,J$214*J$215+J$213,J$219*J$214,FALSE))+(J$211*_xlfn.NORM.DIST($B46,J$214*J$216+J$213,J$220*J$214,FALSE))+(J$210*_xlfn.NORM.DIST($B46,J$214*J$217+J$213,J$221*J$214,FALSE))+(J$212*_xlfn.NORM.DIST($B46,J$214*J$218+J$213,J$222*J$214,FALSE))</f>
        <v>107.26495654436042</v>
      </c>
      <c r="Z46" s="5">
        <f>BD46+(K$209*_xlfn.NORM.DIST($B46,K$214*K$215+K$213,K$219*K$214,FALSE))+(K$211*_xlfn.NORM.DIST($B46,K$214*K$216+K$213,K$220*K$214,FALSE))+(K$210*_xlfn.NORM.DIST($B46,K$214*K$217+K$213,K$221*K$214,FALSE))+(K$212*_xlfn.NORM.DIST($B46,K$214*K$218+K$213,K$222*K$214,FALSE))</f>
        <v>105.83951929840568</v>
      </c>
      <c r="AA46" s="5">
        <f>BE46+(L$209*_xlfn.NORM.DIST($B46,L$214*L$215+L$213,L$219*L$214,FALSE))+(L$211*_xlfn.NORM.DIST($B46,L$214*L$216+L$213,L$220*L$214,FALSE))+(L$210*_xlfn.NORM.DIST($B46,L$214*L$217+L$213,L$221*L$214,FALSE))+(L$212*_xlfn.NORM.DIST($B46,L$214*L$218+L$213,L$222*L$214,FALSE))</f>
        <v>103.1451160692357</v>
      </c>
      <c r="AB46" s="5">
        <f>BF46+(M$209*_xlfn.NORM.DIST($B46,M$214*M$215+M$213,M$219*M$214,FALSE))+(M$211*_xlfn.NORM.DIST($B46,M$214*M$216+M$213,M$220*M$214,FALSE))+(M$210*_xlfn.NORM.DIST($B46,M$214*M$217+M$213,M$221*M$214,FALSE))+(M$212*_xlfn.NORM.DIST($B46,M$214*M$218+M$213,M$222*M$214,FALSE))</f>
        <v>97.407883443956067</v>
      </c>
      <c r="AC46" s="5">
        <f>BG46+(N$209*_xlfn.NORM.DIST($B46,N$214*N$215+N$213,N$219*N$214,FALSE))+(N$211*_xlfn.NORM.DIST($B46,N$214*N$216+N$213,N$220*N$214,FALSE))+(N$210*_xlfn.NORM.DIST($B46,N$214*N$217+N$213,N$221*N$214,FALSE))+(N$212*_xlfn.NORM.DIST($B46,N$214*N$218+N$213,N$222*N$214,FALSE))</f>
        <v>89.714919606900409</v>
      </c>
      <c r="AD46" s="5">
        <f>BH46+(O$209*_xlfn.NORM.DIST($B46,O$214*O$215+O$213,O$219*O$214,FALSE))+(O$211*_xlfn.NORM.DIST($B46,O$214*O$216+O$213,O$220*O$214,FALSE))+(O$210*_xlfn.NORM.DIST($B46,O$214*O$217+O$213,O$221*O$214,FALSE))+(O$212*_xlfn.NORM.DIST($B46,O$214*O$218+O$213,O$222*O$214,FALSE))</f>
        <v>75.339061577466452</v>
      </c>
      <c r="AE46" s="5"/>
      <c r="AG46" s="5">
        <f t="shared" si="41"/>
        <v>9.74888157123236</v>
      </c>
      <c r="AH46" s="5">
        <f t="shared" si="41"/>
        <v>8.9552590929652069</v>
      </c>
      <c r="AI46" s="5">
        <f t="shared" si="41"/>
        <v>10.689511340766543</v>
      </c>
      <c r="AJ46" s="5">
        <f t="shared" si="41"/>
        <v>6.6633362978118242</v>
      </c>
      <c r="AK46" s="5">
        <f t="shared" si="41"/>
        <v>6.965728684987198</v>
      </c>
      <c r="AL46" s="5">
        <f t="shared" si="41"/>
        <v>6.2706913359735665</v>
      </c>
      <c r="AM46" s="5">
        <f t="shared" si="41"/>
        <v>6.2996872152946821</v>
      </c>
      <c r="AN46" s="5">
        <f t="shared" si="41"/>
        <v>5.2500434556395845</v>
      </c>
      <c r="AO46" s="5">
        <f t="shared" si="40"/>
        <v>8.5694807015943297</v>
      </c>
      <c r="AP46" s="5">
        <f t="shared" si="40"/>
        <v>7.1278839307642983</v>
      </c>
      <c r="AQ46" s="5">
        <f t="shared" si="40"/>
        <v>6.607116556043934</v>
      </c>
      <c r="AR46" s="5">
        <f t="shared" si="40"/>
        <v>5.7550803930995897</v>
      </c>
      <c r="AS46" s="5">
        <f t="shared" si="40"/>
        <v>4.2518384225335524</v>
      </c>
      <c r="AV46" s="2">
        <f t="shared" si="1"/>
        <v>99.47107170314456</v>
      </c>
      <c r="AW46" s="2">
        <f t="shared" si="2"/>
        <v>102.78994573971119</v>
      </c>
      <c r="AX46" s="2">
        <f t="shared" si="3"/>
        <v>105.09216518144653</v>
      </c>
      <c r="AY46" s="2">
        <f t="shared" si="4"/>
        <v>103.68030593476509</v>
      </c>
      <c r="AZ46" s="2">
        <f t="shared" si="5"/>
        <v>104.33013140682539</v>
      </c>
      <c r="BA46" s="2">
        <f t="shared" si="6"/>
        <v>106.08741022797695</v>
      </c>
      <c r="BB46" s="2">
        <f t="shared" si="7"/>
        <v>107.27246744655096</v>
      </c>
      <c r="BC46" s="2">
        <f t="shared" si="8"/>
        <v>105.93418621942681</v>
      </c>
      <c r="BD46" s="2">
        <f t="shared" si="9"/>
        <v>104.44724278994669</v>
      </c>
      <c r="BE46" s="2">
        <f t="shared" si="10"/>
        <v>99.545631833920552</v>
      </c>
      <c r="BF46" s="2">
        <f t="shared" si="11"/>
        <v>91.205167621409913</v>
      </c>
      <c r="BG46" s="2">
        <f t="shared" si="12"/>
        <v>81.336258595513243</v>
      </c>
      <c r="BH46" s="2">
        <f t="shared" si="13"/>
        <v>68.989004958464221</v>
      </c>
      <c r="BK46" s="2" t="str">
        <f>IF(OR($B46&lt;C$229, AND($B46&gt;C$230, $B46&lt;C$231)), C46, "")</f>
        <v/>
      </c>
      <c r="BL46" s="2" t="str">
        <f>IF(OR($B46&lt;D$229, AND($B46&gt;D$230, $B46&lt;D$231)), D46, "")</f>
        <v/>
      </c>
      <c r="BM46" s="2" t="str">
        <f>IF(OR($B46&lt;E$229, AND($B46&gt;E$230, $B46&lt;E$231)), E46, "")</f>
        <v/>
      </c>
      <c r="BN46" s="2" t="str">
        <f>IF(OR($B46&lt;F$229, AND($B46&gt;F$230, $B46&lt;F$231)), F46, "")</f>
        <v/>
      </c>
      <c r="BO46" s="2" t="str">
        <f>IF(OR($B46&lt;G$229, AND($B46&gt;G$230, $B46&lt;G$231)), G46, "")</f>
        <v/>
      </c>
      <c r="BP46" s="2" t="str">
        <f>IF(OR($B46&lt;H$229, AND($B46&gt;H$230, $B46&lt;H$231)), H46, "")</f>
        <v/>
      </c>
      <c r="BQ46" s="2">
        <f>IF(OR($B46&lt;I$229, AND($B46&gt;I$230, $B46&lt;I$231)), I46, "")</f>
        <v>114.92400000000001</v>
      </c>
      <c r="BR46" s="2">
        <f>IF(OR($B46&lt;J$229, AND($B46&gt;J$230, $B46&lt;J$231)), J46, "")</f>
        <v>112.515</v>
      </c>
      <c r="BS46" s="2">
        <f>IF(OR($B46&lt;K$229, AND($B46&gt;K$230, $B46&lt;K$231)), K46, "")</f>
        <v>114.40900000000001</v>
      </c>
      <c r="BT46" s="2" t="str">
        <f>IF(OR($B46&lt;L$229, AND($B46&gt;L$230, $B46&lt;L$231)), L46, "")</f>
        <v/>
      </c>
      <c r="BU46" s="2" t="str">
        <f>IF(OR($B46&lt;M$229, AND($B46&gt;M$230, $B46&lt;M$231)), M46, "")</f>
        <v/>
      </c>
      <c r="BV46" s="2" t="str">
        <f>IF(OR($B46&lt;N$229, AND($B46&gt;N$230, $B46&lt;N$231)), N46, "")</f>
        <v/>
      </c>
      <c r="BW46" s="2" t="str">
        <f>IF(OR($B46&lt;O$229, AND($B46&gt;O$230, $B46&lt;O$231)), O46, "")</f>
        <v/>
      </c>
      <c r="BZ46" s="2" t="str">
        <f>IF(OR(AND($B46&gt;C$230, $B46&lt;C$231), $B46&gt;C$232), C46, "")</f>
        <v/>
      </c>
      <c r="CA46" s="2" t="str">
        <f>IF(OR(AND($B46&gt;D$230, $B46&lt;D$231), $B46&gt;D$232), D46, "")</f>
        <v/>
      </c>
      <c r="CB46" s="2" t="str">
        <f>IF(OR(AND($B46&gt;E$230, $B46&lt;E$231), $B46&gt;E$232), E46, "")</f>
        <v/>
      </c>
      <c r="CC46" s="2" t="str">
        <f>IF(OR(AND($B46&gt;F$230, $B46&lt;F$231), $B46&gt;F$232), F46, "")</f>
        <v/>
      </c>
      <c r="CD46" s="2" t="str">
        <f>IF(OR(AND($B46&gt;G$230, $B46&lt;G$231), $B46&gt;G$232), G46, "")</f>
        <v/>
      </c>
      <c r="CE46" s="2" t="str">
        <f>IF(OR(AND($B46&gt;H$230, $B46&lt;H$231), $B46&gt;H$232), H46, "")</f>
        <v/>
      </c>
      <c r="CF46" s="2" t="str">
        <f>IF(OR(AND($B46&gt;I$230, $B46&lt;I$231), $B46&gt;I$232), I46, "")</f>
        <v/>
      </c>
      <c r="CG46" s="2" t="str">
        <f>IF(OR(AND($B46&gt;J$230, $B46&lt;J$231), $B46&gt;J$232), J46, "")</f>
        <v/>
      </c>
      <c r="CH46" s="2" t="str">
        <f>IF(OR(AND($B46&gt;K$230, $B46&lt;K$231), $B46&gt;K$232), K46, "")</f>
        <v/>
      </c>
      <c r="CI46" s="2" t="str">
        <f>IF(OR(AND($B46&gt;L$230, $B46&lt;L$231), $B46&gt;L$232), L46, "")</f>
        <v/>
      </c>
      <c r="CJ46" s="2" t="str">
        <f>IF(OR(AND($B46&gt;M$230, $B46&lt;M$231), $B46&gt;M$232), M46, "")</f>
        <v/>
      </c>
      <c r="CK46" s="2" t="str">
        <f>IF(OR(AND($B46&gt;N$230, $B46&lt;N$231), $B46&gt;N$232), N46, "")</f>
        <v/>
      </c>
      <c r="CL46" s="2" t="str">
        <f>IF(OR(AND($B46&gt;O$230, $B46&lt;O$231), $B46&gt;O$232), O46, "")</f>
        <v/>
      </c>
      <c r="CO46" s="2">
        <f t="shared" si="14"/>
        <v>99.464288329999292</v>
      </c>
      <c r="CP46" s="2">
        <f t="shared" si="15"/>
        <v>102.78698730219681</v>
      </c>
      <c r="CQ46" s="2">
        <f t="shared" si="16"/>
        <v>105.08510373728517</v>
      </c>
      <c r="CR46" s="2">
        <f t="shared" si="17"/>
        <v>103.67369476009264</v>
      </c>
      <c r="CS46" s="2">
        <f t="shared" si="18"/>
        <v>104.32631996500335</v>
      </c>
      <c r="CT46" s="2">
        <f t="shared" si="19"/>
        <v>106.08090226285418</v>
      </c>
      <c r="CU46" s="2">
        <f t="shared" si="20"/>
        <v>107.26912093899043</v>
      </c>
      <c r="CV46" s="2">
        <f t="shared" si="21"/>
        <v>105.92206175312879</v>
      </c>
      <c r="CW46" s="2">
        <f t="shared" si="22"/>
        <v>104.4330348349332</v>
      </c>
      <c r="CX46" s="2">
        <f t="shared" si="23"/>
        <v>99.531778560382406</v>
      </c>
      <c r="CY46" s="2">
        <f t="shared" si="24"/>
        <v>91.189741834075889</v>
      </c>
      <c r="CZ46" s="2">
        <f t="shared" si="25"/>
        <v>81.326646399565576</v>
      </c>
      <c r="DA46" s="2">
        <f t="shared" si="26"/>
        <v>68.985619567820734</v>
      </c>
      <c r="DD46" s="2">
        <f t="shared" si="27"/>
        <v>101.067085195441</v>
      </c>
      <c r="DE46" s="2">
        <f t="shared" si="28"/>
        <v>103.62382528877234</v>
      </c>
      <c r="DF46" s="2">
        <f t="shared" si="29"/>
        <v>107.30417422093014</v>
      </c>
      <c r="DG46" s="2">
        <f t="shared" si="30"/>
        <v>105.16264306994096</v>
      </c>
      <c r="DH46" s="2">
        <f t="shared" si="31"/>
        <v>105.14178685179307</v>
      </c>
      <c r="DI46" s="2">
        <f t="shared" si="32"/>
        <v>107.61760559978374</v>
      </c>
      <c r="DJ46" s="2">
        <f t="shared" si="33"/>
        <v>108.15509180423233</v>
      </c>
      <c r="DK46" s="2">
        <f t="shared" si="34"/>
        <v>109.01777222533376</v>
      </c>
      <c r="DL46" s="2">
        <f t="shared" si="35"/>
        <v>107.9442737920883</v>
      </c>
      <c r="DM46" s="2">
        <f t="shared" si="36"/>
        <v>102.53017251803503</v>
      </c>
      <c r="DN46" s="2">
        <f t="shared" si="37"/>
        <v>94.462646118782871</v>
      </c>
      <c r="DO46" s="2">
        <f t="shared" si="38"/>
        <v>83.328050334156401</v>
      </c>
      <c r="DP46" s="2">
        <f t="shared" si="39"/>
        <v>69.771201974534605</v>
      </c>
      <c r="DS46" s="2">
        <f>POWER(10,($B46-C$227)/C$228)/(1+POWER(10,($B46-C$227)/C$228))</f>
        <v>4.2322101393625191E-3</v>
      </c>
      <c r="DT46" s="2">
        <f>POWER(10,($B46-D$227)/D$228)/(1+POWER(10,($B46-D$227)/D$228))</f>
        <v>3.5352571965306112E-3</v>
      </c>
      <c r="DU46" s="2">
        <f>POWER(10,($B46-E$227)/E$228)/(1+POWER(10,($B46-E$227)/E$228))</f>
        <v>3.1821630783769989E-3</v>
      </c>
      <c r="DV46" s="2">
        <f>POWER(10,($B46-F$227)/F$228)/(1+POWER(10,($B46-F$227)/F$228))</f>
        <v>4.4401639927471783E-3</v>
      </c>
      <c r="DW46" s="2">
        <f>POWER(10,($B46-G$227)/G$228)/(1+POWER(10,($B46-G$227)/G$228))</f>
        <v>4.6739381865521972E-3</v>
      </c>
      <c r="DX46" s="2">
        <f>POWER(10,($B46-H$227)/H$228)/(1+POWER(10,($B46-H$227)/H$228))</f>
        <v>4.2350172387650535E-3</v>
      </c>
      <c r="DY46" s="2">
        <f>POWER(10,($B46-I$227)/I$228)/(1+POWER(10,($B46-I$227)/I$228))</f>
        <v>3.7772207775991357E-3</v>
      </c>
      <c r="DZ46" s="2">
        <f>POWER(10,($B46-J$227)/J$228)/(1+POWER(10,($B46-J$227)/J$228))</f>
        <v>3.9165375466730778E-3</v>
      </c>
      <c r="EA46" s="2">
        <f>POWER(10,($B46-K$227)/K$228)/(1+POWER(10,($B46-K$227)/K$228))</f>
        <v>4.0464221281629265E-3</v>
      </c>
      <c r="EB46" s="2">
        <f>POWER(10,($B46-L$227)/L$228)/(1+POWER(10,($B46-L$227)/L$228))</f>
        <v>4.6202312750730943E-3</v>
      </c>
      <c r="EC46" s="2">
        <f>POWER(10,($B46-M$227)/M$228)/(1+POWER(10,($B46-M$227)/M$228))</f>
        <v>4.7131800969880582E-3</v>
      </c>
      <c r="ED46" s="2">
        <f>POWER(10,($B46-N$227)/N$228)/(1+POWER(10,($B46-N$227)/N$228))</f>
        <v>4.8027266168195774E-3</v>
      </c>
      <c r="EE46" s="2">
        <f>POWER(10,($B46-O$227)/O$228)/(1+POWER(10,($B46-O$227)/O$228))</f>
        <v>4.3094023167524649E-3</v>
      </c>
    </row>
    <row r="47" spans="2:135" x14ac:dyDescent="0.25">
      <c r="B47" s="2">
        <v>41</v>
      </c>
      <c r="C47">
        <v>129.136</v>
      </c>
      <c r="D47">
        <v>122.779</v>
      </c>
      <c r="E47">
        <v>132.471</v>
      </c>
      <c r="F47">
        <v>121.86199999999999</v>
      </c>
      <c r="G47">
        <v>120.48399999999999</v>
      </c>
      <c r="H47">
        <v>118.04600000000001</v>
      </c>
      <c r="I47">
        <v>116.89400000000001</v>
      </c>
      <c r="J47">
        <v>115.03</v>
      </c>
      <c r="K47">
        <v>114.955</v>
      </c>
      <c r="L47">
        <v>113.545</v>
      </c>
      <c r="M47">
        <v>107.93899999999999</v>
      </c>
      <c r="N47">
        <v>100.045</v>
      </c>
      <c r="O47">
        <v>83.893900000000002</v>
      </c>
      <c r="R47" s="5">
        <f>AV47+(C$209*_xlfn.NORM.DIST($B47,C$214*C$215+C$213,C$219*C$214,FALSE))+(C$211*_xlfn.NORM.DIST($B47,C$214*C$216+C$213,C$220*C$214,FALSE))+(C$210*_xlfn.NORM.DIST($B47,C$214*C$217+C$213,C$221*C$214,FALSE))+(C$212*_xlfn.NORM.DIST($B47,C$214*C$218+C$213,C$222*C$214,FALSE))</f>
        <v>120.7779471197324</v>
      </c>
      <c r="S47" s="5">
        <f>AW47+(D$209*_xlfn.NORM.DIST($B47,D$214*D$215+D$213,D$219*D$214,FALSE))+(D$211*_xlfn.NORM.DIST($B47,D$214*D$216+D$213,D$220*D$214,FALSE))+(D$210*_xlfn.NORM.DIST($B47,D$214*D$217+D$213,D$221*D$214,FALSE))+(D$212*_xlfn.NORM.DIST($B47,D$214*D$218+D$213,D$222*D$214,FALSE))</f>
        <v>113.53255609233042</v>
      </c>
      <c r="T47" s="5">
        <f>AX47+(E$209*_xlfn.NORM.DIST($B47,E$214*E$215+E$213,E$219*E$214,FALSE))+(E$211*_xlfn.NORM.DIST($B47,E$214*E$216+E$213,E$220*E$214,FALSE))+(E$210*_xlfn.NORM.DIST($B47,E$214*E$217+E$213,E$221*E$214,FALSE))+(E$212*_xlfn.NORM.DIST($B47,E$214*E$218+E$213,E$222*E$214,FALSE))</f>
        <v>120.16755690251088</v>
      </c>
      <c r="U47" s="5">
        <f>AY47+(F$209*_xlfn.NORM.DIST($B47,F$214*F$215+F$213,F$219*F$214,FALSE))+(F$211*_xlfn.NORM.DIST($B47,F$214*F$216+F$213,F$220*F$214,FALSE))+(F$210*_xlfn.NORM.DIST($B47,F$214*F$217+F$213,F$221*F$214,FALSE))+(F$212*_xlfn.NORM.DIST($B47,F$214*F$218+F$213,F$222*F$214,FALSE))</f>
        <v>113.99348919656546</v>
      </c>
      <c r="V47" s="5">
        <f>AZ47+(G$209*_xlfn.NORM.DIST($B47,G$214*G$215+G$213,G$219*G$214,FALSE))+(G$211*_xlfn.NORM.DIST($B47,G$214*G$216+G$213,G$220*G$214,FALSE))+(G$210*_xlfn.NORM.DIST($B47,G$214*G$217+G$213,G$221*G$214,FALSE))+(G$212*_xlfn.NORM.DIST($B47,G$214*G$218+G$213,G$222*G$214,FALSE))</f>
        <v>113.4954109794527</v>
      </c>
      <c r="W47" s="5">
        <f>BA47+(H$209*_xlfn.NORM.DIST($B47,H$214*H$215+H$213,H$219*H$214,FALSE))+(H$211*_xlfn.NORM.DIST($B47,H$214*H$216+H$213,H$220*H$214,FALSE))+(H$210*_xlfn.NORM.DIST($B47,H$214*H$217+H$213,H$221*H$214,FALSE))+(H$212*_xlfn.NORM.DIST($B47,H$214*H$218+H$213,H$222*H$214,FALSE))</f>
        <v>111.03080857137934</v>
      </c>
      <c r="X47" s="5">
        <f>BB47+(I$209*_xlfn.NORM.DIST($B47,I$214*I$215+I$213,I$219*I$214,FALSE))+(I$211*_xlfn.NORM.DIST($B47,I$214*I$216+I$213,I$220*I$214,FALSE))+(I$210*_xlfn.NORM.DIST($B47,I$214*I$217+I$213,I$221*I$214,FALSE))+(I$212*_xlfn.NORM.DIST($B47,I$214*I$218+I$213,I$222*I$214,FALSE))</f>
        <v>109.70215023878232</v>
      </c>
      <c r="Y47" s="5">
        <f>BC47+(J$209*_xlfn.NORM.DIST($B47,J$214*J$215+J$213,J$219*J$214,FALSE))+(J$211*_xlfn.NORM.DIST($B47,J$214*J$216+J$213,J$220*J$214,FALSE))+(J$210*_xlfn.NORM.DIST($B47,J$214*J$217+J$213,J$221*J$214,FALSE))+(J$212*_xlfn.NORM.DIST($B47,J$214*J$218+J$213,J$222*J$214,FALSE))</f>
        <v>108.35295428954288</v>
      </c>
      <c r="Z47" s="5">
        <f>BD47+(K$209*_xlfn.NORM.DIST($B47,K$214*K$215+K$213,K$219*K$214,FALSE))+(K$211*_xlfn.NORM.DIST($B47,K$214*K$216+K$213,K$220*K$214,FALSE))+(K$210*_xlfn.NORM.DIST($B47,K$214*K$217+K$213,K$221*K$214,FALSE))+(K$212*_xlfn.NORM.DIST($B47,K$214*K$218+K$213,K$222*K$214,FALSE))</f>
        <v>106.98260282236153</v>
      </c>
      <c r="AA47" s="5">
        <f>BE47+(L$209*_xlfn.NORM.DIST($B47,L$214*L$215+L$213,L$219*L$214,FALSE))+(L$211*_xlfn.NORM.DIST($B47,L$214*L$216+L$213,L$220*L$214,FALSE))+(L$210*_xlfn.NORM.DIST($B47,L$214*L$217+L$213,L$221*L$214,FALSE))+(L$212*_xlfn.NORM.DIST($B47,L$214*L$218+L$213,L$222*L$214,FALSE))</f>
        <v>105.57980854184383</v>
      </c>
      <c r="AB47" s="5">
        <f>BF47+(M$209*_xlfn.NORM.DIST($B47,M$214*M$215+M$213,M$219*M$214,FALSE))+(M$211*_xlfn.NORM.DIST($B47,M$214*M$216+M$213,M$220*M$214,FALSE))+(M$210*_xlfn.NORM.DIST($B47,M$214*M$217+M$213,M$221*M$214,FALSE))+(M$212*_xlfn.NORM.DIST($B47,M$214*M$218+M$213,M$222*M$214,FALSE))</f>
        <v>101.02540453872253</v>
      </c>
      <c r="AC47" s="5">
        <f>BG47+(N$209*_xlfn.NORM.DIST($B47,N$214*N$215+N$213,N$219*N$214,FALSE))+(N$211*_xlfn.NORM.DIST($B47,N$214*N$216+N$213,N$220*N$214,FALSE))+(N$210*_xlfn.NORM.DIST($B47,N$214*N$217+N$213,N$221*N$214,FALSE))+(N$212*_xlfn.NORM.DIST($B47,N$214*N$218+N$213,N$222*N$214,FALSE))</f>
        <v>94.09505763693852</v>
      </c>
      <c r="AD47" s="5">
        <f>BH47+(O$209*_xlfn.NORM.DIST($B47,O$214*O$215+O$213,O$219*O$214,FALSE))+(O$211*_xlfn.NORM.DIST($B47,O$214*O$216+O$213,O$220*O$214,FALSE))+(O$210*_xlfn.NORM.DIST($B47,O$214*O$217+O$213,O$221*O$214,FALSE))+(O$212*_xlfn.NORM.DIST($B47,O$214*O$218+O$213,O$222*O$214,FALSE))</f>
        <v>78.720020249615544</v>
      </c>
      <c r="AE47" s="5"/>
      <c r="AG47" s="5">
        <f t="shared" si="41"/>
        <v>8.3580528802675929</v>
      </c>
      <c r="AH47" s="5">
        <f t="shared" si="41"/>
        <v>9.2464439076695726</v>
      </c>
      <c r="AI47" s="5">
        <f t="shared" si="41"/>
        <v>12.303443097489122</v>
      </c>
      <c r="AJ47" s="5">
        <f t="shared" si="41"/>
        <v>7.8685108034345319</v>
      </c>
      <c r="AK47" s="5">
        <f t="shared" si="41"/>
        <v>6.9885890205472947</v>
      </c>
      <c r="AL47" s="5">
        <f t="shared" si="41"/>
        <v>7.0151914286206676</v>
      </c>
      <c r="AM47" s="5">
        <f t="shared" si="41"/>
        <v>7.1918497612176822</v>
      </c>
      <c r="AN47" s="5">
        <f t="shared" si="41"/>
        <v>6.6770457104571221</v>
      </c>
      <c r="AO47" s="5">
        <f t="shared" si="40"/>
        <v>7.9723971776384701</v>
      </c>
      <c r="AP47" s="5">
        <f t="shared" si="40"/>
        <v>7.9651914581561698</v>
      </c>
      <c r="AQ47" s="5">
        <f t="shared" si="40"/>
        <v>6.9135954612774668</v>
      </c>
      <c r="AR47" s="5">
        <f t="shared" si="40"/>
        <v>5.9499423630614814</v>
      </c>
      <c r="AS47" s="5">
        <f t="shared" si="40"/>
        <v>5.173879750384458</v>
      </c>
      <c r="AV47" s="2">
        <f t="shared" si="1"/>
        <v>99.469012931210031</v>
      </c>
      <c r="AW47" s="2">
        <f t="shared" si="2"/>
        <v>102.78316630116268</v>
      </c>
      <c r="AX47" s="2">
        <f t="shared" si="3"/>
        <v>105.09522982524429</v>
      </c>
      <c r="AY47" s="2">
        <f t="shared" si="4"/>
        <v>103.68560618869357</v>
      </c>
      <c r="AZ47" s="2">
        <f t="shared" si="5"/>
        <v>104.35147476896049</v>
      </c>
      <c r="BA47" s="2">
        <f t="shared" si="6"/>
        <v>106.11839679015321</v>
      </c>
      <c r="BB47" s="2">
        <f t="shared" si="7"/>
        <v>107.29716208415617</v>
      </c>
      <c r="BC47" s="2">
        <f t="shared" si="8"/>
        <v>105.97839829901559</v>
      </c>
      <c r="BD47" s="2">
        <f t="shared" si="9"/>
        <v>104.49017294859198</v>
      </c>
      <c r="BE47" s="2">
        <f t="shared" si="10"/>
        <v>99.583534054942419</v>
      </c>
      <c r="BF47" s="2">
        <f t="shared" si="11"/>
        <v>91.249823982227269</v>
      </c>
      <c r="BG47" s="2">
        <f t="shared" si="12"/>
        <v>81.364226349213354</v>
      </c>
      <c r="BH47" s="2">
        <f t="shared" si="13"/>
        <v>69.001426854799476</v>
      </c>
      <c r="BK47" s="2" t="str">
        <f>IF(OR($B47&lt;C$229, AND($B47&gt;C$230, $B47&lt;C$231)), C47, "")</f>
        <v/>
      </c>
      <c r="BL47" s="2" t="str">
        <f>IF(OR($B47&lt;D$229, AND($B47&gt;D$230, $B47&lt;D$231)), D47, "")</f>
        <v/>
      </c>
      <c r="BM47" s="2" t="str">
        <f>IF(OR($B47&lt;E$229, AND($B47&gt;E$230, $B47&lt;E$231)), E47, "")</f>
        <v/>
      </c>
      <c r="BN47" s="2" t="str">
        <f>IF(OR($B47&lt;F$229, AND($B47&gt;F$230, $B47&lt;F$231)), F47, "")</f>
        <v/>
      </c>
      <c r="BO47" s="2" t="str">
        <f>IF(OR($B47&lt;G$229, AND($B47&gt;G$230, $B47&lt;G$231)), G47, "")</f>
        <v/>
      </c>
      <c r="BP47" s="2" t="str">
        <f>IF(OR($B47&lt;H$229, AND($B47&gt;H$230, $B47&lt;H$231)), H47, "")</f>
        <v/>
      </c>
      <c r="BQ47" s="2" t="str">
        <f>IF(OR($B47&lt;I$229, AND($B47&gt;I$230, $B47&lt;I$231)), I47, "")</f>
        <v/>
      </c>
      <c r="BR47" s="2" t="str">
        <f>IF(OR($B47&lt;J$229, AND($B47&gt;J$230, $B47&lt;J$231)), J47, "")</f>
        <v/>
      </c>
      <c r="BS47" s="2" t="str">
        <f>IF(OR($B47&lt;K$229, AND($B47&gt;K$230, $B47&lt;K$231)), K47, "")</f>
        <v/>
      </c>
      <c r="BT47" s="2" t="str">
        <f>IF(OR($B47&lt;L$229, AND($B47&gt;L$230, $B47&lt;L$231)), L47, "")</f>
        <v/>
      </c>
      <c r="BU47" s="2" t="str">
        <f>IF(OR($B47&lt;M$229, AND($B47&gt;M$230, $B47&lt;M$231)), M47, "")</f>
        <v/>
      </c>
      <c r="BV47" s="2" t="str">
        <f>IF(OR($B47&lt;N$229, AND($B47&gt;N$230, $B47&lt;N$231)), N47, "")</f>
        <v/>
      </c>
      <c r="BW47" s="2" t="str">
        <f>IF(OR($B47&lt;O$229, AND($B47&gt;O$230, $B47&lt;O$231)), O47, "")</f>
        <v/>
      </c>
      <c r="BZ47" s="2" t="str">
        <f>IF(OR(AND($B47&gt;C$230, $B47&lt;C$231), $B47&gt;C$232), C47, "")</f>
        <v/>
      </c>
      <c r="CA47" s="2" t="str">
        <f>IF(OR(AND($B47&gt;D$230, $B47&lt;D$231), $B47&gt;D$232), D47, "")</f>
        <v/>
      </c>
      <c r="CB47" s="2" t="str">
        <f>IF(OR(AND($B47&gt;E$230, $B47&lt;E$231), $B47&gt;E$232), E47, "")</f>
        <v/>
      </c>
      <c r="CC47" s="2" t="str">
        <f>IF(OR(AND($B47&gt;F$230, $B47&lt;F$231), $B47&gt;F$232), F47, "")</f>
        <v/>
      </c>
      <c r="CD47" s="2" t="str">
        <f>IF(OR(AND($B47&gt;G$230, $B47&lt;G$231), $B47&gt;G$232), G47, "")</f>
        <v/>
      </c>
      <c r="CE47" s="2" t="str">
        <f>IF(OR(AND($B47&gt;H$230, $B47&lt;H$231), $B47&gt;H$232), H47, "")</f>
        <v/>
      </c>
      <c r="CF47" s="2" t="str">
        <f>IF(OR(AND($B47&gt;I$230, $B47&lt;I$231), $B47&gt;I$232), I47, "")</f>
        <v/>
      </c>
      <c r="CG47" s="2" t="str">
        <f>IF(OR(AND($B47&gt;J$230, $B47&lt;J$231), $B47&gt;J$232), J47, "")</f>
        <v/>
      </c>
      <c r="CH47" s="2" t="str">
        <f>IF(OR(AND($B47&gt;K$230, $B47&lt;K$231), $B47&gt;K$232), K47, "")</f>
        <v/>
      </c>
      <c r="CI47" s="2" t="str">
        <f>IF(OR(AND($B47&gt;L$230, $B47&lt;L$231), $B47&gt;L$232), L47, "")</f>
        <v/>
      </c>
      <c r="CJ47" s="2" t="str">
        <f>IF(OR(AND($B47&gt;M$230, $B47&lt;M$231), $B47&gt;M$232), M47, "")</f>
        <v/>
      </c>
      <c r="CK47" s="2" t="str">
        <f>IF(OR(AND($B47&gt;N$230, $B47&lt;N$231), $B47&gt;N$232), N47, "")</f>
        <v/>
      </c>
      <c r="CL47" s="2" t="str">
        <f>IF(OR(AND($B47&gt;O$230, $B47&lt;O$231), $B47&gt;O$232), O47, "")</f>
        <v/>
      </c>
      <c r="CO47" s="2">
        <f t="shared" si="14"/>
        <v>99.46174693132545</v>
      </c>
      <c r="CP47" s="2">
        <f t="shared" si="15"/>
        <v>102.78001004822289</v>
      </c>
      <c r="CQ47" s="2">
        <f t="shared" si="16"/>
        <v>105.0876610144829</v>
      </c>
      <c r="CR47" s="2">
        <f t="shared" si="17"/>
        <v>103.67852662532935</v>
      </c>
      <c r="CS47" s="2">
        <f t="shared" si="18"/>
        <v>104.34742632960391</v>
      </c>
      <c r="CT47" s="2">
        <f t="shared" si="19"/>
        <v>106.11143712179289</v>
      </c>
      <c r="CU47" s="2">
        <f t="shared" si="20"/>
        <v>107.29360927403086</v>
      </c>
      <c r="CV47" s="2">
        <f t="shared" si="21"/>
        <v>105.96539316581783</v>
      </c>
      <c r="CW47" s="2">
        <f t="shared" si="22"/>
        <v>104.47495075625869</v>
      </c>
      <c r="CX47" s="2">
        <f t="shared" si="23"/>
        <v>99.568694053142139</v>
      </c>
      <c r="CY47" s="2">
        <f t="shared" si="24"/>
        <v>91.233286118127964</v>
      </c>
      <c r="CZ47" s="2">
        <f t="shared" si="25"/>
        <v>81.353924136701934</v>
      </c>
      <c r="DA47" s="2">
        <f t="shared" si="26"/>
        <v>68.997812614099047</v>
      </c>
      <c r="DD47" s="2">
        <f t="shared" si="27"/>
        <v>101.0281569655285</v>
      </c>
      <c r="DE47" s="2">
        <f t="shared" si="28"/>
        <v>103.5945246734444</v>
      </c>
      <c r="DF47" s="2">
        <f t="shared" si="29"/>
        <v>107.25755505228381</v>
      </c>
      <c r="DG47" s="2">
        <f t="shared" si="30"/>
        <v>105.13329370714204</v>
      </c>
      <c r="DH47" s="2">
        <f t="shared" si="31"/>
        <v>105.13774177084316</v>
      </c>
      <c r="DI47" s="2">
        <f t="shared" si="32"/>
        <v>107.61081387641312</v>
      </c>
      <c r="DJ47" s="2">
        <f t="shared" si="33"/>
        <v>108.1517487177389</v>
      </c>
      <c r="DK47" s="2">
        <f t="shared" si="34"/>
        <v>108.99493240507192</v>
      </c>
      <c r="DL47" s="2">
        <f t="shared" si="35"/>
        <v>107.90717401319256</v>
      </c>
      <c r="DM47" s="2">
        <f t="shared" si="36"/>
        <v>102.49934288904156</v>
      </c>
      <c r="DN47" s="2">
        <f t="shared" si="37"/>
        <v>94.434854784075966</v>
      </c>
      <c r="DO47" s="2">
        <f t="shared" si="38"/>
        <v>83.311162976203931</v>
      </c>
      <c r="DP47" s="2">
        <f t="shared" si="39"/>
        <v>69.763022474478618</v>
      </c>
      <c r="DS47" s="2">
        <f>POWER(10,($B47-C$227)/C$228)/(1+POWER(10,($B47-C$227)/C$228))</f>
        <v>4.6386321115980886E-3</v>
      </c>
      <c r="DT47" s="2">
        <f>POWER(10,($B47-D$227)/D$228)/(1+POWER(10,($B47-D$227)/D$228))</f>
        <v>3.8750107635386823E-3</v>
      </c>
      <c r="DU47" s="2">
        <f>POWER(10,($B47-E$227)/E$228)/(1+POWER(10,($B47-E$227)/E$228))</f>
        <v>3.4881015522092999E-3</v>
      </c>
      <c r="DV47" s="2">
        <f>POWER(10,($B47-F$227)/F$228)/(1+POWER(10,($B47-F$227)/F$228))</f>
        <v>4.8664583167387599E-3</v>
      </c>
      <c r="DW47" s="2">
        <f>POWER(10,($B47-G$227)/G$228)/(1+POWER(10,($B47-G$227)/G$228))</f>
        <v>5.1225613790642039E-3</v>
      </c>
      <c r="DX47" s="2">
        <f>POWER(10,($B47-H$227)/H$228)/(1+POWER(10,($B47-H$227)/H$228))</f>
        <v>4.6417075220628063E-3</v>
      </c>
      <c r="DY47" s="2">
        <f>POWER(10,($B47-I$227)/I$228)/(1+POWER(10,($B47-I$227)/I$228))</f>
        <v>4.1401314802316878E-3</v>
      </c>
      <c r="DZ47" s="2">
        <f>POWER(10,($B47-J$227)/J$228)/(1+POWER(10,($B47-J$227)/J$228))</f>
        <v>4.2927759539308392E-3</v>
      </c>
      <c r="EA47" s="2">
        <f>POWER(10,($B47-K$227)/K$228)/(1+POWER(10,($B47-K$227)/K$228))</f>
        <v>4.435082217488031E-3</v>
      </c>
      <c r="EB47" s="2">
        <f>POWER(10,($B47-L$227)/L$228)/(1+POWER(10,($B47-L$227)/L$228))</f>
        <v>5.0637256905333699E-3</v>
      </c>
      <c r="EC47" s="2">
        <f>POWER(10,($B47-M$227)/M$228)/(1+POWER(10,($B47-M$227)/M$228))</f>
        <v>5.1655503363718996E-3</v>
      </c>
      <c r="ED47" s="2">
        <f>POWER(10,($B47-N$227)/N$228)/(1+POWER(10,($B47-N$227)/N$228))</f>
        <v>5.2636460627584428E-3</v>
      </c>
      <c r="EE47" s="2">
        <f>POWER(10,($B47-O$227)/O$228)/(1+POWER(10,($B47-O$227)/O$228))</f>
        <v>4.7232019444083066E-3</v>
      </c>
    </row>
    <row r="48" spans="2:135" x14ac:dyDescent="0.25">
      <c r="B48" s="2">
        <v>42</v>
      </c>
      <c r="C48">
        <v>136.833</v>
      </c>
      <c r="D48">
        <v>128.10300000000001</v>
      </c>
      <c r="E48">
        <v>135.32400000000001</v>
      </c>
      <c r="F48">
        <v>126.708</v>
      </c>
      <c r="G48">
        <v>125.59399999999999</v>
      </c>
      <c r="H48">
        <v>122.61499999999999</v>
      </c>
      <c r="I48">
        <v>119.197</v>
      </c>
      <c r="J48">
        <v>117.652</v>
      </c>
      <c r="K48">
        <v>118.712</v>
      </c>
      <c r="L48">
        <v>116.955</v>
      </c>
      <c r="M48">
        <v>113.89400000000001</v>
      </c>
      <c r="N48">
        <v>106.773</v>
      </c>
      <c r="O48">
        <v>88.515199999999993</v>
      </c>
      <c r="R48" s="5">
        <f>AV48+(C$209*_xlfn.NORM.DIST($B48,C$214*C$215+C$213,C$219*C$214,FALSE))+(C$211*_xlfn.NORM.DIST($B48,C$214*C$216+C$213,C$220*C$214,FALSE))+(C$210*_xlfn.NORM.DIST($B48,C$214*C$217+C$213,C$221*C$214,FALSE))+(C$212*_xlfn.NORM.DIST($B48,C$214*C$218+C$213,C$222*C$214,FALSE))</f>
        <v>129.14826523621568</v>
      </c>
      <c r="S48" s="5">
        <f>AW48+(D$209*_xlfn.NORM.DIST($B48,D$214*D$215+D$213,D$219*D$214,FALSE))+(D$211*_xlfn.NORM.DIST($B48,D$214*D$216+D$213,D$220*D$214,FALSE))+(D$210*_xlfn.NORM.DIST($B48,D$214*D$217+D$213,D$221*D$214,FALSE))+(D$212*_xlfn.NORM.DIST($B48,D$214*D$218+D$213,D$222*D$214,FALSE))</f>
        <v>118.85103654642995</v>
      </c>
      <c r="T48" s="5">
        <f>AX48+(E$209*_xlfn.NORM.DIST($B48,E$214*E$215+E$213,E$219*E$214,FALSE))+(E$211*_xlfn.NORM.DIST($B48,E$214*E$216+E$213,E$220*E$214,FALSE))+(E$210*_xlfn.NORM.DIST($B48,E$214*E$217+E$213,E$221*E$214,FALSE))+(E$212*_xlfn.NORM.DIST($B48,E$214*E$218+E$213,E$222*E$214,FALSE))</f>
        <v>126.74937343128586</v>
      </c>
      <c r="U48" s="5">
        <f>AY48+(F$209*_xlfn.NORM.DIST($B48,F$214*F$215+F$213,F$219*F$214,FALSE))+(F$211*_xlfn.NORM.DIST($B48,F$214*F$216+F$213,F$220*F$214,FALSE))+(F$210*_xlfn.NORM.DIST($B48,F$214*F$217+F$213,F$221*F$214,FALSE))+(F$212*_xlfn.NORM.DIST($B48,F$214*F$218+F$213,F$222*F$214,FALSE))</f>
        <v>119.26979267466838</v>
      </c>
      <c r="V48" s="5">
        <f>AZ48+(G$209*_xlfn.NORM.DIST($B48,G$214*G$215+G$213,G$219*G$214,FALSE))+(G$211*_xlfn.NORM.DIST($B48,G$214*G$216+G$213,G$220*G$214,FALSE))+(G$210*_xlfn.NORM.DIST($B48,G$214*G$217+G$213,G$221*G$214,FALSE))+(G$212*_xlfn.NORM.DIST($B48,G$214*G$218+G$213,G$222*G$214,FALSE))</f>
        <v>118.3215684433945</v>
      </c>
      <c r="W48" s="5">
        <f>BA48+(H$209*_xlfn.NORM.DIST($B48,H$214*H$215+H$213,H$219*H$214,FALSE))+(H$211*_xlfn.NORM.DIST($B48,H$214*H$216+H$213,H$220*H$214,FALSE))+(H$210*_xlfn.NORM.DIST($B48,H$214*H$217+H$213,H$221*H$214,FALSE))+(H$212*_xlfn.NORM.DIST($B48,H$214*H$218+H$213,H$222*H$214,FALSE))</f>
        <v>114.09988645926731</v>
      </c>
      <c r="X48" s="5">
        <f>BB48+(I$209*_xlfn.NORM.DIST($B48,I$214*I$215+I$213,I$219*I$214,FALSE))+(I$211*_xlfn.NORM.DIST($B48,I$214*I$216+I$213,I$220*I$214,FALSE))+(I$210*_xlfn.NORM.DIST($B48,I$214*I$217+I$213,I$221*I$214,FALSE))+(I$212*_xlfn.NORM.DIST($B48,I$214*I$218+I$213,I$222*I$214,FALSE))</f>
        <v>111.43594361070532</v>
      </c>
      <c r="Y48" s="5">
        <f>BC48+(J$209*_xlfn.NORM.DIST($B48,J$214*J$215+J$213,J$219*J$214,FALSE))+(J$211*_xlfn.NORM.DIST($B48,J$214*J$216+J$213,J$220*J$214,FALSE))+(J$210*_xlfn.NORM.DIST($B48,J$214*J$217+J$213,J$221*J$214,FALSE))+(J$212*_xlfn.NORM.DIST($B48,J$214*J$218+J$213,J$222*J$214,FALSE))</f>
        <v>110.09554139648958</v>
      </c>
      <c r="Z48" s="5">
        <f>BD48+(K$209*_xlfn.NORM.DIST($B48,K$214*K$215+K$213,K$219*K$214,FALSE))+(K$211*_xlfn.NORM.DIST($B48,K$214*K$216+K$213,K$220*K$214,FALSE))+(K$210*_xlfn.NORM.DIST($B48,K$214*K$217+K$213,K$221*K$214,FALSE))+(K$212*_xlfn.NORM.DIST($B48,K$214*K$218+K$213,K$222*K$214,FALSE))</f>
        <v>108.82094927387021</v>
      </c>
      <c r="AA48" s="5">
        <f>BE48+(L$209*_xlfn.NORM.DIST($B48,L$214*L$215+L$213,L$219*L$214,FALSE))+(L$211*_xlfn.NORM.DIST($B48,L$214*L$216+L$213,L$220*L$214,FALSE))+(L$210*_xlfn.NORM.DIST($B48,L$214*L$217+L$213,L$221*L$214,FALSE))+(L$212*_xlfn.NORM.DIST($B48,L$214*L$218+L$213,L$222*L$214,FALSE))</f>
        <v>109.22309113283691</v>
      </c>
      <c r="AB48" s="5">
        <f>BF48+(M$209*_xlfn.NORM.DIST($B48,M$214*M$215+M$213,M$219*M$214,FALSE))+(M$211*_xlfn.NORM.DIST($B48,M$214*M$216+M$213,M$220*M$214,FALSE))+(M$210*_xlfn.NORM.DIST($B48,M$214*M$217+M$213,M$221*M$214,FALSE))+(M$212*_xlfn.NORM.DIST($B48,M$214*M$218+M$213,M$222*M$214,FALSE))</f>
        <v>106.11553334648286</v>
      </c>
      <c r="AC48" s="5">
        <f>BG48+(N$209*_xlfn.NORM.DIST($B48,N$214*N$215+N$213,N$219*N$214,FALSE))+(N$211*_xlfn.NORM.DIST($B48,N$214*N$216+N$213,N$220*N$214,FALSE))+(N$210*_xlfn.NORM.DIST($B48,N$214*N$217+N$213,N$221*N$214,FALSE))+(N$212*_xlfn.NORM.DIST($B48,N$214*N$218+N$213,N$222*N$214,FALSE))</f>
        <v>100.01006774324766</v>
      </c>
      <c r="AD48" s="5">
        <f>BH48+(O$209*_xlfn.NORM.DIST($B48,O$214*O$215+O$213,O$219*O$214,FALSE))+(O$211*_xlfn.NORM.DIST($B48,O$214*O$216+O$213,O$220*O$214,FALSE))+(O$210*_xlfn.NORM.DIST($B48,O$214*O$217+O$213,O$221*O$214,FALSE))+(O$212*_xlfn.NORM.DIST($B48,O$214*O$218+O$213,O$222*O$214,FALSE))</f>
        <v>83.339066486851408</v>
      </c>
      <c r="AE48" s="5"/>
      <c r="AG48" s="5">
        <f t="shared" si="41"/>
        <v>7.68473476378432</v>
      </c>
      <c r="AH48" s="5">
        <f t="shared" si="41"/>
        <v>9.2519634535700561</v>
      </c>
      <c r="AI48" s="5">
        <f t="shared" si="41"/>
        <v>8.5746265687141516</v>
      </c>
      <c r="AJ48" s="5">
        <f t="shared" si="41"/>
        <v>7.4382073253316179</v>
      </c>
      <c r="AK48" s="5">
        <f t="shared" si="41"/>
        <v>7.2724315566054969</v>
      </c>
      <c r="AL48" s="5">
        <f t="shared" si="41"/>
        <v>8.5151135407326848</v>
      </c>
      <c r="AM48" s="5">
        <f t="shared" si="41"/>
        <v>7.76105638929468</v>
      </c>
      <c r="AN48" s="5">
        <f t="shared" si="41"/>
        <v>7.5564586035104213</v>
      </c>
      <c r="AO48" s="5">
        <f t="shared" si="40"/>
        <v>9.8910507261297909</v>
      </c>
      <c r="AP48" s="5">
        <f t="shared" si="40"/>
        <v>7.7319088671630851</v>
      </c>
      <c r="AQ48" s="5">
        <f t="shared" si="40"/>
        <v>7.7784666535171425</v>
      </c>
      <c r="AR48" s="5">
        <f t="shared" si="40"/>
        <v>6.762932256752336</v>
      </c>
      <c r="AS48" s="5">
        <f t="shared" si="40"/>
        <v>5.1761335131485851</v>
      </c>
      <c r="AV48" s="2">
        <f t="shared" si="1"/>
        <v>99.466983992820303</v>
      </c>
      <c r="AW48" s="2">
        <f t="shared" si="2"/>
        <v>102.77639744994426</v>
      </c>
      <c r="AX48" s="2">
        <f t="shared" si="3"/>
        <v>105.09832651744732</v>
      </c>
      <c r="AY48" s="2">
        <f t="shared" si="4"/>
        <v>103.69093513029544</v>
      </c>
      <c r="AZ48" s="2">
        <f t="shared" si="5"/>
        <v>104.3728283266619</v>
      </c>
      <c r="BA48" s="2">
        <f t="shared" si="6"/>
        <v>106.14940979970928</v>
      </c>
      <c r="BB48" s="2">
        <f t="shared" si="7"/>
        <v>107.32186534043829</v>
      </c>
      <c r="BC48" s="2">
        <f t="shared" si="8"/>
        <v>106.02266718532826</v>
      </c>
      <c r="BD48" s="2">
        <f t="shared" si="9"/>
        <v>104.53316625411526</v>
      </c>
      <c r="BE48" s="2">
        <f t="shared" si="10"/>
        <v>99.621497383620735</v>
      </c>
      <c r="BF48" s="2">
        <f t="shared" si="11"/>
        <v>91.294550939555009</v>
      </c>
      <c r="BG48" s="2">
        <f t="shared" si="12"/>
        <v>81.392237523367442</v>
      </c>
      <c r="BH48" s="2">
        <f t="shared" si="13"/>
        <v>69.013861332390547</v>
      </c>
      <c r="BK48" s="2" t="str">
        <f>IF(OR($B48&lt;C$229, AND($B48&gt;C$230, $B48&lt;C$231)), C48, "")</f>
        <v/>
      </c>
      <c r="BL48" s="2" t="str">
        <f>IF(OR($B48&lt;D$229, AND($B48&gt;D$230, $B48&lt;D$231)), D48, "")</f>
        <v/>
      </c>
      <c r="BM48" s="2" t="str">
        <f>IF(OR($B48&lt;E$229, AND($B48&gt;E$230, $B48&lt;E$231)), E48, "")</f>
        <v/>
      </c>
      <c r="BN48" s="2" t="str">
        <f>IF(OR($B48&lt;F$229, AND($B48&gt;F$230, $B48&lt;F$231)), F48, "")</f>
        <v/>
      </c>
      <c r="BO48" s="2" t="str">
        <f>IF(OR($B48&lt;G$229, AND($B48&gt;G$230, $B48&lt;G$231)), G48, "")</f>
        <v/>
      </c>
      <c r="BP48" s="2" t="str">
        <f>IF(OR($B48&lt;H$229, AND($B48&gt;H$230, $B48&lt;H$231)), H48, "")</f>
        <v/>
      </c>
      <c r="BQ48" s="2" t="str">
        <f>IF(OR($B48&lt;I$229, AND($B48&gt;I$230, $B48&lt;I$231)), I48, "")</f>
        <v/>
      </c>
      <c r="BR48" s="2" t="str">
        <f>IF(OR($B48&lt;J$229, AND($B48&gt;J$230, $B48&lt;J$231)), J48, "")</f>
        <v/>
      </c>
      <c r="BS48" s="2" t="str">
        <f>IF(OR($B48&lt;K$229, AND($B48&gt;K$230, $B48&lt;K$231)), K48, "")</f>
        <v/>
      </c>
      <c r="BT48" s="2" t="str">
        <f>IF(OR($B48&lt;L$229, AND($B48&gt;L$230, $B48&lt;L$231)), L48, "")</f>
        <v/>
      </c>
      <c r="BU48" s="2" t="str">
        <f>IF(OR($B48&lt;M$229, AND($B48&gt;M$230, $B48&lt;M$231)), M48, "")</f>
        <v/>
      </c>
      <c r="BV48" s="2" t="str">
        <f>IF(OR($B48&lt;N$229, AND($B48&gt;N$230, $B48&lt;N$231)), N48, "")</f>
        <v/>
      </c>
      <c r="BW48" s="2" t="str">
        <f>IF(OR($B48&lt;O$229, AND($B48&gt;O$230, $B48&lt;O$231)), O48, "")</f>
        <v/>
      </c>
      <c r="BZ48" s="2" t="str">
        <f>IF(OR(AND($B48&gt;C$230, $B48&lt;C$231), $B48&gt;C$232), C48, "")</f>
        <v/>
      </c>
      <c r="CA48" s="2" t="str">
        <f>IF(OR(AND($B48&gt;D$230, $B48&lt;D$231), $B48&gt;D$232), D48, "")</f>
        <v/>
      </c>
      <c r="CB48" s="2" t="str">
        <f>IF(OR(AND($B48&gt;E$230, $B48&lt;E$231), $B48&gt;E$232), E48, "")</f>
        <v/>
      </c>
      <c r="CC48" s="2" t="str">
        <f>IF(OR(AND($B48&gt;F$230, $B48&lt;F$231), $B48&gt;F$232), F48, "")</f>
        <v/>
      </c>
      <c r="CD48" s="2" t="str">
        <f>IF(OR(AND($B48&gt;G$230, $B48&lt;G$231), $B48&gt;G$232), G48, "")</f>
        <v/>
      </c>
      <c r="CE48" s="2" t="str">
        <f>IF(OR(AND($B48&gt;H$230, $B48&lt;H$231), $B48&gt;H$232), H48, "")</f>
        <v/>
      </c>
      <c r="CF48" s="2" t="str">
        <f>IF(OR(AND($B48&gt;I$230, $B48&lt;I$231), $B48&gt;I$232), I48, "")</f>
        <v/>
      </c>
      <c r="CG48" s="2" t="str">
        <f>IF(OR(AND($B48&gt;J$230, $B48&lt;J$231), $B48&gt;J$232), J48, "")</f>
        <v/>
      </c>
      <c r="CH48" s="2" t="str">
        <f>IF(OR(AND($B48&gt;K$230, $B48&lt;K$231), $B48&gt;K$232), K48, "")</f>
        <v/>
      </c>
      <c r="CI48" s="2" t="str">
        <f>IF(OR(AND($B48&gt;L$230, $B48&lt;L$231), $B48&gt;L$232), L48, "")</f>
        <v/>
      </c>
      <c r="CJ48" s="2" t="str">
        <f>IF(OR(AND($B48&gt;M$230, $B48&lt;M$231), $B48&gt;M$232), M48, "")</f>
        <v/>
      </c>
      <c r="CK48" s="2" t="str">
        <f>IF(OR(AND($B48&gt;N$230, $B48&lt;N$231), $B48&gt;N$232), N48, "")</f>
        <v/>
      </c>
      <c r="CL48" s="2" t="str">
        <f>IF(OR(AND($B48&gt;O$230, $B48&lt;O$231), $B48&gt;O$232), O48, "")</f>
        <v/>
      </c>
      <c r="CO48" s="2">
        <f t="shared" si="14"/>
        <v>99.459205532651623</v>
      </c>
      <c r="CP48" s="2">
        <f t="shared" si="15"/>
        <v>102.77303279424896</v>
      </c>
      <c r="CQ48" s="2">
        <f t="shared" si="16"/>
        <v>105.09021829168064</v>
      </c>
      <c r="CR48" s="2">
        <f t="shared" si="17"/>
        <v>103.68335849056606</v>
      </c>
      <c r="CS48" s="2">
        <f t="shared" si="18"/>
        <v>104.36853269420446</v>
      </c>
      <c r="CT48" s="2">
        <f t="shared" si="19"/>
        <v>106.14197198073161</v>
      </c>
      <c r="CU48" s="2">
        <f t="shared" si="20"/>
        <v>107.31809760907129</v>
      </c>
      <c r="CV48" s="2">
        <f t="shared" si="21"/>
        <v>106.00872457850687</v>
      </c>
      <c r="CW48" s="2">
        <f t="shared" si="22"/>
        <v>104.51686667758419</v>
      </c>
      <c r="CX48" s="2">
        <f t="shared" si="23"/>
        <v>99.605609545901885</v>
      </c>
      <c r="CY48" s="2">
        <f t="shared" si="24"/>
        <v>91.276830402180039</v>
      </c>
      <c r="CZ48" s="2">
        <f t="shared" si="25"/>
        <v>81.381201873838307</v>
      </c>
      <c r="DA48" s="2">
        <f t="shared" si="26"/>
        <v>69.01000566037736</v>
      </c>
      <c r="DD48" s="2">
        <f t="shared" si="27"/>
        <v>100.98922873561598</v>
      </c>
      <c r="DE48" s="2">
        <f t="shared" si="28"/>
        <v>103.56522405811644</v>
      </c>
      <c r="DF48" s="2">
        <f t="shared" si="29"/>
        <v>107.21093588363749</v>
      </c>
      <c r="DG48" s="2">
        <f t="shared" si="30"/>
        <v>105.10394434434313</v>
      </c>
      <c r="DH48" s="2">
        <f t="shared" si="31"/>
        <v>105.13369668989327</v>
      </c>
      <c r="DI48" s="2">
        <f t="shared" si="32"/>
        <v>107.60402215304251</v>
      </c>
      <c r="DJ48" s="2">
        <f t="shared" si="33"/>
        <v>108.14840563124545</v>
      </c>
      <c r="DK48" s="2">
        <f t="shared" si="34"/>
        <v>108.97209258481007</v>
      </c>
      <c r="DL48" s="2">
        <f t="shared" si="35"/>
        <v>107.87007423429682</v>
      </c>
      <c r="DM48" s="2">
        <f t="shared" si="36"/>
        <v>102.46851326004808</v>
      </c>
      <c r="DN48" s="2">
        <f t="shared" si="37"/>
        <v>94.407063449369076</v>
      </c>
      <c r="DO48" s="2">
        <f t="shared" si="38"/>
        <v>83.294275618251461</v>
      </c>
      <c r="DP48" s="2">
        <f t="shared" si="39"/>
        <v>69.754842974422644</v>
      </c>
      <c r="DS48" s="2">
        <f>POWER(10,($B48-C$227)/C$228)/(1+POWER(10,($B48-C$227)/C$228))</f>
        <v>5.0838837957518255E-3</v>
      </c>
      <c r="DT48" s="2">
        <f>POWER(10,($B48-D$227)/D$228)/(1+POWER(10,($B48-D$227)/D$228))</f>
        <v>4.2472769503573192E-3</v>
      </c>
      <c r="DU48" s="2">
        <f>POWER(10,($B48-E$227)/E$228)/(1+POWER(10,($B48-E$227)/E$228))</f>
        <v>3.8233406453688657E-3</v>
      </c>
      <c r="DV48" s="2">
        <f>POWER(10,($B48-F$227)/F$228)/(1+POWER(10,($B48-F$227)/F$228))</f>
        <v>5.3334613386709431E-3</v>
      </c>
      <c r="DW48" s="2">
        <f>POWER(10,($B48-G$227)/G$228)/(1+POWER(10,($B48-G$227)/G$228))</f>
        <v>5.6140023336826682E-3</v>
      </c>
      <c r="DX48" s="2">
        <f>POWER(10,($B48-H$227)/H$228)/(1+POWER(10,($B48-H$227)/H$228))</f>
        <v>5.087252899067269E-3</v>
      </c>
      <c r="DY48" s="2">
        <f>POWER(10,($B48-I$227)/I$228)/(1+POWER(10,($B48-I$227)/I$228))</f>
        <v>4.537751372241659E-3</v>
      </c>
      <c r="DZ48" s="2">
        <f>POWER(10,($B48-J$227)/J$228)/(1+POWER(10,($B48-J$227)/J$228))</f>
        <v>4.7049866205394883E-3</v>
      </c>
      <c r="EA48" s="2">
        <f>POWER(10,($B48-K$227)/K$228)/(1+POWER(10,($B48-K$227)/K$228))</f>
        <v>4.8608910290787359E-3</v>
      </c>
      <c r="EB48" s="2">
        <f>POWER(10,($B48-L$227)/L$228)/(1+POWER(10,($B48-L$227)/L$228))</f>
        <v>5.5495536368676381E-3</v>
      </c>
      <c r="EC48" s="2">
        <f>POWER(10,($B48-M$227)/M$228)/(1+POWER(10,($B48-M$227)/M$228))</f>
        <v>5.6610920362229139E-3</v>
      </c>
      <c r="ED48" s="2">
        <f>POWER(10,($B48-N$227)/N$228)/(1+POWER(10,($B48-N$227)/N$228))</f>
        <v>5.768543717333474E-3</v>
      </c>
      <c r="EE48" s="2">
        <f>POWER(10,($B48-O$227)/O$228)/(1+POWER(10,($B48-O$227)/O$228))</f>
        <v>5.1765290761774793E-3</v>
      </c>
    </row>
    <row r="49" spans="2:135" x14ac:dyDescent="0.25">
      <c r="B49" s="2">
        <v>43</v>
      </c>
      <c r="C49">
        <v>145.51499999999999</v>
      </c>
      <c r="D49">
        <v>134.79400000000001</v>
      </c>
      <c r="E49">
        <v>142.64699999999999</v>
      </c>
      <c r="F49">
        <v>133.4</v>
      </c>
      <c r="G49">
        <v>131.53100000000001</v>
      </c>
      <c r="H49">
        <v>127.077</v>
      </c>
      <c r="I49">
        <v>122.455</v>
      </c>
      <c r="J49">
        <v>120.60599999999999</v>
      </c>
      <c r="K49">
        <v>122.621</v>
      </c>
      <c r="L49">
        <v>122.89400000000001</v>
      </c>
      <c r="M49">
        <v>120.136</v>
      </c>
      <c r="N49">
        <v>113.182</v>
      </c>
      <c r="O49">
        <v>95.333299999999994</v>
      </c>
      <c r="R49" s="5">
        <f>AV49+(C$209*_xlfn.NORM.DIST($B49,C$214*C$215+C$213,C$219*C$214,FALSE))+(C$211*_xlfn.NORM.DIST($B49,C$214*C$216+C$213,C$220*C$214,FALSE))+(C$210*_xlfn.NORM.DIST($B49,C$214*C$217+C$213,C$221*C$214,FALSE))+(C$212*_xlfn.NORM.DIST($B49,C$214*C$218+C$213,C$222*C$214,FALSE))</f>
        <v>139.32671620936671</v>
      </c>
      <c r="S49" s="5">
        <f>AW49+(D$209*_xlfn.NORM.DIST($B49,D$214*D$215+D$213,D$219*D$214,FALSE))+(D$211*_xlfn.NORM.DIST($B49,D$214*D$216+D$213,D$220*D$214,FALSE))+(D$210*_xlfn.NORM.DIST($B49,D$214*D$217+D$213,D$221*D$214,FALSE))+(D$212*_xlfn.NORM.DIST($B49,D$214*D$218+D$213,D$222*D$214,FALSE))</f>
        <v>125.94653809065152</v>
      </c>
      <c r="T49" s="5">
        <f>AX49+(E$209*_xlfn.NORM.DIST($B49,E$214*E$215+E$213,E$219*E$214,FALSE))+(E$211*_xlfn.NORM.DIST($B49,E$214*E$216+E$213,E$220*E$214,FALSE))+(E$210*_xlfn.NORM.DIST($B49,E$214*E$217+E$213,E$221*E$214,FALSE))+(E$212*_xlfn.NORM.DIST($B49,E$214*E$218+E$213,E$222*E$214,FALSE))</f>
        <v>135.12895054384975</v>
      </c>
      <c r="U49" s="5">
        <f>AY49+(F$209*_xlfn.NORM.DIST($B49,F$214*F$215+F$213,F$219*F$214,FALSE))+(F$211*_xlfn.NORM.DIST($B49,F$214*F$216+F$213,F$220*F$214,FALSE))+(F$210*_xlfn.NORM.DIST($B49,F$214*F$217+F$213,F$221*F$214,FALSE))+(F$212*_xlfn.NORM.DIST($B49,F$214*F$218+F$213,F$222*F$214,FALSE))</f>
        <v>126.35789647652342</v>
      </c>
      <c r="V49" s="5">
        <f>AZ49+(G$209*_xlfn.NORM.DIST($B49,G$214*G$215+G$213,G$219*G$214,FALSE))+(G$211*_xlfn.NORM.DIST($B49,G$214*G$216+G$213,G$220*G$214,FALSE))+(G$210*_xlfn.NORM.DIST($B49,G$214*G$217+G$213,G$221*G$214,FALSE))+(G$212*_xlfn.NORM.DIST($B49,G$214*G$218+G$213,G$222*G$214,FALSE))</f>
        <v>124.86290600190569</v>
      </c>
      <c r="W49" s="5">
        <f>BA49+(H$209*_xlfn.NORM.DIST($B49,H$214*H$215+H$213,H$219*H$214,FALSE))+(H$211*_xlfn.NORM.DIST($B49,H$214*H$216+H$213,H$220*H$214,FALSE))+(H$210*_xlfn.NORM.DIST($B49,H$214*H$217+H$213,H$221*H$214,FALSE))+(H$212*_xlfn.NORM.DIST($B49,H$214*H$218+H$213,H$222*H$214,FALSE))</f>
        <v>118.55456639367392</v>
      </c>
      <c r="X49" s="5">
        <f>BB49+(I$209*_xlfn.NORM.DIST($B49,I$214*I$215+I$213,I$219*I$214,FALSE))+(I$211*_xlfn.NORM.DIST($B49,I$214*I$216+I$213,I$220*I$214,FALSE))+(I$210*_xlfn.NORM.DIST($B49,I$214*I$217+I$213,I$221*I$214,FALSE))+(I$212*_xlfn.NORM.DIST($B49,I$214*I$218+I$213,I$222*I$214,FALSE))</f>
        <v>114.11372741109551</v>
      </c>
      <c r="Y49" s="5">
        <f>BC49+(J$209*_xlfn.NORM.DIST($B49,J$214*J$215+J$213,J$219*J$214,FALSE))+(J$211*_xlfn.NORM.DIST($B49,J$214*J$216+J$213,J$220*J$214,FALSE))+(J$210*_xlfn.NORM.DIST($B49,J$214*J$217+J$213,J$221*J$214,FALSE))+(J$212*_xlfn.NORM.DIST($B49,J$214*J$218+J$213,J$222*J$214,FALSE))</f>
        <v>112.78219412834241</v>
      </c>
      <c r="Z49" s="5">
        <f>BD49+(K$209*_xlfn.NORM.DIST($B49,K$214*K$215+K$213,K$219*K$214,FALSE))+(K$211*_xlfn.NORM.DIST($B49,K$214*K$216+K$213,K$220*K$214,FALSE))+(K$210*_xlfn.NORM.DIST($B49,K$214*K$217+K$213,K$221*K$214,FALSE))+(K$212*_xlfn.NORM.DIST($B49,K$214*K$218+K$213,K$222*K$214,FALSE))</f>
        <v>111.66473696283727</v>
      </c>
      <c r="AA49" s="5">
        <f>BE49+(L$209*_xlfn.NORM.DIST($B49,L$214*L$215+L$213,L$219*L$214,FALSE))+(L$211*_xlfn.NORM.DIST($B49,L$214*L$216+L$213,L$220*L$214,FALSE))+(L$210*_xlfn.NORM.DIST($B49,L$214*L$217+L$213,L$221*L$214,FALSE))+(L$212*_xlfn.NORM.DIST($B49,L$214*L$218+L$213,L$222*L$214,FALSE))</f>
        <v>114.43786733492887</v>
      </c>
      <c r="AB49" s="5">
        <f>BF49+(M$209*_xlfn.NORM.DIST($B49,M$214*M$215+M$213,M$219*M$214,FALSE))+(M$211*_xlfn.NORM.DIST($B49,M$214*M$216+M$213,M$220*M$214,FALSE))+(M$210*_xlfn.NORM.DIST($B49,M$214*M$217+M$213,M$221*M$214,FALSE))+(M$212*_xlfn.NORM.DIST($B49,M$214*M$218+M$213,M$222*M$214,FALSE))</f>
        <v>112.95584203529148</v>
      </c>
      <c r="AC49" s="5">
        <f>BG49+(N$209*_xlfn.NORM.DIST($B49,N$214*N$215+N$213,N$219*N$214,FALSE))+(N$211*_xlfn.NORM.DIST($B49,N$214*N$216+N$213,N$220*N$214,FALSE))+(N$210*_xlfn.NORM.DIST($B49,N$214*N$217+N$213,N$221*N$214,FALSE))+(N$212*_xlfn.NORM.DIST($B49,N$214*N$218+N$213,N$222*N$214,FALSE))</f>
        <v>107.62573838447832</v>
      </c>
      <c r="AD49" s="5">
        <f>BH49+(O$209*_xlfn.NORM.DIST($B49,O$214*O$215+O$213,O$219*O$214,FALSE))+(O$211*_xlfn.NORM.DIST($B49,O$214*O$216+O$213,O$220*O$214,FALSE))+(O$210*_xlfn.NORM.DIST($B49,O$214*O$217+O$213,O$221*O$214,FALSE))+(O$212*_xlfn.NORM.DIST($B49,O$214*O$218+O$213,O$222*O$214,FALSE))</f>
        <v>89.362513668198517</v>
      </c>
      <c r="AE49" s="5"/>
      <c r="AG49" s="5">
        <f t="shared" si="41"/>
        <v>6.1882837906332782</v>
      </c>
      <c r="AH49" s="5">
        <f t="shared" si="41"/>
        <v>8.8474619093484961</v>
      </c>
      <c r="AI49" s="5">
        <f t="shared" si="41"/>
        <v>7.5180494561502371</v>
      </c>
      <c r="AJ49" s="5">
        <f t="shared" si="41"/>
        <v>7.0421035234765839</v>
      </c>
      <c r="AK49" s="5">
        <f t="shared" si="41"/>
        <v>6.6680939980943208</v>
      </c>
      <c r="AL49" s="5">
        <f t="shared" si="41"/>
        <v>8.5224336063260751</v>
      </c>
      <c r="AM49" s="5">
        <f t="shared" si="41"/>
        <v>8.3412725889044879</v>
      </c>
      <c r="AN49" s="5">
        <f t="shared" si="41"/>
        <v>7.8238058716575836</v>
      </c>
      <c r="AO49" s="5">
        <f t="shared" si="40"/>
        <v>10.956263037162728</v>
      </c>
      <c r="AP49" s="5">
        <f t="shared" si="40"/>
        <v>8.4561326650711379</v>
      </c>
      <c r="AQ49" s="5">
        <f t="shared" si="40"/>
        <v>7.1801579647085134</v>
      </c>
      <c r="AR49" s="5">
        <f t="shared" si="40"/>
        <v>5.5562616155216773</v>
      </c>
      <c r="AS49" s="5">
        <f t="shared" si="40"/>
        <v>5.9707863318014773</v>
      </c>
      <c r="AV49" s="2">
        <f t="shared" si="1"/>
        <v>99.464986130568647</v>
      </c>
      <c r="AW49" s="2">
        <f t="shared" si="2"/>
        <v>102.76963938239943</v>
      </c>
      <c r="AX49" s="2">
        <f t="shared" si="3"/>
        <v>105.10145670146915</v>
      </c>
      <c r="AY49" s="2">
        <f t="shared" si="4"/>
        <v>103.69629391363303</v>
      </c>
      <c r="AZ49" s="2">
        <f t="shared" si="5"/>
        <v>104.39419183719554</v>
      </c>
      <c r="BA49" s="2">
        <f t="shared" si="6"/>
        <v>106.18045013737836</v>
      </c>
      <c r="BB49" s="2">
        <f t="shared" si="7"/>
        <v>107.34657695566091</v>
      </c>
      <c r="BC49" s="2">
        <f t="shared" si="8"/>
        <v>106.06699560227361</v>
      </c>
      <c r="BD49" s="2">
        <f t="shared" si="9"/>
        <v>104.57622540632788</v>
      </c>
      <c r="BE49" s="2">
        <f t="shared" si="10"/>
        <v>99.659524378007134</v>
      </c>
      <c r="BF49" s="2">
        <f t="shared" si="11"/>
        <v>91.339351705355085</v>
      </c>
      <c r="BG49" s="2">
        <f t="shared" si="12"/>
        <v>81.420294037012354</v>
      </c>
      <c r="BH49" s="2">
        <f t="shared" si="13"/>
        <v>69.026308680757225</v>
      </c>
      <c r="BK49" s="2" t="str">
        <f>IF(OR($B49&lt;C$229, AND($B49&gt;C$230, $B49&lt;C$231)), C49, "")</f>
        <v/>
      </c>
      <c r="BL49" s="2" t="str">
        <f>IF(OR($B49&lt;D$229, AND($B49&gt;D$230, $B49&lt;D$231)), D49, "")</f>
        <v/>
      </c>
      <c r="BM49" s="2" t="str">
        <f>IF(OR($B49&lt;E$229, AND($B49&gt;E$230, $B49&lt;E$231)), E49, "")</f>
        <v/>
      </c>
      <c r="BN49" s="2" t="str">
        <f>IF(OR($B49&lt;F$229, AND($B49&gt;F$230, $B49&lt;F$231)), F49, "")</f>
        <v/>
      </c>
      <c r="BO49" s="2" t="str">
        <f>IF(OR($B49&lt;G$229, AND($B49&gt;G$230, $B49&lt;G$231)), G49, "")</f>
        <v/>
      </c>
      <c r="BP49" s="2" t="str">
        <f>IF(OR($B49&lt;H$229, AND($B49&gt;H$230, $B49&lt;H$231)), H49, "")</f>
        <v/>
      </c>
      <c r="BQ49" s="2" t="str">
        <f>IF(OR($B49&lt;I$229, AND($B49&gt;I$230, $B49&lt;I$231)), I49, "")</f>
        <v/>
      </c>
      <c r="BR49" s="2" t="str">
        <f>IF(OR($B49&lt;J$229, AND($B49&gt;J$230, $B49&lt;J$231)), J49, "")</f>
        <v/>
      </c>
      <c r="BS49" s="2" t="str">
        <f>IF(OR($B49&lt;K$229, AND($B49&gt;K$230, $B49&lt;K$231)), K49, "")</f>
        <v/>
      </c>
      <c r="BT49" s="2" t="str">
        <f>IF(OR($B49&lt;L$229, AND($B49&gt;L$230, $B49&lt;L$231)), L49, "")</f>
        <v/>
      </c>
      <c r="BU49" s="2" t="str">
        <f>IF(OR($B49&lt;M$229, AND($B49&gt;M$230, $B49&lt;M$231)), M49, "")</f>
        <v/>
      </c>
      <c r="BV49" s="2" t="str">
        <f>IF(OR($B49&lt;N$229, AND($B49&gt;N$230, $B49&lt;N$231)), N49, "")</f>
        <v/>
      </c>
      <c r="BW49" s="2" t="str">
        <f>IF(OR($B49&lt;O$229, AND($B49&gt;O$230, $B49&lt;O$231)), O49, "")</f>
        <v/>
      </c>
      <c r="BZ49" s="2" t="str">
        <f>IF(OR(AND($B49&gt;C$230, $B49&lt;C$231), $B49&gt;C$232), C49, "")</f>
        <v/>
      </c>
      <c r="CA49" s="2" t="str">
        <f>IF(OR(AND($B49&gt;D$230, $B49&lt;D$231), $B49&gt;D$232), D49, "")</f>
        <v/>
      </c>
      <c r="CB49" s="2" t="str">
        <f>IF(OR(AND($B49&gt;E$230, $B49&lt;E$231), $B49&gt;E$232), E49, "")</f>
        <v/>
      </c>
      <c r="CC49" s="2" t="str">
        <f>IF(OR(AND($B49&gt;F$230, $B49&lt;F$231), $B49&gt;F$232), F49, "")</f>
        <v/>
      </c>
      <c r="CD49" s="2" t="str">
        <f>IF(OR(AND($B49&gt;G$230, $B49&lt;G$231), $B49&gt;G$232), G49, "")</f>
        <v/>
      </c>
      <c r="CE49" s="2" t="str">
        <f>IF(OR(AND($B49&gt;H$230, $B49&lt;H$231), $B49&gt;H$232), H49, "")</f>
        <v/>
      </c>
      <c r="CF49" s="2" t="str">
        <f>IF(OR(AND($B49&gt;I$230, $B49&lt;I$231), $B49&gt;I$232), I49, "")</f>
        <v/>
      </c>
      <c r="CG49" s="2" t="str">
        <f>IF(OR(AND($B49&gt;J$230, $B49&lt;J$231), $B49&gt;J$232), J49, "")</f>
        <v/>
      </c>
      <c r="CH49" s="2" t="str">
        <f>IF(OR(AND($B49&gt;K$230, $B49&lt;K$231), $B49&gt;K$232), K49, "")</f>
        <v/>
      </c>
      <c r="CI49" s="2" t="str">
        <f>IF(OR(AND($B49&gt;L$230, $B49&lt;L$231), $B49&gt;L$232), L49, "")</f>
        <v/>
      </c>
      <c r="CJ49" s="2" t="str">
        <f>IF(OR(AND($B49&gt;M$230, $B49&lt;M$231), $B49&gt;M$232), M49, "")</f>
        <v/>
      </c>
      <c r="CK49" s="2" t="str">
        <f>IF(OR(AND($B49&gt;N$230, $B49&lt;N$231), $B49&gt;N$232), N49, "")</f>
        <v/>
      </c>
      <c r="CL49" s="2" t="str">
        <f>IF(OR(AND($B49&gt;O$230, $B49&lt;O$231), $B49&gt;O$232), O49, "")</f>
        <v/>
      </c>
      <c r="CO49" s="2">
        <f t="shared" si="14"/>
        <v>99.456664133977782</v>
      </c>
      <c r="CP49" s="2">
        <f t="shared" si="15"/>
        <v>102.76605554027503</v>
      </c>
      <c r="CQ49" s="2">
        <f t="shared" si="16"/>
        <v>105.09277556887838</v>
      </c>
      <c r="CR49" s="2">
        <f t="shared" si="17"/>
        <v>103.68819035580279</v>
      </c>
      <c r="CS49" s="2">
        <f t="shared" si="18"/>
        <v>104.38963905880503</v>
      </c>
      <c r="CT49" s="2">
        <f t="shared" si="19"/>
        <v>106.17250683967032</v>
      </c>
      <c r="CU49" s="2">
        <f t="shared" si="20"/>
        <v>107.34258594411172</v>
      </c>
      <c r="CV49" s="2">
        <f t="shared" si="21"/>
        <v>106.05205599119591</v>
      </c>
      <c r="CW49" s="2">
        <f t="shared" si="22"/>
        <v>104.5587825989097</v>
      </c>
      <c r="CX49" s="2">
        <f t="shared" si="23"/>
        <v>99.642525038661617</v>
      </c>
      <c r="CY49" s="2">
        <f t="shared" si="24"/>
        <v>91.320374686232114</v>
      </c>
      <c r="CZ49" s="2">
        <f t="shared" si="25"/>
        <v>81.408479610974666</v>
      </c>
      <c r="DA49" s="2">
        <f t="shared" si="26"/>
        <v>69.022198706655672</v>
      </c>
      <c r="DD49" s="2">
        <f t="shared" si="27"/>
        <v>100.95030050570347</v>
      </c>
      <c r="DE49" s="2">
        <f t="shared" si="28"/>
        <v>103.53592344278849</v>
      </c>
      <c r="DF49" s="2">
        <f t="shared" si="29"/>
        <v>107.16431671499116</v>
      </c>
      <c r="DG49" s="2">
        <f t="shared" si="30"/>
        <v>105.07459498154422</v>
      </c>
      <c r="DH49" s="2">
        <f t="shared" si="31"/>
        <v>105.12965160894338</v>
      </c>
      <c r="DI49" s="2">
        <f t="shared" si="32"/>
        <v>107.59723042967188</v>
      </c>
      <c r="DJ49" s="2">
        <f t="shared" si="33"/>
        <v>108.14506254475202</v>
      </c>
      <c r="DK49" s="2">
        <f t="shared" si="34"/>
        <v>108.94925276454822</v>
      </c>
      <c r="DL49" s="2">
        <f t="shared" si="35"/>
        <v>107.83297445540109</v>
      </c>
      <c r="DM49" s="2">
        <f t="shared" si="36"/>
        <v>102.43768363105461</v>
      </c>
      <c r="DN49" s="2">
        <f t="shared" si="37"/>
        <v>94.379272114662172</v>
      </c>
      <c r="DO49" s="2">
        <f t="shared" si="38"/>
        <v>83.277388260298991</v>
      </c>
      <c r="DP49" s="2">
        <f t="shared" si="39"/>
        <v>69.74666347436667</v>
      </c>
      <c r="DS49" s="2">
        <f>POWER(10,($B49-C$227)/C$228)/(1+POWER(10,($B49-C$227)/C$228))</f>
        <v>5.5716349363227743E-3</v>
      </c>
      <c r="DT49" s="2">
        <f>POWER(10,($B49-D$227)/D$228)/(1+POWER(10,($B49-D$227)/D$228))</f>
        <v>4.6551390345012031E-3</v>
      </c>
      <c r="DU49" s="2">
        <f>POWER(10,($B49-E$227)/E$228)/(1+POWER(10,($B49-E$227)/E$228))</f>
        <v>4.1906638480555206E-3</v>
      </c>
      <c r="DV49" s="2">
        <f>POWER(10,($B49-F$227)/F$228)/(1+POWER(10,($B49-F$227)/F$228))</f>
        <v>5.8450164402139015E-3</v>
      </c>
      <c r="DW49" s="2">
        <f>POWER(10,($B49-G$227)/G$228)/(1+POWER(10,($B49-G$227)/G$228))</f>
        <v>6.1522988896026195E-3</v>
      </c>
      <c r="DX49" s="2">
        <f>POWER(10,($B49-H$227)/H$228)/(1+POWER(10,($B49-H$227)/H$228))</f>
        <v>5.5753254622732907E-3</v>
      </c>
      <c r="DY49" s="2">
        <f>POWER(10,($B49-I$227)/I$228)/(1+POWER(10,($B49-I$227)/I$228))</f>
        <v>4.9733681281225938E-3</v>
      </c>
      <c r="DZ49" s="2">
        <f>POWER(10,($B49-J$227)/J$228)/(1+POWER(10,($B49-J$227)/J$228))</f>
        <v>5.1565745257980784E-3</v>
      </c>
      <c r="EA49" s="2">
        <f>POWER(10,($B49-K$227)/K$228)/(1+POWER(10,($B49-K$227)/K$228))</f>
        <v>5.3273626539589534E-3</v>
      </c>
      <c r="EB49" s="2">
        <f>POWER(10,($B49-L$227)/L$228)/(1+POWER(10,($B49-L$227)/L$228))</f>
        <v>6.0817083480646144E-3</v>
      </c>
      <c r="EC49" s="2">
        <f>POWER(10,($B49-M$227)/M$228)/(1+POWER(10,($B49-M$227)/M$228))</f>
        <v>6.2038756012568639E-3</v>
      </c>
      <c r="ED49" s="2">
        <f>POWER(10,($B49-N$227)/N$228)/(1+POWER(10,($B49-N$227)/N$228))</f>
        <v>6.3215642144741919E-3</v>
      </c>
      <c r="EE49" s="2">
        <f>POWER(10,($B49-O$227)/O$228)/(1+POWER(10,($B49-O$227)/O$228))</f>
        <v>5.6731179827366474E-3</v>
      </c>
    </row>
    <row r="50" spans="2:135" x14ac:dyDescent="0.25">
      <c r="B50" s="2">
        <v>44</v>
      </c>
      <c r="C50">
        <v>155.54499999999999</v>
      </c>
      <c r="D50">
        <v>142.5</v>
      </c>
      <c r="E50">
        <v>150.67599999999999</v>
      </c>
      <c r="F50">
        <v>141.292</v>
      </c>
      <c r="G50">
        <v>138.93799999999999</v>
      </c>
      <c r="H50">
        <v>133.04599999999999</v>
      </c>
      <c r="I50">
        <v>128.21199999999999</v>
      </c>
      <c r="J50">
        <v>126.303</v>
      </c>
      <c r="K50">
        <v>127.53</v>
      </c>
      <c r="L50">
        <v>129.95500000000001</v>
      </c>
      <c r="M50">
        <v>128.25800000000001</v>
      </c>
      <c r="N50">
        <v>121.773</v>
      </c>
      <c r="O50">
        <v>101.2424</v>
      </c>
      <c r="R50" s="5">
        <f>AV50+(C$209*_xlfn.NORM.DIST($B50,C$214*C$215+C$213,C$219*C$214,FALSE))+(C$211*_xlfn.NORM.DIST($B50,C$214*C$216+C$213,C$220*C$214,FALSE))+(C$210*_xlfn.NORM.DIST($B50,C$214*C$217+C$213,C$221*C$214,FALSE))+(C$212*_xlfn.NORM.DIST($B50,C$214*C$218+C$213,C$222*C$214,FALSE))</f>
        <v>151.07876884917488</v>
      </c>
      <c r="S50" s="5">
        <f>AW50+(D$209*_xlfn.NORM.DIST($B50,D$214*D$215+D$213,D$219*D$214,FALSE))+(D$211*_xlfn.NORM.DIST($B50,D$214*D$216+D$213,D$220*D$214,FALSE))+(D$210*_xlfn.NORM.DIST($B50,D$214*D$217+D$213,D$221*D$214,FALSE))+(D$212*_xlfn.NORM.DIST($B50,D$214*D$218+D$213,D$222*D$214,FALSE))</f>
        <v>134.98293307082645</v>
      </c>
      <c r="T50" s="5">
        <f>AX50+(E$209*_xlfn.NORM.DIST($B50,E$214*E$215+E$213,E$219*E$214,FALSE))+(E$211*_xlfn.NORM.DIST($B50,E$214*E$216+E$213,E$220*E$214,FALSE))+(E$210*_xlfn.NORM.DIST($B50,E$214*E$217+E$213,E$221*E$214,FALSE))+(E$212*_xlfn.NORM.DIST($B50,E$214*E$218+E$213,E$222*E$214,FALSE))</f>
        <v>145.3115474229364</v>
      </c>
      <c r="U50" s="5">
        <f>AY50+(F$209*_xlfn.NORM.DIST($B50,F$214*F$215+F$213,F$219*F$214,FALSE))+(F$211*_xlfn.NORM.DIST($B50,F$214*F$216+F$213,F$220*F$214,FALSE))+(F$210*_xlfn.NORM.DIST($B50,F$214*F$217+F$213,F$221*F$214,FALSE))+(F$212*_xlfn.NORM.DIST($B50,F$214*F$218+F$213,F$222*F$214,FALSE))</f>
        <v>135.42908617184932</v>
      </c>
      <c r="V50" s="5">
        <f>AZ50+(G$209*_xlfn.NORM.DIST($B50,G$214*G$215+G$213,G$219*G$214,FALSE))+(G$211*_xlfn.NORM.DIST($B50,G$214*G$216+G$213,G$220*G$214,FALSE))+(G$210*_xlfn.NORM.DIST($B50,G$214*G$217+G$213,G$221*G$214,FALSE))+(G$212*_xlfn.NORM.DIST($B50,G$214*G$218+G$213,G$222*G$214,FALSE))</f>
        <v>133.30904961522913</v>
      </c>
      <c r="W50" s="5">
        <f>BA50+(H$209*_xlfn.NORM.DIST($B50,H$214*H$215+H$213,H$219*H$214,FALSE))+(H$211*_xlfn.NORM.DIST($B50,H$214*H$216+H$213,H$220*H$214,FALSE))+(H$210*_xlfn.NORM.DIST($B50,H$214*H$217+H$213,H$221*H$214,FALSE))+(H$212*_xlfn.NORM.DIST($B50,H$214*H$218+H$213,H$222*H$214,FALSE))</f>
        <v>124.73223746394034</v>
      </c>
      <c r="X50" s="5">
        <f>BB50+(I$209*_xlfn.NORM.DIST($B50,I$214*I$215+I$213,I$219*I$214,FALSE))+(I$211*_xlfn.NORM.DIST($B50,I$214*I$216+I$213,I$220*I$214,FALSE))+(I$210*_xlfn.NORM.DIST($B50,I$214*I$217+I$213,I$221*I$214,FALSE))+(I$212*_xlfn.NORM.DIST($B50,I$214*I$218+I$213,I$222*I$214,FALSE))</f>
        <v>118.07447555114349</v>
      </c>
      <c r="Y50" s="5">
        <f>BC50+(J$209*_xlfn.NORM.DIST($B50,J$214*J$215+J$213,J$219*J$214,FALSE))+(J$211*_xlfn.NORM.DIST($B50,J$214*J$216+J$213,J$220*J$214,FALSE))+(J$210*_xlfn.NORM.DIST($B50,J$214*J$217+J$213,J$221*J$214,FALSE))+(J$212*_xlfn.NORM.DIST($B50,J$214*J$218+J$213,J$222*J$214,FALSE))</f>
        <v>116.75418850003199</v>
      </c>
      <c r="Z50" s="5">
        <f>BD50+(K$209*_xlfn.NORM.DIST($B50,K$214*K$215+K$213,K$219*K$214,FALSE))+(K$211*_xlfn.NORM.DIST($B50,K$214*K$216+K$213,K$220*K$214,FALSE))+(K$210*_xlfn.NORM.DIST($B50,K$214*K$217+K$213,K$221*K$214,FALSE))+(K$212*_xlfn.NORM.DIST($B50,K$214*K$218+K$213,K$222*K$214,FALSE))</f>
        <v>115.88068349487847</v>
      </c>
      <c r="AA50" s="5">
        <f>BE50+(L$209*_xlfn.NORM.DIST($B50,L$214*L$215+L$213,L$219*L$214,FALSE))+(L$211*_xlfn.NORM.DIST($B50,L$214*L$216+L$213,L$220*L$214,FALSE))+(L$210*_xlfn.NORM.DIST($B50,L$214*L$217+L$213,L$221*L$214,FALSE))+(L$212*_xlfn.NORM.DIST($B50,L$214*L$218+L$213,L$222*L$214,FALSE))</f>
        <v>121.56157366199055</v>
      </c>
      <c r="AB50" s="5">
        <f>BF50+(M$209*_xlfn.NORM.DIST($B50,M$214*M$215+M$213,M$219*M$214,FALSE))+(M$211*_xlfn.NORM.DIST($B50,M$214*M$216+M$213,M$220*M$214,FALSE))+(M$210*_xlfn.NORM.DIST($B50,M$214*M$217+M$213,M$221*M$214,FALSE))+(M$212*_xlfn.NORM.DIST($B50,M$214*M$218+M$213,M$222*M$214,FALSE))</f>
        <v>121.71386086136302</v>
      </c>
      <c r="AC50" s="5">
        <f>BG50+(N$209*_xlfn.NORM.DIST($B50,N$214*N$215+N$213,N$219*N$214,FALSE))+(N$211*_xlfn.NORM.DIST($B50,N$214*N$216+N$213,N$220*N$214,FALSE))+(N$210*_xlfn.NORM.DIST($B50,N$214*N$217+N$213,N$221*N$214,FALSE))+(N$212*_xlfn.NORM.DIST($B50,N$214*N$218+N$213,N$222*N$214,FALSE))</f>
        <v>116.94968910644354</v>
      </c>
      <c r="AD50" s="5">
        <f>BH50+(O$209*_xlfn.NORM.DIST($B50,O$214*O$215+O$213,O$219*O$214,FALSE))+(O$211*_xlfn.NORM.DIST($B50,O$214*O$216+O$213,O$220*O$214,FALSE))+(O$210*_xlfn.NORM.DIST($B50,O$214*O$217+O$213,O$221*O$214,FALSE))+(O$212*_xlfn.NORM.DIST($B50,O$214*O$218+O$213,O$222*O$214,FALSE))</f>
        <v>96.842981322642657</v>
      </c>
      <c r="AE50" s="5"/>
      <c r="AG50" s="5">
        <f t="shared" si="41"/>
        <v>4.4662311508251094</v>
      </c>
      <c r="AH50" s="5">
        <f t="shared" si="41"/>
        <v>7.5170669291735521</v>
      </c>
      <c r="AI50" s="5">
        <f t="shared" si="41"/>
        <v>5.364452577063588</v>
      </c>
      <c r="AJ50" s="5">
        <f t="shared" si="41"/>
        <v>5.8629138281506812</v>
      </c>
      <c r="AK50" s="5">
        <f t="shared" si="41"/>
        <v>5.6289503847708602</v>
      </c>
      <c r="AL50" s="5">
        <f t="shared" si="41"/>
        <v>8.3137625360596559</v>
      </c>
      <c r="AM50" s="5">
        <f t="shared" si="41"/>
        <v>10.137524448856496</v>
      </c>
      <c r="AN50" s="5">
        <f t="shared" si="41"/>
        <v>9.5488114999680107</v>
      </c>
      <c r="AO50" s="5">
        <f t="shared" si="40"/>
        <v>11.649316505121533</v>
      </c>
      <c r="AP50" s="5">
        <f t="shared" si="40"/>
        <v>8.393426338009462</v>
      </c>
      <c r="AQ50" s="5">
        <f t="shared" si="40"/>
        <v>6.5441391386369929</v>
      </c>
      <c r="AR50" s="5">
        <f t="shared" si="40"/>
        <v>4.823310893556453</v>
      </c>
      <c r="AS50" s="5">
        <f t="shared" si="40"/>
        <v>4.399418677357346</v>
      </c>
      <c r="AV50" s="2">
        <f t="shared" si="1"/>
        <v>99.463020546608988</v>
      </c>
      <c r="AW50" s="2">
        <f t="shared" si="2"/>
        <v>102.76289223392516</v>
      </c>
      <c r="AX50" s="2">
        <f t="shared" si="3"/>
        <v>105.10462179871584</v>
      </c>
      <c r="AY50" s="2">
        <f t="shared" si="4"/>
        <v>103.70168364598672</v>
      </c>
      <c r="AZ50" s="2">
        <f t="shared" si="5"/>
        <v>104.4155649168007</v>
      </c>
      <c r="BA50" s="2">
        <f t="shared" si="6"/>
        <v>106.2115186059312</v>
      </c>
      <c r="BB50" s="2">
        <f t="shared" si="7"/>
        <v>107.37129654034268</v>
      </c>
      <c r="BC50" s="2">
        <f t="shared" si="8"/>
        <v>106.11138626542014</v>
      </c>
      <c r="BD50" s="2">
        <f t="shared" si="9"/>
        <v>104.61935303297516</v>
      </c>
      <c r="BE50" s="2">
        <f t="shared" si="10"/>
        <v>99.697617515301161</v>
      </c>
      <c r="BF50" s="2">
        <f t="shared" si="11"/>
        <v>91.384229446938321</v>
      </c>
      <c r="BG50" s="2">
        <f t="shared" si="12"/>
        <v>81.448397770882579</v>
      </c>
      <c r="BH50" s="2">
        <f t="shared" si="13"/>
        <v>69.038769127635618</v>
      </c>
      <c r="BK50" s="2" t="str">
        <f>IF(OR($B50&lt;C$229, AND($B50&gt;C$230, $B50&lt;C$231)), C50, "")</f>
        <v/>
      </c>
      <c r="BL50" s="2" t="str">
        <f>IF(OR($B50&lt;D$229, AND($B50&gt;D$230, $B50&lt;D$231)), D50, "")</f>
        <v/>
      </c>
      <c r="BM50" s="2" t="str">
        <f>IF(OR($B50&lt;E$229, AND($B50&gt;E$230, $B50&lt;E$231)), E50, "")</f>
        <v/>
      </c>
      <c r="BN50" s="2" t="str">
        <f>IF(OR($B50&lt;F$229, AND($B50&gt;F$230, $B50&lt;F$231)), F50, "")</f>
        <v/>
      </c>
      <c r="BO50" s="2" t="str">
        <f>IF(OR($B50&lt;G$229, AND($B50&gt;G$230, $B50&lt;G$231)), G50, "")</f>
        <v/>
      </c>
      <c r="BP50" s="2" t="str">
        <f>IF(OR($B50&lt;H$229, AND($B50&gt;H$230, $B50&lt;H$231)), H50, "")</f>
        <v/>
      </c>
      <c r="BQ50" s="2" t="str">
        <f>IF(OR($B50&lt;I$229, AND($B50&gt;I$230, $B50&lt;I$231)), I50, "")</f>
        <v/>
      </c>
      <c r="BR50" s="2" t="str">
        <f>IF(OR($B50&lt;J$229, AND($B50&gt;J$230, $B50&lt;J$231)), J50, "")</f>
        <v/>
      </c>
      <c r="BS50" s="2" t="str">
        <f>IF(OR($B50&lt;K$229, AND($B50&gt;K$230, $B50&lt;K$231)), K50, "")</f>
        <v/>
      </c>
      <c r="BT50" s="2" t="str">
        <f>IF(OR($B50&lt;L$229, AND($B50&gt;L$230, $B50&lt;L$231)), L50, "")</f>
        <v/>
      </c>
      <c r="BU50" s="2" t="str">
        <f>IF(OR($B50&lt;M$229, AND($B50&gt;M$230, $B50&lt;M$231)), M50, "")</f>
        <v/>
      </c>
      <c r="BV50" s="2" t="str">
        <f>IF(OR($B50&lt;N$229, AND($B50&gt;N$230, $B50&lt;N$231)), N50, "")</f>
        <v/>
      </c>
      <c r="BW50" s="2" t="str">
        <f>IF(OR($B50&lt;O$229, AND($B50&gt;O$230, $B50&lt;O$231)), O50, "")</f>
        <v/>
      </c>
      <c r="BZ50" s="2" t="str">
        <f>IF(OR(AND($B50&gt;C$230, $B50&lt;C$231), $B50&gt;C$232), C50, "")</f>
        <v/>
      </c>
      <c r="CA50" s="2" t="str">
        <f>IF(OR(AND($B50&gt;D$230, $B50&lt;D$231), $B50&gt;D$232), D50, "")</f>
        <v/>
      </c>
      <c r="CB50" s="2" t="str">
        <f>IF(OR(AND($B50&gt;E$230, $B50&lt;E$231), $B50&gt;E$232), E50, "")</f>
        <v/>
      </c>
      <c r="CC50" s="2" t="str">
        <f>IF(OR(AND($B50&gt;F$230, $B50&lt;F$231), $B50&gt;F$232), F50, "")</f>
        <v/>
      </c>
      <c r="CD50" s="2" t="str">
        <f>IF(OR(AND($B50&gt;G$230, $B50&lt;G$231), $B50&gt;G$232), G50, "")</f>
        <v/>
      </c>
      <c r="CE50" s="2" t="str">
        <f>IF(OR(AND($B50&gt;H$230, $B50&lt;H$231), $B50&gt;H$232), H50, "")</f>
        <v/>
      </c>
      <c r="CF50" s="2" t="str">
        <f>IF(OR(AND($B50&gt;I$230, $B50&lt;I$231), $B50&gt;I$232), I50, "")</f>
        <v/>
      </c>
      <c r="CG50" s="2" t="str">
        <f>IF(OR(AND($B50&gt;J$230, $B50&lt;J$231), $B50&gt;J$232), J50, "")</f>
        <v/>
      </c>
      <c r="CH50" s="2" t="str">
        <f>IF(OR(AND($B50&gt;K$230, $B50&lt;K$231), $B50&gt;K$232), K50, "")</f>
        <v/>
      </c>
      <c r="CI50" s="2" t="str">
        <f>IF(OR(AND($B50&gt;L$230, $B50&lt;L$231), $B50&gt;L$232), L50, "")</f>
        <v/>
      </c>
      <c r="CJ50" s="2" t="str">
        <f>IF(OR(AND($B50&gt;M$230, $B50&lt;M$231), $B50&gt;M$232), M50, "")</f>
        <v/>
      </c>
      <c r="CK50" s="2" t="str">
        <f>IF(OR(AND($B50&gt;N$230, $B50&lt;N$231), $B50&gt;N$232), N50, "")</f>
        <v/>
      </c>
      <c r="CL50" s="2" t="str">
        <f>IF(OR(AND($B50&gt;O$230, $B50&lt;O$231), $B50&gt;O$232), O50, "")</f>
        <v/>
      </c>
      <c r="CO50" s="2">
        <f t="shared" si="14"/>
        <v>99.454122735303955</v>
      </c>
      <c r="CP50" s="2">
        <f t="shared" si="15"/>
        <v>102.75907828630112</v>
      </c>
      <c r="CQ50" s="2">
        <f t="shared" si="16"/>
        <v>105.09533284607613</v>
      </c>
      <c r="CR50" s="2">
        <f t="shared" si="17"/>
        <v>103.6930222210395</v>
      </c>
      <c r="CS50" s="2">
        <f t="shared" si="18"/>
        <v>104.41074542340559</v>
      </c>
      <c r="CT50" s="2">
        <f t="shared" si="19"/>
        <v>106.20304169860903</v>
      </c>
      <c r="CU50" s="2">
        <f t="shared" si="20"/>
        <v>107.36707427915213</v>
      </c>
      <c r="CV50" s="2">
        <f t="shared" si="21"/>
        <v>106.09538740388496</v>
      </c>
      <c r="CW50" s="2">
        <f t="shared" si="22"/>
        <v>104.6006985202352</v>
      </c>
      <c r="CX50" s="2">
        <f t="shared" si="23"/>
        <v>99.679440531421349</v>
      </c>
      <c r="CY50" s="2">
        <f t="shared" si="24"/>
        <v>91.363918970284189</v>
      </c>
      <c r="CZ50" s="2">
        <f t="shared" si="25"/>
        <v>81.435757348111025</v>
      </c>
      <c r="DA50" s="2">
        <f t="shared" si="26"/>
        <v>69.034391752933971</v>
      </c>
      <c r="DD50" s="2">
        <f t="shared" si="27"/>
        <v>100.91137227579097</v>
      </c>
      <c r="DE50" s="2">
        <f t="shared" si="28"/>
        <v>103.50662282746053</v>
      </c>
      <c r="DF50" s="2">
        <f t="shared" si="29"/>
        <v>107.11769754634483</v>
      </c>
      <c r="DG50" s="2">
        <f t="shared" si="30"/>
        <v>105.04524561874531</v>
      </c>
      <c r="DH50" s="2">
        <f t="shared" si="31"/>
        <v>105.12560652799348</v>
      </c>
      <c r="DI50" s="2">
        <f t="shared" si="32"/>
        <v>107.59043870630126</v>
      </c>
      <c r="DJ50" s="2">
        <f t="shared" si="33"/>
        <v>108.14171945825858</v>
      </c>
      <c r="DK50" s="2">
        <f t="shared" si="34"/>
        <v>108.92641294428638</v>
      </c>
      <c r="DL50" s="2">
        <f t="shared" si="35"/>
        <v>107.79587467650535</v>
      </c>
      <c r="DM50" s="2">
        <f t="shared" si="36"/>
        <v>102.40685400206114</v>
      </c>
      <c r="DN50" s="2">
        <f t="shared" si="37"/>
        <v>94.351480779955281</v>
      </c>
      <c r="DO50" s="2">
        <f t="shared" si="38"/>
        <v>83.260500902346521</v>
      </c>
      <c r="DP50" s="2">
        <f t="shared" si="39"/>
        <v>69.738483974310682</v>
      </c>
      <c r="DS50" s="2">
        <f>POWER(10,($B50-C$227)/C$228)/(1+POWER(10,($B50-C$227)/C$228))</f>
        <v>6.1058940543917859E-3</v>
      </c>
      <c r="DT50" s="2">
        <f>POWER(10,($B50-D$227)/D$228)/(1+POWER(10,($B50-D$227)/D$228))</f>
        <v>5.1019670588753584E-3</v>
      </c>
      <c r="DU50" s="2">
        <f>POWER(10,($B50-E$227)/E$228)/(1+POWER(10,($B50-E$227)/E$228))</f>
        <v>4.5931145052488095E-3</v>
      </c>
      <c r="DV50" s="2">
        <f>POWER(10,($B50-F$227)/F$228)/(1+POWER(10,($B50-F$227)/F$228))</f>
        <v>6.4053210156712033E-3</v>
      </c>
      <c r="DW50" s="2">
        <f>POWER(10,($B50-G$227)/G$228)/(1+POWER(10,($B50-G$227)/G$228))</f>
        <v>6.7418598720632395E-3</v>
      </c>
      <c r="DX50" s="2">
        <f>POWER(10,($B50-H$227)/H$228)/(1+POWER(10,($B50-H$227)/H$228))</f>
        <v>6.109936287286631E-3</v>
      </c>
      <c r="DY50" s="2">
        <f>POWER(10,($B50-I$227)/I$228)/(1+POWER(10,($B50-I$227)/I$228))</f>
        <v>5.45057441062288E-3</v>
      </c>
      <c r="DZ50" s="2">
        <f>POWER(10,($B50-J$227)/J$228)/(1+POWER(10,($B50-J$227)/J$228))</f>
        <v>5.6512600493560175E-3</v>
      </c>
      <c r="EA50" s="2">
        <f>POWER(10,($B50-K$227)/K$228)/(1+POWER(10,($B50-K$227)/K$228))</f>
        <v>5.8383362380043814E-3</v>
      </c>
      <c r="EB50" s="2">
        <f>POWER(10,($B50-L$227)/L$228)/(1+POWER(10,($B50-L$227)/L$228))</f>
        <v>6.6645501591477852E-3</v>
      </c>
      <c r="EC50" s="2">
        <f>POWER(10,($B50-M$227)/M$228)/(1+POWER(10,($B50-M$227)/M$228))</f>
        <v>6.7983452554472188E-3</v>
      </c>
      <c r="ED50" s="2">
        <f>POWER(10,($B50-N$227)/N$228)/(1+POWER(10,($B50-N$227)/N$228))</f>
        <v>6.9272324553287532E-3</v>
      </c>
      <c r="EE50" s="2">
        <f>POWER(10,($B50-O$227)/O$228)/(1+POWER(10,($B50-O$227)/O$228))</f>
        <v>6.2170473820628083E-3</v>
      </c>
    </row>
    <row r="51" spans="2:135" x14ac:dyDescent="0.25">
      <c r="B51" s="2">
        <v>45</v>
      </c>
      <c r="C51">
        <v>165.87899999999999</v>
      </c>
      <c r="D51">
        <v>152.45599999999999</v>
      </c>
      <c r="E51">
        <v>158.029</v>
      </c>
      <c r="F51">
        <v>150.477</v>
      </c>
      <c r="G51">
        <v>147.48400000000001</v>
      </c>
      <c r="H51">
        <v>141.27699999999999</v>
      </c>
      <c r="I51">
        <v>133.01499999999999</v>
      </c>
      <c r="J51">
        <v>130.727</v>
      </c>
      <c r="K51">
        <v>134.227</v>
      </c>
      <c r="L51">
        <v>138.42400000000001</v>
      </c>
      <c r="M51">
        <v>137.15199999999999</v>
      </c>
      <c r="N51">
        <v>130.54499999999999</v>
      </c>
      <c r="O51">
        <v>109.7727</v>
      </c>
      <c r="R51" s="5">
        <f>AV51+(C$209*_xlfn.NORM.DIST($B51,C$214*C$215+C$213,C$219*C$214,FALSE))+(C$211*_xlfn.NORM.DIST($B51,C$214*C$216+C$213,C$220*C$214,FALSE))+(C$210*_xlfn.NORM.DIST($B51,C$214*C$217+C$213,C$221*C$214,FALSE))+(C$212*_xlfn.NORM.DIST($B51,C$214*C$218+C$213,C$222*C$214,FALSE))</f>
        <v>163.90188430036721</v>
      </c>
      <c r="S51" s="5">
        <f>AW51+(D$209*_xlfn.NORM.DIST($B51,D$214*D$215+D$213,D$219*D$214,FALSE))+(D$211*_xlfn.NORM.DIST($B51,D$214*D$216+D$213,D$220*D$214,FALSE))+(D$210*_xlfn.NORM.DIST($B51,D$214*D$217+D$213,D$221*D$214,FALSE))+(D$212*_xlfn.NORM.DIST($B51,D$214*D$218+D$213,D$222*D$214,FALSE))</f>
        <v>145.9432043660338</v>
      </c>
      <c r="T51" s="5">
        <f>AX51+(E$209*_xlfn.NORM.DIST($B51,E$214*E$215+E$213,E$219*E$214,FALSE))+(E$211*_xlfn.NORM.DIST($B51,E$214*E$216+E$213,E$220*E$214,FALSE))+(E$210*_xlfn.NORM.DIST($B51,E$214*E$217+E$213,E$221*E$214,FALSE))+(E$212*_xlfn.NORM.DIST($B51,E$214*E$218+E$213,E$222*E$214,FALSE))</f>
        <v>157.08638285582629</v>
      </c>
      <c r="U51" s="5">
        <f>AY51+(F$209*_xlfn.NORM.DIST($B51,F$214*F$215+F$213,F$219*F$214,FALSE))+(F$211*_xlfn.NORM.DIST($B51,F$214*F$216+F$213,F$220*F$214,FALSE))+(F$210*_xlfn.NORM.DIST($B51,F$214*F$217+F$213,F$221*F$214,FALSE))+(F$212*_xlfn.NORM.DIST($B51,F$214*F$218+F$213,F$222*F$214,FALSE))</f>
        <v>146.46017534802769</v>
      </c>
      <c r="V51" s="5">
        <f>AZ51+(G$209*_xlfn.NORM.DIST($B51,G$214*G$215+G$213,G$219*G$214,FALSE))+(G$211*_xlfn.NORM.DIST($B51,G$214*G$216+G$213,G$220*G$214,FALSE))+(G$210*_xlfn.NORM.DIST($B51,G$214*G$217+G$213,G$221*G$214,FALSE))+(G$212*_xlfn.NORM.DIST($B51,G$214*G$218+G$213,G$222*G$214,FALSE))</f>
        <v>143.67099041239391</v>
      </c>
      <c r="W51" s="5">
        <f>BA51+(H$209*_xlfn.NORM.DIST($B51,H$214*H$215+H$213,H$219*H$214,FALSE))+(H$211*_xlfn.NORM.DIST($B51,H$214*H$216+H$213,H$220*H$214,FALSE))+(H$210*_xlfn.NORM.DIST($B51,H$214*H$217+H$213,H$221*H$214,FALSE))+(H$212*_xlfn.NORM.DIST($B51,H$214*H$218+H$213,H$222*H$214,FALSE))</f>
        <v>132.90040384673571</v>
      </c>
      <c r="X51" s="5">
        <f>BB51+(I$209*_xlfn.NORM.DIST($B51,I$214*I$215+I$213,I$219*I$214,FALSE))+(I$211*_xlfn.NORM.DIST($B51,I$214*I$216+I$213,I$220*I$214,FALSE))+(I$210*_xlfn.NORM.DIST($B51,I$214*I$217+I$213,I$221*I$214,FALSE))+(I$212*_xlfn.NORM.DIST($B51,I$214*I$218+I$213,I$222*I$214,FALSE))</f>
        <v>123.67373779275329</v>
      </c>
      <c r="Y51" s="5">
        <f>BC51+(J$209*_xlfn.NORM.DIST($B51,J$214*J$215+J$213,J$219*J$214,FALSE))+(J$211*_xlfn.NORM.DIST($B51,J$214*J$216+J$213,J$220*J$214,FALSE))+(J$210*_xlfn.NORM.DIST($B51,J$214*J$217+J$213,J$221*J$214,FALSE))+(J$212*_xlfn.NORM.DIST($B51,J$214*J$218+J$213,J$222*J$214,FALSE))</f>
        <v>122.36992531120791</v>
      </c>
      <c r="Z51" s="5">
        <f>BD51+(K$209*_xlfn.NORM.DIST($B51,K$214*K$215+K$213,K$219*K$214,FALSE))+(K$211*_xlfn.NORM.DIST($B51,K$214*K$216+K$213,K$220*K$214,FALSE))+(K$210*_xlfn.NORM.DIST($B51,K$214*K$217+K$213,K$221*K$214,FALSE))+(K$212*_xlfn.NORM.DIST($B51,K$214*K$218+K$213,K$222*K$214,FALSE))</f>
        <v>121.85496142112214</v>
      </c>
      <c r="AA51" s="5">
        <f>BE51+(L$209*_xlfn.NORM.DIST($B51,L$214*L$215+L$213,L$219*L$214,FALSE))+(L$211*_xlfn.NORM.DIST($B51,L$214*L$216+L$213,L$220*L$214,FALSE))+(L$210*_xlfn.NORM.DIST($B51,L$214*L$217+L$213,L$221*L$214,FALSE))+(L$212*_xlfn.NORM.DIST($B51,L$214*L$218+L$213,L$222*L$214,FALSE))</f>
        <v>130.82804317001882</v>
      </c>
      <c r="AB51" s="5">
        <f>BF51+(M$209*_xlfn.NORM.DIST($B51,M$214*M$215+M$213,M$219*M$214,FALSE))+(M$211*_xlfn.NORM.DIST($B51,M$214*M$216+M$213,M$220*M$214,FALSE))+(M$210*_xlfn.NORM.DIST($B51,M$214*M$217+M$213,M$221*M$214,FALSE))+(M$212*_xlfn.NORM.DIST($B51,M$214*M$218+M$213,M$222*M$214,FALSE))</f>
        <v>132.36683081775141</v>
      </c>
      <c r="AC51" s="5">
        <f>BG51+(N$209*_xlfn.NORM.DIST($B51,N$214*N$215+N$213,N$219*N$214,FALSE))+(N$211*_xlfn.NORM.DIST($B51,N$214*N$216+N$213,N$220*N$214,FALSE))+(N$210*_xlfn.NORM.DIST($B51,N$214*N$217+N$213,N$221*N$214,FALSE))+(N$212*_xlfn.NORM.DIST($B51,N$214*N$218+N$213,N$222*N$214,FALSE))</f>
        <v>127.76652409987904</v>
      </c>
      <c r="AD51" s="5">
        <f>BH51+(O$209*_xlfn.NORM.DIST($B51,O$214*O$215+O$213,O$219*O$214,FALSE))+(O$211*_xlfn.NORM.DIST($B51,O$214*O$216+O$213,O$220*O$214,FALSE))+(O$210*_xlfn.NORM.DIST($B51,O$214*O$217+O$213,O$221*O$214,FALSE))+(O$212*_xlfn.NORM.DIST($B51,O$214*O$218+O$213,O$222*O$214,FALSE))</f>
        <v>105.66319618839492</v>
      </c>
      <c r="AE51" s="5"/>
      <c r="AG51" s="5">
        <f t="shared" si="41"/>
        <v>1.9771156996327761</v>
      </c>
      <c r="AH51" s="5">
        <f t="shared" si="41"/>
        <v>6.5127956339661921</v>
      </c>
      <c r="AI51" s="5">
        <f t="shared" si="41"/>
        <v>0.94261714417370968</v>
      </c>
      <c r="AJ51" s="5">
        <f t="shared" si="41"/>
        <v>4.0168246519723141</v>
      </c>
      <c r="AK51" s="5">
        <f t="shared" si="41"/>
        <v>3.8130095876061034</v>
      </c>
      <c r="AL51" s="5">
        <f t="shared" si="41"/>
        <v>8.3765961532642734</v>
      </c>
      <c r="AM51" s="5">
        <f t="shared" si="41"/>
        <v>9.3412622072467002</v>
      </c>
      <c r="AN51" s="5">
        <f t="shared" si="41"/>
        <v>8.3570746887920961</v>
      </c>
      <c r="AO51" s="5">
        <f t="shared" si="40"/>
        <v>12.372038578877863</v>
      </c>
      <c r="AP51" s="5">
        <f t="shared" si="40"/>
        <v>7.5959568299811906</v>
      </c>
      <c r="AQ51" s="5">
        <f t="shared" si="40"/>
        <v>4.7851691822485805</v>
      </c>
      <c r="AR51" s="5">
        <f t="shared" si="40"/>
        <v>2.7784759001209522</v>
      </c>
      <c r="AS51" s="5">
        <f t="shared" si="40"/>
        <v>4.1095038116050802</v>
      </c>
      <c r="AV51" s="2">
        <f t="shared" si="1"/>
        <v>99.461088383158398</v>
      </c>
      <c r="AW51" s="2">
        <f t="shared" si="2"/>
        <v>102.75615606548426</v>
      </c>
      <c r="AX51" s="2">
        <f t="shared" si="3"/>
        <v>105.10782319074363</v>
      </c>
      <c r="AY51" s="2">
        <f t="shared" si="4"/>
        <v>103.70710536798623</v>
      </c>
      <c r="AZ51" s="2">
        <f t="shared" si="5"/>
        <v>104.43694701618742</v>
      </c>
      <c r="BA51" s="2">
        <f t="shared" si="6"/>
        <v>106.24261590697063</v>
      </c>
      <c r="BB51" s="2">
        <f t="shared" si="7"/>
        <v>107.39602355298055</v>
      </c>
      <c r="BC51" s="2">
        <f t="shared" si="8"/>
        <v>106.15584185458167</v>
      </c>
      <c r="BD51" s="2">
        <f t="shared" si="9"/>
        <v>104.66255165039605</v>
      </c>
      <c r="BE51" s="2">
        <f t="shared" si="10"/>
        <v>99.735779152144502</v>
      </c>
      <c r="BF51" s="2">
        <f t="shared" si="11"/>
        <v>91.429187247912111</v>
      </c>
      <c r="BG51" s="2">
        <f t="shared" si="12"/>
        <v>81.476550541862508</v>
      </c>
      <c r="BH51" s="2">
        <f t="shared" si="13"/>
        <v>69.051242824468076</v>
      </c>
      <c r="BK51" s="2" t="str">
        <f>IF(OR($B51&lt;C$229, AND($B51&gt;C$230, $B51&lt;C$231)), C51, "")</f>
        <v/>
      </c>
      <c r="BL51" s="2" t="str">
        <f>IF(OR($B51&lt;D$229, AND($B51&gt;D$230, $B51&lt;D$231)), D51, "")</f>
        <v/>
      </c>
      <c r="BM51" s="2" t="str">
        <f>IF(OR($B51&lt;E$229, AND($B51&gt;E$230, $B51&lt;E$231)), E51, "")</f>
        <v/>
      </c>
      <c r="BN51" s="2" t="str">
        <f>IF(OR($B51&lt;F$229, AND($B51&gt;F$230, $B51&lt;F$231)), F51, "")</f>
        <v/>
      </c>
      <c r="BO51" s="2" t="str">
        <f>IF(OR($B51&lt;G$229, AND($B51&gt;G$230, $B51&lt;G$231)), G51, "")</f>
        <v/>
      </c>
      <c r="BP51" s="2" t="str">
        <f>IF(OR($B51&lt;H$229, AND($B51&gt;H$230, $B51&lt;H$231)), H51, "")</f>
        <v/>
      </c>
      <c r="BQ51" s="2" t="str">
        <f>IF(OR($B51&lt;I$229, AND($B51&gt;I$230, $B51&lt;I$231)), I51, "")</f>
        <v/>
      </c>
      <c r="BR51" s="2" t="str">
        <f>IF(OR($B51&lt;J$229, AND($B51&gt;J$230, $B51&lt;J$231)), J51, "")</f>
        <v/>
      </c>
      <c r="BS51" s="2" t="str">
        <f>IF(OR($B51&lt;K$229, AND($B51&gt;K$230, $B51&lt;K$231)), K51, "")</f>
        <v/>
      </c>
      <c r="BT51" s="2" t="str">
        <f>IF(OR($B51&lt;L$229, AND($B51&gt;L$230, $B51&lt;L$231)), L51, "")</f>
        <v/>
      </c>
      <c r="BU51" s="2" t="str">
        <f>IF(OR($B51&lt;M$229, AND($B51&gt;M$230, $B51&lt;M$231)), M51, "")</f>
        <v/>
      </c>
      <c r="BV51" s="2" t="str">
        <f>IF(OR($B51&lt;N$229, AND($B51&gt;N$230, $B51&lt;N$231)), N51, "")</f>
        <v/>
      </c>
      <c r="BW51" s="2" t="str">
        <f>IF(OR($B51&lt;O$229, AND($B51&gt;O$230, $B51&lt;O$231)), O51, "")</f>
        <v/>
      </c>
      <c r="BZ51" s="2" t="str">
        <f>IF(OR(AND($B51&gt;C$230, $B51&lt;C$231), $B51&gt;C$232), C51, "")</f>
        <v/>
      </c>
      <c r="CA51" s="2" t="str">
        <f>IF(OR(AND($B51&gt;D$230, $B51&lt;D$231), $B51&gt;D$232), D51, "")</f>
        <v/>
      </c>
      <c r="CB51" s="2" t="str">
        <f>IF(OR(AND($B51&gt;E$230, $B51&lt;E$231), $B51&gt;E$232), E51, "")</f>
        <v/>
      </c>
      <c r="CC51" s="2" t="str">
        <f>IF(OR(AND($B51&gt;F$230, $B51&lt;F$231), $B51&gt;F$232), F51, "")</f>
        <v/>
      </c>
      <c r="CD51" s="2" t="str">
        <f>IF(OR(AND($B51&gt;G$230, $B51&lt;G$231), $B51&gt;G$232), G51, "")</f>
        <v/>
      </c>
      <c r="CE51" s="2" t="str">
        <f>IF(OR(AND($B51&gt;H$230, $B51&lt;H$231), $B51&gt;H$232), H51, "")</f>
        <v/>
      </c>
      <c r="CF51" s="2" t="str">
        <f>IF(OR(AND($B51&gt;I$230, $B51&lt;I$231), $B51&gt;I$232), I51, "")</f>
        <v/>
      </c>
      <c r="CG51" s="2" t="str">
        <f>IF(OR(AND($B51&gt;J$230, $B51&lt;J$231), $B51&gt;J$232), J51, "")</f>
        <v/>
      </c>
      <c r="CH51" s="2" t="str">
        <f>IF(OR(AND($B51&gt;K$230, $B51&lt;K$231), $B51&gt;K$232), K51, "")</f>
        <v/>
      </c>
      <c r="CI51" s="2" t="str">
        <f>IF(OR(AND($B51&gt;L$230, $B51&lt;L$231), $B51&gt;L$232), L51, "")</f>
        <v/>
      </c>
      <c r="CJ51" s="2" t="str">
        <f>IF(OR(AND($B51&gt;M$230, $B51&lt;M$231), $B51&gt;M$232), M51, "")</f>
        <v/>
      </c>
      <c r="CK51" s="2" t="str">
        <f>IF(OR(AND($B51&gt;N$230, $B51&lt;N$231), $B51&gt;N$232), N51, "")</f>
        <v/>
      </c>
      <c r="CL51" s="2" t="str">
        <f>IF(OR(AND($B51&gt;O$230, $B51&lt;O$231), $B51&gt;O$232), O51, "")</f>
        <v/>
      </c>
      <c r="CO51" s="2">
        <f t="shared" si="14"/>
        <v>99.451581336630113</v>
      </c>
      <c r="CP51" s="2">
        <f t="shared" si="15"/>
        <v>102.75210103232719</v>
      </c>
      <c r="CQ51" s="2">
        <f t="shared" si="16"/>
        <v>105.09789012327387</v>
      </c>
      <c r="CR51" s="2">
        <f t="shared" si="17"/>
        <v>103.69785408627621</v>
      </c>
      <c r="CS51" s="2">
        <f t="shared" si="18"/>
        <v>104.43185178800614</v>
      </c>
      <c r="CT51" s="2">
        <f t="shared" si="19"/>
        <v>106.23357655754775</v>
      </c>
      <c r="CU51" s="2">
        <f t="shared" si="20"/>
        <v>107.39156261419257</v>
      </c>
      <c r="CV51" s="2">
        <f t="shared" si="21"/>
        <v>106.138718816574</v>
      </c>
      <c r="CW51" s="2">
        <f t="shared" si="22"/>
        <v>104.6426144415607</v>
      </c>
      <c r="CX51" s="2">
        <f t="shared" si="23"/>
        <v>99.716356024181081</v>
      </c>
      <c r="CY51" s="2">
        <f t="shared" si="24"/>
        <v>91.407463254336264</v>
      </c>
      <c r="CZ51" s="2">
        <f t="shared" si="25"/>
        <v>81.463035085247384</v>
      </c>
      <c r="DA51" s="2">
        <f t="shared" si="26"/>
        <v>69.046584799212283</v>
      </c>
      <c r="DD51" s="2">
        <f t="shared" si="27"/>
        <v>100.87244404587845</v>
      </c>
      <c r="DE51" s="2">
        <f t="shared" si="28"/>
        <v>103.47732221213258</v>
      </c>
      <c r="DF51" s="2">
        <f t="shared" si="29"/>
        <v>107.0710783776985</v>
      </c>
      <c r="DG51" s="2">
        <f t="shared" si="30"/>
        <v>105.0158962559464</v>
      </c>
      <c r="DH51" s="2">
        <f t="shared" si="31"/>
        <v>105.12156144704359</v>
      </c>
      <c r="DI51" s="2">
        <f t="shared" si="32"/>
        <v>107.58364698293065</v>
      </c>
      <c r="DJ51" s="2">
        <f t="shared" si="33"/>
        <v>108.13837637176515</v>
      </c>
      <c r="DK51" s="2">
        <f t="shared" si="34"/>
        <v>108.90357312402453</v>
      </c>
      <c r="DL51" s="2">
        <f t="shared" si="35"/>
        <v>107.75877489760961</v>
      </c>
      <c r="DM51" s="2">
        <f t="shared" si="36"/>
        <v>102.37602437306766</v>
      </c>
      <c r="DN51" s="2">
        <f t="shared" si="37"/>
        <v>94.323689445248377</v>
      </c>
      <c r="DO51" s="2">
        <f t="shared" si="38"/>
        <v>83.243613544394037</v>
      </c>
      <c r="DP51" s="2">
        <f t="shared" si="39"/>
        <v>69.730304474254709</v>
      </c>
      <c r="DS51" s="2">
        <f>POWER(10,($B51-C$227)/C$228)/(1+POWER(10,($B51-C$227)/C$228))</f>
        <v>6.6910381041089149E-3</v>
      </c>
      <c r="DT51" s="2">
        <f>POWER(10,($B51-D$227)/D$228)/(1+POWER(10,($B51-D$227)/D$228))</f>
        <v>5.5914433692755032E-3</v>
      </c>
      <c r="DU51" s="2">
        <f>POWER(10,($B51-E$227)/E$228)/(1+POWER(10,($B51-E$227)/E$228))</f>
        <v>5.0340191552915251E-3</v>
      </c>
      <c r="DV51" s="2">
        <f>POWER(10,($B51-F$227)/F$228)/(1+POWER(10,($B51-F$227)/F$228))</f>
        <v>7.0189573011442677E-3</v>
      </c>
      <c r="DW51" s="2">
        <f>POWER(10,($B51-G$227)/G$228)/(1+POWER(10,($B51-G$227)/G$228))</f>
        <v>7.3874972091709E-3</v>
      </c>
      <c r="DX51" s="2">
        <f>POWER(10,($B51-H$227)/H$228)/(1+POWER(10,($B51-H$227)/H$228))</f>
        <v>6.6954651053123815E-3</v>
      </c>
      <c r="DY51" s="2">
        <f>POWER(10,($B51-I$227)/I$228)/(1+POWER(10,($B51-I$227)/I$228))</f>
        <v>5.9732948713828084E-3</v>
      </c>
      <c r="DZ51" s="2">
        <f>POWER(10,($B51-J$227)/J$228)/(1+POWER(10,($B51-J$227)/J$228))</f>
        <v>6.1931067982605647E-3</v>
      </c>
      <c r="EA51" s="2">
        <f>POWER(10,($B51-K$227)/K$228)/(1+POWER(10,($B51-K$227)/K$228))</f>
        <v>6.3980045689433591E-3</v>
      </c>
      <c r="EB51" s="2">
        <f>POWER(10,($B51-L$227)/L$228)/(1+POWER(10,($B51-L$227)/L$228))</f>
        <v>7.3028383300325168E-3</v>
      </c>
      <c r="EC51" s="2">
        <f>POWER(10,($B51-M$227)/M$228)/(1+POWER(10,($B51-M$227)/M$228))</f>
        <v>7.4493513718332516E-3</v>
      </c>
      <c r="ED51" s="2">
        <f>POWER(10,($B51-N$227)/N$228)/(1+POWER(10,($B51-N$227)/N$228))</f>
        <v>7.590486420688468E-3</v>
      </c>
      <c r="EE51" s="2">
        <f>POWER(10,($B51-O$227)/O$228)/(1+POWER(10,($B51-O$227)/O$228))</f>
        <v>6.8127705342190294E-3</v>
      </c>
    </row>
    <row r="52" spans="2:135" x14ac:dyDescent="0.25">
      <c r="B52" s="2">
        <v>46</v>
      </c>
      <c r="C52">
        <v>175.89400000000001</v>
      </c>
      <c r="D52">
        <v>162.61799999999999</v>
      </c>
      <c r="E52">
        <v>168.5</v>
      </c>
      <c r="F52">
        <v>160.49199999999999</v>
      </c>
      <c r="G52">
        <v>156.15600000000001</v>
      </c>
      <c r="H52">
        <v>149.631</v>
      </c>
      <c r="I52">
        <v>140.87899999999999</v>
      </c>
      <c r="J52">
        <v>137.727</v>
      </c>
      <c r="K52">
        <v>141.45500000000001</v>
      </c>
      <c r="L52">
        <v>148.75800000000001</v>
      </c>
      <c r="M52">
        <v>147.31800000000001</v>
      </c>
      <c r="N52">
        <v>142.15199999999999</v>
      </c>
      <c r="O52">
        <v>118.3182</v>
      </c>
      <c r="R52" s="5">
        <f>AV52+(C$209*_xlfn.NORM.DIST($B52,C$214*C$215+C$213,C$219*C$214,FALSE))+(C$211*_xlfn.NORM.DIST($B52,C$214*C$216+C$213,C$220*C$214,FALSE))+(C$210*_xlfn.NORM.DIST($B52,C$214*C$217+C$213,C$221*C$214,FALSE))+(C$212*_xlfn.NORM.DIST($B52,C$214*C$218+C$213,C$222*C$214,FALSE))</f>
        <v>177.02889710069402</v>
      </c>
      <c r="S52" s="5">
        <f>AW52+(D$209*_xlfn.NORM.DIST($B52,D$214*D$215+D$213,D$219*D$214,FALSE))+(D$211*_xlfn.NORM.DIST($B52,D$214*D$216+D$213,D$220*D$214,FALSE))+(D$210*_xlfn.NORM.DIST($B52,D$214*D$217+D$213,D$221*D$214,FALSE))+(D$212*_xlfn.NORM.DIST($B52,D$214*D$218+D$213,D$222*D$214,FALSE))</f>
        <v>158.56272173798197</v>
      </c>
      <c r="T52" s="5">
        <f>AX52+(E$209*_xlfn.NORM.DIST($B52,E$214*E$215+E$213,E$219*E$214,FALSE))+(E$211*_xlfn.NORM.DIST($B52,E$214*E$216+E$213,E$220*E$214,FALSE))+(E$210*_xlfn.NORM.DIST($B52,E$214*E$217+E$213,E$221*E$214,FALSE))+(E$212*_xlfn.NORM.DIST($B52,E$214*E$218+E$213,E$222*E$214,FALSE))</f>
        <v>169.98783072628345</v>
      </c>
      <c r="U52" s="5">
        <f>AY52+(F$209*_xlfn.NORM.DIST($B52,F$214*F$215+F$213,F$219*F$214,FALSE))+(F$211*_xlfn.NORM.DIST($B52,F$214*F$216+F$213,F$220*F$214,FALSE))+(F$210*_xlfn.NORM.DIST($B52,F$214*F$217+F$213,F$221*F$214,FALSE))+(F$212*_xlfn.NORM.DIST($B52,F$214*F$218+F$213,F$222*F$214,FALSE))</f>
        <v>159.16095508721995</v>
      </c>
      <c r="V52" s="5">
        <f>AZ52+(G$209*_xlfn.NORM.DIST($B52,G$214*G$215+G$213,G$219*G$214,FALSE))+(G$211*_xlfn.NORM.DIST($B52,G$214*G$216+G$213,G$220*G$214,FALSE))+(G$210*_xlfn.NORM.DIST($B52,G$214*G$217+G$213,G$221*G$214,FALSE))+(G$212*_xlfn.NORM.DIST($B52,G$214*G$218+G$213,G$222*G$214,FALSE))</f>
        <v>155.70670026532383</v>
      </c>
      <c r="W52" s="5">
        <f>BA52+(H$209*_xlfn.NORM.DIST($B52,H$214*H$215+H$213,H$219*H$214,FALSE))+(H$211*_xlfn.NORM.DIST($B52,H$214*H$216+H$213,H$220*H$214,FALSE))+(H$210*_xlfn.NORM.DIST($B52,H$214*H$217+H$213,H$221*H$214,FALSE))+(H$212*_xlfn.NORM.DIST($B52,H$214*H$218+H$213,H$222*H$214,FALSE))</f>
        <v>143.17260703652784</v>
      </c>
      <c r="X52" s="5">
        <f>BB52+(I$209*_xlfn.NORM.DIST($B52,I$214*I$215+I$213,I$219*I$214,FALSE))+(I$211*_xlfn.NORM.DIST($B52,I$214*I$216+I$213,I$220*I$214,FALSE))+(I$210*_xlfn.NORM.DIST($B52,I$214*I$217+I$213,I$221*I$214,FALSE))+(I$212*_xlfn.NORM.DIST($B52,I$214*I$218+I$213,I$222*I$214,FALSE))</f>
        <v>131.22463579660155</v>
      </c>
      <c r="Y52" s="5">
        <f>BC52+(J$209*_xlfn.NORM.DIST($B52,J$214*J$215+J$213,J$219*J$214,FALSE))+(J$211*_xlfn.NORM.DIST($B52,J$214*J$216+J$213,J$220*J$214,FALSE))+(J$210*_xlfn.NORM.DIST($B52,J$214*J$217+J$213,J$221*J$214,FALSE))+(J$212*_xlfn.NORM.DIST($B52,J$214*J$218+J$213,J$222*J$214,FALSE))</f>
        <v>129.94514182411416</v>
      </c>
      <c r="Z52" s="5">
        <f>BD52+(K$209*_xlfn.NORM.DIST($B52,K$214*K$215+K$213,K$219*K$214,FALSE))+(K$211*_xlfn.NORM.DIST($B52,K$214*K$216+K$213,K$220*K$214,FALSE))+(K$210*_xlfn.NORM.DIST($B52,K$214*K$217+K$213,K$221*K$214,FALSE))+(K$212*_xlfn.NORM.DIST($B52,K$214*K$218+K$213,K$222*K$214,FALSE))</f>
        <v>129.92879250067853</v>
      </c>
      <c r="AA52" s="5">
        <f>BE52+(L$209*_xlfn.NORM.DIST($B52,L$214*L$215+L$213,L$219*L$214,FALSE))+(L$211*_xlfn.NORM.DIST($B52,L$214*L$216+L$213,L$220*L$214,FALSE))+(L$210*_xlfn.NORM.DIST($B52,L$214*L$217+L$213,L$221*L$214,FALSE))+(L$212*_xlfn.NORM.DIST($B52,L$214*L$218+L$213,L$222*L$214,FALSE))</f>
        <v>142.27475605330744</v>
      </c>
      <c r="AB52" s="5">
        <f>BF52+(M$209*_xlfn.NORM.DIST($B52,M$214*M$215+M$213,M$219*M$214,FALSE))+(M$211*_xlfn.NORM.DIST($B52,M$214*M$216+M$213,M$220*M$214,FALSE))+(M$210*_xlfn.NORM.DIST($B52,M$214*M$217+M$213,M$221*M$214,FALSE))+(M$212*_xlfn.NORM.DIST($B52,M$214*M$218+M$213,M$222*M$214,FALSE))</f>
        <v>144.63022976892555</v>
      </c>
      <c r="AC52" s="5">
        <f>BG52+(N$209*_xlfn.NORM.DIST($B52,N$214*N$215+N$213,N$219*N$214,FALSE))+(N$211*_xlfn.NORM.DIST($B52,N$214*N$216+N$213,N$220*N$214,FALSE))+(N$210*_xlfn.NORM.DIST($B52,N$214*N$217+N$213,N$221*N$214,FALSE))+(N$212*_xlfn.NORM.DIST($B52,N$214*N$218+N$213,N$222*N$214,FALSE))</f>
        <v>139.59722839622196</v>
      </c>
      <c r="AD52" s="5">
        <f>BH52+(O$209*_xlfn.NORM.DIST($B52,O$214*O$215+O$213,O$219*O$214,FALSE))+(O$211*_xlfn.NORM.DIST($B52,O$214*O$216+O$213,O$220*O$214,FALSE))+(O$210*_xlfn.NORM.DIST($B52,O$214*O$217+O$213,O$221*O$214,FALSE))+(O$212*_xlfn.NORM.DIST($B52,O$214*O$218+O$213,O$222*O$214,FALSE))</f>
        <v>115.49460070249214</v>
      </c>
      <c r="AE52" s="5"/>
      <c r="AG52" s="5">
        <f t="shared" si="41"/>
        <v>-1.1348971006940189</v>
      </c>
      <c r="AH52" s="5">
        <f t="shared" si="41"/>
        <v>4.055278262018021</v>
      </c>
      <c r="AI52" s="5">
        <f t="shared" si="41"/>
        <v>-1.4878307262834483</v>
      </c>
      <c r="AJ52" s="5">
        <f t="shared" si="41"/>
        <v>1.3310449127800439</v>
      </c>
      <c r="AK52" s="5">
        <f t="shared" si="41"/>
        <v>0.44929973467617401</v>
      </c>
      <c r="AL52" s="5">
        <f t="shared" si="41"/>
        <v>6.4583929634721642</v>
      </c>
      <c r="AM52" s="5">
        <f t="shared" si="41"/>
        <v>9.654364203398444</v>
      </c>
      <c r="AN52" s="5">
        <f t="shared" si="41"/>
        <v>7.7818581758858443</v>
      </c>
      <c r="AO52" s="5">
        <f t="shared" si="40"/>
        <v>11.526207499321487</v>
      </c>
      <c r="AP52" s="5">
        <f t="shared" si="40"/>
        <v>6.4832439466925678</v>
      </c>
      <c r="AQ52" s="5">
        <f t="shared" si="40"/>
        <v>2.6877702310744667</v>
      </c>
      <c r="AR52" s="5">
        <f t="shared" si="40"/>
        <v>2.5547716037780219</v>
      </c>
      <c r="AS52" s="5">
        <f t="shared" si="40"/>
        <v>2.8235992975078688</v>
      </c>
      <c r="AV52" s="2">
        <f t="shared" si="1"/>
        <v>99.459190699665427</v>
      </c>
      <c r="AW52" s="2">
        <f t="shared" si="2"/>
        <v>102.74943084813464</v>
      </c>
      <c r="AX52" s="2">
        <f t="shared" si="3"/>
        <v>105.11106219820479</v>
      </c>
      <c r="AY52" s="2">
        <f t="shared" si="4"/>
        <v>103.71256003040278</v>
      </c>
      <c r="AZ52" s="2">
        <f t="shared" si="5"/>
        <v>104.458337392769</v>
      </c>
      <c r="BA52" s="2">
        <f t="shared" si="6"/>
        <v>106.27374261405878</v>
      </c>
      <c r="BB52" s="2">
        <f t="shared" si="7"/>
        <v>107.42075727479425</v>
      </c>
      <c r="BC52" s="2">
        <f t="shared" si="8"/>
        <v>106.2003649812208</v>
      </c>
      <c r="BD52" s="2">
        <f t="shared" si="9"/>
        <v>104.7058236173533</v>
      </c>
      <c r="BE52" s="2">
        <f t="shared" si="10"/>
        <v>99.774011478118652</v>
      </c>
      <c r="BF52" s="2">
        <f t="shared" si="11"/>
        <v>91.474228062089978</v>
      </c>
      <c r="BG52" s="2">
        <f t="shared" si="12"/>
        <v>81.504754072928336</v>
      </c>
      <c r="BH52" s="2">
        <f t="shared" si="13"/>
        <v>69.06372982973329</v>
      </c>
      <c r="BK52" s="2" t="str">
        <f>IF(OR($B52&lt;C$229, AND($B52&gt;C$230, $B52&lt;C$231)), C52, "")</f>
        <v/>
      </c>
      <c r="BL52" s="2" t="str">
        <f>IF(OR($B52&lt;D$229, AND($B52&gt;D$230, $B52&lt;D$231)), D52, "")</f>
        <v/>
      </c>
      <c r="BM52" s="2" t="str">
        <f>IF(OR($B52&lt;E$229, AND($B52&gt;E$230, $B52&lt;E$231)), E52, "")</f>
        <v/>
      </c>
      <c r="BN52" s="2" t="str">
        <f>IF(OR($B52&lt;F$229, AND($B52&gt;F$230, $B52&lt;F$231)), F52, "")</f>
        <v/>
      </c>
      <c r="BO52" s="2" t="str">
        <f>IF(OR($B52&lt;G$229, AND($B52&gt;G$230, $B52&lt;G$231)), G52, "")</f>
        <v/>
      </c>
      <c r="BP52" s="2" t="str">
        <f>IF(OR($B52&lt;H$229, AND($B52&gt;H$230, $B52&lt;H$231)), H52, "")</f>
        <v/>
      </c>
      <c r="BQ52" s="2" t="str">
        <f>IF(OR($B52&lt;I$229, AND($B52&gt;I$230, $B52&lt;I$231)), I52, "")</f>
        <v/>
      </c>
      <c r="BR52" s="2" t="str">
        <f>IF(OR($B52&lt;J$229, AND($B52&gt;J$230, $B52&lt;J$231)), J52, "")</f>
        <v/>
      </c>
      <c r="BS52" s="2" t="str">
        <f>IF(OR($B52&lt;K$229, AND($B52&gt;K$230, $B52&lt;K$231)), K52, "")</f>
        <v/>
      </c>
      <c r="BT52" s="2" t="str">
        <f>IF(OR($B52&lt;L$229, AND($B52&gt;L$230, $B52&lt;L$231)), L52, "")</f>
        <v/>
      </c>
      <c r="BU52" s="2" t="str">
        <f>IF(OR($B52&lt;M$229, AND($B52&gt;M$230, $B52&lt;M$231)), M52, "")</f>
        <v/>
      </c>
      <c r="BV52" s="2" t="str">
        <f>IF(OR($B52&lt;N$229, AND($B52&gt;N$230, $B52&lt;N$231)), N52, "")</f>
        <v/>
      </c>
      <c r="BW52" s="2" t="str">
        <f>IF(OR($B52&lt;O$229, AND($B52&gt;O$230, $B52&lt;O$231)), O52, "")</f>
        <v/>
      </c>
      <c r="BZ52" s="2" t="str">
        <f>IF(OR(AND($B52&gt;C$230, $B52&lt;C$231), $B52&gt;C$232), C52, "")</f>
        <v/>
      </c>
      <c r="CA52" s="2" t="str">
        <f>IF(OR(AND($B52&gt;D$230, $B52&lt;D$231), $B52&gt;D$232), D52, "")</f>
        <v/>
      </c>
      <c r="CB52" s="2" t="str">
        <f>IF(OR(AND($B52&gt;E$230, $B52&lt;E$231), $B52&gt;E$232), E52, "")</f>
        <v/>
      </c>
      <c r="CC52" s="2" t="str">
        <f>IF(OR(AND($B52&gt;F$230, $B52&lt;F$231), $B52&gt;F$232), F52, "")</f>
        <v/>
      </c>
      <c r="CD52" s="2" t="str">
        <f>IF(OR(AND($B52&gt;G$230, $B52&lt;G$231), $B52&gt;G$232), G52, "")</f>
        <v/>
      </c>
      <c r="CE52" s="2" t="str">
        <f>IF(OR(AND($B52&gt;H$230, $B52&lt;H$231), $B52&gt;H$232), H52, "")</f>
        <v/>
      </c>
      <c r="CF52" s="2" t="str">
        <f>IF(OR(AND($B52&gt;I$230, $B52&lt;I$231), $B52&gt;I$232), I52, "")</f>
        <v/>
      </c>
      <c r="CG52" s="2" t="str">
        <f>IF(OR(AND($B52&gt;J$230, $B52&lt;J$231), $B52&gt;J$232), J52, "")</f>
        <v/>
      </c>
      <c r="CH52" s="2" t="str">
        <f>IF(OR(AND($B52&gt;K$230, $B52&lt;K$231), $B52&gt;K$232), K52, "")</f>
        <v/>
      </c>
      <c r="CI52" s="2" t="str">
        <f>IF(OR(AND($B52&gt;L$230, $B52&lt;L$231), $B52&gt;L$232), L52, "")</f>
        <v/>
      </c>
      <c r="CJ52" s="2" t="str">
        <f>IF(OR(AND($B52&gt;M$230, $B52&lt;M$231), $B52&gt;M$232), M52, "")</f>
        <v/>
      </c>
      <c r="CK52" s="2" t="str">
        <f>IF(OR(AND($B52&gt;N$230, $B52&lt;N$231), $B52&gt;N$232), N52, "")</f>
        <v/>
      </c>
      <c r="CL52" s="2" t="str">
        <f>IF(OR(AND($B52&gt;O$230, $B52&lt;O$231), $B52&gt;O$232), O52, "")</f>
        <v/>
      </c>
      <c r="CO52" s="2">
        <f t="shared" si="14"/>
        <v>99.449039937956286</v>
      </c>
      <c r="CP52" s="2">
        <f t="shared" si="15"/>
        <v>102.74512377835327</v>
      </c>
      <c r="CQ52" s="2">
        <f t="shared" si="16"/>
        <v>105.10044740047161</v>
      </c>
      <c r="CR52" s="2">
        <f t="shared" si="17"/>
        <v>103.70268595151293</v>
      </c>
      <c r="CS52" s="2">
        <f t="shared" si="18"/>
        <v>104.45295815260671</v>
      </c>
      <c r="CT52" s="2">
        <f t="shared" si="19"/>
        <v>106.26411141648646</v>
      </c>
      <c r="CU52" s="2">
        <f t="shared" si="20"/>
        <v>107.416050949233</v>
      </c>
      <c r="CV52" s="2">
        <f t="shared" si="21"/>
        <v>106.18205022926304</v>
      </c>
      <c r="CW52" s="2">
        <f t="shared" si="22"/>
        <v>104.68453036288621</v>
      </c>
      <c r="CX52" s="2">
        <f t="shared" si="23"/>
        <v>99.753271516940828</v>
      </c>
      <c r="CY52" s="2">
        <f t="shared" si="24"/>
        <v>91.451007538388339</v>
      </c>
      <c r="CZ52" s="2">
        <f t="shared" si="25"/>
        <v>81.490312822383743</v>
      </c>
      <c r="DA52" s="2">
        <f t="shared" si="26"/>
        <v>69.058777845490596</v>
      </c>
      <c r="DD52" s="2">
        <f t="shared" si="27"/>
        <v>100.83351581596595</v>
      </c>
      <c r="DE52" s="2">
        <f t="shared" si="28"/>
        <v>103.44802159680462</v>
      </c>
      <c r="DF52" s="2">
        <f t="shared" si="29"/>
        <v>107.02445920905217</v>
      </c>
      <c r="DG52" s="2">
        <f t="shared" si="30"/>
        <v>104.98654689314749</v>
      </c>
      <c r="DH52" s="2">
        <f t="shared" si="31"/>
        <v>105.1175163660937</v>
      </c>
      <c r="DI52" s="2">
        <f t="shared" si="32"/>
        <v>107.57685525956002</v>
      </c>
      <c r="DJ52" s="2">
        <f t="shared" si="33"/>
        <v>108.1350332852717</v>
      </c>
      <c r="DK52" s="2">
        <f t="shared" si="34"/>
        <v>108.8807333037627</v>
      </c>
      <c r="DL52" s="2">
        <f t="shared" si="35"/>
        <v>107.72167511871388</v>
      </c>
      <c r="DM52" s="2">
        <f t="shared" si="36"/>
        <v>102.34519474407419</v>
      </c>
      <c r="DN52" s="2">
        <f t="shared" si="37"/>
        <v>94.295898110541486</v>
      </c>
      <c r="DO52" s="2">
        <f t="shared" si="38"/>
        <v>83.226726186441567</v>
      </c>
      <c r="DP52" s="2">
        <f t="shared" si="39"/>
        <v>69.722124974198721</v>
      </c>
      <c r="DS52" s="2">
        <f>POWER(10,($B52-C$227)/C$228)/(1+POWER(10,($B52-C$227)/C$228))</f>
        <v>7.3318443971170134E-3</v>
      </c>
      <c r="DT52" s="2">
        <f>POWER(10,($B52-D$227)/D$228)/(1+POWER(10,($B52-D$227)/D$228))</f>
        <v>6.127590196325537E-3</v>
      </c>
      <c r="DU52" s="2">
        <f>POWER(10,($B52-E$227)/E$228)/(1+POWER(10,($B52-E$227)/E$228))</f>
        <v>5.5170127781148269E-3</v>
      </c>
      <c r="DV52" s="2">
        <f>POWER(10,($B52-F$227)/F$228)/(1+POWER(10,($B52-F$227)/F$228))</f>
        <v>7.6909255275707305E-3</v>
      </c>
      <c r="DW52" s="2">
        <f>POWER(10,($B52-G$227)/G$228)/(1+POWER(10,($B52-G$227)/G$228))</f>
        <v>8.0944604296772932E-3</v>
      </c>
      <c r="DX52" s="2">
        <f>POWER(10,($B52-H$227)/H$228)/(1+POWER(10,($B52-H$227)/H$228))</f>
        <v>7.3366922443671018E-3</v>
      </c>
      <c r="DY52" s="2">
        <f>POWER(10,($B52-I$227)/I$228)/(1+POWER(10,($B52-I$227)/I$228))</f>
        <v>6.5458152799506763E-3</v>
      </c>
      <c r="DZ52" s="2">
        <f>POWER(10,($B52-J$227)/J$228)/(1+POWER(10,($B52-J$227)/J$228))</f>
        <v>6.7865516076377691E-3</v>
      </c>
      <c r="EA52" s="2">
        <f>POWER(10,($B52-K$227)/K$228)/(1+POWER(10,($B52-K$227)/K$228))</f>
        <v>7.0109448771710015E-3</v>
      </c>
      <c r="EB52" s="2">
        <f>POWER(10,($B52-L$227)/L$228)/(1+POWER(10,($B52-L$227)/L$228))</f>
        <v>8.0017652377647446E-3</v>
      </c>
      <c r="EC52" s="2">
        <f>POWER(10,($B52-M$227)/M$228)/(1+POWER(10,($B52-M$227)/M$228))</f>
        <v>8.16218519226726E-3</v>
      </c>
      <c r="ED52" s="2">
        <f>POWER(10,($B52-N$227)/N$228)/(1+POWER(10,($B52-N$227)/N$228))</f>
        <v>8.3167123932125185E-3</v>
      </c>
      <c r="EE52" s="2">
        <f>POWER(10,($B52-O$227)/O$228)/(1+POWER(10,($B52-O$227)/O$228))</f>
        <v>7.4651476254104466E-3</v>
      </c>
    </row>
    <row r="53" spans="2:135" x14ac:dyDescent="0.25">
      <c r="B53" s="2">
        <v>47</v>
      </c>
      <c r="C53">
        <v>184.57599999999999</v>
      </c>
      <c r="D53">
        <v>173.67599999999999</v>
      </c>
      <c r="E53">
        <v>176.471</v>
      </c>
      <c r="F53">
        <v>172.785</v>
      </c>
      <c r="G53">
        <v>167.31200000000001</v>
      </c>
      <c r="H53">
        <v>159.738</v>
      </c>
      <c r="I53">
        <v>148.727</v>
      </c>
      <c r="J53">
        <v>148.333</v>
      </c>
      <c r="K53">
        <v>151.53</v>
      </c>
      <c r="L53">
        <v>159.06100000000001</v>
      </c>
      <c r="M53">
        <v>159.40899999999999</v>
      </c>
      <c r="N53">
        <v>151.71199999999999</v>
      </c>
      <c r="O53">
        <v>126.7424</v>
      </c>
      <c r="R53" s="5">
        <f>AV53+(C$209*_xlfn.NORM.DIST($B53,C$214*C$215+C$213,C$219*C$214,FALSE))+(C$211*_xlfn.NORM.DIST($B53,C$214*C$216+C$213,C$220*C$214,FALSE))+(C$210*_xlfn.NORM.DIST($B53,C$214*C$217+C$213,C$221*C$214,FALSE))+(C$212*_xlfn.NORM.DIST($B53,C$214*C$218+C$213,C$222*C$214,FALSE))</f>
        <v>189.48499287463213</v>
      </c>
      <c r="S53" s="5">
        <f>AW53+(D$209*_xlfn.NORM.DIST($B53,D$214*D$215+D$213,D$219*D$214,FALSE))+(D$211*_xlfn.NORM.DIST($B53,D$214*D$216+D$213,D$220*D$214,FALSE))+(D$210*_xlfn.NORM.DIST($B53,D$214*D$217+D$213,D$221*D$214,FALSE))+(D$212*_xlfn.NORM.DIST($B53,D$214*D$218+D$213,D$222*D$214,FALSE))</f>
        <v>172.28971796884636</v>
      </c>
      <c r="T53" s="5">
        <f>AX53+(E$209*_xlfn.NORM.DIST($B53,E$214*E$215+E$213,E$219*E$214,FALSE))+(E$211*_xlfn.NORM.DIST($B53,E$214*E$216+E$213,E$220*E$214,FALSE))+(E$210*_xlfn.NORM.DIST($B53,E$214*E$217+E$213,E$221*E$214,FALSE))+(E$212*_xlfn.NORM.DIST($B53,E$214*E$218+E$213,E$222*E$214,FALSE))</f>
        <v>183.29435931573784</v>
      </c>
      <c r="U53" s="5">
        <f>AY53+(F$209*_xlfn.NORM.DIST($B53,F$214*F$215+F$213,F$219*F$214,FALSE))+(F$211*_xlfn.NORM.DIST($B53,F$214*F$216+F$213,F$220*F$214,FALSE))+(F$210*_xlfn.NORM.DIST($B53,F$214*F$217+F$213,F$221*F$214,FALSE))+(F$212*_xlfn.NORM.DIST($B53,F$214*F$218+F$213,F$222*F$214,FALSE))</f>
        <v>172.93293986476579</v>
      </c>
      <c r="V53" s="5">
        <f>AZ53+(G$209*_xlfn.NORM.DIST($B53,G$214*G$215+G$213,G$219*G$214,FALSE))+(G$211*_xlfn.NORM.DIST($B53,G$214*G$216+G$213,G$220*G$214,FALSE))+(G$210*_xlfn.NORM.DIST($B53,G$214*G$217+G$213,G$221*G$214,FALSE))+(G$212*_xlfn.NORM.DIST($B53,G$214*G$218+G$213,G$222*G$214,FALSE))</f>
        <v>168.87452163539507</v>
      </c>
      <c r="W53" s="5">
        <f>BA53+(H$209*_xlfn.NORM.DIST($B53,H$214*H$215+H$213,H$219*H$214,FALSE))+(H$211*_xlfn.NORM.DIST($B53,H$214*H$216+H$213,H$220*H$214,FALSE))+(H$210*_xlfn.NORM.DIST($B53,H$214*H$217+H$213,H$221*H$214,FALSE))+(H$212*_xlfn.NORM.DIST($B53,H$214*H$218+H$213,H$222*H$214,FALSE))</f>
        <v>155.42107153023724</v>
      </c>
      <c r="X53" s="5">
        <f>BB53+(I$209*_xlfn.NORM.DIST($B53,I$214*I$215+I$213,I$219*I$214,FALSE))+(I$211*_xlfn.NORM.DIST($B53,I$214*I$216+I$213,I$220*I$214,FALSE))+(I$210*_xlfn.NORM.DIST($B53,I$214*I$217+I$213,I$221*I$214,FALSE))+(I$212*_xlfn.NORM.DIST($B53,I$214*I$218+I$213,I$222*I$214,FALSE))</f>
        <v>140.91703758035555</v>
      </c>
      <c r="Y53" s="5">
        <f>BC53+(J$209*_xlfn.NORM.DIST($B53,J$214*J$215+J$213,J$219*J$214,FALSE))+(J$211*_xlfn.NORM.DIST($B53,J$214*J$216+J$213,J$220*J$214,FALSE))+(J$210*_xlfn.NORM.DIST($B53,J$214*J$217+J$213,J$221*J$214,FALSE))+(J$212*_xlfn.NORM.DIST($B53,J$214*J$218+J$213,J$222*J$214,FALSE))</f>
        <v>139.67085410541543</v>
      </c>
      <c r="Z53" s="5">
        <f>BD53+(K$209*_xlfn.NORM.DIST($B53,K$214*K$215+K$213,K$219*K$214,FALSE))+(K$211*_xlfn.NORM.DIST($B53,K$214*K$216+K$213,K$220*K$214,FALSE))+(K$210*_xlfn.NORM.DIST($B53,K$214*K$217+K$213,K$221*K$214,FALSE))+(K$212*_xlfn.NORM.DIST($B53,K$214*K$218+K$213,K$222*K$214,FALSE))</f>
        <v>140.30968707127013</v>
      </c>
      <c r="AA53" s="5">
        <f>BE53+(L$209*_xlfn.NORM.DIST($B53,L$214*L$215+L$213,L$219*L$214,FALSE))+(L$211*_xlfn.NORM.DIST($B53,L$214*L$216+L$213,L$220*L$214,FALSE))+(L$210*_xlfn.NORM.DIST($B53,L$214*L$217+L$213,L$221*L$214,FALSE))+(L$212*_xlfn.NORM.DIST($B53,L$214*L$218+L$213,L$222*L$214,FALSE))</f>
        <v>155.65436256078482</v>
      </c>
      <c r="AB53" s="5">
        <f>BF53+(M$209*_xlfn.NORM.DIST($B53,M$214*M$215+M$213,M$219*M$214,FALSE))+(M$211*_xlfn.NORM.DIST($B53,M$214*M$216+M$213,M$220*M$214,FALSE))+(M$210*_xlfn.NORM.DIST($B53,M$214*M$217+M$213,M$221*M$214,FALSE))+(M$212*_xlfn.NORM.DIST($B53,M$214*M$218+M$213,M$222*M$214,FALSE))</f>
        <v>157.91743619573043</v>
      </c>
      <c r="AC53" s="5">
        <f>BG53+(N$209*_xlfn.NORM.DIST($B53,N$214*N$215+N$213,N$219*N$214,FALSE))+(N$211*_xlfn.NORM.DIST($B53,N$214*N$216+N$213,N$220*N$214,FALSE))+(N$210*_xlfn.NORM.DIST($B53,N$214*N$217+N$213,N$221*N$214,FALSE))+(N$212*_xlfn.NORM.DIST($B53,N$214*N$218+N$213,N$222*N$214,FALSE))</f>
        <v>151.70163660387803</v>
      </c>
      <c r="AD53" s="5">
        <f>BH53+(O$209*_xlfn.NORM.DIST($B53,O$214*O$215+O$213,O$219*O$214,FALSE))+(O$211*_xlfn.NORM.DIST($B53,O$214*O$216+O$213,O$220*O$214,FALSE))+(O$210*_xlfn.NORM.DIST($B53,O$214*O$217+O$213,O$221*O$214,FALSE))+(O$212*_xlfn.NORM.DIST($B53,O$214*O$218+O$213,O$222*O$214,FALSE))</f>
        <v>125.78658710450628</v>
      </c>
      <c r="AE53" s="5"/>
      <c r="AG53" s="5">
        <f t="shared" si="41"/>
        <v>-4.9089928746321334</v>
      </c>
      <c r="AH53" s="5">
        <f t="shared" si="41"/>
        <v>1.3862820311536268</v>
      </c>
      <c r="AI53" s="5">
        <f t="shared" si="41"/>
        <v>-6.8233593157378323</v>
      </c>
      <c r="AJ53" s="5">
        <f t="shared" si="41"/>
        <v>-0.1479398647657888</v>
      </c>
      <c r="AK53" s="5">
        <f t="shared" si="41"/>
        <v>-1.5625216353950577</v>
      </c>
      <c r="AL53" s="5">
        <f t="shared" si="41"/>
        <v>4.3169284697627575</v>
      </c>
      <c r="AM53" s="5">
        <f t="shared" si="41"/>
        <v>7.8099624196444495</v>
      </c>
      <c r="AN53" s="5">
        <f t="shared" si="41"/>
        <v>8.6621458945845689</v>
      </c>
      <c r="AO53" s="5">
        <f t="shared" si="40"/>
        <v>11.220312928729868</v>
      </c>
      <c r="AP53" s="5">
        <f t="shared" si="40"/>
        <v>3.4066374392151886</v>
      </c>
      <c r="AQ53" s="5">
        <f t="shared" si="40"/>
        <v>1.4915638042695605</v>
      </c>
      <c r="AR53" s="5">
        <f t="shared" si="40"/>
        <v>1.0363396121960022E-2</v>
      </c>
      <c r="AS53" s="5">
        <f t="shared" si="40"/>
        <v>0.95581289549372173</v>
      </c>
      <c r="AV53" s="2">
        <f t="shared" si="1"/>
        <v>99.457328446206688</v>
      </c>
      <c r="AW53" s="2">
        <f t="shared" si="2"/>
        <v>102.74271644533401</v>
      </c>
      <c r="AX53" s="2">
        <f t="shared" si="3"/>
        <v>105.11434005614423</v>
      </c>
      <c r="AY53" s="2">
        <f t="shared" si="4"/>
        <v>103.71804846717023</v>
      </c>
      <c r="AZ53" s="2">
        <f t="shared" si="5"/>
        <v>104.47973507927028</v>
      </c>
      <c r="BA53" s="2">
        <f t="shared" si="6"/>
        <v>106.30489914171825</v>
      </c>
      <c r="BB53" s="2">
        <f t="shared" si="7"/>
        <v>107.44549678115612</v>
      </c>
      <c r="BC53" s="2">
        <f t="shared" si="8"/>
        <v>106.24495814995572</v>
      </c>
      <c r="BD53" s="2">
        <f t="shared" si="9"/>
        <v>104.74917108113158</v>
      </c>
      <c r="BE53" s="2">
        <f t="shared" si="10"/>
        <v>99.812316461560442</v>
      </c>
      <c r="BF53" s="2">
        <f t="shared" si="11"/>
        <v>91.519354659422248</v>
      </c>
      <c r="BG53" s="2">
        <f t="shared" si="12"/>
        <v>81.533009957983694</v>
      </c>
      <c r="BH53" s="2">
        <f t="shared" si="13"/>
        <v>69.076230089855869</v>
      </c>
      <c r="BK53" s="2" t="str">
        <f>IF(OR($B53&lt;C$229, AND($B53&gt;C$230, $B53&lt;C$231)), C53, "")</f>
        <v/>
      </c>
      <c r="BL53" s="2" t="str">
        <f>IF(OR($B53&lt;D$229, AND($B53&gt;D$230, $B53&lt;D$231)), D53, "")</f>
        <v/>
      </c>
      <c r="BM53" s="2" t="str">
        <f>IF(OR($B53&lt;E$229, AND($B53&gt;E$230, $B53&lt;E$231)), E53, "")</f>
        <v/>
      </c>
      <c r="BN53" s="2" t="str">
        <f>IF(OR($B53&lt;F$229, AND($B53&gt;F$230, $B53&lt;F$231)), F53, "")</f>
        <v/>
      </c>
      <c r="BO53" s="2" t="str">
        <f>IF(OR($B53&lt;G$229, AND($B53&gt;G$230, $B53&lt;G$231)), G53, "")</f>
        <v/>
      </c>
      <c r="BP53" s="2" t="str">
        <f>IF(OR($B53&lt;H$229, AND($B53&gt;H$230, $B53&lt;H$231)), H53, "")</f>
        <v/>
      </c>
      <c r="BQ53" s="2" t="str">
        <f>IF(OR($B53&lt;I$229, AND($B53&gt;I$230, $B53&lt;I$231)), I53, "")</f>
        <v/>
      </c>
      <c r="BR53" s="2" t="str">
        <f>IF(OR($B53&lt;J$229, AND($B53&gt;J$230, $B53&lt;J$231)), J53, "")</f>
        <v/>
      </c>
      <c r="BS53" s="2" t="str">
        <f>IF(OR($B53&lt;K$229, AND($B53&gt;K$230, $B53&lt;K$231)), K53, "")</f>
        <v/>
      </c>
      <c r="BT53" s="2" t="str">
        <f>IF(OR($B53&lt;L$229, AND($B53&gt;L$230, $B53&lt;L$231)), L53, "")</f>
        <v/>
      </c>
      <c r="BU53" s="2" t="str">
        <f>IF(OR($B53&lt;M$229, AND($B53&gt;M$230, $B53&lt;M$231)), M53, "")</f>
        <v/>
      </c>
      <c r="BV53" s="2" t="str">
        <f>IF(OR($B53&lt;N$229, AND($B53&gt;N$230, $B53&lt;N$231)), N53, "")</f>
        <v/>
      </c>
      <c r="BW53" s="2" t="str">
        <f>IF(OR($B53&lt;O$229, AND($B53&gt;O$230, $B53&lt;O$231)), O53, "")</f>
        <v/>
      </c>
      <c r="BZ53" s="2" t="str">
        <f>IF(OR(AND($B53&gt;C$230, $B53&lt;C$231), $B53&gt;C$232), C53, "")</f>
        <v/>
      </c>
      <c r="CA53" s="2" t="str">
        <f>IF(OR(AND($B53&gt;D$230, $B53&lt;D$231), $B53&gt;D$232), D53, "")</f>
        <v/>
      </c>
      <c r="CB53" s="2" t="str">
        <f>IF(OR(AND($B53&gt;E$230, $B53&lt;E$231), $B53&gt;E$232), E53, "")</f>
        <v/>
      </c>
      <c r="CC53" s="2" t="str">
        <f>IF(OR(AND($B53&gt;F$230, $B53&lt;F$231), $B53&gt;F$232), F53, "")</f>
        <v/>
      </c>
      <c r="CD53" s="2" t="str">
        <f>IF(OR(AND($B53&gt;G$230, $B53&lt;G$231), $B53&gt;G$232), G53, "")</f>
        <v/>
      </c>
      <c r="CE53" s="2" t="str">
        <f>IF(OR(AND($B53&gt;H$230, $B53&lt;H$231), $B53&gt;H$232), H53, "")</f>
        <v/>
      </c>
      <c r="CF53" s="2" t="str">
        <f>IF(OR(AND($B53&gt;I$230, $B53&lt;I$231), $B53&gt;I$232), I53, "")</f>
        <v/>
      </c>
      <c r="CG53" s="2" t="str">
        <f>IF(OR(AND($B53&gt;J$230, $B53&lt;J$231), $B53&gt;J$232), J53, "")</f>
        <v/>
      </c>
      <c r="CH53" s="2" t="str">
        <f>IF(OR(AND($B53&gt;K$230, $B53&lt;K$231), $B53&gt;K$232), K53, "")</f>
        <v/>
      </c>
      <c r="CI53" s="2" t="str">
        <f>IF(OR(AND($B53&gt;L$230, $B53&lt;L$231), $B53&gt;L$232), L53, "")</f>
        <v/>
      </c>
      <c r="CJ53" s="2" t="str">
        <f>IF(OR(AND($B53&gt;M$230, $B53&lt;M$231), $B53&gt;M$232), M53, "")</f>
        <v/>
      </c>
      <c r="CK53" s="2" t="str">
        <f>IF(OR(AND($B53&gt;N$230, $B53&lt;N$231), $B53&gt;N$232), N53, "")</f>
        <v/>
      </c>
      <c r="CL53" s="2" t="str">
        <f>IF(OR(AND($B53&gt;O$230, $B53&lt;O$231), $B53&gt;O$232), O53, "")</f>
        <v/>
      </c>
      <c r="CO53" s="2">
        <f t="shared" si="14"/>
        <v>99.446498539282445</v>
      </c>
      <c r="CP53" s="2">
        <f t="shared" si="15"/>
        <v>102.73814652437935</v>
      </c>
      <c r="CQ53" s="2">
        <f t="shared" si="16"/>
        <v>105.10300467766935</v>
      </c>
      <c r="CR53" s="2">
        <f t="shared" si="17"/>
        <v>103.70751781674964</v>
      </c>
      <c r="CS53" s="2">
        <f t="shared" si="18"/>
        <v>104.47406451720727</v>
      </c>
      <c r="CT53" s="2">
        <f t="shared" si="19"/>
        <v>106.29464627542517</v>
      </c>
      <c r="CU53" s="2">
        <f t="shared" si="20"/>
        <v>107.44053928427343</v>
      </c>
      <c r="CV53" s="2">
        <f t="shared" si="21"/>
        <v>106.22538164195208</v>
      </c>
      <c r="CW53" s="2">
        <f t="shared" si="22"/>
        <v>104.7264462842117</v>
      </c>
      <c r="CX53" s="2">
        <f t="shared" si="23"/>
        <v>99.79018700970056</v>
      </c>
      <c r="CY53" s="2">
        <f t="shared" si="24"/>
        <v>91.494551822440414</v>
      </c>
      <c r="CZ53" s="2">
        <f t="shared" si="25"/>
        <v>81.517590559520102</v>
      </c>
      <c r="DA53" s="2">
        <f t="shared" si="26"/>
        <v>69.070970891768894</v>
      </c>
      <c r="DD53" s="2">
        <f t="shared" si="27"/>
        <v>100.79458758605344</v>
      </c>
      <c r="DE53" s="2">
        <f t="shared" si="28"/>
        <v>103.41872098147667</v>
      </c>
      <c r="DF53" s="2">
        <f t="shared" si="29"/>
        <v>106.97784004040585</v>
      </c>
      <c r="DG53" s="2">
        <f t="shared" si="30"/>
        <v>104.95719753034858</v>
      </c>
      <c r="DH53" s="2">
        <f t="shared" si="31"/>
        <v>105.11347128514379</v>
      </c>
      <c r="DI53" s="2">
        <f t="shared" si="32"/>
        <v>107.57006353618941</v>
      </c>
      <c r="DJ53" s="2">
        <f t="shared" si="33"/>
        <v>108.13169019877827</v>
      </c>
      <c r="DK53" s="2">
        <f t="shared" si="34"/>
        <v>108.85789348350085</v>
      </c>
      <c r="DL53" s="2">
        <f t="shared" si="35"/>
        <v>107.68457533981814</v>
      </c>
      <c r="DM53" s="2">
        <f t="shared" si="36"/>
        <v>102.31436511508072</v>
      </c>
      <c r="DN53" s="2">
        <f t="shared" si="37"/>
        <v>94.268106775834582</v>
      </c>
      <c r="DO53" s="2">
        <f t="shared" si="38"/>
        <v>83.209838828489097</v>
      </c>
      <c r="DP53" s="2">
        <f t="shared" si="39"/>
        <v>69.713945474142747</v>
      </c>
      <c r="DS53" s="2">
        <f>POWER(10,($B53-C$227)/C$228)/(1+POWER(10,($B53-C$227)/C$228))</f>
        <v>8.0335248997009685E-3</v>
      </c>
      <c r="DT53" s="2">
        <f>POWER(10,($B53-D$227)/D$228)/(1+POWER(10,($B53-D$227)/D$228))</f>
        <v>6.7147993977934722E-3</v>
      </c>
      <c r="DU53" s="2">
        <f>POWER(10,($B53-E$227)/E$228)/(1+POWER(10,($B53-E$227)/E$228))</f>
        <v>6.0460660707468078E-3</v>
      </c>
      <c r="DV53" s="2">
        <f>POWER(10,($B53-F$227)/F$228)/(1+POWER(10,($B53-F$227)/F$228))</f>
        <v>8.4266794971575819E-3</v>
      </c>
      <c r="DW53" s="2">
        <f>POWER(10,($B53-G$227)/G$228)/(1+POWER(10,($B53-G$227)/G$228))</f>
        <v>8.8684736342766451E-3</v>
      </c>
      <c r="DX53" s="2">
        <f>POWER(10,($B53-H$227)/H$228)/(1+POWER(10,($B53-H$227)/H$228))</f>
        <v>8.0388329439391153E-3</v>
      </c>
      <c r="DY53" s="2">
        <f>POWER(10,($B53-I$227)/I$228)/(1+POWER(10,($B53-I$227)/I$228))</f>
        <v>7.1728138944023821E-3</v>
      </c>
      <c r="DZ53" s="2">
        <f>POWER(10,($B53-J$227)/J$228)/(1+POWER(10,($B53-J$227)/J$228))</f>
        <v>7.4364368261054621E-3</v>
      </c>
      <c r="EA53" s="2">
        <f>POWER(10,($B53-K$227)/K$228)/(1+POWER(10,($B53-K$227)/K$228))</f>
        <v>7.6821519591282047E-3</v>
      </c>
      <c r="EB53" s="2">
        <f>POWER(10,($B53-L$227)/L$228)/(1+POWER(10,($B53-L$227)/L$228))</f>
        <v>8.7669930313994913E-3</v>
      </c>
      <c r="EC53" s="2">
        <f>POWER(10,($B53-M$227)/M$228)/(1+POWER(10,($B53-M$227)/M$228))</f>
        <v>8.9426160283911579E-3</v>
      </c>
      <c r="ED53" s="2">
        <f>POWER(10,($B53-N$227)/N$228)/(1+POWER(10,($B53-N$227)/N$228))</f>
        <v>9.1117826777229686E-3</v>
      </c>
      <c r="EE53" s="2">
        <f>POWER(10,($B53-O$227)/O$228)/(1+POWER(10,($B53-O$227)/O$228))</f>
        <v>8.1794805442465431E-3</v>
      </c>
    </row>
    <row r="54" spans="2:135" x14ac:dyDescent="0.25">
      <c r="B54" s="2">
        <v>48</v>
      </c>
      <c r="C54">
        <v>193.47</v>
      </c>
      <c r="D54">
        <v>184.32400000000001</v>
      </c>
      <c r="E54">
        <v>185.76499999999999</v>
      </c>
      <c r="F54">
        <v>182.98500000000001</v>
      </c>
      <c r="G54">
        <v>178.5</v>
      </c>
      <c r="H54">
        <v>169.90799999999999</v>
      </c>
      <c r="I54">
        <v>159.31800000000001</v>
      </c>
      <c r="J54">
        <v>157.47</v>
      </c>
      <c r="K54">
        <v>161.04499999999999</v>
      </c>
      <c r="L54">
        <v>171.53</v>
      </c>
      <c r="M54">
        <v>169.227</v>
      </c>
      <c r="N54">
        <v>159.773</v>
      </c>
      <c r="O54">
        <v>134.81819999999999</v>
      </c>
      <c r="R54" s="5">
        <f>AV54+(C$209*_xlfn.NORM.DIST($B54,C$214*C$215+C$213,C$219*C$214,FALSE))+(C$211*_xlfn.NORM.DIST($B54,C$214*C$216+C$213,C$220*C$214,FALSE))+(C$210*_xlfn.NORM.DIST($B54,C$214*C$217+C$213,C$221*C$214,FALSE))+(C$212*_xlfn.NORM.DIST($B54,C$214*C$218+C$213,C$222*C$214,FALSE))</f>
        <v>200.19792802855585</v>
      </c>
      <c r="S54" s="5">
        <f>AW54+(D$209*_xlfn.NORM.DIST($B54,D$214*D$215+D$213,D$219*D$214,FALSE))+(D$211*_xlfn.NORM.DIST($B54,D$214*D$216+D$213,D$220*D$214,FALSE))+(D$210*_xlfn.NORM.DIST($B54,D$214*D$217+D$213,D$221*D$214,FALSE))+(D$212*_xlfn.NORM.DIST($B54,D$214*D$218+D$213,D$222*D$214,FALSE))</f>
        <v>186.29167037953835</v>
      </c>
      <c r="T54" s="5">
        <f>AX54+(E$209*_xlfn.NORM.DIST($B54,E$214*E$215+E$213,E$219*E$214,FALSE))+(E$211*_xlfn.NORM.DIST($B54,E$214*E$216+E$213,E$220*E$214,FALSE))+(E$210*_xlfn.NORM.DIST($B54,E$214*E$217+E$213,E$221*E$214,FALSE))+(E$212*_xlfn.NORM.DIST($B54,E$214*E$218+E$213,E$222*E$214,FALSE))</f>
        <v>196.07629214329825</v>
      </c>
      <c r="U54" s="5">
        <f>AY54+(F$209*_xlfn.NORM.DIST($B54,F$214*F$215+F$213,F$219*F$214,FALSE))+(F$211*_xlfn.NORM.DIST($B54,F$214*F$216+F$213,F$220*F$214,FALSE))+(F$210*_xlfn.NORM.DIST($B54,F$214*F$217+F$213,F$221*F$214,FALSE))+(F$212*_xlfn.NORM.DIST($B54,F$214*F$218+F$213,F$222*F$214,FALSE))</f>
        <v>186.88060536865942</v>
      </c>
      <c r="V54" s="5">
        <f>AZ54+(G$209*_xlfn.NORM.DIST($B54,G$214*G$215+G$213,G$219*G$214,FALSE))+(G$211*_xlfn.NORM.DIST($B54,G$214*G$216+G$213,G$220*G$214,FALSE))+(G$210*_xlfn.NORM.DIST($B54,G$214*G$217+G$213,G$221*G$214,FALSE))+(G$212*_xlfn.NORM.DIST($B54,G$214*G$218+G$213,G$222*G$214,FALSE))</f>
        <v>182.3361878017983</v>
      </c>
      <c r="W54" s="5">
        <f>BA54+(H$209*_xlfn.NORM.DIST($B54,H$214*H$215+H$213,H$219*H$214,FALSE))+(H$211*_xlfn.NORM.DIST($B54,H$214*H$216+H$213,H$220*H$214,FALSE))+(H$210*_xlfn.NORM.DIST($B54,H$214*H$217+H$213,H$221*H$214,FALSE))+(H$212*_xlfn.NORM.DIST($B54,H$214*H$218+H$213,H$222*H$214,FALSE))</f>
        <v>169.20828487279556</v>
      </c>
      <c r="X54" s="5">
        <f>BB54+(I$209*_xlfn.NORM.DIST($B54,I$214*I$215+I$213,I$219*I$214,FALSE))+(I$211*_xlfn.NORM.DIST($B54,I$214*I$216+I$213,I$220*I$214,FALSE))+(I$210*_xlfn.NORM.DIST($B54,I$214*I$217+I$213,I$221*I$214,FALSE))+(I$212*_xlfn.NORM.DIST($B54,I$214*I$218+I$213,I$222*I$214,FALSE))</f>
        <v>152.72636520034936</v>
      </c>
      <c r="Y54" s="5">
        <f>BC54+(J$209*_xlfn.NORM.DIST($B54,J$214*J$215+J$213,J$219*J$214,FALSE))+(J$211*_xlfn.NORM.DIST($B54,J$214*J$216+J$213,J$220*J$214,FALSE))+(J$210*_xlfn.NORM.DIST($B54,J$214*J$217+J$213,J$221*J$214,FALSE))+(J$212*_xlfn.NORM.DIST($B54,J$214*J$218+J$213,J$222*J$214,FALSE))</f>
        <v>151.52073915889298</v>
      </c>
      <c r="Z54" s="5">
        <f>BD54+(K$209*_xlfn.NORM.DIST($B54,K$214*K$215+K$213,K$219*K$214,FALSE))+(K$211*_xlfn.NORM.DIST($B54,K$214*K$216+K$213,K$220*K$214,FALSE))+(K$210*_xlfn.NORM.DIST($B54,K$214*K$217+K$213,K$221*K$214,FALSE))+(K$212*_xlfn.NORM.DIST($B54,K$214*K$218+K$213,K$222*K$214,FALSE))</f>
        <v>152.97098820648316</v>
      </c>
      <c r="AA54" s="5">
        <f>BE54+(L$209*_xlfn.NORM.DIST($B54,L$214*L$215+L$213,L$219*L$214,FALSE))+(L$211*_xlfn.NORM.DIST($B54,L$214*L$216+L$213,L$220*L$214,FALSE))+(L$210*_xlfn.NORM.DIST($B54,L$214*L$217+L$213,L$221*L$214,FALSE))+(L$212*_xlfn.NORM.DIST($B54,L$214*L$218+L$213,L$222*L$214,FALSE))</f>
        <v>170.37628116444114</v>
      </c>
      <c r="AB54" s="5">
        <f>BF54+(M$209*_xlfn.NORM.DIST($B54,M$214*M$215+M$213,M$219*M$214,FALSE))+(M$211*_xlfn.NORM.DIST($B54,M$214*M$216+M$213,M$220*M$214,FALSE))+(M$210*_xlfn.NORM.DIST($B54,M$214*M$217+M$213,M$221*M$214,FALSE))+(M$212*_xlfn.NORM.DIST($B54,M$214*M$218+M$213,M$222*M$214,FALSE))</f>
        <v>171.351639089587</v>
      </c>
      <c r="AC54" s="5">
        <f>BG54+(N$209*_xlfn.NORM.DIST($B54,N$214*N$215+N$213,N$219*N$214,FALSE))+(N$211*_xlfn.NORM.DIST($B54,N$214*N$216+N$213,N$220*N$214,FALSE))+(N$210*_xlfn.NORM.DIST($B54,N$214*N$217+N$213,N$221*N$214,FALSE))+(N$212*_xlfn.NORM.DIST($B54,N$214*N$218+N$213,N$222*N$214,FALSE))</f>
        <v>163.13616102895088</v>
      </c>
      <c r="AD54" s="5">
        <f>BH54+(O$209*_xlfn.NORM.DIST($B54,O$214*O$215+O$213,O$219*O$214,FALSE))+(O$211*_xlfn.NORM.DIST($B54,O$214*O$216+O$213,O$220*O$214,FALSE))+(O$210*_xlfn.NORM.DIST($B54,O$214*O$217+O$213,O$221*O$214,FALSE))+(O$212*_xlfn.NORM.DIST($B54,O$214*O$218+O$213,O$222*O$214,FALSE))</f>
        <v>135.79853072927787</v>
      </c>
      <c r="AE54" s="5"/>
      <c r="AG54" s="5">
        <f t="shared" si="41"/>
        <v>-6.7279280285558514</v>
      </c>
      <c r="AH54" s="5">
        <f t="shared" si="41"/>
        <v>-1.9676703795383332</v>
      </c>
      <c r="AI54" s="5">
        <f t="shared" si="41"/>
        <v>-10.31129214329826</v>
      </c>
      <c r="AJ54" s="5">
        <f t="shared" si="41"/>
        <v>-3.8956053686594032</v>
      </c>
      <c r="AK54" s="5">
        <f t="shared" si="41"/>
        <v>-3.8361878017983031</v>
      </c>
      <c r="AL54" s="5">
        <f t="shared" si="41"/>
        <v>0.69971512720442774</v>
      </c>
      <c r="AM54" s="5">
        <f t="shared" si="41"/>
        <v>6.5916347996506488</v>
      </c>
      <c r="AN54" s="5">
        <f t="shared" si="41"/>
        <v>5.9492608411070194</v>
      </c>
      <c r="AO54" s="5">
        <f t="shared" si="40"/>
        <v>8.0740117935168314</v>
      </c>
      <c r="AP54" s="5">
        <f t="shared" si="40"/>
        <v>1.1537188355588626</v>
      </c>
      <c r="AQ54" s="5">
        <f t="shared" si="40"/>
        <v>-2.1246390895869922</v>
      </c>
      <c r="AR54" s="5">
        <f t="shared" si="40"/>
        <v>-3.3631610289508842</v>
      </c>
      <c r="AS54" s="5">
        <f t="shared" si="40"/>
        <v>-0.98033072927788112</v>
      </c>
      <c r="AV54" s="2">
        <f t="shared" si="1"/>
        <v>99.455502432631505</v>
      </c>
      <c r="AW54" s="2">
        <f t="shared" si="2"/>
        <v>102.73601259275713</v>
      </c>
      <c r="AX54" s="2">
        <f t="shared" si="3"/>
        <v>105.117657885162</v>
      </c>
      <c r="AY54" s="2">
        <f t="shared" si="4"/>
        <v>103.72357136416028</v>
      </c>
      <c r="AZ54" s="2">
        <f t="shared" si="5"/>
        <v>104.5011388483229</v>
      </c>
      <c r="BA54" s="2">
        <f t="shared" si="6"/>
        <v>106.3360857098023</v>
      </c>
      <c r="BB54" s="2">
        <f t="shared" si="7"/>
        <v>107.47024090933998</v>
      </c>
      <c r="BC54" s="2">
        <f t="shared" si="8"/>
        <v>106.28962371337776</v>
      </c>
      <c r="BD54" s="2">
        <f t="shared" si="9"/>
        <v>104.79259591490609</v>
      </c>
      <c r="BE54" s="2">
        <f t="shared" si="10"/>
        <v>99.850695786720848</v>
      </c>
      <c r="BF54" s="2">
        <f t="shared" si="11"/>
        <v>91.564569562910208</v>
      </c>
      <c r="BG54" s="2">
        <f t="shared" si="12"/>
        <v>81.561319620932579</v>
      </c>
      <c r="BH54" s="2">
        <f t="shared" si="13"/>
        <v>69.088743417411166</v>
      </c>
      <c r="BK54" s="2" t="str">
        <f>IF(OR($B54&lt;C$229, AND($B54&gt;C$230, $B54&lt;C$231)), C54, "")</f>
        <v/>
      </c>
      <c r="BL54" s="2" t="str">
        <f>IF(OR($B54&lt;D$229, AND($B54&gt;D$230, $B54&lt;D$231)), D54, "")</f>
        <v/>
      </c>
      <c r="BM54" s="2" t="str">
        <f>IF(OR($B54&lt;E$229, AND($B54&gt;E$230, $B54&lt;E$231)), E54, "")</f>
        <v/>
      </c>
      <c r="BN54" s="2" t="str">
        <f>IF(OR($B54&lt;F$229, AND($B54&gt;F$230, $B54&lt;F$231)), F54, "")</f>
        <v/>
      </c>
      <c r="BO54" s="2" t="str">
        <f>IF(OR($B54&lt;G$229, AND($B54&gt;G$230, $B54&lt;G$231)), G54, "")</f>
        <v/>
      </c>
      <c r="BP54" s="2" t="str">
        <f>IF(OR($B54&lt;H$229, AND($B54&gt;H$230, $B54&lt;H$231)), H54, "")</f>
        <v/>
      </c>
      <c r="BQ54" s="2" t="str">
        <f>IF(OR($B54&lt;I$229, AND($B54&gt;I$230, $B54&lt;I$231)), I54, "")</f>
        <v/>
      </c>
      <c r="BR54" s="2" t="str">
        <f>IF(OR($B54&lt;J$229, AND($B54&gt;J$230, $B54&lt;J$231)), J54, "")</f>
        <v/>
      </c>
      <c r="BS54" s="2" t="str">
        <f>IF(OR($B54&lt;K$229, AND($B54&gt;K$230, $B54&lt;K$231)), K54, "")</f>
        <v/>
      </c>
      <c r="BT54" s="2" t="str">
        <f>IF(OR($B54&lt;L$229, AND($B54&gt;L$230, $B54&lt;L$231)), L54, "")</f>
        <v/>
      </c>
      <c r="BU54" s="2" t="str">
        <f>IF(OR($B54&lt;M$229, AND($B54&gt;M$230, $B54&lt;M$231)), M54, "")</f>
        <v/>
      </c>
      <c r="BV54" s="2" t="str">
        <f>IF(OR($B54&lt;N$229, AND($B54&gt;N$230, $B54&lt;N$231)), N54, "")</f>
        <v/>
      </c>
      <c r="BW54" s="2" t="str">
        <f>IF(OR($B54&lt;O$229, AND($B54&gt;O$230, $B54&lt;O$231)), O54, "")</f>
        <v/>
      </c>
      <c r="BZ54" s="2" t="str">
        <f>IF(OR(AND($B54&gt;C$230, $B54&lt;C$231), $B54&gt;C$232), C54, "")</f>
        <v/>
      </c>
      <c r="CA54" s="2" t="str">
        <f>IF(OR(AND($B54&gt;D$230, $B54&lt;D$231), $B54&gt;D$232), D54, "")</f>
        <v/>
      </c>
      <c r="CB54" s="2" t="str">
        <f>IF(OR(AND($B54&gt;E$230, $B54&lt;E$231), $B54&gt;E$232), E54, "")</f>
        <v/>
      </c>
      <c r="CC54" s="2" t="str">
        <f>IF(OR(AND($B54&gt;F$230, $B54&lt;F$231), $B54&gt;F$232), F54, "")</f>
        <v/>
      </c>
      <c r="CD54" s="2" t="str">
        <f>IF(OR(AND($B54&gt;G$230, $B54&lt;G$231), $B54&gt;G$232), G54, "")</f>
        <v/>
      </c>
      <c r="CE54" s="2" t="str">
        <f>IF(OR(AND($B54&gt;H$230, $B54&lt;H$231), $B54&gt;H$232), H54, "")</f>
        <v/>
      </c>
      <c r="CF54" s="2" t="str">
        <f>IF(OR(AND($B54&gt;I$230, $B54&lt;I$231), $B54&gt;I$232), I54, "")</f>
        <v/>
      </c>
      <c r="CG54" s="2" t="str">
        <f>IF(OR(AND($B54&gt;J$230, $B54&lt;J$231), $B54&gt;J$232), J54, "")</f>
        <v/>
      </c>
      <c r="CH54" s="2" t="str">
        <f>IF(OR(AND($B54&gt;K$230, $B54&lt;K$231), $B54&gt;K$232), K54, "")</f>
        <v/>
      </c>
      <c r="CI54" s="2" t="str">
        <f>IF(OR(AND($B54&gt;L$230, $B54&lt;L$231), $B54&gt;L$232), L54, "")</f>
        <v/>
      </c>
      <c r="CJ54" s="2" t="str">
        <f>IF(OR(AND($B54&gt;M$230, $B54&lt;M$231), $B54&gt;M$232), M54, "")</f>
        <v/>
      </c>
      <c r="CK54" s="2" t="str">
        <f>IF(OR(AND($B54&gt;N$230, $B54&lt;N$231), $B54&gt;N$232), N54, "")</f>
        <v/>
      </c>
      <c r="CL54" s="2" t="str">
        <f>IF(OR(AND($B54&gt;O$230, $B54&lt;O$231), $B54&gt;O$232), O54, "")</f>
        <v/>
      </c>
      <c r="CO54" s="2">
        <f t="shared" si="14"/>
        <v>99.443957140608603</v>
      </c>
      <c r="CP54" s="2">
        <f t="shared" si="15"/>
        <v>102.73116927040542</v>
      </c>
      <c r="CQ54" s="2">
        <f t="shared" si="16"/>
        <v>105.1055619548671</v>
      </c>
      <c r="CR54" s="2">
        <f t="shared" si="17"/>
        <v>103.71234968198635</v>
      </c>
      <c r="CS54" s="2">
        <f t="shared" si="18"/>
        <v>104.49517088180782</v>
      </c>
      <c r="CT54" s="2">
        <f t="shared" si="19"/>
        <v>106.32518113436389</v>
      </c>
      <c r="CU54" s="2">
        <f t="shared" si="20"/>
        <v>107.46502761931386</v>
      </c>
      <c r="CV54" s="2">
        <f t="shared" si="21"/>
        <v>106.26871305464113</v>
      </c>
      <c r="CW54" s="2">
        <f t="shared" si="22"/>
        <v>104.7683622055372</v>
      </c>
      <c r="CX54" s="2">
        <f t="shared" si="23"/>
        <v>99.827102502460292</v>
      </c>
      <c r="CY54" s="2">
        <f t="shared" si="24"/>
        <v>91.538096106492489</v>
      </c>
      <c r="CZ54" s="2">
        <f t="shared" si="25"/>
        <v>81.54486829665646</v>
      </c>
      <c r="DA54" s="2">
        <f t="shared" si="26"/>
        <v>69.083163938047207</v>
      </c>
      <c r="DD54" s="2">
        <f t="shared" si="27"/>
        <v>100.75565935614092</v>
      </c>
      <c r="DE54" s="2">
        <f t="shared" si="28"/>
        <v>103.38942036614873</v>
      </c>
      <c r="DF54" s="2">
        <f t="shared" si="29"/>
        <v>106.93122087175952</v>
      </c>
      <c r="DG54" s="2">
        <f t="shared" si="30"/>
        <v>104.92784816754967</v>
      </c>
      <c r="DH54" s="2">
        <f t="shared" si="31"/>
        <v>105.10942620419389</v>
      </c>
      <c r="DI54" s="2">
        <f t="shared" si="32"/>
        <v>107.56327181281878</v>
      </c>
      <c r="DJ54" s="2">
        <f t="shared" si="33"/>
        <v>108.12834711228483</v>
      </c>
      <c r="DK54" s="2">
        <f t="shared" si="34"/>
        <v>108.83505366323901</v>
      </c>
      <c r="DL54" s="2">
        <f t="shared" si="35"/>
        <v>107.6474755609224</v>
      </c>
      <c r="DM54" s="2">
        <f t="shared" si="36"/>
        <v>102.28353548608725</v>
      </c>
      <c r="DN54" s="2">
        <f t="shared" si="37"/>
        <v>94.240315441127692</v>
      </c>
      <c r="DO54" s="2">
        <f t="shared" si="38"/>
        <v>83.192951470536627</v>
      </c>
      <c r="DP54" s="2">
        <f t="shared" si="39"/>
        <v>69.705765974086773</v>
      </c>
      <c r="DS54" s="2">
        <f>POWER(10,($B54-C$227)/C$228)/(1+POWER(10,($B54-C$227)/C$228))</f>
        <v>8.8017629963467996E-3</v>
      </c>
      <c r="DT54" s="2">
        <f>POWER(10,($B54-D$227)/D$228)/(1+POWER(10,($B54-D$227)/D$228))</f>
        <v>7.3578644730605009E-3</v>
      </c>
      <c r="DU54" s="2">
        <f>POWER(10,($B54-E$227)/E$228)/(1+POWER(10,($B54-E$227)/E$228))</f>
        <v>6.6255148664291314E-3</v>
      </c>
      <c r="DV54" s="2">
        <f>POWER(10,($B54-F$227)/F$228)/(1+POWER(10,($B54-F$227)/F$228))</f>
        <v>9.2321646692349914E-3</v>
      </c>
      <c r="DW54" s="2">
        <f>POWER(10,($B54-G$227)/G$228)/(1+POWER(10,($B54-G$227)/G$228))</f>
        <v>9.7157750166384678E-3</v>
      </c>
      <c r="DX54" s="2">
        <f>POWER(10,($B54-H$227)/H$228)/(1+POWER(10,($B54-H$227)/H$228))</f>
        <v>8.8075741366842181E-3</v>
      </c>
      <c r="DY54" s="2">
        <f>POWER(10,($B54-I$227)/I$228)/(1+POWER(10,($B54-I$227)/I$228))</f>
        <v>7.8593951804064362E-3</v>
      </c>
      <c r="DZ54" s="2">
        <f>POWER(10,($B54-J$227)/J$228)/(1+POWER(10,($B54-J$227)/J$228))</f>
        <v>8.1480449892638376E-3</v>
      </c>
      <c r="EA54" s="2">
        <f>POWER(10,($B54-K$227)/K$228)/(1+POWER(10,($B54-K$227)/K$228))</f>
        <v>8.417073722905951E-3</v>
      </c>
      <c r="EB54" s="2">
        <f>POWER(10,($B54-L$227)/L$228)/(1+POWER(10,($B54-L$227)/L$228))</f>
        <v>9.6046928281002877E-3</v>
      </c>
      <c r="EC54" s="2">
        <f>POWER(10,($B54-M$227)/M$228)/(1+POWER(10,($B54-M$227)/M$228))</f>
        <v>9.7969310182894724E-3</v>
      </c>
      <c r="ED54" s="2">
        <f>POWER(10,($B54-N$227)/N$228)/(1+POWER(10,($B54-N$227)/N$228))</f>
        <v>9.982095889849215E-3</v>
      </c>
      <c r="EE54" s="2">
        <f>POWER(10,($B54-O$227)/O$228)/(1+POWER(10,($B54-O$227)/O$228))</f>
        <v>8.9615501411694151E-3</v>
      </c>
    </row>
    <row r="55" spans="2:135" x14ac:dyDescent="0.25">
      <c r="B55" s="2">
        <v>49</v>
      </c>
      <c r="C55">
        <v>198.697</v>
      </c>
      <c r="D55">
        <v>194.95599999999999</v>
      </c>
      <c r="E55">
        <v>194.17599999999999</v>
      </c>
      <c r="F55">
        <v>194.58500000000001</v>
      </c>
      <c r="G55">
        <v>188.75</v>
      </c>
      <c r="H55">
        <v>181.16900000000001</v>
      </c>
      <c r="I55">
        <v>169</v>
      </c>
      <c r="J55">
        <v>167.333</v>
      </c>
      <c r="K55">
        <v>172.68199999999999</v>
      </c>
      <c r="L55">
        <v>183.03</v>
      </c>
      <c r="M55">
        <v>179.15199999999999</v>
      </c>
      <c r="N55">
        <v>166.364</v>
      </c>
      <c r="O55">
        <v>139.72730000000001</v>
      </c>
      <c r="R55" s="5">
        <f>AV55+(C$209*_xlfn.NORM.DIST($B55,C$214*C$215+C$213,C$219*C$214,FALSE))+(C$211*_xlfn.NORM.DIST($B55,C$214*C$216+C$213,C$220*C$214,FALSE))+(C$210*_xlfn.NORM.DIST($B55,C$214*C$217+C$213,C$221*C$214,FALSE))+(C$212*_xlfn.NORM.DIST($B55,C$214*C$218+C$213,C$222*C$214,FALSE))</f>
        <v>208.14667105938085</v>
      </c>
      <c r="S55" s="5">
        <f>AW55+(D$209*_xlfn.NORM.DIST($B55,D$214*D$215+D$213,D$219*D$214,FALSE))+(D$211*_xlfn.NORM.DIST($B55,D$214*D$216+D$213,D$220*D$214,FALSE))+(D$210*_xlfn.NORM.DIST($B55,D$214*D$217+D$213,D$221*D$214,FALSE))+(D$212*_xlfn.NORM.DIST($B55,D$214*D$218+D$213,D$222*D$214,FALSE))</f>
        <v>199.51920674416863</v>
      </c>
      <c r="T55" s="5">
        <f>AX55+(E$209*_xlfn.NORM.DIST($B55,E$214*E$215+E$213,E$219*E$214,FALSE))+(E$211*_xlfn.NORM.DIST($B55,E$214*E$216+E$213,E$220*E$214,FALSE))+(E$210*_xlfn.NORM.DIST($B55,E$214*E$217+E$213,E$221*E$214,FALSE))+(E$212*_xlfn.NORM.DIST($B55,E$214*E$218+E$213,E$222*E$214,FALSE))</f>
        <v>207.29343736456369</v>
      </c>
      <c r="U55" s="5">
        <f>AY55+(F$209*_xlfn.NORM.DIST($B55,F$214*F$215+F$213,F$219*F$214,FALSE))+(F$211*_xlfn.NORM.DIST($B55,F$214*F$216+F$213,F$220*F$214,FALSE))+(F$210*_xlfn.NORM.DIST($B55,F$214*F$217+F$213,F$221*F$214,FALSE))+(F$212*_xlfn.NORM.DIST($B55,F$214*F$218+F$213,F$222*F$214,FALSE))</f>
        <v>199.88755106284236</v>
      </c>
      <c r="V55" s="5">
        <f>AZ55+(G$209*_xlfn.NORM.DIST($B55,G$214*G$215+G$213,G$219*G$214,FALSE))+(G$211*_xlfn.NORM.DIST($B55,G$214*G$216+G$213,G$220*G$214,FALSE))+(G$210*_xlfn.NORM.DIST($B55,G$214*G$217+G$213,G$221*G$214,FALSE))+(G$212*_xlfn.NORM.DIST($B55,G$214*G$218+G$213,G$222*G$214,FALSE))</f>
        <v>195.02356864515428</v>
      </c>
      <c r="W55" s="5">
        <f>BA55+(H$209*_xlfn.NORM.DIST($B55,H$214*H$215+H$213,H$219*H$214,FALSE))+(H$211*_xlfn.NORM.DIST($B55,H$214*H$216+H$213,H$220*H$214,FALSE))+(H$210*_xlfn.NORM.DIST($B55,H$214*H$217+H$213,H$221*H$214,FALSE))+(H$212*_xlfn.NORM.DIST($B55,H$214*H$218+H$213,H$222*H$214,FALSE))</f>
        <v>183.76274884809595</v>
      </c>
      <c r="X55" s="5">
        <f>BB55+(I$209*_xlfn.NORM.DIST($B55,I$214*I$215+I$213,I$219*I$214,FALSE))+(I$211*_xlfn.NORM.DIST($B55,I$214*I$216+I$213,I$220*I$214,FALSE))+(I$210*_xlfn.NORM.DIST($B55,I$214*I$217+I$213,I$221*I$214,FALSE))+(I$212*_xlfn.NORM.DIST($B55,I$214*I$218+I$213,I$222*I$214,FALSE))</f>
        <v>166.33228163793987</v>
      </c>
      <c r="Y55" s="5">
        <f>BC55+(J$209*_xlfn.NORM.DIST($B55,J$214*J$215+J$213,J$219*J$214,FALSE))+(J$211*_xlfn.NORM.DIST($B55,J$214*J$216+J$213,J$220*J$214,FALSE))+(J$210*_xlfn.NORM.DIST($B55,J$214*J$217+J$213,J$221*J$214,FALSE))+(J$212*_xlfn.NORM.DIST($B55,J$214*J$218+J$213,J$222*J$214,FALSE))</f>
        <v>165.16869426217929</v>
      </c>
      <c r="Z55" s="5">
        <f>BD55+(K$209*_xlfn.NORM.DIST($B55,K$214*K$215+K$213,K$219*K$214,FALSE))+(K$211*_xlfn.NORM.DIST($B55,K$214*K$216+K$213,K$220*K$214,FALSE))+(K$210*_xlfn.NORM.DIST($B55,K$214*K$217+K$213,K$221*K$214,FALSE))+(K$212*_xlfn.NORM.DIST($B55,K$214*K$218+K$213,K$222*K$214,FALSE))</f>
        <v>167.56229591168298</v>
      </c>
      <c r="AA55" s="5">
        <f>BE55+(L$209*_xlfn.NORM.DIST($B55,L$214*L$215+L$213,L$219*L$214,FALSE))+(L$211*_xlfn.NORM.DIST($B55,L$214*L$216+L$213,L$220*L$214,FALSE))+(L$210*_xlfn.NORM.DIST($B55,L$214*L$217+L$213,L$221*L$214,FALSE))+(L$212*_xlfn.NORM.DIST($B55,L$214*L$218+L$213,L$222*L$214,FALSE))</f>
        <v>185.50470430884766</v>
      </c>
      <c r="AB55" s="5">
        <f>BF55+(M$209*_xlfn.NORM.DIST($B55,M$214*M$215+M$213,M$219*M$214,FALSE))+(M$211*_xlfn.NORM.DIST($B55,M$214*M$216+M$213,M$220*M$214,FALSE))+(M$210*_xlfn.NORM.DIST($B55,M$214*M$217+M$213,M$221*M$214,FALSE))+(M$212*_xlfn.NORM.DIST($B55,M$214*M$218+M$213,M$222*M$214,FALSE))</f>
        <v>183.84222102962667</v>
      </c>
      <c r="AC55" s="5">
        <f>BG55+(N$209*_xlfn.NORM.DIST($B55,N$214*N$215+N$213,N$219*N$214,FALSE))+(N$211*_xlfn.NORM.DIST($B55,N$214*N$216+N$213,N$220*N$214,FALSE))+(N$210*_xlfn.NORM.DIST($B55,N$214*N$217+N$213,N$221*N$214,FALSE))+(N$212*_xlfn.NORM.DIST($B55,N$214*N$218+N$213,N$222*N$214,FALSE))</f>
        <v>172.86632736887634</v>
      </c>
      <c r="AD55" s="5">
        <f>BH55+(O$209*_xlfn.NORM.DIST($B55,O$214*O$215+O$213,O$219*O$214,FALSE))+(O$211*_xlfn.NORM.DIST($B55,O$214*O$216+O$213,O$220*O$214,FALSE))+(O$210*_xlfn.NORM.DIST($B55,O$214*O$217+O$213,O$221*O$214,FALSE))+(O$212*_xlfn.NORM.DIST($B55,O$214*O$218+O$213,O$222*O$214,FALSE))</f>
        <v>144.67804405784884</v>
      </c>
      <c r="AE55" s="5"/>
      <c r="AG55" s="5">
        <f t="shared" si="41"/>
        <v>-9.4496710593808473</v>
      </c>
      <c r="AH55" s="5">
        <f t="shared" si="41"/>
        <v>-4.5632067441686388</v>
      </c>
      <c r="AI55" s="5">
        <f t="shared" si="41"/>
        <v>-13.117437364563699</v>
      </c>
      <c r="AJ55" s="5">
        <f t="shared" si="41"/>
        <v>-5.3025510628423547</v>
      </c>
      <c r="AK55" s="5">
        <f t="shared" si="41"/>
        <v>-6.2735686451542847</v>
      </c>
      <c r="AL55" s="5">
        <f t="shared" si="41"/>
        <v>-2.5937488480959416</v>
      </c>
      <c r="AM55" s="5">
        <f t="shared" si="41"/>
        <v>2.6677183620601284</v>
      </c>
      <c r="AN55" s="5">
        <f t="shared" si="41"/>
        <v>2.1643057378207118</v>
      </c>
      <c r="AO55" s="5">
        <f t="shared" si="40"/>
        <v>5.1197040883170075</v>
      </c>
      <c r="AP55" s="5">
        <f t="shared" si="40"/>
        <v>-2.474704308847663</v>
      </c>
      <c r="AQ55" s="5">
        <f t="shared" si="40"/>
        <v>-4.6902210296266844</v>
      </c>
      <c r="AR55" s="5">
        <f t="shared" si="40"/>
        <v>-6.5023273688763368</v>
      </c>
      <c r="AS55" s="5">
        <f t="shared" si="40"/>
        <v>-4.9507440578488229</v>
      </c>
      <c r="AV55" s="2">
        <f t="shared" si="1"/>
        <v>99.453713292924363</v>
      </c>
      <c r="AW55" s="2">
        <f t="shared" si="2"/>
        <v>102.72931887533593</v>
      </c>
      <c r="AX55" s="2">
        <f t="shared" si="3"/>
        <v>105.12101665790334</v>
      </c>
      <c r="AY55" s="2">
        <f t="shared" si="4"/>
        <v>103.72912922319055</v>
      </c>
      <c r="AZ55" s="2">
        <f t="shared" si="5"/>
        <v>104.52254717263007</v>
      </c>
      <c r="BA55" s="2">
        <f t="shared" si="6"/>
        <v>106.367302302683</v>
      </c>
      <c r="BB55" s="2">
        <f t="shared" si="7"/>
        <v>107.49498822219336</v>
      </c>
      <c r="BC55" s="2">
        <f t="shared" si="8"/>
        <v>106.33436381930166</v>
      </c>
      <c r="BD55" s="2">
        <f t="shared" si="9"/>
        <v>104.83609964528283</v>
      </c>
      <c r="BE55" s="2">
        <f t="shared" si="10"/>
        <v>99.889150781198296</v>
      </c>
      <c r="BF55" s="2">
        <f t="shared" si="11"/>
        <v>91.609874975363141</v>
      </c>
      <c r="BG55" s="2">
        <f t="shared" si="12"/>
        <v>81.589684268269409</v>
      </c>
      <c r="BH55" s="2">
        <f t="shared" si="13"/>
        <v>69.101269466315628</v>
      </c>
      <c r="BK55" s="2" t="str">
        <f>IF(OR($B55&lt;C$229, AND($B55&gt;C$230, $B55&lt;C$231)), C55, "")</f>
        <v/>
      </c>
      <c r="BL55" s="2" t="str">
        <f>IF(OR($B55&lt;D$229, AND($B55&gt;D$230, $B55&lt;D$231)), D55, "")</f>
        <v/>
      </c>
      <c r="BM55" s="2" t="str">
        <f>IF(OR($B55&lt;E$229, AND($B55&gt;E$230, $B55&lt;E$231)), E55, "")</f>
        <v/>
      </c>
      <c r="BN55" s="2" t="str">
        <f>IF(OR($B55&lt;F$229, AND($B55&gt;F$230, $B55&lt;F$231)), F55, "")</f>
        <v/>
      </c>
      <c r="BO55" s="2" t="str">
        <f>IF(OR($B55&lt;G$229, AND($B55&gt;G$230, $B55&lt;G$231)), G55, "")</f>
        <v/>
      </c>
      <c r="BP55" s="2" t="str">
        <f>IF(OR($B55&lt;H$229, AND($B55&gt;H$230, $B55&lt;H$231)), H55, "")</f>
        <v/>
      </c>
      <c r="BQ55" s="2" t="str">
        <f>IF(OR($B55&lt;I$229, AND($B55&gt;I$230, $B55&lt;I$231)), I55, "")</f>
        <v/>
      </c>
      <c r="BR55" s="2" t="str">
        <f>IF(OR($B55&lt;J$229, AND($B55&gt;J$230, $B55&lt;J$231)), J55, "")</f>
        <v/>
      </c>
      <c r="BS55" s="2" t="str">
        <f>IF(OR($B55&lt;K$229, AND($B55&gt;K$230, $B55&lt;K$231)), K55, "")</f>
        <v/>
      </c>
      <c r="BT55" s="2" t="str">
        <f>IF(OR($B55&lt;L$229, AND($B55&gt;L$230, $B55&lt;L$231)), L55, "")</f>
        <v/>
      </c>
      <c r="BU55" s="2" t="str">
        <f>IF(OR($B55&lt;M$229, AND($B55&gt;M$230, $B55&lt;M$231)), M55, "")</f>
        <v/>
      </c>
      <c r="BV55" s="2" t="str">
        <f>IF(OR($B55&lt;N$229, AND($B55&gt;N$230, $B55&lt;N$231)), N55, "")</f>
        <v/>
      </c>
      <c r="BW55" s="2" t="str">
        <f>IF(OR($B55&lt;O$229, AND($B55&gt;O$230, $B55&lt;O$231)), O55, "")</f>
        <v/>
      </c>
      <c r="BZ55" s="2" t="str">
        <f>IF(OR(AND($B55&gt;C$230, $B55&lt;C$231), $B55&gt;C$232), C55, "")</f>
        <v/>
      </c>
      <c r="CA55" s="2" t="str">
        <f>IF(OR(AND($B55&gt;D$230, $B55&lt;D$231), $B55&gt;D$232), D55, "")</f>
        <v/>
      </c>
      <c r="CB55" s="2" t="str">
        <f>IF(OR(AND($B55&gt;E$230, $B55&lt;E$231), $B55&gt;E$232), E55, "")</f>
        <v/>
      </c>
      <c r="CC55" s="2" t="str">
        <f>IF(OR(AND($B55&gt;F$230, $B55&lt;F$231), $B55&gt;F$232), F55, "")</f>
        <v/>
      </c>
      <c r="CD55" s="2" t="str">
        <f>IF(OR(AND($B55&gt;G$230, $B55&lt;G$231), $B55&gt;G$232), G55, "")</f>
        <v/>
      </c>
      <c r="CE55" s="2" t="str">
        <f>IF(OR(AND($B55&gt;H$230, $B55&lt;H$231), $B55&gt;H$232), H55, "")</f>
        <v/>
      </c>
      <c r="CF55" s="2" t="str">
        <f>IF(OR(AND($B55&gt;I$230, $B55&lt;I$231), $B55&gt;I$232), I55, "")</f>
        <v/>
      </c>
      <c r="CG55" s="2" t="str">
        <f>IF(OR(AND($B55&gt;J$230, $B55&lt;J$231), $B55&gt;J$232), J55, "")</f>
        <v/>
      </c>
      <c r="CH55" s="2" t="str">
        <f>IF(OR(AND($B55&gt;K$230, $B55&lt;K$231), $B55&gt;K$232), K55, "")</f>
        <v/>
      </c>
      <c r="CI55" s="2" t="str">
        <f>IF(OR(AND($B55&gt;L$230, $B55&lt;L$231), $B55&gt;L$232), L55, "")</f>
        <v/>
      </c>
      <c r="CJ55" s="2" t="str">
        <f>IF(OR(AND($B55&gt;M$230, $B55&lt;M$231), $B55&gt;M$232), M55, "")</f>
        <v/>
      </c>
      <c r="CK55" s="2" t="str">
        <f>IF(OR(AND($B55&gt;N$230, $B55&lt;N$231), $B55&gt;N$232), N55, "")</f>
        <v/>
      </c>
      <c r="CL55" s="2" t="str">
        <f>IF(OR(AND($B55&gt;O$230, $B55&lt;O$231), $B55&gt;O$232), O55, "")</f>
        <v/>
      </c>
      <c r="CO55" s="2">
        <f t="shared" si="14"/>
        <v>99.441415741934776</v>
      </c>
      <c r="CP55" s="2">
        <f t="shared" si="15"/>
        <v>102.7241920164315</v>
      </c>
      <c r="CQ55" s="2">
        <f t="shared" si="16"/>
        <v>105.10811923206484</v>
      </c>
      <c r="CR55" s="2">
        <f t="shared" si="17"/>
        <v>103.71718154722306</v>
      </c>
      <c r="CS55" s="2">
        <f t="shared" si="18"/>
        <v>104.51627724640839</v>
      </c>
      <c r="CT55" s="2">
        <f t="shared" si="19"/>
        <v>106.3557159933026</v>
      </c>
      <c r="CU55" s="2">
        <f t="shared" si="20"/>
        <v>107.48951595435429</v>
      </c>
      <c r="CV55" s="2">
        <f t="shared" si="21"/>
        <v>106.31204446733017</v>
      </c>
      <c r="CW55" s="2">
        <f t="shared" si="22"/>
        <v>104.81027812686271</v>
      </c>
      <c r="CX55" s="2">
        <f t="shared" si="23"/>
        <v>99.864017995220024</v>
      </c>
      <c r="CY55" s="2">
        <f t="shared" si="24"/>
        <v>91.581640390544564</v>
      </c>
      <c r="CZ55" s="2">
        <f t="shared" si="25"/>
        <v>81.572146033792819</v>
      </c>
      <c r="DA55" s="2">
        <f t="shared" si="26"/>
        <v>69.09535698432552</v>
      </c>
      <c r="DD55" s="2">
        <f t="shared" si="27"/>
        <v>100.71673112622842</v>
      </c>
      <c r="DE55" s="2">
        <f t="shared" si="28"/>
        <v>103.36011975082077</v>
      </c>
      <c r="DF55" s="2">
        <f t="shared" si="29"/>
        <v>106.88460170311319</v>
      </c>
      <c r="DG55" s="2">
        <f t="shared" si="30"/>
        <v>104.89849880475076</v>
      </c>
      <c r="DH55" s="2">
        <f t="shared" si="31"/>
        <v>105.105381123244</v>
      </c>
      <c r="DI55" s="2">
        <f t="shared" si="32"/>
        <v>107.55648008944817</v>
      </c>
      <c r="DJ55" s="2">
        <f t="shared" si="33"/>
        <v>108.1250040257914</v>
      </c>
      <c r="DK55" s="2">
        <f t="shared" si="34"/>
        <v>108.81221384297716</v>
      </c>
      <c r="DL55" s="2">
        <f t="shared" si="35"/>
        <v>107.61037578202667</v>
      </c>
      <c r="DM55" s="2">
        <f t="shared" si="36"/>
        <v>102.25270585709377</v>
      </c>
      <c r="DN55" s="2">
        <f t="shared" si="37"/>
        <v>94.212524106420787</v>
      </c>
      <c r="DO55" s="2">
        <f t="shared" si="38"/>
        <v>83.176064112584157</v>
      </c>
      <c r="DP55" s="2">
        <f t="shared" si="39"/>
        <v>69.697586474030786</v>
      </c>
      <c r="DS55" s="2">
        <f>POWER(10,($B55-C$227)/C$228)/(1+POWER(10,($B55-C$227)/C$228))</f>
        <v>9.642752797488871E-3</v>
      </c>
      <c r="DT55" s="2">
        <f>POWER(10,($B55-D$227)/D$228)/(1+POWER(10,($B55-D$227)/D$228))</f>
        <v>8.0620149541807233E-3</v>
      </c>
      <c r="DU55" s="2">
        <f>POWER(10,($B55-E$227)/E$228)/(1+POWER(10,($B55-E$227)/E$228))</f>
        <v>7.2600918099077856E-3</v>
      </c>
      <c r="DV55" s="2">
        <f>POWER(10,($B55-F$227)/F$228)/(1+POWER(10,($B55-F$227)/F$228))</f>
        <v>1.0113858822733045E-2</v>
      </c>
      <c r="DW55" s="2">
        <f>POWER(10,($B55-G$227)/G$228)/(1+POWER(10,($B55-G$227)/G$228))</f>
        <v>1.0643158988102331E-2</v>
      </c>
      <c r="DX55" s="2">
        <f>POWER(10,($B55-H$227)/H$228)/(1+POWER(10,($B55-H$227)/H$228))</f>
        <v>9.6491137748006203E-3</v>
      </c>
      <c r="DY55" s="2">
        <f>POWER(10,($B55-I$227)/I$228)/(1+POWER(10,($B55-I$227)/I$228))</f>
        <v>8.6111259754831932E-3</v>
      </c>
      <c r="DZ55" s="2">
        <f>POWER(10,($B55-J$227)/J$228)/(1+POWER(10,($B55-J$227)/J$228))</f>
        <v>8.9271359728220253E-3</v>
      </c>
      <c r="EA55" s="2">
        <f>POWER(10,($B55-K$227)/K$228)/(1+POWER(10,($B55-K$227)/K$228))</f>
        <v>9.2216492422996458E-3</v>
      </c>
      <c r="EB55" s="2">
        <f>POWER(10,($B55-L$227)/L$228)/(1+POWER(10,($B55-L$227)/L$228))</f>
        <v>1.0521586507564275E-2</v>
      </c>
      <c r="EC55" s="2">
        <f>POWER(10,($B55-M$227)/M$228)/(1+POWER(10,($B55-M$227)/M$228))</f>
        <v>1.0731977490375197E-2</v>
      </c>
      <c r="ED55" s="2">
        <f>POWER(10,($B55-N$227)/N$228)/(1+POWER(10,($B55-N$227)/N$228))</f>
        <v>1.0934619859019034E-2</v>
      </c>
      <c r="EE55" s="2">
        <f>POWER(10,($B55-O$227)/O$228)/(1+POWER(10,($B55-O$227)/O$228))</f>
        <v>9.8176560450379414E-3</v>
      </c>
    </row>
    <row r="56" spans="2:135" x14ac:dyDescent="0.25">
      <c r="B56" s="2">
        <v>50</v>
      </c>
      <c r="C56">
        <v>203.667</v>
      </c>
      <c r="D56">
        <v>202.529</v>
      </c>
      <c r="E56">
        <v>203.67599999999999</v>
      </c>
      <c r="F56">
        <v>203.61500000000001</v>
      </c>
      <c r="G56">
        <v>199.06200000000001</v>
      </c>
      <c r="H56">
        <v>193.2</v>
      </c>
      <c r="I56">
        <v>180.06100000000001</v>
      </c>
      <c r="J56">
        <v>179.07599999999999</v>
      </c>
      <c r="K56">
        <v>183.333</v>
      </c>
      <c r="L56">
        <v>194.81800000000001</v>
      </c>
      <c r="M56">
        <v>186.39400000000001</v>
      </c>
      <c r="N56">
        <v>172.04499999999999</v>
      </c>
      <c r="O56">
        <v>144.3485</v>
      </c>
      <c r="R56" s="5">
        <f>AV56+(C$209*_xlfn.NORM.DIST($B56,C$214*C$215+C$213,C$219*C$214,FALSE))+(C$211*_xlfn.NORM.DIST($B56,C$214*C$216+C$213,C$220*C$214,FALSE))+(C$210*_xlfn.NORM.DIST($B56,C$214*C$217+C$213,C$221*C$214,FALSE))+(C$212*_xlfn.NORM.DIST($B56,C$214*C$218+C$213,C$222*C$214,FALSE))</f>
        <v>212.52081655909714</v>
      </c>
      <c r="S56" s="5">
        <f>AW56+(D$209*_xlfn.NORM.DIST($B56,D$214*D$215+D$213,D$219*D$214,FALSE))+(D$211*_xlfn.NORM.DIST($B56,D$214*D$216+D$213,D$220*D$214,FALSE))+(D$210*_xlfn.NORM.DIST($B56,D$214*D$217+D$213,D$221*D$214,FALSE))+(D$212*_xlfn.NORM.DIST($B56,D$214*D$218+D$213,D$222*D$214,FALSE))</f>
        <v>210.82639057916282</v>
      </c>
      <c r="T56" s="5">
        <f>AX56+(E$209*_xlfn.NORM.DIST($B56,E$214*E$215+E$213,E$219*E$214,FALSE))+(E$211*_xlfn.NORM.DIST($B56,E$214*E$216+E$213,E$220*E$214,FALSE))+(E$210*_xlfn.NORM.DIST($B56,E$214*E$217+E$213,E$221*E$214,FALSE))+(E$212*_xlfn.NORM.DIST($B56,E$214*E$218+E$213,E$222*E$214,FALSE))</f>
        <v>215.93086418250857</v>
      </c>
      <c r="U56" s="5">
        <f>AY56+(F$209*_xlfn.NORM.DIST($B56,F$214*F$215+F$213,F$219*F$214,FALSE))+(F$211*_xlfn.NORM.DIST($B56,F$214*F$216+F$213,F$220*F$214,FALSE))+(F$210*_xlfn.NORM.DIST($B56,F$214*F$217+F$213,F$221*F$214,FALSE))+(F$212*_xlfn.NORM.DIST($B56,F$214*F$218+F$213,F$222*F$214,FALSE))</f>
        <v>210.75462472264766</v>
      </c>
      <c r="V56" s="5">
        <f>AZ56+(G$209*_xlfn.NORM.DIST($B56,G$214*G$215+G$213,G$219*G$214,FALSE))+(G$211*_xlfn.NORM.DIST($B56,G$214*G$216+G$213,G$220*G$214,FALSE))+(G$210*_xlfn.NORM.DIST($B56,G$214*G$217+G$213,G$221*G$214,FALSE))+(G$212*_xlfn.NORM.DIST($B56,G$214*G$218+G$213,G$222*G$214,FALSE))</f>
        <v>205.76843539862358</v>
      </c>
      <c r="W56" s="5">
        <f>BA56+(H$209*_xlfn.NORM.DIST($B56,H$214*H$215+H$213,H$219*H$214,FALSE))+(H$211*_xlfn.NORM.DIST($B56,H$214*H$216+H$213,H$220*H$214,FALSE))+(H$210*_xlfn.NORM.DIST($B56,H$214*H$217+H$213,H$221*H$214,FALSE))+(H$212*_xlfn.NORM.DIST($B56,H$214*H$218+H$213,H$222*H$214,FALSE))</f>
        <v>198.01949880290812</v>
      </c>
      <c r="X56" s="5">
        <f>BB56+(I$209*_xlfn.NORM.DIST($B56,I$214*I$215+I$213,I$219*I$214,FALSE))+(I$211*_xlfn.NORM.DIST($B56,I$214*I$216+I$213,I$220*I$214,FALSE))+(I$210*_xlfn.NORM.DIST($B56,I$214*I$217+I$213,I$221*I$214,FALSE))+(I$212*_xlfn.NORM.DIST($B56,I$214*I$218+I$213,I$222*I$214,FALSE))</f>
        <v>181.0729567558962</v>
      </c>
      <c r="Y56" s="5">
        <f>BC56+(J$209*_xlfn.NORM.DIST($B56,J$214*J$215+J$213,J$219*J$214,FALSE))+(J$211*_xlfn.NORM.DIST($B56,J$214*J$216+J$213,J$220*J$214,FALSE))+(J$210*_xlfn.NORM.DIST($B56,J$214*J$217+J$213,J$221*J$214,FALSE))+(J$212*_xlfn.NORM.DIST($B56,J$214*J$218+J$213,J$222*J$214,FALSE))</f>
        <v>179.94288788119448</v>
      </c>
      <c r="Z56" s="5">
        <f>BD56+(K$209*_xlfn.NORM.DIST($B56,K$214*K$215+K$213,K$219*K$214,FALSE))+(K$211*_xlfn.NORM.DIST($B56,K$214*K$216+K$213,K$220*K$214,FALSE))+(K$210*_xlfn.NORM.DIST($B56,K$214*K$217+K$213,K$221*K$214,FALSE))+(K$212*_xlfn.NORM.DIST($B56,K$214*K$218+K$213,K$222*K$214,FALSE))</f>
        <v>183.35950390138598</v>
      </c>
      <c r="AA56" s="5">
        <f>BE56+(L$209*_xlfn.NORM.DIST($B56,L$214*L$215+L$213,L$219*L$214,FALSE))+(L$211*_xlfn.NORM.DIST($B56,L$214*L$216+L$213,L$220*L$214,FALSE))+(L$210*_xlfn.NORM.DIST($B56,L$214*L$217+L$213,L$221*L$214,FALSE))+(L$212*_xlfn.NORM.DIST($B56,L$214*L$218+L$213,L$222*L$214,FALSE))</f>
        <v>199.83084352631747</v>
      </c>
      <c r="AB56" s="5">
        <f>BF56+(M$209*_xlfn.NORM.DIST($B56,M$214*M$215+M$213,M$219*M$214,FALSE))+(M$211*_xlfn.NORM.DIST($B56,M$214*M$216+M$213,M$220*M$214,FALSE))+(M$210*_xlfn.NORM.DIST($B56,M$214*M$217+M$213,M$221*M$214,FALSE))+(M$212*_xlfn.NORM.DIST($B56,M$214*M$218+M$213,M$222*M$214,FALSE))</f>
        <v>194.22229687754844</v>
      </c>
      <c r="AC56" s="5">
        <f>BG56+(N$209*_xlfn.NORM.DIST($B56,N$214*N$215+N$213,N$219*N$214,FALSE))+(N$211*_xlfn.NORM.DIST($B56,N$214*N$216+N$213,N$220*N$214,FALSE))+(N$210*_xlfn.NORM.DIST($B56,N$214*N$217+N$213,N$221*N$214,FALSE))+(N$212*_xlfn.NORM.DIST($B56,N$214*N$218+N$213,N$222*N$214,FALSE))</f>
        <v>179.9180421339141</v>
      </c>
      <c r="AD56" s="5">
        <f>BH56+(O$209*_xlfn.NORM.DIST($B56,O$214*O$215+O$213,O$219*O$214,FALSE))+(O$211*_xlfn.NORM.DIST($B56,O$214*O$216+O$213,O$220*O$214,FALSE))+(O$210*_xlfn.NORM.DIST($B56,O$214*O$217+O$213,O$221*O$214,FALSE))+(O$212*_xlfn.NORM.DIST($B56,O$214*O$218+O$213,O$222*O$214,FALSE))</f>
        <v>151.57673999545716</v>
      </c>
      <c r="AE56" s="5"/>
      <c r="AG56" s="5">
        <f t="shared" si="41"/>
        <v>-8.8538165590971403</v>
      </c>
      <c r="AH56" s="5">
        <f t="shared" si="41"/>
        <v>-8.2973905791628226</v>
      </c>
      <c r="AI56" s="5">
        <f t="shared" si="41"/>
        <v>-12.254864182508584</v>
      </c>
      <c r="AJ56" s="5">
        <f t="shared" si="41"/>
        <v>-7.1396247226476532</v>
      </c>
      <c r="AK56" s="5">
        <f t="shared" si="41"/>
        <v>-6.7064353986235687</v>
      </c>
      <c r="AL56" s="5">
        <f t="shared" si="41"/>
        <v>-4.8194988029081287</v>
      </c>
      <c r="AM56" s="5">
        <f t="shared" si="41"/>
        <v>-1.0119567558961933</v>
      </c>
      <c r="AN56" s="5">
        <f t="shared" si="41"/>
        <v>-0.86688788119448645</v>
      </c>
      <c r="AO56" s="5">
        <f t="shared" si="40"/>
        <v>-2.6503901385979134E-2</v>
      </c>
      <c r="AP56" s="5">
        <f t="shared" si="40"/>
        <v>-5.0128435263174538</v>
      </c>
      <c r="AQ56" s="5">
        <f t="shared" si="40"/>
        <v>-7.8282968775484392</v>
      </c>
      <c r="AR56" s="5">
        <f t="shared" si="40"/>
        <v>-7.8730421339141117</v>
      </c>
      <c r="AS56" s="5">
        <f t="shared" si="40"/>
        <v>-7.2282399954571588</v>
      </c>
      <c r="AV56" s="2">
        <f t="shared" si="1"/>
        <v>99.451961444207441</v>
      </c>
      <c r="AW56" s="2">
        <f t="shared" si="2"/>
        <v>102.72263470120883</v>
      </c>
      <c r="AX56" s="2">
        <f t="shared" si="3"/>
        <v>105.12441716028249</v>
      </c>
      <c r="AY56" s="2">
        <f t="shared" si="4"/>
        <v>103.73472232069717</v>
      </c>
      <c r="AZ56" s="2">
        <f t="shared" si="5"/>
        <v>104.54395818025667</v>
      </c>
      <c r="BA56" s="2">
        <f t="shared" si="6"/>
        <v>106.39854862265756</v>
      </c>
      <c r="BB56" s="2">
        <f t="shared" si="7"/>
        <v>107.5197369673062</v>
      </c>
      <c r="BC56" s="2">
        <f t="shared" si="8"/>
        <v>106.37918034948304</v>
      </c>
      <c r="BD56" s="2">
        <f t="shared" si="9"/>
        <v>104.87968336880712</v>
      </c>
      <c r="BE56" s="2">
        <f t="shared" si="10"/>
        <v>99.927682332480757</v>
      </c>
      <c r="BF56" s="2">
        <f t="shared" si="11"/>
        <v>91.655272694751318</v>
      </c>
      <c r="BG56" s="2">
        <f t="shared" si="12"/>
        <v>81.618104834400015</v>
      </c>
      <c r="BH56" s="2">
        <f t="shared" si="13"/>
        <v>69.113807703667661</v>
      </c>
      <c r="BK56" s="2" t="str">
        <f>IF(OR($B56&lt;C$229, AND($B56&gt;C$230, $B56&lt;C$231)), C56, "")</f>
        <v/>
      </c>
      <c r="BL56" s="2" t="str">
        <f>IF(OR($B56&lt;D$229, AND($B56&gt;D$230, $B56&lt;D$231)), D56, "")</f>
        <v/>
      </c>
      <c r="BM56" s="2" t="str">
        <f>IF(OR($B56&lt;E$229, AND($B56&gt;E$230, $B56&lt;E$231)), E56, "")</f>
        <v/>
      </c>
      <c r="BN56" s="2" t="str">
        <f>IF(OR($B56&lt;F$229, AND($B56&gt;F$230, $B56&lt;F$231)), F56, "")</f>
        <v/>
      </c>
      <c r="BO56" s="2" t="str">
        <f>IF(OR($B56&lt;G$229, AND($B56&gt;G$230, $B56&lt;G$231)), G56, "")</f>
        <v/>
      </c>
      <c r="BP56" s="2" t="str">
        <f>IF(OR($B56&lt;H$229, AND($B56&gt;H$230, $B56&lt;H$231)), H56, "")</f>
        <v/>
      </c>
      <c r="BQ56" s="2" t="str">
        <f>IF(OR($B56&lt;I$229, AND($B56&gt;I$230, $B56&lt;I$231)), I56, "")</f>
        <v/>
      </c>
      <c r="BR56" s="2" t="str">
        <f>IF(OR($B56&lt;J$229, AND($B56&gt;J$230, $B56&lt;J$231)), J56, "")</f>
        <v/>
      </c>
      <c r="BS56" s="2" t="str">
        <f>IF(OR($B56&lt;K$229, AND($B56&gt;K$230, $B56&lt;K$231)), K56, "")</f>
        <v/>
      </c>
      <c r="BT56" s="2" t="str">
        <f>IF(OR($B56&lt;L$229, AND($B56&gt;L$230, $B56&lt;L$231)), L56, "")</f>
        <v/>
      </c>
      <c r="BU56" s="2" t="str">
        <f>IF(OR($B56&lt;M$229, AND($B56&gt;M$230, $B56&lt;M$231)), M56, "")</f>
        <v/>
      </c>
      <c r="BV56" s="2" t="str">
        <f>IF(OR($B56&lt;N$229, AND($B56&gt;N$230, $B56&lt;N$231)), N56, "")</f>
        <v/>
      </c>
      <c r="BW56" s="2" t="str">
        <f>IF(OR($B56&lt;O$229, AND($B56&gt;O$230, $B56&lt;O$231)), O56, "")</f>
        <v/>
      </c>
      <c r="BZ56" s="2" t="str">
        <f>IF(OR(AND($B56&gt;C$230, $B56&lt;C$231), $B56&gt;C$232), C56, "")</f>
        <v/>
      </c>
      <c r="CA56" s="2" t="str">
        <f>IF(OR(AND($B56&gt;D$230, $B56&lt;D$231), $B56&gt;D$232), D56, "")</f>
        <v/>
      </c>
      <c r="CB56" s="2" t="str">
        <f>IF(OR(AND($B56&gt;E$230, $B56&lt;E$231), $B56&gt;E$232), E56, "")</f>
        <v/>
      </c>
      <c r="CC56" s="2" t="str">
        <f>IF(OR(AND($B56&gt;F$230, $B56&lt;F$231), $B56&gt;F$232), F56, "")</f>
        <v/>
      </c>
      <c r="CD56" s="2" t="str">
        <f>IF(OR(AND($B56&gt;G$230, $B56&lt;G$231), $B56&gt;G$232), G56, "")</f>
        <v/>
      </c>
      <c r="CE56" s="2" t="str">
        <f>IF(OR(AND($B56&gt;H$230, $B56&lt;H$231), $B56&gt;H$232), H56, "")</f>
        <v/>
      </c>
      <c r="CF56" s="2" t="str">
        <f>IF(OR(AND($B56&gt;I$230, $B56&lt;I$231), $B56&gt;I$232), I56, "")</f>
        <v/>
      </c>
      <c r="CG56" s="2" t="str">
        <f>IF(OR(AND($B56&gt;J$230, $B56&lt;J$231), $B56&gt;J$232), J56, "")</f>
        <v/>
      </c>
      <c r="CH56" s="2" t="str">
        <f>IF(OR(AND($B56&gt;K$230, $B56&lt;K$231), $B56&gt;K$232), K56, "")</f>
        <v/>
      </c>
      <c r="CI56" s="2" t="str">
        <f>IF(OR(AND($B56&gt;L$230, $B56&lt;L$231), $B56&gt;L$232), L56, "")</f>
        <v/>
      </c>
      <c r="CJ56" s="2" t="str">
        <f>IF(OR(AND($B56&gt;M$230, $B56&lt;M$231), $B56&gt;M$232), M56, "")</f>
        <v/>
      </c>
      <c r="CK56" s="2" t="str">
        <f>IF(OR(AND($B56&gt;N$230, $B56&lt;N$231), $B56&gt;N$232), N56, "")</f>
        <v/>
      </c>
      <c r="CL56" s="2" t="str">
        <f>IF(OR(AND($B56&gt;O$230, $B56&lt;O$231), $B56&gt;O$232), O56, "")</f>
        <v/>
      </c>
      <c r="CO56" s="2">
        <f t="shared" si="14"/>
        <v>99.438874343260935</v>
      </c>
      <c r="CP56" s="2">
        <f t="shared" si="15"/>
        <v>102.71721476245757</v>
      </c>
      <c r="CQ56" s="2">
        <f t="shared" si="16"/>
        <v>105.11067650926257</v>
      </c>
      <c r="CR56" s="2">
        <f t="shared" si="17"/>
        <v>103.72201341245979</v>
      </c>
      <c r="CS56" s="2">
        <f t="shared" si="18"/>
        <v>104.53738361100895</v>
      </c>
      <c r="CT56" s="2">
        <f t="shared" si="19"/>
        <v>106.3862508522413</v>
      </c>
      <c r="CU56" s="2">
        <f t="shared" si="20"/>
        <v>107.51400428939472</v>
      </c>
      <c r="CV56" s="2">
        <f t="shared" si="21"/>
        <v>106.35537588001921</v>
      </c>
      <c r="CW56" s="2">
        <f t="shared" si="22"/>
        <v>104.85219404818821</v>
      </c>
      <c r="CX56" s="2">
        <f t="shared" si="23"/>
        <v>99.900933487979771</v>
      </c>
      <c r="CY56" s="2">
        <f t="shared" si="24"/>
        <v>91.625184674596639</v>
      </c>
      <c r="CZ56" s="2">
        <f t="shared" si="25"/>
        <v>81.599423770929178</v>
      </c>
      <c r="DA56" s="2">
        <f t="shared" si="26"/>
        <v>69.107550030603832</v>
      </c>
      <c r="DD56" s="2">
        <f t="shared" si="27"/>
        <v>100.67780289631591</v>
      </c>
      <c r="DE56" s="2">
        <f t="shared" si="28"/>
        <v>103.33081913549282</v>
      </c>
      <c r="DF56" s="2">
        <f t="shared" si="29"/>
        <v>106.83798253446686</v>
      </c>
      <c r="DG56" s="2">
        <f t="shared" si="30"/>
        <v>104.86914944195183</v>
      </c>
      <c r="DH56" s="2">
        <f t="shared" si="31"/>
        <v>105.10133604229411</v>
      </c>
      <c r="DI56" s="2">
        <f t="shared" si="32"/>
        <v>107.54968836607755</v>
      </c>
      <c r="DJ56" s="2">
        <f t="shared" si="33"/>
        <v>108.12166093929795</v>
      </c>
      <c r="DK56" s="2">
        <f t="shared" si="34"/>
        <v>108.78937402271531</v>
      </c>
      <c r="DL56" s="2">
        <f t="shared" si="35"/>
        <v>107.57327600313093</v>
      </c>
      <c r="DM56" s="2">
        <f t="shared" si="36"/>
        <v>102.2218762281003</v>
      </c>
      <c r="DN56" s="2">
        <f t="shared" si="37"/>
        <v>94.184732771713882</v>
      </c>
      <c r="DO56" s="2">
        <f t="shared" si="38"/>
        <v>83.159176754631687</v>
      </c>
      <c r="DP56" s="2">
        <f t="shared" si="39"/>
        <v>69.689406973974812</v>
      </c>
      <c r="DS56" s="2">
        <f>POWER(10,($B56-C$227)/C$228)/(1+POWER(10,($B56-C$227)/C$228))</f>
        <v>1.0563241047469705E-2</v>
      </c>
      <c r="DT56" s="2">
        <f>POWER(10,($B56-D$227)/D$228)/(1+POWER(10,($B56-D$227)/D$228))</f>
        <v>8.8329532666947281E-3</v>
      </c>
      <c r="DU56" s="2">
        <f>POWER(10,($B56-E$227)/E$228)/(1+POWER(10,($B56-E$227)/E$228))</f>
        <v>7.9549603946348461E-3</v>
      </c>
      <c r="DV56" s="2">
        <f>POWER(10,($B56-F$227)/F$228)/(1+POWER(10,($B56-F$227)/F$228))</f>
        <v>1.1078815337195546E-2</v>
      </c>
      <c r="DW56" s="2">
        <f>POWER(10,($B56-G$227)/G$228)/(1+POWER(10,($B56-G$227)/G$228))</f>
        <v>1.165802093049312E-2</v>
      </c>
      <c r="DX56" s="2">
        <f>POWER(10,($B56-H$227)/H$228)/(1+POWER(10,($B56-H$227)/H$228))</f>
        <v>1.0570202756925606E-2</v>
      </c>
      <c r="DY56" s="2">
        <f>POWER(10,($B56-I$227)/I$228)/(1+POWER(10,($B56-I$227)/I$228))</f>
        <v>9.4340741805425225E-3</v>
      </c>
      <c r="DZ56" s="2">
        <f>POWER(10,($B56-J$227)/J$228)/(1+POWER(10,($B56-J$227)/J$228))</f>
        <v>9.7799867001803799E-3</v>
      </c>
      <c r="EA56" s="2">
        <f>POWER(10,($B56-K$227)/K$228)/(1+POWER(10,($B56-K$227)/K$228))</f>
        <v>1.0102349386788393E-2</v>
      </c>
      <c r="EB56" s="2">
        <f>POWER(10,($B56-L$227)/L$228)/(1+POWER(10,($B56-L$227)/L$228))</f>
        <v>1.1524991133388549E-2</v>
      </c>
      <c r="EC56" s="2">
        <f>POWER(10,($B56-M$227)/M$228)/(1+POWER(10,($B56-M$227)/M$228))</f>
        <v>1.17552079558743E-2</v>
      </c>
      <c r="ED56" s="2">
        <f>POWER(10,($B56-N$227)/N$228)/(1+POWER(10,($B56-N$227)/N$228))</f>
        <v>1.1976937159932987E-2</v>
      </c>
      <c r="EE56" s="2">
        <f>POWER(10,($B56-O$227)/O$228)/(1+POWER(10,($B56-O$227)/O$228))</f>
        <v>1.0754659087812254E-2</v>
      </c>
    </row>
    <row r="57" spans="2:135" x14ac:dyDescent="0.25">
      <c r="B57" s="2">
        <v>51</v>
      </c>
      <c r="C57">
        <v>207.03</v>
      </c>
      <c r="D57">
        <v>210.83799999999999</v>
      </c>
      <c r="E57">
        <v>210.64699999999999</v>
      </c>
      <c r="F57">
        <v>210.76900000000001</v>
      </c>
      <c r="G57">
        <v>206.53100000000001</v>
      </c>
      <c r="H57">
        <v>202.95400000000001</v>
      </c>
      <c r="I57">
        <v>192.81800000000001</v>
      </c>
      <c r="J57">
        <v>190.364</v>
      </c>
      <c r="K57">
        <v>196</v>
      </c>
      <c r="L57">
        <v>204.10599999999999</v>
      </c>
      <c r="M57">
        <v>192.65199999999999</v>
      </c>
      <c r="N57">
        <v>175.59100000000001</v>
      </c>
      <c r="O57">
        <v>149.0455</v>
      </c>
      <c r="R57" s="5">
        <f>AV57+(C$209*_xlfn.NORM.DIST($B57,C$214*C$215+C$213,C$219*C$214,FALSE))+(C$211*_xlfn.NORM.DIST($B57,C$214*C$216+C$213,C$220*C$214,FALSE))+(C$210*_xlfn.NORM.DIST($B57,C$214*C$217+C$213,C$221*C$214,FALSE))+(C$212*_xlfn.NORM.DIST($B57,C$214*C$218+C$213,C$222*C$214,FALSE))</f>
        <v>212.85654315505528</v>
      </c>
      <c r="S57" s="5">
        <f>AW57+(D$209*_xlfn.NORM.DIST($B57,D$214*D$215+D$213,D$219*D$214,FALSE))+(D$211*_xlfn.NORM.DIST($B57,D$214*D$216+D$213,D$220*D$214,FALSE))+(D$210*_xlfn.NORM.DIST($B57,D$214*D$217+D$213,D$221*D$214,FALSE))+(D$212*_xlfn.NORM.DIST($B57,D$214*D$218+D$213,D$222*D$214,FALSE))</f>
        <v>219.13077402455949</v>
      </c>
      <c r="T57" s="5">
        <f>AX57+(E$209*_xlfn.NORM.DIST($B57,E$214*E$215+E$213,E$219*E$214,FALSE))+(E$211*_xlfn.NORM.DIST($B57,E$214*E$216+E$213,E$220*E$214,FALSE))+(E$210*_xlfn.NORM.DIST($B57,E$214*E$217+E$213,E$221*E$214,FALSE))+(E$212*_xlfn.NORM.DIST($B57,E$214*E$218+E$213,E$222*E$214,FALSE))</f>
        <v>221.14922493166134</v>
      </c>
      <c r="U57" s="5">
        <f>AY57+(F$209*_xlfn.NORM.DIST($B57,F$214*F$215+F$213,F$219*F$214,FALSE))+(F$211*_xlfn.NORM.DIST($B57,F$214*F$216+F$213,F$220*F$214,FALSE))+(F$210*_xlfn.NORM.DIST($B57,F$214*F$217+F$213,F$221*F$214,FALSE))+(F$212*_xlfn.NORM.DIST($B57,F$214*F$218+F$213,F$222*F$214,FALSE))</f>
        <v>218.37889462521096</v>
      </c>
      <c r="V57" s="5">
        <f>AZ57+(G$209*_xlfn.NORM.DIST($B57,G$214*G$215+G$213,G$219*G$214,FALSE))+(G$211*_xlfn.NORM.DIST($B57,G$214*G$216+G$213,G$220*G$214,FALSE))+(G$210*_xlfn.NORM.DIST($B57,G$214*G$217+G$213,G$221*G$214,FALSE))+(G$212*_xlfn.NORM.DIST($B57,G$214*G$218+G$213,G$222*G$214,FALSE))</f>
        <v>213.47627971815024</v>
      </c>
      <c r="W57" s="5">
        <f>BA57+(H$209*_xlfn.NORM.DIST($B57,H$214*H$215+H$213,H$219*H$214,FALSE))+(H$211*_xlfn.NORM.DIST($B57,H$214*H$216+H$213,H$220*H$214,FALSE))+(H$210*_xlfn.NORM.DIST($B57,H$214*H$217+H$213,H$221*H$214,FALSE))+(H$212*_xlfn.NORM.DIST($B57,H$214*H$218+H$213,H$222*H$214,FALSE))</f>
        <v>210.73282281583556</v>
      </c>
      <c r="X57" s="5">
        <f>BB57+(I$209*_xlfn.NORM.DIST($B57,I$214*I$215+I$213,I$219*I$214,FALSE))+(I$211*_xlfn.NORM.DIST($B57,I$214*I$216+I$213,I$220*I$214,FALSE))+(I$210*_xlfn.NORM.DIST($B57,I$214*I$217+I$213,I$221*I$214,FALSE))+(I$212*_xlfn.NORM.DIST($B57,I$214*I$218+I$213,I$222*I$214,FALSE))</f>
        <v>195.95916213408807</v>
      </c>
      <c r="Y57" s="5">
        <f>BC57+(J$209*_xlfn.NORM.DIST($B57,J$214*J$215+J$213,J$219*J$214,FALSE))+(J$211*_xlfn.NORM.DIST($B57,J$214*J$216+J$213,J$220*J$214,FALSE))+(J$210*_xlfn.NORM.DIST($B57,J$214*J$217+J$213,J$221*J$214,FALSE))+(J$212*_xlfn.NORM.DIST($B57,J$214*J$218+J$213,J$222*J$214,FALSE))</f>
        <v>194.84105530520949</v>
      </c>
      <c r="Z57" s="5">
        <f>BD57+(K$209*_xlfn.NORM.DIST($B57,K$214*K$215+K$213,K$219*K$214,FALSE))+(K$211*_xlfn.NORM.DIST($B57,K$214*K$216+K$213,K$220*K$214,FALSE))+(K$210*_xlfn.NORM.DIST($B57,K$214*K$217+K$213,K$221*K$214,FALSE))+(K$212*_xlfn.NORM.DIST($B57,K$214*K$218+K$213,K$222*K$214,FALSE))</f>
        <v>199.2815046025863</v>
      </c>
      <c r="AA57" s="5">
        <f>BE57+(L$209*_xlfn.NORM.DIST($B57,L$214*L$215+L$213,L$219*L$214,FALSE))+(L$211*_xlfn.NORM.DIST($B57,L$214*L$216+L$213,L$220*L$214,FALSE))+(L$210*_xlfn.NORM.DIST($B57,L$214*L$217+L$213,L$221*L$214,FALSE))+(L$212*_xlfn.NORM.DIST($B57,L$214*L$218+L$213,L$222*L$214,FALSE))</f>
        <v>212.02003813327894</v>
      </c>
      <c r="AB57" s="5">
        <f>BF57+(M$209*_xlfn.NORM.DIST($B57,M$214*M$215+M$213,M$219*M$214,FALSE))+(M$211*_xlfn.NORM.DIST($B57,M$214*M$216+M$213,M$220*M$214,FALSE))+(M$210*_xlfn.NORM.DIST($B57,M$214*M$217+M$213,M$221*M$214,FALSE))+(M$212*_xlfn.NORM.DIST($B57,M$214*M$218+M$213,M$222*M$214,FALSE))</f>
        <v>201.42587111440571</v>
      </c>
      <c r="AC57" s="5">
        <f>BG57+(N$209*_xlfn.NORM.DIST($B57,N$214*N$215+N$213,N$219*N$214,FALSE))+(N$211*_xlfn.NORM.DIST($B57,N$214*N$216+N$213,N$220*N$214,FALSE))+(N$210*_xlfn.NORM.DIST($B57,N$214*N$217+N$213,N$221*N$214,FALSE))+(N$212*_xlfn.NORM.DIST($B57,N$214*N$218+N$213,N$222*N$214,FALSE))</f>
        <v>183.53785343876072</v>
      </c>
      <c r="AD57" s="5">
        <f>BH57+(O$209*_xlfn.NORM.DIST($B57,O$214*O$215+O$213,O$219*O$214,FALSE))+(O$211*_xlfn.NORM.DIST($B57,O$214*O$216+O$213,O$220*O$214,FALSE))+(O$210*_xlfn.NORM.DIST($B57,O$214*O$217+O$213,O$221*O$214,FALSE))+(O$212*_xlfn.NORM.DIST($B57,O$214*O$218+O$213,O$222*O$214,FALSE))</f>
        <v>155.7827920744808</v>
      </c>
      <c r="AE57" s="5"/>
      <c r="AG57" s="5">
        <f t="shared" si="41"/>
        <v>-5.8265431550552762</v>
      </c>
      <c r="AH57" s="5">
        <f t="shared" si="41"/>
        <v>-8.2927740245594919</v>
      </c>
      <c r="AI57" s="5">
        <f t="shared" si="41"/>
        <v>-10.502224931661345</v>
      </c>
      <c r="AJ57" s="5">
        <f t="shared" si="41"/>
        <v>-7.6098946252109556</v>
      </c>
      <c r="AK57" s="5">
        <f t="shared" si="41"/>
        <v>-6.9452797181502319</v>
      </c>
      <c r="AL57" s="5">
        <f t="shared" si="41"/>
        <v>-7.7788228158355537</v>
      </c>
      <c r="AM57" s="5">
        <f t="shared" si="41"/>
        <v>-3.1411621340880629</v>
      </c>
      <c r="AN57" s="5">
        <f t="shared" ref="AN57:AS115" si="42">J57-Y57</f>
        <v>-4.4770553052094897</v>
      </c>
      <c r="AO57" s="5">
        <f t="shared" si="40"/>
        <v>-3.2815046025862955</v>
      </c>
      <c r="AP57" s="5">
        <f t="shared" si="40"/>
        <v>-7.9140381332789502</v>
      </c>
      <c r="AQ57" s="5">
        <f t="shared" si="40"/>
        <v>-8.773871114405722</v>
      </c>
      <c r="AR57" s="5">
        <f t="shared" si="40"/>
        <v>-7.9468534387607122</v>
      </c>
      <c r="AS57" s="5">
        <f t="shared" si="40"/>
        <v>-6.7372920744807914</v>
      </c>
      <c r="AV57" s="2">
        <f t="shared" si="1"/>
        <v>99.450247039753421</v>
      </c>
      <c r="AW57" s="2">
        <f t="shared" si="2"/>
        <v>102.71595927223905</v>
      </c>
      <c r="AX57" s="2">
        <f t="shared" si="3"/>
        <v>105.12785994678663</v>
      </c>
      <c r="AY57" s="2">
        <f t="shared" si="4"/>
        <v>103.74035066045494</v>
      </c>
      <c r="AZ57" s="2">
        <f t="shared" si="5"/>
        <v>104.56536960457456</v>
      </c>
      <c r="BA57" s="2">
        <f t="shared" si="6"/>
        <v>106.42982403692356</v>
      </c>
      <c r="BB57" s="2">
        <f t="shared" si="7"/>
        <v>107.54448503122006</v>
      </c>
      <c r="BC57" s="2">
        <f t="shared" si="8"/>
        <v>106.42407484874238</v>
      </c>
      <c r="BD57" s="2">
        <f t="shared" si="9"/>
        <v>104.92334765612723</v>
      </c>
      <c r="BE57" s="2">
        <f t="shared" si="10"/>
        <v>99.966290792332103</v>
      </c>
      <c r="BF57" s="2">
        <f t="shared" si="11"/>
        <v>91.700764016798033</v>
      </c>
      <c r="BG57" s="2">
        <f t="shared" si="12"/>
        <v>81.646581918840184</v>
      </c>
      <c r="BH57" s="2">
        <f t="shared" si="13"/>
        <v>69.126357377878776</v>
      </c>
      <c r="BK57" s="2" t="str">
        <f>IF(OR($B57&lt;C$229, AND($B57&gt;C$230, $B57&lt;C$231)), C57, "")</f>
        <v/>
      </c>
      <c r="BL57" s="2" t="str">
        <f>IF(OR($B57&lt;D$229, AND($B57&gt;D$230, $B57&lt;D$231)), D57, "")</f>
        <v/>
      </c>
      <c r="BM57" s="2" t="str">
        <f>IF(OR($B57&lt;E$229, AND($B57&gt;E$230, $B57&lt;E$231)), E57, "")</f>
        <v/>
      </c>
      <c r="BN57" s="2" t="str">
        <f>IF(OR($B57&lt;F$229, AND($B57&gt;F$230, $B57&lt;F$231)), F57, "")</f>
        <v/>
      </c>
      <c r="BO57" s="2" t="str">
        <f>IF(OR($B57&lt;G$229, AND($B57&gt;G$230, $B57&lt;G$231)), G57, "")</f>
        <v/>
      </c>
      <c r="BP57" s="2" t="str">
        <f>IF(OR($B57&lt;H$229, AND($B57&gt;H$230, $B57&lt;H$231)), H57, "")</f>
        <v/>
      </c>
      <c r="BQ57" s="2" t="str">
        <f>IF(OR($B57&lt;I$229, AND($B57&gt;I$230, $B57&lt;I$231)), I57, "")</f>
        <v/>
      </c>
      <c r="BR57" s="2" t="str">
        <f>IF(OR($B57&lt;J$229, AND($B57&gt;J$230, $B57&lt;J$231)), J57, "")</f>
        <v/>
      </c>
      <c r="BS57" s="2" t="str">
        <f>IF(OR($B57&lt;K$229, AND($B57&gt;K$230, $B57&lt;K$231)), K57, "")</f>
        <v/>
      </c>
      <c r="BT57" s="2" t="str">
        <f>IF(OR($B57&lt;L$229, AND($B57&gt;L$230, $B57&lt;L$231)), L57, "")</f>
        <v/>
      </c>
      <c r="BU57" s="2" t="str">
        <f>IF(OR($B57&lt;M$229, AND($B57&gt;M$230, $B57&lt;M$231)), M57, "")</f>
        <v/>
      </c>
      <c r="BV57" s="2" t="str">
        <f>IF(OR($B57&lt;N$229, AND($B57&gt;N$230, $B57&lt;N$231)), N57, "")</f>
        <v/>
      </c>
      <c r="BW57" s="2" t="str">
        <f>IF(OR($B57&lt;O$229, AND($B57&gt;O$230, $B57&lt;O$231)), O57, "")</f>
        <v/>
      </c>
      <c r="BZ57" s="2" t="str">
        <f>IF(OR(AND($B57&gt;C$230, $B57&lt;C$231), $B57&gt;C$232), C57, "")</f>
        <v/>
      </c>
      <c r="CA57" s="2" t="str">
        <f>IF(OR(AND($B57&gt;D$230, $B57&lt;D$231), $B57&gt;D$232), D57, "")</f>
        <v/>
      </c>
      <c r="CB57" s="2" t="str">
        <f>IF(OR(AND($B57&gt;E$230, $B57&lt;E$231), $B57&gt;E$232), E57, "")</f>
        <v/>
      </c>
      <c r="CC57" s="2" t="str">
        <f>IF(OR(AND($B57&gt;F$230, $B57&lt;F$231), $B57&gt;F$232), F57, "")</f>
        <v/>
      </c>
      <c r="CD57" s="2" t="str">
        <f>IF(OR(AND($B57&gt;G$230, $B57&lt;G$231), $B57&gt;G$232), G57, "")</f>
        <v/>
      </c>
      <c r="CE57" s="2" t="str">
        <f>IF(OR(AND($B57&gt;H$230, $B57&lt;H$231), $B57&gt;H$232), H57, "")</f>
        <v/>
      </c>
      <c r="CF57" s="2" t="str">
        <f>IF(OR(AND($B57&gt;I$230, $B57&lt;I$231), $B57&gt;I$232), I57, "")</f>
        <v/>
      </c>
      <c r="CG57" s="2" t="str">
        <f>IF(OR(AND($B57&gt;J$230, $B57&lt;J$231), $B57&gt;J$232), J57, "")</f>
        <v/>
      </c>
      <c r="CH57" s="2" t="str">
        <f>IF(OR(AND($B57&gt;K$230, $B57&lt;K$231), $B57&gt;K$232), K57, "")</f>
        <v/>
      </c>
      <c r="CI57" s="2" t="str">
        <f>IF(OR(AND($B57&gt;L$230, $B57&lt;L$231), $B57&gt;L$232), L57, "")</f>
        <v/>
      </c>
      <c r="CJ57" s="2" t="str">
        <f>IF(OR(AND($B57&gt;M$230, $B57&lt;M$231), $B57&gt;M$232), M57, "")</f>
        <v/>
      </c>
      <c r="CK57" s="2" t="str">
        <f>IF(OR(AND($B57&gt;N$230, $B57&lt;N$231), $B57&gt;N$232), N57, "")</f>
        <v/>
      </c>
      <c r="CL57" s="2" t="str">
        <f>IF(OR(AND($B57&gt;O$230, $B57&lt;O$231), $B57&gt;O$232), O57, "")</f>
        <v/>
      </c>
      <c r="CO57" s="2">
        <f t="shared" si="14"/>
        <v>99.436332944587107</v>
      </c>
      <c r="CP57" s="2">
        <f t="shared" si="15"/>
        <v>102.71023750848364</v>
      </c>
      <c r="CQ57" s="2">
        <f t="shared" si="16"/>
        <v>105.11323378646031</v>
      </c>
      <c r="CR57" s="2">
        <f t="shared" si="17"/>
        <v>103.7268452776965</v>
      </c>
      <c r="CS57" s="2">
        <f t="shared" si="18"/>
        <v>104.5584899756095</v>
      </c>
      <c r="CT57" s="2">
        <f t="shared" si="19"/>
        <v>106.41678571118001</v>
      </c>
      <c r="CU57" s="2">
        <f t="shared" si="20"/>
        <v>107.53849262443515</v>
      </c>
      <c r="CV57" s="2">
        <f t="shared" si="21"/>
        <v>106.39870729270825</v>
      </c>
      <c r="CW57" s="2">
        <f t="shared" si="22"/>
        <v>104.89410996951371</v>
      </c>
      <c r="CX57" s="2">
        <f t="shared" si="23"/>
        <v>99.937848980739503</v>
      </c>
      <c r="CY57" s="2">
        <f t="shared" si="24"/>
        <v>91.668728958648714</v>
      </c>
      <c r="CZ57" s="2">
        <f t="shared" si="25"/>
        <v>81.626701508065551</v>
      </c>
      <c r="DA57" s="2">
        <f t="shared" si="26"/>
        <v>69.119743076882131</v>
      </c>
      <c r="DD57" s="2">
        <f t="shared" si="27"/>
        <v>100.6388746664034</v>
      </c>
      <c r="DE57" s="2">
        <f t="shared" si="28"/>
        <v>103.30151852016486</v>
      </c>
      <c r="DF57" s="2">
        <f t="shared" si="29"/>
        <v>106.79136336582054</v>
      </c>
      <c r="DG57" s="2">
        <f t="shared" si="30"/>
        <v>104.83980007915292</v>
      </c>
      <c r="DH57" s="2">
        <f t="shared" si="31"/>
        <v>105.09729096134421</v>
      </c>
      <c r="DI57" s="2">
        <f t="shared" si="32"/>
        <v>107.54289664270692</v>
      </c>
      <c r="DJ57" s="2">
        <f t="shared" si="33"/>
        <v>108.11831785280452</v>
      </c>
      <c r="DK57" s="2">
        <f t="shared" si="34"/>
        <v>108.76653420245347</v>
      </c>
      <c r="DL57" s="2">
        <f t="shared" si="35"/>
        <v>107.53617622423519</v>
      </c>
      <c r="DM57" s="2">
        <f t="shared" si="36"/>
        <v>102.19104659910683</v>
      </c>
      <c r="DN57" s="2">
        <f t="shared" si="37"/>
        <v>94.156941437006992</v>
      </c>
      <c r="DO57" s="2">
        <f t="shared" si="38"/>
        <v>83.142289396679217</v>
      </c>
      <c r="DP57" s="2">
        <f t="shared" si="39"/>
        <v>69.681227473918838</v>
      </c>
      <c r="DS57" s="2">
        <f>POWER(10,($B57-C$227)/C$228)/(1+POWER(10,($B57-C$227)/C$228))</f>
        <v>1.157057165991348E-2</v>
      </c>
      <c r="DT57" s="2">
        <f>POWER(10,($B57-D$227)/D$228)/(1+POWER(10,($B57-D$227)/D$228))</f>
        <v>9.6768941372490039E-3</v>
      </c>
      <c r="DU57" s="2">
        <f>POWER(10,($B57-E$227)/E$228)/(1+POWER(10,($B57-E$227)/E$228))</f>
        <v>8.7157514569732846E-3</v>
      </c>
      <c r="DV57" s="2">
        <f>POWER(10,($B57-F$227)/F$228)/(1+POWER(10,($B57-F$227)/F$228))</f>
        <v>1.2134709101177216E-2</v>
      </c>
      <c r="DW57" s="2">
        <f>POWER(10,($B57-G$227)/G$228)/(1+POWER(10,($B57-G$227)/G$228))</f>
        <v>1.2768404563446842E-2</v>
      </c>
      <c r="DX57" s="2">
        <f>POWER(10,($B57-H$227)/H$228)/(1+POWER(10,($B57-H$227)/H$228))</f>
        <v>1.1578189482518108E-2</v>
      </c>
      <c r="DY57" s="2">
        <f>POWER(10,($B57-I$227)/I$228)/(1+POWER(10,($B57-I$227)/I$228))</f>
        <v>1.0334850040536695E-2</v>
      </c>
      <c r="DZ57" s="2">
        <f>POWER(10,($B57-J$227)/J$228)/(1+POWER(10,($B57-J$227)/J$228))</f>
        <v>1.0713433456522694E-2</v>
      </c>
      <c r="EA57" s="2">
        <f>POWER(10,($B57-K$227)/K$228)/(1+POWER(10,($B57-K$227)/K$228))</f>
        <v>1.1066220069714075E-2</v>
      </c>
      <c r="EB57" s="2">
        <f>POWER(10,($B57-L$227)/L$228)/(1+POWER(10,($B57-L$227)/L$228))</f>
        <v>1.2622865993095114E-2</v>
      </c>
      <c r="EC57" s="2">
        <f>POWER(10,($B57-M$227)/M$228)/(1+POWER(10,($B57-M$227)/M$228))</f>
        <v>1.2874727712344325E-2</v>
      </c>
      <c r="ED57" s="2">
        <f>POWER(10,($B57-N$227)/N$228)/(1+POWER(10,($B57-N$227)/N$228))</f>
        <v>1.31172932457364E-2</v>
      </c>
      <c r="EE57" s="2">
        <f>POWER(10,($B57-O$227)/O$228)/(1+POWER(10,($B57-O$227)/O$228))</f>
        <v>1.1780026357907434E-2</v>
      </c>
    </row>
    <row r="58" spans="2:135" x14ac:dyDescent="0.25">
      <c r="B58" s="2">
        <v>52</v>
      </c>
      <c r="C58">
        <v>206.93899999999999</v>
      </c>
      <c r="D58">
        <v>214.70599999999999</v>
      </c>
      <c r="E58">
        <v>215.11799999999999</v>
      </c>
      <c r="F58">
        <v>215.446</v>
      </c>
      <c r="G58">
        <v>212.90600000000001</v>
      </c>
      <c r="H58">
        <v>212.56899999999999</v>
      </c>
      <c r="I58">
        <v>203.45500000000001</v>
      </c>
      <c r="J58">
        <v>201.71199999999999</v>
      </c>
      <c r="K58">
        <v>206.53</v>
      </c>
      <c r="L58">
        <v>211.39400000000001</v>
      </c>
      <c r="M58">
        <v>196.97</v>
      </c>
      <c r="N58">
        <v>177.97</v>
      </c>
      <c r="O58">
        <v>150.78790000000001</v>
      </c>
      <c r="R58" s="5">
        <f>AV58+(C$209*_xlfn.NORM.DIST($B58,C$214*C$215+C$213,C$219*C$214,FALSE))+(C$211*_xlfn.NORM.DIST($B58,C$214*C$216+C$213,C$220*C$214,FALSE))+(C$210*_xlfn.NORM.DIST($B58,C$214*C$217+C$213,C$221*C$214,FALSE))+(C$212*_xlfn.NORM.DIST($B58,C$214*C$218+C$213,C$222*C$214,FALSE))</f>
        <v>209.11757979295996</v>
      </c>
      <c r="S58" s="5">
        <f>AW58+(D$209*_xlfn.NORM.DIST($B58,D$214*D$215+D$213,D$219*D$214,FALSE))+(D$211*_xlfn.NORM.DIST($B58,D$214*D$216+D$213,D$220*D$214,FALSE))+(D$210*_xlfn.NORM.DIST($B58,D$214*D$217+D$213,D$221*D$214,FALSE))+(D$212*_xlfn.NORM.DIST($B58,D$214*D$218+D$213,D$222*D$214,FALSE))</f>
        <v>223.58315176141102</v>
      </c>
      <c r="T58" s="5">
        <f>AX58+(E$209*_xlfn.NORM.DIST($B58,E$214*E$215+E$213,E$219*E$214,FALSE))+(E$211*_xlfn.NORM.DIST($B58,E$214*E$216+E$213,E$220*E$214,FALSE))+(E$210*_xlfn.NORM.DIST($B58,E$214*E$217+E$213,E$221*E$214,FALSE))+(E$212*_xlfn.NORM.DIST($B58,E$214*E$218+E$213,E$222*E$214,FALSE))</f>
        <v>222.41905506993166</v>
      </c>
      <c r="U58" s="5">
        <f>AY58+(F$209*_xlfn.NORM.DIST($B58,F$214*F$215+F$213,F$219*F$214,FALSE))+(F$211*_xlfn.NORM.DIST($B58,F$214*F$216+F$213,F$220*F$214,FALSE))+(F$210*_xlfn.NORM.DIST($B58,F$214*F$217+F$213,F$221*F$214,FALSE))+(F$212*_xlfn.NORM.DIST($B58,F$214*F$218+F$213,F$222*F$214,FALSE))</f>
        <v>221.93735475298598</v>
      </c>
      <c r="V58" s="5">
        <f>AZ58+(G$209*_xlfn.NORM.DIST($B58,G$214*G$215+G$213,G$219*G$214,FALSE))+(G$211*_xlfn.NORM.DIST($B58,G$214*G$216+G$213,G$220*G$214,FALSE))+(G$210*_xlfn.NORM.DIST($B58,G$214*G$217+G$213,G$221*G$214,FALSE))+(G$212*_xlfn.NORM.DIST($B58,G$214*G$218+G$213,G$222*G$214,FALSE))</f>
        <v>217.30938337404282</v>
      </c>
      <c r="W58" s="5">
        <f>BA58+(H$209*_xlfn.NORM.DIST($B58,H$214*H$215+H$213,H$219*H$214,FALSE))+(H$211*_xlfn.NORM.DIST($B58,H$214*H$216+H$213,H$220*H$214,FALSE))+(H$210*_xlfn.NORM.DIST($B58,H$214*H$217+H$213,H$221*H$214,FALSE))+(H$212*_xlfn.NORM.DIST($B58,H$214*H$218+H$213,H$222*H$214,FALSE))</f>
        <v>220.6493784080817</v>
      </c>
      <c r="X58" s="5">
        <f>BB58+(I$209*_xlfn.NORM.DIST($B58,I$214*I$215+I$213,I$219*I$214,FALSE))+(I$211*_xlfn.NORM.DIST($B58,I$214*I$216+I$213,I$220*I$214,FALSE))+(I$210*_xlfn.NORM.DIST($B58,I$214*I$217+I$213,I$221*I$214,FALSE))+(I$212*_xlfn.NORM.DIST($B58,I$214*I$218+I$213,I$222*I$214,FALSE))</f>
        <v>209.76212808291709</v>
      </c>
      <c r="Y58" s="5">
        <f>BC58+(J$209*_xlfn.NORM.DIST($B58,J$214*J$215+J$213,J$219*J$214,FALSE))+(J$211*_xlfn.NORM.DIST($B58,J$214*J$216+J$213,J$220*J$214,FALSE))+(J$210*_xlfn.NORM.DIST($B58,J$214*J$217+J$213,J$221*J$214,FALSE))+(J$212*_xlfn.NORM.DIST($B58,J$214*J$218+J$213,J$222*J$214,FALSE))</f>
        <v>208.62108410608508</v>
      </c>
      <c r="Z58" s="5">
        <f>BD58+(K$209*_xlfn.NORM.DIST($B58,K$214*K$215+K$213,K$219*K$214,FALSE))+(K$211*_xlfn.NORM.DIST($B58,K$214*K$216+K$213,K$220*K$214,FALSE))+(K$210*_xlfn.NORM.DIST($B58,K$214*K$217+K$213,K$221*K$214,FALSE))+(K$212*_xlfn.NORM.DIST($B58,K$214*K$218+K$213,K$222*K$214,FALSE))</f>
        <v>213.98887964952814</v>
      </c>
      <c r="AA58" s="5">
        <f>BE58+(L$209*_xlfn.NORM.DIST($B58,L$214*L$215+L$213,L$219*L$214,FALSE))+(L$211*_xlfn.NORM.DIST($B58,L$214*L$216+L$213,L$220*L$214,FALSE))+(L$210*_xlfn.NORM.DIST($B58,L$214*L$217+L$213,L$221*L$214,FALSE))+(L$212*_xlfn.NORM.DIST($B58,L$214*L$218+L$213,L$222*L$214,FALSE))</f>
        <v>220.81254114795667</v>
      </c>
      <c r="AB58" s="5">
        <f>BF58+(M$209*_xlfn.NORM.DIST($B58,M$214*M$215+M$213,M$219*M$214,FALSE))+(M$211*_xlfn.NORM.DIST($B58,M$214*M$216+M$213,M$220*M$214,FALSE))+(M$210*_xlfn.NORM.DIST($B58,M$214*M$217+M$213,M$221*M$214,FALSE))+(M$212*_xlfn.NORM.DIST($B58,M$214*M$218+M$213,M$222*M$214,FALSE))</f>
        <v>204.66821140818288</v>
      </c>
      <c r="AC58" s="5">
        <f>BG58+(N$209*_xlfn.NORM.DIST($B58,N$214*N$215+N$213,N$219*N$214,FALSE))+(N$211*_xlfn.NORM.DIST($B58,N$214*N$216+N$213,N$220*N$214,FALSE))+(N$210*_xlfn.NORM.DIST($B58,N$214*N$217+N$213,N$221*N$214,FALSE))+(N$212*_xlfn.NORM.DIST($B58,N$214*N$218+N$213,N$222*N$214,FALSE))</f>
        <v>183.32593492917269</v>
      </c>
      <c r="AD58" s="5">
        <f>BH58+(O$209*_xlfn.NORM.DIST($B58,O$214*O$215+O$213,O$219*O$214,FALSE))+(O$211*_xlfn.NORM.DIST($B58,O$214*O$216+O$213,O$220*O$214,FALSE))+(O$210*_xlfn.NORM.DIST($B58,O$214*O$217+O$213,O$221*O$214,FALSE))+(O$212*_xlfn.NORM.DIST($B58,O$214*O$218+O$213,O$222*O$214,FALSE))</f>
        <v>156.84192427933536</v>
      </c>
      <c r="AE58" s="5"/>
      <c r="AG58" s="5">
        <f t="shared" ref="AG58:AM94" si="43">C58-R58</f>
        <v>-2.1785797929599653</v>
      </c>
      <c r="AH58" s="5">
        <f t="shared" si="43"/>
        <v>-8.877151761411028</v>
      </c>
      <c r="AI58" s="5">
        <f t="shared" si="43"/>
        <v>-7.3010550699316639</v>
      </c>
      <c r="AJ58" s="5">
        <f t="shared" si="43"/>
        <v>-6.4913547529859841</v>
      </c>
      <c r="AK58" s="5">
        <f t="shared" si="43"/>
        <v>-4.4033833740428179</v>
      </c>
      <c r="AL58" s="5">
        <f t="shared" si="43"/>
        <v>-8.0803784080817138</v>
      </c>
      <c r="AM58" s="5">
        <f t="shared" si="43"/>
        <v>-6.3071280829170746</v>
      </c>
      <c r="AN58" s="5">
        <f t="shared" si="42"/>
        <v>-6.9090841060850892</v>
      </c>
      <c r="AO58" s="5">
        <f t="shared" si="40"/>
        <v>-7.4588796495281429</v>
      </c>
      <c r="AP58" s="5">
        <f t="shared" si="40"/>
        <v>-9.4185411479566596</v>
      </c>
      <c r="AQ58" s="5">
        <f t="shared" si="40"/>
        <v>-7.6982114081828854</v>
      </c>
      <c r="AR58" s="5">
        <f t="shared" si="40"/>
        <v>-5.3559349291726903</v>
      </c>
      <c r="AS58" s="5">
        <f t="shared" si="40"/>
        <v>-6.0540242793353514</v>
      </c>
      <c r="AV58" s="2">
        <f t="shared" si="1"/>
        <v>99.448569915327084</v>
      </c>
      <c r="AW58" s="2">
        <f t="shared" si="2"/>
        <v>102.70929155073465</v>
      </c>
      <c r="AX58" s="2">
        <f t="shared" si="3"/>
        <v>105.13134528914409</v>
      </c>
      <c r="AY58" s="2">
        <f t="shared" si="4"/>
        <v>103.74601391968068</v>
      </c>
      <c r="AZ58" s="2">
        <f t="shared" si="5"/>
        <v>104.58677872837056</v>
      </c>
      <c r="BA58" s="2">
        <f t="shared" si="6"/>
        <v>106.46112751742511</v>
      </c>
      <c r="BB58" s="2">
        <f t="shared" si="7"/>
        <v>107.569229888192</v>
      </c>
      <c r="BC58" s="2">
        <f t="shared" si="8"/>
        <v>106.46904844333908</v>
      </c>
      <c r="BD58" s="2">
        <f t="shared" si="9"/>
        <v>104.96709244238842</v>
      </c>
      <c r="BE58" s="2">
        <f t="shared" si="10"/>
        <v>100.00497586766062</v>
      </c>
      <c r="BF58" s="2">
        <f t="shared" si="11"/>
        <v>91.746349623345878</v>
      </c>
      <c r="BG58" s="2">
        <f t="shared" si="12"/>
        <v>81.675115714372311</v>
      </c>
      <c r="BH58" s="2">
        <f t="shared" si="13"/>
        <v>69.138917482709886</v>
      </c>
      <c r="BK58" s="2" t="str">
        <f>IF(OR($B58&lt;C$229, AND($B58&gt;C$230, $B58&lt;C$231)), C58, "")</f>
        <v/>
      </c>
      <c r="BL58" s="2" t="str">
        <f>IF(OR($B58&lt;D$229, AND($B58&gt;D$230, $B58&lt;D$231)), D58, "")</f>
        <v/>
      </c>
      <c r="BM58" s="2" t="str">
        <f>IF(OR($B58&lt;E$229, AND($B58&gt;E$230, $B58&lt;E$231)), E58, "")</f>
        <v/>
      </c>
      <c r="BN58" s="2" t="str">
        <f>IF(OR($B58&lt;F$229, AND($B58&gt;F$230, $B58&lt;F$231)), F58, "")</f>
        <v/>
      </c>
      <c r="BO58" s="2" t="str">
        <f>IF(OR($B58&lt;G$229, AND($B58&gt;G$230, $B58&lt;G$231)), G58, "")</f>
        <v/>
      </c>
      <c r="BP58" s="2" t="str">
        <f>IF(OR($B58&lt;H$229, AND($B58&gt;H$230, $B58&lt;H$231)), H58, "")</f>
        <v/>
      </c>
      <c r="BQ58" s="2" t="str">
        <f>IF(OR($B58&lt;I$229, AND($B58&gt;I$230, $B58&lt;I$231)), I58, "")</f>
        <v/>
      </c>
      <c r="BR58" s="2" t="str">
        <f>IF(OR($B58&lt;J$229, AND($B58&gt;J$230, $B58&lt;J$231)), J58, "")</f>
        <v/>
      </c>
      <c r="BS58" s="2" t="str">
        <f>IF(OR($B58&lt;K$229, AND($B58&gt;K$230, $B58&lt;K$231)), K58, "")</f>
        <v/>
      </c>
      <c r="BT58" s="2" t="str">
        <f>IF(OR($B58&lt;L$229, AND($B58&gt;L$230, $B58&lt;L$231)), L58, "")</f>
        <v/>
      </c>
      <c r="BU58" s="2" t="str">
        <f>IF(OR($B58&lt;M$229, AND($B58&gt;M$230, $B58&lt;M$231)), M58, "")</f>
        <v/>
      </c>
      <c r="BV58" s="2" t="str">
        <f>IF(OR($B58&lt;N$229, AND($B58&gt;N$230, $B58&lt;N$231)), N58, "")</f>
        <v/>
      </c>
      <c r="BW58" s="2" t="str">
        <f>IF(OR($B58&lt;O$229, AND($B58&gt;O$230, $B58&lt;O$231)), O58, "")</f>
        <v/>
      </c>
      <c r="BZ58" s="2" t="str">
        <f>IF(OR(AND($B58&gt;C$230, $B58&lt;C$231), $B58&gt;C$232), C58, "")</f>
        <v/>
      </c>
      <c r="CA58" s="2" t="str">
        <f>IF(OR(AND($B58&gt;D$230, $B58&lt;D$231), $B58&gt;D$232), D58, "")</f>
        <v/>
      </c>
      <c r="CB58" s="2" t="str">
        <f>IF(OR(AND($B58&gt;E$230, $B58&lt;E$231), $B58&gt;E$232), E58, "")</f>
        <v/>
      </c>
      <c r="CC58" s="2" t="str">
        <f>IF(OR(AND($B58&gt;F$230, $B58&lt;F$231), $B58&gt;F$232), F58, "")</f>
        <v/>
      </c>
      <c r="CD58" s="2" t="str">
        <f>IF(OR(AND($B58&gt;G$230, $B58&lt;G$231), $B58&gt;G$232), G58, "")</f>
        <v/>
      </c>
      <c r="CE58" s="2" t="str">
        <f>IF(OR(AND($B58&gt;H$230, $B58&lt;H$231), $B58&gt;H$232), H58, "")</f>
        <v/>
      </c>
      <c r="CF58" s="2" t="str">
        <f>IF(OR(AND($B58&gt;I$230, $B58&lt;I$231), $B58&gt;I$232), I58, "")</f>
        <v/>
      </c>
      <c r="CG58" s="2" t="str">
        <f>IF(OR(AND($B58&gt;J$230, $B58&lt;J$231), $B58&gt;J$232), J58, "")</f>
        <v/>
      </c>
      <c r="CH58" s="2" t="str">
        <f>IF(OR(AND($B58&gt;K$230, $B58&lt;K$231), $B58&gt;K$232), K58, "")</f>
        <v/>
      </c>
      <c r="CI58" s="2" t="str">
        <f>IF(OR(AND($B58&gt;L$230, $B58&lt;L$231), $B58&gt;L$232), L58, "")</f>
        <v/>
      </c>
      <c r="CJ58" s="2" t="str">
        <f>IF(OR(AND($B58&gt;M$230, $B58&lt;M$231), $B58&gt;M$232), M58, "")</f>
        <v/>
      </c>
      <c r="CK58" s="2" t="str">
        <f>IF(OR(AND($B58&gt;N$230, $B58&lt;N$231), $B58&gt;N$232), N58, "")</f>
        <v/>
      </c>
      <c r="CL58" s="2" t="str">
        <f>IF(OR(AND($B58&gt;O$230, $B58&lt;O$231), $B58&gt;O$232), O58, "")</f>
        <v/>
      </c>
      <c r="CO58" s="2">
        <f t="shared" si="14"/>
        <v>99.433791545913266</v>
      </c>
      <c r="CP58" s="2">
        <f t="shared" si="15"/>
        <v>102.70326025450973</v>
      </c>
      <c r="CQ58" s="2">
        <f t="shared" si="16"/>
        <v>105.11579106365807</v>
      </c>
      <c r="CR58" s="2">
        <f t="shared" si="17"/>
        <v>103.73167714293321</v>
      </c>
      <c r="CS58" s="2">
        <f t="shared" si="18"/>
        <v>104.57959634021007</v>
      </c>
      <c r="CT58" s="2">
        <f t="shared" si="19"/>
        <v>106.44732057011873</v>
      </c>
      <c r="CU58" s="2">
        <f t="shared" si="20"/>
        <v>107.56298095947558</v>
      </c>
      <c r="CV58" s="2">
        <f t="shared" si="21"/>
        <v>106.44203870539729</v>
      </c>
      <c r="CW58" s="2">
        <f t="shared" si="22"/>
        <v>104.93602589083922</v>
      </c>
      <c r="CX58" s="2">
        <f t="shared" si="23"/>
        <v>99.974764473499235</v>
      </c>
      <c r="CY58" s="2">
        <f t="shared" si="24"/>
        <v>91.712273242700789</v>
      </c>
      <c r="CZ58" s="2">
        <f t="shared" si="25"/>
        <v>81.65397924520191</v>
      </c>
      <c r="DA58" s="2">
        <f t="shared" si="26"/>
        <v>69.131936123160443</v>
      </c>
      <c r="DD58" s="2">
        <f t="shared" si="27"/>
        <v>100.5999464364909</v>
      </c>
      <c r="DE58" s="2">
        <f t="shared" si="28"/>
        <v>103.27221790483691</v>
      </c>
      <c r="DF58" s="2">
        <f t="shared" si="29"/>
        <v>106.74474419717421</v>
      </c>
      <c r="DG58" s="2">
        <f t="shared" si="30"/>
        <v>104.81045071635401</v>
      </c>
      <c r="DH58" s="2">
        <f t="shared" si="31"/>
        <v>105.09324588039431</v>
      </c>
      <c r="DI58" s="2">
        <f t="shared" si="32"/>
        <v>107.53610491933631</v>
      </c>
      <c r="DJ58" s="2">
        <f t="shared" si="33"/>
        <v>108.11497476631109</v>
      </c>
      <c r="DK58" s="2">
        <f t="shared" si="34"/>
        <v>108.74369438219162</v>
      </c>
      <c r="DL58" s="2">
        <f t="shared" si="35"/>
        <v>107.49907644533945</v>
      </c>
      <c r="DM58" s="2">
        <f t="shared" si="36"/>
        <v>102.16021697011335</v>
      </c>
      <c r="DN58" s="2">
        <f t="shared" si="37"/>
        <v>94.129150102300088</v>
      </c>
      <c r="DO58" s="2">
        <f t="shared" si="38"/>
        <v>83.125402038726747</v>
      </c>
      <c r="DP58" s="2">
        <f t="shared" si="39"/>
        <v>69.67304797386285</v>
      </c>
      <c r="DS58" s="2">
        <f>POWER(10,($B58-C$227)/C$228)/(1+POWER(10,($B58-C$227)/C$228))</f>
        <v>1.2672732870416478E-2</v>
      </c>
      <c r="DT58" s="2">
        <f>POWER(10,($B58-D$227)/D$228)/(1+POWER(10,($B58-D$227)/D$228))</f>
        <v>1.0600606603068405E-2</v>
      </c>
      <c r="DU58" s="2">
        <f>POWER(10,($B58-E$227)/E$228)/(1+POWER(10,($B58-E$227)/E$228))</f>
        <v>9.5486022071547792E-3</v>
      </c>
      <c r="DV58" s="2">
        <f>POWER(10,($B58-F$227)/F$228)/(1+POWER(10,($B58-F$227)/F$228))</f>
        <v>1.3289885014511166E-2</v>
      </c>
      <c r="DW58" s="2">
        <f>POWER(10,($B58-G$227)/G$228)/(1+POWER(10,($B58-G$227)/G$228))</f>
        <v>1.3983051864340521E-2</v>
      </c>
      <c r="DX58" s="2">
        <f>POWER(10,($B58-H$227)/H$228)/(1+POWER(10,($B58-H$227)/H$228))</f>
        <v>1.2681067023325774E-2</v>
      </c>
      <c r="DY58" s="2">
        <f>POWER(10,($B58-I$227)/I$228)/(1+POWER(10,($B58-I$227)/I$228))</f>
        <v>1.1320650049058974E-2</v>
      </c>
      <c r="DZ58" s="2">
        <f>POWER(10,($B58-J$227)/J$228)/(1+POWER(10,($B58-J$227)/J$228))</f>
        <v>1.1734916831434133E-2</v>
      </c>
      <c r="EA58" s="2">
        <f>POWER(10,($B58-K$227)/K$228)/(1+POWER(10,($B58-K$227)/K$228))</f>
        <v>1.2120928123973558E-2</v>
      </c>
      <c r="EB58" s="2">
        <f>POWER(10,($B58-L$227)/L$228)/(1+POWER(10,($B58-L$227)/L$228))</f>
        <v>1.3823862201620914E-2</v>
      </c>
      <c r="EC58" s="2">
        <f>POWER(10,($B58-M$227)/M$228)/(1+POWER(10,($B58-M$227)/M$228))</f>
        <v>1.4099344991344364E-2</v>
      </c>
      <c r="ED58" s="2">
        <f>POWER(10,($B58-N$227)/N$228)/(1+POWER(10,($B58-N$227)/N$228))</f>
        <v>1.4364647104429747E-2</v>
      </c>
      <c r="EE58" s="2">
        <f>POWER(10,($B58-O$227)/O$228)/(1+POWER(10,($B58-O$227)/O$228))</f>
        <v>1.2901878863632969E-2</v>
      </c>
    </row>
    <row r="59" spans="2:135" x14ac:dyDescent="0.25">
      <c r="B59" s="2">
        <v>53</v>
      </c>
      <c r="C59">
        <v>206.87899999999999</v>
      </c>
      <c r="D59">
        <v>217.73500000000001</v>
      </c>
      <c r="E59">
        <v>216.559</v>
      </c>
      <c r="F59">
        <v>218.8</v>
      </c>
      <c r="G59">
        <v>216.078</v>
      </c>
      <c r="H59">
        <v>218.98500000000001</v>
      </c>
      <c r="I59">
        <v>212.68199999999999</v>
      </c>
      <c r="J59">
        <v>211.40899999999999</v>
      </c>
      <c r="K59">
        <v>215.57599999999999</v>
      </c>
      <c r="L59">
        <v>217.10599999999999</v>
      </c>
      <c r="M59">
        <v>199.04499999999999</v>
      </c>
      <c r="N59">
        <v>178.5</v>
      </c>
      <c r="O59">
        <v>152.16669999999999</v>
      </c>
      <c r="R59" s="5">
        <f>AV59+(C$209*_xlfn.NORM.DIST($B59,C$214*C$215+C$213,C$219*C$214,FALSE))+(C$211*_xlfn.NORM.DIST($B59,C$214*C$216+C$213,C$220*C$214,FALSE))+(C$210*_xlfn.NORM.DIST($B59,C$214*C$217+C$213,C$221*C$214,FALSE))+(C$212*_xlfn.NORM.DIST($B59,C$214*C$218+C$213,C$222*C$214,FALSE))</f>
        <v>201.70162608143221</v>
      </c>
      <c r="S59" s="5">
        <f>AW59+(D$209*_xlfn.NORM.DIST($B59,D$214*D$215+D$213,D$219*D$214,FALSE))+(D$211*_xlfn.NORM.DIST($B59,D$214*D$216+D$213,D$220*D$214,FALSE))+(D$210*_xlfn.NORM.DIST($B59,D$214*D$217+D$213,D$221*D$214,FALSE))+(D$212*_xlfn.NORM.DIST($B59,D$214*D$218+D$213,D$222*D$214,FALSE))</f>
        <v>223.71038544165475</v>
      </c>
      <c r="T59" s="5">
        <f>AX59+(E$209*_xlfn.NORM.DIST($B59,E$214*E$215+E$213,E$219*E$214,FALSE))+(E$211*_xlfn.NORM.DIST($B59,E$214*E$216+E$213,E$220*E$214,FALSE))+(E$210*_xlfn.NORM.DIST($B59,E$214*E$217+E$213,E$221*E$214,FALSE))+(E$212*_xlfn.NORM.DIST($B59,E$214*E$218+E$213,E$222*E$214,FALSE))</f>
        <v>219.60934171172477</v>
      </c>
      <c r="U59" s="5">
        <f>AY59+(F$209*_xlfn.NORM.DIST($B59,F$214*F$215+F$213,F$219*F$214,FALSE))+(F$211*_xlfn.NORM.DIST($B59,F$214*F$216+F$213,F$220*F$214,FALSE))+(F$210*_xlfn.NORM.DIST($B59,F$214*F$217+F$213,F$221*F$214,FALSE))+(F$212*_xlfn.NORM.DIST($B59,F$214*F$218+F$213,F$222*F$214,FALSE))</f>
        <v>221.03322042341014</v>
      </c>
      <c r="V59" s="5">
        <f>AZ59+(G$209*_xlfn.NORM.DIST($B59,G$214*G$215+G$213,G$219*G$214,FALSE))+(G$211*_xlfn.NORM.DIST($B59,G$214*G$216+G$213,G$220*G$214,FALSE))+(G$210*_xlfn.NORM.DIST($B59,G$214*G$217+G$213,G$221*G$214,FALSE))+(G$212*_xlfn.NORM.DIST($B59,G$214*G$218+G$213,G$222*G$214,FALSE))</f>
        <v>216.83701016265471</v>
      </c>
      <c r="W59" s="5">
        <f>BA59+(H$209*_xlfn.NORM.DIST($B59,H$214*H$215+H$213,H$219*H$214,FALSE))+(H$211*_xlfn.NORM.DIST($B59,H$214*H$216+H$213,H$220*H$214,FALSE))+(H$210*_xlfn.NORM.DIST($B59,H$214*H$217+H$213,H$221*H$214,FALSE))+(H$212*_xlfn.NORM.DIST($B59,H$214*H$218+H$213,H$222*H$214,FALSE))</f>
        <v>226.71022783956286</v>
      </c>
      <c r="X59" s="5">
        <f>BB59+(I$209*_xlfn.NORM.DIST($B59,I$214*I$215+I$213,I$219*I$214,FALSE))+(I$211*_xlfn.NORM.DIST($B59,I$214*I$216+I$213,I$220*I$214,FALSE))+(I$210*_xlfn.NORM.DIST($B59,I$214*I$217+I$213,I$221*I$214,FALSE))+(I$212*_xlfn.NORM.DIST($B59,I$214*I$218+I$213,I$222*I$214,FALSE))</f>
        <v>221.17105950137775</v>
      </c>
      <c r="Y59" s="5">
        <f>BC59+(J$209*_xlfn.NORM.DIST($B59,J$214*J$215+J$213,J$219*J$214,FALSE))+(J$211*_xlfn.NORM.DIST($B59,J$214*J$216+J$213,J$220*J$214,FALSE))+(J$210*_xlfn.NORM.DIST($B59,J$214*J$217+J$213,J$221*J$214,FALSE))+(J$212*_xlfn.NORM.DIST($B59,J$214*J$218+J$213,J$222*J$214,FALSE))</f>
        <v>219.96231186044889</v>
      </c>
      <c r="Z59" s="5">
        <f>BD59+(K$209*_xlfn.NORM.DIST($B59,K$214*K$215+K$213,K$219*K$214,FALSE))+(K$211*_xlfn.NORM.DIST($B59,K$214*K$216+K$213,K$220*K$214,FALSE))+(K$210*_xlfn.NORM.DIST($B59,K$214*K$217+K$213,K$221*K$214,FALSE))+(K$212*_xlfn.NORM.DIST($B59,K$214*K$218+K$213,K$222*K$214,FALSE))</f>
        <v>226.05945379890667</v>
      </c>
      <c r="AA59" s="5">
        <f>BE59+(L$209*_xlfn.NORM.DIST($B59,L$214*L$215+L$213,L$219*L$214,FALSE))+(L$211*_xlfn.NORM.DIST($B59,L$214*L$216+L$213,L$220*L$214,FALSE))+(L$210*_xlfn.NORM.DIST($B59,L$214*L$217+L$213,L$221*L$214,FALSE))+(L$212*_xlfn.NORM.DIST($B59,L$214*L$218+L$213,L$222*L$214,FALSE))</f>
        <v>225.23743544556032</v>
      </c>
      <c r="AB59" s="5">
        <f>BF59+(M$209*_xlfn.NORM.DIST($B59,M$214*M$215+M$213,M$219*M$214,FALSE))+(M$211*_xlfn.NORM.DIST($B59,M$214*M$216+M$213,M$220*M$214,FALSE))+(M$210*_xlfn.NORM.DIST($B59,M$214*M$217+M$213,M$221*M$214,FALSE))+(M$212*_xlfn.NORM.DIST($B59,M$214*M$218+M$213,M$222*M$214,FALSE))</f>
        <v>203.58739623372642</v>
      </c>
      <c r="AC59" s="5">
        <f>BG59+(N$209*_xlfn.NORM.DIST($B59,N$214*N$215+N$213,N$219*N$214,FALSE))+(N$211*_xlfn.NORM.DIST($B59,N$214*N$216+N$213,N$220*N$214,FALSE))+(N$210*_xlfn.NORM.DIST($B59,N$214*N$217+N$213,N$221*N$214,FALSE))+(N$212*_xlfn.NORM.DIST($B59,N$214*N$218+N$213,N$222*N$214,FALSE))</f>
        <v>179.30935298156211</v>
      </c>
      <c r="AD59" s="5">
        <f>BH59+(O$209*_xlfn.NORM.DIST($B59,O$214*O$215+O$213,O$219*O$214,FALSE))+(O$211*_xlfn.NORM.DIST($B59,O$214*O$216+O$213,O$220*O$214,FALSE))+(O$210*_xlfn.NORM.DIST($B59,O$214*O$217+O$213,O$221*O$214,FALSE))+(O$212*_xlfn.NORM.DIST($B59,O$214*O$218+O$213,O$222*O$214,FALSE))</f>
        <v>154.63842676874393</v>
      </c>
      <c r="AE59" s="5"/>
      <c r="AG59" s="5">
        <f t="shared" si="43"/>
        <v>5.1773739185677812</v>
      </c>
      <c r="AH59" s="5">
        <f t="shared" si="43"/>
        <v>-5.975385441654737</v>
      </c>
      <c r="AI59" s="5">
        <f t="shared" si="43"/>
        <v>-3.0503417117247693</v>
      </c>
      <c r="AJ59" s="5">
        <f t="shared" si="43"/>
        <v>-2.2332204234101312</v>
      </c>
      <c r="AK59" s="5">
        <f t="shared" si="43"/>
        <v>-0.75901016265470389</v>
      </c>
      <c r="AL59" s="5">
        <f t="shared" si="43"/>
        <v>-7.725227839562848</v>
      </c>
      <c r="AM59" s="5">
        <f t="shared" si="43"/>
        <v>-8.489059501377767</v>
      </c>
      <c r="AN59" s="5">
        <f t="shared" si="42"/>
        <v>-8.5533118604489005</v>
      </c>
      <c r="AO59" s="5">
        <f t="shared" si="40"/>
        <v>-10.48345379890668</v>
      </c>
      <c r="AP59" s="5">
        <f t="shared" si="40"/>
        <v>-8.1314354455603279</v>
      </c>
      <c r="AQ59" s="5">
        <f t="shared" si="40"/>
        <v>-4.5423962337264356</v>
      </c>
      <c r="AR59" s="5">
        <f t="shared" si="40"/>
        <v>-0.80935298156211388</v>
      </c>
      <c r="AS59" s="5">
        <f t="shared" si="40"/>
        <v>-2.4717267687439346</v>
      </c>
      <c r="AV59" s="2">
        <f t="shared" si="1"/>
        <v>99.446929528125011</v>
      </c>
      <c r="AW59" s="2">
        <f t="shared" si="2"/>
        <v>102.70263022197845</v>
      </c>
      <c r="AX59" s="2">
        <f t="shared" si="3"/>
        <v>105.13487311757663</v>
      </c>
      <c r="AY59" s="2">
        <f t="shared" si="4"/>
        <v>103.75171138780803</v>
      </c>
      <c r="AZ59" s="2">
        <f t="shared" si="5"/>
        <v>104.60818232160867</v>
      </c>
      <c r="BA59" s="2">
        <f t="shared" si="6"/>
        <v>106.49245757282547</v>
      </c>
      <c r="BB59" s="2">
        <f t="shared" si="7"/>
        <v>107.59396854300238</v>
      </c>
      <c r="BC59" s="2">
        <f t="shared" si="8"/>
        <v>106.51410174734086</v>
      </c>
      <c r="BD59" s="2">
        <f t="shared" si="9"/>
        <v>105.01091690232305</v>
      </c>
      <c r="BE59" s="2">
        <f t="shared" si="10"/>
        <v>100.04373649641228</v>
      </c>
      <c r="BF59" s="2">
        <f t="shared" si="11"/>
        <v>91.792029454925071</v>
      </c>
      <c r="BG59" s="2">
        <f t="shared" si="12"/>
        <v>81.703705925175925</v>
      </c>
      <c r="BH59" s="2">
        <f t="shared" si="13"/>
        <v>69.151486716805067</v>
      </c>
      <c r="BK59" s="2" t="str">
        <f>IF(OR($B59&lt;C$229, AND($B59&gt;C$230, $B59&lt;C$231)), C59, "")</f>
        <v/>
      </c>
      <c r="BL59" s="2" t="str">
        <f>IF(OR($B59&lt;D$229, AND($B59&gt;D$230, $B59&lt;D$231)), D59, "")</f>
        <v/>
      </c>
      <c r="BM59" s="2" t="str">
        <f>IF(OR($B59&lt;E$229, AND($B59&gt;E$230, $B59&lt;E$231)), E59, "")</f>
        <v/>
      </c>
      <c r="BN59" s="2" t="str">
        <f>IF(OR($B59&lt;F$229, AND($B59&gt;F$230, $B59&lt;F$231)), F59, "")</f>
        <v/>
      </c>
      <c r="BO59" s="2" t="str">
        <f>IF(OR($B59&lt;G$229, AND($B59&gt;G$230, $B59&lt;G$231)), G59, "")</f>
        <v/>
      </c>
      <c r="BP59" s="2" t="str">
        <f>IF(OR($B59&lt;H$229, AND($B59&gt;H$230, $B59&lt;H$231)), H59, "")</f>
        <v/>
      </c>
      <c r="BQ59" s="2" t="str">
        <f>IF(OR($B59&lt;I$229, AND($B59&gt;I$230, $B59&lt;I$231)), I59, "")</f>
        <v/>
      </c>
      <c r="BR59" s="2" t="str">
        <f>IF(OR($B59&lt;J$229, AND($B59&gt;J$230, $B59&lt;J$231)), J59, "")</f>
        <v/>
      </c>
      <c r="BS59" s="2" t="str">
        <f>IF(OR($B59&lt;K$229, AND($B59&gt;K$230, $B59&lt;K$231)), K59, "")</f>
        <v/>
      </c>
      <c r="BT59" s="2" t="str">
        <f>IF(OR($B59&lt;L$229, AND($B59&gt;L$230, $B59&lt;L$231)), L59, "")</f>
        <v/>
      </c>
      <c r="BU59" s="2" t="str">
        <f>IF(OR($B59&lt;M$229, AND($B59&gt;M$230, $B59&lt;M$231)), M59, "")</f>
        <v/>
      </c>
      <c r="BV59" s="2" t="str">
        <f>IF(OR($B59&lt;N$229, AND($B59&gt;N$230, $B59&lt;N$231)), N59, "")</f>
        <v/>
      </c>
      <c r="BW59" s="2" t="str">
        <f>IF(OR($B59&lt;O$229, AND($B59&gt;O$230, $B59&lt;O$231)), O59, "")</f>
        <v/>
      </c>
      <c r="BZ59" s="2" t="str">
        <f>IF(OR(AND($B59&gt;C$230, $B59&lt;C$231), $B59&gt;C$232), C59, "")</f>
        <v/>
      </c>
      <c r="CA59" s="2" t="str">
        <f>IF(OR(AND($B59&gt;D$230, $B59&lt;D$231), $B59&gt;D$232), D59, "")</f>
        <v/>
      </c>
      <c r="CB59" s="2" t="str">
        <f>IF(OR(AND($B59&gt;E$230, $B59&lt;E$231), $B59&gt;E$232), E59, "")</f>
        <v/>
      </c>
      <c r="CC59" s="2" t="str">
        <f>IF(OR(AND($B59&gt;F$230, $B59&lt;F$231), $B59&gt;F$232), F59, "")</f>
        <v/>
      </c>
      <c r="CD59" s="2" t="str">
        <f>IF(OR(AND($B59&gt;G$230, $B59&lt;G$231), $B59&gt;G$232), G59, "")</f>
        <v/>
      </c>
      <c r="CE59" s="2" t="str">
        <f>IF(OR(AND($B59&gt;H$230, $B59&lt;H$231), $B59&gt;H$232), H59, "")</f>
        <v/>
      </c>
      <c r="CF59" s="2" t="str">
        <f>IF(OR(AND($B59&gt;I$230, $B59&lt;I$231), $B59&gt;I$232), I59, "")</f>
        <v/>
      </c>
      <c r="CG59" s="2" t="str">
        <f>IF(OR(AND($B59&gt;J$230, $B59&lt;J$231), $B59&gt;J$232), J59, "")</f>
        <v/>
      </c>
      <c r="CH59" s="2" t="str">
        <f>IF(OR(AND($B59&gt;K$230, $B59&lt;K$231), $B59&gt;K$232), K59, "")</f>
        <v/>
      </c>
      <c r="CI59" s="2" t="str">
        <f>IF(OR(AND($B59&gt;L$230, $B59&lt;L$231), $B59&gt;L$232), L59, "")</f>
        <v/>
      </c>
      <c r="CJ59" s="2" t="str">
        <f>IF(OR(AND($B59&gt;M$230, $B59&lt;M$231), $B59&gt;M$232), M59, "")</f>
        <v/>
      </c>
      <c r="CK59" s="2" t="str">
        <f>IF(OR(AND($B59&gt;N$230, $B59&lt;N$231), $B59&gt;N$232), N59, "")</f>
        <v/>
      </c>
      <c r="CL59" s="2" t="str">
        <f>IF(OR(AND($B59&gt;O$230, $B59&lt;O$231), $B59&gt;O$232), O59, "")</f>
        <v/>
      </c>
      <c r="CO59" s="2">
        <f t="shared" si="14"/>
        <v>99.431250147239439</v>
      </c>
      <c r="CP59" s="2">
        <f t="shared" si="15"/>
        <v>102.6962830005358</v>
      </c>
      <c r="CQ59" s="2">
        <f t="shared" si="16"/>
        <v>105.1183483408558</v>
      </c>
      <c r="CR59" s="2">
        <f t="shared" si="17"/>
        <v>103.73650900816992</v>
      </c>
      <c r="CS59" s="2">
        <f t="shared" si="18"/>
        <v>104.60070270481063</v>
      </c>
      <c r="CT59" s="2">
        <f t="shared" si="19"/>
        <v>106.47785542905744</v>
      </c>
      <c r="CU59" s="2">
        <f t="shared" si="20"/>
        <v>107.58746929451601</v>
      </c>
      <c r="CV59" s="2">
        <f t="shared" si="21"/>
        <v>106.48537011808634</v>
      </c>
      <c r="CW59" s="2">
        <f t="shared" si="22"/>
        <v>104.97794181216472</v>
      </c>
      <c r="CX59" s="2">
        <f t="shared" si="23"/>
        <v>100.01167996625897</v>
      </c>
      <c r="CY59" s="2">
        <f t="shared" si="24"/>
        <v>91.755817526752864</v>
      </c>
      <c r="CZ59" s="2">
        <f t="shared" si="25"/>
        <v>81.681256982338269</v>
      </c>
      <c r="DA59" s="2">
        <f t="shared" si="26"/>
        <v>69.144129169438756</v>
      </c>
      <c r="DD59" s="2">
        <f t="shared" si="27"/>
        <v>100.56101820657838</v>
      </c>
      <c r="DE59" s="2">
        <f t="shared" si="28"/>
        <v>103.24291728950895</v>
      </c>
      <c r="DF59" s="2">
        <f t="shared" si="29"/>
        <v>106.69812502852788</v>
      </c>
      <c r="DG59" s="2">
        <f t="shared" si="30"/>
        <v>104.7811013535551</v>
      </c>
      <c r="DH59" s="2">
        <f t="shared" si="31"/>
        <v>105.08920079944441</v>
      </c>
      <c r="DI59" s="2">
        <f t="shared" si="32"/>
        <v>107.52931319596568</v>
      </c>
      <c r="DJ59" s="2">
        <f t="shared" si="33"/>
        <v>108.11163167981765</v>
      </c>
      <c r="DK59" s="2">
        <f t="shared" si="34"/>
        <v>108.72085456192978</v>
      </c>
      <c r="DL59" s="2">
        <f t="shared" si="35"/>
        <v>107.46197666644372</v>
      </c>
      <c r="DM59" s="2">
        <f t="shared" si="36"/>
        <v>102.12938734111988</v>
      </c>
      <c r="DN59" s="2">
        <f t="shared" si="37"/>
        <v>94.101358767593197</v>
      </c>
      <c r="DO59" s="2">
        <f t="shared" si="38"/>
        <v>83.108514680774277</v>
      </c>
      <c r="DP59" s="2">
        <f t="shared" si="39"/>
        <v>69.664868473806877</v>
      </c>
      <c r="DS59" s="2">
        <f>POWER(10,($B59-C$227)/C$228)/(1+POWER(10,($B59-C$227)/C$228))</f>
        <v>1.3878406949073637E-2</v>
      </c>
      <c r="DT59" s="2">
        <f>POWER(10,($B59-D$227)/D$228)/(1+POWER(10,($B59-D$227)/D$228))</f>
        <v>1.1611458649205616E-2</v>
      </c>
      <c r="DU59" s="2">
        <f>POWER(10,($B59-E$227)/E$228)/(1+POWER(10,($B59-E$227)/E$228))</f>
        <v>1.046019785567094E-2</v>
      </c>
      <c r="DV59" s="2">
        <f>POWER(10,($B59-F$227)/F$228)/(1+POWER(10,($B59-F$227)/F$228))</f>
        <v>1.4553408997561624E-2</v>
      </c>
      <c r="DW59" s="2">
        <f>POWER(10,($B59-G$227)/G$228)/(1+POWER(10,($B59-G$227)/G$228))</f>
        <v>1.5311455418553227E-2</v>
      </c>
      <c r="DX59" s="2">
        <f>POWER(10,($B59-H$227)/H$228)/(1+POWER(10,($B59-H$227)/H$228))</f>
        <v>1.388752285407225E-2</v>
      </c>
      <c r="DY59" s="2">
        <f>POWER(10,($B59-I$227)/I$228)/(1+POWER(10,($B59-I$227)/I$228))</f>
        <v>1.2399303476591279E-2</v>
      </c>
      <c r="DZ59" s="2">
        <f>POWER(10,($B59-J$227)/J$228)/(1+POWER(10,($B59-J$227)/J$228))</f>
        <v>1.2852529273309937E-2</v>
      </c>
      <c r="EA59" s="2">
        <f>POWER(10,($B59-K$227)/K$228)/(1+POWER(10,($B59-K$227)/K$228))</f>
        <v>1.3274809772303957E-2</v>
      </c>
      <c r="EB59" s="2">
        <f>POWER(10,($B59-L$227)/L$228)/(1+POWER(10,($B59-L$227)/L$228))</f>
        <v>1.5137374754344164E-2</v>
      </c>
      <c r="EC59" s="2">
        <f>POWER(10,($B59-M$227)/M$228)/(1+POWER(10,($B59-M$227)/M$228))</f>
        <v>1.5438623521807636E-2</v>
      </c>
      <c r="ED59" s="2">
        <f>POWER(10,($B59-N$227)/N$228)/(1+POWER(10,($B59-N$227)/N$228))</f>
        <v>1.5728724295726665E-2</v>
      </c>
      <c r="EE59" s="2">
        <f>POWER(10,($B59-O$227)/O$228)/(1+POWER(10,($B59-O$227)/O$228))</f>
        <v>1.4129041738555455E-2</v>
      </c>
    </row>
    <row r="60" spans="2:135" x14ac:dyDescent="0.25">
      <c r="B60" s="2">
        <v>54</v>
      </c>
      <c r="C60">
        <v>202.15199999999999</v>
      </c>
      <c r="D60">
        <v>219.23500000000001</v>
      </c>
      <c r="E60">
        <v>219.20599999999999</v>
      </c>
      <c r="F60">
        <v>218.75399999999999</v>
      </c>
      <c r="G60">
        <v>217.203</v>
      </c>
      <c r="H60">
        <v>223.477</v>
      </c>
      <c r="I60">
        <v>219.78800000000001</v>
      </c>
      <c r="J60">
        <v>219.40899999999999</v>
      </c>
      <c r="K60">
        <v>222.65199999999999</v>
      </c>
      <c r="L60">
        <v>220.24199999999999</v>
      </c>
      <c r="M60">
        <v>200.93899999999999</v>
      </c>
      <c r="N60">
        <v>178.5</v>
      </c>
      <c r="O60">
        <v>152.83330000000001</v>
      </c>
      <c r="R60" s="5">
        <f>AV60+(C$209*_xlfn.NORM.DIST($B60,C$214*C$215+C$213,C$219*C$214,FALSE))+(C$211*_xlfn.NORM.DIST($B60,C$214*C$216+C$213,C$220*C$214,FALSE))+(C$210*_xlfn.NORM.DIST($B60,C$214*C$217+C$213,C$221*C$214,FALSE))+(C$212*_xlfn.NORM.DIST($B60,C$214*C$218+C$213,C$222*C$214,FALSE))</f>
        <v>191.37065492320491</v>
      </c>
      <c r="S60" s="5">
        <f>AW60+(D$209*_xlfn.NORM.DIST($B60,D$214*D$215+D$213,D$219*D$214,FALSE))+(D$211*_xlfn.NORM.DIST($B60,D$214*D$216+D$213,D$220*D$214,FALSE))+(D$210*_xlfn.NORM.DIST($B60,D$214*D$217+D$213,D$221*D$214,FALSE))+(D$212*_xlfn.NORM.DIST($B60,D$214*D$218+D$213,D$222*D$214,FALSE))</f>
        <v>219.49808401907126</v>
      </c>
      <c r="T60" s="5">
        <f>AX60+(E$209*_xlfn.NORM.DIST($B60,E$214*E$215+E$213,E$219*E$214,FALSE))+(E$211*_xlfn.NORM.DIST($B60,E$214*E$216+E$213,E$220*E$214,FALSE))+(E$210*_xlfn.NORM.DIST($B60,E$214*E$217+E$213,E$221*E$214,FALSE))+(E$212*_xlfn.NORM.DIST($B60,E$214*E$218+E$213,E$222*E$214,FALSE))</f>
        <v>213.00985434850509</v>
      </c>
      <c r="U60" s="5">
        <f>AY60+(F$209*_xlfn.NORM.DIST($B60,F$214*F$215+F$213,F$219*F$214,FALSE))+(F$211*_xlfn.NORM.DIST($B60,F$214*F$216+F$213,F$220*F$214,FALSE))+(F$210*_xlfn.NORM.DIST($B60,F$214*F$217+F$213,F$221*F$214,FALSE))+(F$212*_xlfn.NORM.DIST($B60,F$214*F$218+F$213,F$222*F$214,FALSE))</f>
        <v>215.76886622720261</v>
      </c>
      <c r="V60" s="5">
        <f>AZ60+(G$209*_xlfn.NORM.DIST($B60,G$214*G$215+G$213,G$219*G$214,FALSE))+(G$211*_xlfn.NORM.DIST($B60,G$214*G$216+G$213,G$220*G$214,FALSE))+(G$210*_xlfn.NORM.DIST($B60,G$214*G$217+G$213,G$221*G$214,FALSE))+(G$212*_xlfn.NORM.DIST($B60,G$214*G$218+G$213,G$222*G$214,FALSE))</f>
        <v>212.11550783499578</v>
      </c>
      <c r="W60" s="5">
        <f>BA60+(H$209*_xlfn.NORM.DIST($B60,H$214*H$215+H$213,H$219*H$214,FALSE))+(H$211*_xlfn.NORM.DIST($B60,H$214*H$216+H$213,H$220*H$214,FALSE))+(H$210*_xlfn.NORM.DIST($B60,H$214*H$217+H$213,H$221*H$214,FALSE))+(H$212*_xlfn.NORM.DIST($B60,H$214*H$218+H$213,H$222*H$214,FALSE))</f>
        <v>228.23725276010202</v>
      </c>
      <c r="X60" s="5">
        <f>BB60+(I$209*_xlfn.NORM.DIST($B60,I$214*I$215+I$213,I$219*I$214,FALSE))+(I$211*_xlfn.NORM.DIST($B60,I$214*I$216+I$213,I$220*I$214,FALSE))+(I$210*_xlfn.NORM.DIST($B60,I$214*I$217+I$213,I$221*I$214,FALSE))+(I$212*_xlfn.NORM.DIST($B60,I$214*I$218+I$213,I$222*I$214,FALSE))</f>
        <v>228.99514999689896</v>
      </c>
      <c r="Y60" s="5">
        <f>BC60+(J$209*_xlfn.NORM.DIST($B60,J$214*J$215+J$213,J$219*J$214,FALSE))+(J$211*_xlfn.NORM.DIST($B60,J$214*J$216+J$213,J$220*J$214,FALSE))+(J$210*_xlfn.NORM.DIST($B60,J$214*J$217+J$213,J$221*J$214,FALSE))+(J$212*_xlfn.NORM.DIST($B60,J$214*J$218+J$213,J$222*J$214,FALSE))</f>
        <v>227.67133836731151</v>
      </c>
      <c r="Z60" s="5">
        <f>BD60+(K$209*_xlfn.NORM.DIST($B60,K$214*K$215+K$213,K$219*K$214,FALSE))+(K$211*_xlfn.NORM.DIST($B60,K$214*K$216+K$213,K$220*K$214,FALSE))+(K$210*_xlfn.NORM.DIST($B60,K$214*K$217+K$213,K$221*K$214,FALSE))+(K$212*_xlfn.NORM.DIST($B60,K$214*K$218+K$213,K$222*K$214,FALSE))</f>
        <v>234.21189145525739</v>
      </c>
      <c r="AA60" s="5">
        <f>BE60+(L$209*_xlfn.NORM.DIST($B60,L$214*L$215+L$213,L$219*L$214,FALSE))+(L$211*_xlfn.NORM.DIST($B60,L$214*L$216+L$213,L$220*L$214,FALSE))+(L$210*_xlfn.NORM.DIST($B60,L$214*L$217+L$213,L$221*L$214,FALSE))+(L$212*_xlfn.NORM.DIST($B60,L$214*L$218+L$213,L$222*L$214,FALSE))</f>
        <v>224.78973489479836</v>
      </c>
      <c r="AB60" s="5">
        <f>BF60+(M$209*_xlfn.NORM.DIST($B60,M$214*M$215+M$213,M$219*M$214,FALSE))+(M$211*_xlfn.NORM.DIST($B60,M$214*M$216+M$213,M$220*M$214,FALSE))+(M$210*_xlfn.NORM.DIST($B60,M$214*M$217+M$213,M$221*M$214,FALSE))+(M$212*_xlfn.NORM.DIST($B60,M$214*M$218+M$213,M$222*M$214,FALSE))</f>
        <v>198.3117463191864</v>
      </c>
      <c r="AC60" s="5">
        <f>BG60+(N$209*_xlfn.NORM.DIST($B60,N$214*N$215+N$213,N$219*N$214,FALSE))+(N$211*_xlfn.NORM.DIST($B60,N$214*N$216+N$213,N$220*N$214,FALSE))+(N$210*_xlfn.NORM.DIST($B60,N$214*N$217+N$213,N$221*N$214,FALSE))+(N$212*_xlfn.NORM.DIST($B60,N$214*N$218+N$213,N$222*N$214,FALSE))</f>
        <v>171.93705261954858</v>
      </c>
      <c r="AD60" s="5">
        <f>BH60+(O$209*_xlfn.NORM.DIST($B60,O$214*O$215+O$213,O$219*O$214,FALSE))+(O$211*_xlfn.NORM.DIST($B60,O$214*O$216+O$213,O$220*O$214,FALSE))+(O$210*_xlfn.NORM.DIST($B60,O$214*O$217+O$213,O$221*O$214,FALSE))+(O$212*_xlfn.NORM.DIST($B60,O$214*O$218+O$213,O$222*O$214,FALSE))</f>
        <v>149.41621519660455</v>
      </c>
      <c r="AE60" s="5"/>
      <c r="AG60" s="5">
        <f t="shared" si="43"/>
        <v>10.781345076795077</v>
      </c>
      <c r="AH60" s="5">
        <f t="shared" si="43"/>
        <v>-0.26308401907124335</v>
      </c>
      <c r="AI60" s="5">
        <f t="shared" si="43"/>
        <v>6.196145651494902</v>
      </c>
      <c r="AJ60" s="5">
        <f t="shared" si="43"/>
        <v>2.9851337727973828</v>
      </c>
      <c r="AK60" s="5">
        <f t="shared" si="43"/>
        <v>5.0874921650042211</v>
      </c>
      <c r="AL60" s="5">
        <f t="shared" si="43"/>
        <v>-4.7602527601020199</v>
      </c>
      <c r="AM60" s="5">
        <f t="shared" si="43"/>
        <v>-9.2071499968989485</v>
      </c>
      <c r="AN60" s="5">
        <f t="shared" si="42"/>
        <v>-8.2623383673115143</v>
      </c>
      <c r="AO60" s="5">
        <f t="shared" si="40"/>
        <v>-11.5598914552574</v>
      </c>
      <c r="AP60" s="5">
        <f t="shared" si="40"/>
        <v>-4.5477348947983671</v>
      </c>
      <c r="AQ60" s="5">
        <f t="shared" si="40"/>
        <v>2.6272536808135953</v>
      </c>
      <c r="AR60" s="5">
        <f t="shared" si="40"/>
        <v>6.5629473804514191</v>
      </c>
      <c r="AS60" s="5">
        <f t="shared" si="40"/>
        <v>3.4170848033954542</v>
      </c>
      <c r="AV60" s="2">
        <f t="shared" si="1"/>
        <v>99.445324887532735</v>
      </c>
      <c r="AW60" s="2">
        <f t="shared" si="2"/>
        <v>102.69597365215081</v>
      </c>
      <c r="AX60" s="2">
        <f t="shared" si="3"/>
        <v>105.13844295378853</v>
      </c>
      <c r="AY60" s="2">
        <f t="shared" si="4"/>
        <v>103.75744189717929</v>
      </c>
      <c r="AZ60" s="2">
        <f t="shared" si="5"/>
        <v>104.62957657232678</v>
      </c>
      <c r="BA60" s="2">
        <f t="shared" si="6"/>
        <v>106.52381217181863</v>
      </c>
      <c r="BB60" s="2">
        <f t="shared" si="7"/>
        <v>107.61869746727257</v>
      </c>
      <c r="BC60" s="2">
        <f t="shared" si="8"/>
        <v>106.55923475563561</v>
      </c>
      <c r="BD60" s="2">
        <f t="shared" si="9"/>
        <v>105.05481930839373</v>
      </c>
      <c r="BE60" s="2">
        <f t="shared" si="10"/>
        <v>100.08257070694535</v>
      </c>
      <c r="BF60" s="2">
        <f t="shared" si="11"/>
        <v>91.837802565853139</v>
      </c>
      <c r="BG60" s="2">
        <f t="shared" si="12"/>
        <v>81.732351673889497</v>
      </c>
      <c r="BH60" s="2">
        <f t="shared" si="13"/>
        <v>69.164063438295486</v>
      </c>
      <c r="BK60" s="2" t="str">
        <f>IF(OR($B60&lt;C$229, AND($B60&gt;C$230, $B60&lt;C$231)), C60, "")</f>
        <v/>
      </c>
      <c r="BL60" s="2" t="str">
        <f>IF(OR($B60&lt;D$229, AND($B60&gt;D$230, $B60&lt;D$231)), D60, "")</f>
        <v/>
      </c>
      <c r="BM60" s="2" t="str">
        <f>IF(OR($B60&lt;E$229, AND($B60&gt;E$230, $B60&lt;E$231)), E60, "")</f>
        <v/>
      </c>
      <c r="BN60" s="2" t="str">
        <f>IF(OR($B60&lt;F$229, AND($B60&gt;F$230, $B60&lt;F$231)), F60, "")</f>
        <v/>
      </c>
      <c r="BO60" s="2" t="str">
        <f>IF(OR($B60&lt;G$229, AND($B60&gt;G$230, $B60&lt;G$231)), G60, "")</f>
        <v/>
      </c>
      <c r="BP60" s="2" t="str">
        <f>IF(OR($B60&lt;H$229, AND($B60&gt;H$230, $B60&lt;H$231)), H60, "")</f>
        <v/>
      </c>
      <c r="BQ60" s="2" t="str">
        <f>IF(OR($B60&lt;I$229, AND($B60&gt;I$230, $B60&lt;I$231)), I60, "")</f>
        <v/>
      </c>
      <c r="BR60" s="2" t="str">
        <f>IF(OR($B60&lt;J$229, AND($B60&gt;J$230, $B60&lt;J$231)), J60, "")</f>
        <v/>
      </c>
      <c r="BS60" s="2" t="str">
        <f>IF(OR($B60&lt;K$229, AND($B60&gt;K$230, $B60&lt;K$231)), K60, "")</f>
        <v/>
      </c>
      <c r="BT60" s="2" t="str">
        <f>IF(OR($B60&lt;L$229, AND($B60&gt;L$230, $B60&lt;L$231)), L60, "")</f>
        <v/>
      </c>
      <c r="BU60" s="2" t="str">
        <f>IF(OR($B60&lt;M$229, AND($B60&gt;M$230, $B60&lt;M$231)), M60, "")</f>
        <v/>
      </c>
      <c r="BV60" s="2" t="str">
        <f>IF(OR($B60&lt;N$229, AND($B60&gt;N$230, $B60&lt;N$231)), N60, "")</f>
        <v/>
      </c>
      <c r="BW60" s="2" t="str">
        <f>IF(OR($B60&lt;O$229, AND($B60&gt;O$230, $B60&lt;O$231)), O60, "")</f>
        <v/>
      </c>
      <c r="BZ60" s="2" t="str">
        <f>IF(OR(AND($B60&gt;C$230, $B60&lt;C$231), $B60&gt;C$232), C60, "")</f>
        <v/>
      </c>
      <c r="CA60" s="2" t="str">
        <f>IF(OR(AND($B60&gt;D$230, $B60&lt;D$231), $B60&gt;D$232), D60, "")</f>
        <v/>
      </c>
      <c r="CB60" s="2" t="str">
        <f>IF(OR(AND($B60&gt;E$230, $B60&lt;E$231), $B60&gt;E$232), E60, "")</f>
        <v/>
      </c>
      <c r="CC60" s="2" t="str">
        <f>IF(OR(AND($B60&gt;F$230, $B60&lt;F$231), $B60&gt;F$232), F60, "")</f>
        <v/>
      </c>
      <c r="CD60" s="2" t="str">
        <f>IF(OR(AND($B60&gt;G$230, $B60&lt;G$231), $B60&gt;G$232), G60, "")</f>
        <v/>
      </c>
      <c r="CE60" s="2" t="str">
        <f>IF(OR(AND($B60&gt;H$230, $B60&lt;H$231), $B60&gt;H$232), H60, "")</f>
        <v/>
      </c>
      <c r="CF60" s="2" t="str">
        <f>IF(OR(AND($B60&gt;I$230, $B60&lt;I$231), $B60&gt;I$232), I60, "")</f>
        <v/>
      </c>
      <c r="CG60" s="2" t="str">
        <f>IF(OR(AND($B60&gt;J$230, $B60&lt;J$231), $B60&gt;J$232), J60, "")</f>
        <v/>
      </c>
      <c r="CH60" s="2" t="str">
        <f>IF(OR(AND($B60&gt;K$230, $B60&lt;K$231), $B60&gt;K$232), K60, "")</f>
        <v/>
      </c>
      <c r="CI60" s="2" t="str">
        <f>IF(OR(AND($B60&gt;L$230, $B60&lt;L$231), $B60&gt;L$232), L60, "")</f>
        <v/>
      </c>
      <c r="CJ60" s="2" t="str">
        <f>IF(OR(AND($B60&gt;M$230, $B60&lt;M$231), $B60&gt;M$232), M60, "")</f>
        <v/>
      </c>
      <c r="CK60" s="2" t="str">
        <f>IF(OR(AND($B60&gt;N$230, $B60&lt;N$231), $B60&gt;N$232), N60, "")</f>
        <v/>
      </c>
      <c r="CL60" s="2" t="str">
        <f>IF(OR(AND($B60&gt;O$230, $B60&lt;O$231), $B60&gt;O$232), O60, "")</f>
        <v/>
      </c>
      <c r="CO60" s="2">
        <f t="shared" si="14"/>
        <v>99.428708748565597</v>
      </c>
      <c r="CP60" s="2">
        <f t="shared" si="15"/>
        <v>102.68930574656187</v>
      </c>
      <c r="CQ60" s="2">
        <f t="shared" si="16"/>
        <v>105.12090561805354</v>
      </c>
      <c r="CR60" s="2">
        <f t="shared" si="17"/>
        <v>103.74134087340664</v>
      </c>
      <c r="CS60" s="2">
        <f t="shared" si="18"/>
        <v>104.62180906941119</v>
      </c>
      <c r="CT60" s="2">
        <f t="shared" si="19"/>
        <v>106.50839028799615</v>
      </c>
      <c r="CU60" s="2">
        <f t="shared" si="20"/>
        <v>107.61195762955643</v>
      </c>
      <c r="CV60" s="2">
        <f t="shared" si="21"/>
        <v>106.52870153077538</v>
      </c>
      <c r="CW60" s="2">
        <f t="shared" si="22"/>
        <v>105.01985773349021</v>
      </c>
      <c r="CX60" s="2">
        <f t="shared" si="23"/>
        <v>100.04859545901871</v>
      </c>
      <c r="CY60" s="2">
        <f t="shared" si="24"/>
        <v>91.799361810804939</v>
      </c>
      <c r="CZ60" s="2">
        <f t="shared" si="25"/>
        <v>81.708534719474628</v>
      </c>
      <c r="DA60" s="2">
        <f t="shared" si="26"/>
        <v>69.156322215717054</v>
      </c>
      <c r="DD60" s="2">
        <f t="shared" si="27"/>
        <v>100.52208997666588</v>
      </c>
      <c r="DE60" s="2">
        <f t="shared" si="28"/>
        <v>103.21361667418101</v>
      </c>
      <c r="DF60" s="2">
        <f t="shared" si="29"/>
        <v>106.65150585988155</v>
      </c>
      <c r="DG60" s="2">
        <f t="shared" si="30"/>
        <v>104.75175199075619</v>
      </c>
      <c r="DH60" s="2">
        <f t="shared" si="31"/>
        <v>105.08515571849452</v>
      </c>
      <c r="DI60" s="2">
        <f t="shared" si="32"/>
        <v>107.52252147259507</v>
      </c>
      <c r="DJ60" s="2">
        <f t="shared" si="33"/>
        <v>108.10828859332422</v>
      </c>
      <c r="DK60" s="2">
        <f t="shared" si="34"/>
        <v>108.69801474166793</v>
      </c>
      <c r="DL60" s="2">
        <f t="shared" si="35"/>
        <v>107.42487688754798</v>
      </c>
      <c r="DM60" s="2">
        <f t="shared" si="36"/>
        <v>102.09855771212641</v>
      </c>
      <c r="DN60" s="2">
        <f t="shared" si="37"/>
        <v>94.073567432886293</v>
      </c>
      <c r="DO60" s="2">
        <f t="shared" si="38"/>
        <v>83.091627322821807</v>
      </c>
      <c r="DP60" s="2">
        <f t="shared" si="39"/>
        <v>69.656688973750889</v>
      </c>
      <c r="DS60" s="2">
        <f>POWER(10,($B60-C$227)/C$228)/(1+POWER(10,($B60-C$227)/C$228))</f>
        <v>1.519702235606798E-2</v>
      </c>
      <c r="DT60" s="2">
        <f>POWER(10,($B60-D$227)/D$228)/(1+POWER(10,($B60-D$227)/D$228))</f>
        <v>1.2717464461833302E-2</v>
      </c>
      <c r="DU60" s="2">
        <f>POWER(10,($B60-E$227)/E$228)/(1+POWER(10,($B60-E$227)/E$228))</f>
        <v>1.1457815865779724E-2</v>
      </c>
      <c r="DV60" s="2">
        <f>POWER(10,($B60-F$227)/F$228)/(1+POWER(10,($B60-F$227)/F$228))</f>
        <v>1.5935121354255479E-2</v>
      </c>
      <c r="DW60" s="2">
        <f>POWER(10,($B60-G$227)/G$228)/(1+POWER(10,($B60-G$227)/G$228))</f>
        <v>1.6763913003287993E-2</v>
      </c>
      <c r="DX60" s="2">
        <f>POWER(10,($B60-H$227)/H$228)/(1+POWER(10,($B60-H$227)/H$228))</f>
        <v>1.520699102511462E-2</v>
      </c>
      <c r="DY60" s="2">
        <f>POWER(10,($B60-I$227)/I$228)/(1+POWER(10,($B60-I$227)/I$228))</f>
        <v>1.357932147729779E-2</v>
      </c>
      <c r="DZ60" s="2">
        <f>POWER(10,($B60-J$227)/J$228)/(1+POWER(10,($B60-J$227)/J$228))</f>
        <v>1.4075065189716502E-2</v>
      </c>
      <c r="EA60" s="2">
        <f>POWER(10,($B60-K$227)/K$228)/(1+POWER(10,($B60-K$227)/K$228))</f>
        <v>1.453692160601819E-2</v>
      </c>
      <c r="EB60" s="2">
        <f>POWER(10,($B60-L$227)/L$228)/(1+POWER(10,($B60-L$227)/L$228))</f>
        <v>1.6573596843122915E-2</v>
      </c>
      <c r="EC60" s="2">
        <f>POWER(10,($B60-M$227)/M$228)/(1+POWER(10,($B60-M$227)/M$228))</f>
        <v>1.6902937304771125E-2</v>
      </c>
      <c r="ED60" s="2">
        <f>POWER(10,($B60-N$227)/N$228)/(1+POWER(10,($B60-N$227)/N$228))</f>
        <v>1.7220072146451992E-2</v>
      </c>
      <c r="EE60" s="2">
        <f>POWER(10,($B60-O$227)/O$228)/(1+POWER(10,($B60-O$227)/O$228))</f>
        <v>1.5471096858747332E-2</v>
      </c>
    </row>
    <row r="61" spans="2:135" x14ac:dyDescent="0.25">
      <c r="B61" s="2">
        <v>55</v>
      </c>
      <c r="C61">
        <v>194.5</v>
      </c>
      <c r="D61">
        <v>216.91200000000001</v>
      </c>
      <c r="E61">
        <v>217.029</v>
      </c>
      <c r="F61">
        <v>218.2</v>
      </c>
      <c r="G61">
        <v>215.5</v>
      </c>
      <c r="H61">
        <v>224.892</v>
      </c>
      <c r="I61">
        <v>224.303</v>
      </c>
      <c r="J61">
        <v>225.34800000000001</v>
      </c>
      <c r="K61">
        <v>227.57599999999999</v>
      </c>
      <c r="L61">
        <v>221.57599999999999</v>
      </c>
      <c r="M61">
        <v>198.98500000000001</v>
      </c>
      <c r="N61">
        <v>174.47</v>
      </c>
      <c r="O61">
        <v>148.86359999999999</v>
      </c>
      <c r="R61" s="5">
        <f>AV61+(C$209*_xlfn.NORM.DIST($B61,C$214*C$215+C$213,C$219*C$214,FALSE))+(C$211*_xlfn.NORM.DIST($B61,C$214*C$216+C$213,C$220*C$214,FALSE))+(C$210*_xlfn.NORM.DIST($B61,C$214*C$217+C$213,C$221*C$214,FALSE))+(C$212*_xlfn.NORM.DIST($B61,C$214*C$218+C$213,C$222*C$214,FALSE))</f>
        <v>179.12199792543035</v>
      </c>
      <c r="S61" s="5">
        <f>AW61+(D$209*_xlfn.NORM.DIST($B61,D$214*D$215+D$213,D$219*D$214,FALSE))+(D$211*_xlfn.NORM.DIST($B61,D$214*D$216+D$213,D$220*D$214,FALSE))+(D$210*_xlfn.NORM.DIST($B61,D$214*D$217+D$213,D$221*D$214,FALSE))+(D$212*_xlfn.NORM.DIST($B61,D$214*D$218+D$213,D$222*D$214,FALSE))</f>
        <v>211.39315047394535</v>
      </c>
      <c r="T61" s="5">
        <f>AX61+(E$209*_xlfn.NORM.DIST($B61,E$214*E$215+E$213,E$219*E$214,FALSE))+(E$211*_xlfn.NORM.DIST($B61,E$214*E$216+E$213,E$220*E$214,FALSE))+(E$210*_xlfn.NORM.DIST($B61,E$214*E$217+E$213,E$221*E$214,FALSE))+(E$212*_xlfn.NORM.DIST($B61,E$214*E$218+E$213,E$222*E$214,FALSE))</f>
        <v>203.28197001682298</v>
      </c>
      <c r="U61" s="5">
        <f>AY61+(F$209*_xlfn.NORM.DIST($B61,F$214*F$215+F$213,F$219*F$214,FALSE))+(F$211*_xlfn.NORM.DIST($B61,F$214*F$216+F$213,F$220*F$214,FALSE))+(F$210*_xlfn.NORM.DIST($B61,F$214*F$217+F$213,F$221*F$214,FALSE))+(F$212*_xlfn.NORM.DIST($B61,F$214*F$218+F$213,F$222*F$214,FALSE))</f>
        <v>206.72686761954438</v>
      </c>
      <c r="V61" s="5">
        <f>AZ61+(G$209*_xlfn.NORM.DIST($B61,G$214*G$215+G$213,G$219*G$214,FALSE))+(G$211*_xlfn.NORM.DIST($B61,G$214*G$216+G$213,G$220*G$214,FALSE))+(G$210*_xlfn.NORM.DIST($B61,G$214*G$217+G$213,G$221*G$214,FALSE))+(G$212*_xlfn.NORM.DIST($B61,G$214*G$218+G$213,G$222*G$214,FALSE))</f>
        <v>203.67772637231624</v>
      </c>
      <c r="W61" s="5">
        <f>BA61+(H$209*_xlfn.NORM.DIST($B61,H$214*H$215+H$213,H$219*H$214,FALSE))+(H$211*_xlfn.NORM.DIST($B61,H$214*H$216+H$213,H$220*H$214,FALSE))+(H$210*_xlfn.NORM.DIST($B61,H$214*H$217+H$213,H$221*H$214,FALSE))+(H$212*_xlfn.NORM.DIST($B61,H$214*H$218+H$213,H$222*H$214,FALSE))</f>
        <v>225.05864924827537</v>
      </c>
      <c r="X61" s="5">
        <f>BB61+(I$209*_xlfn.NORM.DIST($B61,I$214*I$215+I$213,I$219*I$214,FALSE))+(I$211*_xlfn.NORM.DIST($B61,I$214*I$216+I$213,I$220*I$214,FALSE))+(I$210*_xlfn.NORM.DIST($B61,I$214*I$217+I$213,I$221*I$214,FALSE))+(I$212*_xlfn.NORM.DIST($B61,I$214*I$218+I$213,I$222*I$214,FALSE))</f>
        <v>232.36792466032512</v>
      </c>
      <c r="Y61" s="5">
        <f>BC61+(J$209*_xlfn.NORM.DIST($B61,J$214*J$215+J$213,J$219*J$214,FALSE))+(J$211*_xlfn.NORM.DIST($B61,J$214*J$216+J$213,J$220*J$214,FALSE))+(J$210*_xlfn.NORM.DIST($B61,J$214*J$217+J$213,J$221*J$214,FALSE))+(J$212*_xlfn.NORM.DIST($B61,J$214*J$218+J$213,J$222*J$214,FALSE))</f>
        <v>230.88887622903778</v>
      </c>
      <c r="Z61" s="5">
        <f>BD61+(K$209*_xlfn.NORM.DIST($B61,K$214*K$215+K$213,K$219*K$214,FALSE))+(K$211*_xlfn.NORM.DIST($B61,K$214*K$216+K$213,K$220*K$214,FALSE))+(K$210*_xlfn.NORM.DIST($B61,K$214*K$217+K$213,K$221*K$214,FALSE))+(K$212*_xlfn.NORM.DIST($B61,K$214*K$218+K$213,K$222*K$214,FALSE))</f>
        <v>237.52966869319658</v>
      </c>
      <c r="AA61" s="5">
        <f>BE61+(L$209*_xlfn.NORM.DIST($B61,L$214*L$215+L$213,L$219*L$214,FALSE))+(L$211*_xlfn.NORM.DIST($B61,L$214*L$216+L$213,L$220*L$214,FALSE))+(L$210*_xlfn.NORM.DIST($B61,L$214*L$217+L$213,L$221*L$214,FALSE))+(L$212*_xlfn.NORM.DIST($B61,L$214*L$218+L$213,L$222*L$214,FALSE))</f>
        <v>219.52604041445855</v>
      </c>
      <c r="AB61" s="5">
        <f>BF61+(M$209*_xlfn.NORM.DIST($B61,M$214*M$215+M$213,M$219*M$214,FALSE))+(M$211*_xlfn.NORM.DIST($B61,M$214*M$216+M$213,M$220*M$214,FALSE))+(M$210*_xlfn.NORM.DIST($B61,M$214*M$217+M$213,M$221*M$214,FALSE))+(M$212*_xlfn.NORM.DIST($B61,M$214*M$218+M$213,M$222*M$214,FALSE))</f>
        <v>189.43577138840254</v>
      </c>
      <c r="AC61" s="5">
        <f>BG61+(N$209*_xlfn.NORM.DIST($B61,N$214*N$215+N$213,N$219*N$214,FALSE))+(N$211*_xlfn.NORM.DIST($B61,N$214*N$216+N$213,N$220*N$214,FALSE))+(N$210*_xlfn.NORM.DIST($B61,N$214*N$217+N$213,N$221*N$214,FALSE))+(N$212*_xlfn.NORM.DIST($B61,N$214*N$218+N$213,N$222*N$214,FALSE))</f>
        <v>161.99784738265708</v>
      </c>
      <c r="AD61" s="5">
        <f>BH61+(O$209*_xlfn.NORM.DIST($B61,O$214*O$215+O$213,O$219*O$214,FALSE))+(O$211*_xlfn.NORM.DIST($B61,O$214*O$216+O$213,O$220*O$214,FALSE))+(O$210*_xlfn.NORM.DIST($B61,O$214*O$217+O$213,O$221*O$214,FALSE))+(O$212*_xlfn.NORM.DIST($B61,O$214*O$218+O$213,O$222*O$214,FALSE))</f>
        <v>141.73463339777709</v>
      </c>
      <c r="AE61" s="5"/>
      <c r="AG61" s="5">
        <f t="shared" si="43"/>
        <v>15.37800207456965</v>
      </c>
      <c r="AH61" s="5">
        <f t="shared" si="43"/>
        <v>5.5188495260546517</v>
      </c>
      <c r="AI61" s="5">
        <f t="shared" si="43"/>
        <v>13.747029983177015</v>
      </c>
      <c r="AJ61" s="5">
        <f t="shared" si="43"/>
        <v>11.47313238045561</v>
      </c>
      <c r="AK61" s="5">
        <f t="shared" si="43"/>
        <v>11.822273627683757</v>
      </c>
      <c r="AL61" s="5">
        <f t="shared" si="43"/>
        <v>-0.16664924827537675</v>
      </c>
      <c r="AM61" s="5">
        <f t="shared" si="43"/>
        <v>-8.0649246603251186</v>
      </c>
      <c r="AN61" s="5">
        <f t="shared" si="42"/>
        <v>-5.5408762290377638</v>
      </c>
      <c r="AO61" s="5">
        <f t="shared" si="40"/>
        <v>-9.9536686931965903</v>
      </c>
      <c r="AP61" s="5">
        <f t="shared" si="40"/>
        <v>2.0499595855414441</v>
      </c>
      <c r="AQ61" s="5">
        <f t="shared" si="40"/>
        <v>9.5492286115974707</v>
      </c>
      <c r="AR61" s="5">
        <f t="shared" si="40"/>
        <v>12.472152617342914</v>
      </c>
      <c r="AS61" s="5">
        <f t="shared" si="40"/>
        <v>7.1289666022229028</v>
      </c>
      <c r="AV61" s="2">
        <f t="shared" si="1"/>
        <v>99.443754476877075</v>
      </c>
      <c r="AW61" s="2">
        <f t="shared" si="2"/>
        <v>102.68931984120667</v>
      </c>
      <c r="AX61" s="2">
        <f t="shared" si="3"/>
        <v>105.14205383478114</v>
      </c>
      <c r="AY61" s="2">
        <f t="shared" si="4"/>
        <v>103.76320374486173</v>
      </c>
      <c r="AZ61" s="2">
        <f t="shared" si="5"/>
        <v>104.65095701014918</v>
      </c>
      <c r="BA61" s="2">
        <f t="shared" si="6"/>
        <v>106.55518865695529</v>
      </c>
      <c r="BB61" s="2">
        <f t="shared" si="7"/>
        <v>107.6434125287432</v>
      </c>
      <c r="BC61" s="2">
        <f t="shared" si="8"/>
        <v>106.60444672213904</v>
      </c>
      <c r="BD61" s="2">
        <f t="shared" si="9"/>
        <v>105.09879687024845</v>
      </c>
      <c r="BE61" s="2">
        <f t="shared" si="10"/>
        <v>100.12147545926707</v>
      </c>
      <c r="BF61" s="2">
        <f t="shared" si="11"/>
        <v>91.883666960107547</v>
      </c>
      <c r="BG61" s="2">
        <f t="shared" si="12"/>
        <v>81.761051396510084</v>
      </c>
      <c r="BH61" s="2">
        <f t="shared" si="13"/>
        <v>69.176645614030093</v>
      </c>
      <c r="BK61" s="2" t="str">
        <f>IF(OR($B61&lt;C$229, AND($B61&gt;C$230, $B61&lt;C$231)), C61, "")</f>
        <v/>
      </c>
      <c r="BL61" s="2" t="str">
        <f>IF(OR($B61&lt;D$229, AND($B61&gt;D$230, $B61&lt;D$231)), D61, "")</f>
        <v/>
      </c>
      <c r="BM61" s="2" t="str">
        <f>IF(OR($B61&lt;E$229, AND($B61&gt;E$230, $B61&lt;E$231)), E61, "")</f>
        <v/>
      </c>
      <c r="BN61" s="2" t="str">
        <f>IF(OR($B61&lt;F$229, AND($B61&gt;F$230, $B61&lt;F$231)), F61, "")</f>
        <v/>
      </c>
      <c r="BO61" s="2" t="str">
        <f>IF(OR($B61&lt;G$229, AND($B61&gt;G$230, $B61&lt;G$231)), G61, "")</f>
        <v/>
      </c>
      <c r="BP61" s="2" t="str">
        <f>IF(OR($B61&lt;H$229, AND($B61&gt;H$230, $B61&lt;H$231)), H61, "")</f>
        <v/>
      </c>
      <c r="BQ61" s="2" t="str">
        <f>IF(OR($B61&lt;I$229, AND($B61&gt;I$230, $B61&lt;I$231)), I61, "")</f>
        <v/>
      </c>
      <c r="BR61" s="2" t="str">
        <f>IF(OR($B61&lt;J$229, AND($B61&gt;J$230, $B61&lt;J$231)), J61, "")</f>
        <v/>
      </c>
      <c r="BS61" s="2" t="str">
        <f>IF(OR($B61&lt;K$229, AND($B61&gt;K$230, $B61&lt;K$231)), K61, "")</f>
        <v/>
      </c>
      <c r="BT61" s="2" t="str">
        <f>IF(OR($B61&lt;L$229, AND($B61&gt;L$230, $B61&lt;L$231)), L61, "")</f>
        <v/>
      </c>
      <c r="BU61" s="2" t="str">
        <f>IF(OR($B61&lt;M$229, AND($B61&gt;M$230, $B61&lt;M$231)), M61, "")</f>
        <v/>
      </c>
      <c r="BV61" s="2" t="str">
        <f>IF(OR($B61&lt;N$229, AND($B61&gt;N$230, $B61&lt;N$231)), N61, "")</f>
        <v/>
      </c>
      <c r="BW61" s="2" t="str">
        <f>IF(OR($B61&lt;O$229, AND($B61&gt;O$230, $B61&lt;O$231)), O61, "")</f>
        <v/>
      </c>
      <c r="BZ61" s="2" t="str">
        <f>IF(OR(AND($B61&gt;C$230, $B61&lt;C$231), $B61&gt;C$232), C61, "")</f>
        <v/>
      </c>
      <c r="CA61" s="2" t="str">
        <f>IF(OR(AND($B61&gt;D$230, $B61&lt;D$231), $B61&gt;D$232), D61, "")</f>
        <v/>
      </c>
      <c r="CB61" s="2" t="str">
        <f>IF(OR(AND($B61&gt;E$230, $B61&lt;E$231), $B61&gt;E$232), E61, "")</f>
        <v/>
      </c>
      <c r="CC61" s="2" t="str">
        <f>IF(OR(AND($B61&gt;F$230, $B61&lt;F$231), $B61&gt;F$232), F61, "")</f>
        <v/>
      </c>
      <c r="CD61" s="2" t="str">
        <f>IF(OR(AND($B61&gt;G$230, $B61&lt;G$231), $B61&gt;G$232), G61, "")</f>
        <v/>
      </c>
      <c r="CE61" s="2" t="str">
        <f>IF(OR(AND($B61&gt;H$230, $B61&lt;H$231), $B61&gt;H$232), H61, "")</f>
        <v/>
      </c>
      <c r="CF61" s="2" t="str">
        <f>IF(OR(AND($B61&gt;I$230, $B61&lt;I$231), $B61&gt;I$232), I61, "")</f>
        <v/>
      </c>
      <c r="CG61" s="2" t="str">
        <f>IF(OR(AND($B61&gt;J$230, $B61&lt;J$231), $B61&gt;J$232), J61, "")</f>
        <v/>
      </c>
      <c r="CH61" s="2" t="str">
        <f>IF(OR(AND($B61&gt;K$230, $B61&lt;K$231), $B61&gt;K$232), K61, "")</f>
        <v/>
      </c>
      <c r="CI61" s="2" t="str">
        <f>IF(OR(AND($B61&gt;L$230, $B61&lt;L$231), $B61&gt;L$232), L61, "")</f>
        <v/>
      </c>
      <c r="CJ61" s="2" t="str">
        <f>IF(OR(AND($B61&gt;M$230, $B61&lt;M$231), $B61&gt;M$232), M61, "")</f>
        <v/>
      </c>
      <c r="CK61" s="2" t="str">
        <f>IF(OR(AND($B61&gt;N$230, $B61&lt;N$231), $B61&gt;N$232), N61, "")</f>
        <v/>
      </c>
      <c r="CL61" s="2" t="str">
        <f>IF(OR(AND($B61&gt;O$230, $B61&lt;O$231), $B61&gt;O$232), O61, "")</f>
        <v/>
      </c>
      <c r="CO61" s="2">
        <f t="shared" si="14"/>
        <v>99.426167349891756</v>
      </c>
      <c r="CP61" s="2">
        <f t="shared" si="15"/>
        <v>102.68232849258796</v>
      </c>
      <c r="CQ61" s="2">
        <f t="shared" si="16"/>
        <v>105.12346289525128</v>
      </c>
      <c r="CR61" s="2">
        <f t="shared" si="17"/>
        <v>103.74617273864335</v>
      </c>
      <c r="CS61" s="2">
        <f t="shared" si="18"/>
        <v>104.64291543401175</v>
      </c>
      <c r="CT61" s="2">
        <f t="shared" si="19"/>
        <v>106.53892514693487</v>
      </c>
      <c r="CU61" s="2">
        <f t="shared" si="20"/>
        <v>107.63644596459686</v>
      </c>
      <c r="CV61" s="2">
        <f t="shared" si="21"/>
        <v>106.57203294346442</v>
      </c>
      <c r="CW61" s="2">
        <f t="shared" si="22"/>
        <v>105.06177365481572</v>
      </c>
      <c r="CX61" s="2">
        <f t="shared" si="23"/>
        <v>100.08551095177845</v>
      </c>
      <c r="CY61" s="2">
        <f t="shared" si="24"/>
        <v>91.842906094857014</v>
      </c>
      <c r="CZ61" s="2">
        <f t="shared" si="25"/>
        <v>81.735812456610986</v>
      </c>
      <c r="DA61" s="2">
        <f t="shared" si="26"/>
        <v>69.168515261995367</v>
      </c>
      <c r="DD61" s="2">
        <f t="shared" si="27"/>
        <v>100.48316174675337</v>
      </c>
      <c r="DE61" s="2">
        <f t="shared" si="28"/>
        <v>103.18431605885306</v>
      </c>
      <c r="DF61" s="2">
        <f t="shared" si="29"/>
        <v>106.60488669123524</v>
      </c>
      <c r="DG61" s="2">
        <f t="shared" si="30"/>
        <v>104.72240262795728</v>
      </c>
      <c r="DH61" s="2">
        <f t="shared" si="31"/>
        <v>105.08111063754463</v>
      </c>
      <c r="DI61" s="2">
        <f t="shared" si="32"/>
        <v>107.51572974922445</v>
      </c>
      <c r="DJ61" s="2">
        <f t="shared" si="33"/>
        <v>108.10494550683077</v>
      </c>
      <c r="DK61" s="2">
        <f t="shared" si="34"/>
        <v>108.67517492140608</v>
      </c>
      <c r="DL61" s="2">
        <f t="shared" si="35"/>
        <v>107.38777710865224</v>
      </c>
      <c r="DM61" s="2">
        <f t="shared" si="36"/>
        <v>102.06772808313293</v>
      </c>
      <c r="DN61" s="2">
        <f t="shared" si="37"/>
        <v>94.045776098179402</v>
      </c>
      <c r="DO61" s="2">
        <f t="shared" si="38"/>
        <v>83.074739964869323</v>
      </c>
      <c r="DP61" s="2">
        <f t="shared" si="39"/>
        <v>69.648509473694915</v>
      </c>
      <c r="DS61" s="2">
        <f>POWER(10,($B61-C$227)/C$228)/(1+POWER(10,($B61-C$227)/C$228))</f>
        <v>1.6638808150303903E-2</v>
      </c>
      <c r="DT61" s="2">
        <f>POWER(10,($B61-D$227)/D$228)/(1+POWER(10,($B61-D$227)/D$228))</f>
        <v>1.3927334238035141E-2</v>
      </c>
      <c r="DU61" s="2">
        <f>POWER(10,($B61-E$227)/E$228)/(1+POWER(10,($B61-E$227)/E$228))</f>
        <v>1.2549372826495733E-2</v>
      </c>
      <c r="DV61" s="2">
        <f>POWER(10,($B61-F$227)/F$228)/(1+POWER(10,($B61-F$227)/F$228))</f>
        <v>1.7445692254255137E-2</v>
      </c>
      <c r="DW61" s="2">
        <f>POWER(10,($B61-G$227)/G$228)/(1+POWER(10,($B61-G$227)/G$228))</f>
        <v>1.8351584117277265E-2</v>
      </c>
      <c r="DX61" s="2">
        <f>POWER(10,($B61-H$227)/H$228)/(1+POWER(10,($B61-H$227)/H$228))</f>
        <v>1.6649706586466143E-2</v>
      </c>
      <c r="DY61" s="2">
        <f>POWER(10,($B61-I$227)/I$228)/(1+POWER(10,($B61-I$227)/I$228))</f>
        <v>1.4869948673002484E-2</v>
      </c>
      <c r="DZ61" s="2">
        <f>POWER(10,($B61-J$227)/J$228)/(1+POWER(10,($B61-J$227)/J$228))</f>
        <v>1.5412073466550776E-2</v>
      </c>
      <c r="EA61" s="2">
        <f>POWER(10,($B61-K$227)/K$228)/(1+POWER(10,($B61-K$227)/K$228))</f>
        <v>1.5917093919900895E-2</v>
      </c>
      <c r="EB61" s="2">
        <f>POWER(10,($B61-L$227)/L$228)/(1+POWER(10,($B61-L$227)/L$228))</f>
        <v>1.814357616011664E-2</v>
      </c>
      <c r="EC61" s="2">
        <f>POWER(10,($B61-M$227)/M$228)/(1+POWER(10,($B61-M$227)/M$228))</f>
        <v>1.8503527302592849E-2</v>
      </c>
      <c r="ED61" s="2">
        <f>POWER(10,($B61-N$227)/N$228)/(1+POWER(10,($B61-N$227)/N$228))</f>
        <v>1.8850116786332832E-2</v>
      </c>
      <c r="EE61" s="2">
        <f>POWER(10,($B61-O$227)/O$228)/(1+POWER(10,($B61-O$227)/O$228))</f>
        <v>1.693843766562992E-2</v>
      </c>
    </row>
    <row r="62" spans="2:135" x14ac:dyDescent="0.25">
      <c r="B62" s="2">
        <v>56</v>
      </c>
      <c r="C62">
        <v>181.37899999999999</v>
      </c>
      <c r="D62">
        <v>213.059</v>
      </c>
      <c r="E62">
        <v>211.67599999999999</v>
      </c>
      <c r="F62">
        <v>212.477</v>
      </c>
      <c r="G62">
        <v>209.797</v>
      </c>
      <c r="H62">
        <v>226.35400000000001</v>
      </c>
      <c r="I62">
        <v>227.48500000000001</v>
      </c>
      <c r="J62">
        <v>227.273</v>
      </c>
      <c r="K62">
        <v>230.93899999999999</v>
      </c>
      <c r="L62">
        <v>219.10599999999999</v>
      </c>
      <c r="M62">
        <v>192.78800000000001</v>
      </c>
      <c r="N62">
        <v>166.47</v>
      </c>
      <c r="O62">
        <v>145.62119999999999</v>
      </c>
      <c r="R62" s="5">
        <f>AV62+(C$209*_xlfn.NORM.DIST($B62,C$214*C$215+C$213,C$219*C$214,FALSE))+(C$211*_xlfn.NORM.DIST($B62,C$214*C$216+C$213,C$220*C$214,FALSE))+(C$210*_xlfn.NORM.DIST($B62,C$214*C$217+C$213,C$221*C$214,FALSE))+(C$212*_xlfn.NORM.DIST($B62,C$214*C$218+C$213,C$222*C$214,FALSE))</f>
        <v>166.03038163876485</v>
      </c>
      <c r="S62" s="5">
        <f>AW62+(D$209*_xlfn.NORM.DIST($B62,D$214*D$215+D$213,D$219*D$214,FALSE))+(D$211*_xlfn.NORM.DIST($B62,D$214*D$216+D$213,D$220*D$214,FALSE))+(D$210*_xlfn.NORM.DIST($B62,D$214*D$217+D$213,D$221*D$214,FALSE))+(D$212*_xlfn.NORM.DIST($B62,D$214*D$218+D$213,D$222*D$214,FALSE))</f>
        <v>200.22557185323541</v>
      </c>
      <c r="T62" s="5">
        <f>AX62+(E$209*_xlfn.NORM.DIST($B62,E$214*E$215+E$213,E$219*E$214,FALSE))+(E$211*_xlfn.NORM.DIST($B62,E$214*E$216+E$213,E$220*E$214,FALSE))+(E$210*_xlfn.NORM.DIST($B62,E$214*E$217+E$213,E$221*E$214,FALSE))+(E$212*_xlfn.NORM.DIST($B62,E$214*E$218+E$213,E$222*E$214,FALSE))</f>
        <v>191.3495436386215</v>
      </c>
      <c r="U62" s="5">
        <f>AY62+(F$209*_xlfn.NORM.DIST($B62,F$214*F$215+F$213,F$219*F$214,FALSE))+(F$211*_xlfn.NORM.DIST($B62,F$214*F$216+F$213,F$220*F$214,FALSE))+(F$210*_xlfn.NORM.DIST($B62,F$214*F$217+F$213,F$221*F$214,FALSE))+(F$212*_xlfn.NORM.DIST($B62,F$214*F$218+F$213,F$222*F$214,FALSE))</f>
        <v>194.86400196799949</v>
      </c>
      <c r="V62" s="5">
        <f>AZ62+(G$209*_xlfn.NORM.DIST($B62,G$214*G$215+G$213,G$219*G$214,FALSE))+(G$211*_xlfn.NORM.DIST($B62,G$214*G$216+G$213,G$220*G$214,FALSE))+(G$210*_xlfn.NORM.DIST($B62,G$214*G$217+G$213,G$221*G$214,FALSE))+(G$212*_xlfn.NORM.DIST($B62,G$214*G$218+G$213,G$222*G$214,FALSE))</f>
        <v>192.434501269903</v>
      </c>
      <c r="W62" s="5">
        <f>BA62+(H$209*_xlfn.NORM.DIST($B62,H$214*H$215+H$213,H$219*H$214,FALSE))+(H$211*_xlfn.NORM.DIST($B62,H$214*H$216+H$213,H$220*H$214,FALSE))+(H$210*_xlfn.NORM.DIST($B62,H$214*H$217+H$213,H$221*H$214,FALSE))+(H$212*_xlfn.NORM.DIST($B62,H$214*H$218+H$213,H$222*H$214,FALSE))</f>
        <v>217.54139862922355</v>
      </c>
      <c r="X62" s="5">
        <f>BB62+(I$209*_xlfn.NORM.DIST($B62,I$214*I$215+I$213,I$219*I$214,FALSE))+(I$211*_xlfn.NORM.DIST($B62,I$214*I$216+I$213,I$220*I$214,FALSE))+(I$210*_xlfn.NORM.DIST($B62,I$214*I$217+I$213,I$221*I$214,FALSE))+(I$212*_xlfn.NORM.DIST($B62,I$214*I$218+I$213,I$222*I$214,FALSE))</f>
        <v>230.90560397940982</v>
      </c>
      <c r="Y62" s="5">
        <f>BC62+(J$209*_xlfn.NORM.DIST($B62,J$214*J$215+J$213,J$219*J$214,FALSE))+(J$211*_xlfn.NORM.DIST($B62,J$214*J$216+J$213,J$220*J$214,FALSE))+(J$210*_xlfn.NORM.DIST($B62,J$214*J$217+J$213,J$221*J$214,FALSE))+(J$212*_xlfn.NORM.DIST($B62,J$214*J$218+J$213,J$222*J$214,FALSE))</f>
        <v>229.24824143419454</v>
      </c>
      <c r="Z62" s="5">
        <f>BD62+(K$209*_xlfn.NORM.DIST($B62,K$214*K$215+K$213,K$219*K$214,FALSE))+(K$211*_xlfn.NORM.DIST($B62,K$214*K$216+K$213,K$220*K$214,FALSE))+(K$210*_xlfn.NORM.DIST($B62,K$214*K$217+K$213,K$221*K$214,FALSE))+(K$212*_xlfn.NORM.DIST($B62,K$214*K$218+K$213,K$222*K$214,FALSE))</f>
        <v>235.63147964760907</v>
      </c>
      <c r="AA62" s="5">
        <f>BE62+(L$209*_xlfn.NORM.DIST($B62,L$214*L$215+L$213,L$219*L$214,FALSE))+(L$211*_xlfn.NORM.DIST($B62,L$214*L$216+L$213,L$220*L$214,FALSE))+(L$210*_xlfn.NORM.DIST($B62,L$214*L$217+L$213,L$221*L$214,FALSE))+(L$212*_xlfn.NORM.DIST($B62,L$214*L$218+L$213,L$222*L$214,FALSE))</f>
        <v>210.0537073382595</v>
      </c>
      <c r="AB62" s="5">
        <f>BF62+(M$209*_xlfn.NORM.DIST($B62,M$214*M$215+M$213,M$219*M$214,FALSE))+(M$211*_xlfn.NORM.DIST($B62,M$214*M$216+M$213,M$220*M$214,FALSE))+(M$210*_xlfn.NORM.DIST($B62,M$214*M$217+M$213,M$221*M$214,FALSE))+(M$212*_xlfn.NORM.DIST($B62,M$214*M$218+M$213,M$222*M$214,FALSE))</f>
        <v>177.91086694142555</v>
      </c>
      <c r="AC62" s="5">
        <f>BG62+(N$209*_xlfn.NORM.DIST($B62,N$214*N$215+N$213,N$219*N$214,FALSE))+(N$211*_xlfn.NORM.DIST($B62,N$214*N$216+N$213,N$220*N$214,FALSE))+(N$210*_xlfn.NORM.DIST($B62,N$214*N$217+N$213,N$221*N$214,FALSE))+(N$212*_xlfn.NORM.DIST($B62,N$214*N$218+N$213,N$222*N$214,FALSE))</f>
        <v>150.48213168570803</v>
      </c>
      <c r="AD62" s="5">
        <f>BH62+(O$209*_xlfn.NORM.DIST($B62,O$214*O$215+O$213,O$219*O$214,FALSE))+(O$211*_xlfn.NORM.DIST($B62,O$214*O$216+O$213,O$220*O$214,FALSE))+(O$210*_xlfn.NORM.DIST($B62,O$214*O$217+O$213,O$221*O$214,FALSE))+(O$212*_xlfn.NORM.DIST($B62,O$214*O$218+O$213,O$222*O$214,FALSE))</f>
        <v>132.37007631880468</v>
      </c>
      <c r="AE62" s="5"/>
      <c r="AG62" s="5">
        <f t="shared" si="43"/>
        <v>15.34861836123514</v>
      </c>
      <c r="AH62" s="5">
        <f t="shared" si="43"/>
        <v>12.833428146764589</v>
      </c>
      <c r="AI62" s="5">
        <f t="shared" si="43"/>
        <v>20.32645636137849</v>
      </c>
      <c r="AJ62" s="5">
        <f t="shared" si="43"/>
        <v>17.612998032000519</v>
      </c>
      <c r="AK62" s="5">
        <f t="shared" si="43"/>
        <v>17.362498730097002</v>
      </c>
      <c r="AL62" s="5">
        <f t="shared" si="43"/>
        <v>8.8126013707764628</v>
      </c>
      <c r="AM62" s="5">
        <f t="shared" si="43"/>
        <v>-3.4206039794098047</v>
      </c>
      <c r="AN62" s="5">
        <f t="shared" si="42"/>
        <v>-1.9752414341945439</v>
      </c>
      <c r="AO62" s="5">
        <f t="shared" si="40"/>
        <v>-4.6924796476090762</v>
      </c>
      <c r="AP62" s="5">
        <f t="shared" si="40"/>
        <v>9.0522926617404949</v>
      </c>
      <c r="AQ62" s="5">
        <f t="shared" si="40"/>
        <v>14.877133058574458</v>
      </c>
      <c r="AR62" s="5">
        <f t="shared" si="40"/>
        <v>15.987868314291973</v>
      </c>
      <c r="AS62" s="5">
        <f t="shared" si="40"/>
        <v>13.25112368119531</v>
      </c>
      <c r="AV62" s="2">
        <f t="shared" si="1"/>
        <v>99.44221616531388</v>
      </c>
      <c r="AW62" s="2">
        <f t="shared" si="2"/>
        <v>102.68266637024988</v>
      </c>
      <c r="AX62" s="2">
        <f t="shared" si="3"/>
        <v>105.14570422651575</v>
      </c>
      <c r="AY62" s="2">
        <f t="shared" si="4"/>
        <v>103.76899460476756</v>
      </c>
      <c r="AZ62" s="2">
        <f t="shared" si="5"/>
        <v>104.67231842190746</v>
      </c>
      <c r="BA62" s="2">
        <f t="shared" si="6"/>
        <v>106.58658364813202</v>
      </c>
      <c r="BB62" s="2">
        <f t="shared" si="7"/>
        <v>107.66810891295447</v>
      </c>
      <c r="BC62" s="2">
        <f t="shared" si="8"/>
        <v>106.64973602166501</v>
      </c>
      <c r="BD62" s="2">
        <f t="shared" si="9"/>
        <v>105.14284555365933</v>
      </c>
      <c r="BE62" s="2">
        <f t="shared" si="10"/>
        <v>100.160446466458</v>
      </c>
      <c r="BF62" s="2">
        <f t="shared" si="11"/>
        <v>91.929619406144695</v>
      </c>
      <c r="BG62" s="2">
        <f t="shared" si="12"/>
        <v>81.78980272400004</v>
      </c>
      <c r="BH62" s="2">
        <f t="shared" si="13"/>
        <v>69.189230762981367</v>
      </c>
      <c r="BK62" s="2" t="str">
        <f>IF(OR($B62&lt;C$229, AND($B62&gt;C$230, $B62&lt;C$231)), C62, "")</f>
        <v/>
      </c>
      <c r="BL62" s="2" t="str">
        <f>IF(OR($B62&lt;D$229, AND($B62&gt;D$230, $B62&lt;D$231)), D62, "")</f>
        <v/>
      </c>
      <c r="BM62" s="2" t="str">
        <f>IF(OR($B62&lt;E$229, AND($B62&gt;E$230, $B62&lt;E$231)), E62, "")</f>
        <v/>
      </c>
      <c r="BN62" s="2" t="str">
        <f>IF(OR($B62&lt;F$229, AND($B62&gt;F$230, $B62&lt;F$231)), F62, "")</f>
        <v/>
      </c>
      <c r="BO62" s="2" t="str">
        <f>IF(OR($B62&lt;G$229, AND($B62&gt;G$230, $B62&lt;G$231)), G62, "")</f>
        <v/>
      </c>
      <c r="BP62" s="2" t="str">
        <f>IF(OR($B62&lt;H$229, AND($B62&gt;H$230, $B62&lt;H$231)), H62, "")</f>
        <v/>
      </c>
      <c r="BQ62" s="2" t="str">
        <f>IF(OR($B62&lt;I$229, AND($B62&gt;I$230, $B62&lt;I$231)), I62, "")</f>
        <v/>
      </c>
      <c r="BR62" s="2" t="str">
        <f>IF(OR($B62&lt;J$229, AND($B62&gt;J$230, $B62&lt;J$231)), J62, "")</f>
        <v/>
      </c>
      <c r="BS62" s="2" t="str">
        <f>IF(OR($B62&lt;K$229, AND($B62&gt;K$230, $B62&lt;K$231)), K62, "")</f>
        <v/>
      </c>
      <c r="BT62" s="2" t="str">
        <f>IF(OR($B62&lt;L$229, AND($B62&gt;L$230, $B62&lt;L$231)), L62, "")</f>
        <v/>
      </c>
      <c r="BU62" s="2" t="str">
        <f>IF(OR($B62&lt;M$229, AND($B62&gt;M$230, $B62&lt;M$231)), M62, "")</f>
        <v/>
      </c>
      <c r="BV62" s="2" t="str">
        <f>IF(OR($B62&lt;N$229, AND($B62&gt;N$230, $B62&lt;N$231)), N62, "")</f>
        <v/>
      </c>
      <c r="BW62" s="2" t="str">
        <f>IF(OR($B62&lt;O$229, AND($B62&gt;O$230, $B62&lt;O$231)), O62, "")</f>
        <v/>
      </c>
      <c r="BZ62" s="2" t="str">
        <f>IF(OR(AND($B62&gt;C$230, $B62&lt;C$231), $B62&gt;C$232), C62, "")</f>
        <v/>
      </c>
      <c r="CA62" s="2" t="str">
        <f>IF(OR(AND($B62&gt;D$230, $B62&lt;D$231), $B62&gt;D$232), D62, "")</f>
        <v/>
      </c>
      <c r="CB62" s="2" t="str">
        <f>IF(OR(AND($B62&gt;E$230, $B62&lt;E$231), $B62&gt;E$232), E62, "")</f>
        <v/>
      </c>
      <c r="CC62" s="2" t="str">
        <f>IF(OR(AND($B62&gt;F$230, $B62&lt;F$231), $B62&gt;F$232), F62, "")</f>
        <v/>
      </c>
      <c r="CD62" s="2" t="str">
        <f>IF(OR(AND($B62&gt;G$230, $B62&lt;G$231), $B62&gt;G$232), G62, "")</f>
        <v/>
      </c>
      <c r="CE62" s="2" t="str">
        <f>IF(OR(AND($B62&gt;H$230, $B62&lt;H$231), $B62&gt;H$232), H62, "")</f>
        <v/>
      </c>
      <c r="CF62" s="2" t="str">
        <f>IF(OR(AND($B62&gt;I$230, $B62&lt;I$231), $B62&gt;I$232), I62, "")</f>
        <v/>
      </c>
      <c r="CG62" s="2" t="str">
        <f>IF(OR(AND($B62&gt;J$230, $B62&lt;J$231), $B62&gt;J$232), J62, "")</f>
        <v/>
      </c>
      <c r="CH62" s="2" t="str">
        <f>IF(OR(AND($B62&gt;K$230, $B62&lt;K$231), $B62&gt;K$232), K62, "")</f>
        <v/>
      </c>
      <c r="CI62" s="2" t="str">
        <f>IF(OR(AND($B62&gt;L$230, $B62&lt;L$231), $B62&gt;L$232), L62, "")</f>
        <v/>
      </c>
      <c r="CJ62" s="2" t="str">
        <f>IF(OR(AND($B62&gt;M$230, $B62&lt;M$231), $B62&gt;M$232), M62, "")</f>
        <v/>
      </c>
      <c r="CK62" s="2" t="str">
        <f>IF(OR(AND($B62&gt;N$230, $B62&lt;N$231), $B62&gt;N$232), N62, "")</f>
        <v/>
      </c>
      <c r="CL62" s="2" t="str">
        <f>IF(OR(AND($B62&gt;O$230, $B62&lt;O$231), $B62&gt;O$232), O62, "")</f>
        <v/>
      </c>
      <c r="CO62" s="2">
        <f t="shared" si="14"/>
        <v>99.423625951217929</v>
      </c>
      <c r="CP62" s="2">
        <f t="shared" si="15"/>
        <v>102.67535123861403</v>
      </c>
      <c r="CQ62" s="2">
        <f t="shared" si="16"/>
        <v>105.12602017244903</v>
      </c>
      <c r="CR62" s="2">
        <f t="shared" si="17"/>
        <v>103.75100460388006</v>
      </c>
      <c r="CS62" s="2">
        <f t="shared" si="18"/>
        <v>104.66402179861231</v>
      </c>
      <c r="CT62" s="2">
        <f t="shared" si="19"/>
        <v>106.56946000587358</v>
      </c>
      <c r="CU62" s="2">
        <f t="shared" si="20"/>
        <v>107.66093429963729</v>
      </c>
      <c r="CV62" s="2">
        <f t="shared" si="21"/>
        <v>106.61536435615346</v>
      </c>
      <c r="CW62" s="2">
        <f t="shared" si="22"/>
        <v>105.10368957614122</v>
      </c>
      <c r="CX62" s="2">
        <f t="shared" si="23"/>
        <v>100.12242644453818</v>
      </c>
      <c r="CY62" s="2">
        <f t="shared" si="24"/>
        <v>91.886450378909089</v>
      </c>
      <c r="CZ62" s="2">
        <f t="shared" si="25"/>
        <v>81.763090193747345</v>
      </c>
      <c r="DA62" s="2">
        <f t="shared" si="26"/>
        <v>69.18070830827368</v>
      </c>
      <c r="DD62" s="2">
        <f t="shared" si="27"/>
        <v>100.44423351684085</v>
      </c>
      <c r="DE62" s="2">
        <f t="shared" si="28"/>
        <v>103.1550154435251</v>
      </c>
      <c r="DF62" s="2">
        <f t="shared" si="29"/>
        <v>106.55826752258891</v>
      </c>
      <c r="DG62" s="2">
        <f t="shared" si="30"/>
        <v>104.69305326515837</v>
      </c>
      <c r="DH62" s="2">
        <f t="shared" si="31"/>
        <v>105.07706555659473</v>
      </c>
      <c r="DI62" s="2">
        <f t="shared" si="32"/>
        <v>107.50893802585384</v>
      </c>
      <c r="DJ62" s="2">
        <f t="shared" si="33"/>
        <v>108.10160242033734</v>
      </c>
      <c r="DK62" s="2">
        <f t="shared" si="34"/>
        <v>108.65233510114425</v>
      </c>
      <c r="DL62" s="2">
        <f t="shared" si="35"/>
        <v>107.35067732975651</v>
      </c>
      <c r="DM62" s="2">
        <f t="shared" si="36"/>
        <v>102.03689845413946</v>
      </c>
      <c r="DN62" s="2">
        <f t="shared" si="37"/>
        <v>94.017984763472498</v>
      </c>
      <c r="DO62" s="2">
        <f t="shared" si="38"/>
        <v>83.057852606916853</v>
      </c>
      <c r="DP62" s="2">
        <f t="shared" si="39"/>
        <v>69.640329973638941</v>
      </c>
      <c r="DS62" s="2">
        <f>POWER(10,($B62-C$227)/C$228)/(1+POWER(10,($B62-C$227)/C$228))</f>
        <v>1.8214850371607673E-2</v>
      </c>
      <c r="DT62" s="2">
        <f>POWER(10,($B62-D$227)/D$228)/(1+POWER(10,($B62-D$227)/D$228))</f>
        <v>1.5250526432758055E-2</v>
      </c>
      <c r="DU62" s="2">
        <f>POWER(10,($B62-E$227)/E$228)/(1+POWER(10,($B62-E$227)/E$228))</f>
        <v>1.3743473894218091E-2</v>
      </c>
      <c r="DV62" s="2">
        <f>POWER(10,($B62-F$227)/F$228)/(1+POWER(10,($B62-F$227)/F$228))</f>
        <v>1.9096679000728763E-2</v>
      </c>
      <c r="DW62" s="2">
        <f>POWER(10,($B62-G$227)/G$228)/(1+POWER(10,($B62-G$227)/G$228))</f>
        <v>2.0086548058903569E-2</v>
      </c>
      <c r="DX62" s="2">
        <f>POWER(10,($B62-H$227)/H$228)/(1+POWER(10,($B62-H$227)/H$228))</f>
        <v>1.8226761982996154E-2</v>
      </c>
      <c r="DY62" s="2">
        <f>POWER(10,($B62-I$227)/I$228)/(1+POWER(10,($B62-I$227)/I$228))</f>
        <v>1.6281217043287451E-2</v>
      </c>
      <c r="DZ62" s="2">
        <f>POWER(10,($B62-J$227)/J$228)/(1+POWER(10,($B62-J$227)/J$228))</f>
        <v>1.6873912203240346E-2</v>
      </c>
      <c r="EA62" s="2">
        <f>POWER(10,($B62-K$227)/K$228)/(1+POWER(10,($B62-K$227)/K$228))</f>
        <v>1.7425986169747158E-2</v>
      </c>
      <c r="EB62" s="2">
        <f>POWER(10,($B62-L$227)/L$228)/(1+POWER(10,($B62-L$227)/L$228))</f>
        <v>1.9859272806892911E-2</v>
      </c>
      <c r="EC62" s="2">
        <f>POWER(10,($B62-M$227)/M$228)/(1+POWER(10,($B62-M$227)/M$228))</f>
        <v>2.0252559634144827E-2</v>
      </c>
      <c r="ED62" s="2">
        <f>POWER(10,($B62-N$227)/N$228)/(1+POWER(10,($B62-N$227)/N$228))</f>
        <v>2.0631221590142506E-2</v>
      </c>
      <c r="EE62" s="2">
        <f>POWER(10,($B62-O$227)/O$228)/(1+POWER(10,($B62-O$227)/O$228))</f>
        <v>1.8542325895180702E-2</v>
      </c>
    </row>
    <row r="63" spans="2:135" x14ac:dyDescent="0.25">
      <c r="B63" s="2">
        <v>57</v>
      </c>
      <c r="C63">
        <v>161.56100000000001</v>
      </c>
      <c r="D63">
        <v>204.39699999999999</v>
      </c>
      <c r="E63">
        <v>200.941</v>
      </c>
      <c r="F63">
        <v>200.077</v>
      </c>
      <c r="G63">
        <v>195.01599999999999</v>
      </c>
      <c r="H63">
        <v>222.369</v>
      </c>
      <c r="I63">
        <v>229.833</v>
      </c>
      <c r="J63">
        <v>227.57599999999999</v>
      </c>
      <c r="K63">
        <v>231.864</v>
      </c>
      <c r="L63">
        <v>213.136</v>
      </c>
      <c r="M63">
        <v>182.09100000000001</v>
      </c>
      <c r="N63">
        <v>151.98500000000001</v>
      </c>
      <c r="O63">
        <v>136.12119999999999</v>
      </c>
      <c r="R63" s="5">
        <f>AV63+(C$209*_xlfn.NORM.DIST($B63,C$214*C$215+C$213,C$219*C$214,FALSE))+(C$211*_xlfn.NORM.DIST($B63,C$214*C$216+C$213,C$220*C$214,FALSE))+(C$210*_xlfn.NORM.DIST($B63,C$214*C$217+C$213,C$221*C$214,FALSE))+(C$212*_xlfn.NORM.DIST($B63,C$214*C$218+C$213,C$222*C$214,FALSE))</f>
        <v>153.0953907801478</v>
      </c>
      <c r="S63" s="5">
        <f>AW63+(D$209*_xlfn.NORM.DIST($B63,D$214*D$215+D$213,D$219*D$214,FALSE))+(D$211*_xlfn.NORM.DIST($B63,D$214*D$216+D$213,D$220*D$214,FALSE))+(D$210*_xlfn.NORM.DIST($B63,D$214*D$217+D$213,D$221*D$214,FALSE))+(D$212*_xlfn.NORM.DIST($B63,D$214*D$218+D$213,D$222*D$214,FALSE))</f>
        <v>187.06839060004708</v>
      </c>
      <c r="T63" s="5">
        <f>AX63+(E$209*_xlfn.NORM.DIST($B63,E$214*E$215+E$213,E$219*E$214,FALSE))+(E$211*_xlfn.NORM.DIST($B63,E$214*E$216+E$213,E$220*E$214,FALSE))+(E$210*_xlfn.NORM.DIST($B63,E$214*E$217+E$213,E$221*E$214,FALSE))+(E$212*_xlfn.NORM.DIST($B63,E$214*E$218+E$213,E$222*E$214,FALSE))</f>
        <v>178.25474470295634</v>
      </c>
      <c r="U63" s="5">
        <f>AY63+(F$209*_xlfn.NORM.DIST($B63,F$214*F$215+F$213,F$219*F$214,FALSE))+(F$211*_xlfn.NORM.DIST($B63,F$214*F$216+F$213,F$220*F$214,FALSE))+(F$210*_xlfn.NORM.DIST($B63,F$214*F$217+F$213,F$221*F$214,FALSE))+(F$212*_xlfn.NORM.DIST($B63,F$214*F$218+F$213,F$222*F$214,FALSE))</f>
        <v>181.3448829826674</v>
      </c>
      <c r="V63" s="5">
        <f>AZ63+(G$209*_xlfn.NORM.DIST($B63,G$214*G$215+G$213,G$219*G$214,FALSE))+(G$211*_xlfn.NORM.DIST($B63,G$214*G$216+G$213,G$220*G$214,FALSE))+(G$210*_xlfn.NORM.DIST($B63,G$214*G$217+G$213,G$221*G$214,FALSE))+(G$212*_xlfn.NORM.DIST($B63,G$214*G$218+G$213,G$222*G$214,FALSE))</f>
        <v>179.51338960023062</v>
      </c>
      <c r="W63" s="5">
        <f>BA63+(H$209*_xlfn.NORM.DIST($B63,H$214*H$215+H$213,H$219*H$214,FALSE))+(H$211*_xlfn.NORM.DIST($B63,H$214*H$216+H$213,H$220*H$214,FALSE))+(H$210*_xlfn.NORM.DIST($B63,H$214*H$217+H$213,H$221*H$214,FALSE))+(H$212*_xlfn.NORM.DIST($B63,H$214*H$218+H$213,H$222*H$214,FALSE))</f>
        <v>206.52223228973963</v>
      </c>
      <c r="X63" s="5">
        <f>BB63+(I$209*_xlfn.NORM.DIST($B63,I$214*I$215+I$213,I$219*I$214,FALSE))+(I$211*_xlfn.NORM.DIST($B63,I$214*I$216+I$213,I$220*I$214,FALSE))+(I$210*_xlfn.NORM.DIST($B63,I$214*I$217+I$213,I$221*I$214,FALSE))+(I$212*_xlfn.NORM.DIST($B63,I$214*I$218+I$213,I$222*I$214,FALSE))</f>
        <v>224.77948682374506</v>
      </c>
      <c r="Y63" s="5">
        <f>BC63+(J$209*_xlfn.NORM.DIST($B63,J$214*J$215+J$213,J$219*J$214,FALSE))+(J$211*_xlfn.NORM.DIST($B63,J$214*J$216+J$213,J$220*J$214,FALSE))+(J$210*_xlfn.NORM.DIST($B63,J$214*J$217+J$213,J$221*J$214,FALSE))+(J$212*_xlfn.NORM.DIST($B63,J$214*J$218+J$213,J$222*J$214,FALSE))</f>
        <v>222.94508560791689</v>
      </c>
      <c r="Z63" s="5">
        <f>BD63+(K$209*_xlfn.NORM.DIST($B63,K$214*K$215+K$213,K$219*K$214,FALSE))+(K$211*_xlfn.NORM.DIST($B63,K$214*K$216+K$213,K$220*K$214,FALSE))+(K$210*_xlfn.NORM.DIST($B63,K$214*K$217+K$213,K$221*K$214,FALSE))+(K$212*_xlfn.NORM.DIST($B63,K$214*K$218+K$213,K$222*K$214,FALSE))</f>
        <v>228.74429573123777</v>
      </c>
      <c r="AA63" s="5">
        <f>BE63+(L$209*_xlfn.NORM.DIST($B63,L$214*L$215+L$213,L$219*L$214,FALSE))+(L$211*_xlfn.NORM.DIST($B63,L$214*L$216+L$213,L$220*L$214,FALSE))+(L$210*_xlfn.NORM.DIST($B63,L$214*L$217+L$213,L$221*L$214,FALSE))+(L$212*_xlfn.NORM.DIST($B63,L$214*L$218+L$213,L$222*L$214,FALSE))</f>
        <v>197.41639189016794</v>
      </c>
      <c r="AB63" s="5">
        <f>BF63+(M$209*_xlfn.NORM.DIST($B63,M$214*M$215+M$213,M$219*M$214,FALSE))+(M$211*_xlfn.NORM.DIST($B63,M$214*M$216+M$213,M$220*M$214,FALSE))+(M$210*_xlfn.NORM.DIST($B63,M$214*M$217+M$213,M$221*M$214,FALSE))+(M$212*_xlfn.NORM.DIST($B63,M$214*M$218+M$213,M$222*M$214,FALSE))</f>
        <v>164.87855062293741</v>
      </c>
      <c r="AC63" s="5">
        <f>BG63+(N$209*_xlfn.NORM.DIST($B63,N$214*N$215+N$213,N$219*N$214,FALSE))+(N$211*_xlfn.NORM.DIST($B63,N$214*N$216+N$213,N$220*N$214,FALSE))+(N$210*_xlfn.NORM.DIST($B63,N$214*N$217+N$213,N$221*N$214,FALSE))+(N$212*_xlfn.NORM.DIST($B63,N$214*N$218+N$213,N$222*N$214,FALSE))</f>
        <v>138.42082559665425</v>
      </c>
      <c r="AD63" s="5">
        <f>BH63+(O$209*_xlfn.NORM.DIST($B63,O$214*O$215+O$213,O$219*O$214,FALSE))+(O$211*_xlfn.NORM.DIST($B63,O$214*O$216+O$213,O$220*O$214,FALSE))+(O$210*_xlfn.NORM.DIST($B63,O$214*O$217+O$213,O$221*O$214,FALSE))+(O$212*_xlfn.NORM.DIST($B63,O$214*O$218+O$213,O$222*O$214,FALSE))</f>
        <v>122.18736312839087</v>
      </c>
      <c r="AE63" s="5"/>
      <c r="AG63" s="5">
        <f t="shared" si="43"/>
        <v>8.4656092198522117</v>
      </c>
      <c r="AH63" s="5">
        <f t="shared" si="43"/>
        <v>17.32860939995291</v>
      </c>
      <c r="AI63" s="5">
        <f t="shared" si="43"/>
        <v>22.686255297043658</v>
      </c>
      <c r="AJ63" s="5">
        <f t="shared" si="43"/>
        <v>18.732117017332598</v>
      </c>
      <c r="AK63" s="5">
        <f t="shared" si="43"/>
        <v>15.502610399769367</v>
      </c>
      <c r="AL63" s="5">
        <f t="shared" si="43"/>
        <v>15.846767710260366</v>
      </c>
      <c r="AM63" s="5">
        <f t="shared" si="43"/>
        <v>5.0535131762549383</v>
      </c>
      <c r="AN63" s="5">
        <f t="shared" si="42"/>
        <v>4.6309143920830991</v>
      </c>
      <c r="AO63" s="5">
        <f t="shared" si="40"/>
        <v>3.1197042687622343</v>
      </c>
      <c r="AP63" s="5">
        <f t="shared" si="40"/>
        <v>15.719608109832052</v>
      </c>
      <c r="AQ63" s="5">
        <f t="shared" si="40"/>
        <v>17.212449377062597</v>
      </c>
      <c r="AR63" s="5">
        <f t="shared" si="40"/>
        <v>13.56417440334576</v>
      </c>
      <c r="AS63" s="5">
        <f t="shared" si="40"/>
        <v>13.933836871609117</v>
      </c>
      <c r="AV63" s="2">
        <f t="shared" si="1"/>
        <v>99.440707108967359</v>
      </c>
      <c r="AW63" s="2">
        <f t="shared" si="2"/>
        <v>102.67601034293612</v>
      </c>
      <c r="AX63" s="2">
        <f t="shared" si="3"/>
        <v>105.1493919263892</v>
      </c>
      <c r="AY63" s="2">
        <f t="shared" si="4"/>
        <v>103.77481142923922</v>
      </c>
      <c r="AZ63" s="2">
        <f t="shared" si="5"/>
        <v>104.69365475889279</v>
      </c>
      <c r="BA63" s="2">
        <f t="shared" si="6"/>
        <v>106.61799293487799</v>
      </c>
      <c r="BB63" s="2">
        <f t="shared" si="7"/>
        <v>107.69278103677372</v>
      </c>
      <c r="BC63" s="2">
        <f t="shared" si="8"/>
        <v>106.69509999385032</v>
      </c>
      <c r="BD63" s="2">
        <f t="shared" si="9"/>
        <v>105.18695987705091</v>
      </c>
      <c r="BE63" s="2">
        <f t="shared" si="10"/>
        <v>100.19947799457881</v>
      </c>
      <c r="BF63" s="2">
        <f t="shared" si="11"/>
        <v>91.975655228796555</v>
      </c>
      <c r="BG63" s="2">
        <f t="shared" si="12"/>
        <v>81.818602349449989</v>
      </c>
      <c r="BH63" s="2">
        <f t="shared" si="13"/>
        <v>69.201815893373364</v>
      </c>
      <c r="BK63" s="2" t="str">
        <f>IF(OR($B63&lt;C$229, AND($B63&gt;C$230, $B63&lt;C$231)), C63, "")</f>
        <v/>
      </c>
      <c r="BL63" s="2" t="str">
        <f>IF(OR($B63&lt;D$229, AND($B63&gt;D$230, $B63&lt;D$231)), D63, "")</f>
        <v/>
      </c>
      <c r="BM63" s="2" t="str">
        <f>IF(OR($B63&lt;E$229, AND($B63&gt;E$230, $B63&lt;E$231)), E63, "")</f>
        <v/>
      </c>
      <c r="BN63" s="2" t="str">
        <f>IF(OR($B63&lt;F$229, AND($B63&gt;F$230, $B63&lt;F$231)), F63, "")</f>
        <v/>
      </c>
      <c r="BO63" s="2" t="str">
        <f>IF(OR($B63&lt;G$229, AND($B63&gt;G$230, $B63&lt;G$231)), G63, "")</f>
        <v/>
      </c>
      <c r="BP63" s="2" t="str">
        <f>IF(OR($B63&lt;H$229, AND($B63&gt;H$230, $B63&lt;H$231)), H63, "")</f>
        <v/>
      </c>
      <c r="BQ63" s="2" t="str">
        <f>IF(OR($B63&lt;I$229, AND($B63&gt;I$230, $B63&lt;I$231)), I63, "")</f>
        <v/>
      </c>
      <c r="BR63" s="2" t="str">
        <f>IF(OR($B63&lt;J$229, AND($B63&gt;J$230, $B63&lt;J$231)), J63, "")</f>
        <v/>
      </c>
      <c r="BS63" s="2" t="str">
        <f>IF(OR($B63&lt;K$229, AND($B63&gt;K$230, $B63&lt;K$231)), K63, "")</f>
        <v/>
      </c>
      <c r="BT63" s="2" t="str">
        <f>IF(OR($B63&lt;L$229, AND($B63&gt;L$230, $B63&lt;L$231)), L63, "")</f>
        <v/>
      </c>
      <c r="BU63" s="2" t="str">
        <f>IF(OR($B63&lt;M$229, AND($B63&gt;M$230, $B63&lt;M$231)), M63, "")</f>
        <v/>
      </c>
      <c r="BV63" s="2" t="str">
        <f>IF(OR($B63&lt;N$229, AND($B63&gt;N$230, $B63&lt;N$231)), N63, "")</f>
        <v/>
      </c>
      <c r="BW63" s="2" t="str">
        <f>IF(OR($B63&lt;O$229, AND($B63&gt;O$230, $B63&lt;O$231)), O63, "")</f>
        <v/>
      </c>
      <c r="BZ63" s="2" t="str">
        <f>IF(OR(AND($B63&gt;C$230, $B63&lt;C$231), $B63&gt;C$232), C63, "")</f>
        <v/>
      </c>
      <c r="CA63" s="2" t="str">
        <f>IF(OR(AND($B63&gt;D$230, $B63&lt;D$231), $B63&gt;D$232), D63, "")</f>
        <v/>
      </c>
      <c r="CB63" s="2" t="str">
        <f>IF(OR(AND($B63&gt;E$230, $B63&lt;E$231), $B63&gt;E$232), E63, "")</f>
        <v/>
      </c>
      <c r="CC63" s="2" t="str">
        <f>IF(OR(AND($B63&gt;F$230, $B63&lt;F$231), $B63&gt;F$232), F63, "")</f>
        <v/>
      </c>
      <c r="CD63" s="2" t="str">
        <f>IF(OR(AND($B63&gt;G$230, $B63&lt;G$231), $B63&gt;G$232), G63, "")</f>
        <v/>
      </c>
      <c r="CE63" s="2" t="str">
        <f>IF(OR(AND($B63&gt;H$230, $B63&lt;H$231), $B63&gt;H$232), H63, "")</f>
        <v/>
      </c>
      <c r="CF63" s="2" t="str">
        <f>IF(OR(AND($B63&gt;I$230, $B63&lt;I$231), $B63&gt;I$232), I63, "")</f>
        <v/>
      </c>
      <c r="CG63" s="2" t="str">
        <f>IF(OR(AND($B63&gt;J$230, $B63&lt;J$231), $B63&gt;J$232), J63, "")</f>
        <v/>
      </c>
      <c r="CH63" s="2" t="str">
        <f>IF(OR(AND($B63&gt;K$230, $B63&lt;K$231), $B63&gt;K$232), K63, "")</f>
        <v/>
      </c>
      <c r="CI63" s="2" t="str">
        <f>IF(OR(AND($B63&gt;L$230, $B63&lt;L$231), $B63&gt;L$232), L63, "")</f>
        <v/>
      </c>
      <c r="CJ63" s="2" t="str">
        <f>IF(OR(AND($B63&gt;M$230, $B63&lt;M$231), $B63&gt;M$232), M63, "")</f>
        <v/>
      </c>
      <c r="CK63" s="2" t="str">
        <f>IF(OR(AND($B63&gt;N$230, $B63&lt;N$231), $B63&gt;N$232), N63, "")</f>
        <v/>
      </c>
      <c r="CL63" s="2" t="str">
        <f>IF(OR(AND($B63&gt;O$230, $B63&lt;O$231), $B63&gt;O$232), O63, "")</f>
        <v/>
      </c>
      <c r="CO63" s="2">
        <f t="shared" si="14"/>
        <v>99.421084552544087</v>
      </c>
      <c r="CP63" s="2">
        <f t="shared" si="15"/>
        <v>102.6683739846401</v>
      </c>
      <c r="CQ63" s="2">
        <f t="shared" si="16"/>
        <v>105.12857744964677</v>
      </c>
      <c r="CR63" s="2">
        <f t="shared" si="17"/>
        <v>103.75583646911679</v>
      </c>
      <c r="CS63" s="2">
        <f t="shared" si="18"/>
        <v>104.68512816321287</v>
      </c>
      <c r="CT63" s="2">
        <f t="shared" si="19"/>
        <v>106.59999486481229</v>
      </c>
      <c r="CU63" s="2">
        <f t="shared" si="20"/>
        <v>107.68542263467772</v>
      </c>
      <c r="CV63" s="2">
        <f t="shared" si="21"/>
        <v>106.65869576884251</v>
      </c>
      <c r="CW63" s="2">
        <f t="shared" si="22"/>
        <v>105.14560549746672</v>
      </c>
      <c r="CX63" s="2">
        <f t="shared" si="23"/>
        <v>100.15934193729791</v>
      </c>
      <c r="CY63" s="2">
        <f t="shared" si="24"/>
        <v>91.929994662961164</v>
      </c>
      <c r="CZ63" s="2">
        <f t="shared" si="25"/>
        <v>81.790367930883704</v>
      </c>
      <c r="DA63" s="2">
        <f t="shared" si="26"/>
        <v>69.192901354551992</v>
      </c>
      <c r="DD63" s="2">
        <f t="shared" si="27"/>
        <v>100.40530528692835</v>
      </c>
      <c r="DE63" s="2">
        <f t="shared" si="28"/>
        <v>103.12571482819715</v>
      </c>
      <c r="DF63" s="2">
        <f t="shared" si="29"/>
        <v>106.51164835394258</v>
      </c>
      <c r="DG63" s="2">
        <f t="shared" si="30"/>
        <v>104.66370390235946</v>
      </c>
      <c r="DH63" s="2">
        <f t="shared" si="31"/>
        <v>105.07302047564484</v>
      </c>
      <c r="DI63" s="2">
        <f t="shared" si="32"/>
        <v>107.50214630248321</v>
      </c>
      <c r="DJ63" s="2">
        <f t="shared" si="33"/>
        <v>108.0982593338439</v>
      </c>
      <c r="DK63" s="2">
        <f t="shared" si="34"/>
        <v>108.6294952808824</v>
      </c>
      <c r="DL63" s="2">
        <f t="shared" si="35"/>
        <v>107.31357755086077</v>
      </c>
      <c r="DM63" s="2">
        <f t="shared" si="36"/>
        <v>102.00606882514599</v>
      </c>
      <c r="DN63" s="2">
        <f t="shared" si="37"/>
        <v>93.990193428765608</v>
      </c>
      <c r="DO63" s="2">
        <f t="shared" si="38"/>
        <v>83.040965248964383</v>
      </c>
      <c r="DP63" s="2">
        <f t="shared" si="39"/>
        <v>69.632150473582954</v>
      </c>
      <c r="DS63" s="2">
        <f>POWER(10,($B63-C$227)/C$228)/(1+POWER(10,($B63-C$227)/C$228))</f>
        <v>1.9937150008887117E-2</v>
      </c>
      <c r="DT63" s="2">
        <f>POWER(10,($B63-D$227)/D$228)/(1+POWER(10,($B63-D$227)/D$228))</f>
        <v>1.6697302249757413E-2</v>
      </c>
      <c r="DU63" s="2">
        <f>POWER(10,($B63-E$227)/E$228)/(1+POWER(10,($B63-E$227)/E$228))</f>
        <v>1.5049464693231511E-2</v>
      </c>
      <c r="DV63" s="2">
        <f>POWER(10,($B63-F$227)/F$228)/(1+POWER(10,($B63-F$227)/F$228))</f>
        <v>2.0900584631237843E-2</v>
      </c>
      <c r="DW63" s="2">
        <f>POWER(10,($B63-G$227)/G$228)/(1+POWER(10,($B63-G$227)/G$228))</f>
        <v>2.1981863023952133E-2</v>
      </c>
      <c r="DX63" s="2">
        <f>POWER(10,($B63-H$227)/H$228)/(1+POWER(10,($B63-H$227)/H$228))</f>
        <v>1.9950165032342756E-2</v>
      </c>
      <c r="DY63" s="2">
        <f>POWER(10,($B63-I$227)/I$228)/(1+POWER(10,($B63-I$227)/I$228))</f>
        <v>1.7824001865296622E-2</v>
      </c>
      <c r="DZ63" s="2">
        <f>POWER(10,($B63-J$227)/J$228)/(1+POWER(10,($B63-J$227)/J$228))</f>
        <v>1.847180536904082E-2</v>
      </c>
      <c r="EA63" s="2">
        <f>POWER(10,($B63-K$227)/K$228)/(1+POWER(10,($B63-K$227)/K$228))</f>
        <v>1.9075144220353033E-2</v>
      </c>
      <c r="EB63" s="2">
        <f>POWER(10,($B63-L$227)/L$228)/(1+POWER(10,($B63-L$227)/L$228))</f>
        <v>2.1733618297870204E-2</v>
      </c>
      <c r="EC63" s="2">
        <f>POWER(10,($B63-M$227)/M$228)/(1+POWER(10,($B63-M$227)/M$228))</f>
        <v>2.2163184734056051E-2</v>
      </c>
      <c r="ED63" s="2">
        <f>POWER(10,($B63-N$227)/N$228)/(1+POWER(10,($B63-N$227)/N$228))</f>
        <v>2.2576746453936463E-2</v>
      </c>
      <c r="EE63" s="2">
        <f>POWER(10,($B63-O$227)/O$228)/(1+POWER(10,($B63-O$227)/O$228))</f>
        <v>2.0294949802158291E-2</v>
      </c>
    </row>
    <row r="64" spans="2:135" x14ac:dyDescent="0.25">
      <c r="B64" s="2">
        <v>58</v>
      </c>
      <c r="C64">
        <v>136.10599999999999</v>
      </c>
      <c r="D64">
        <v>188.941</v>
      </c>
      <c r="E64">
        <v>182.73500000000001</v>
      </c>
      <c r="F64">
        <v>176.12299999999999</v>
      </c>
      <c r="G64">
        <v>171.35900000000001</v>
      </c>
      <c r="H64">
        <v>212.24600000000001</v>
      </c>
      <c r="I64">
        <v>226.45500000000001</v>
      </c>
      <c r="J64">
        <v>225.25800000000001</v>
      </c>
      <c r="K64">
        <v>228.47</v>
      </c>
      <c r="L64">
        <v>202.01499999999999</v>
      </c>
      <c r="M64">
        <v>164.62100000000001</v>
      </c>
      <c r="N64">
        <v>129.803</v>
      </c>
      <c r="O64">
        <v>119.5455</v>
      </c>
      <c r="R64" s="5">
        <f>AV64+(C$209*_xlfn.NORM.DIST($B64,C$214*C$215+C$213,C$219*C$214,FALSE))+(C$211*_xlfn.NORM.DIST($B64,C$214*C$216+C$213,C$220*C$214,FALSE))+(C$210*_xlfn.NORM.DIST($B64,C$214*C$217+C$213,C$221*C$214,FALSE))+(C$212*_xlfn.NORM.DIST($B64,C$214*C$218+C$213,C$222*C$214,FALSE))</f>
        <v>141.12364945565395</v>
      </c>
      <c r="S64" s="5">
        <f>AW64+(D$209*_xlfn.NORM.DIST($B64,D$214*D$215+D$213,D$219*D$214,FALSE))+(D$211*_xlfn.NORM.DIST($B64,D$214*D$216+D$213,D$220*D$214,FALSE))+(D$210*_xlfn.NORM.DIST($B64,D$214*D$217+D$213,D$221*D$214,FALSE))+(D$212*_xlfn.NORM.DIST($B64,D$214*D$218+D$213,D$222*D$214,FALSE))</f>
        <v>173.06853209368958</v>
      </c>
      <c r="T64" s="5">
        <f>AX64+(E$209*_xlfn.NORM.DIST($B64,E$214*E$215+E$213,E$219*E$214,FALSE))+(E$211*_xlfn.NORM.DIST($B64,E$214*E$216+E$213,E$220*E$214,FALSE))+(E$210*_xlfn.NORM.DIST($B64,E$214*E$217+E$213,E$221*E$214,FALSE))+(E$212*_xlfn.NORM.DIST($B64,E$214*E$218+E$213,E$222*E$214,FALSE))</f>
        <v>165.00992119319397</v>
      </c>
      <c r="U64" s="5">
        <f>AY64+(F$209*_xlfn.NORM.DIST($B64,F$214*F$215+F$213,F$219*F$214,FALSE))+(F$211*_xlfn.NORM.DIST($B64,F$214*F$216+F$213,F$220*F$214,FALSE))+(F$210*_xlfn.NORM.DIST($B64,F$214*F$217+F$213,F$221*F$214,FALSE))+(F$212*_xlfn.NORM.DIST($B64,F$214*F$218+F$213,F$222*F$214,FALSE))</f>
        <v>167.35520484568949</v>
      </c>
      <c r="V64" s="5">
        <f>AZ64+(G$209*_xlfn.NORM.DIST($B64,G$214*G$215+G$213,G$219*G$214,FALSE))+(G$211*_xlfn.NORM.DIST($B64,G$214*G$216+G$213,G$220*G$214,FALSE))+(G$210*_xlfn.NORM.DIST($B64,G$214*G$217+G$213,G$221*G$214,FALSE))+(G$212*_xlfn.NORM.DIST($B64,G$214*G$218+G$213,G$222*G$214,FALSE))</f>
        <v>166.07411824164572</v>
      </c>
      <c r="W64" s="5">
        <f>BA64+(H$209*_xlfn.NORM.DIST($B64,H$214*H$215+H$213,H$219*H$214,FALSE))+(H$211*_xlfn.NORM.DIST($B64,H$214*H$216+H$213,H$220*H$214,FALSE))+(H$210*_xlfn.NORM.DIST($B64,H$214*H$217+H$213,H$221*H$214,FALSE))+(H$212*_xlfn.NORM.DIST($B64,H$214*H$218+H$213,H$222*H$214,FALSE))</f>
        <v>193.15504679636277</v>
      </c>
      <c r="X64" s="5">
        <f>BB64+(I$209*_xlfn.NORM.DIST($B64,I$214*I$215+I$213,I$219*I$214,FALSE))+(I$211*_xlfn.NORM.DIST($B64,I$214*I$216+I$213,I$220*I$214,FALSE))+(I$210*_xlfn.NORM.DIST($B64,I$214*I$217+I$213,I$221*I$214,FALSE))+(I$212*_xlfn.NORM.DIST($B64,I$214*I$218+I$213,I$222*I$214,FALSE))</f>
        <v>214.68348230112892</v>
      </c>
      <c r="Y64" s="5">
        <f>BC64+(J$209*_xlfn.NORM.DIST($B64,J$214*J$215+J$213,J$219*J$214,FALSE))+(J$211*_xlfn.NORM.DIST($B64,J$214*J$216+J$213,J$220*J$214,FALSE))+(J$210*_xlfn.NORM.DIST($B64,J$214*J$217+J$213,J$221*J$214,FALSE))+(J$212*_xlfn.NORM.DIST($B64,J$214*J$218+J$213,J$222*J$214,FALSE))</f>
        <v>212.70004221480607</v>
      </c>
      <c r="Z64" s="5">
        <f>BD64+(K$209*_xlfn.NORM.DIST($B64,K$214*K$215+K$213,K$219*K$214,FALSE))+(K$211*_xlfn.NORM.DIST($B64,K$214*K$216+K$213,K$220*K$214,FALSE))+(K$210*_xlfn.NORM.DIST($B64,K$214*K$217+K$213,K$221*K$214,FALSE))+(K$212*_xlfn.NORM.DIST($B64,K$214*K$218+K$213,K$222*K$214,FALSE))</f>
        <v>217.65973282982355</v>
      </c>
      <c r="AA64" s="5">
        <f>BE64+(L$209*_xlfn.NORM.DIST($B64,L$214*L$215+L$213,L$219*L$214,FALSE))+(L$211*_xlfn.NORM.DIST($B64,L$214*L$216+L$213,L$220*L$214,FALSE))+(L$210*_xlfn.NORM.DIST($B64,L$214*L$217+L$213,L$221*L$214,FALSE))+(L$212*_xlfn.NORM.DIST($B64,L$214*L$218+L$213,L$222*L$214,FALSE))</f>
        <v>182.90579714549546</v>
      </c>
      <c r="AB64" s="5">
        <f>BF64+(M$209*_xlfn.NORM.DIST($B64,M$214*M$215+M$213,M$219*M$214,FALSE))+(M$211*_xlfn.NORM.DIST($B64,M$214*M$216+M$213,M$220*M$214,FALSE))+(M$210*_xlfn.NORM.DIST($B64,M$214*M$217+M$213,M$221*M$214,FALSE))+(M$212*_xlfn.NORM.DIST($B64,M$214*M$218+M$213,M$222*M$214,FALSE))</f>
        <v>151.48662105959536</v>
      </c>
      <c r="AC64" s="5">
        <f>BG64+(N$209*_xlfn.NORM.DIST($B64,N$214*N$215+N$213,N$219*N$214,FALSE))+(N$211*_xlfn.NORM.DIST($B64,N$214*N$216+N$213,N$220*N$214,FALSE))+(N$210*_xlfn.NORM.DIST($B64,N$214*N$217+N$213,N$221*N$214,FALSE))+(N$212*_xlfn.NORM.DIST($B64,N$214*N$218+N$213,N$222*N$214,FALSE))</f>
        <v>126.7375632937007</v>
      </c>
      <c r="AD64" s="5">
        <f>BH64+(O$209*_xlfn.NORM.DIST($B64,O$214*O$215+O$213,O$219*O$214,FALSE))+(O$211*_xlfn.NORM.DIST($B64,O$214*O$216+O$213,O$220*O$214,FALSE))+(O$210*_xlfn.NORM.DIST($B64,O$214*O$217+O$213,O$221*O$214,FALSE))+(O$212*_xlfn.NORM.DIST($B64,O$214*O$218+O$213,O$222*O$214,FALSE))</f>
        <v>112.01025705952512</v>
      </c>
      <c r="AE64" s="5"/>
      <c r="AG64" s="5">
        <f t="shared" si="43"/>
        <v>-5.0176494556539524</v>
      </c>
      <c r="AH64" s="5">
        <f t="shared" si="43"/>
        <v>15.872467906310419</v>
      </c>
      <c r="AI64" s="5">
        <f t="shared" si="43"/>
        <v>17.725078806806039</v>
      </c>
      <c r="AJ64" s="5">
        <f t="shared" si="43"/>
        <v>8.7677951543105053</v>
      </c>
      <c r="AK64" s="5">
        <f t="shared" si="43"/>
        <v>5.2848817583542882</v>
      </c>
      <c r="AL64" s="5">
        <f t="shared" si="43"/>
        <v>19.090953203637241</v>
      </c>
      <c r="AM64" s="5">
        <f t="shared" si="43"/>
        <v>11.771517698871094</v>
      </c>
      <c r="AN64" s="5">
        <f t="shared" si="42"/>
        <v>12.557957785193935</v>
      </c>
      <c r="AO64" s="5">
        <f t="shared" si="40"/>
        <v>10.810267170176445</v>
      </c>
      <c r="AP64" s="5">
        <f t="shared" si="40"/>
        <v>19.109202854504531</v>
      </c>
      <c r="AQ64" s="5">
        <f t="shared" si="40"/>
        <v>13.134378940404645</v>
      </c>
      <c r="AR64" s="5">
        <f t="shared" si="40"/>
        <v>3.0654367062992947</v>
      </c>
      <c r="AS64" s="5">
        <f t="shared" si="40"/>
        <v>7.5352429404748875</v>
      </c>
      <c r="AV64" s="2">
        <f t="shared" si="1"/>
        <v>99.439223640427073</v>
      </c>
      <c r="AW64" s="2">
        <f t="shared" si="2"/>
        <v>102.66934832043012</v>
      </c>
      <c r="AX64" s="2">
        <f t="shared" si="3"/>
        <v>105.15311395343375</v>
      </c>
      <c r="AY64" s="2">
        <f t="shared" si="4"/>
        <v>103.7806503392619</v>
      </c>
      <c r="AZ64" s="2">
        <f t="shared" si="5"/>
        <v>104.71495903531122</v>
      </c>
      <c r="BA64" s="2">
        <f t="shared" si="6"/>
        <v>106.64941135657786</v>
      </c>
      <c r="BB64" s="2">
        <f t="shared" si="7"/>
        <v>107.71742245323239</v>
      </c>
      <c r="BC64" s="2">
        <f t="shared" si="8"/>
        <v>106.74053476747089</v>
      </c>
      <c r="BD64" s="2">
        <f t="shared" si="9"/>
        <v>105.23113268368608</v>
      </c>
      <c r="BE64" s="2">
        <f t="shared" si="10"/>
        <v>100.23856263936062</v>
      </c>
      <c r="BF64" s="2">
        <f t="shared" si="11"/>
        <v>92.021768076372041</v>
      </c>
      <c r="BG64" s="2">
        <f t="shared" si="12"/>
        <v>81.847445879653307</v>
      </c>
      <c r="BH64" s="2">
        <f t="shared" si="13"/>
        <v>69.214397433090625</v>
      </c>
      <c r="BK64" s="2" t="str">
        <f>IF(OR($B64&lt;C$229, AND($B64&gt;C$230, $B64&lt;C$231)), C64, "")</f>
        <v/>
      </c>
      <c r="BL64" s="2" t="str">
        <f>IF(OR($B64&lt;D$229, AND($B64&gt;D$230, $B64&lt;D$231)), D64, "")</f>
        <v/>
      </c>
      <c r="BM64" s="2" t="str">
        <f>IF(OR($B64&lt;E$229, AND($B64&gt;E$230, $B64&lt;E$231)), E64, "")</f>
        <v/>
      </c>
      <c r="BN64" s="2" t="str">
        <f>IF(OR($B64&lt;F$229, AND($B64&gt;F$230, $B64&lt;F$231)), F64, "")</f>
        <v/>
      </c>
      <c r="BO64" s="2" t="str">
        <f>IF(OR($B64&lt;G$229, AND($B64&gt;G$230, $B64&lt;G$231)), G64, "")</f>
        <v/>
      </c>
      <c r="BP64" s="2" t="str">
        <f>IF(OR($B64&lt;H$229, AND($B64&gt;H$230, $B64&lt;H$231)), H64, "")</f>
        <v/>
      </c>
      <c r="BQ64" s="2" t="str">
        <f>IF(OR($B64&lt;I$229, AND($B64&gt;I$230, $B64&lt;I$231)), I64, "")</f>
        <v/>
      </c>
      <c r="BR64" s="2" t="str">
        <f>IF(OR($B64&lt;J$229, AND($B64&gt;J$230, $B64&lt;J$231)), J64, "")</f>
        <v/>
      </c>
      <c r="BS64" s="2" t="str">
        <f>IF(OR($B64&lt;K$229, AND($B64&gt;K$230, $B64&lt;K$231)), K64, "")</f>
        <v/>
      </c>
      <c r="BT64" s="2" t="str">
        <f>IF(OR($B64&lt;L$229, AND($B64&gt;L$230, $B64&lt;L$231)), L64, "")</f>
        <v/>
      </c>
      <c r="BU64" s="2" t="str">
        <f>IF(OR($B64&lt;M$229, AND($B64&gt;M$230, $B64&lt;M$231)), M64, "")</f>
        <v/>
      </c>
      <c r="BV64" s="2" t="str">
        <f>IF(OR($B64&lt;N$229, AND($B64&gt;N$230, $B64&lt;N$231)), N64, "")</f>
        <v/>
      </c>
      <c r="BW64" s="2" t="str">
        <f>IF(OR($B64&lt;O$229, AND($B64&gt;O$230, $B64&lt;O$231)), O64, "")</f>
        <v/>
      </c>
      <c r="BZ64" s="2" t="str">
        <f>IF(OR(AND($B64&gt;C$230, $B64&lt;C$231), $B64&gt;C$232), C64, "")</f>
        <v/>
      </c>
      <c r="CA64" s="2" t="str">
        <f>IF(OR(AND($B64&gt;D$230, $B64&lt;D$231), $B64&gt;D$232), D64, "")</f>
        <v/>
      </c>
      <c r="CB64" s="2" t="str">
        <f>IF(OR(AND($B64&gt;E$230, $B64&lt;E$231), $B64&gt;E$232), E64, "")</f>
        <v/>
      </c>
      <c r="CC64" s="2" t="str">
        <f>IF(OR(AND($B64&gt;F$230, $B64&lt;F$231), $B64&gt;F$232), F64, "")</f>
        <v/>
      </c>
      <c r="CD64" s="2" t="str">
        <f>IF(OR(AND($B64&gt;G$230, $B64&lt;G$231), $B64&gt;G$232), G64, "")</f>
        <v/>
      </c>
      <c r="CE64" s="2" t="str">
        <f>IF(OR(AND($B64&gt;H$230, $B64&lt;H$231), $B64&gt;H$232), H64, "")</f>
        <v/>
      </c>
      <c r="CF64" s="2" t="str">
        <f>IF(OR(AND($B64&gt;I$230, $B64&lt;I$231), $B64&gt;I$232), I64, "")</f>
        <v/>
      </c>
      <c r="CG64" s="2" t="str">
        <f>IF(OR(AND($B64&gt;J$230, $B64&lt;J$231), $B64&gt;J$232), J64, "")</f>
        <v/>
      </c>
      <c r="CH64" s="2" t="str">
        <f>IF(OR(AND($B64&gt;K$230, $B64&lt;K$231), $B64&gt;K$232), K64, "")</f>
        <v/>
      </c>
      <c r="CI64" s="2" t="str">
        <f>IF(OR(AND($B64&gt;L$230, $B64&lt;L$231), $B64&gt;L$232), L64, "")</f>
        <v/>
      </c>
      <c r="CJ64" s="2" t="str">
        <f>IF(OR(AND($B64&gt;M$230, $B64&lt;M$231), $B64&gt;M$232), M64, "")</f>
        <v/>
      </c>
      <c r="CK64" s="2" t="str">
        <f>IF(OR(AND($B64&gt;N$230, $B64&lt;N$231), $B64&gt;N$232), N64, "")</f>
        <v/>
      </c>
      <c r="CL64" s="2" t="str">
        <f>IF(OR(AND($B64&gt;O$230, $B64&lt;O$231), $B64&gt;O$232), O64, "")</f>
        <v/>
      </c>
      <c r="CO64" s="2">
        <f t="shared" si="14"/>
        <v>99.41854315387026</v>
      </c>
      <c r="CP64" s="2">
        <f t="shared" si="15"/>
        <v>102.66139673066618</v>
      </c>
      <c r="CQ64" s="2">
        <f t="shared" si="16"/>
        <v>105.13113472684451</v>
      </c>
      <c r="CR64" s="2">
        <f t="shared" si="17"/>
        <v>103.7606683343535</v>
      </c>
      <c r="CS64" s="2">
        <f t="shared" si="18"/>
        <v>104.70623452781344</v>
      </c>
      <c r="CT64" s="2">
        <f t="shared" si="19"/>
        <v>106.63052972375101</v>
      </c>
      <c r="CU64" s="2">
        <f t="shared" si="20"/>
        <v>107.70991096971815</v>
      </c>
      <c r="CV64" s="2">
        <f t="shared" si="21"/>
        <v>106.70202718153155</v>
      </c>
      <c r="CW64" s="2">
        <f t="shared" si="22"/>
        <v>105.18752141879223</v>
      </c>
      <c r="CX64" s="2">
        <f t="shared" si="23"/>
        <v>100.19625743005766</v>
      </c>
      <c r="CY64" s="2">
        <f t="shared" si="24"/>
        <v>91.973538947013239</v>
      </c>
      <c r="CZ64" s="2">
        <f t="shared" si="25"/>
        <v>81.817645668020063</v>
      </c>
      <c r="DA64" s="2">
        <f t="shared" si="26"/>
        <v>69.205094400830291</v>
      </c>
      <c r="DD64" s="2">
        <f t="shared" si="27"/>
        <v>100.36637705701584</v>
      </c>
      <c r="DE64" s="2">
        <f t="shared" si="28"/>
        <v>103.09641421286919</v>
      </c>
      <c r="DF64" s="2">
        <f t="shared" si="29"/>
        <v>106.46502918529625</v>
      </c>
      <c r="DG64" s="2">
        <f t="shared" si="30"/>
        <v>104.63435453956055</v>
      </c>
      <c r="DH64" s="2">
        <f t="shared" si="31"/>
        <v>105.06897539469493</v>
      </c>
      <c r="DI64" s="2">
        <f t="shared" si="32"/>
        <v>107.4953545791126</v>
      </c>
      <c r="DJ64" s="2">
        <f t="shared" si="33"/>
        <v>108.09491624735047</v>
      </c>
      <c r="DK64" s="2">
        <f t="shared" si="34"/>
        <v>108.60665546062056</v>
      </c>
      <c r="DL64" s="2">
        <f t="shared" si="35"/>
        <v>107.27647777196503</v>
      </c>
      <c r="DM64" s="2">
        <f t="shared" si="36"/>
        <v>101.97523919615251</v>
      </c>
      <c r="DN64" s="2">
        <f t="shared" si="37"/>
        <v>93.962402094058703</v>
      </c>
      <c r="DO64" s="2">
        <f t="shared" si="38"/>
        <v>83.024077891011913</v>
      </c>
      <c r="DP64" s="2">
        <f t="shared" si="39"/>
        <v>69.62397097352698</v>
      </c>
      <c r="DS64" s="2">
        <f>POWER(10,($B64-C$227)/C$228)/(1+POWER(10,($B64-C$227)/C$228))</f>
        <v>2.1818682037210789E-2</v>
      </c>
      <c r="DT64" s="2">
        <f>POWER(10,($B64-D$227)/D$228)/(1+POWER(10,($B64-D$227)/D$228))</f>
        <v>1.8278782093233074E-2</v>
      </c>
      <c r="DU64" s="2">
        <f>POWER(10,($B64-E$227)/E$228)/(1+POWER(10,($B64-E$227)/E$228))</f>
        <v>1.647748549367694E-2</v>
      </c>
      <c r="DV64" s="2">
        <f>POWER(10,($B64-F$227)/F$228)/(1+POWER(10,($B64-F$227)/F$228))</f>
        <v>2.2870917257602496E-2</v>
      </c>
      <c r="DW64" s="2">
        <f>POWER(10,($B64-G$227)/G$228)/(1+POWER(10,($B64-G$227)/G$228))</f>
        <v>2.4051625538632611E-2</v>
      </c>
      <c r="DX64" s="2">
        <f>POWER(10,($B64-H$227)/H$228)/(1+POWER(10,($B64-H$227)/H$228))</f>
        <v>2.1832897967479149E-2</v>
      </c>
      <c r="DY64" s="2">
        <f>POWER(10,($B64-I$227)/I$228)/(1+POWER(10,($B64-I$227)/I$228))</f>
        <v>1.9510079343410293E-2</v>
      </c>
      <c r="DZ64" s="2">
        <f>POWER(10,($B64-J$227)/J$228)/(1+POWER(10,($B64-J$227)/J$228))</f>
        <v>2.0217900974231449E-2</v>
      </c>
      <c r="EA64" s="2">
        <f>POWER(10,($B64-K$227)/K$228)/(1+POWER(10,($B64-K$227)/K$228))</f>
        <v>2.0877058933097738E-2</v>
      </c>
      <c r="EB64" s="2">
        <f>POWER(10,($B64-L$227)/L$228)/(1+POWER(10,($B64-L$227)/L$228))</f>
        <v>2.3780574994779081E-2</v>
      </c>
      <c r="EC64" s="2">
        <f>POWER(10,($B64-M$227)/M$228)/(1+POWER(10,($B64-M$227)/M$228))</f>
        <v>2.4249596776149736E-2</v>
      </c>
      <c r="ED64" s="2">
        <f>POWER(10,($B64-N$227)/N$228)/(1+POWER(10,($B64-N$227)/N$228))</f>
        <v>2.4701107169812483E-2</v>
      </c>
      <c r="EE64" s="2">
        <f>POWER(10,($B64-O$227)/O$228)/(1+POWER(10,($B64-O$227)/O$228))</f>
        <v>2.2209483334048295E-2</v>
      </c>
    </row>
    <row r="65" spans="2:135" x14ac:dyDescent="0.25">
      <c r="B65" s="2">
        <v>59</v>
      </c>
      <c r="C65">
        <v>115.379</v>
      </c>
      <c r="D65">
        <v>164.63200000000001</v>
      </c>
      <c r="E65">
        <v>156.5</v>
      </c>
      <c r="F65">
        <v>145.24600000000001</v>
      </c>
      <c r="G65">
        <v>143.078</v>
      </c>
      <c r="H65">
        <v>193.43100000000001</v>
      </c>
      <c r="I65">
        <v>219.39400000000001</v>
      </c>
      <c r="J65">
        <v>218.65199999999999</v>
      </c>
      <c r="K65">
        <v>223.167</v>
      </c>
      <c r="L65">
        <v>181.31800000000001</v>
      </c>
      <c r="M65">
        <v>135.93899999999999</v>
      </c>
      <c r="N65">
        <v>102.818</v>
      </c>
      <c r="O65">
        <v>97.045500000000004</v>
      </c>
      <c r="R65" s="5">
        <f>AV65+(C$209*_xlfn.NORM.DIST($B65,C$214*C$215+C$213,C$219*C$214,FALSE))+(C$211*_xlfn.NORM.DIST($B65,C$214*C$216+C$213,C$220*C$214,FALSE))+(C$210*_xlfn.NORM.DIST($B65,C$214*C$217+C$213,C$221*C$214,FALSE))+(C$212*_xlfn.NORM.DIST($B65,C$214*C$218+C$213,C$222*C$214,FALSE))</f>
        <v>130.6629543911767</v>
      </c>
      <c r="S65" s="5">
        <f>AW65+(D$209*_xlfn.NORM.DIST($B65,D$214*D$215+D$213,D$219*D$214,FALSE))+(D$211*_xlfn.NORM.DIST($B65,D$214*D$216+D$213,D$220*D$214,FALSE))+(D$210*_xlfn.NORM.DIST($B65,D$214*D$217+D$213,D$221*D$214,FALSE))+(D$212*_xlfn.NORM.DIST($B65,D$214*D$218+D$213,D$222*D$214,FALSE))</f>
        <v>159.28522486858535</v>
      </c>
      <c r="T65" s="5">
        <f>AX65+(E$209*_xlfn.NORM.DIST($B65,E$214*E$215+E$213,E$219*E$214,FALSE))+(E$211*_xlfn.NORM.DIST($B65,E$214*E$216+E$213,E$220*E$214,FALSE))+(E$210*_xlfn.NORM.DIST($B65,E$214*E$217+E$213,E$221*E$214,FALSE))+(E$212*_xlfn.NORM.DIST($B65,E$214*E$218+E$213,E$222*E$214,FALSE))</f>
        <v>152.47421627598141</v>
      </c>
      <c r="U65" s="5">
        <f>AY65+(F$209*_xlfn.NORM.DIST($B65,F$214*F$215+F$213,F$219*F$214,FALSE))+(F$211*_xlfn.NORM.DIST($B65,F$214*F$216+F$213,F$220*F$214,FALSE))+(F$210*_xlfn.NORM.DIST($B65,F$214*F$217+F$213,F$221*F$214,FALSE))+(F$212*_xlfn.NORM.DIST($B65,F$214*F$218+F$213,F$222*F$214,FALSE))</f>
        <v>153.93571217308178</v>
      </c>
      <c r="V65" s="5">
        <f>AZ65+(G$209*_xlfn.NORM.DIST($B65,G$214*G$215+G$213,G$219*G$214,FALSE))+(G$211*_xlfn.NORM.DIST($B65,G$214*G$216+G$213,G$220*G$214,FALSE))+(G$210*_xlfn.NORM.DIST($B65,G$214*G$217+G$213,G$221*G$214,FALSE))+(G$212*_xlfn.NORM.DIST($B65,G$214*G$218+G$213,G$222*G$214,FALSE))</f>
        <v>153.14225149165441</v>
      </c>
      <c r="W65" s="5">
        <f>BA65+(H$209*_xlfn.NORM.DIST($B65,H$214*H$215+H$213,H$219*H$214,FALSE))+(H$211*_xlfn.NORM.DIST($B65,H$214*H$216+H$213,H$220*H$214,FALSE))+(H$210*_xlfn.NORM.DIST($B65,H$214*H$217+H$213,H$221*H$214,FALSE))+(H$212*_xlfn.NORM.DIST($B65,H$214*H$218+H$213,H$222*H$214,FALSE))</f>
        <v>178.71324155379156</v>
      </c>
      <c r="X65" s="5">
        <f>BB65+(I$209*_xlfn.NORM.DIST($B65,I$214*I$215+I$213,I$219*I$214,FALSE))+(I$211*_xlfn.NORM.DIST($B65,I$214*I$216+I$213,I$220*I$214,FALSE))+(I$210*_xlfn.NORM.DIST($B65,I$214*I$217+I$213,I$221*I$214,FALSE))+(I$212*_xlfn.NORM.DIST($B65,I$214*I$218+I$213,I$222*I$214,FALSE))</f>
        <v>201.70529939612518</v>
      </c>
      <c r="Y65" s="5">
        <f>BC65+(J$209*_xlfn.NORM.DIST($B65,J$214*J$215+J$213,J$219*J$214,FALSE))+(J$211*_xlfn.NORM.DIST($B65,J$214*J$216+J$213,J$220*J$214,FALSE))+(J$210*_xlfn.NORM.DIST($B65,J$214*J$217+J$213,J$221*J$214,FALSE))+(J$212*_xlfn.NORM.DIST($B65,J$214*J$218+J$213,J$222*J$214,FALSE))</f>
        <v>199.62414658264041</v>
      </c>
      <c r="Z65" s="5">
        <f>BD65+(K$209*_xlfn.NORM.DIST($B65,K$214*K$215+K$213,K$219*K$214,FALSE))+(K$211*_xlfn.NORM.DIST($B65,K$214*K$216+K$213,K$220*K$214,FALSE))+(K$210*_xlfn.NORM.DIST($B65,K$214*K$217+K$213,K$221*K$214,FALSE))+(K$212*_xlfn.NORM.DIST($B65,K$214*K$218+K$213,K$222*K$214,FALSE))</f>
        <v>203.58532255800279</v>
      </c>
      <c r="AA65" s="5">
        <f>BE65+(L$209*_xlfn.NORM.DIST($B65,L$214*L$215+L$213,L$219*L$214,FALSE))+(L$211*_xlfn.NORM.DIST($B65,L$214*L$216+L$213,L$220*L$214,FALSE))+(L$210*_xlfn.NORM.DIST($B65,L$214*L$217+L$213,L$221*L$214,FALSE))+(L$212*_xlfn.NORM.DIST($B65,L$214*L$218+L$213,L$222*L$214,FALSE))</f>
        <v>167.84654214374783</v>
      </c>
      <c r="AB65" s="5">
        <f>BF65+(M$209*_xlfn.NORM.DIST($B65,M$214*M$215+M$213,M$219*M$214,FALSE))+(M$211*_xlfn.NORM.DIST($B65,M$214*M$216+M$213,M$220*M$214,FALSE))+(M$210*_xlfn.NORM.DIST($B65,M$214*M$217+M$213,M$221*M$214,FALSE))+(M$212*_xlfn.NORM.DIST($B65,M$214*M$218+M$213,M$222*M$214,FALSE))</f>
        <v>138.72884045397785</v>
      </c>
      <c r="AC65" s="5">
        <f>BG65+(N$209*_xlfn.NORM.DIST($B65,N$214*N$215+N$213,N$219*N$214,FALSE))+(N$211*_xlfn.NORM.DIST($B65,N$214*N$216+N$213,N$220*N$214,FALSE))+(N$210*_xlfn.NORM.DIST($B65,N$214*N$217+N$213,N$221*N$214,FALSE))+(N$212*_xlfn.NORM.DIST($B65,N$214*N$218+N$213,N$222*N$214,FALSE))</f>
        <v>116.14252550484375</v>
      </c>
      <c r="AD65" s="5">
        <f>BH65+(O$209*_xlfn.NORM.DIST($B65,O$214*O$215+O$213,O$219*O$214,FALSE))+(O$211*_xlfn.NORM.DIST($B65,O$214*O$216+O$213,O$220*O$214,FALSE))+(O$210*_xlfn.NORM.DIST($B65,O$214*O$217+O$213,O$221*O$214,FALSE))+(O$212*_xlfn.NORM.DIST($B65,O$214*O$218+O$213,O$222*O$214,FALSE))</f>
        <v>102.51750573201763</v>
      </c>
      <c r="AE65" s="5"/>
      <c r="AG65" s="5">
        <f t="shared" si="43"/>
        <v>-15.283954391176692</v>
      </c>
      <c r="AH65" s="5">
        <f t="shared" si="43"/>
        <v>5.3467751314146597</v>
      </c>
      <c r="AI65" s="5">
        <f t="shared" si="43"/>
        <v>4.025783724018595</v>
      </c>
      <c r="AJ65" s="5">
        <f t="shared" si="43"/>
        <v>-8.689712173081773</v>
      </c>
      <c r="AK65" s="5">
        <f t="shared" si="43"/>
        <v>-10.064251491654403</v>
      </c>
      <c r="AL65" s="5">
        <f t="shared" si="43"/>
        <v>14.71775844620845</v>
      </c>
      <c r="AM65" s="5">
        <f t="shared" si="43"/>
        <v>17.688700603874821</v>
      </c>
      <c r="AN65" s="5">
        <f t="shared" si="42"/>
        <v>19.02785341735958</v>
      </c>
      <c r="AO65" s="5">
        <f t="shared" si="40"/>
        <v>19.581677441997215</v>
      </c>
      <c r="AP65" s="5">
        <f t="shared" si="40"/>
        <v>13.471457856252187</v>
      </c>
      <c r="AQ65" s="5">
        <f t="shared" si="40"/>
        <v>-2.7898404539778596</v>
      </c>
      <c r="AR65" s="5">
        <f t="shared" si="40"/>
        <v>-13.324525504843749</v>
      </c>
      <c r="AS65" s="5">
        <f t="shared" si="40"/>
        <v>-5.472005732017621</v>
      </c>
      <c r="AV65" s="2">
        <f t="shared" si="1"/>
        <v>99.437761145718767</v>
      </c>
      <c r="AW65" s="2">
        <f t="shared" si="2"/>
        <v>102.66267624944881</v>
      </c>
      <c r="AX65" s="2">
        <f t="shared" si="3"/>
        <v>105.15686642511136</v>
      </c>
      <c r="AY65" s="2">
        <f t="shared" si="4"/>
        <v>103.78650650248764</v>
      </c>
      <c r="AZ65" s="2">
        <f t="shared" si="5"/>
        <v>104.73622321759056</v>
      </c>
      <c r="BA65" s="2">
        <f t="shared" si="6"/>
        <v>106.68083266979647</v>
      </c>
      <c r="BB65" s="2">
        <f t="shared" si="7"/>
        <v>107.74202574717006</v>
      </c>
      <c r="BC65" s="2">
        <f t="shared" si="8"/>
        <v>106.78603506345624</v>
      </c>
      <c r="BD65" s="2">
        <f t="shared" si="9"/>
        <v>105.27535488757783</v>
      </c>
      <c r="BE65" s="2">
        <f t="shared" si="10"/>
        <v>100.27769107803317</v>
      </c>
      <c r="BF65" s="2">
        <f t="shared" si="11"/>
        <v>92.067949661133497</v>
      </c>
      <c r="BG65" s="2">
        <f t="shared" si="12"/>
        <v>81.876327669984065</v>
      </c>
      <c r="BH65" s="2">
        <f t="shared" si="13"/>
        <v>69.226971152951833</v>
      </c>
      <c r="BK65" s="2" t="str">
        <f>IF(OR($B65&lt;C$229, AND($B65&gt;C$230, $B65&lt;C$231)), C65, "")</f>
        <v/>
      </c>
      <c r="BL65" s="2" t="str">
        <f>IF(OR($B65&lt;D$229, AND($B65&gt;D$230, $B65&lt;D$231)), D65, "")</f>
        <v/>
      </c>
      <c r="BM65" s="2" t="str">
        <f>IF(OR($B65&lt;E$229, AND($B65&gt;E$230, $B65&lt;E$231)), E65, "")</f>
        <v/>
      </c>
      <c r="BN65" s="2" t="str">
        <f>IF(OR($B65&lt;F$229, AND($B65&gt;F$230, $B65&lt;F$231)), F65, "")</f>
        <v/>
      </c>
      <c r="BO65" s="2" t="str">
        <f>IF(OR($B65&lt;G$229, AND($B65&gt;G$230, $B65&lt;G$231)), G65, "")</f>
        <v/>
      </c>
      <c r="BP65" s="2" t="str">
        <f>IF(OR($B65&lt;H$229, AND($B65&gt;H$230, $B65&lt;H$231)), H65, "")</f>
        <v/>
      </c>
      <c r="BQ65" s="2" t="str">
        <f>IF(OR($B65&lt;I$229, AND($B65&gt;I$230, $B65&lt;I$231)), I65, "")</f>
        <v/>
      </c>
      <c r="BR65" s="2" t="str">
        <f>IF(OR($B65&lt;J$229, AND($B65&gt;J$230, $B65&lt;J$231)), J65, "")</f>
        <v/>
      </c>
      <c r="BS65" s="2" t="str">
        <f>IF(OR($B65&lt;K$229, AND($B65&gt;K$230, $B65&lt;K$231)), K65, "")</f>
        <v/>
      </c>
      <c r="BT65" s="2" t="str">
        <f>IF(OR($B65&lt;L$229, AND($B65&gt;L$230, $B65&lt;L$231)), L65, "")</f>
        <v/>
      </c>
      <c r="BU65" s="2" t="str">
        <f>IF(OR($B65&lt;M$229, AND($B65&gt;M$230, $B65&lt;M$231)), M65, "")</f>
        <v/>
      </c>
      <c r="BV65" s="2" t="str">
        <f>IF(OR($B65&lt;N$229, AND($B65&gt;N$230, $B65&lt;N$231)), N65, "")</f>
        <v/>
      </c>
      <c r="BW65" s="2" t="str">
        <f>IF(OR($B65&lt;O$229, AND($B65&gt;O$230, $B65&lt;O$231)), O65, "")</f>
        <v/>
      </c>
      <c r="BZ65" s="2" t="str">
        <f>IF(OR(AND($B65&gt;C$230, $B65&lt;C$231), $B65&gt;C$232), C65, "")</f>
        <v/>
      </c>
      <c r="CA65" s="2" t="str">
        <f>IF(OR(AND($B65&gt;D$230, $B65&lt;D$231), $B65&gt;D$232), D65, "")</f>
        <v/>
      </c>
      <c r="CB65" s="2" t="str">
        <f>IF(OR(AND($B65&gt;E$230, $B65&lt;E$231), $B65&gt;E$232), E65, "")</f>
        <v/>
      </c>
      <c r="CC65" s="2" t="str">
        <f>IF(OR(AND($B65&gt;F$230, $B65&lt;F$231), $B65&gt;F$232), F65, "")</f>
        <v/>
      </c>
      <c r="CD65" s="2" t="str">
        <f>IF(OR(AND($B65&gt;G$230, $B65&lt;G$231), $B65&gt;G$232), G65, "")</f>
        <v/>
      </c>
      <c r="CE65" s="2" t="str">
        <f>IF(OR(AND($B65&gt;H$230, $B65&lt;H$231), $B65&gt;H$232), H65, "")</f>
        <v/>
      </c>
      <c r="CF65" s="2" t="str">
        <f>IF(OR(AND($B65&gt;I$230, $B65&lt;I$231), $B65&gt;I$232), I65, "")</f>
        <v/>
      </c>
      <c r="CG65" s="2" t="str">
        <f>IF(OR(AND($B65&gt;J$230, $B65&lt;J$231), $B65&gt;J$232), J65, "")</f>
        <v/>
      </c>
      <c r="CH65" s="2" t="str">
        <f>IF(OR(AND($B65&gt;K$230, $B65&lt;K$231), $B65&gt;K$232), K65, "")</f>
        <v/>
      </c>
      <c r="CI65" s="2" t="str">
        <f>IF(OR(AND($B65&gt;L$230, $B65&lt;L$231), $B65&gt;L$232), L65, "")</f>
        <v/>
      </c>
      <c r="CJ65" s="2" t="str">
        <f>IF(OR(AND($B65&gt;M$230, $B65&lt;M$231), $B65&gt;M$232), M65, "")</f>
        <v/>
      </c>
      <c r="CK65" s="2" t="str">
        <f>IF(OR(AND($B65&gt;N$230, $B65&lt;N$231), $B65&gt;N$232), N65, "")</f>
        <v/>
      </c>
      <c r="CL65" s="2" t="str">
        <f>IF(OR(AND($B65&gt;O$230, $B65&lt;O$231), $B65&gt;O$232), O65, "")</f>
        <v/>
      </c>
      <c r="CO65" s="2">
        <f t="shared" si="14"/>
        <v>99.416001755196419</v>
      </c>
      <c r="CP65" s="2">
        <f t="shared" si="15"/>
        <v>102.65441947669225</v>
      </c>
      <c r="CQ65" s="2">
        <f t="shared" si="16"/>
        <v>105.13369200404225</v>
      </c>
      <c r="CR65" s="2">
        <f t="shared" si="17"/>
        <v>103.76550019959021</v>
      </c>
      <c r="CS65" s="2">
        <f t="shared" si="18"/>
        <v>104.72734089241399</v>
      </c>
      <c r="CT65" s="2">
        <f t="shared" si="19"/>
        <v>106.66106458268972</v>
      </c>
      <c r="CU65" s="2">
        <f t="shared" si="20"/>
        <v>107.73439930475858</v>
      </c>
      <c r="CV65" s="2">
        <f t="shared" si="21"/>
        <v>106.74535859422059</v>
      </c>
      <c r="CW65" s="2">
        <f t="shared" si="22"/>
        <v>105.22943734011773</v>
      </c>
      <c r="CX65" s="2">
        <f t="shared" si="23"/>
        <v>100.23317292281739</v>
      </c>
      <c r="CY65" s="2">
        <f t="shared" si="24"/>
        <v>92.017083231065314</v>
      </c>
      <c r="CZ65" s="2">
        <f t="shared" si="25"/>
        <v>81.844923405156422</v>
      </c>
      <c r="DA65" s="2">
        <f t="shared" si="26"/>
        <v>69.217287447108603</v>
      </c>
      <c r="DD65" s="2">
        <f t="shared" si="27"/>
        <v>100.32744882710334</v>
      </c>
      <c r="DE65" s="2">
        <f t="shared" si="28"/>
        <v>103.06711359754124</v>
      </c>
      <c r="DF65" s="2">
        <f t="shared" si="29"/>
        <v>106.41841001664991</v>
      </c>
      <c r="DG65" s="2">
        <f t="shared" si="30"/>
        <v>104.60500517676164</v>
      </c>
      <c r="DH65" s="2">
        <f t="shared" si="31"/>
        <v>105.06493031374504</v>
      </c>
      <c r="DI65" s="2">
        <f t="shared" si="32"/>
        <v>107.48856285574197</v>
      </c>
      <c r="DJ65" s="2">
        <f t="shared" si="33"/>
        <v>108.09157316085702</v>
      </c>
      <c r="DK65" s="2">
        <f t="shared" si="34"/>
        <v>108.58381564035871</v>
      </c>
      <c r="DL65" s="2">
        <f t="shared" si="35"/>
        <v>107.2393779930693</v>
      </c>
      <c r="DM65" s="2">
        <f t="shared" si="36"/>
        <v>101.94440956715904</v>
      </c>
      <c r="DN65" s="2">
        <f t="shared" si="37"/>
        <v>93.934610759351798</v>
      </c>
      <c r="DO65" s="2">
        <f t="shared" si="38"/>
        <v>83.007190533059443</v>
      </c>
      <c r="DP65" s="2">
        <f t="shared" si="39"/>
        <v>69.615791473471006</v>
      </c>
      <c r="DS65" s="2">
        <f>POWER(10,($B65-C$227)/C$228)/(1+POWER(10,($B65-C$227)/C$228))</f>
        <v>2.387345485329978E-2</v>
      </c>
      <c r="DT65" s="2">
        <f>POWER(10,($B65-D$227)/D$228)/(1+POWER(10,($B65-D$227)/D$228))</f>
        <v>2.0007003587946728E-2</v>
      </c>
      <c r="DU65" s="2">
        <f>POWER(10,($B65-E$227)/E$228)/(1+POWER(10,($B65-E$227)/E$228))</f>
        <v>1.803852739798803E-2</v>
      </c>
      <c r="DV65" s="2">
        <f>POWER(10,($B65-F$227)/F$228)/(1+POWER(10,($B65-F$227)/F$228))</f>
        <v>2.5022249383464874E-2</v>
      </c>
      <c r="DW65" s="2">
        <f>POWER(10,($B65-G$227)/G$228)/(1+POWER(10,($B65-G$227)/G$228))</f>
        <v>2.631102936091146E-2</v>
      </c>
      <c r="DX65" s="2">
        <f>POWER(10,($B65-H$227)/H$228)/(1+POWER(10,($B65-H$227)/H$228))</f>
        <v>2.3888976872222505E-2</v>
      </c>
      <c r="DY65" s="2">
        <f>POWER(10,($B65-I$227)/I$228)/(1+POWER(10,($B65-I$227)/I$228))</f>
        <v>2.1352185444879525E-2</v>
      </c>
      <c r="DZ65" s="2">
        <f>POWER(10,($B65-J$227)/J$228)/(1+POWER(10,($B65-J$227)/J$228))</f>
        <v>2.2125330217035444E-2</v>
      </c>
      <c r="EA65" s="2">
        <f>POWER(10,($B65-K$227)/K$228)/(1+POWER(10,($B65-K$227)/K$228))</f>
        <v>2.2845225500898562E-2</v>
      </c>
      <c r="EB65" s="2">
        <f>POWER(10,($B65-L$227)/L$228)/(1+POWER(10,($B65-L$227)/L$228))</f>
        <v>2.6015195129783453E-2</v>
      </c>
      <c r="EC65" s="2">
        <f>POWER(10,($B65-M$227)/M$228)/(1+POWER(10,($B65-M$227)/M$228))</f>
        <v>2.6527092476025423E-2</v>
      </c>
      <c r="ED65" s="2">
        <f>POWER(10,($B65-N$227)/N$228)/(1+POWER(10,($B65-N$227)/N$228))</f>
        <v>2.7019833972506343E-2</v>
      </c>
      <c r="EE65" s="2">
        <f>POWER(10,($B65-O$227)/O$228)/(1+POWER(10,($B65-O$227)/O$228))</f>
        <v>2.4300145550902014E-2</v>
      </c>
    </row>
    <row r="66" spans="2:135" x14ac:dyDescent="0.25">
      <c r="B66" s="2">
        <v>60</v>
      </c>
      <c r="C66">
        <v>104.758</v>
      </c>
      <c r="D66">
        <v>137.279</v>
      </c>
      <c r="E66">
        <v>132.14699999999999</v>
      </c>
      <c r="F66">
        <v>119.723</v>
      </c>
      <c r="G66">
        <v>119.64100000000001</v>
      </c>
      <c r="H66">
        <v>162.846</v>
      </c>
      <c r="I66">
        <v>206.28800000000001</v>
      </c>
      <c r="J66">
        <v>201.84800000000001</v>
      </c>
      <c r="K66">
        <v>207.95500000000001</v>
      </c>
      <c r="L66">
        <v>149.75800000000001</v>
      </c>
      <c r="M66">
        <v>109.39400000000001</v>
      </c>
      <c r="N66">
        <v>88.97</v>
      </c>
      <c r="O66">
        <v>79.484800000000007</v>
      </c>
      <c r="R66" s="5">
        <f>AV66+(C$209*_xlfn.NORM.DIST($B66,C$214*C$215+C$213,C$219*C$214,FALSE))+(C$211*_xlfn.NORM.DIST($B66,C$214*C$216+C$213,C$220*C$214,FALSE))+(C$210*_xlfn.NORM.DIST($B66,C$214*C$217+C$213,C$221*C$214,FALSE))+(C$212*_xlfn.NORM.DIST($B66,C$214*C$218+C$213,C$222*C$214,FALSE))</f>
        <v>121.99116579895707</v>
      </c>
      <c r="S66" s="5">
        <f>AW66+(D$209*_xlfn.NORM.DIST($B66,D$214*D$215+D$213,D$219*D$214,FALSE))+(D$211*_xlfn.NORM.DIST($B66,D$214*D$216+D$213,D$220*D$214,FALSE))+(D$210*_xlfn.NORM.DIST($B66,D$214*D$217+D$213,D$221*D$214,FALSE))+(D$212*_xlfn.NORM.DIST($B66,D$214*D$218+D$213,D$222*D$214,FALSE))</f>
        <v>146.56675257142112</v>
      </c>
      <c r="T66" s="5">
        <f>AX66+(E$209*_xlfn.NORM.DIST($B66,E$214*E$215+E$213,E$219*E$214,FALSE))+(E$211*_xlfn.NORM.DIST($B66,E$214*E$216+E$213,E$220*E$214,FALSE))+(E$210*_xlfn.NORM.DIST($B66,E$214*E$217+E$213,E$221*E$214,FALSE))+(E$212*_xlfn.NORM.DIST($B66,E$214*E$218+E$213,E$222*E$214,FALSE))</f>
        <v>141.27440110630769</v>
      </c>
      <c r="U66" s="5">
        <f>AY66+(F$209*_xlfn.NORM.DIST($B66,F$214*F$215+F$213,F$219*F$214,FALSE))+(F$211*_xlfn.NORM.DIST($B66,F$214*F$216+F$213,F$220*F$214,FALSE))+(F$210*_xlfn.NORM.DIST($B66,F$214*F$217+F$213,F$221*F$214,FALSE))+(F$212*_xlfn.NORM.DIST($B66,F$214*F$218+F$213,F$222*F$214,FALSE))</f>
        <v>141.86782587614908</v>
      </c>
      <c r="V66" s="5">
        <f>AZ66+(G$209*_xlfn.NORM.DIST($B66,G$214*G$215+G$213,G$219*G$214,FALSE))+(G$211*_xlfn.NORM.DIST($B66,G$214*G$216+G$213,G$220*G$214,FALSE))+(G$210*_xlfn.NORM.DIST($B66,G$214*G$217+G$213,G$221*G$214,FALSE))+(G$212*_xlfn.NORM.DIST($B66,G$214*G$218+G$213,G$222*G$214,FALSE))</f>
        <v>141.49294244695162</v>
      </c>
      <c r="W66" s="5">
        <f>BA66+(H$209*_xlfn.NORM.DIST($B66,H$214*H$215+H$213,H$219*H$214,FALSE))+(H$211*_xlfn.NORM.DIST($B66,H$214*H$216+H$213,H$220*H$214,FALSE))+(H$210*_xlfn.NORM.DIST($B66,H$214*H$217+H$213,H$221*H$214,FALSE))+(H$212*_xlfn.NORM.DIST($B66,H$214*H$218+H$213,H$222*H$214,FALSE))</f>
        <v>164.39367434900566</v>
      </c>
      <c r="X66" s="5">
        <f>BB66+(I$209*_xlfn.NORM.DIST($B66,I$214*I$215+I$213,I$219*I$214,FALSE))+(I$211*_xlfn.NORM.DIST($B66,I$214*I$216+I$213,I$220*I$214,FALSE))+(I$210*_xlfn.NORM.DIST($B66,I$214*I$217+I$213,I$221*I$214,FALSE))+(I$212*_xlfn.NORM.DIST($B66,I$214*I$218+I$213,I$222*I$214,FALSE))</f>
        <v>187.13435667438088</v>
      </c>
      <c r="Y66" s="5">
        <f>BC66+(J$209*_xlfn.NORM.DIST($B66,J$214*J$215+J$213,J$219*J$214,FALSE))+(J$211*_xlfn.NORM.DIST($B66,J$214*J$216+J$213,J$220*J$214,FALSE))+(J$210*_xlfn.NORM.DIST($B66,J$214*J$217+J$213,J$221*J$214,FALSE))+(J$212*_xlfn.NORM.DIST($B66,J$214*J$218+J$213,J$222*J$214,FALSE))</f>
        <v>185.02177962724389</v>
      </c>
      <c r="Z66" s="5">
        <f>BD66+(K$209*_xlfn.NORM.DIST($B66,K$214*K$215+K$213,K$219*K$214,FALSE))+(K$211*_xlfn.NORM.DIST($B66,K$214*K$216+K$213,K$220*K$214,FALSE))+(K$210*_xlfn.NORM.DIST($B66,K$214*K$217+K$213,K$221*K$214,FALSE))+(K$212*_xlfn.NORM.DIST($B66,K$214*K$218+K$213,K$222*K$214,FALSE))</f>
        <v>187.92932073041703</v>
      </c>
      <c r="AA66" s="5">
        <f>BE66+(L$209*_xlfn.NORM.DIST($B66,L$214*L$215+L$213,L$219*L$214,FALSE))+(L$211*_xlfn.NORM.DIST($B66,L$214*L$216+L$213,L$220*L$214,FALSE))+(L$210*_xlfn.NORM.DIST($B66,L$214*L$217+L$213,L$221*L$214,FALSE))+(L$212*_xlfn.NORM.DIST($B66,L$214*L$218+L$213,L$222*L$214,FALSE))</f>
        <v>153.4033829044765</v>
      </c>
      <c r="AB66" s="5">
        <f>BF66+(M$209*_xlfn.NORM.DIST($B66,M$214*M$215+M$213,M$219*M$214,FALSE))+(M$211*_xlfn.NORM.DIST($B66,M$214*M$216+M$213,M$220*M$214,FALSE))+(M$210*_xlfn.NORM.DIST($B66,M$214*M$217+M$213,M$221*M$214,FALSE))+(M$212*_xlfn.NORM.DIST($B66,M$214*M$218+M$213,M$222*M$214,FALSE))</f>
        <v>127.33776576819605</v>
      </c>
      <c r="AC66" s="5">
        <f>BG66+(N$209*_xlfn.NORM.DIST($B66,N$214*N$215+N$213,N$219*N$214,FALSE))+(N$211*_xlfn.NORM.DIST($B66,N$214*N$216+N$213,N$220*N$214,FALSE))+(N$210*_xlfn.NORM.DIST($B66,N$214*N$217+N$213,N$221*N$214,FALSE))+(N$212*_xlfn.NORM.DIST($B66,N$214*N$218+N$213,N$222*N$214,FALSE))</f>
        <v>107.08219213983875</v>
      </c>
      <c r="AD66" s="5">
        <f>BH66+(O$209*_xlfn.NORM.DIST($B66,O$214*O$215+O$213,O$219*O$214,FALSE))+(O$211*_xlfn.NORM.DIST($B66,O$214*O$216+O$213,O$220*O$214,FALSE))+(O$210*_xlfn.NORM.DIST($B66,O$214*O$217+O$213,O$221*O$214,FALSE))+(O$212*_xlfn.NORM.DIST($B66,O$214*O$218+O$213,O$222*O$214,FALSE))</f>
        <v>94.181122933877447</v>
      </c>
      <c r="AE66" s="5"/>
      <c r="AG66" s="5">
        <f t="shared" si="43"/>
        <v>-17.233165798957074</v>
      </c>
      <c r="AH66" s="5">
        <f t="shared" si="43"/>
        <v>-9.2877525714211231</v>
      </c>
      <c r="AI66" s="5">
        <f t="shared" si="43"/>
        <v>-9.1274011063077012</v>
      </c>
      <c r="AJ66" s="5">
        <f t="shared" si="43"/>
        <v>-22.144825876149085</v>
      </c>
      <c r="AK66" s="5">
        <f t="shared" si="43"/>
        <v>-21.851942446951611</v>
      </c>
      <c r="AL66" s="5">
        <f t="shared" si="43"/>
        <v>-1.5476743490056606</v>
      </c>
      <c r="AM66" s="5">
        <f t="shared" si="43"/>
        <v>19.153643325619129</v>
      </c>
      <c r="AN66" s="5">
        <f t="shared" si="42"/>
        <v>16.826220372756126</v>
      </c>
      <c r="AO66" s="5">
        <f t="shared" si="40"/>
        <v>20.02567926958298</v>
      </c>
      <c r="AP66" s="5">
        <f t="shared" si="40"/>
        <v>-3.6453829044764916</v>
      </c>
      <c r="AQ66" s="5">
        <f t="shared" si="40"/>
        <v>-17.943765768196045</v>
      </c>
      <c r="AR66" s="5">
        <f t="shared" si="40"/>
        <v>-18.112192139838754</v>
      </c>
      <c r="AS66" s="5">
        <f t="shared" si="40"/>
        <v>-14.69632293387744</v>
      </c>
      <c r="AV66" s="2">
        <f t="shared" si="1"/>
        <v>99.436313927903512</v>
      </c>
      <c r="AW66" s="2">
        <f t="shared" si="2"/>
        <v>102.65598938294198</v>
      </c>
      <c r="AX66" s="2">
        <f t="shared" si="3"/>
        <v>105.16064441954819</v>
      </c>
      <c r="AY66" s="2">
        <f t="shared" si="4"/>
        <v>103.79237399830576</v>
      </c>
      <c r="AZ66" s="2">
        <f t="shared" si="5"/>
        <v>104.75743810429532</v>
      </c>
      <c r="BA66" s="2">
        <f t="shared" si="6"/>
        <v>106.71224940192971</v>
      </c>
      <c r="BB66" s="2">
        <f t="shared" si="7"/>
        <v>107.76658242124297</v>
      </c>
      <c r="BC66" s="2">
        <f t="shared" si="8"/>
        <v>106.83159397491545</v>
      </c>
      <c r="BD66" s="2">
        <f t="shared" si="9"/>
        <v>105.31961519124835</v>
      </c>
      <c r="BE66" s="2">
        <f t="shared" si="10"/>
        <v>100.316851794759</v>
      </c>
      <c r="BF66" s="2">
        <f t="shared" si="11"/>
        <v>92.114189471427963</v>
      </c>
      <c r="BG66" s="2">
        <f t="shared" si="12"/>
        <v>81.905240641551089</v>
      </c>
      <c r="BH66" s="2">
        <f t="shared" si="13"/>
        <v>69.239532082476842</v>
      </c>
      <c r="BK66" s="2" t="str">
        <f>IF(OR($B66&lt;C$229, AND($B66&gt;C$230, $B66&lt;C$231)), C66, "")</f>
        <v/>
      </c>
      <c r="BL66" s="2" t="str">
        <f>IF(OR($B66&lt;D$229, AND($B66&gt;D$230, $B66&lt;D$231)), D66, "")</f>
        <v/>
      </c>
      <c r="BM66" s="2" t="str">
        <f>IF(OR($B66&lt;E$229, AND($B66&gt;E$230, $B66&lt;E$231)), E66, "")</f>
        <v/>
      </c>
      <c r="BN66" s="2" t="str">
        <f>IF(OR($B66&lt;F$229, AND($B66&gt;F$230, $B66&lt;F$231)), F66, "")</f>
        <v/>
      </c>
      <c r="BO66" s="2" t="str">
        <f>IF(OR($B66&lt;G$229, AND($B66&gt;G$230, $B66&lt;G$231)), G66, "")</f>
        <v/>
      </c>
      <c r="BP66" s="2" t="str">
        <f>IF(OR($B66&lt;H$229, AND($B66&gt;H$230, $B66&lt;H$231)), H66, "")</f>
        <v/>
      </c>
      <c r="BQ66" s="2" t="str">
        <f>IF(OR($B66&lt;I$229, AND($B66&gt;I$230, $B66&lt;I$231)), I66, "")</f>
        <v/>
      </c>
      <c r="BR66" s="2" t="str">
        <f>IF(OR($B66&lt;J$229, AND($B66&gt;J$230, $B66&lt;J$231)), J66, "")</f>
        <v/>
      </c>
      <c r="BS66" s="2" t="str">
        <f>IF(OR($B66&lt;K$229, AND($B66&gt;K$230, $B66&lt;K$231)), K66, "")</f>
        <v/>
      </c>
      <c r="BT66" s="2" t="str">
        <f>IF(OR($B66&lt;L$229, AND($B66&gt;L$230, $B66&lt;L$231)), L66, "")</f>
        <v/>
      </c>
      <c r="BU66" s="2" t="str">
        <f>IF(OR($B66&lt;M$229, AND($B66&gt;M$230, $B66&lt;M$231)), M66, "")</f>
        <v/>
      </c>
      <c r="BV66" s="2" t="str">
        <f>IF(OR($B66&lt;N$229, AND($B66&gt;N$230, $B66&lt;N$231)), N66, "")</f>
        <v/>
      </c>
      <c r="BW66" s="2" t="str">
        <f>IF(OR($B66&lt;O$229, AND($B66&gt;O$230, $B66&lt;O$231)), O66, "")</f>
        <v/>
      </c>
      <c r="BZ66" s="2" t="str">
        <f>IF(OR(AND($B66&gt;C$230, $B66&lt;C$231), $B66&gt;C$232), C66, "")</f>
        <v/>
      </c>
      <c r="CA66" s="2" t="str">
        <f>IF(OR(AND($B66&gt;D$230, $B66&lt;D$231), $B66&gt;D$232), D66, "")</f>
        <v/>
      </c>
      <c r="CB66" s="2" t="str">
        <f>IF(OR(AND($B66&gt;E$230, $B66&lt;E$231), $B66&gt;E$232), E66, "")</f>
        <v/>
      </c>
      <c r="CC66" s="2" t="str">
        <f>IF(OR(AND($B66&gt;F$230, $B66&lt;F$231), $B66&gt;F$232), F66, "")</f>
        <v/>
      </c>
      <c r="CD66" s="2" t="str">
        <f>IF(OR(AND($B66&gt;G$230, $B66&lt;G$231), $B66&gt;G$232), G66, "")</f>
        <v/>
      </c>
      <c r="CE66" s="2" t="str">
        <f>IF(OR(AND($B66&gt;H$230, $B66&lt;H$231), $B66&gt;H$232), H66, "")</f>
        <v/>
      </c>
      <c r="CF66" s="2" t="str">
        <f>IF(OR(AND($B66&gt;I$230, $B66&lt;I$231), $B66&gt;I$232), I66, "")</f>
        <v/>
      </c>
      <c r="CG66" s="2" t="str">
        <f>IF(OR(AND($B66&gt;J$230, $B66&lt;J$231), $B66&gt;J$232), J66, "")</f>
        <v/>
      </c>
      <c r="CH66" s="2" t="str">
        <f>IF(OR(AND($B66&gt;K$230, $B66&lt;K$231), $B66&gt;K$232), K66, "")</f>
        <v/>
      </c>
      <c r="CI66" s="2" t="str">
        <f>IF(OR(AND($B66&gt;L$230, $B66&lt;L$231), $B66&gt;L$232), L66, "")</f>
        <v/>
      </c>
      <c r="CJ66" s="2" t="str">
        <f>IF(OR(AND($B66&gt;M$230, $B66&lt;M$231), $B66&gt;M$232), M66, "")</f>
        <v/>
      </c>
      <c r="CK66" s="2" t="str">
        <f>IF(OR(AND($B66&gt;N$230, $B66&lt;N$231), $B66&gt;N$232), N66, "")</f>
        <v/>
      </c>
      <c r="CL66" s="2" t="str">
        <f>IF(OR(AND($B66&gt;O$230, $B66&lt;O$231), $B66&gt;O$232), O66, "")</f>
        <v/>
      </c>
      <c r="CO66" s="2">
        <f t="shared" si="14"/>
        <v>99.413460356522592</v>
      </c>
      <c r="CP66" s="2">
        <f t="shared" si="15"/>
        <v>102.64744222271834</v>
      </c>
      <c r="CQ66" s="2">
        <f t="shared" si="16"/>
        <v>105.13624928123998</v>
      </c>
      <c r="CR66" s="2">
        <f t="shared" si="17"/>
        <v>103.77033206482692</v>
      </c>
      <c r="CS66" s="2">
        <f t="shared" si="18"/>
        <v>104.74844725701455</v>
      </c>
      <c r="CT66" s="2">
        <f t="shared" si="19"/>
        <v>106.69159944162843</v>
      </c>
      <c r="CU66" s="2">
        <f t="shared" si="20"/>
        <v>107.75888763979901</v>
      </c>
      <c r="CV66" s="2">
        <f t="shared" si="21"/>
        <v>106.78869000690963</v>
      </c>
      <c r="CW66" s="2">
        <f t="shared" si="22"/>
        <v>105.27135326144322</v>
      </c>
      <c r="CX66" s="2">
        <f t="shared" si="23"/>
        <v>100.27008841557712</v>
      </c>
      <c r="CY66" s="2">
        <f t="shared" si="24"/>
        <v>92.060627515117389</v>
      </c>
      <c r="CZ66" s="2">
        <f t="shared" si="25"/>
        <v>81.872201142292795</v>
      </c>
      <c r="DA66" s="2">
        <f t="shared" si="26"/>
        <v>69.229480493386916</v>
      </c>
      <c r="DD66" s="2">
        <f t="shared" si="27"/>
        <v>100.28852059719082</v>
      </c>
      <c r="DE66" s="2">
        <f t="shared" si="28"/>
        <v>103.0378129822133</v>
      </c>
      <c r="DF66" s="2">
        <f t="shared" si="29"/>
        <v>106.3717908480036</v>
      </c>
      <c r="DG66" s="2">
        <f t="shared" si="30"/>
        <v>104.57565581396273</v>
      </c>
      <c r="DH66" s="2">
        <f t="shared" si="31"/>
        <v>105.06088523279514</v>
      </c>
      <c r="DI66" s="2">
        <f t="shared" si="32"/>
        <v>107.48177113237135</v>
      </c>
      <c r="DJ66" s="2">
        <f t="shared" si="33"/>
        <v>108.08823007436359</v>
      </c>
      <c r="DK66" s="2">
        <f t="shared" si="34"/>
        <v>108.56097582009686</v>
      </c>
      <c r="DL66" s="2">
        <f t="shared" si="35"/>
        <v>107.20227821417356</v>
      </c>
      <c r="DM66" s="2">
        <f t="shared" si="36"/>
        <v>101.91357993816557</v>
      </c>
      <c r="DN66" s="2">
        <f t="shared" si="37"/>
        <v>93.906819424644908</v>
      </c>
      <c r="DO66" s="2">
        <f t="shared" si="38"/>
        <v>82.990303175106973</v>
      </c>
      <c r="DP66" s="2">
        <f t="shared" si="39"/>
        <v>69.607611973415018</v>
      </c>
      <c r="DS66" s="2">
        <f>POWER(10,($B66-C$227)/C$228)/(1+POWER(10,($B66-C$227)/C$228))</f>
        <v>2.6116569258666213E-2</v>
      </c>
      <c r="DT66" s="2">
        <f>POWER(10,($B66-D$227)/D$228)/(1+POWER(10,($B66-D$227)/D$228))</f>
        <v>2.1894980645300294E-2</v>
      </c>
      <c r="DU66" s="2">
        <f>POWER(10,($B66-E$227)/E$228)/(1+POWER(10,($B66-E$227)/E$228))</f>
        <v>1.9744490160791328E-2</v>
      </c>
      <c r="DV66" s="2">
        <f>POWER(10,($B66-F$227)/F$228)/(1+POWER(10,($B66-F$227)/F$228))</f>
        <v>2.7370276242931989E-2</v>
      </c>
      <c r="DW66" s="2">
        <f>POWER(10,($B66-G$227)/G$228)/(1+POWER(10,($B66-G$227)/G$228))</f>
        <v>2.8776422770958574E-2</v>
      </c>
      <c r="DX66" s="2">
        <f>POWER(10,($B66-H$227)/H$228)/(1+POWER(10,($B66-H$227)/H$228))</f>
        <v>2.6133510657512522E-2</v>
      </c>
      <c r="DY66" s="2">
        <f>POWER(10,($B66-I$227)/I$228)/(1+POWER(10,($B66-I$227)/I$228))</f>
        <v>2.3364075310058876E-2</v>
      </c>
      <c r="DZ66" s="2">
        <f>POWER(10,($B66-J$227)/J$228)/(1+POWER(10,($B66-J$227)/J$228))</f>
        <v>2.4208266909651641E-2</v>
      </c>
      <c r="EA66" s="2">
        <f>POWER(10,($B66-K$227)/K$228)/(1+POWER(10,($B66-K$227)/K$228))</f>
        <v>2.4994202771514307E-2</v>
      </c>
      <c r="EB66" s="2">
        <f>POWER(10,($B66-L$227)/L$228)/(1+POWER(10,($B66-L$227)/L$228))</f>
        <v>2.8453678366538615E-2</v>
      </c>
      <c r="EC66" s="2">
        <f>POWER(10,($B66-M$227)/M$228)/(1+POWER(10,($B66-M$227)/M$228))</f>
        <v>2.901212817267361E-2</v>
      </c>
      <c r="ED66" s="2">
        <f>POWER(10,($B66-N$227)/N$228)/(1+POWER(10,($B66-N$227)/N$228))</f>
        <v>2.9549628109641256E-2</v>
      </c>
      <c r="EE66" s="2">
        <f>POWER(10,($B66-O$227)/O$228)/(1+POWER(10,($B66-O$227)/O$228))</f>
        <v>2.6582259401382948E-2</v>
      </c>
    </row>
    <row r="67" spans="2:135" x14ac:dyDescent="0.25">
      <c r="B67" s="2">
        <v>61</v>
      </c>
      <c r="C67">
        <v>102.60599999999999</v>
      </c>
      <c r="D67">
        <v>115.985</v>
      </c>
      <c r="E67">
        <v>117.324</v>
      </c>
      <c r="F67">
        <v>108.923</v>
      </c>
      <c r="G67">
        <v>109.09399999999999</v>
      </c>
      <c r="H67">
        <v>133.6</v>
      </c>
      <c r="I67">
        <v>180.727</v>
      </c>
      <c r="J67">
        <v>175.42400000000001</v>
      </c>
      <c r="K67">
        <v>184.864</v>
      </c>
      <c r="L67">
        <v>122.06100000000001</v>
      </c>
      <c r="M67">
        <v>97.302999999999997</v>
      </c>
      <c r="N67">
        <v>83.454999999999998</v>
      </c>
      <c r="O67">
        <v>72.075800000000001</v>
      </c>
      <c r="R67" s="5">
        <f>AV67+(C$209*_xlfn.NORM.DIST($B67,C$214*C$215+C$213,C$219*C$214,FALSE))+(C$211*_xlfn.NORM.DIST($B67,C$214*C$216+C$213,C$220*C$214,FALSE))+(C$210*_xlfn.NORM.DIST($B67,C$214*C$217+C$213,C$221*C$214,FALSE))+(C$212*_xlfn.NORM.DIST($B67,C$214*C$218+C$213,C$222*C$214,FALSE))</f>
        <v>115.15041354684637</v>
      </c>
      <c r="S67" s="5">
        <f>AW67+(D$209*_xlfn.NORM.DIST($B67,D$214*D$215+D$213,D$219*D$214,FALSE))+(D$211*_xlfn.NORM.DIST($B67,D$214*D$216+D$213,D$220*D$214,FALSE))+(D$210*_xlfn.NORM.DIST($B67,D$214*D$217+D$213,D$221*D$214,FALSE))+(D$212*_xlfn.NORM.DIST($B67,D$214*D$218+D$213,D$222*D$214,FALSE))</f>
        <v>135.48315904940281</v>
      </c>
      <c r="T67" s="5">
        <f>AX67+(E$209*_xlfn.NORM.DIST($B67,E$214*E$215+E$213,E$219*E$214,FALSE))+(E$211*_xlfn.NORM.DIST($B67,E$214*E$216+E$213,E$220*E$214,FALSE))+(E$210*_xlfn.NORM.DIST($B67,E$214*E$217+E$213,E$221*E$214,FALSE))+(E$212*_xlfn.NORM.DIST($B67,E$214*E$218+E$213,E$222*E$214,FALSE))</f>
        <v>131.77672625474995</v>
      </c>
      <c r="U67" s="5">
        <f>AY67+(F$209*_xlfn.NORM.DIST($B67,F$214*F$215+F$213,F$219*F$214,FALSE))+(F$211*_xlfn.NORM.DIST($B67,F$214*F$216+F$213,F$220*F$214,FALSE))+(F$210*_xlfn.NORM.DIST($B67,F$214*F$217+F$213,F$221*F$214,FALSE))+(F$212*_xlfn.NORM.DIST($B67,F$214*F$218+F$213,F$222*F$214,FALSE))</f>
        <v>131.62493589333164</v>
      </c>
      <c r="V67" s="5">
        <f>AZ67+(G$209*_xlfn.NORM.DIST($B67,G$214*G$215+G$213,G$219*G$214,FALSE))+(G$211*_xlfn.NORM.DIST($B67,G$214*G$216+G$213,G$220*G$214,FALSE))+(G$210*_xlfn.NORM.DIST($B67,G$214*G$217+G$213,G$221*G$214,FALSE))+(G$212*_xlfn.NORM.DIST($B67,G$214*G$218+G$213,G$222*G$214,FALSE))</f>
        <v>131.59980250843239</v>
      </c>
      <c r="W67" s="5">
        <f>BA67+(H$209*_xlfn.NORM.DIST($B67,H$214*H$215+H$213,H$219*H$214,FALSE))+(H$211*_xlfn.NORM.DIST($B67,H$214*H$216+H$213,H$220*H$214,FALSE))+(H$210*_xlfn.NORM.DIST($B67,H$214*H$217+H$213,H$221*H$214,FALSE))+(H$212*_xlfn.NORM.DIST($B67,H$214*H$218+H$213,H$222*H$214,FALSE))</f>
        <v>151.16325023997311</v>
      </c>
      <c r="X67" s="5">
        <f>BB67+(I$209*_xlfn.NORM.DIST($B67,I$214*I$215+I$213,I$219*I$214,FALSE))+(I$211*_xlfn.NORM.DIST($B67,I$214*I$216+I$213,I$220*I$214,FALSE))+(I$210*_xlfn.NORM.DIST($B67,I$214*I$217+I$213,I$221*I$214,FALSE))+(I$212*_xlfn.NORM.DIST($B67,I$214*I$218+I$213,I$222*I$214,FALSE))</f>
        <v>172.25326829516828</v>
      </c>
      <c r="Y67" s="5">
        <f>BC67+(J$209*_xlfn.NORM.DIST($B67,J$214*J$215+J$213,J$219*J$214,FALSE))+(J$211*_xlfn.NORM.DIST($B67,J$214*J$216+J$213,J$220*J$214,FALSE))+(J$210*_xlfn.NORM.DIST($B67,J$214*J$217+J$213,J$221*J$214,FALSE))+(J$212*_xlfn.NORM.DIST($B67,J$214*J$218+J$213,J$222*J$214,FALSE))</f>
        <v>170.17940184617063</v>
      </c>
      <c r="Z67" s="5">
        <f>BD67+(K$209*_xlfn.NORM.DIST($B67,K$214*K$215+K$213,K$219*K$214,FALSE))+(K$211*_xlfn.NORM.DIST($B67,K$214*K$216+K$213,K$220*K$214,FALSE))+(K$210*_xlfn.NORM.DIST($B67,K$214*K$217+K$213,K$221*K$214,FALSE))+(K$212*_xlfn.NORM.DIST($B67,K$214*K$218+K$213,K$222*K$214,FALSE))</f>
        <v>172.07200707662514</v>
      </c>
      <c r="AA67" s="5">
        <f>BE67+(L$209*_xlfn.NORM.DIST($B67,L$214*L$215+L$213,L$219*L$214,FALSE))+(L$211*_xlfn.NORM.DIST($B67,L$214*L$216+L$213,L$220*L$214,FALSE))+(L$210*_xlfn.NORM.DIST($B67,L$214*L$217+L$213,L$221*L$214,FALSE))+(L$212*_xlfn.NORM.DIST($B67,L$214*L$218+L$213,L$222*L$214,FALSE))</f>
        <v>140.4482300714082</v>
      </c>
      <c r="AB67" s="5">
        <f>BF67+(M$209*_xlfn.NORM.DIST($B67,M$214*M$215+M$213,M$219*M$214,FALSE))+(M$211*_xlfn.NORM.DIST($B67,M$214*M$216+M$213,M$220*M$214,FALSE))+(M$210*_xlfn.NORM.DIST($B67,M$214*M$217+M$213,M$221*M$214,FALSE))+(M$212*_xlfn.NORM.DIST($B67,M$214*M$218+M$213,M$222*M$214,FALSE))</f>
        <v>117.74307021225894</v>
      </c>
      <c r="AC67" s="5">
        <f>BG67+(N$209*_xlfn.NORM.DIST($B67,N$214*N$215+N$213,N$219*N$214,FALSE))+(N$211*_xlfn.NORM.DIST($B67,N$214*N$216+N$213,N$220*N$214,FALSE))+(N$210*_xlfn.NORM.DIST($B67,N$214*N$217+N$213,N$221*N$214,FALSE))+(N$212*_xlfn.NORM.DIST($B67,N$214*N$218+N$213,N$222*N$214,FALSE))</f>
        <v>99.743938009979658</v>
      </c>
      <c r="AD67" s="5">
        <f>BH67+(O$209*_xlfn.NORM.DIST($B67,O$214*O$215+O$213,O$219*O$214,FALSE))+(O$211*_xlfn.NORM.DIST($B67,O$214*O$216+O$213,O$220*O$214,FALSE))+(O$210*_xlfn.NORM.DIST($B67,O$214*O$217+O$213,O$221*O$214,FALSE))+(O$212*_xlfn.NORM.DIST($B67,O$214*O$218+O$213,O$222*O$214,FALSE))</f>
        <v>87.251177601147134</v>
      </c>
      <c r="AE67" s="5"/>
      <c r="AG67" s="5">
        <f t="shared" si="43"/>
        <v>-12.544413546846371</v>
      </c>
      <c r="AH67" s="5">
        <f t="shared" si="43"/>
        <v>-19.498159049402815</v>
      </c>
      <c r="AI67" s="5">
        <f t="shared" si="43"/>
        <v>-14.452726254749948</v>
      </c>
      <c r="AJ67" s="5">
        <f t="shared" si="43"/>
        <v>-22.701935893331637</v>
      </c>
      <c r="AK67" s="5">
        <f t="shared" si="43"/>
        <v>-22.505802508432396</v>
      </c>
      <c r="AL67" s="5">
        <f t="shared" si="43"/>
        <v>-17.563250239973115</v>
      </c>
      <c r="AM67" s="5">
        <f t="shared" si="43"/>
        <v>8.4737317048317209</v>
      </c>
      <c r="AN67" s="5">
        <f t="shared" si="42"/>
        <v>5.2445981538293722</v>
      </c>
      <c r="AO67" s="5">
        <f t="shared" si="40"/>
        <v>12.791992923374863</v>
      </c>
      <c r="AP67" s="5">
        <f t="shared" si="40"/>
        <v>-18.387230071408197</v>
      </c>
      <c r="AQ67" s="5">
        <f t="shared" si="40"/>
        <v>-20.440070212258945</v>
      </c>
      <c r="AR67" s="5">
        <f t="shared" si="40"/>
        <v>-16.28893800997966</v>
      </c>
      <c r="AS67" s="5">
        <f t="shared" si="40"/>
        <v>-15.175377601147133</v>
      </c>
      <c r="AV67" s="2">
        <f t="shared" si="1"/>
        <v>99.434875056530799</v>
      </c>
      <c r="AW67" s="2">
        <f t="shared" si="2"/>
        <v>102.64928219299705</v>
      </c>
      <c r="AX67" s="2">
        <f t="shared" si="3"/>
        <v>105.16444182205096</v>
      </c>
      <c r="AY67" s="2">
        <f t="shared" si="4"/>
        <v>103.79824566928171</v>
      </c>
      <c r="AZ67" s="2">
        <f t="shared" si="5"/>
        <v>104.77859319655293</v>
      </c>
      <c r="BA67" s="2">
        <f t="shared" si="6"/>
        <v>106.74365269050175</v>
      </c>
      <c r="BB67" s="2">
        <f t="shared" si="7"/>
        <v>107.79108277194227</v>
      </c>
      <c r="BC67" s="2">
        <f t="shared" si="8"/>
        <v>106.87720272254236</v>
      </c>
      <c r="BD67" s="2">
        <f t="shared" si="9"/>
        <v>105.36389977357494</v>
      </c>
      <c r="BE67" s="2">
        <f t="shared" si="10"/>
        <v>100.35603077833271</v>
      </c>
      <c r="BF67" s="2">
        <f t="shared" si="11"/>
        <v>92.160474453940694</v>
      </c>
      <c r="BG67" s="2">
        <f t="shared" si="12"/>
        <v>81.934176079732879</v>
      </c>
      <c r="BH67" s="2">
        <f t="shared" si="13"/>
        <v>69.252074417843474</v>
      </c>
      <c r="BK67" s="2" t="str">
        <f>IF(OR($B67&lt;C$229, AND($B67&gt;C$230, $B67&lt;C$231)), C67, "")</f>
        <v/>
      </c>
      <c r="BL67" s="2" t="str">
        <f>IF(OR($B67&lt;D$229, AND($B67&gt;D$230, $B67&lt;D$231)), D67, "")</f>
        <v/>
      </c>
      <c r="BM67" s="2" t="str">
        <f>IF(OR($B67&lt;E$229, AND($B67&gt;E$230, $B67&lt;E$231)), E67, "")</f>
        <v/>
      </c>
      <c r="BN67" s="2" t="str">
        <f>IF(OR($B67&lt;F$229, AND($B67&gt;F$230, $B67&lt;F$231)), F67, "")</f>
        <v/>
      </c>
      <c r="BO67" s="2" t="str">
        <f>IF(OR($B67&lt;G$229, AND($B67&gt;G$230, $B67&lt;G$231)), G67, "")</f>
        <v/>
      </c>
      <c r="BP67" s="2" t="str">
        <f>IF(OR($B67&lt;H$229, AND($B67&gt;H$230, $B67&lt;H$231)), H67, "")</f>
        <v/>
      </c>
      <c r="BQ67" s="2" t="str">
        <f>IF(OR($B67&lt;I$229, AND($B67&gt;I$230, $B67&lt;I$231)), I67, "")</f>
        <v/>
      </c>
      <c r="BR67" s="2" t="str">
        <f>IF(OR($B67&lt;J$229, AND($B67&gt;J$230, $B67&lt;J$231)), J67, "")</f>
        <v/>
      </c>
      <c r="BS67" s="2" t="str">
        <f>IF(OR($B67&lt;K$229, AND($B67&gt;K$230, $B67&lt;K$231)), K67, "")</f>
        <v/>
      </c>
      <c r="BT67" s="2" t="str">
        <f>IF(OR($B67&lt;L$229, AND($B67&gt;L$230, $B67&lt;L$231)), L67, "")</f>
        <v/>
      </c>
      <c r="BU67" s="2" t="str">
        <f>IF(OR($B67&lt;M$229, AND($B67&gt;M$230, $B67&lt;M$231)), M67, "")</f>
        <v/>
      </c>
      <c r="BV67" s="2" t="str">
        <f>IF(OR($B67&lt;N$229, AND($B67&gt;N$230, $B67&lt;N$231)), N67, "")</f>
        <v/>
      </c>
      <c r="BW67" s="2" t="str">
        <f>IF(OR($B67&lt;O$229, AND($B67&gt;O$230, $B67&lt;O$231)), O67, "")</f>
        <v/>
      </c>
      <c r="BZ67" s="2" t="str">
        <f>IF(OR(AND($B67&gt;C$230, $B67&lt;C$231), $B67&gt;C$232), C67, "")</f>
        <v/>
      </c>
      <c r="CA67" s="2" t="str">
        <f>IF(OR(AND($B67&gt;D$230, $B67&lt;D$231), $B67&gt;D$232), D67, "")</f>
        <v/>
      </c>
      <c r="CB67" s="2" t="str">
        <f>IF(OR(AND($B67&gt;E$230, $B67&lt;E$231), $B67&gt;E$232), E67, "")</f>
        <v/>
      </c>
      <c r="CC67" s="2" t="str">
        <f>IF(OR(AND($B67&gt;F$230, $B67&lt;F$231), $B67&gt;F$232), F67, "")</f>
        <v/>
      </c>
      <c r="CD67" s="2" t="str">
        <f>IF(OR(AND($B67&gt;G$230, $B67&lt;G$231), $B67&gt;G$232), G67, "")</f>
        <v/>
      </c>
      <c r="CE67" s="2" t="str">
        <f>IF(OR(AND($B67&gt;H$230, $B67&lt;H$231), $B67&gt;H$232), H67, "")</f>
        <v/>
      </c>
      <c r="CF67" s="2" t="str">
        <f>IF(OR(AND($B67&gt;I$230, $B67&lt;I$231), $B67&gt;I$232), I67, "")</f>
        <v/>
      </c>
      <c r="CG67" s="2" t="str">
        <f>IF(OR(AND($B67&gt;J$230, $B67&lt;J$231), $B67&gt;J$232), J67, "")</f>
        <v/>
      </c>
      <c r="CH67" s="2" t="str">
        <f>IF(OR(AND($B67&gt;K$230, $B67&lt;K$231), $B67&gt;K$232), K67, "")</f>
        <v/>
      </c>
      <c r="CI67" s="2" t="str">
        <f>IF(OR(AND($B67&gt;L$230, $B67&lt;L$231), $B67&gt;L$232), L67, "")</f>
        <v/>
      </c>
      <c r="CJ67" s="2" t="str">
        <f>IF(OR(AND($B67&gt;M$230, $B67&lt;M$231), $B67&gt;M$232), M67, "")</f>
        <v/>
      </c>
      <c r="CK67" s="2" t="str">
        <f>IF(OR(AND($B67&gt;N$230, $B67&lt;N$231), $B67&gt;N$232), N67, "")</f>
        <v/>
      </c>
      <c r="CL67" s="2" t="str">
        <f>IF(OR(AND($B67&gt;O$230, $B67&lt;O$231), $B67&gt;O$232), O67, "")</f>
        <v/>
      </c>
      <c r="CO67" s="2">
        <f t="shared" si="14"/>
        <v>99.41091895784875</v>
      </c>
      <c r="CP67" s="2">
        <f t="shared" si="15"/>
        <v>102.64046496874441</v>
      </c>
      <c r="CQ67" s="2">
        <f t="shared" si="16"/>
        <v>105.13880655843774</v>
      </c>
      <c r="CR67" s="2">
        <f t="shared" si="17"/>
        <v>103.77516393006364</v>
      </c>
      <c r="CS67" s="2">
        <f t="shared" si="18"/>
        <v>104.76955362161512</v>
      </c>
      <c r="CT67" s="2">
        <f t="shared" si="19"/>
        <v>106.72213430056715</v>
      </c>
      <c r="CU67" s="2">
        <f t="shared" si="20"/>
        <v>107.78337597483944</v>
      </c>
      <c r="CV67" s="2">
        <f t="shared" si="21"/>
        <v>106.83202141959868</v>
      </c>
      <c r="CW67" s="2">
        <f t="shared" si="22"/>
        <v>105.31326918276872</v>
      </c>
      <c r="CX67" s="2">
        <f t="shared" si="23"/>
        <v>100.30700390833685</v>
      </c>
      <c r="CY67" s="2">
        <f t="shared" si="24"/>
        <v>92.104171799169464</v>
      </c>
      <c r="CZ67" s="2">
        <f t="shared" si="25"/>
        <v>81.899478879429154</v>
      </c>
      <c r="DA67" s="2">
        <f t="shared" si="26"/>
        <v>69.241673539665214</v>
      </c>
      <c r="DD67" s="2">
        <f t="shared" si="27"/>
        <v>100.24959236727831</v>
      </c>
      <c r="DE67" s="2">
        <f t="shared" si="28"/>
        <v>103.00851236688534</v>
      </c>
      <c r="DF67" s="2">
        <f t="shared" si="29"/>
        <v>106.32517167935727</v>
      </c>
      <c r="DG67" s="2">
        <f t="shared" si="30"/>
        <v>104.54630645116382</v>
      </c>
      <c r="DH67" s="2">
        <f t="shared" si="31"/>
        <v>105.05684015184525</v>
      </c>
      <c r="DI67" s="2">
        <f t="shared" si="32"/>
        <v>107.47497940900074</v>
      </c>
      <c r="DJ67" s="2">
        <f t="shared" si="33"/>
        <v>108.08488698787015</v>
      </c>
      <c r="DK67" s="2">
        <f t="shared" si="34"/>
        <v>108.53813599983502</v>
      </c>
      <c r="DL67" s="2">
        <f t="shared" si="35"/>
        <v>107.16517843527782</v>
      </c>
      <c r="DM67" s="2">
        <f t="shared" si="36"/>
        <v>101.8827503091721</v>
      </c>
      <c r="DN67" s="2">
        <f t="shared" si="37"/>
        <v>93.879028089938004</v>
      </c>
      <c r="DO67" s="2">
        <f t="shared" si="38"/>
        <v>82.973415817154503</v>
      </c>
      <c r="DP67" s="2">
        <f t="shared" si="39"/>
        <v>69.599432473359045</v>
      </c>
      <c r="DS67" s="2">
        <f>POWER(10,($B67-C$227)/C$228)/(1+POWER(10,($B67-C$227)/C$228))</f>
        <v>2.8564275929939969E-2</v>
      </c>
      <c r="DT67" s="2">
        <f>POWER(10,($B67-D$227)/D$228)/(1+POWER(10,($B67-D$227)/D$228))</f>
        <v>2.3956762898399687E-2</v>
      </c>
      <c r="DU67" s="2">
        <f>POWER(10,($B67-E$227)/E$228)/(1+POWER(10,($B67-E$227)/E$228))</f>
        <v>2.1608241140257053E-2</v>
      </c>
      <c r="DV67" s="2">
        <f>POWER(10,($B67-F$227)/F$228)/(1+POWER(10,($B67-F$227)/F$228))</f>
        <v>2.9931871977627162E-2</v>
      </c>
      <c r="DW67" s="2">
        <f>POWER(10,($B67-G$227)/G$228)/(1+POWER(10,($B67-G$227)/G$228))</f>
        <v>3.1465362927315332E-2</v>
      </c>
      <c r="DX67" s="2">
        <f>POWER(10,($B67-H$227)/H$228)/(1+POWER(10,($B67-H$227)/H$228))</f>
        <v>2.858275851637174E-2</v>
      </c>
      <c r="DY67" s="2">
        <f>POWER(10,($B67-I$227)/I$228)/(1+POWER(10,($B67-I$227)/I$228))</f>
        <v>2.5560582432290004E-2</v>
      </c>
      <c r="DZ67" s="2">
        <f>POWER(10,($B67-J$227)/J$228)/(1+POWER(10,($B67-J$227)/J$228))</f>
        <v>2.6481986302133824E-2</v>
      </c>
      <c r="EA67" s="2">
        <f>POWER(10,($B67-K$227)/K$228)/(1+POWER(10,($B67-K$227)/K$228))</f>
        <v>2.7339671605202964E-2</v>
      </c>
      <c r="EB67" s="2">
        <f>POWER(10,($B67-L$227)/L$228)/(1+POWER(10,($B67-L$227)/L$228))</f>
        <v>3.1113426608406224E-2</v>
      </c>
      <c r="EC67" s="2">
        <f>POWER(10,($B67-M$227)/M$228)/(1+POWER(10,($B67-M$227)/M$228))</f>
        <v>3.1722373841801009E-2</v>
      </c>
      <c r="ED67" s="2">
        <f>POWER(10,($B67-N$227)/N$228)/(1+POWER(10,($B67-N$227)/N$228))</f>
        <v>3.2308415033406208E-2</v>
      </c>
      <c r="EE67" s="2">
        <f>POWER(10,($B67-O$227)/O$228)/(1+POWER(10,($B67-O$227)/O$228))</f>
        <v>2.9072308749552227E-2</v>
      </c>
    </row>
    <row r="68" spans="2:135" x14ac:dyDescent="0.25">
      <c r="B68" s="2">
        <v>62</v>
      </c>
      <c r="C68">
        <v>99.757999999999996</v>
      </c>
      <c r="D68">
        <v>107.824</v>
      </c>
      <c r="E68">
        <v>111.58799999999999</v>
      </c>
      <c r="F68">
        <v>105.66200000000001</v>
      </c>
      <c r="G68">
        <v>107</v>
      </c>
      <c r="H68">
        <v>115.738</v>
      </c>
      <c r="I68">
        <v>148.364</v>
      </c>
      <c r="J68">
        <v>144.5</v>
      </c>
      <c r="K68">
        <v>152.12100000000001</v>
      </c>
      <c r="L68">
        <v>108.42400000000001</v>
      </c>
      <c r="M68">
        <v>93.909000000000006</v>
      </c>
      <c r="N68">
        <v>82.605999999999995</v>
      </c>
      <c r="O68">
        <v>69.2727</v>
      </c>
      <c r="R68" s="5">
        <f>AV68+(C$209*_xlfn.NORM.DIST($B68,C$214*C$215+C$213,C$219*C$214,FALSE))+(C$211*_xlfn.NORM.DIST($B68,C$214*C$216+C$213,C$220*C$214,FALSE))+(C$210*_xlfn.NORM.DIST($B68,C$214*C$217+C$213,C$221*C$214,FALSE))+(C$212*_xlfn.NORM.DIST($B68,C$214*C$218+C$213,C$222*C$214,FALSE))</f>
        <v>110.01013938366614</v>
      </c>
      <c r="S68" s="5">
        <f>AW68+(D$209*_xlfn.NORM.DIST($B68,D$214*D$215+D$213,D$219*D$214,FALSE))+(D$211*_xlfn.NORM.DIST($B68,D$214*D$216+D$213,D$220*D$214,FALSE))+(D$210*_xlfn.NORM.DIST($B68,D$214*D$217+D$213,D$221*D$214,FALSE))+(D$212*_xlfn.NORM.DIST($B68,D$214*D$218+D$213,D$222*D$214,FALSE))</f>
        <v>126.31714010013997</v>
      </c>
      <c r="T68" s="5">
        <f>AX68+(E$209*_xlfn.NORM.DIST($B68,E$214*E$215+E$213,E$219*E$214,FALSE))+(E$211*_xlfn.NORM.DIST($B68,E$214*E$216+E$213,E$220*E$214,FALSE))+(E$210*_xlfn.NORM.DIST($B68,E$214*E$217+E$213,E$221*E$214,FALSE))+(E$212*_xlfn.NORM.DIST($B68,E$214*E$218+E$213,E$222*E$214,FALSE))</f>
        <v>124.10459638703146</v>
      </c>
      <c r="U68" s="5">
        <f>AY68+(F$209*_xlfn.NORM.DIST($B68,F$214*F$215+F$213,F$219*F$214,FALSE))+(F$211*_xlfn.NORM.DIST($B68,F$214*F$216+F$213,F$220*F$214,FALSE))+(F$210*_xlfn.NORM.DIST($B68,F$214*F$217+F$213,F$221*F$214,FALSE))+(F$212*_xlfn.NORM.DIST($B68,F$214*F$218+F$213,F$222*F$214,FALSE))</f>
        <v>123.38591411262895</v>
      </c>
      <c r="V68" s="5">
        <f>AZ68+(G$209*_xlfn.NORM.DIST($B68,G$214*G$215+G$213,G$219*G$214,FALSE))+(G$211*_xlfn.NORM.DIST($B68,G$214*G$216+G$213,G$220*G$214,FALSE))+(G$210*_xlfn.NORM.DIST($B68,G$214*G$217+G$213,G$221*G$214,FALSE))+(G$212*_xlfn.NORM.DIST($B68,G$214*G$218+G$213,G$222*G$214,FALSE))</f>
        <v>123.6462114566668</v>
      </c>
      <c r="W68" s="5">
        <f>BA68+(H$209*_xlfn.NORM.DIST($B68,H$214*H$215+H$213,H$219*H$214,FALSE))+(H$211*_xlfn.NORM.DIST($B68,H$214*H$216+H$213,H$220*H$214,FALSE))+(H$210*_xlfn.NORM.DIST($B68,H$214*H$217+H$213,H$221*H$214,FALSE))+(H$212*_xlfn.NORM.DIST($B68,H$214*H$218+H$213,H$222*H$214,FALSE))</f>
        <v>139.67297887431189</v>
      </c>
      <c r="X68" s="5">
        <f>BB68+(I$209*_xlfn.NORM.DIST($B68,I$214*I$215+I$213,I$219*I$214,FALSE))+(I$211*_xlfn.NORM.DIST($B68,I$214*I$216+I$213,I$220*I$214,FALSE))+(I$210*_xlfn.NORM.DIST($B68,I$214*I$217+I$213,I$221*I$214,FALSE))+(I$212*_xlfn.NORM.DIST($B68,I$214*I$218+I$213,I$222*I$214,FALSE))</f>
        <v>158.15910530455645</v>
      </c>
      <c r="Y68" s="5">
        <f>BC68+(J$209*_xlfn.NORM.DIST($B68,J$214*J$215+J$213,J$219*J$214,FALSE))+(J$211*_xlfn.NORM.DIST($B68,J$214*J$216+J$213,J$220*J$214,FALSE))+(J$210*_xlfn.NORM.DIST($B68,J$214*J$217+J$213,J$221*J$214,FALSE))+(J$212*_xlfn.NORM.DIST($B68,J$214*J$218+J$213,J$222*J$214,FALSE))</f>
        <v>156.18692217602504</v>
      </c>
      <c r="Z68" s="5">
        <f>BD68+(K$209*_xlfn.NORM.DIST($B68,K$214*K$215+K$213,K$219*K$214,FALSE))+(K$211*_xlfn.NORM.DIST($B68,K$214*K$216+K$213,K$220*K$214,FALSE))+(K$210*_xlfn.NORM.DIST($B68,K$214*K$217+K$213,K$221*K$214,FALSE))+(K$212*_xlfn.NORM.DIST($B68,K$214*K$218+K$213,K$222*K$214,FALSE))</f>
        <v>157.17429579087994</v>
      </c>
      <c r="AA68" s="5">
        <f>BE68+(L$209*_xlfn.NORM.DIST($B68,L$214*L$215+L$213,L$219*L$214,FALSE))+(L$211*_xlfn.NORM.DIST($B68,L$214*L$216+L$213,L$220*L$214,FALSE))+(L$210*_xlfn.NORM.DIST($B68,L$214*L$217+L$213,L$221*L$214,FALSE))+(L$212*_xlfn.NORM.DIST($B68,L$214*L$218+L$213,L$222*L$214,FALSE))</f>
        <v>129.50410658891005</v>
      </c>
      <c r="AB68" s="5">
        <f>BF68+(M$209*_xlfn.NORM.DIST($B68,M$214*M$215+M$213,M$219*M$214,FALSE))+(M$211*_xlfn.NORM.DIST($B68,M$214*M$216+M$213,M$220*M$214,FALSE))+(M$210*_xlfn.NORM.DIST($B68,M$214*M$217+M$213,M$221*M$214,FALSE))+(M$212*_xlfn.NORM.DIST($B68,M$214*M$218+M$213,M$222*M$214,FALSE))</f>
        <v>110.09041267606445</v>
      </c>
      <c r="AC68" s="5">
        <f>BG68+(N$209*_xlfn.NORM.DIST($B68,N$214*N$215+N$213,N$219*N$214,FALSE))+(N$211*_xlfn.NORM.DIST($B68,N$214*N$216+N$213,N$220*N$214,FALSE))+(N$210*_xlfn.NORM.DIST($B68,N$214*N$217+N$213,N$221*N$214,FALSE))+(N$212*_xlfn.NORM.DIST($B68,N$214*N$218+N$213,N$222*N$214,FALSE))</f>
        <v>94.102607605673924</v>
      </c>
      <c r="AD68" s="5">
        <f>BH68+(O$209*_xlfn.NORM.DIST($B68,O$214*O$215+O$213,O$219*O$214,FALSE))+(O$211*_xlfn.NORM.DIST($B68,O$214*O$216+O$213,O$220*O$214,FALSE))+(O$210*_xlfn.NORM.DIST($B68,O$214*O$217+O$213,O$221*O$214,FALSE))+(O$212*_xlfn.NORM.DIST($B68,O$214*O$218+O$213,O$222*O$214,FALSE))</f>
        <v>81.780249851189978</v>
      </c>
      <c r="AE68" s="5"/>
      <c r="AG68" s="5">
        <f t="shared" si="43"/>
        <v>-10.252139383666147</v>
      </c>
      <c r="AH68" s="5">
        <f t="shared" si="43"/>
        <v>-18.493140100139968</v>
      </c>
      <c r="AI68" s="5">
        <f t="shared" si="43"/>
        <v>-12.51659638703147</v>
      </c>
      <c r="AJ68" s="5">
        <f t="shared" si="43"/>
        <v>-17.723914112628947</v>
      </c>
      <c r="AK68" s="5">
        <f t="shared" si="43"/>
        <v>-16.646211456666805</v>
      </c>
      <c r="AL68" s="5">
        <f t="shared" si="43"/>
        <v>-23.934978874311895</v>
      </c>
      <c r="AM68" s="5">
        <f t="shared" si="43"/>
        <v>-9.7951053045564436</v>
      </c>
      <c r="AN68" s="5">
        <f t="shared" si="42"/>
        <v>-11.686922176025035</v>
      </c>
      <c r="AO68" s="5">
        <f t="shared" si="40"/>
        <v>-5.053295790879929</v>
      </c>
      <c r="AP68" s="5">
        <f t="shared" si="40"/>
        <v>-21.080106588910041</v>
      </c>
      <c r="AQ68" s="5">
        <f t="shared" si="40"/>
        <v>-16.18141267606444</v>
      </c>
      <c r="AR68" s="5">
        <f t="shared" si="40"/>
        <v>-11.49660760567393</v>
      </c>
      <c r="AS68" s="5">
        <f t="shared" si="40"/>
        <v>-12.507549851189978</v>
      </c>
      <c r="AV68" s="2">
        <f t="shared" si="1"/>
        <v>99.433436202286444</v>
      </c>
      <c r="AW68" s="2">
        <f t="shared" si="2"/>
        <v>102.64254827561417</v>
      </c>
      <c r="AX68" s="2">
        <f t="shared" si="3"/>
        <v>105.16825115477347</v>
      </c>
      <c r="AY68" s="2">
        <f t="shared" si="4"/>
        <v>103.80411295841961</v>
      </c>
      <c r="AZ68" s="2">
        <f t="shared" si="5"/>
        <v>104.79967655908835</v>
      </c>
      <c r="BA68" s="2">
        <f t="shared" si="6"/>
        <v>106.77503210757297</v>
      </c>
      <c r="BB68" s="2">
        <f t="shared" si="7"/>
        <v>107.81551575539098</v>
      </c>
      <c r="BC68" s="2">
        <f t="shared" si="8"/>
        <v>106.9228503838813</v>
      </c>
      <c r="BD68" s="2">
        <f t="shared" si="9"/>
        <v>105.40819194616566</v>
      </c>
      <c r="BE68" s="2">
        <f t="shared" si="10"/>
        <v>100.39521119109224</v>
      </c>
      <c r="BF68" s="2">
        <f t="shared" si="11"/>
        <v>92.206788664829602</v>
      </c>
      <c r="BG68" s="2">
        <f t="shared" si="12"/>
        <v>81.963123413397682</v>
      </c>
      <c r="BH68" s="2">
        <f t="shared" si="13"/>
        <v>69.26459142182668</v>
      </c>
      <c r="BK68" s="2" t="str">
        <f>IF(OR($B68&lt;C$229, AND($B68&gt;C$230, $B68&lt;C$231)), C68, "")</f>
        <v/>
      </c>
      <c r="BL68" s="2" t="str">
        <f>IF(OR($B68&lt;D$229, AND($B68&gt;D$230, $B68&lt;D$231)), D68, "")</f>
        <v/>
      </c>
      <c r="BM68" s="2" t="str">
        <f>IF(OR($B68&lt;E$229, AND($B68&gt;E$230, $B68&lt;E$231)), E68, "")</f>
        <v/>
      </c>
      <c r="BN68" s="2" t="str">
        <f>IF(OR($B68&lt;F$229, AND($B68&gt;F$230, $B68&lt;F$231)), F68, "")</f>
        <v/>
      </c>
      <c r="BO68" s="2" t="str">
        <f>IF(OR($B68&lt;G$229, AND($B68&gt;G$230, $B68&lt;G$231)), G68, "")</f>
        <v/>
      </c>
      <c r="BP68" s="2" t="str">
        <f>IF(OR($B68&lt;H$229, AND($B68&gt;H$230, $B68&lt;H$231)), H68, "")</f>
        <v/>
      </c>
      <c r="BQ68" s="2" t="str">
        <f>IF(OR($B68&lt;I$229, AND($B68&gt;I$230, $B68&lt;I$231)), I68, "")</f>
        <v/>
      </c>
      <c r="BR68" s="2" t="str">
        <f>IF(OR($B68&lt;J$229, AND($B68&gt;J$230, $B68&lt;J$231)), J68, "")</f>
        <v/>
      </c>
      <c r="BS68" s="2" t="str">
        <f>IF(OR($B68&lt;K$229, AND($B68&gt;K$230, $B68&lt;K$231)), K68, "")</f>
        <v/>
      </c>
      <c r="BT68" s="2" t="str">
        <f>IF(OR($B68&lt;L$229, AND($B68&gt;L$230, $B68&lt;L$231)), L68, "")</f>
        <v/>
      </c>
      <c r="BU68" s="2" t="str">
        <f>IF(OR($B68&lt;M$229, AND($B68&gt;M$230, $B68&lt;M$231)), M68, "")</f>
        <v/>
      </c>
      <c r="BV68" s="2" t="str">
        <f>IF(OR($B68&lt;N$229, AND($B68&gt;N$230, $B68&lt;N$231)), N68, "")</f>
        <v/>
      </c>
      <c r="BW68" s="2" t="str">
        <f>IF(OR($B68&lt;O$229, AND($B68&gt;O$230, $B68&lt;O$231)), O68, "")</f>
        <v/>
      </c>
      <c r="BZ68" s="2" t="str">
        <f>IF(OR(AND($B68&gt;C$230, $B68&lt;C$231), $B68&gt;C$232), C68, "")</f>
        <v/>
      </c>
      <c r="CA68" s="2" t="str">
        <f>IF(OR(AND($B68&gt;D$230, $B68&lt;D$231), $B68&gt;D$232), D68, "")</f>
        <v/>
      </c>
      <c r="CB68" s="2" t="str">
        <f>IF(OR(AND($B68&gt;E$230, $B68&lt;E$231), $B68&gt;E$232), E68, "")</f>
        <v/>
      </c>
      <c r="CC68" s="2" t="str">
        <f>IF(OR(AND($B68&gt;F$230, $B68&lt;F$231), $B68&gt;F$232), F68, "")</f>
        <v/>
      </c>
      <c r="CD68" s="2" t="str">
        <f>IF(OR(AND($B68&gt;G$230, $B68&lt;G$231), $B68&gt;G$232), G68, "")</f>
        <v/>
      </c>
      <c r="CE68" s="2" t="str">
        <f>IF(OR(AND($B68&gt;H$230, $B68&lt;H$231), $B68&gt;H$232), H68, "")</f>
        <v/>
      </c>
      <c r="CF68" s="2" t="str">
        <f>IF(OR(AND($B68&gt;I$230, $B68&lt;I$231), $B68&gt;I$232), I68, "")</f>
        <v/>
      </c>
      <c r="CG68" s="2" t="str">
        <f>IF(OR(AND($B68&gt;J$230, $B68&lt;J$231), $B68&gt;J$232), J68, "")</f>
        <v/>
      </c>
      <c r="CH68" s="2" t="str">
        <f>IF(OR(AND($B68&gt;K$230, $B68&lt;K$231), $B68&gt;K$232), K68, "")</f>
        <v/>
      </c>
      <c r="CI68" s="2" t="str">
        <f>IF(OR(AND($B68&gt;L$230, $B68&lt;L$231), $B68&gt;L$232), L68, "")</f>
        <v/>
      </c>
      <c r="CJ68" s="2" t="str">
        <f>IF(OR(AND($B68&gt;M$230, $B68&lt;M$231), $B68&gt;M$232), M68, "")</f>
        <v/>
      </c>
      <c r="CK68" s="2" t="str">
        <f>IF(OR(AND($B68&gt;N$230, $B68&lt;N$231), $B68&gt;N$232), N68, "")</f>
        <v/>
      </c>
      <c r="CL68" s="2" t="str">
        <f>IF(OR(AND($B68&gt;O$230, $B68&lt;O$231), $B68&gt;O$232), O68, "")</f>
        <v/>
      </c>
      <c r="CO68" s="2">
        <f t="shared" si="14"/>
        <v>99.408377559174909</v>
      </c>
      <c r="CP68" s="2">
        <f t="shared" si="15"/>
        <v>102.63348771477048</v>
      </c>
      <c r="CQ68" s="2">
        <f t="shared" si="16"/>
        <v>105.14136383563547</v>
      </c>
      <c r="CR68" s="2">
        <f t="shared" si="17"/>
        <v>103.77999579530035</v>
      </c>
      <c r="CS68" s="2">
        <f t="shared" si="18"/>
        <v>104.79065998621567</v>
      </c>
      <c r="CT68" s="2">
        <f t="shared" si="19"/>
        <v>106.75266915950586</v>
      </c>
      <c r="CU68" s="2">
        <f t="shared" si="20"/>
        <v>107.80786430987988</v>
      </c>
      <c r="CV68" s="2">
        <f t="shared" si="21"/>
        <v>106.87535283228772</v>
      </c>
      <c r="CW68" s="2">
        <f t="shared" si="22"/>
        <v>105.35518510409423</v>
      </c>
      <c r="CX68" s="2">
        <f t="shared" si="23"/>
        <v>100.3439194010966</v>
      </c>
      <c r="CY68" s="2">
        <f t="shared" si="24"/>
        <v>92.147716083221539</v>
      </c>
      <c r="CZ68" s="2">
        <f t="shared" si="25"/>
        <v>81.926756616565513</v>
      </c>
      <c r="DA68" s="2">
        <f t="shared" si="26"/>
        <v>69.253866585943527</v>
      </c>
      <c r="DD68" s="2">
        <f t="shared" si="27"/>
        <v>100.21066413736581</v>
      </c>
      <c r="DE68" s="2">
        <f t="shared" si="28"/>
        <v>102.97921175155739</v>
      </c>
      <c r="DF68" s="2">
        <f t="shared" si="29"/>
        <v>106.27855251071094</v>
      </c>
      <c r="DG68" s="2">
        <f t="shared" si="30"/>
        <v>104.5169570883649</v>
      </c>
      <c r="DH68" s="2">
        <f t="shared" si="31"/>
        <v>105.05279507089536</v>
      </c>
      <c r="DI68" s="2">
        <f t="shared" si="32"/>
        <v>107.46818768563011</v>
      </c>
      <c r="DJ68" s="2">
        <f t="shared" si="33"/>
        <v>108.08154390137672</v>
      </c>
      <c r="DK68" s="2">
        <f t="shared" si="34"/>
        <v>108.51529617957317</v>
      </c>
      <c r="DL68" s="2">
        <f t="shared" si="35"/>
        <v>107.12807865638209</v>
      </c>
      <c r="DM68" s="2">
        <f t="shared" si="36"/>
        <v>101.85192068017862</v>
      </c>
      <c r="DN68" s="2">
        <f t="shared" si="37"/>
        <v>93.851236755231113</v>
      </c>
      <c r="DO68" s="2">
        <f t="shared" si="38"/>
        <v>82.956528459202033</v>
      </c>
      <c r="DP68" s="2">
        <f t="shared" si="39"/>
        <v>69.591252973303057</v>
      </c>
      <c r="DS68" s="2">
        <f>POWER(10,($B68-C$227)/C$228)/(1+POWER(10,($B68-C$227)/C$228))</f>
        <v>3.1234030074448232E-2</v>
      </c>
      <c r="DT68" s="2">
        <f>POWER(10,($B68-D$227)/D$228)/(1+POWER(10,($B68-D$227)/D$228))</f>
        <v>2.6207494647777833E-2</v>
      </c>
      <c r="DU68" s="2">
        <f>POWER(10,($B68-E$227)/E$228)/(1+POWER(10,($B68-E$227)/E$228))</f>
        <v>2.3643674728138407E-2</v>
      </c>
      <c r="DV68" s="2">
        <f>POWER(10,($B68-F$227)/F$228)/(1+POWER(10,($B68-F$227)/F$228))</f>
        <v>3.2725142210610229E-2</v>
      </c>
      <c r="DW68" s="2">
        <f>POWER(10,($B68-G$227)/G$228)/(1+POWER(10,($B68-G$227)/G$228))</f>
        <v>3.4396665687483514E-2</v>
      </c>
      <c r="DX68" s="2">
        <f>POWER(10,($B68-H$227)/H$228)/(1+POWER(10,($B68-H$227)/H$228))</f>
        <v>3.125418455374606E-2</v>
      </c>
      <c r="DY68" s="2">
        <f>POWER(10,($B68-I$227)/I$228)/(1+POWER(10,($B68-I$227)/I$228))</f>
        <v>2.795767660008425E-2</v>
      </c>
      <c r="DZ68" s="2">
        <f>POWER(10,($B68-J$227)/J$228)/(1+POWER(10,($B68-J$227)/J$228))</f>
        <v>2.8962922208379815E-2</v>
      </c>
      <c r="EA68" s="2">
        <f>POWER(10,($B68-K$227)/K$228)/(1+POWER(10,($B68-K$227)/K$228))</f>
        <v>2.9898491087084186E-2</v>
      </c>
      <c r="EB68" s="2">
        <f>POWER(10,($B68-L$227)/L$228)/(1+POWER(10,($B68-L$227)/L$228))</f>
        <v>3.4013094489458273E-2</v>
      </c>
      <c r="EC68" s="2">
        <f>POWER(10,($B68-M$227)/M$228)/(1+POWER(10,($B68-M$227)/M$228))</f>
        <v>3.4676762412503136E-2</v>
      </c>
      <c r="ED68" s="2">
        <f>POWER(10,($B68-N$227)/N$228)/(1+POWER(10,($B68-N$227)/N$228))</f>
        <v>3.531539252331857E-2</v>
      </c>
      <c r="EE68" s="2">
        <f>POWER(10,($B68-O$227)/O$228)/(1+POWER(10,($B68-O$227)/O$228))</f>
        <v>3.1787992298947083E-2</v>
      </c>
    </row>
    <row r="69" spans="2:135" x14ac:dyDescent="0.25">
      <c r="B69" s="2">
        <v>63</v>
      </c>
      <c r="C69">
        <v>100.318</v>
      </c>
      <c r="D69">
        <v>105.574</v>
      </c>
      <c r="E69">
        <v>108.265</v>
      </c>
      <c r="F69">
        <v>104.462</v>
      </c>
      <c r="G69">
        <v>104.328</v>
      </c>
      <c r="H69">
        <v>110.246</v>
      </c>
      <c r="I69">
        <v>124.07599999999999</v>
      </c>
      <c r="J69">
        <v>122.333</v>
      </c>
      <c r="K69">
        <v>124.652</v>
      </c>
      <c r="L69">
        <v>102.167</v>
      </c>
      <c r="M69">
        <v>90.652000000000001</v>
      </c>
      <c r="N69">
        <v>81.97</v>
      </c>
      <c r="O69">
        <v>68.818200000000004</v>
      </c>
      <c r="R69" s="5">
        <f>AV69+(C$209*_xlfn.NORM.DIST($B69,C$214*C$215+C$213,C$219*C$214,FALSE))+(C$211*_xlfn.NORM.DIST($B69,C$214*C$216+C$213,C$220*C$214,FALSE))+(C$210*_xlfn.NORM.DIST($B69,C$214*C$217+C$213,C$221*C$214,FALSE))+(C$212*_xlfn.NORM.DIST($B69,C$214*C$218+C$213,C$222*C$214,FALSE))</f>
        <v>106.34142170063365</v>
      </c>
      <c r="S69" s="5">
        <f>AW69+(D$209*_xlfn.NORM.DIST($B69,D$214*D$215+D$213,D$219*D$214,FALSE))+(D$211*_xlfn.NORM.DIST($B69,D$214*D$216+D$213,D$220*D$214,FALSE))+(D$210*_xlfn.NORM.DIST($B69,D$214*D$217+D$213,D$221*D$214,FALSE))+(D$212*_xlfn.NORM.DIST($B69,D$214*D$218+D$213,D$222*D$214,FALSE))</f>
        <v>119.10250370753731</v>
      </c>
      <c r="T69" s="5">
        <f>AX69+(E$209*_xlfn.NORM.DIST($B69,E$214*E$215+E$213,E$219*E$214,FALSE))+(E$211*_xlfn.NORM.DIST($B69,E$214*E$216+E$213,E$220*E$214,FALSE))+(E$210*_xlfn.NORM.DIST($B69,E$214*E$217+E$213,E$221*E$214,FALSE))+(E$212*_xlfn.NORM.DIST($B69,E$214*E$218+E$213,E$222*E$214,FALSE))</f>
        <v>118.18870313184871</v>
      </c>
      <c r="U69" s="5">
        <f>AY69+(F$209*_xlfn.NORM.DIST($B69,F$214*F$215+F$213,F$219*F$214,FALSE))+(F$211*_xlfn.NORM.DIST($B69,F$214*F$216+F$213,F$220*F$214,FALSE))+(F$210*_xlfn.NORM.DIST($B69,F$214*F$217+F$213,F$221*F$214,FALSE))+(F$212*_xlfn.NORM.DIST($B69,F$214*F$218+F$213,F$222*F$214,FALSE))</f>
        <v>117.09470307112161</v>
      </c>
      <c r="V69" s="5">
        <f>AZ69+(G$209*_xlfn.NORM.DIST($B69,G$214*G$215+G$213,G$219*G$214,FALSE))+(G$211*_xlfn.NORM.DIST($B69,G$214*G$216+G$213,G$220*G$214,FALSE))+(G$210*_xlfn.NORM.DIST($B69,G$214*G$217+G$213,G$221*G$214,FALSE))+(G$212*_xlfn.NORM.DIST($B69,G$214*G$218+G$213,G$222*G$214,FALSE))</f>
        <v>117.58330028230581</v>
      </c>
      <c r="W69" s="5">
        <f>BA69+(H$209*_xlfn.NORM.DIST($B69,H$214*H$215+H$213,H$219*H$214,FALSE))+(H$211*_xlfn.NORM.DIST($B69,H$214*H$216+H$213,H$220*H$214,FALSE))+(H$210*_xlfn.NORM.DIST($B69,H$214*H$217+H$213,H$221*H$214,FALSE))+(H$212*_xlfn.NORM.DIST($B69,H$214*H$218+H$213,H$222*H$214,FALSE))</f>
        <v>130.24423018169111</v>
      </c>
      <c r="X69" s="5">
        <f>BB69+(I$209*_xlfn.NORM.DIST($B69,I$214*I$215+I$213,I$219*I$214,FALSE))+(I$211*_xlfn.NORM.DIST($B69,I$214*I$216+I$213,I$220*I$214,FALSE))+(I$210*_xlfn.NORM.DIST($B69,I$214*I$217+I$213,I$221*I$214,FALSE))+(I$212*_xlfn.NORM.DIST($B69,I$214*I$218+I$213,I$222*I$214,FALSE))</f>
        <v>145.64723228699359</v>
      </c>
      <c r="Y69" s="5">
        <f>BC69+(J$209*_xlfn.NORM.DIST($B69,J$214*J$215+J$213,J$219*J$214,FALSE))+(J$211*_xlfn.NORM.DIST($B69,J$214*J$216+J$213,J$220*J$214,FALSE))+(J$210*_xlfn.NORM.DIST($B69,J$214*J$217+J$213,J$221*J$214,FALSE))+(J$212*_xlfn.NORM.DIST($B69,J$214*J$218+J$213,J$222*J$214,FALSE))</f>
        <v>143.82422449139324</v>
      </c>
      <c r="Z69" s="5">
        <f>BD69+(K$209*_xlfn.NORM.DIST($B69,K$214*K$215+K$213,K$219*K$214,FALSE))+(K$211*_xlfn.NORM.DIST($B69,K$214*K$216+K$213,K$220*K$214,FALSE))+(K$210*_xlfn.NORM.DIST($B69,K$214*K$217+K$213,K$221*K$214,FALSE))+(K$212*_xlfn.NORM.DIST($B69,K$214*K$218+K$213,K$222*K$214,FALSE))</f>
        <v>144.05834775717068</v>
      </c>
      <c r="AA69" s="5">
        <f>BE69+(L$209*_xlfn.NORM.DIST($B69,L$214*L$215+L$213,L$219*L$214,FALSE))+(L$211*_xlfn.NORM.DIST($B69,L$214*L$216+L$213,L$220*L$214,FALSE))+(L$210*_xlfn.NORM.DIST($B69,L$214*L$217+L$213,L$221*L$214,FALSE))+(L$212*_xlfn.NORM.DIST($B69,L$214*L$218+L$213,L$222*L$214,FALSE))</f>
        <v>120.76207805232666</v>
      </c>
      <c r="AB69" s="5">
        <f>BF69+(M$209*_xlfn.NORM.DIST($B69,M$214*M$215+M$213,M$219*M$214,FALSE))+(M$211*_xlfn.NORM.DIST($B69,M$214*M$216+M$213,M$220*M$214,FALSE))+(M$210*_xlfn.NORM.DIST($B69,M$214*M$217+M$213,M$221*M$214,FALSE))+(M$212*_xlfn.NORM.DIST($B69,M$214*M$218+M$213,M$222*M$214,FALSE))</f>
        <v>104.30380725797686</v>
      </c>
      <c r="AC69" s="5">
        <f>BG69+(N$209*_xlfn.NORM.DIST($B69,N$214*N$215+N$213,N$219*N$214,FALSE))+(N$211*_xlfn.NORM.DIST($B69,N$214*N$216+N$213,N$220*N$214,FALSE))+(N$210*_xlfn.NORM.DIST($B69,N$214*N$217+N$213,N$221*N$214,FALSE))+(N$212*_xlfn.NORM.DIST($B69,N$214*N$218+N$213,N$222*N$214,FALSE))</f>
        <v>89.990642323434344</v>
      </c>
      <c r="AD69" s="5">
        <f>BH69+(O$209*_xlfn.NORM.DIST($B69,O$214*O$215+O$213,O$219*O$214,FALSE))+(O$211*_xlfn.NORM.DIST($B69,O$214*O$216+O$213,O$220*O$214,FALSE))+(O$210*_xlfn.NORM.DIST($B69,O$214*O$217+O$213,O$221*O$214,FALSE))+(O$212*_xlfn.NORM.DIST($B69,O$214*O$218+O$213,O$222*O$214,FALSE))</f>
        <v>77.673906655447979</v>
      </c>
      <c r="AE69" s="5"/>
      <c r="AG69" s="5">
        <f t="shared" si="43"/>
        <v>-6.0234217006336479</v>
      </c>
      <c r="AH69" s="5">
        <f t="shared" si="43"/>
        <v>-13.528503707537311</v>
      </c>
      <c r="AI69" s="5">
        <f t="shared" si="43"/>
        <v>-9.9237031318487112</v>
      </c>
      <c r="AJ69" s="5">
        <f t="shared" si="43"/>
        <v>-12.632703071121611</v>
      </c>
      <c r="AK69" s="5">
        <f t="shared" si="43"/>
        <v>-13.255300282305811</v>
      </c>
      <c r="AL69" s="5">
        <f t="shared" si="43"/>
        <v>-19.998230181691113</v>
      </c>
      <c r="AM69" s="5">
        <f t="shared" si="43"/>
        <v>-21.571232286993592</v>
      </c>
      <c r="AN69" s="5">
        <f t="shared" si="42"/>
        <v>-21.49122449139324</v>
      </c>
      <c r="AO69" s="5">
        <f t="shared" si="40"/>
        <v>-19.406347757170678</v>
      </c>
      <c r="AP69" s="5">
        <f t="shared" si="40"/>
        <v>-18.595078052326656</v>
      </c>
      <c r="AQ69" s="5">
        <f t="shared" si="40"/>
        <v>-13.651807257976856</v>
      </c>
      <c r="AR69" s="5">
        <f t="shared" si="40"/>
        <v>-8.0206423234343447</v>
      </c>
      <c r="AS69" s="5">
        <f t="shared" si="40"/>
        <v>-8.8557066554479746</v>
      </c>
      <c r="AV69" s="2">
        <f t="shared" si="1"/>
        <v>99.431987456344345</v>
      </c>
      <c r="AW69" s="2">
        <f t="shared" si="2"/>
        <v>102.63578024708201</v>
      </c>
      <c r="AX69" s="2">
        <f t="shared" si="3"/>
        <v>105.17206338846592</v>
      </c>
      <c r="AY69" s="2">
        <f t="shared" si="4"/>
        <v>103.80996573189105</v>
      </c>
      <c r="AZ69" s="2">
        <f t="shared" si="5"/>
        <v>104.82067467221182</v>
      </c>
      <c r="BA69" s="2">
        <f t="shared" si="6"/>
        <v>106.80637546892666</v>
      </c>
      <c r="BB69" s="2">
        <f t="shared" si="7"/>
        <v>107.83986884285626</v>
      </c>
      <c r="BC69" s="2">
        <f t="shared" si="8"/>
        <v>106.96852359512785</v>
      </c>
      <c r="BD69" s="2">
        <f t="shared" si="9"/>
        <v>105.45247177701479</v>
      </c>
      <c r="BE69" s="2">
        <f t="shared" si="10"/>
        <v>100.43437300839201</v>
      </c>
      <c r="BF69" s="2">
        <f t="shared" si="11"/>
        <v>92.253112888912511</v>
      </c>
      <c r="BG69" s="2">
        <f t="shared" si="12"/>
        <v>81.9920699743911</v>
      </c>
      <c r="BH69" s="2">
        <f t="shared" si="13"/>
        <v>69.277075315644396</v>
      </c>
      <c r="BK69" s="2" t="str">
        <f>IF(OR($B69&lt;C$229, AND($B69&gt;C$230, $B69&lt;C$231)), C69, "")</f>
        <v/>
      </c>
      <c r="BL69" s="2" t="str">
        <f>IF(OR($B69&lt;D$229, AND($B69&gt;D$230, $B69&lt;D$231)), D69, "")</f>
        <v/>
      </c>
      <c r="BM69" s="2" t="str">
        <f>IF(OR($B69&lt;E$229, AND($B69&gt;E$230, $B69&lt;E$231)), E69, "")</f>
        <v/>
      </c>
      <c r="BN69" s="2" t="str">
        <f>IF(OR($B69&lt;F$229, AND($B69&gt;F$230, $B69&lt;F$231)), F69, "")</f>
        <v/>
      </c>
      <c r="BO69" s="2" t="str">
        <f>IF(OR($B69&lt;G$229, AND($B69&gt;G$230, $B69&lt;G$231)), G69, "")</f>
        <v/>
      </c>
      <c r="BP69" s="2" t="str">
        <f>IF(OR($B69&lt;H$229, AND($B69&gt;H$230, $B69&lt;H$231)), H69, "")</f>
        <v/>
      </c>
      <c r="BQ69" s="2" t="str">
        <f>IF(OR($B69&lt;I$229, AND($B69&gt;I$230, $B69&lt;I$231)), I69, "")</f>
        <v/>
      </c>
      <c r="BR69" s="2" t="str">
        <f>IF(OR($B69&lt;J$229, AND($B69&gt;J$230, $B69&lt;J$231)), J69, "")</f>
        <v/>
      </c>
      <c r="BS69" s="2" t="str">
        <f>IF(OR($B69&lt;K$229, AND($B69&gt;K$230, $B69&lt;K$231)), K69, "")</f>
        <v/>
      </c>
      <c r="BT69" s="2" t="str">
        <f>IF(OR($B69&lt;L$229, AND($B69&gt;L$230, $B69&lt;L$231)), L69, "")</f>
        <v/>
      </c>
      <c r="BU69" s="2" t="str">
        <f>IF(OR($B69&lt;M$229, AND($B69&gt;M$230, $B69&lt;M$231)), M69, "")</f>
        <v/>
      </c>
      <c r="BV69" s="2" t="str">
        <f>IF(OR($B69&lt;N$229, AND($B69&gt;N$230, $B69&lt;N$231)), N69, "")</f>
        <v/>
      </c>
      <c r="BW69" s="2" t="str">
        <f>IF(OR($B69&lt;O$229, AND($B69&gt;O$230, $B69&lt;O$231)), O69, "")</f>
        <v/>
      </c>
      <c r="BZ69" s="2" t="str">
        <f>IF(OR(AND($B69&gt;C$230, $B69&lt;C$231), $B69&gt;C$232), C69, "")</f>
        <v/>
      </c>
      <c r="CA69" s="2" t="str">
        <f>IF(OR(AND($B69&gt;D$230, $B69&lt;D$231), $B69&gt;D$232), D69, "")</f>
        <v/>
      </c>
      <c r="CB69" s="2" t="str">
        <f>IF(OR(AND($B69&gt;E$230, $B69&lt;E$231), $B69&gt;E$232), E69, "")</f>
        <v/>
      </c>
      <c r="CC69" s="2" t="str">
        <f>IF(OR(AND($B69&gt;F$230, $B69&lt;F$231), $B69&gt;F$232), F69, "")</f>
        <v/>
      </c>
      <c r="CD69" s="2" t="str">
        <f>IF(OR(AND($B69&gt;G$230, $B69&lt;G$231), $B69&gt;G$232), G69, "")</f>
        <v/>
      </c>
      <c r="CE69" s="2" t="str">
        <f>IF(OR(AND($B69&gt;H$230, $B69&lt;H$231), $B69&gt;H$232), H69, "")</f>
        <v/>
      </c>
      <c r="CF69" s="2" t="str">
        <f>IF(OR(AND($B69&gt;I$230, $B69&lt;I$231), $B69&gt;I$232), I69, "")</f>
        <v/>
      </c>
      <c r="CG69" s="2" t="str">
        <f>IF(OR(AND($B69&gt;J$230, $B69&lt;J$231), $B69&gt;J$232), J69, "")</f>
        <v/>
      </c>
      <c r="CH69" s="2" t="str">
        <f>IF(OR(AND($B69&gt;K$230, $B69&lt;K$231), $B69&gt;K$232), K69, "")</f>
        <v/>
      </c>
      <c r="CI69" s="2" t="str">
        <f>IF(OR(AND($B69&gt;L$230, $B69&lt;L$231), $B69&gt;L$232), L69, "")</f>
        <v/>
      </c>
      <c r="CJ69" s="2" t="str">
        <f>IF(OR(AND($B69&gt;M$230, $B69&lt;M$231), $B69&gt;M$232), M69, "")</f>
        <v/>
      </c>
      <c r="CK69" s="2" t="str">
        <f>IF(OR(AND($B69&gt;N$230, $B69&lt;N$231), $B69&gt;N$232), N69, "")</f>
        <v/>
      </c>
      <c r="CL69" s="2" t="str">
        <f>IF(OR(AND($B69&gt;O$230, $B69&lt;O$231), $B69&gt;O$232), O69, "")</f>
        <v/>
      </c>
      <c r="CO69" s="2">
        <f t="shared" si="14"/>
        <v>99.405836160501082</v>
      </c>
      <c r="CP69" s="2">
        <f t="shared" si="15"/>
        <v>102.62651046079657</v>
      </c>
      <c r="CQ69" s="2">
        <f t="shared" si="16"/>
        <v>105.14392111283321</v>
      </c>
      <c r="CR69" s="2">
        <f t="shared" si="17"/>
        <v>103.78482766053706</v>
      </c>
      <c r="CS69" s="2">
        <f t="shared" si="18"/>
        <v>104.81176635081623</v>
      </c>
      <c r="CT69" s="2">
        <f t="shared" si="19"/>
        <v>106.78320401844456</v>
      </c>
      <c r="CU69" s="2">
        <f t="shared" si="20"/>
        <v>107.83235264492031</v>
      </c>
      <c r="CV69" s="2">
        <f t="shared" si="21"/>
        <v>106.91868424497676</v>
      </c>
      <c r="CW69" s="2">
        <f t="shared" si="22"/>
        <v>105.39710102541973</v>
      </c>
      <c r="CX69" s="2">
        <f t="shared" si="23"/>
        <v>100.38083489385633</v>
      </c>
      <c r="CY69" s="2">
        <f t="shared" si="24"/>
        <v>92.191260367273614</v>
      </c>
      <c r="CZ69" s="2">
        <f t="shared" si="25"/>
        <v>81.954034353701871</v>
      </c>
      <c r="DA69" s="2">
        <f t="shared" si="26"/>
        <v>69.26605963222184</v>
      </c>
      <c r="DD69" s="2">
        <f t="shared" si="27"/>
        <v>100.1717359074533</v>
      </c>
      <c r="DE69" s="2">
        <f t="shared" si="28"/>
        <v>102.94991113622943</v>
      </c>
      <c r="DF69" s="2">
        <f t="shared" si="29"/>
        <v>106.23193334206461</v>
      </c>
      <c r="DG69" s="2">
        <f t="shared" si="30"/>
        <v>104.48760772556599</v>
      </c>
      <c r="DH69" s="2">
        <f t="shared" si="31"/>
        <v>105.04874998994545</v>
      </c>
      <c r="DI69" s="2">
        <f t="shared" si="32"/>
        <v>107.4613959622595</v>
      </c>
      <c r="DJ69" s="2">
        <f t="shared" si="33"/>
        <v>108.07820081488327</v>
      </c>
      <c r="DK69" s="2">
        <f t="shared" si="34"/>
        <v>108.49245635931133</v>
      </c>
      <c r="DL69" s="2">
        <f t="shared" si="35"/>
        <v>107.09097887748635</v>
      </c>
      <c r="DM69" s="2">
        <f t="shared" si="36"/>
        <v>101.82109105118515</v>
      </c>
      <c r="DN69" s="2">
        <f t="shared" si="37"/>
        <v>93.823445420524209</v>
      </c>
      <c r="DO69" s="2">
        <f t="shared" si="38"/>
        <v>82.939641101249563</v>
      </c>
      <c r="DP69" s="2">
        <f t="shared" si="39"/>
        <v>69.583073473247083</v>
      </c>
      <c r="DS69" s="2">
        <f>POWER(10,($B69-C$227)/C$228)/(1+POWER(10,($B69-C$227)/C$228))</f>
        <v>3.4144541694040499E-2</v>
      </c>
      <c r="DT69" s="2">
        <f>POWER(10,($B69-D$227)/D$228)/(1+POWER(10,($B69-D$227)/D$228))</f>
        <v>2.8663472248567082E-2</v>
      </c>
      <c r="DU69" s="2">
        <f>POWER(10,($B69-E$227)/E$228)/(1+POWER(10,($B69-E$227)/E$228))</f>
        <v>2.5865771428490326E-2</v>
      </c>
      <c r="DV69" s="2">
        <f>POWER(10,($B69-F$227)/F$228)/(1+POWER(10,($B69-F$227)/F$228))</f>
        <v>3.5769471282533188E-2</v>
      </c>
      <c r="DW69" s="2">
        <f>POWER(10,($B69-G$227)/G$228)/(1+POWER(10,($B69-G$227)/G$228))</f>
        <v>3.7590448979151245E-2</v>
      </c>
      <c r="DX69" s="2">
        <f>POWER(10,($B69-H$227)/H$228)/(1+POWER(10,($B69-H$227)/H$228))</f>
        <v>3.4166508012104184E-2</v>
      </c>
      <c r="DY69" s="2">
        <f>POWER(10,($B69-I$227)/I$228)/(1+POWER(10,($B69-I$227)/I$228))</f>
        <v>3.0572519360588211E-2</v>
      </c>
      <c r="DZ69" s="2">
        <f>POWER(10,($B69-J$227)/J$228)/(1+POWER(10,($B69-J$227)/J$228))</f>
        <v>3.1668721091911614E-2</v>
      </c>
      <c r="EA69" s="2">
        <f>POWER(10,($B69-K$227)/K$228)/(1+POWER(10,($B69-K$227)/K$228))</f>
        <v>3.2688751156109044E-2</v>
      </c>
      <c r="EB69" s="2">
        <f>POWER(10,($B69-L$227)/L$228)/(1+POWER(10,($B69-L$227)/L$228))</f>
        <v>3.7172633675784737E-2</v>
      </c>
      <c r="EC69" s="2">
        <f>POWER(10,($B69-M$227)/M$228)/(1+POWER(10,($B69-M$227)/M$228))</f>
        <v>3.7895532443282344E-2</v>
      </c>
      <c r="ED69" s="2">
        <f>POWER(10,($B69-N$227)/N$228)/(1+POWER(10,($B69-N$227)/N$228))</f>
        <v>3.8591071727003302E-2</v>
      </c>
      <c r="EE69" s="2">
        <f>POWER(10,($B69-O$227)/O$228)/(1+POWER(10,($B69-O$227)/O$228))</f>
        <v>3.4748272778666961E-2</v>
      </c>
    </row>
    <row r="70" spans="2:135" x14ac:dyDescent="0.25">
      <c r="B70" s="2">
        <v>64</v>
      </c>
      <c r="C70">
        <v>100.545</v>
      </c>
      <c r="D70">
        <v>103.64700000000001</v>
      </c>
      <c r="E70">
        <v>108.706</v>
      </c>
      <c r="F70">
        <v>105</v>
      </c>
      <c r="G70">
        <v>106.297</v>
      </c>
      <c r="H70">
        <v>108.58499999999999</v>
      </c>
      <c r="I70">
        <v>113.42400000000001</v>
      </c>
      <c r="J70">
        <v>113</v>
      </c>
      <c r="K70">
        <v>111.167</v>
      </c>
      <c r="L70">
        <v>101.152</v>
      </c>
      <c r="M70">
        <v>90.409000000000006</v>
      </c>
      <c r="N70">
        <v>82.938999999999993</v>
      </c>
      <c r="O70">
        <v>69.287899999999993</v>
      </c>
      <c r="R70" s="5">
        <f>AV70+(C$209*_xlfn.NORM.DIST($B70,C$214*C$215+C$213,C$219*C$214,FALSE))+(C$211*_xlfn.NORM.DIST($B70,C$214*C$216+C$213,C$220*C$214,FALSE))+(C$210*_xlfn.NORM.DIST($B70,C$214*C$217+C$213,C$221*C$214,FALSE))+(C$212*_xlfn.NORM.DIST($B70,C$214*C$218+C$213,C$222*C$214,FALSE))</f>
        <v>103.88855591509108</v>
      </c>
      <c r="S70" s="5">
        <f>AW70+(D$209*_xlfn.NORM.DIST($B70,D$214*D$215+D$213,D$219*D$214,FALSE))+(D$211*_xlfn.NORM.DIST($B70,D$214*D$216+D$213,D$220*D$214,FALSE))+(D$210*_xlfn.NORM.DIST($B70,D$214*D$217+D$213,D$221*D$214,FALSE))+(D$212*_xlfn.NORM.DIST($B70,D$214*D$218+D$213,D$222*D$214,FALSE))</f>
        <v>113.6923851801179</v>
      </c>
      <c r="T70" s="5">
        <f>AX70+(E$209*_xlfn.NORM.DIST($B70,E$214*E$215+E$213,E$219*E$214,FALSE))+(E$211*_xlfn.NORM.DIST($B70,E$214*E$216+E$213,E$220*E$214,FALSE))+(E$210*_xlfn.NORM.DIST($B70,E$214*E$217+E$213,E$221*E$214,FALSE))+(E$212*_xlfn.NORM.DIST($B70,E$214*E$218+E$213,E$222*E$214,FALSE))</f>
        <v>113.83330500374633</v>
      </c>
      <c r="U70" s="5">
        <f>AY70+(F$209*_xlfn.NORM.DIST($B70,F$214*F$215+F$213,F$219*F$214,FALSE))+(F$211*_xlfn.NORM.DIST($B70,F$214*F$216+F$213,F$220*F$214,FALSE))+(F$210*_xlfn.NORM.DIST($B70,F$214*F$217+F$213,F$221*F$214,FALSE))+(F$212*_xlfn.NORM.DIST($B70,F$214*F$218+F$213,F$222*F$214,FALSE))</f>
        <v>112.54453118217317</v>
      </c>
      <c r="V70" s="5">
        <f>AZ70+(G$209*_xlfn.NORM.DIST($B70,G$214*G$215+G$213,G$219*G$214,FALSE))+(G$211*_xlfn.NORM.DIST($B70,G$214*G$216+G$213,G$220*G$214,FALSE))+(G$210*_xlfn.NORM.DIST($B70,G$214*G$217+G$213,G$221*G$214,FALSE))+(G$212*_xlfn.NORM.DIST($B70,G$214*G$218+G$213,G$222*G$214,FALSE))</f>
        <v>113.21317703478638</v>
      </c>
      <c r="W70" s="5">
        <f>BA70+(H$209*_xlfn.NORM.DIST($B70,H$214*H$215+H$213,H$219*H$214,FALSE))+(H$211*_xlfn.NORM.DIST($B70,H$214*H$216+H$213,H$220*H$214,FALSE))+(H$210*_xlfn.NORM.DIST($B70,H$214*H$217+H$213,H$221*H$214,FALSE))+(H$212*_xlfn.NORM.DIST($B70,H$214*H$218+H$213,H$222*H$214,FALSE))</f>
        <v>122.91473273397885</v>
      </c>
      <c r="X70" s="5">
        <f>BB70+(I$209*_xlfn.NORM.DIST($B70,I$214*I$215+I$213,I$219*I$214,FALSE))+(I$211*_xlfn.NORM.DIST($B70,I$214*I$216+I$213,I$220*I$214,FALSE))+(I$210*_xlfn.NORM.DIST($B70,I$214*I$217+I$213,I$221*I$214,FALSE))+(I$212*_xlfn.NORM.DIST($B70,I$214*I$218+I$213,I$222*I$214,FALSE))</f>
        <v>135.17030686071999</v>
      </c>
      <c r="Y70" s="5">
        <f>BC70+(J$209*_xlfn.NORM.DIST($B70,J$214*J$215+J$213,J$219*J$214,FALSE))+(J$211*_xlfn.NORM.DIST($B70,J$214*J$216+J$213,J$220*J$214,FALSE))+(J$210*_xlfn.NORM.DIST($B70,J$214*J$217+J$213,J$221*J$214,FALSE))+(J$212*_xlfn.NORM.DIST($B70,J$214*J$218+J$213,J$222*J$214,FALSE))</f>
        <v>133.5244502874238</v>
      </c>
      <c r="Z70" s="5">
        <f>BD70+(K$209*_xlfn.NORM.DIST($B70,K$214*K$215+K$213,K$219*K$214,FALSE))+(K$211*_xlfn.NORM.DIST($B70,K$214*K$216+K$213,K$220*K$214,FALSE))+(K$210*_xlfn.NORM.DIST($B70,K$214*K$217+K$213,K$221*K$214,FALSE))+(K$212*_xlfn.NORM.DIST($B70,K$214*K$218+K$213,K$222*K$214,FALSE))</f>
        <v>133.1718300107942</v>
      </c>
      <c r="AA70" s="5">
        <f>BE70+(L$209*_xlfn.NORM.DIST($B70,L$214*L$215+L$213,L$219*L$214,FALSE))+(L$211*_xlfn.NORM.DIST($B70,L$214*L$216+L$213,L$220*L$214,FALSE))+(L$210*_xlfn.NORM.DIST($B70,L$214*L$217+L$213,L$221*L$214,FALSE))+(L$212*_xlfn.NORM.DIST($B70,L$214*L$218+L$213,L$222*L$214,FALSE))</f>
        <v>114.1518735573749</v>
      </c>
      <c r="AB70" s="5">
        <f>BF70+(M$209*_xlfn.NORM.DIST($B70,M$214*M$215+M$213,M$219*M$214,FALSE))+(M$211*_xlfn.NORM.DIST($B70,M$214*M$216+M$213,M$220*M$214,FALSE))+(M$210*_xlfn.NORM.DIST($B70,M$214*M$217+M$213,M$221*M$214,FALSE))+(M$212*_xlfn.NORM.DIST($B70,M$214*M$218+M$213,M$222*M$214,FALSE))</f>
        <v>100.16986356049176</v>
      </c>
      <c r="AC70" s="5">
        <f>BG70+(N$209*_xlfn.NORM.DIST($B70,N$214*N$215+N$213,N$219*N$214,FALSE))+(N$211*_xlfn.NORM.DIST($B70,N$214*N$216+N$213,N$220*N$214,FALSE))+(N$210*_xlfn.NORM.DIST($B70,N$214*N$217+N$213,N$221*N$214,FALSE))+(N$212*_xlfn.NORM.DIST($B70,N$214*N$218+N$213,N$222*N$214,FALSE))</f>
        <v>87.173951890645654</v>
      </c>
      <c r="AD70" s="5">
        <f>BH70+(O$209*_xlfn.NORM.DIST($B70,O$214*O$215+O$213,O$219*O$214,FALSE))+(O$211*_xlfn.NORM.DIST($B70,O$214*O$216+O$213,O$220*O$214,FALSE))+(O$210*_xlfn.NORM.DIST($B70,O$214*O$217+O$213,O$221*O$214,FALSE))+(O$212*_xlfn.NORM.DIST($B70,O$214*O$218+O$213,O$222*O$214,FALSE))</f>
        <v>74.751966495449608</v>
      </c>
      <c r="AE70" s="5"/>
      <c r="AG70" s="5">
        <f t="shared" si="43"/>
        <v>-3.3435559150910734</v>
      </c>
      <c r="AH70" s="5">
        <f t="shared" si="43"/>
        <v>-10.04538518011789</v>
      </c>
      <c r="AI70" s="5">
        <f t="shared" si="43"/>
        <v>-5.1273050037463292</v>
      </c>
      <c r="AJ70" s="5">
        <f t="shared" si="43"/>
        <v>-7.5445311821731735</v>
      </c>
      <c r="AK70" s="5">
        <f t="shared" si="43"/>
        <v>-6.9161770347863865</v>
      </c>
      <c r="AL70" s="5">
        <f t="shared" si="43"/>
        <v>-14.329732733978858</v>
      </c>
      <c r="AM70" s="5">
        <f t="shared" si="43"/>
        <v>-21.746306860719983</v>
      </c>
      <c r="AN70" s="5">
        <f t="shared" si="42"/>
        <v>-20.524450287423804</v>
      </c>
      <c r="AO70" s="5">
        <f t="shared" si="40"/>
        <v>-22.004830010794194</v>
      </c>
      <c r="AP70" s="5">
        <f t="shared" si="40"/>
        <v>-12.999873557374897</v>
      </c>
      <c r="AQ70" s="5">
        <f t="shared" si="40"/>
        <v>-9.7608635604917566</v>
      </c>
      <c r="AR70" s="5">
        <f t="shared" si="40"/>
        <v>-4.2349518906456609</v>
      </c>
      <c r="AS70" s="5">
        <f t="shared" si="40"/>
        <v>-5.4640664954496145</v>
      </c>
      <c r="AV70" s="2">
        <f t="shared" ref="AV70:AV133" si="44">((1-DS70)*CO70) + (DS70*DD70)</f>
        <v>99.430517134164376</v>
      </c>
      <c r="AW70" s="2">
        <f t="shared" ref="AW70:AW133" si="45">((1-DT70)*CP70) + (DT70*DE70)</f>
        <v>102.62896963180263</v>
      </c>
      <c r="AX70" s="2">
        <f t="shared" ref="AX70:AX133" si="46">((1-DU70)*CQ70) + (DU70*DF70)</f>
        <v>105.17586773535038</v>
      </c>
      <c r="AY70" s="2">
        <f t="shared" ref="AY70:AY133" si="47">((1-DV70)*CR70) + (DV70*DG70)</f>
        <v>103.81579208712887</v>
      </c>
      <c r="AZ70" s="2">
        <f t="shared" ref="AZ70:AZ133" si="48">((1-DW70)*CS70) + (DW70*DH70)</f>
        <v>104.84157227541645</v>
      </c>
      <c r="BA70" s="2">
        <f t="shared" ref="BA70:BA133" si="49">((1-DX70)*CT70) + (DX70*DI70)</f>
        <v>106.83766862797358</v>
      </c>
      <c r="BB70" s="2">
        <f t="shared" ref="BB70:BB133" si="50">((1-DY70)*CU70) + (DY70*DJ70)</f>
        <v>107.86412786613032</v>
      </c>
      <c r="BC70" s="2">
        <f t="shared" ref="BC70:BC133" si="51">((1-DZ70)*CV70) + (DZ70*DK70)</f>
        <v>107.01420622442622</v>
      </c>
      <c r="BD70" s="2">
        <f t="shared" ref="BD70:BD133" si="52">((1-EA70)*CW70) + (EA70*DL70)</f>
        <v>105.4967156806261</v>
      </c>
      <c r="BE70" s="2">
        <f t="shared" ref="BE70:BE133" si="53">((1-EB70)*CX70) + (EB70*DM70)</f>
        <v>100.47349262853368</v>
      </c>
      <c r="BF70" s="2">
        <f t="shared" ref="BF70:BF133" si="54">((1-EC70)*CY70) + (EC70*DN70)</f>
        <v>92.299424226643538</v>
      </c>
      <c r="BG70" s="2">
        <f t="shared" ref="BG70:BG133" si="55">((1-ED70)*CZ70) + (ED70*DO70)</f>
        <v>82.021000737250588</v>
      </c>
      <c r="BH70" s="2">
        <f t="shared" ref="BH70:BH133" si="56">((1-EE70)*DA70) + (EE70*DP70)</f>
        <v>69.289517162806604</v>
      </c>
      <c r="BK70" s="2" t="str">
        <f>IF(OR($B70&lt;C$229, AND($B70&gt;C$230, $B70&lt;C$231)), C70, "")</f>
        <v/>
      </c>
      <c r="BL70" s="2" t="str">
        <f>IF(OR($B70&lt;D$229, AND($B70&gt;D$230, $B70&lt;D$231)), D70, "")</f>
        <v/>
      </c>
      <c r="BM70" s="2" t="str">
        <f>IF(OR($B70&lt;E$229, AND($B70&gt;E$230, $B70&lt;E$231)), E70, "")</f>
        <v/>
      </c>
      <c r="BN70" s="2" t="str">
        <f>IF(OR($B70&lt;F$229, AND($B70&gt;F$230, $B70&lt;F$231)), F70, "")</f>
        <v/>
      </c>
      <c r="BO70" s="2" t="str">
        <f>IF(OR($B70&lt;G$229, AND($B70&gt;G$230, $B70&lt;G$231)), G70, "")</f>
        <v/>
      </c>
      <c r="BP70" s="2" t="str">
        <f>IF(OR($B70&lt;H$229, AND($B70&gt;H$230, $B70&lt;H$231)), H70, "")</f>
        <v/>
      </c>
      <c r="BQ70" s="2" t="str">
        <f>IF(OR($B70&lt;I$229, AND($B70&gt;I$230, $B70&lt;I$231)), I70, "")</f>
        <v/>
      </c>
      <c r="BR70" s="2" t="str">
        <f>IF(OR($B70&lt;J$229, AND($B70&gt;J$230, $B70&lt;J$231)), J70, "")</f>
        <v/>
      </c>
      <c r="BS70" s="2" t="str">
        <f>IF(OR($B70&lt;K$229, AND($B70&gt;K$230, $B70&lt;K$231)), K70, "")</f>
        <v/>
      </c>
      <c r="BT70" s="2" t="str">
        <f>IF(OR($B70&lt;L$229, AND($B70&gt;L$230, $B70&lt;L$231)), L70, "")</f>
        <v/>
      </c>
      <c r="BU70" s="2" t="str">
        <f>IF(OR($B70&lt;M$229, AND($B70&gt;M$230, $B70&lt;M$231)), M70, "")</f>
        <v/>
      </c>
      <c r="BV70" s="2" t="str">
        <f>IF(OR($B70&lt;N$229, AND($B70&gt;N$230, $B70&lt;N$231)), N70, "")</f>
        <v/>
      </c>
      <c r="BW70" s="2" t="str">
        <f>IF(OR($B70&lt;O$229, AND($B70&gt;O$230, $B70&lt;O$231)), O70, "")</f>
        <v/>
      </c>
      <c r="BZ70" s="2" t="str">
        <f>IF(OR(AND($B70&gt;C$230, $B70&lt;C$231), $B70&gt;C$232), C70, "")</f>
        <v/>
      </c>
      <c r="CA70" s="2" t="str">
        <f>IF(OR(AND($B70&gt;D$230, $B70&lt;D$231), $B70&gt;D$232), D70, "")</f>
        <v/>
      </c>
      <c r="CB70" s="2" t="str">
        <f>IF(OR(AND($B70&gt;E$230, $B70&lt;E$231), $B70&gt;E$232), E70, "")</f>
        <v/>
      </c>
      <c r="CC70" s="2" t="str">
        <f>IF(OR(AND($B70&gt;F$230, $B70&lt;F$231), $B70&gt;F$232), F70, "")</f>
        <v/>
      </c>
      <c r="CD70" s="2" t="str">
        <f>IF(OR(AND($B70&gt;G$230, $B70&lt;G$231), $B70&gt;G$232), G70, "")</f>
        <v/>
      </c>
      <c r="CE70" s="2" t="str">
        <f>IF(OR(AND($B70&gt;H$230, $B70&lt;H$231), $B70&gt;H$232), H70, "")</f>
        <v/>
      </c>
      <c r="CF70" s="2" t="str">
        <f>IF(OR(AND($B70&gt;I$230, $B70&lt;I$231), $B70&gt;I$232), I70, "")</f>
        <v/>
      </c>
      <c r="CG70" s="2" t="str">
        <f>IF(OR(AND($B70&gt;J$230, $B70&lt;J$231), $B70&gt;J$232), J70, "")</f>
        <v/>
      </c>
      <c r="CH70" s="2" t="str">
        <f>IF(OR(AND($B70&gt;K$230, $B70&lt;K$231), $B70&gt;K$232), K70, "")</f>
        <v/>
      </c>
      <c r="CI70" s="2" t="str">
        <f>IF(OR(AND($B70&gt;L$230, $B70&lt;L$231), $B70&gt;L$232), L70, "")</f>
        <v/>
      </c>
      <c r="CJ70" s="2" t="str">
        <f>IF(OR(AND($B70&gt;M$230, $B70&lt;M$231), $B70&gt;M$232), M70, "")</f>
        <v/>
      </c>
      <c r="CK70" s="2" t="str">
        <f>IF(OR(AND($B70&gt;N$230, $B70&lt;N$231), $B70&gt;N$232), N70, "")</f>
        <v/>
      </c>
      <c r="CL70" s="2" t="str">
        <f>IF(OR(AND($B70&gt;O$230, $B70&lt;O$231), $B70&gt;O$232), O70, "")</f>
        <v/>
      </c>
      <c r="CO70" s="2">
        <f t="shared" ref="CO70:CO133" si="57">BK$207*$B70+BK$209</f>
        <v>99.40329476182724</v>
      </c>
      <c r="CP70" s="2">
        <f t="shared" ref="CP70:CP133" si="58">BL$207*$B70+BL$209</f>
        <v>102.61953320682264</v>
      </c>
      <c r="CQ70" s="2">
        <f t="shared" ref="CQ70:CQ133" si="59">BM$207*$B70+BM$209</f>
        <v>105.14647839003095</v>
      </c>
      <c r="CR70" s="2">
        <f t="shared" ref="CR70:CR133" si="60">BN$207*$B70+BN$209</f>
        <v>103.78965952577379</v>
      </c>
      <c r="CS70" s="2">
        <f t="shared" ref="CS70:CS133" si="61">BO$207*$B70+BO$209</f>
        <v>104.8328727154168</v>
      </c>
      <c r="CT70" s="2">
        <f t="shared" ref="CT70:CT133" si="62">BP$207*$B70+BP$209</f>
        <v>106.81373887738329</v>
      </c>
      <c r="CU70" s="2">
        <f t="shared" ref="CU70:CU133" si="63">BQ$207*$B70+BQ$209</f>
        <v>107.85684097996072</v>
      </c>
      <c r="CV70" s="2">
        <f t="shared" ref="CV70:CV133" si="64">BR$207*$B70+BR$209</f>
        <v>106.9620156576658</v>
      </c>
      <c r="CW70" s="2">
        <f t="shared" ref="CW70:CW133" si="65">BS$207*$B70+BS$209</f>
        <v>105.43901694674523</v>
      </c>
      <c r="CX70" s="2">
        <f t="shared" ref="CX70:CX133" si="66">BT$207*$B70+BT$209</f>
        <v>100.41775038661606</v>
      </c>
      <c r="CY70" s="2">
        <f t="shared" ref="CY70:CY133" si="67">BU$207*$B70+BU$209</f>
        <v>92.234804651325689</v>
      </c>
      <c r="CZ70" s="2">
        <f t="shared" ref="CZ70:CZ133" si="68">BV$207*$B70+BV$209</f>
        <v>81.98131209083823</v>
      </c>
      <c r="DA70" s="2">
        <f t="shared" ref="DA70:DA133" si="69">BW$207*$B70+BW$209</f>
        <v>69.278252678500152</v>
      </c>
      <c r="DD70" s="2">
        <f t="shared" ref="DD70:DD133" si="70">BZ$207*$B70+BZ$209</f>
        <v>100.13280767754078</v>
      </c>
      <c r="DE70" s="2">
        <f t="shared" ref="DE70:DE133" si="71">CA$207*$B70+CA$209</f>
        <v>102.92061052090148</v>
      </c>
      <c r="DF70" s="2">
        <f t="shared" ref="DF70:DF133" si="72">CB$207*$B70+CB$209</f>
        <v>106.18531417341829</v>
      </c>
      <c r="DG70" s="2">
        <f t="shared" ref="DG70:DG133" si="73">CC$207*$B70+CC$209</f>
        <v>104.45825836276707</v>
      </c>
      <c r="DH70" s="2">
        <f t="shared" ref="DH70:DH133" si="74">CD$207*$B70+CD$209</f>
        <v>105.04470490899556</v>
      </c>
      <c r="DI70" s="2">
        <f t="shared" ref="DI70:DI133" si="75">CE$207*$B70+CE$209</f>
        <v>107.45460423888888</v>
      </c>
      <c r="DJ70" s="2">
        <f t="shared" ref="DJ70:DJ133" si="76">CF$207*$B70+CF$209</f>
        <v>108.07485772838984</v>
      </c>
      <c r="DK70" s="2">
        <f t="shared" ref="DK70:DK133" si="77">CG$207*$B70+CG$209</f>
        <v>108.46961653904948</v>
      </c>
      <c r="DL70" s="2">
        <f t="shared" ref="DL70:DL133" si="78">CH$207*$B70+CH$209</f>
        <v>107.05387909859061</v>
      </c>
      <c r="DM70" s="2">
        <f t="shared" ref="DM70:DM133" si="79">CI$207*$B70+CI$209</f>
        <v>101.79026142219168</v>
      </c>
      <c r="DN70" s="2">
        <f t="shared" ref="DN70:DN133" si="80">CJ$207*$B70+CJ$209</f>
        <v>93.795654085817318</v>
      </c>
      <c r="DO70" s="2">
        <f t="shared" ref="DO70:DO133" si="81">CK$207*$B70+CK$209</f>
        <v>82.922753743297093</v>
      </c>
      <c r="DP70" s="2">
        <f t="shared" ref="DP70:DP133" si="82">CL$207*$B70+CL$209</f>
        <v>69.574893973191109</v>
      </c>
      <c r="DS70" s="2">
        <f>POWER(10,($B70-C$227)/C$228)/(1+POWER(10,($B70-C$227)/C$228))</f>
        <v>3.7315819570532115E-2</v>
      </c>
      <c r="DT70" s="2">
        <f>POWER(10,($B70-D$227)/D$228)/(1+POWER(10,($B70-D$227)/D$228))</f>
        <v>3.1342198627162074E-2</v>
      </c>
      <c r="DU70" s="2">
        <f>POWER(10,($B70-E$227)/E$228)/(1+POWER(10,($B70-E$227)/E$228))</f>
        <v>2.8290655548651785E-2</v>
      </c>
      <c r="DV70" s="2">
        <f>POWER(10,($B70-F$227)/F$228)/(1+POWER(10,($B70-F$227)/F$228))</f>
        <v>3.9085562087734588E-2</v>
      </c>
      <c r="DW70" s="2">
        <f>POWER(10,($B70-G$227)/G$228)/(1+POWER(10,($B70-G$227)/G$228))</f>
        <v>4.1068167461655092E-2</v>
      </c>
      <c r="DX70" s="2">
        <f>POWER(10,($B70-H$227)/H$228)/(1+POWER(10,($B70-H$227)/H$228))</f>
        <v>3.733974720380448E-2</v>
      </c>
      <c r="DY70" s="2">
        <f>POWER(10,($B70-I$227)/I$228)/(1+POWER(10,($B70-I$227)/I$228))</f>
        <v>3.3423515496426644E-2</v>
      </c>
      <c r="DZ70" s="2">
        <f>POWER(10,($B70-J$227)/J$228)/(1+POWER(10,($B70-J$227)/J$228))</f>
        <v>3.4618291488739045E-2</v>
      </c>
      <c r="EA70" s="2">
        <f>POWER(10,($B70-K$227)/K$228)/(1+POWER(10,($B70-K$227)/K$228))</f>
        <v>3.5729819919877503E-2</v>
      </c>
      <c r="EB70" s="2">
        <f>POWER(10,($B70-L$227)/L$228)/(1+POWER(10,($B70-L$227)/L$228))</f>
        <v>4.0613328762224551E-2</v>
      </c>
      <c r="EC70" s="2">
        <f>POWER(10,($B70-M$227)/M$228)/(1+POWER(10,($B70-M$227)/M$228))</f>
        <v>4.1400261863760238E-2</v>
      </c>
      <c r="ED70" s="2">
        <f>POWER(10,($B70-N$227)/N$228)/(1+POWER(10,($B70-N$227)/N$228))</f>
        <v>4.2157308749521491E-2</v>
      </c>
      <c r="EE70" s="2">
        <f>POWER(10,($B70-O$227)/O$228)/(1+POWER(10,($B70-O$227)/O$228))</f>
        <v>3.7973419439743791E-2</v>
      </c>
    </row>
    <row r="71" spans="2:135" x14ac:dyDescent="0.25">
      <c r="B71" s="2">
        <v>65</v>
      </c>
      <c r="C71">
        <v>101.60599999999999</v>
      </c>
      <c r="D71">
        <v>104.809</v>
      </c>
      <c r="E71">
        <v>108.265</v>
      </c>
      <c r="F71">
        <v>106.13800000000001</v>
      </c>
      <c r="G71">
        <v>106.25</v>
      </c>
      <c r="H71">
        <v>108.831</v>
      </c>
      <c r="I71">
        <v>110.89400000000001</v>
      </c>
      <c r="J71">
        <v>108.758</v>
      </c>
      <c r="K71">
        <v>109.06100000000001</v>
      </c>
      <c r="L71">
        <v>101.015</v>
      </c>
      <c r="M71">
        <v>91.682000000000002</v>
      </c>
      <c r="N71">
        <v>82.909000000000006</v>
      </c>
      <c r="O71">
        <v>69.848500000000001</v>
      </c>
      <c r="R71" s="5">
        <f>AV71+(C$209*_xlfn.NORM.DIST($B71,C$214*C$215+C$213,C$219*C$214,FALSE))+(C$211*_xlfn.NORM.DIST($B71,C$214*C$216+C$213,C$220*C$214,FALSE))+(C$210*_xlfn.NORM.DIST($B71,C$214*C$217+C$213,C$221*C$214,FALSE))+(C$212*_xlfn.NORM.DIST($B71,C$214*C$218+C$213,C$222*C$214,FALSE))</f>
        <v>102.42933662077748</v>
      </c>
      <c r="S71" s="5">
        <f>AW71+(D$209*_xlfn.NORM.DIST($B71,D$214*D$215+D$213,D$219*D$214,FALSE))+(D$211*_xlfn.NORM.DIST($B71,D$214*D$216+D$213,D$220*D$214,FALSE))+(D$210*_xlfn.NORM.DIST($B71,D$214*D$217+D$213,D$221*D$214,FALSE))+(D$212*_xlfn.NORM.DIST($B71,D$214*D$218+D$213,D$222*D$214,FALSE))</f>
        <v>109.83854351574307</v>
      </c>
      <c r="T71" s="5">
        <f>AX71+(E$209*_xlfn.NORM.DIST($B71,E$214*E$215+E$213,E$219*E$214,FALSE))+(E$211*_xlfn.NORM.DIST($B71,E$214*E$216+E$213,E$220*E$214,FALSE))+(E$210*_xlfn.NORM.DIST($B71,E$214*E$217+E$213,E$221*E$214,FALSE))+(E$212*_xlfn.NORM.DIST($B71,E$214*E$218+E$213,E$222*E$214,FALSE))</f>
        <v>110.78413903055582</v>
      </c>
      <c r="U71" s="5">
        <f>AY71+(F$209*_xlfn.NORM.DIST($B71,F$214*F$215+F$213,F$219*F$214,FALSE))+(F$211*_xlfn.NORM.DIST($B71,F$214*F$216+F$213,F$220*F$214,FALSE))+(F$210*_xlfn.NORM.DIST($B71,F$214*F$217+F$213,F$221*F$214,FALSE))+(F$212*_xlfn.NORM.DIST($B71,F$214*F$218+F$213,F$222*F$214,FALSE))</f>
        <v>109.4668815934574</v>
      </c>
      <c r="V71" s="5">
        <f>AZ71+(G$209*_xlfn.NORM.DIST($B71,G$214*G$215+G$213,G$219*G$214,FALSE))+(G$211*_xlfn.NORM.DIST($B71,G$214*G$216+G$213,G$220*G$214,FALSE))+(G$210*_xlfn.NORM.DIST($B71,G$214*G$217+G$213,G$221*G$214,FALSE))+(G$212*_xlfn.NORM.DIST($B71,G$214*G$218+G$213,G$222*G$214,FALSE))</f>
        <v>110.2772870911502</v>
      </c>
      <c r="W71" s="5">
        <f>BA71+(H$209*_xlfn.NORM.DIST($B71,H$214*H$215+H$213,H$219*H$214,FALSE))+(H$211*_xlfn.NORM.DIST($B71,H$214*H$216+H$213,H$220*H$214,FALSE))+(H$210*_xlfn.NORM.DIST($B71,H$214*H$217+H$213,H$221*H$214,FALSE))+(H$212*_xlfn.NORM.DIST($B71,H$214*H$218+H$213,H$222*H$214,FALSE))</f>
        <v>117.52211087065609</v>
      </c>
      <c r="X71" s="5">
        <f>BB71+(I$209*_xlfn.NORM.DIST($B71,I$214*I$215+I$213,I$219*I$214,FALSE))+(I$211*_xlfn.NORM.DIST($B71,I$214*I$216+I$213,I$220*I$214,FALSE))+(I$210*_xlfn.NORM.DIST($B71,I$214*I$217+I$213,I$221*I$214,FALSE))+(I$212*_xlfn.NORM.DIST($B71,I$214*I$218+I$213,I$222*I$214,FALSE))</f>
        <v>126.8653706585666</v>
      </c>
      <c r="Y71" s="5">
        <f>BC71+(J$209*_xlfn.NORM.DIST($B71,J$214*J$215+J$213,J$219*J$214,FALSE))+(J$211*_xlfn.NORM.DIST($B71,J$214*J$216+J$213,J$220*J$214,FALSE))+(J$210*_xlfn.NORM.DIST($B71,J$214*J$217+J$213,J$221*J$214,FALSE))+(J$212*_xlfn.NORM.DIST($B71,J$214*J$218+J$213,J$222*J$214,FALSE))</f>
        <v>125.40571542952637</v>
      </c>
      <c r="Z71" s="5">
        <f>BD71+(K$209*_xlfn.NORM.DIST($B71,K$214*K$215+K$213,K$219*K$214,FALSE))+(K$211*_xlfn.NORM.DIST($B71,K$214*K$216+K$213,K$220*K$214,FALSE))+(K$210*_xlfn.NORM.DIST($B71,K$214*K$217+K$213,K$221*K$214,FALSE))+(K$212*_xlfn.NORM.DIST($B71,K$214*K$218+K$213,K$222*K$214,FALSE))</f>
        <v>124.62587990744628</v>
      </c>
      <c r="AA71" s="5">
        <f>BE71+(L$209*_xlfn.NORM.DIST($B71,L$214*L$215+L$213,L$219*L$214,FALSE))+(L$211*_xlfn.NORM.DIST($B71,L$214*L$216+L$213,L$220*L$214,FALSE))+(L$210*_xlfn.NORM.DIST($B71,L$214*L$217+L$213,L$221*L$214,FALSE))+(L$212*_xlfn.NORM.DIST($B71,L$214*L$218+L$213,L$222*L$214,FALSE))</f>
        <v>109.44059117439966</v>
      </c>
      <c r="AB71" s="5">
        <f>BF71+(M$209*_xlfn.NORM.DIST($B71,M$214*M$215+M$213,M$219*M$214,FALSE))+(M$211*_xlfn.NORM.DIST($B71,M$214*M$216+M$213,M$220*M$214,FALSE))+(M$210*_xlfn.NORM.DIST($B71,M$214*M$217+M$213,M$221*M$214,FALSE))+(M$212*_xlfn.NORM.DIST($B71,M$214*M$218+M$213,M$222*M$214,FALSE))</f>
        <v>97.424379024631591</v>
      </c>
      <c r="AC71" s="5">
        <f>BG71+(N$209*_xlfn.NORM.DIST($B71,N$214*N$215+N$213,N$219*N$214,FALSE))+(N$211*_xlfn.NORM.DIST($B71,N$214*N$216+N$213,N$220*N$214,FALSE))+(N$210*_xlfn.NORM.DIST($B71,N$214*N$217+N$213,N$221*N$214,FALSE))+(N$212*_xlfn.NORM.DIST($B71,N$214*N$218+N$213,N$222*N$214,FALSE))</f>
        <v>85.420299509512091</v>
      </c>
      <c r="AD71" s="5">
        <f>BH71+(O$209*_xlfn.NORM.DIST($B71,O$214*O$215+O$213,O$219*O$214,FALSE))+(O$211*_xlfn.NORM.DIST($B71,O$214*O$216+O$213,O$220*O$214,FALSE))+(O$210*_xlfn.NORM.DIST($B71,O$214*O$217+O$213,O$221*O$214,FALSE))+(O$212*_xlfn.NORM.DIST($B71,O$214*O$218+O$213,O$222*O$214,FALSE))</f>
        <v>72.80792532380687</v>
      </c>
      <c r="AE71" s="5"/>
      <c r="AG71" s="5">
        <f t="shared" si="43"/>
        <v>-0.82333662077748215</v>
      </c>
      <c r="AH71" s="5">
        <f t="shared" si="43"/>
        <v>-5.0295435157430717</v>
      </c>
      <c r="AI71" s="5">
        <f t="shared" si="43"/>
        <v>-2.5191390305558201</v>
      </c>
      <c r="AJ71" s="5">
        <f t="shared" si="43"/>
        <v>-3.3288815934573961</v>
      </c>
      <c r="AK71" s="5">
        <f t="shared" si="43"/>
        <v>-4.0272870911501997</v>
      </c>
      <c r="AL71" s="5">
        <f t="shared" si="43"/>
        <v>-8.6911108706560896</v>
      </c>
      <c r="AM71" s="5">
        <f t="shared" si="43"/>
        <v>-15.971370658566599</v>
      </c>
      <c r="AN71" s="5">
        <f t="shared" si="42"/>
        <v>-16.647715429526372</v>
      </c>
      <c r="AO71" s="5">
        <f t="shared" si="40"/>
        <v>-15.564879907446269</v>
      </c>
      <c r="AP71" s="5">
        <f t="shared" si="40"/>
        <v>-8.4255911743996563</v>
      </c>
      <c r="AQ71" s="5">
        <f t="shared" si="40"/>
        <v>-5.7423790246315889</v>
      </c>
      <c r="AR71" s="5">
        <f t="shared" si="40"/>
        <v>-2.5112995095120851</v>
      </c>
      <c r="AS71" s="5">
        <f t="shared" si="40"/>
        <v>-2.9594253238068688</v>
      </c>
      <c r="AV71" s="2">
        <f t="shared" si="44"/>
        <v>99.429011563789828</v>
      </c>
      <c r="AW71" s="2">
        <f t="shared" si="45"/>
        <v>102.62210674157194</v>
      </c>
      <c r="AX71" s="2">
        <f t="shared" si="46"/>
        <v>105.17965142233993</v>
      </c>
      <c r="AY71" s="2">
        <f t="shared" si="47"/>
        <v>103.8215781465187</v>
      </c>
      <c r="AZ71" s="2">
        <f t="shared" si="48"/>
        <v>104.86235220362678</v>
      </c>
      <c r="BA71" s="2">
        <f t="shared" si="49"/>
        <v>106.8688952546717</v>
      </c>
      <c r="BB71" s="2">
        <f t="shared" si="50"/>
        <v>107.88827685321338</v>
      </c>
      <c r="BC71" s="2">
        <f t="shared" si="51"/>
        <v>107.05987901603002</v>
      </c>
      <c r="BD71" s="2">
        <f t="shared" si="52"/>
        <v>105.54089597438163</v>
      </c>
      <c r="BE71" s="2">
        <f t="shared" si="53"/>
        <v>100.5125424537611</v>
      </c>
      <c r="BF71" s="2">
        <f t="shared" si="54"/>
        <v>92.345695649355505</v>
      </c>
      <c r="BG71" s="2">
        <f t="shared" si="55"/>
        <v>82.049898039594908</v>
      </c>
      <c r="BH71" s="2">
        <f t="shared" si="56"/>
        <v>69.301906745285663</v>
      </c>
      <c r="BK71" s="2" t="str">
        <f>IF(OR($B71&lt;C$229, AND($B71&gt;C$230, $B71&lt;C$231)), C71, "")</f>
        <v/>
      </c>
      <c r="BL71" s="2" t="str">
        <f>IF(OR($B71&lt;D$229, AND($B71&gt;D$230, $B71&lt;D$231)), D71, "")</f>
        <v/>
      </c>
      <c r="BM71" s="2" t="str">
        <f>IF(OR($B71&lt;E$229, AND($B71&gt;E$230, $B71&lt;E$231)), E71, "")</f>
        <v/>
      </c>
      <c r="BN71" s="2" t="str">
        <f>IF(OR($B71&lt;F$229, AND($B71&gt;F$230, $B71&lt;F$231)), F71, "")</f>
        <v/>
      </c>
      <c r="BO71" s="2" t="str">
        <f>IF(OR($B71&lt;G$229, AND($B71&gt;G$230, $B71&lt;G$231)), G71, "")</f>
        <v/>
      </c>
      <c r="BP71" s="2" t="str">
        <f>IF(OR($B71&lt;H$229, AND($B71&gt;H$230, $B71&lt;H$231)), H71, "")</f>
        <v/>
      </c>
      <c r="BQ71" s="2" t="str">
        <f>IF(OR($B71&lt;I$229, AND($B71&gt;I$230, $B71&lt;I$231)), I71, "")</f>
        <v/>
      </c>
      <c r="BR71" s="2" t="str">
        <f>IF(OR($B71&lt;J$229, AND($B71&gt;J$230, $B71&lt;J$231)), J71, "")</f>
        <v/>
      </c>
      <c r="BS71" s="2" t="str">
        <f>IF(OR($B71&lt;K$229, AND($B71&gt;K$230, $B71&lt;K$231)), K71, "")</f>
        <v/>
      </c>
      <c r="BT71" s="2" t="str">
        <f>IF(OR($B71&lt;L$229, AND($B71&gt;L$230, $B71&lt;L$231)), L71, "")</f>
        <v/>
      </c>
      <c r="BU71" s="2" t="str">
        <f>IF(OR($B71&lt;M$229, AND($B71&gt;M$230, $B71&lt;M$231)), M71, "")</f>
        <v/>
      </c>
      <c r="BV71" s="2" t="str">
        <f>IF(OR($B71&lt;N$229, AND($B71&gt;N$230, $B71&lt;N$231)), N71, "")</f>
        <v/>
      </c>
      <c r="BW71" s="2" t="str">
        <f>IF(OR($B71&lt;O$229, AND($B71&gt;O$230, $B71&lt;O$231)), O71, "")</f>
        <v/>
      </c>
      <c r="BZ71" s="2" t="str">
        <f>IF(OR(AND($B71&gt;C$230, $B71&lt;C$231), $B71&gt;C$232), C71, "")</f>
        <v/>
      </c>
      <c r="CA71" s="2" t="str">
        <f>IF(OR(AND($B71&gt;D$230, $B71&lt;D$231), $B71&gt;D$232), D71, "")</f>
        <v/>
      </c>
      <c r="CB71" s="2" t="str">
        <f>IF(OR(AND($B71&gt;E$230, $B71&lt;E$231), $B71&gt;E$232), E71, "")</f>
        <v/>
      </c>
      <c r="CC71" s="2" t="str">
        <f>IF(OR(AND($B71&gt;F$230, $B71&lt;F$231), $B71&gt;F$232), F71, "")</f>
        <v/>
      </c>
      <c r="CD71" s="2" t="str">
        <f>IF(OR(AND($B71&gt;G$230, $B71&lt;G$231), $B71&gt;G$232), G71, "")</f>
        <v/>
      </c>
      <c r="CE71" s="2" t="str">
        <f>IF(OR(AND($B71&gt;H$230, $B71&lt;H$231), $B71&gt;H$232), H71, "")</f>
        <v/>
      </c>
      <c r="CF71" s="2" t="str">
        <f>IF(OR(AND($B71&gt;I$230, $B71&lt;I$231), $B71&gt;I$232), I71, "")</f>
        <v/>
      </c>
      <c r="CG71" s="2" t="str">
        <f>IF(OR(AND($B71&gt;J$230, $B71&lt;J$231), $B71&gt;J$232), J71, "")</f>
        <v/>
      </c>
      <c r="CH71" s="2" t="str">
        <f>IF(OR(AND($B71&gt;K$230, $B71&lt;K$231), $B71&gt;K$232), K71, "")</f>
        <v/>
      </c>
      <c r="CI71" s="2" t="str">
        <f>IF(OR(AND($B71&gt;L$230, $B71&lt;L$231), $B71&gt;L$232), L71, "")</f>
        <v/>
      </c>
      <c r="CJ71" s="2" t="str">
        <f>IF(OR(AND($B71&gt;M$230, $B71&lt;M$231), $B71&gt;M$232), M71, "")</f>
        <v/>
      </c>
      <c r="CK71" s="2" t="str">
        <f>IF(OR(AND($B71&gt;N$230, $B71&lt;N$231), $B71&gt;N$232), N71, "")</f>
        <v/>
      </c>
      <c r="CL71" s="2" t="str">
        <f>IF(OR(AND($B71&gt;O$230, $B71&lt;O$231), $B71&gt;O$232), O71, "")</f>
        <v/>
      </c>
      <c r="CO71" s="2">
        <f t="shared" si="57"/>
        <v>99.400753363153413</v>
      </c>
      <c r="CP71" s="2">
        <f t="shared" si="58"/>
        <v>102.61255595284871</v>
      </c>
      <c r="CQ71" s="2">
        <f t="shared" si="59"/>
        <v>105.1490356672287</v>
      </c>
      <c r="CR71" s="2">
        <f t="shared" si="60"/>
        <v>103.7944913910105</v>
      </c>
      <c r="CS71" s="2">
        <f t="shared" si="61"/>
        <v>104.85397908001735</v>
      </c>
      <c r="CT71" s="2">
        <f t="shared" si="62"/>
        <v>106.84427373632199</v>
      </c>
      <c r="CU71" s="2">
        <f t="shared" si="63"/>
        <v>107.88132931500115</v>
      </c>
      <c r="CV71" s="2">
        <f t="shared" si="64"/>
        <v>107.00534707035484</v>
      </c>
      <c r="CW71" s="2">
        <f t="shared" si="65"/>
        <v>105.48093286807074</v>
      </c>
      <c r="CX71" s="2">
        <f t="shared" si="66"/>
        <v>100.4546658793758</v>
      </c>
      <c r="CY71" s="2">
        <f t="shared" si="67"/>
        <v>92.278348935377764</v>
      </c>
      <c r="CZ71" s="2">
        <f t="shared" si="68"/>
        <v>82.008589827974589</v>
      </c>
      <c r="DA71" s="2">
        <f t="shared" si="69"/>
        <v>69.290445724778451</v>
      </c>
      <c r="DD71" s="2">
        <f t="shared" si="70"/>
        <v>100.09387944762828</v>
      </c>
      <c r="DE71" s="2">
        <f t="shared" si="71"/>
        <v>102.89130990557352</v>
      </c>
      <c r="DF71" s="2">
        <f t="shared" si="72"/>
        <v>106.13869500477196</v>
      </c>
      <c r="DG71" s="2">
        <f t="shared" si="73"/>
        <v>104.42890899996816</v>
      </c>
      <c r="DH71" s="2">
        <f t="shared" si="74"/>
        <v>105.04065982804566</v>
      </c>
      <c r="DI71" s="2">
        <f t="shared" si="75"/>
        <v>107.44781251551827</v>
      </c>
      <c r="DJ71" s="2">
        <f t="shared" si="76"/>
        <v>108.0715146418964</v>
      </c>
      <c r="DK71" s="2">
        <f t="shared" si="77"/>
        <v>108.44677671878763</v>
      </c>
      <c r="DL71" s="2">
        <f t="shared" si="78"/>
        <v>107.01677931969488</v>
      </c>
      <c r="DM71" s="2">
        <f t="shared" si="79"/>
        <v>101.7594317931982</v>
      </c>
      <c r="DN71" s="2">
        <f t="shared" si="80"/>
        <v>93.767862751110414</v>
      </c>
      <c r="DO71" s="2">
        <f t="shared" si="81"/>
        <v>82.905866385344609</v>
      </c>
      <c r="DP71" s="2">
        <f t="shared" si="82"/>
        <v>69.566714473135121</v>
      </c>
      <c r="DS71" s="2">
        <f>POWER(10,($B71-C$227)/C$228)/(1+POWER(10,($B71-C$227)/C$228))</f>
        <v>4.0769206742288851E-2</v>
      </c>
      <c r="DT71" s="2">
        <f>POWER(10,($B71-D$227)/D$228)/(1+POWER(10,($B71-D$227)/D$228))</f>
        <v>3.4262433339014506E-2</v>
      </c>
      <c r="DU71" s="2">
        <f>POWER(10,($B71-E$227)/E$228)/(1+POWER(10,($B71-E$227)/E$228))</f>
        <v>3.0935650228116503E-2</v>
      </c>
      <c r="DV71" s="2">
        <f>POWER(10,($B71-F$227)/F$228)/(1+POWER(10,($B71-F$227)/F$228))</f>
        <v>4.2695466086917586E-2</v>
      </c>
      <c r="DW71" s="2">
        <f>POWER(10,($B71-G$227)/G$228)/(1+POWER(10,($B71-G$227)/G$228))</f>
        <v>4.4852635838791961E-2</v>
      </c>
      <c r="DX71" s="2">
        <f>POWER(10,($B71-H$227)/H$228)/(1+POWER(10,($B71-H$227)/H$228))</f>
        <v>4.0795254917145217E-2</v>
      </c>
      <c r="DY71" s="2">
        <f>POWER(10,($B71-I$227)/I$228)/(1+POWER(10,($B71-I$227)/I$228))</f>
        <v>3.6530358706710141E-2</v>
      </c>
      <c r="DZ71" s="2">
        <f>POWER(10,($B71-J$227)/J$228)/(1+POWER(10,($B71-J$227)/J$228))</f>
        <v>3.7831846829617148E-2</v>
      </c>
      <c r="EA71" s="2">
        <f>POWER(10,($B71-K$227)/K$228)/(1+POWER(10,($B71-K$227)/K$228))</f>
        <v>3.9042383597309854E-2</v>
      </c>
      <c r="EB71" s="2">
        <f>POWER(10,($B71-L$227)/L$228)/(1+POWER(10,($B71-L$227)/L$228))</f>
        <v>4.435782217496867E-2</v>
      </c>
      <c r="EC71" s="2">
        <f>POWER(10,($B71-M$227)/M$228)/(1+POWER(10,($B71-M$227)/M$228))</f>
        <v>4.5213890107233215E-2</v>
      </c>
      <c r="ED71" s="2">
        <f>POWER(10,($B71-N$227)/N$228)/(1+POWER(10,($B71-N$227)/N$228))</f>
        <v>4.6037324034621796E-2</v>
      </c>
      <c r="EE71" s="2">
        <f>POWER(10,($B71-O$227)/O$228)/(1+POWER(10,($B71-O$227)/O$228))</f>
        <v>4.148504155965492E-2</v>
      </c>
    </row>
    <row r="72" spans="2:135" x14ac:dyDescent="0.25">
      <c r="B72" s="2">
        <v>66</v>
      </c>
      <c r="C72">
        <v>103.97</v>
      </c>
      <c r="D72">
        <v>103.721</v>
      </c>
      <c r="E72">
        <v>109.61799999999999</v>
      </c>
      <c r="F72">
        <v>106.6</v>
      </c>
      <c r="G72">
        <v>105.78100000000001</v>
      </c>
      <c r="H72">
        <v>109.077</v>
      </c>
      <c r="I72">
        <v>110.742</v>
      </c>
      <c r="J72">
        <v>107.864</v>
      </c>
      <c r="K72">
        <v>107.182</v>
      </c>
      <c r="L72">
        <v>101.955</v>
      </c>
      <c r="M72">
        <v>92.757999999999996</v>
      </c>
      <c r="N72">
        <v>83.515000000000001</v>
      </c>
      <c r="O72">
        <v>69.924199999999999</v>
      </c>
      <c r="R72" s="5">
        <f>AV72+(C$209*_xlfn.NORM.DIST($B72,C$214*C$215+C$213,C$219*C$214,FALSE))+(C$211*_xlfn.NORM.DIST($B72,C$214*C$216+C$213,C$220*C$214,FALSE))+(C$210*_xlfn.NORM.DIST($B72,C$214*C$217+C$213,C$221*C$214,FALSE))+(C$212*_xlfn.NORM.DIST($B72,C$214*C$218+C$213,C$222*C$214,FALSE))</f>
        <v>101.82004344334372</v>
      </c>
      <c r="S72" s="5">
        <f>AW72+(D$209*_xlfn.NORM.DIST($B72,D$214*D$215+D$213,D$219*D$214,FALSE))+(D$211*_xlfn.NORM.DIST($B72,D$214*D$216+D$213,D$220*D$214,FALSE))+(D$210*_xlfn.NORM.DIST($B72,D$214*D$217+D$213,D$221*D$214,FALSE))+(D$212*_xlfn.NORM.DIST($B72,D$214*D$218+D$213,D$222*D$214,FALSE))</f>
        <v>107.26700255364581</v>
      </c>
      <c r="T72" s="5">
        <f>AX72+(E$209*_xlfn.NORM.DIST($B72,E$214*E$215+E$213,E$219*E$214,FALSE))+(E$211*_xlfn.NORM.DIST($B72,E$214*E$216+E$213,E$220*E$214,FALSE))+(E$210*_xlfn.NORM.DIST($B72,E$214*E$217+E$213,E$221*E$214,FALSE))+(E$212*_xlfn.NORM.DIST($B72,E$214*E$218+E$213,E$222*E$214,FALSE))</f>
        <v>108.78814329044077</v>
      </c>
      <c r="U72" s="5">
        <f>AY72+(F$209*_xlfn.NORM.DIST($B72,F$214*F$215+F$213,F$219*F$214,FALSE))+(F$211*_xlfn.NORM.DIST($B72,F$214*F$216+F$213,F$220*F$214,FALSE))+(F$210*_xlfn.NORM.DIST($B72,F$214*F$217+F$213,F$221*F$214,FALSE))+(F$212*_xlfn.NORM.DIST($B72,F$214*F$218+F$213,F$222*F$214,FALSE))</f>
        <v>107.61088401957367</v>
      </c>
      <c r="V72" s="5">
        <f>AZ72+(G$209*_xlfn.NORM.DIST($B72,G$214*G$215+G$213,G$219*G$214,FALSE))+(G$211*_xlfn.NORM.DIST($B72,G$214*G$216+G$213,G$220*G$214,FALSE))+(G$210*_xlfn.NORM.DIST($B72,G$214*G$217+G$213,G$221*G$214,FALSE))+(G$212*_xlfn.NORM.DIST($B72,G$214*G$218+G$213,G$222*G$214,FALSE))</f>
        <v>108.53515656460706</v>
      </c>
      <c r="W72" s="5">
        <f>BA72+(H$209*_xlfn.NORM.DIST($B72,H$214*H$215+H$213,H$219*H$214,FALSE))+(H$211*_xlfn.NORM.DIST($B72,H$214*H$216+H$213,H$220*H$214,FALSE))+(H$210*_xlfn.NORM.DIST($B72,H$214*H$217+H$213,H$221*H$214,FALSE))+(H$212*_xlfn.NORM.DIST($B72,H$214*H$218+H$213,H$222*H$214,FALSE))</f>
        <v>113.80136118718403</v>
      </c>
      <c r="X72" s="5">
        <f>BB72+(I$209*_xlfn.NORM.DIST($B72,I$214*I$215+I$213,I$219*I$214,FALSE))+(I$211*_xlfn.NORM.DIST($B72,I$214*I$216+I$213,I$220*I$214,FALSE))+(I$210*_xlfn.NORM.DIST($B72,I$214*I$217+I$213,I$221*I$214,FALSE))+(I$212*_xlfn.NORM.DIST($B72,I$214*I$218+I$213,I$222*I$214,FALSE))</f>
        <v>120.62868323203524</v>
      </c>
      <c r="Y72" s="5">
        <f>BC72+(J$209*_xlfn.NORM.DIST($B72,J$214*J$215+J$213,J$219*J$214,FALSE))+(J$211*_xlfn.NORM.DIST($B72,J$214*J$216+J$213,J$220*J$214,FALSE))+(J$210*_xlfn.NORM.DIST($B72,J$214*J$217+J$213,J$221*J$214,FALSE))+(J$212*_xlfn.NORM.DIST($B72,J$214*J$218+J$213,J$222*J$214,FALSE))</f>
        <v>119.34986077931352</v>
      </c>
      <c r="Z72" s="5">
        <f>BD72+(K$209*_xlfn.NORM.DIST($B72,K$214*K$215+K$213,K$219*K$214,FALSE))+(K$211*_xlfn.NORM.DIST($B72,K$214*K$216+K$213,K$220*K$214,FALSE))+(K$210*_xlfn.NORM.DIST($B72,K$214*K$217+K$213,K$221*K$214,FALSE))+(K$212*_xlfn.NORM.DIST($B72,K$214*K$218+K$213,K$222*K$214,FALSE))</f>
        <v>118.28297618790981</v>
      </c>
      <c r="AA72" s="5">
        <f>BE72+(L$209*_xlfn.NORM.DIST($B72,L$214*L$215+L$213,L$219*L$214,FALSE))+(L$211*_xlfn.NORM.DIST($B72,L$214*L$216+L$213,L$220*L$214,FALSE))+(L$210*_xlfn.NORM.DIST($B72,L$214*L$217+L$213,L$221*L$214,FALSE))+(L$212*_xlfn.NORM.DIST($B72,L$214*L$218+L$213,L$222*L$214,FALSE))</f>
        <v>106.33574041106174</v>
      </c>
      <c r="AB72" s="5">
        <f>BF72+(M$209*_xlfn.NORM.DIST($B72,M$214*M$215+M$213,M$219*M$214,FALSE))+(M$211*_xlfn.NORM.DIST($B72,M$214*M$216+M$213,M$220*M$214,FALSE))+(M$210*_xlfn.NORM.DIST($B72,M$214*M$217+M$213,M$221*M$214,FALSE))+(M$212*_xlfn.NORM.DIST($B72,M$214*M$218+M$213,M$222*M$214,FALSE))</f>
        <v>95.82745500483901</v>
      </c>
      <c r="AC72" s="5">
        <f>BG72+(N$209*_xlfn.NORM.DIST($B72,N$214*N$215+N$213,N$219*N$214,FALSE))+(N$211*_xlfn.NORM.DIST($B72,N$214*N$216+N$213,N$220*N$214,FALSE))+(N$210*_xlfn.NORM.DIST($B72,N$214*N$217+N$213,N$221*N$214,FALSE))+(N$212*_xlfn.NORM.DIST($B72,N$214*N$218+N$213,N$222*N$214,FALSE))</f>
        <v>84.552326487748346</v>
      </c>
      <c r="AD72" s="5">
        <f>BH72+(O$209*_xlfn.NORM.DIST($B72,O$214*O$215+O$213,O$219*O$214,FALSE))+(O$211*_xlfn.NORM.DIST($B72,O$214*O$216+O$213,O$220*O$214,FALSE))+(O$210*_xlfn.NORM.DIST($B72,O$214*O$217+O$213,O$221*O$214,FALSE))+(O$212*_xlfn.NORM.DIST($B72,O$214*O$218+O$213,O$222*O$214,FALSE))</f>
        <v>71.658439186284113</v>
      </c>
      <c r="AE72" s="5"/>
      <c r="AG72" s="5">
        <f t="shared" si="43"/>
        <v>2.1499565566562779</v>
      </c>
      <c r="AH72" s="5">
        <f t="shared" si="43"/>
        <v>-3.5460025536458062</v>
      </c>
      <c r="AI72" s="5">
        <f t="shared" si="43"/>
        <v>0.8298567095592233</v>
      </c>
      <c r="AJ72" s="5">
        <f t="shared" si="43"/>
        <v>-1.0108840195736803</v>
      </c>
      <c r="AK72" s="5">
        <f t="shared" si="43"/>
        <v>-2.754156564607058</v>
      </c>
      <c r="AL72" s="5">
        <f t="shared" si="43"/>
        <v>-4.7243611871840301</v>
      </c>
      <c r="AM72" s="5">
        <f t="shared" si="43"/>
        <v>-9.8866832320352387</v>
      </c>
      <c r="AN72" s="5">
        <f t="shared" si="42"/>
        <v>-11.485860779313512</v>
      </c>
      <c r="AO72" s="5">
        <f t="shared" si="40"/>
        <v>-11.100976187909808</v>
      </c>
      <c r="AP72" s="5">
        <f t="shared" si="40"/>
        <v>-4.3807404110617369</v>
      </c>
      <c r="AQ72" s="5">
        <f t="shared" si="40"/>
        <v>-3.0694550048390141</v>
      </c>
      <c r="AR72" s="5">
        <f t="shared" si="40"/>
        <v>-1.037326487748345</v>
      </c>
      <c r="AS72" s="5">
        <f t="shared" si="40"/>
        <v>-1.734239186284114</v>
      </c>
      <c r="AV72" s="2">
        <f t="shared" si="44"/>
        <v>99.42745485909947</v>
      </c>
      <c r="AW72" s="2">
        <f t="shared" si="45"/>
        <v>102.61518054652448</v>
      </c>
      <c r="AX72" s="2">
        <f t="shared" si="46"/>
        <v>105.18339944406328</v>
      </c>
      <c r="AY72" s="2">
        <f t="shared" si="47"/>
        <v>103.82730783734965</v>
      </c>
      <c r="AZ72" s="2">
        <f t="shared" si="48"/>
        <v>104.88299521760396</v>
      </c>
      <c r="BA72" s="2">
        <f t="shared" si="49"/>
        <v>106.90003660021132</v>
      </c>
      <c r="BB72" s="2">
        <f t="shared" si="50"/>
        <v>107.91229785507898</v>
      </c>
      <c r="BC72" s="2">
        <f t="shared" si="51"/>
        <v>107.10551920523909</v>
      </c>
      <c r="BD72" s="2">
        <f t="shared" si="52"/>
        <v>105.58498040171034</v>
      </c>
      <c r="BE72" s="2">
        <f t="shared" si="53"/>
        <v>100.55149044383178</v>
      </c>
      <c r="BF72" s="2">
        <f t="shared" si="54"/>
        <v>92.391895524193686</v>
      </c>
      <c r="BG72" s="2">
        <f t="shared" si="55"/>
        <v>82.078741284259323</v>
      </c>
      <c r="BH72" s="2">
        <f t="shared" si="56"/>
        <v>69.314232432603518</v>
      </c>
      <c r="BK72" s="2" t="str">
        <f>IF(OR($B72&lt;C$229, AND($B72&gt;C$230, $B72&lt;C$231)), C72, "")</f>
        <v/>
      </c>
      <c r="BL72" s="2" t="str">
        <f>IF(OR($B72&lt;D$229, AND($B72&gt;D$230, $B72&lt;D$231)), D72, "")</f>
        <v/>
      </c>
      <c r="BM72" s="2" t="str">
        <f>IF(OR($B72&lt;E$229, AND($B72&gt;E$230, $B72&lt;E$231)), E72, "")</f>
        <v/>
      </c>
      <c r="BN72" s="2" t="str">
        <f>IF(OR($B72&lt;F$229, AND($B72&gt;F$230, $B72&lt;F$231)), F72, "")</f>
        <v/>
      </c>
      <c r="BO72" s="2" t="str">
        <f>IF(OR($B72&lt;G$229, AND($B72&gt;G$230, $B72&lt;G$231)), G72, "")</f>
        <v/>
      </c>
      <c r="BP72" s="2" t="str">
        <f>IF(OR($B72&lt;H$229, AND($B72&gt;H$230, $B72&lt;H$231)), H72, "")</f>
        <v/>
      </c>
      <c r="BQ72" s="2" t="str">
        <f>IF(OR($B72&lt;I$229, AND($B72&gt;I$230, $B72&lt;I$231)), I72, "")</f>
        <v/>
      </c>
      <c r="BR72" s="2" t="str">
        <f>IF(OR($B72&lt;J$229, AND($B72&gt;J$230, $B72&lt;J$231)), J72, "")</f>
        <v/>
      </c>
      <c r="BS72" s="2" t="str">
        <f>IF(OR($B72&lt;K$229, AND($B72&gt;K$230, $B72&lt;K$231)), K72, "")</f>
        <v/>
      </c>
      <c r="BT72" s="2" t="str">
        <f>IF(OR($B72&lt;L$229, AND($B72&gt;L$230, $B72&lt;L$231)), L72, "")</f>
        <v/>
      </c>
      <c r="BU72" s="2" t="str">
        <f>IF(OR($B72&lt;M$229, AND($B72&gt;M$230, $B72&lt;M$231)), M72, "")</f>
        <v/>
      </c>
      <c r="BV72" s="2" t="str">
        <f>IF(OR($B72&lt;N$229, AND($B72&gt;N$230, $B72&lt;N$231)), N72, "")</f>
        <v/>
      </c>
      <c r="BW72" s="2" t="str">
        <f>IF(OR($B72&lt;O$229, AND($B72&gt;O$230, $B72&lt;O$231)), O72, "")</f>
        <v/>
      </c>
      <c r="BZ72" s="2" t="str">
        <f>IF(OR(AND($B72&gt;C$230, $B72&lt;C$231), $B72&gt;C$232), C72, "")</f>
        <v/>
      </c>
      <c r="CA72" s="2" t="str">
        <f>IF(OR(AND($B72&gt;D$230, $B72&lt;D$231), $B72&gt;D$232), D72, "")</f>
        <v/>
      </c>
      <c r="CB72" s="2" t="str">
        <f>IF(OR(AND($B72&gt;E$230, $B72&lt;E$231), $B72&gt;E$232), E72, "")</f>
        <v/>
      </c>
      <c r="CC72" s="2" t="str">
        <f>IF(OR(AND($B72&gt;F$230, $B72&lt;F$231), $B72&gt;F$232), F72, "")</f>
        <v/>
      </c>
      <c r="CD72" s="2" t="str">
        <f>IF(OR(AND($B72&gt;G$230, $B72&lt;G$231), $B72&gt;G$232), G72, "")</f>
        <v/>
      </c>
      <c r="CE72" s="2" t="str">
        <f>IF(OR(AND($B72&gt;H$230, $B72&lt;H$231), $B72&gt;H$232), H72, "")</f>
        <v/>
      </c>
      <c r="CF72" s="2" t="str">
        <f>IF(OR(AND($B72&gt;I$230, $B72&lt;I$231), $B72&gt;I$232), I72, "")</f>
        <v/>
      </c>
      <c r="CG72" s="2" t="str">
        <f>IF(OR(AND($B72&gt;J$230, $B72&lt;J$231), $B72&gt;J$232), J72, "")</f>
        <v/>
      </c>
      <c r="CH72" s="2" t="str">
        <f>IF(OR(AND($B72&gt;K$230, $B72&lt;K$231), $B72&gt;K$232), K72, "")</f>
        <v/>
      </c>
      <c r="CI72" s="2" t="str">
        <f>IF(OR(AND($B72&gt;L$230, $B72&lt;L$231), $B72&gt;L$232), L72, "")</f>
        <v/>
      </c>
      <c r="CJ72" s="2" t="str">
        <f>IF(OR(AND($B72&gt;M$230, $B72&lt;M$231), $B72&gt;M$232), M72, "")</f>
        <v/>
      </c>
      <c r="CK72" s="2" t="str">
        <f>IF(OR(AND($B72&gt;N$230, $B72&lt;N$231), $B72&gt;N$232), N72, "")</f>
        <v/>
      </c>
      <c r="CL72" s="2" t="str">
        <f>IF(OR(AND($B72&gt;O$230, $B72&lt;O$231), $B72&gt;O$232), O72, "")</f>
        <v/>
      </c>
      <c r="CO72" s="2">
        <f t="shared" si="57"/>
        <v>99.398211964479572</v>
      </c>
      <c r="CP72" s="2">
        <f t="shared" si="58"/>
        <v>102.60557869887479</v>
      </c>
      <c r="CQ72" s="2">
        <f t="shared" si="59"/>
        <v>105.15159294442644</v>
      </c>
      <c r="CR72" s="2">
        <f t="shared" si="60"/>
        <v>103.79932325624721</v>
      </c>
      <c r="CS72" s="2">
        <f t="shared" si="61"/>
        <v>104.87508544461791</v>
      </c>
      <c r="CT72" s="2">
        <f t="shared" si="62"/>
        <v>106.8748085952607</v>
      </c>
      <c r="CU72" s="2">
        <f t="shared" si="63"/>
        <v>107.90581765004158</v>
      </c>
      <c r="CV72" s="2">
        <f t="shared" si="64"/>
        <v>107.04867848304387</v>
      </c>
      <c r="CW72" s="2">
        <f t="shared" si="65"/>
        <v>105.52284878939624</v>
      </c>
      <c r="CX72" s="2">
        <f t="shared" si="66"/>
        <v>100.49158137213554</v>
      </c>
      <c r="CY72" s="2">
        <f t="shared" si="67"/>
        <v>92.321893219429839</v>
      </c>
      <c r="CZ72" s="2">
        <f t="shared" si="68"/>
        <v>82.035867565110948</v>
      </c>
      <c r="DA72" s="2">
        <f t="shared" si="69"/>
        <v>69.302638771056763</v>
      </c>
      <c r="DD72" s="2">
        <f t="shared" si="70"/>
        <v>100.05495121771577</v>
      </c>
      <c r="DE72" s="2">
        <f t="shared" si="71"/>
        <v>102.86200929024557</v>
      </c>
      <c r="DF72" s="2">
        <f t="shared" si="72"/>
        <v>106.09207583612563</v>
      </c>
      <c r="DG72" s="2">
        <f t="shared" si="73"/>
        <v>104.39955963716925</v>
      </c>
      <c r="DH72" s="2">
        <f t="shared" si="74"/>
        <v>105.03661474709577</v>
      </c>
      <c r="DI72" s="2">
        <f t="shared" si="75"/>
        <v>107.44102079214764</v>
      </c>
      <c r="DJ72" s="2">
        <f t="shared" si="76"/>
        <v>108.06817155540297</v>
      </c>
      <c r="DK72" s="2">
        <f t="shared" si="77"/>
        <v>108.4239368985258</v>
      </c>
      <c r="DL72" s="2">
        <f t="shared" si="78"/>
        <v>106.97967954079914</v>
      </c>
      <c r="DM72" s="2">
        <f t="shared" si="79"/>
        <v>101.72860216420473</v>
      </c>
      <c r="DN72" s="2">
        <f t="shared" si="80"/>
        <v>93.740071416403524</v>
      </c>
      <c r="DO72" s="2">
        <f t="shared" si="81"/>
        <v>82.888979027392139</v>
      </c>
      <c r="DP72" s="2">
        <f t="shared" si="82"/>
        <v>69.558534973079148</v>
      </c>
      <c r="DS72" s="2">
        <f>POWER(10,($B72-C$227)/C$228)/(1+POWER(10,($B72-C$227)/C$228))</f>
        <v>4.4527404865484406E-2</v>
      </c>
      <c r="DT72" s="2">
        <f>POWER(10,($B72-D$227)/D$228)/(1+POWER(10,($B72-D$227)/D$228))</f>
        <v>3.7444236268239575E-2</v>
      </c>
      <c r="DU72" s="2">
        <f>POWER(10,($B72-E$227)/E$228)/(1+POWER(10,($B72-E$227)/E$228))</f>
        <v>3.3819328259522531E-2</v>
      </c>
      <c r="DV72" s="2">
        <f>POWER(10,($B72-F$227)/F$228)/(1+POWER(10,($B72-F$227)/F$228))</f>
        <v>4.6622600681861526E-2</v>
      </c>
      <c r="DW72" s="2">
        <f>POWER(10,($B72-G$227)/G$228)/(1+POWER(10,($B72-G$227)/G$228))</f>
        <v>4.896803777845006E-2</v>
      </c>
      <c r="DX72" s="2">
        <f>POWER(10,($B72-H$227)/H$228)/(1+POWER(10,($B72-H$227)/H$228))</f>
        <v>4.4555742686804178E-2</v>
      </c>
      <c r="DY72" s="2">
        <f>POWER(10,($B72-I$227)/I$228)/(1+POWER(10,($B72-I$227)/I$228))</f>
        <v>3.9914069347239005E-2</v>
      </c>
      <c r="DZ72" s="2">
        <f>POWER(10,($B72-J$227)/J$228)/(1+POWER(10,($B72-J$227)/J$228))</f>
        <v>4.1330939374987524E-2</v>
      </c>
      <c r="EA72" s="2">
        <f>POWER(10,($B72-K$227)/K$228)/(1+POWER(10,($B72-K$227)/K$228))</f>
        <v>4.2648476670520893E-2</v>
      </c>
      <c r="EB72" s="2">
        <f>POWER(10,($B72-L$227)/L$228)/(1+POWER(10,($B72-L$227)/L$228))</f>
        <v>4.8430125087903439E-2</v>
      </c>
      <c r="EC72" s="2">
        <f>POWER(10,($B72-M$227)/M$228)/(1+POWER(10,($B72-M$227)/M$228))</f>
        <v>4.936072555143689E-2</v>
      </c>
      <c r="ED72" s="2">
        <f>POWER(10,($B72-N$227)/N$228)/(1+POWER(10,($B72-N$227)/N$228))</f>
        <v>5.0255706368944136E-2</v>
      </c>
      <c r="EE72" s="2">
        <f>POWER(10,($B72-O$227)/O$228)/(1+POWER(10,($B72-O$227)/O$228))</f>
        <v>4.5306110270954929E-2</v>
      </c>
    </row>
    <row r="73" spans="2:135" x14ac:dyDescent="0.25">
      <c r="B73" s="2">
        <v>67</v>
      </c>
      <c r="C73">
        <v>105.515</v>
      </c>
      <c r="D73">
        <v>105.88200000000001</v>
      </c>
      <c r="E73">
        <v>110.441</v>
      </c>
      <c r="F73">
        <v>106.32299999999999</v>
      </c>
      <c r="G73">
        <v>108.35899999999999</v>
      </c>
      <c r="H73">
        <v>108.985</v>
      </c>
      <c r="I73">
        <v>108.864</v>
      </c>
      <c r="J73">
        <v>107.879</v>
      </c>
      <c r="K73">
        <v>108.015</v>
      </c>
      <c r="L73">
        <v>103.212</v>
      </c>
      <c r="M73">
        <v>95.347999999999999</v>
      </c>
      <c r="N73">
        <v>84.817999999999998</v>
      </c>
      <c r="O73">
        <v>71.242400000000004</v>
      </c>
      <c r="R73" s="5">
        <f>AV73+(C$209*_xlfn.NORM.DIST($B73,C$214*C$215+C$213,C$219*C$214,FALSE))+(C$211*_xlfn.NORM.DIST($B73,C$214*C$216+C$213,C$220*C$214,FALSE))+(C$210*_xlfn.NORM.DIST($B73,C$214*C$217+C$213,C$221*C$214,FALSE))+(C$212*_xlfn.NORM.DIST($B73,C$214*C$218+C$213,C$222*C$214,FALSE))</f>
        <v>102.02275958807826</v>
      </c>
      <c r="S73" s="5">
        <f>AW73+(D$209*_xlfn.NORM.DIST($B73,D$214*D$215+D$213,D$219*D$214,FALSE))+(D$211*_xlfn.NORM.DIST($B73,D$214*D$216+D$213,D$220*D$214,FALSE))+(D$210*_xlfn.NORM.DIST($B73,D$214*D$217+D$213,D$221*D$214,FALSE))+(D$212*_xlfn.NORM.DIST($B73,D$214*D$218+D$213,D$222*D$214,FALSE))</f>
        <v>105.74118104030549</v>
      </c>
      <c r="T73" s="5">
        <f>AX73+(E$209*_xlfn.NORM.DIST($B73,E$214*E$215+E$213,E$219*E$214,FALSE))+(E$211*_xlfn.NORM.DIST($B73,E$214*E$216+E$213,E$220*E$214,FALSE))+(E$210*_xlfn.NORM.DIST($B73,E$214*E$217+E$213,E$221*E$214,FALSE))+(E$212*_xlfn.NORM.DIST($B73,E$214*E$218+E$213,E$222*E$214,FALSE))</f>
        <v>107.64036501543873</v>
      </c>
      <c r="U73" s="5">
        <f>AY73+(F$209*_xlfn.NORM.DIST($B73,F$214*F$215+F$213,F$219*F$214,FALSE))+(F$211*_xlfn.NORM.DIST($B73,F$214*F$216+F$213,F$220*F$214,FALSE))+(F$210*_xlfn.NORM.DIST($B73,F$214*F$217+F$213,F$221*F$214,FALSE))+(F$212*_xlfn.NORM.DIST($B73,F$214*F$218+F$213,F$222*F$214,FALSE))</f>
        <v>106.80448594861159</v>
      </c>
      <c r="V73" s="5">
        <f>AZ73+(G$209*_xlfn.NORM.DIST($B73,G$214*G$215+G$213,G$219*G$214,FALSE))+(G$211*_xlfn.NORM.DIST($B73,G$214*G$216+G$213,G$220*G$214,FALSE))+(G$210*_xlfn.NORM.DIST($B73,G$214*G$217+G$213,G$221*G$214,FALSE))+(G$212*_xlfn.NORM.DIST($B73,G$214*G$218+G$213,G$222*G$214,FALSE))</f>
        <v>107.82429804377158</v>
      </c>
      <c r="W73" s="5">
        <f>BA73+(H$209*_xlfn.NORM.DIST($B73,H$214*H$215+H$213,H$219*H$214,FALSE))+(H$211*_xlfn.NORM.DIST($B73,H$214*H$216+H$213,H$220*H$214,FALSE))+(H$210*_xlfn.NORM.DIST($B73,H$214*H$217+H$213,H$221*H$214,FALSE))+(H$212*_xlfn.NORM.DIST($B73,H$214*H$218+H$213,H$222*H$214,FALSE))</f>
        <v>111.47724557324723</v>
      </c>
      <c r="X73" s="5">
        <f>BB73+(I$209*_xlfn.NORM.DIST($B73,I$214*I$215+I$213,I$219*I$214,FALSE))+(I$211*_xlfn.NORM.DIST($B73,I$214*I$216+I$213,I$220*I$214,FALSE))+(I$210*_xlfn.NORM.DIST($B73,I$214*I$217+I$213,I$221*I$214,FALSE))+(I$212*_xlfn.NORM.DIST($B73,I$214*I$218+I$213,I$222*I$214,FALSE))</f>
        <v>116.21343304846421</v>
      </c>
      <c r="Y73" s="5">
        <f>BC73+(J$209*_xlfn.NORM.DIST($B73,J$214*J$215+J$213,J$219*J$214,FALSE))+(J$211*_xlfn.NORM.DIST($B73,J$214*J$216+J$213,J$220*J$214,FALSE))+(J$210*_xlfn.NORM.DIST($B73,J$214*J$217+J$213,J$221*J$214,FALSE))+(J$212*_xlfn.NORM.DIST($B73,J$214*J$218+J$213,J$222*J$214,FALSE))</f>
        <v>115.10277743214411</v>
      </c>
      <c r="Z73" s="5">
        <f>BD73+(K$209*_xlfn.NORM.DIST($B73,K$214*K$215+K$213,K$219*K$214,FALSE))+(K$211*_xlfn.NORM.DIST($B73,K$214*K$216+K$213,K$220*K$214,FALSE))+(K$210*_xlfn.NORM.DIST($B73,K$214*K$217+K$213,K$221*K$214,FALSE))+(K$212*_xlfn.NORM.DIST($B73,K$214*K$218+K$213,K$222*K$214,FALSE))</f>
        <v>113.8669453541755</v>
      </c>
      <c r="AA73" s="5">
        <f>BE73+(L$209*_xlfn.NORM.DIST($B73,L$214*L$215+L$213,L$219*L$214,FALSE))+(L$211*_xlfn.NORM.DIST($B73,L$214*L$216+L$213,L$220*L$214,FALSE))+(L$210*_xlfn.NORM.DIST($B73,L$214*L$217+L$213,L$221*L$214,FALSE))+(L$212*_xlfn.NORM.DIST($B73,L$214*L$218+L$213,L$222*L$214,FALSE))</f>
        <v>104.57516152916878</v>
      </c>
      <c r="AB73" s="5">
        <f>BF73+(M$209*_xlfn.NORM.DIST($B73,M$214*M$215+M$213,M$219*M$214,FALSE))+(M$211*_xlfn.NORM.DIST($B73,M$214*M$216+M$213,M$220*M$214,FALSE))+(M$210*_xlfn.NORM.DIST($B73,M$214*M$217+M$213,M$221*M$214,FALSE))+(M$212*_xlfn.NORM.DIST($B73,M$214*M$218+M$213,M$222*M$214,FALSE))</f>
        <v>95.218809200981426</v>
      </c>
      <c r="AC73" s="5">
        <f>BG73+(N$209*_xlfn.NORM.DIST($B73,N$214*N$215+N$213,N$219*N$214,FALSE))+(N$211*_xlfn.NORM.DIST($B73,N$214*N$216+N$213,N$220*N$214,FALSE))+(N$210*_xlfn.NORM.DIST($B73,N$214*N$217+N$213,N$221*N$214,FALSE))+(N$212*_xlfn.NORM.DIST($B73,N$214*N$218+N$213,N$222*N$214,FALSE))</f>
        <v>84.480769840655171</v>
      </c>
      <c r="AD73" s="5">
        <f>BH73+(O$209*_xlfn.NORM.DIST($B73,O$214*O$215+O$213,O$219*O$214,FALSE))+(O$211*_xlfn.NORM.DIST($B73,O$214*O$216+O$213,O$220*O$214,FALSE))+(O$210*_xlfn.NORM.DIST($B73,O$214*O$217+O$213,O$221*O$214,FALSE))+(O$212*_xlfn.NORM.DIST($B73,O$214*O$218+O$213,O$222*O$214,FALSE))</f>
        <v>71.178742243099066</v>
      </c>
      <c r="AE73" s="5"/>
      <c r="AG73" s="5">
        <f t="shared" si="43"/>
        <v>3.4922404119217418</v>
      </c>
      <c r="AH73" s="5">
        <f t="shared" si="43"/>
        <v>0.14081895969451352</v>
      </c>
      <c r="AI73" s="5">
        <f t="shared" si="43"/>
        <v>2.8006349845612704</v>
      </c>
      <c r="AJ73" s="5">
        <f t="shared" si="43"/>
        <v>-0.48148594861159211</v>
      </c>
      <c r="AK73" s="5">
        <f t="shared" si="43"/>
        <v>0.53470195622841743</v>
      </c>
      <c r="AL73" s="5">
        <f t="shared" si="43"/>
        <v>-2.4922455732472315</v>
      </c>
      <c r="AM73" s="5">
        <f t="shared" si="43"/>
        <v>-7.3494330484642063</v>
      </c>
      <c r="AN73" s="5">
        <f t="shared" si="42"/>
        <v>-7.2237774321441037</v>
      </c>
      <c r="AO73" s="5">
        <f t="shared" si="40"/>
        <v>-5.8519453541754984</v>
      </c>
      <c r="AP73" s="5">
        <f t="shared" si="40"/>
        <v>-1.363161529168778</v>
      </c>
      <c r="AQ73" s="5">
        <f t="shared" si="40"/>
        <v>0.12919079901857344</v>
      </c>
      <c r="AR73" s="5">
        <f t="shared" si="40"/>
        <v>0.33723015934482703</v>
      </c>
      <c r="AS73" s="5">
        <f t="shared" si="40"/>
        <v>6.3657756900937557E-2</v>
      </c>
      <c r="AV73" s="2">
        <f t="shared" si="44"/>
        <v>99.425828678978405</v>
      </c>
      <c r="AW73" s="2">
        <f t="shared" si="45"/>
        <v>102.60817853821148</v>
      </c>
      <c r="AX73" s="2">
        <f t="shared" si="46"/>
        <v>105.18709429549351</v>
      </c>
      <c r="AY73" s="2">
        <f t="shared" si="47"/>
        <v>103.83296265921967</v>
      </c>
      <c r="AZ73" s="2">
        <f t="shared" si="48"/>
        <v>104.90347983056918</v>
      </c>
      <c r="BA73" s="2">
        <f t="shared" si="49"/>
        <v>106.93107124878159</v>
      </c>
      <c r="BB73" s="2">
        <f t="shared" si="50"/>
        <v>107.93617076473078</v>
      </c>
      <c r="BC73" s="2">
        <f t="shared" si="51"/>
        <v>107.15110010473727</v>
      </c>
      <c r="BD73" s="2">
        <f t="shared" si="52"/>
        <v>105.62893162360129</v>
      </c>
      <c r="BE73" s="2">
        <f t="shared" si="53"/>
        <v>100.5902996448042</v>
      </c>
      <c r="BF73" s="2">
        <f t="shared" si="54"/>
        <v>92.437987111351603</v>
      </c>
      <c r="BG73" s="2">
        <f t="shared" si="55"/>
        <v>82.107506625020591</v>
      </c>
      <c r="BH73" s="2">
        <f t="shared" si="56"/>
        <v>69.326481044772166</v>
      </c>
      <c r="BK73" s="2" t="str">
        <f>IF(OR($B73&lt;C$229, AND($B73&gt;C$230, $B73&lt;C$231)), C73, "")</f>
        <v/>
      </c>
      <c r="BL73" s="2" t="str">
        <f>IF(OR($B73&lt;D$229, AND($B73&gt;D$230, $B73&lt;D$231)), D73, "")</f>
        <v/>
      </c>
      <c r="BM73" s="2" t="str">
        <f>IF(OR($B73&lt;E$229, AND($B73&gt;E$230, $B73&lt;E$231)), E73, "")</f>
        <v/>
      </c>
      <c r="BN73" s="2" t="str">
        <f>IF(OR($B73&lt;F$229, AND($B73&gt;F$230, $B73&lt;F$231)), F73, "")</f>
        <v/>
      </c>
      <c r="BO73" s="2" t="str">
        <f>IF(OR($B73&lt;G$229, AND($B73&gt;G$230, $B73&lt;G$231)), G73, "")</f>
        <v/>
      </c>
      <c r="BP73" s="2" t="str">
        <f>IF(OR($B73&lt;H$229, AND($B73&gt;H$230, $B73&lt;H$231)), H73, "")</f>
        <v/>
      </c>
      <c r="BQ73" s="2" t="str">
        <f>IF(OR($B73&lt;I$229, AND($B73&gt;I$230, $B73&lt;I$231)), I73, "")</f>
        <v/>
      </c>
      <c r="BR73" s="2" t="str">
        <f>IF(OR($B73&lt;J$229, AND($B73&gt;J$230, $B73&lt;J$231)), J73, "")</f>
        <v/>
      </c>
      <c r="BS73" s="2" t="str">
        <f>IF(OR($B73&lt;K$229, AND($B73&gt;K$230, $B73&lt;K$231)), K73, "")</f>
        <v/>
      </c>
      <c r="BT73" s="2" t="str">
        <f>IF(OR($B73&lt;L$229, AND($B73&gt;L$230, $B73&lt;L$231)), L73, "")</f>
        <v/>
      </c>
      <c r="BU73" s="2" t="str">
        <f>IF(OR($B73&lt;M$229, AND($B73&gt;M$230, $B73&lt;M$231)), M73, "")</f>
        <v/>
      </c>
      <c r="BV73" s="2" t="str">
        <f>IF(OR($B73&lt;N$229, AND($B73&gt;N$230, $B73&lt;N$231)), N73, "")</f>
        <v/>
      </c>
      <c r="BW73" s="2" t="str">
        <f>IF(OR($B73&lt;O$229, AND($B73&gt;O$230, $B73&lt;O$231)), O73, "")</f>
        <v/>
      </c>
      <c r="BZ73" s="2" t="str">
        <f>IF(OR(AND($B73&gt;C$230, $B73&lt;C$231), $B73&gt;C$232), C73, "")</f>
        <v/>
      </c>
      <c r="CA73" s="2" t="str">
        <f>IF(OR(AND($B73&gt;D$230, $B73&lt;D$231), $B73&gt;D$232), D73, "")</f>
        <v/>
      </c>
      <c r="CB73" s="2" t="str">
        <f>IF(OR(AND($B73&gt;E$230, $B73&lt;E$231), $B73&gt;E$232), E73, "")</f>
        <v/>
      </c>
      <c r="CC73" s="2" t="str">
        <f>IF(OR(AND($B73&gt;F$230, $B73&lt;F$231), $B73&gt;F$232), F73, "")</f>
        <v/>
      </c>
      <c r="CD73" s="2" t="str">
        <f>IF(OR(AND($B73&gt;G$230, $B73&lt;G$231), $B73&gt;G$232), G73, "")</f>
        <v/>
      </c>
      <c r="CE73" s="2" t="str">
        <f>IF(OR(AND($B73&gt;H$230, $B73&lt;H$231), $B73&gt;H$232), H73, "")</f>
        <v/>
      </c>
      <c r="CF73" s="2" t="str">
        <f>IF(OR(AND($B73&gt;I$230, $B73&lt;I$231), $B73&gt;I$232), I73, "")</f>
        <v/>
      </c>
      <c r="CG73" s="2" t="str">
        <f>IF(OR(AND($B73&gt;J$230, $B73&lt;J$231), $B73&gt;J$232), J73, "")</f>
        <v/>
      </c>
      <c r="CH73" s="2" t="str">
        <f>IF(OR(AND($B73&gt;K$230, $B73&lt;K$231), $B73&gt;K$232), K73, "")</f>
        <v/>
      </c>
      <c r="CI73" s="2" t="str">
        <f>IF(OR(AND($B73&gt;L$230, $B73&lt;L$231), $B73&gt;L$232), L73, "")</f>
        <v/>
      </c>
      <c r="CJ73" s="2" t="str">
        <f>IF(OR(AND($B73&gt;M$230, $B73&lt;M$231), $B73&gt;M$232), M73, "")</f>
        <v/>
      </c>
      <c r="CK73" s="2" t="str">
        <f>IF(OR(AND($B73&gt;N$230, $B73&lt;N$231), $B73&gt;N$232), N73, "")</f>
        <v/>
      </c>
      <c r="CL73" s="2" t="str">
        <f>IF(OR(AND($B73&gt;O$230, $B73&lt;O$231), $B73&gt;O$232), O73, "")</f>
        <v/>
      </c>
      <c r="CO73" s="2">
        <f t="shared" si="57"/>
        <v>99.395670565805744</v>
      </c>
      <c r="CP73" s="2">
        <f t="shared" si="58"/>
        <v>102.59860144490086</v>
      </c>
      <c r="CQ73" s="2">
        <f t="shared" si="59"/>
        <v>105.15415022162418</v>
      </c>
      <c r="CR73" s="2">
        <f t="shared" si="60"/>
        <v>103.80415512148392</v>
      </c>
      <c r="CS73" s="2">
        <f t="shared" si="61"/>
        <v>104.89619180921848</v>
      </c>
      <c r="CT73" s="2">
        <f t="shared" si="62"/>
        <v>106.90534345419942</v>
      </c>
      <c r="CU73" s="2">
        <f t="shared" si="63"/>
        <v>107.93030598508201</v>
      </c>
      <c r="CV73" s="2">
        <f t="shared" si="64"/>
        <v>107.09200989573291</v>
      </c>
      <c r="CW73" s="2">
        <f t="shared" si="65"/>
        <v>105.56476471072173</v>
      </c>
      <c r="CX73" s="2">
        <f t="shared" si="66"/>
        <v>100.52849686489527</v>
      </c>
      <c r="CY73" s="2">
        <f t="shared" si="67"/>
        <v>92.365437503481914</v>
      </c>
      <c r="CZ73" s="2">
        <f t="shared" si="68"/>
        <v>82.063145302247307</v>
      </c>
      <c r="DA73" s="2">
        <f t="shared" si="69"/>
        <v>69.314831817335076</v>
      </c>
      <c r="DD73" s="2">
        <f t="shared" si="70"/>
        <v>100.01602298780327</v>
      </c>
      <c r="DE73" s="2">
        <f t="shared" si="71"/>
        <v>102.83270867491763</v>
      </c>
      <c r="DF73" s="2">
        <f t="shared" si="72"/>
        <v>106.0454566674793</v>
      </c>
      <c r="DG73" s="2">
        <f t="shared" si="73"/>
        <v>104.37021027437034</v>
      </c>
      <c r="DH73" s="2">
        <f t="shared" si="74"/>
        <v>105.03256966614587</v>
      </c>
      <c r="DI73" s="2">
        <f t="shared" si="75"/>
        <v>107.43422906877703</v>
      </c>
      <c r="DJ73" s="2">
        <f t="shared" si="76"/>
        <v>108.06482846890952</v>
      </c>
      <c r="DK73" s="2">
        <f t="shared" si="77"/>
        <v>108.40109707826394</v>
      </c>
      <c r="DL73" s="2">
        <f t="shared" si="78"/>
        <v>106.9425797619034</v>
      </c>
      <c r="DM73" s="2">
        <f t="shared" si="79"/>
        <v>101.69777253521126</v>
      </c>
      <c r="DN73" s="2">
        <f t="shared" si="80"/>
        <v>93.712280081696619</v>
      </c>
      <c r="DO73" s="2">
        <f t="shared" si="81"/>
        <v>82.872091669439669</v>
      </c>
      <c r="DP73" s="2">
        <f t="shared" si="82"/>
        <v>69.55035547302316</v>
      </c>
      <c r="DS73" s="2">
        <f>POWER(10,($B73-C$227)/C$228)/(1+POWER(10,($B73-C$227)/C$228))</f>
        <v>4.8614484449914515E-2</v>
      </c>
      <c r="DT73" s="2">
        <f>POWER(10,($B73-D$227)/D$228)/(1+POWER(10,($B73-D$227)/D$228))</f>
        <v>4.090900272456581E-2</v>
      </c>
      <c r="DU73" s="2">
        <f>POWER(10,($B73-E$227)/E$228)/(1+POWER(10,($B73-E$227)/E$228))</f>
        <v>3.6961556850098796E-2</v>
      </c>
      <c r="DV73" s="2">
        <f>POWER(10,($B73-F$227)/F$228)/(1+POWER(10,($B73-F$227)/F$228))</f>
        <v>5.0891750722297562E-2</v>
      </c>
      <c r="DW73" s="2">
        <f>POWER(10,($B73-G$227)/G$228)/(1+POWER(10,($B73-G$227)/G$228))</f>
        <v>5.3439916969613727E-2</v>
      </c>
      <c r="DX73" s="2">
        <f>POWER(10,($B73-H$227)/H$228)/(1+POWER(10,($B73-H$227)/H$228))</f>
        <v>4.8645290915547895E-2</v>
      </c>
      <c r="DY73" s="2">
        <f>POWER(10,($B73-I$227)/I$228)/(1+POWER(10,($B73-I$227)/I$228))</f>
        <v>4.3597021716345628E-2</v>
      </c>
      <c r="DZ73" s="2">
        <f>POWER(10,($B73-J$227)/J$228)/(1+POWER(10,($B73-J$227)/J$228))</f>
        <v>4.5138482595255679E-2</v>
      </c>
      <c r="EA73" s="2">
        <f>POWER(10,($B73-K$227)/K$228)/(1+POWER(10,($B73-K$227)/K$228))</f>
        <v>4.6571499436397192E-2</v>
      </c>
      <c r="EB73" s="2">
        <f>POWER(10,($B73-L$227)/L$228)/(1+POWER(10,($B73-L$227)/L$228))</f>
        <v>5.2855610937512211E-2</v>
      </c>
      <c r="EC73" s="2">
        <f>POWER(10,($B73-M$227)/M$228)/(1+POWER(10,($B73-M$227)/M$228))</f>
        <v>5.3866434758737494E-2</v>
      </c>
      <c r="ED73" s="2">
        <f>POWER(10,($B73-N$227)/N$228)/(1+POWER(10,($B73-N$227)/N$228))</f>
        <v>5.4838397911657434E-2</v>
      </c>
      <c r="EE73" s="2">
        <f>POWER(10,($B73-O$227)/O$228)/(1+POWER(10,($B73-O$227)/O$228))</f>
        <v>4.9460965621686517E-2</v>
      </c>
    </row>
    <row r="74" spans="2:135" x14ac:dyDescent="0.25">
      <c r="B74" s="2">
        <v>68</v>
      </c>
      <c r="C74">
        <v>106.273</v>
      </c>
      <c r="D74">
        <v>105.779</v>
      </c>
      <c r="E74">
        <v>110.265</v>
      </c>
      <c r="F74">
        <v>109.38500000000001</v>
      </c>
      <c r="G74">
        <v>109.922</v>
      </c>
      <c r="H74">
        <v>110.185</v>
      </c>
      <c r="I74">
        <v>110.045</v>
      </c>
      <c r="J74">
        <v>107.955</v>
      </c>
      <c r="K74">
        <v>107.43899999999999</v>
      </c>
      <c r="L74">
        <v>102.742</v>
      </c>
      <c r="M74">
        <v>96.394000000000005</v>
      </c>
      <c r="N74">
        <v>86.135999999999996</v>
      </c>
      <c r="O74">
        <v>72.787899999999993</v>
      </c>
      <c r="R74" s="5">
        <f>AV74+(C$209*_xlfn.NORM.DIST($B74,C$214*C$215+C$213,C$219*C$214,FALSE))+(C$211*_xlfn.NORM.DIST($B74,C$214*C$216+C$213,C$220*C$214,FALSE))+(C$210*_xlfn.NORM.DIST($B74,C$214*C$217+C$213,C$221*C$214,FALSE))+(C$212*_xlfn.NORM.DIST($B74,C$214*C$218+C$213,C$222*C$214,FALSE))</f>
        <v>103.11108112482391</v>
      </c>
      <c r="S74" s="5">
        <f>AW74+(D$209*_xlfn.NORM.DIST($B74,D$214*D$215+D$213,D$219*D$214,FALSE))+(D$211*_xlfn.NORM.DIST($B74,D$214*D$216+D$213,D$220*D$214,FALSE))+(D$210*_xlfn.NORM.DIST($B74,D$214*D$217+D$213,D$221*D$214,FALSE))+(D$212*_xlfn.NORM.DIST($B74,D$214*D$218+D$213,D$222*D$214,FALSE))</f>
        <v>105.1084659831623</v>
      </c>
      <c r="T74" s="5">
        <f>AX74+(E$209*_xlfn.NORM.DIST($B74,E$214*E$215+E$213,E$219*E$214,FALSE))+(E$211*_xlfn.NORM.DIST($B74,E$214*E$216+E$213,E$220*E$214,FALSE))+(E$210*_xlfn.NORM.DIST($B74,E$214*E$217+E$213,E$221*E$214,FALSE))+(E$212*_xlfn.NORM.DIST($B74,E$214*E$218+E$213,E$222*E$214,FALSE))</f>
        <v>107.21697002282723</v>
      </c>
      <c r="U74" s="5">
        <f>AY74+(F$209*_xlfn.NORM.DIST($B74,F$214*F$215+F$213,F$219*F$214,FALSE))+(F$211*_xlfn.NORM.DIST($B74,F$214*F$216+F$213,F$220*F$214,FALSE))+(F$210*_xlfn.NORM.DIST($B74,F$214*F$217+F$213,F$221*F$214,FALSE))+(F$212*_xlfn.NORM.DIST($B74,F$214*F$218+F$213,F$222*F$214,FALSE))</f>
        <v>106.99160022169309</v>
      </c>
      <c r="V74" s="5">
        <f>AZ74+(G$209*_xlfn.NORM.DIST($B74,G$214*G$215+G$213,G$219*G$214,FALSE))+(G$211*_xlfn.NORM.DIST($B74,G$214*G$216+G$213,G$220*G$214,FALSE))+(G$210*_xlfn.NORM.DIST($B74,G$214*G$217+G$213,G$221*G$214,FALSE))+(G$212*_xlfn.NORM.DIST($B74,G$214*G$218+G$213,G$222*G$214,FALSE))</f>
        <v>108.094835790095</v>
      </c>
      <c r="W74" s="5">
        <f>BA74+(H$209*_xlfn.NORM.DIST($B74,H$214*H$215+H$213,H$219*H$214,FALSE))+(H$211*_xlfn.NORM.DIST($B74,H$214*H$216+H$213,H$220*H$214,FALSE))+(H$210*_xlfn.NORM.DIST($B74,H$214*H$217+H$213,H$221*H$214,FALSE))+(H$212*_xlfn.NORM.DIST($B74,H$214*H$218+H$213,H$222*H$214,FALSE))</f>
        <v>110.33896601293303</v>
      </c>
      <c r="X74" s="5">
        <f>BB74+(I$209*_xlfn.NORM.DIST($B74,I$214*I$215+I$213,I$219*I$214,FALSE))+(I$211*_xlfn.NORM.DIST($B74,I$214*I$216+I$213,I$220*I$214,FALSE))+(I$210*_xlfn.NORM.DIST($B74,I$214*I$217+I$213,I$221*I$214,FALSE))+(I$212*_xlfn.NORM.DIST($B74,I$214*I$218+I$213,I$222*I$214,FALSE))</f>
        <v>113.32836773490284</v>
      </c>
      <c r="Y74" s="5">
        <f>BC74+(J$209*_xlfn.NORM.DIST($B74,J$214*J$215+J$213,J$219*J$214,FALSE))+(J$211*_xlfn.NORM.DIST($B74,J$214*J$216+J$213,J$220*J$214,FALSE))+(J$210*_xlfn.NORM.DIST($B74,J$214*J$217+J$213,J$221*J$214,FALSE))+(J$212*_xlfn.NORM.DIST($B74,J$214*J$218+J$213,J$222*J$214,FALSE))</f>
        <v>112.37416641302808</v>
      </c>
      <c r="Z74" s="5">
        <f>BD74+(K$209*_xlfn.NORM.DIST($B74,K$214*K$215+K$213,K$219*K$214,FALSE))+(K$211*_xlfn.NORM.DIST($B74,K$214*K$216+K$213,K$220*K$214,FALSE))+(K$210*_xlfn.NORM.DIST($B74,K$214*K$217+K$213,K$221*K$214,FALSE))+(K$212*_xlfn.NORM.DIST($B74,K$214*K$218+K$213,K$222*K$214,FALSE))</f>
        <v>111.07119136983739</v>
      </c>
      <c r="AA74" s="5">
        <f>BE74+(L$209*_xlfn.NORM.DIST($B74,L$214*L$215+L$213,L$219*L$214,FALSE))+(L$211*_xlfn.NORM.DIST($B74,L$214*L$216+L$213,L$220*L$214,FALSE))+(L$210*_xlfn.NORM.DIST($B74,L$214*L$217+L$213,L$221*L$214,FALSE))+(L$212*_xlfn.NORM.DIST($B74,L$214*L$218+L$213,L$222*L$214,FALSE))</f>
        <v>103.99248672134998</v>
      </c>
      <c r="AB74" s="5">
        <f>BF74+(M$209*_xlfn.NORM.DIST($B74,M$214*M$215+M$213,M$219*M$214,FALSE))+(M$211*_xlfn.NORM.DIST($B74,M$214*M$216+M$213,M$220*M$214,FALSE))+(M$210*_xlfn.NORM.DIST($B74,M$214*M$217+M$213,M$221*M$214,FALSE))+(M$212*_xlfn.NORM.DIST($B74,M$214*M$218+M$213,M$222*M$214,FALSE))</f>
        <v>95.547621934978977</v>
      </c>
      <c r="AC74" s="5">
        <f>BG74+(N$209*_xlfn.NORM.DIST($B74,N$214*N$215+N$213,N$219*N$214,FALSE))+(N$211*_xlfn.NORM.DIST($B74,N$214*N$216+N$213,N$220*N$214,FALSE))+(N$210*_xlfn.NORM.DIST($B74,N$214*N$217+N$213,N$221*N$214,FALSE))+(N$212*_xlfn.NORM.DIST($B74,N$214*N$218+N$213,N$222*N$214,FALSE))</f>
        <v>85.213945114734614</v>
      </c>
      <c r="AD74" s="5">
        <f>BH74+(O$209*_xlfn.NORM.DIST($B74,O$214*O$215+O$213,O$219*O$214,FALSE))+(O$211*_xlfn.NORM.DIST($B74,O$214*O$216+O$213,O$220*O$214,FALSE))+(O$210*_xlfn.NORM.DIST($B74,O$214*O$217+O$213,O$221*O$214,FALSE))+(O$212*_xlfn.NORM.DIST($B74,O$214*O$218+O$213,O$222*O$214,FALSE))</f>
        <v>71.321679461742406</v>
      </c>
      <c r="AE74" s="5"/>
      <c r="AG74" s="5">
        <f t="shared" si="43"/>
        <v>3.1619188751760845</v>
      </c>
      <c r="AH74" s="5">
        <f t="shared" si="43"/>
        <v>0.67053401683769209</v>
      </c>
      <c r="AI74" s="5">
        <f t="shared" si="43"/>
        <v>3.0480299771727744</v>
      </c>
      <c r="AJ74" s="5">
        <f t="shared" si="43"/>
        <v>2.3933997783069145</v>
      </c>
      <c r="AK74" s="5">
        <f t="shared" si="43"/>
        <v>1.8271642099049927</v>
      </c>
      <c r="AL74" s="5">
        <f t="shared" si="43"/>
        <v>-0.15396601293302581</v>
      </c>
      <c r="AM74" s="5">
        <f t="shared" si="43"/>
        <v>-3.2833677349028392</v>
      </c>
      <c r="AN74" s="5">
        <f t="shared" si="42"/>
        <v>-4.4191664130280799</v>
      </c>
      <c r="AO74" s="5">
        <f t="shared" si="40"/>
        <v>-3.6321913698374004</v>
      </c>
      <c r="AP74" s="5">
        <f t="shared" si="40"/>
        <v>-1.2504867213499722</v>
      </c>
      <c r="AQ74" s="5">
        <f t="shared" si="40"/>
        <v>0.84637806502102819</v>
      </c>
      <c r="AR74" s="5">
        <f t="shared" si="40"/>
        <v>0.92205488526538204</v>
      </c>
      <c r="AS74" s="5">
        <f t="shared" si="40"/>
        <v>1.4662205382575877</v>
      </c>
      <c r="AV74" s="2">
        <f t="shared" si="44"/>
        <v>99.424111974000169</v>
      </c>
      <c r="AW74" s="2">
        <f t="shared" si="45"/>
        <v>102.60108658560058</v>
      </c>
      <c r="AX74" s="2">
        <f t="shared" si="46"/>
        <v>105.19071568442067</v>
      </c>
      <c r="AY74" s="2">
        <f t="shared" si="47"/>
        <v>103.83852144074544</v>
      </c>
      <c r="AZ74" s="2">
        <f t="shared" si="48"/>
        <v>104.92378213375547</v>
      </c>
      <c r="BA74" s="2">
        <f t="shared" si="49"/>
        <v>106.96197485842553</v>
      </c>
      <c r="BB74" s="2">
        <f t="shared" si="50"/>
        <v>107.95987313027715</v>
      </c>
      <c r="BC74" s="2">
        <f t="shared" si="51"/>
        <v>107.19659066386126</v>
      </c>
      <c r="BD74" s="2">
        <f t="shared" si="52"/>
        <v>105.67270668124215</v>
      </c>
      <c r="BE74" s="2">
        <f t="shared" si="53"/>
        <v>100.62892769705472</v>
      </c>
      <c r="BF74" s="2">
        <f t="shared" si="54"/>
        <v>92.483928037670367</v>
      </c>
      <c r="BG74" s="2">
        <f t="shared" si="55"/>
        <v>82.136166638695883</v>
      </c>
      <c r="BH74" s="2">
        <f t="shared" si="56"/>
        <v>69.338637710436871</v>
      </c>
      <c r="BK74" s="2" t="str">
        <f>IF(OR($B74&lt;C$229, AND($B74&gt;C$230, $B74&lt;C$231)), C74, "")</f>
        <v/>
      </c>
      <c r="BL74" s="2" t="str">
        <f>IF(OR($B74&lt;D$229, AND($B74&gt;D$230, $B74&lt;D$231)), D74, "")</f>
        <v/>
      </c>
      <c r="BM74" s="2" t="str">
        <f>IF(OR($B74&lt;E$229, AND($B74&gt;E$230, $B74&lt;E$231)), E74, "")</f>
        <v/>
      </c>
      <c r="BN74" s="2" t="str">
        <f>IF(OR($B74&lt;F$229, AND($B74&gt;F$230, $B74&lt;F$231)), F74, "")</f>
        <v/>
      </c>
      <c r="BO74" s="2" t="str">
        <f>IF(OR($B74&lt;G$229, AND($B74&gt;G$230, $B74&lt;G$231)), G74, "")</f>
        <v/>
      </c>
      <c r="BP74" s="2" t="str">
        <f>IF(OR($B74&lt;H$229, AND($B74&gt;H$230, $B74&lt;H$231)), H74, "")</f>
        <v/>
      </c>
      <c r="BQ74" s="2" t="str">
        <f>IF(OR($B74&lt;I$229, AND($B74&gt;I$230, $B74&lt;I$231)), I74, "")</f>
        <v/>
      </c>
      <c r="BR74" s="2" t="str">
        <f>IF(OR($B74&lt;J$229, AND($B74&gt;J$230, $B74&lt;J$231)), J74, "")</f>
        <v/>
      </c>
      <c r="BS74" s="2" t="str">
        <f>IF(OR($B74&lt;K$229, AND($B74&gt;K$230, $B74&lt;K$231)), K74, "")</f>
        <v/>
      </c>
      <c r="BT74" s="2" t="str">
        <f>IF(OR($B74&lt;L$229, AND($B74&gt;L$230, $B74&lt;L$231)), L74, "")</f>
        <v/>
      </c>
      <c r="BU74" s="2" t="str">
        <f>IF(OR($B74&lt;M$229, AND($B74&gt;M$230, $B74&lt;M$231)), M74, "")</f>
        <v/>
      </c>
      <c r="BV74" s="2" t="str">
        <f>IF(OR($B74&lt;N$229, AND($B74&gt;N$230, $B74&lt;N$231)), N74, "")</f>
        <v/>
      </c>
      <c r="BW74" s="2" t="str">
        <f>IF(OR($B74&lt;O$229, AND($B74&gt;O$230, $B74&lt;O$231)), O74, "")</f>
        <v/>
      </c>
      <c r="BZ74" s="2" t="str">
        <f>IF(OR(AND($B74&gt;C$230, $B74&lt;C$231), $B74&gt;C$232), C74, "")</f>
        <v/>
      </c>
      <c r="CA74" s="2" t="str">
        <f>IF(OR(AND($B74&gt;D$230, $B74&lt;D$231), $B74&gt;D$232), D74, "")</f>
        <v/>
      </c>
      <c r="CB74" s="2" t="str">
        <f>IF(OR(AND($B74&gt;E$230, $B74&lt;E$231), $B74&gt;E$232), E74, "")</f>
        <v/>
      </c>
      <c r="CC74" s="2" t="str">
        <f>IF(OR(AND($B74&gt;F$230, $B74&lt;F$231), $B74&gt;F$232), F74, "")</f>
        <v/>
      </c>
      <c r="CD74" s="2" t="str">
        <f>IF(OR(AND($B74&gt;G$230, $B74&lt;G$231), $B74&gt;G$232), G74, "")</f>
        <v/>
      </c>
      <c r="CE74" s="2" t="str">
        <f>IF(OR(AND($B74&gt;H$230, $B74&lt;H$231), $B74&gt;H$232), H74, "")</f>
        <v/>
      </c>
      <c r="CF74" s="2" t="str">
        <f>IF(OR(AND($B74&gt;I$230, $B74&lt;I$231), $B74&gt;I$232), I74, "")</f>
        <v/>
      </c>
      <c r="CG74" s="2" t="str">
        <f>IF(OR(AND($B74&gt;J$230, $B74&lt;J$231), $B74&gt;J$232), J74, "")</f>
        <v/>
      </c>
      <c r="CH74" s="2" t="str">
        <f>IF(OR(AND($B74&gt;K$230, $B74&lt;K$231), $B74&gt;K$232), K74, "")</f>
        <v/>
      </c>
      <c r="CI74" s="2" t="str">
        <f>IF(OR(AND($B74&gt;L$230, $B74&lt;L$231), $B74&gt;L$232), L74, "")</f>
        <v/>
      </c>
      <c r="CJ74" s="2" t="str">
        <f>IF(OR(AND($B74&gt;M$230, $B74&lt;M$231), $B74&gt;M$232), M74, "")</f>
        <v/>
      </c>
      <c r="CK74" s="2" t="str">
        <f>IF(OR(AND($B74&gt;N$230, $B74&lt;N$231), $B74&gt;N$232), N74, "")</f>
        <v/>
      </c>
      <c r="CL74" s="2" t="str">
        <f>IF(OR(AND($B74&gt;O$230, $B74&lt;O$231), $B74&gt;O$232), O74, "")</f>
        <v/>
      </c>
      <c r="CO74" s="2">
        <f t="shared" si="57"/>
        <v>99.393129167131903</v>
      </c>
      <c r="CP74" s="2">
        <f t="shared" si="58"/>
        <v>102.59162419092694</v>
      </c>
      <c r="CQ74" s="2">
        <f t="shared" si="59"/>
        <v>105.15670749882192</v>
      </c>
      <c r="CR74" s="2">
        <f t="shared" si="60"/>
        <v>103.80898698672064</v>
      </c>
      <c r="CS74" s="2">
        <f t="shared" si="61"/>
        <v>104.91729817381903</v>
      </c>
      <c r="CT74" s="2">
        <f t="shared" si="62"/>
        <v>106.93587831313813</v>
      </c>
      <c r="CU74" s="2">
        <f t="shared" si="63"/>
        <v>107.95479432012245</v>
      </c>
      <c r="CV74" s="2">
        <f t="shared" si="64"/>
        <v>107.13534130842196</v>
      </c>
      <c r="CW74" s="2">
        <f t="shared" si="65"/>
        <v>105.60668063204724</v>
      </c>
      <c r="CX74" s="2">
        <f t="shared" si="66"/>
        <v>100.56541235765501</v>
      </c>
      <c r="CY74" s="2">
        <f t="shared" si="67"/>
        <v>92.408981787533989</v>
      </c>
      <c r="CZ74" s="2">
        <f t="shared" si="68"/>
        <v>82.090423039383666</v>
      </c>
      <c r="DA74" s="2">
        <f t="shared" si="69"/>
        <v>69.327024863613374</v>
      </c>
      <c r="DD74" s="2">
        <f t="shared" si="70"/>
        <v>99.977094757890754</v>
      </c>
      <c r="DE74" s="2">
        <f t="shared" si="71"/>
        <v>102.80340805958967</v>
      </c>
      <c r="DF74" s="2">
        <f t="shared" si="72"/>
        <v>105.99883749883297</v>
      </c>
      <c r="DG74" s="2">
        <f t="shared" si="73"/>
        <v>104.34086091157143</v>
      </c>
      <c r="DH74" s="2">
        <f t="shared" si="74"/>
        <v>105.02852458519598</v>
      </c>
      <c r="DI74" s="2">
        <f t="shared" si="75"/>
        <v>107.4274373454064</v>
      </c>
      <c r="DJ74" s="2">
        <f t="shared" si="76"/>
        <v>108.06148538241609</v>
      </c>
      <c r="DK74" s="2">
        <f t="shared" si="77"/>
        <v>108.37825725800211</v>
      </c>
      <c r="DL74" s="2">
        <f t="shared" si="78"/>
        <v>106.90547998300767</v>
      </c>
      <c r="DM74" s="2">
        <f t="shared" si="79"/>
        <v>101.66694290621778</v>
      </c>
      <c r="DN74" s="2">
        <f t="shared" si="80"/>
        <v>93.684488746989729</v>
      </c>
      <c r="DO74" s="2">
        <f t="shared" si="81"/>
        <v>82.855204311487199</v>
      </c>
      <c r="DP74" s="2">
        <f t="shared" si="82"/>
        <v>69.542175972967186</v>
      </c>
      <c r="DS74" s="2">
        <f>POWER(10,($B74-C$227)/C$228)/(1+POWER(10,($B74-C$227)/C$228))</f>
        <v>5.3055877535539316E-2</v>
      </c>
      <c r="DT74" s="2">
        <f>POWER(10,($B74-D$227)/D$228)/(1+POWER(10,($B74-D$227)/D$228))</f>
        <v>4.467948731599624E-2</v>
      </c>
      <c r="DU74" s="2">
        <f>POWER(10,($B74-E$227)/E$228)/(1+POWER(10,($B74-E$227)/E$228))</f>
        <v>4.0383534131674309E-2</v>
      </c>
      <c r="DV74" s="2">
        <f>POWER(10,($B74-F$227)/F$228)/(1+POWER(10,($B74-F$227)/F$228))</f>
        <v>5.5529050485180892E-2</v>
      </c>
      <c r="DW74" s="2">
        <f>POWER(10,($B74-G$227)/G$228)/(1+POWER(10,($B74-G$227)/G$228))</f>
        <v>5.8295146415002032E-2</v>
      </c>
      <c r="DX74" s="2">
        <f>POWER(10,($B74-H$227)/H$228)/(1+POWER(10,($B74-H$227)/H$228))</f>
        <v>5.3089341410272793E-2</v>
      </c>
      <c r="DY74" s="2">
        <f>POWER(10,($B74-I$227)/I$228)/(1+POWER(10,($B74-I$227)/I$228))</f>
        <v>4.7602957975240182E-2</v>
      </c>
      <c r="DZ74" s="2">
        <f>POWER(10,($B74-J$227)/J$228)/(1+POWER(10,($B74-J$227)/J$228))</f>
        <v>4.9278758921712927E-2</v>
      </c>
      <c r="EA74" s="2">
        <f>POWER(10,($B74-K$227)/K$228)/(1+POWER(10,($B74-K$227)/K$228))</f>
        <v>5.0836219733308451E-2</v>
      </c>
      <c r="EB74" s="2">
        <f>POWER(10,($B74-L$227)/L$228)/(1+POWER(10,($B74-L$227)/L$228))</f>
        <v>5.7660987688974923E-2</v>
      </c>
      <c r="EC74" s="2">
        <f>POWER(10,($B74-M$227)/M$228)/(1+POWER(10,($B74-M$227)/M$228))</f>
        <v>5.8758009574755458E-2</v>
      </c>
      <c r="ED74" s="2">
        <f>POWER(10,($B74-N$227)/N$228)/(1+POWER(10,($B74-N$227)/N$228))</f>
        <v>5.9812656220515598E-2</v>
      </c>
      <c r="EE74" s="2">
        <f>POWER(10,($B74-O$227)/O$228)/(1+POWER(10,($B74-O$227)/O$228))</f>
        <v>5.3975305348785405E-2</v>
      </c>
    </row>
    <row r="75" spans="2:135" x14ac:dyDescent="0.25">
      <c r="B75" s="2">
        <v>69</v>
      </c>
      <c r="C75">
        <v>110.682</v>
      </c>
      <c r="D75">
        <v>108.206</v>
      </c>
      <c r="E75">
        <v>113.11799999999999</v>
      </c>
      <c r="F75">
        <v>111.738</v>
      </c>
      <c r="G75">
        <v>111.98399999999999</v>
      </c>
      <c r="H75">
        <v>112.492</v>
      </c>
      <c r="I75">
        <v>111.788</v>
      </c>
      <c r="J75">
        <v>108.712</v>
      </c>
      <c r="K75">
        <v>108.348</v>
      </c>
      <c r="L75">
        <v>105.39400000000001</v>
      </c>
      <c r="M75">
        <v>98.938999999999993</v>
      </c>
      <c r="N75">
        <v>88.984999999999999</v>
      </c>
      <c r="O75">
        <v>74.530299999999997</v>
      </c>
      <c r="R75" s="5">
        <f>AV75+(C$209*_xlfn.NORM.DIST($B75,C$214*C$215+C$213,C$219*C$214,FALSE))+(C$211*_xlfn.NORM.DIST($B75,C$214*C$216+C$213,C$220*C$214,FALSE))+(C$210*_xlfn.NORM.DIST($B75,C$214*C$217+C$213,C$221*C$214,FALSE))+(C$212*_xlfn.NORM.DIST($B75,C$214*C$218+C$213,C$222*C$214,FALSE))</f>
        <v>105.24748874110549</v>
      </c>
      <c r="S75" s="5">
        <f>AW75+(D$209*_xlfn.NORM.DIST($B75,D$214*D$215+D$213,D$219*D$214,FALSE))+(D$211*_xlfn.NORM.DIST($B75,D$214*D$216+D$213,D$220*D$214,FALSE))+(D$210*_xlfn.NORM.DIST($B75,D$214*D$217+D$213,D$221*D$214,FALSE))+(D$212*_xlfn.NORM.DIST($B75,D$214*D$218+D$213,D$222*D$214,FALSE))</f>
        <v>105.32786245218122</v>
      </c>
      <c r="T75" s="5">
        <f>AX75+(E$209*_xlfn.NORM.DIST($B75,E$214*E$215+E$213,E$219*E$214,FALSE))+(E$211*_xlfn.NORM.DIST($B75,E$214*E$216+E$213,E$220*E$214,FALSE))+(E$210*_xlfn.NORM.DIST($B75,E$214*E$217+E$213,E$221*E$214,FALSE))+(E$212*_xlfn.NORM.DIST($B75,E$214*E$218+E$213,E$222*E$214,FALSE))</f>
        <v>107.49390098465948</v>
      </c>
      <c r="U75" s="5">
        <f>AY75+(F$209*_xlfn.NORM.DIST($B75,F$214*F$215+F$213,F$219*F$214,FALSE))+(F$211*_xlfn.NORM.DIST($B75,F$214*F$216+F$213,F$220*F$214,FALSE))+(F$210*_xlfn.NORM.DIST($B75,F$214*F$217+F$213,F$221*F$214,FALSE))+(F$212*_xlfn.NORM.DIST($B75,F$214*F$218+F$213,F$222*F$214,FALSE))</f>
        <v>108.23878692537502</v>
      </c>
      <c r="V75" s="5">
        <f>AZ75+(G$209*_xlfn.NORM.DIST($B75,G$214*G$215+G$213,G$219*G$214,FALSE))+(G$211*_xlfn.NORM.DIST($B75,G$214*G$216+G$213,G$220*G$214,FALSE))+(G$210*_xlfn.NORM.DIST($B75,G$214*G$217+G$213,G$221*G$214,FALSE))+(G$212*_xlfn.NORM.DIST($B75,G$214*G$218+G$213,G$222*G$214,FALSE))</f>
        <v>109.41203230523162</v>
      </c>
      <c r="W75" s="5">
        <f>BA75+(H$209*_xlfn.NORM.DIST($B75,H$214*H$215+H$213,H$219*H$214,FALSE))+(H$211*_xlfn.NORM.DIST($B75,H$214*H$216+H$213,H$220*H$214,FALSE))+(H$210*_xlfn.NORM.DIST($B75,H$214*H$217+H$213,H$221*H$214,FALSE))+(H$212*_xlfn.NORM.DIST($B75,H$214*H$218+H$213,H$222*H$214,FALSE))</f>
        <v>110.28882954533161</v>
      </c>
      <c r="X75" s="5">
        <f>BB75+(I$209*_xlfn.NORM.DIST($B75,I$214*I$215+I$213,I$219*I$214,FALSE))+(I$211*_xlfn.NORM.DIST($B75,I$214*I$216+I$213,I$220*I$214,FALSE))+(I$210*_xlfn.NORM.DIST($B75,I$214*I$217+I$213,I$221*I$214,FALSE))+(I$212*_xlfn.NORM.DIST($B75,I$214*I$218+I$213,I$222*I$214,FALSE))</f>
        <v>111.72186800625585</v>
      </c>
      <c r="Y75" s="5">
        <f>BC75+(J$209*_xlfn.NORM.DIST($B75,J$214*J$215+J$213,J$219*J$214,FALSE))+(J$211*_xlfn.NORM.DIST($B75,J$214*J$216+J$213,J$220*J$214,FALSE))+(J$210*_xlfn.NORM.DIST($B75,J$214*J$217+J$213,J$221*J$214,FALSE))+(J$212*_xlfn.NORM.DIST($B75,J$214*J$218+J$213,J$222*J$214,FALSE))</f>
        <v>110.92118801656272</v>
      </c>
      <c r="Z75" s="5">
        <f>BD75+(K$209*_xlfn.NORM.DIST($B75,K$214*K$215+K$213,K$219*K$214,FALSE))+(K$211*_xlfn.NORM.DIST($B75,K$214*K$216+K$213,K$220*K$214,FALSE))+(K$210*_xlfn.NORM.DIST($B75,K$214*K$217+K$213,K$221*K$214,FALSE))+(K$212*_xlfn.NORM.DIST($B75,K$214*K$218+K$213,K$222*K$214,FALSE))</f>
        <v>109.64829400478673</v>
      </c>
      <c r="AA75" s="5">
        <f>BE75+(L$209*_xlfn.NORM.DIST($B75,L$214*L$215+L$213,L$219*L$214,FALSE))+(L$211*_xlfn.NORM.DIST($B75,L$214*L$216+L$213,L$220*L$214,FALSE))+(L$210*_xlfn.NORM.DIST($B75,L$214*L$217+L$213,L$221*L$214,FALSE))+(L$212*_xlfn.NORM.DIST($B75,L$214*L$218+L$213,L$222*L$214,FALSE))</f>
        <v>104.54971667482693</v>
      </c>
      <c r="AB75" s="5">
        <f>BF75+(M$209*_xlfn.NORM.DIST($B75,M$214*M$215+M$213,M$219*M$214,FALSE))+(M$211*_xlfn.NORM.DIST($B75,M$214*M$216+M$213,M$220*M$214,FALSE))+(M$210*_xlfn.NORM.DIST($B75,M$214*M$217+M$213,M$221*M$214,FALSE))+(M$212*_xlfn.NORM.DIST($B75,M$214*M$218+M$213,M$222*M$214,FALSE))</f>
        <v>96.870978588671903</v>
      </c>
      <c r="AC75" s="5">
        <f>BG75+(N$209*_xlfn.NORM.DIST($B75,N$214*N$215+N$213,N$219*N$214,FALSE))+(N$211*_xlfn.NORM.DIST($B75,N$214*N$216+N$213,N$220*N$214,FALSE))+(N$210*_xlfn.NORM.DIST($B75,N$214*N$217+N$213,N$221*N$214,FALSE))+(N$212*_xlfn.NORM.DIST($B75,N$214*N$218+N$213,N$222*N$214,FALSE))</f>
        <v>86.838614712237003</v>
      </c>
      <c r="AD75" s="5">
        <f>BH75+(O$209*_xlfn.NORM.DIST($B75,O$214*O$215+O$213,O$219*O$214,FALSE))+(O$211*_xlfn.NORM.DIST($B75,O$214*O$216+O$213,O$220*O$214,FALSE))+(O$210*_xlfn.NORM.DIST($B75,O$214*O$217+O$213,O$221*O$214,FALSE))+(O$212*_xlfn.NORM.DIST($B75,O$214*O$218+O$213,O$222*O$214,FALSE))</f>
        <v>72.117582144033591</v>
      </c>
      <c r="AE75" s="5"/>
      <c r="AG75" s="5">
        <f t="shared" si="43"/>
        <v>5.434511258894517</v>
      </c>
      <c r="AH75" s="5">
        <f t="shared" si="43"/>
        <v>2.8781375478187812</v>
      </c>
      <c r="AI75" s="5">
        <f t="shared" si="43"/>
        <v>5.6240990153405193</v>
      </c>
      <c r="AJ75" s="5">
        <f t="shared" si="43"/>
        <v>3.4992130746249757</v>
      </c>
      <c r="AK75" s="5">
        <f t="shared" si="43"/>
        <v>2.5719676947683752</v>
      </c>
      <c r="AL75" s="5">
        <f t="shared" si="43"/>
        <v>2.2031704546683955</v>
      </c>
      <c r="AM75" s="5">
        <f t="shared" si="43"/>
        <v>6.6131993744150463E-2</v>
      </c>
      <c r="AN75" s="5">
        <f t="shared" si="42"/>
        <v>-2.2091880165627202</v>
      </c>
      <c r="AO75" s="5">
        <f t="shared" si="40"/>
        <v>-1.3002940047867355</v>
      </c>
      <c r="AP75" s="5">
        <f t="shared" si="40"/>
        <v>0.84428332517308036</v>
      </c>
      <c r="AQ75" s="5">
        <f t="shared" si="40"/>
        <v>2.0680214113280897</v>
      </c>
      <c r="AR75" s="5">
        <f t="shared" si="40"/>
        <v>2.1463852877629961</v>
      </c>
      <c r="AS75" s="5">
        <f t="shared" si="40"/>
        <v>2.412717855966406</v>
      </c>
      <c r="AV75" s="2">
        <f t="shared" si="44"/>
        <v>99.422280722975714</v>
      </c>
      <c r="AW75" s="2">
        <f t="shared" si="45"/>
        <v>102.59388878517861</v>
      </c>
      <c r="AX75" s="2">
        <f t="shared" si="46"/>
        <v>105.1942402245752</v>
      </c>
      <c r="AY75" s="2">
        <f t="shared" si="47"/>
        <v>103.84396008821363</v>
      </c>
      <c r="AZ75" s="2">
        <f t="shared" si="48"/>
        <v>104.94387562434842</v>
      </c>
      <c r="BA75" s="2">
        <f t="shared" si="49"/>
        <v>106.99271989382143</v>
      </c>
      <c r="BB75" s="2">
        <f t="shared" si="50"/>
        <v>107.98337996436427</v>
      </c>
      <c r="BC75" s="2">
        <f t="shared" si="51"/>
        <v>107.24195500345823</v>
      </c>
      <c r="BD75" s="2">
        <f t="shared" si="52"/>
        <v>105.71625643407864</v>
      </c>
      <c r="BE75" s="2">
        <f t="shared" si="53"/>
        <v>100.66732632818417</v>
      </c>
      <c r="BF75" s="2">
        <f t="shared" si="54"/>
        <v>92.529669752405397</v>
      </c>
      <c r="BG75" s="2">
        <f t="shared" si="55"/>
        <v>82.164689987524852</v>
      </c>
      <c r="BH75" s="2">
        <f t="shared" si="56"/>
        <v>69.350685722060135</v>
      </c>
      <c r="BK75" s="2" t="str">
        <f>IF(OR($B75&lt;C$229, AND($B75&gt;C$230, $B75&lt;C$231)), C75, "")</f>
        <v/>
      </c>
      <c r="BL75" s="2" t="str">
        <f>IF(OR($B75&lt;D$229, AND($B75&gt;D$230, $B75&lt;D$231)), D75, "")</f>
        <v/>
      </c>
      <c r="BM75" s="2" t="str">
        <f>IF(OR($B75&lt;E$229, AND($B75&gt;E$230, $B75&lt;E$231)), E75, "")</f>
        <v/>
      </c>
      <c r="BN75" s="2" t="str">
        <f>IF(OR($B75&lt;F$229, AND($B75&gt;F$230, $B75&lt;F$231)), F75, "")</f>
        <v/>
      </c>
      <c r="BO75" s="2" t="str">
        <f>IF(OR($B75&lt;G$229, AND($B75&gt;G$230, $B75&lt;G$231)), G75, "")</f>
        <v/>
      </c>
      <c r="BP75" s="2" t="str">
        <f>IF(OR($B75&lt;H$229, AND($B75&gt;H$230, $B75&lt;H$231)), H75, "")</f>
        <v/>
      </c>
      <c r="BQ75" s="2" t="str">
        <f>IF(OR($B75&lt;I$229, AND($B75&gt;I$230, $B75&lt;I$231)), I75, "")</f>
        <v/>
      </c>
      <c r="BR75" s="2" t="str">
        <f>IF(OR($B75&lt;J$229, AND($B75&gt;J$230, $B75&lt;J$231)), J75, "")</f>
        <v/>
      </c>
      <c r="BS75" s="2" t="str">
        <f>IF(OR($B75&lt;K$229, AND($B75&gt;K$230, $B75&lt;K$231)), K75, "")</f>
        <v/>
      </c>
      <c r="BT75" s="2" t="str">
        <f>IF(OR($B75&lt;L$229, AND($B75&gt;L$230, $B75&lt;L$231)), L75, "")</f>
        <v/>
      </c>
      <c r="BU75" s="2" t="str">
        <f>IF(OR($B75&lt;M$229, AND($B75&gt;M$230, $B75&lt;M$231)), M75, "")</f>
        <v/>
      </c>
      <c r="BV75" s="2" t="str">
        <f>IF(OR($B75&lt;N$229, AND($B75&gt;N$230, $B75&lt;N$231)), N75, "")</f>
        <v/>
      </c>
      <c r="BW75" s="2" t="str">
        <f>IF(OR($B75&lt;O$229, AND($B75&gt;O$230, $B75&lt;O$231)), O75, "")</f>
        <v/>
      </c>
      <c r="BZ75" s="2" t="str">
        <f>IF(OR(AND($B75&gt;C$230, $B75&lt;C$231), $B75&gt;C$232), C75, "")</f>
        <v/>
      </c>
      <c r="CA75" s="2" t="str">
        <f>IF(OR(AND($B75&gt;D$230, $B75&lt;D$231), $B75&gt;D$232), D75, "")</f>
        <v/>
      </c>
      <c r="CB75" s="2" t="str">
        <f>IF(OR(AND($B75&gt;E$230, $B75&lt;E$231), $B75&gt;E$232), E75, "")</f>
        <v/>
      </c>
      <c r="CC75" s="2" t="str">
        <f>IF(OR(AND($B75&gt;F$230, $B75&lt;F$231), $B75&gt;F$232), F75, "")</f>
        <v/>
      </c>
      <c r="CD75" s="2" t="str">
        <f>IF(OR(AND($B75&gt;G$230, $B75&lt;G$231), $B75&gt;G$232), G75, "")</f>
        <v/>
      </c>
      <c r="CE75" s="2" t="str">
        <f>IF(OR(AND($B75&gt;H$230, $B75&lt;H$231), $B75&gt;H$232), H75, "")</f>
        <v/>
      </c>
      <c r="CF75" s="2" t="str">
        <f>IF(OR(AND($B75&gt;I$230, $B75&lt;I$231), $B75&gt;I$232), I75, "")</f>
        <v/>
      </c>
      <c r="CG75" s="2" t="str">
        <f>IF(OR(AND($B75&gt;J$230, $B75&lt;J$231), $B75&gt;J$232), J75, "")</f>
        <v/>
      </c>
      <c r="CH75" s="2" t="str">
        <f>IF(OR(AND($B75&gt;K$230, $B75&lt;K$231), $B75&gt;K$232), K75, "")</f>
        <v/>
      </c>
      <c r="CI75" s="2" t="str">
        <f>IF(OR(AND($B75&gt;L$230, $B75&lt;L$231), $B75&gt;L$232), L75, "")</f>
        <v/>
      </c>
      <c r="CJ75" s="2" t="str">
        <f>IF(OR(AND($B75&gt;M$230, $B75&lt;M$231), $B75&gt;M$232), M75, "")</f>
        <v/>
      </c>
      <c r="CK75" s="2" t="str">
        <f>IF(OR(AND($B75&gt;N$230, $B75&lt;N$231), $B75&gt;N$232), N75, "")</f>
        <v/>
      </c>
      <c r="CL75" s="2" t="str">
        <f>IF(OR(AND($B75&gt;O$230, $B75&lt;O$231), $B75&gt;O$232), O75, "")</f>
        <v/>
      </c>
      <c r="CO75" s="2">
        <f t="shared" si="57"/>
        <v>99.390587768458062</v>
      </c>
      <c r="CP75" s="2">
        <f t="shared" si="58"/>
        <v>102.58464693695302</v>
      </c>
      <c r="CQ75" s="2">
        <f t="shared" si="59"/>
        <v>105.15926477601967</v>
      </c>
      <c r="CR75" s="2">
        <f t="shared" si="60"/>
        <v>103.81381885195735</v>
      </c>
      <c r="CS75" s="2">
        <f t="shared" si="61"/>
        <v>104.93840453841959</v>
      </c>
      <c r="CT75" s="2">
        <f t="shared" si="62"/>
        <v>106.96641317207684</v>
      </c>
      <c r="CU75" s="2">
        <f t="shared" si="63"/>
        <v>107.97928265516288</v>
      </c>
      <c r="CV75" s="2">
        <f t="shared" si="64"/>
        <v>107.178672721111</v>
      </c>
      <c r="CW75" s="2">
        <f t="shared" si="65"/>
        <v>105.64859655337274</v>
      </c>
      <c r="CX75" s="2">
        <f t="shared" si="66"/>
        <v>100.60232785041474</v>
      </c>
      <c r="CY75" s="2">
        <f t="shared" si="67"/>
        <v>92.452526071586064</v>
      </c>
      <c r="CZ75" s="2">
        <f t="shared" si="68"/>
        <v>82.117700776520039</v>
      </c>
      <c r="DA75" s="2">
        <f t="shared" si="69"/>
        <v>69.339217909891687</v>
      </c>
      <c r="DD75" s="2">
        <f t="shared" si="70"/>
        <v>99.93816652797824</v>
      </c>
      <c r="DE75" s="2">
        <f t="shared" si="71"/>
        <v>102.77410744426172</v>
      </c>
      <c r="DF75" s="2">
        <f t="shared" si="72"/>
        <v>105.95221833018665</v>
      </c>
      <c r="DG75" s="2">
        <f t="shared" si="73"/>
        <v>104.31151154877251</v>
      </c>
      <c r="DH75" s="2">
        <f t="shared" si="74"/>
        <v>105.02447950424607</v>
      </c>
      <c r="DI75" s="2">
        <f t="shared" si="75"/>
        <v>107.42064562203578</v>
      </c>
      <c r="DJ75" s="2">
        <f t="shared" si="76"/>
        <v>108.05814229592265</v>
      </c>
      <c r="DK75" s="2">
        <f t="shared" si="77"/>
        <v>108.35541743774026</v>
      </c>
      <c r="DL75" s="2">
        <f t="shared" si="78"/>
        <v>106.86838020411193</v>
      </c>
      <c r="DM75" s="2">
        <f t="shared" si="79"/>
        <v>101.63611327722431</v>
      </c>
      <c r="DN75" s="2">
        <f t="shared" si="80"/>
        <v>93.656697412282824</v>
      </c>
      <c r="DO75" s="2">
        <f t="shared" si="81"/>
        <v>82.838316953534729</v>
      </c>
      <c r="DP75" s="2">
        <f t="shared" si="82"/>
        <v>69.533996472911213</v>
      </c>
      <c r="DS75" s="2">
        <f>POWER(10,($B75-C$227)/C$228)/(1+POWER(10,($B75-C$227)/C$228))</f>
        <v>5.7878348943678819E-2</v>
      </c>
      <c r="DT75" s="2">
        <f>POWER(10,($B75-D$227)/D$228)/(1+POWER(10,($B75-D$227)/D$228))</f>
        <v>4.8779813570959576E-2</v>
      </c>
      <c r="DU75" s="2">
        <f>POWER(10,($B75-E$227)/E$228)/(1+POWER(10,($B75-E$227)/E$228))</f>
        <v>4.4107814854654447E-2</v>
      </c>
      <c r="DV75" s="2">
        <f>POWER(10,($B75-F$227)/F$228)/(1+POWER(10,($B75-F$227)/F$228))</f>
        <v>6.0561942036051607E-2</v>
      </c>
      <c r="DW75" s="2">
        <f>POWER(10,($B75-G$227)/G$228)/(1+POWER(10,($B75-G$227)/G$228))</f>
        <v>6.3561871634725861E-2</v>
      </c>
      <c r="DX75" s="2">
        <f>POWER(10,($B75-H$227)/H$228)/(1+POWER(10,($B75-H$227)/H$228))</f>
        <v>5.7914668463182002E-2</v>
      </c>
      <c r="DY75" s="2">
        <f>POWER(10,($B75-I$227)/I$228)/(1+POWER(10,($B75-I$227)/I$228))</f>
        <v>5.1956985371936333E-2</v>
      </c>
      <c r="DZ75" s="2">
        <f>POWER(10,($B75-J$227)/J$228)/(1+POWER(10,($B75-J$227)/J$228))</f>
        <v>5.377740936751179E-2</v>
      </c>
      <c r="EA75" s="2">
        <f>POWER(10,($B75-K$227)/K$228)/(1+POWER(10,($B75-K$227)/K$228))</f>
        <v>5.5468755188592803E-2</v>
      </c>
      <c r="EB75" s="2">
        <f>POWER(10,($B75-L$227)/L$228)/(1+POWER(10,($B75-L$227)/L$228))</f>
        <v>6.2874244580924957E-2</v>
      </c>
      <c r="EC75" s="2">
        <f>POWER(10,($B75-M$227)/M$228)/(1+POWER(10,($B75-M$227)/M$228))</f>
        <v>6.406370772344018E-2</v>
      </c>
      <c r="ED75" s="2">
        <f>POWER(10,($B75-N$227)/N$228)/(1+POWER(10,($B75-N$227)/N$228))</f>
        <v>6.5206988829294571E-2</v>
      </c>
      <c r="EE75" s="2">
        <f>POWER(10,($B75-O$227)/O$228)/(1+POWER(10,($B75-O$227)/O$228))</f>
        <v>5.8876151413525528E-2</v>
      </c>
    </row>
    <row r="76" spans="2:135" x14ac:dyDescent="0.25">
      <c r="B76" s="2">
        <v>70</v>
      </c>
      <c r="C76">
        <v>115.10599999999999</v>
      </c>
      <c r="D76">
        <v>109.88200000000001</v>
      </c>
      <c r="E76">
        <v>115.794</v>
      </c>
      <c r="F76">
        <v>114.04600000000001</v>
      </c>
      <c r="G76">
        <v>114.562</v>
      </c>
      <c r="H76">
        <v>113.446</v>
      </c>
      <c r="I76">
        <v>112.864</v>
      </c>
      <c r="J76">
        <v>111.09099999999999</v>
      </c>
      <c r="K76">
        <v>110.303</v>
      </c>
      <c r="L76">
        <v>107.56100000000001</v>
      </c>
      <c r="M76">
        <v>101.348</v>
      </c>
      <c r="N76">
        <v>91.879000000000005</v>
      </c>
      <c r="O76">
        <v>75.075800000000001</v>
      </c>
      <c r="R76" s="5">
        <f>AV76+(C$209*_xlfn.NORM.DIST($B76,C$214*C$215+C$213,C$219*C$214,FALSE))+(C$211*_xlfn.NORM.DIST($B76,C$214*C$216+C$213,C$220*C$214,FALSE))+(C$210*_xlfn.NORM.DIST($B76,C$214*C$217+C$213,C$221*C$214,FALSE))+(C$212*_xlfn.NORM.DIST($B76,C$214*C$218+C$213,C$222*C$214,FALSE))</f>
        <v>108.6255567753351</v>
      </c>
      <c r="S76" s="5">
        <f>AW76+(D$209*_xlfn.NORM.DIST($B76,D$214*D$215+D$213,D$219*D$214,FALSE))+(D$211*_xlfn.NORM.DIST($B76,D$214*D$216+D$213,D$220*D$214,FALSE))+(D$210*_xlfn.NORM.DIST($B76,D$214*D$217+D$213,D$221*D$214,FALSE))+(D$212*_xlfn.NORM.DIST($B76,D$214*D$218+D$213,D$222*D$214,FALSE))</f>
        <v>106.47470295235874</v>
      </c>
      <c r="T76" s="5">
        <f>AX76+(E$209*_xlfn.NORM.DIST($B76,E$214*E$215+E$213,E$219*E$214,FALSE))+(E$211*_xlfn.NORM.DIST($B76,E$214*E$216+E$213,E$220*E$214,FALSE))+(E$210*_xlfn.NORM.DIST($B76,E$214*E$217+E$213,E$221*E$214,FALSE))+(E$212*_xlfn.NORM.DIST($B76,E$214*E$218+E$213,E$222*E$214,FALSE))</f>
        <v>108.54860864963734</v>
      </c>
      <c r="U76" s="5">
        <f>AY76+(F$209*_xlfn.NORM.DIST($B76,F$214*F$215+F$213,F$219*F$214,FALSE))+(F$211*_xlfn.NORM.DIST($B76,F$214*F$216+F$213,F$220*F$214,FALSE))+(F$210*_xlfn.NORM.DIST($B76,F$214*F$217+F$213,F$221*F$214,FALSE))+(F$212*_xlfn.NORM.DIST($B76,F$214*F$218+F$213,F$222*F$214,FALSE))</f>
        <v>110.70342518733769</v>
      </c>
      <c r="V76" s="5">
        <f>AZ76+(G$209*_xlfn.NORM.DIST($B76,G$214*G$215+G$213,G$219*G$214,FALSE))+(G$211*_xlfn.NORM.DIST($B76,G$214*G$216+G$213,G$220*G$214,FALSE))+(G$210*_xlfn.NORM.DIST($B76,G$214*G$217+G$213,G$221*G$214,FALSE))+(G$212*_xlfn.NORM.DIST($B76,G$214*G$218+G$213,G$222*G$214,FALSE))</f>
        <v>111.91917864474159</v>
      </c>
      <c r="W76" s="5">
        <f>BA76+(H$209*_xlfn.NORM.DIST($B76,H$214*H$215+H$213,H$219*H$214,FALSE))+(H$211*_xlfn.NORM.DIST($B76,H$214*H$216+H$213,H$220*H$214,FALSE))+(H$210*_xlfn.NORM.DIST($B76,H$214*H$217+H$213,H$221*H$214,FALSE))+(H$212*_xlfn.NORM.DIST($B76,H$214*H$218+H$213,H$222*H$214,FALSE))</f>
        <v>111.35736418249944</v>
      </c>
      <c r="X76" s="5">
        <f>BB76+(I$209*_xlfn.NORM.DIST($B76,I$214*I$215+I$213,I$219*I$214,FALSE))+(I$211*_xlfn.NORM.DIST($B76,I$214*I$216+I$213,I$220*I$214,FALSE))+(I$210*_xlfn.NORM.DIST($B76,I$214*I$217+I$213,I$221*I$214,FALSE))+(I$212*_xlfn.NORM.DIST($B76,I$214*I$218+I$213,I$222*I$214,FALSE))</f>
        <v>111.24171315342295</v>
      </c>
      <c r="Y76" s="5">
        <f>BC76+(J$209*_xlfn.NORM.DIST($B76,J$214*J$215+J$213,J$219*J$214,FALSE))+(J$211*_xlfn.NORM.DIST($B76,J$214*J$216+J$213,J$220*J$214,FALSE))+(J$210*_xlfn.NORM.DIST($B76,J$214*J$217+J$213,J$221*J$214,FALSE))+(J$212*_xlfn.NORM.DIST($B76,J$214*J$218+J$213,J$222*J$214,FALSE))</f>
        <v>110.60596036901563</v>
      </c>
      <c r="Z76" s="5">
        <f>BD76+(K$209*_xlfn.NORM.DIST($B76,K$214*K$215+K$213,K$219*K$214,FALSE))+(K$211*_xlfn.NORM.DIST($B76,K$214*K$216+K$213,K$220*K$214,FALSE))+(K$210*_xlfn.NORM.DIST($B76,K$214*K$217+K$213,K$221*K$214,FALSE))+(K$212*_xlfn.NORM.DIST($B76,K$214*K$218+K$213,K$222*K$214,FALSE))</f>
        <v>109.46967975123398</v>
      </c>
      <c r="AA76" s="5">
        <f>BE76+(L$209*_xlfn.NORM.DIST($B76,L$214*L$215+L$213,L$219*L$214,FALSE))+(L$211*_xlfn.NORM.DIST($B76,L$214*L$216+L$213,L$220*L$214,FALSE))+(L$210*_xlfn.NORM.DIST($B76,L$214*L$217+L$213,L$221*L$214,FALSE))+(L$212*_xlfn.NORM.DIST($B76,L$214*L$218+L$213,L$222*L$214,FALSE))</f>
        <v>106.32850465688978</v>
      </c>
      <c r="AB76" s="5">
        <f>BF76+(M$209*_xlfn.NORM.DIST($B76,M$214*M$215+M$213,M$219*M$214,FALSE))+(M$211*_xlfn.NORM.DIST($B76,M$214*M$216+M$213,M$220*M$214,FALSE))+(M$210*_xlfn.NORM.DIST($B76,M$214*M$217+M$213,M$221*M$214,FALSE))+(M$212*_xlfn.NORM.DIST($B76,M$214*M$218+M$213,M$222*M$214,FALSE))</f>
        <v>99.31465469239069</v>
      </c>
      <c r="AC76" s="5">
        <f>BG76+(N$209*_xlfn.NORM.DIST($B76,N$214*N$215+N$213,N$219*N$214,FALSE))+(N$211*_xlfn.NORM.DIST($B76,N$214*N$216+N$213,N$220*N$214,FALSE))+(N$210*_xlfn.NORM.DIST($B76,N$214*N$217+N$213,N$221*N$214,FALSE))+(N$212*_xlfn.NORM.DIST($B76,N$214*N$218+N$213,N$222*N$214,FALSE))</f>
        <v>89.468430428491544</v>
      </c>
      <c r="AD76" s="5">
        <f>BH76+(O$209*_xlfn.NORM.DIST($B76,O$214*O$215+O$213,O$219*O$214,FALSE))+(O$211*_xlfn.NORM.DIST($B76,O$214*O$216+O$213,O$220*O$214,FALSE))+(O$210*_xlfn.NORM.DIST($B76,O$214*O$217+O$213,O$221*O$214,FALSE))+(O$212*_xlfn.NORM.DIST($B76,O$214*O$218+O$213,O$222*O$214,FALSE))</f>
        <v>73.651271010411136</v>
      </c>
      <c r="AE76" s="5"/>
      <c r="AG76" s="5">
        <f t="shared" si="43"/>
        <v>6.4804432246648958</v>
      </c>
      <c r="AH76" s="5">
        <f t="shared" si="43"/>
        <v>3.407297047641265</v>
      </c>
      <c r="AI76" s="5">
        <f t="shared" si="43"/>
        <v>7.2453913503626524</v>
      </c>
      <c r="AJ76" s="5">
        <f t="shared" si="43"/>
        <v>3.3425748126623205</v>
      </c>
      <c r="AK76" s="5">
        <f t="shared" si="43"/>
        <v>2.6428213552584054</v>
      </c>
      <c r="AL76" s="5">
        <f t="shared" si="43"/>
        <v>2.0886358175005597</v>
      </c>
      <c r="AM76" s="5">
        <f t="shared" si="43"/>
        <v>1.6222868465770546</v>
      </c>
      <c r="AN76" s="5">
        <f t="shared" si="42"/>
        <v>0.48503963098436031</v>
      </c>
      <c r="AO76" s="5">
        <f t="shared" si="42"/>
        <v>0.83332024876601452</v>
      </c>
      <c r="AP76" s="5">
        <f t="shared" si="42"/>
        <v>1.2324953431102301</v>
      </c>
      <c r="AQ76" s="5">
        <f t="shared" si="42"/>
        <v>2.0333453076093093</v>
      </c>
      <c r="AR76" s="5">
        <f t="shared" si="42"/>
        <v>2.4105695715084607</v>
      </c>
      <c r="AS76" s="5">
        <f t="shared" si="42"/>
        <v>1.4245289895888646</v>
      </c>
      <c r="AV76" s="2">
        <f t="shared" si="44"/>
        <v>99.420307662633036</v>
      </c>
      <c r="AW76" s="2">
        <f t="shared" si="45"/>
        <v>102.5865673068064</v>
      </c>
      <c r="AX76" s="2">
        <f t="shared" si="46"/>
        <v>105.19764111091968</v>
      </c>
      <c r="AY76" s="2">
        <f t="shared" si="47"/>
        <v>103.84925132973808</v>
      </c>
      <c r="AZ76" s="2">
        <f t="shared" si="48"/>
        <v>104.96373104012081</v>
      </c>
      <c r="BA76" s="2">
        <f t="shared" si="49"/>
        <v>107.02327535480623</v>
      </c>
      <c r="BB76" s="2">
        <f t="shared" si="50"/>
        <v>108.00666355302906</v>
      </c>
      <c r="BC76" s="2">
        <f t="shared" si="51"/>
        <v>107.28715193036142</v>
      </c>
      <c r="BD76" s="2">
        <f t="shared" si="52"/>
        <v>105.75952497940932</v>
      </c>
      <c r="BE76" s="2">
        <f t="shared" si="53"/>
        <v>100.70544083840595</v>
      </c>
      <c r="BF76" s="2">
        <f t="shared" si="54"/>
        <v>92.575156973016007</v>
      </c>
      <c r="BG76" s="2">
        <f t="shared" si="55"/>
        <v>82.193041077058922</v>
      </c>
      <c r="BH76" s="2">
        <f t="shared" si="56"/>
        <v>69.362606390555172</v>
      </c>
      <c r="BK76" s="2" t="str">
        <f>IF(OR($B76&lt;C$229, AND($B76&gt;C$230, $B76&lt;C$231)), C76, "")</f>
        <v/>
      </c>
      <c r="BL76" s="2" t="str">
        <f>IF(OR($B76&lt;D$229, AND($B76&gt;D$230, $B76&lt;D$231)), D76, "")</f>
        <v/>
      </c>
      <c r="BM76" s="2" t="str">
        <f>IF(OR($B76&lt;E$229, AND($B76&gt;E$230, $B76&lt;E$231)), E76, "")</f>
        <v/>
      </c>
      <c r="BN76" s="2" t="str">
        <f>IF(OR($B76&lt;F$229, AND($B76&gt;F$230, $B76&lt;F$231)), F76, "")</f>
        <v/>
      </c>
      <c r="BO76" s="2" t="str">
        <f>IF(OR($B76&lt;G$229, AND($B76&gt;G$230, $B76&lt;G$231)), G76, "")</f>
        <v/>
      </c>
      <c r="BP76" s="2" t="str">
        <f>IF(OR($B76&lt;H$229, AND($B76&gt;H$230, $B76&lt;H$231)), H76, "")</f>
        <v/>
      </c>
      <c r="BQ76" s="2" t="str">
        <f>IF(OR($B76&lt;I$229, AND($B76&gt;I$230, $B76&lt;I$231)), I76, "")</f>
        <v/>
      </c>
      <c r="BR76" s="2" t="str">
        <f>IF(OR($B76&lt;J$229, AND($B76&gt;J$230, $B76&lt;J$231)), J76, "")</f>
        <v/>
      </c>
      <c r="BS76" s="2" t="str">
        <f>IF(OR($B76&lt;K$229, AND($B76&gt;K$230, $B76&lt;K$231)), K76, "")</f>
        <v/>
      </c>
      <c r="BT76" s="2" t="str">
        <f>IF(OR($B76&lt;L$229, AND($B76&gt;L$230, $B76&lt;L$231)), L76, "")</f>
        <v/>
      </c>
      <c r="BU76" s="2" t="str">
        <f>IF(OR($B76&lt;M$229, AND($B76&gt;M$230, $B76&lt;M$231)), M76, "")</f>
        <v/>
      </c>
      <c r="BV76" s="2" t="str">
        <f>IF(OR($B76&lt;N$229, AND($B76&gt;N$230, $B76&lt;N$231)), N76, "")</f>
        <v/>
      </c>
      <c r="BW76" s="2" t="str">
        <f>IF(OR($B76&lt;O$229, AND($B76&gt;O$230, $B76&lt;O$231)), O76, "")</f>
        <v/>
      </c>
      <c r="BZ76" s="2" t="str">
        <f>IF(OR(AND($B76&gt;C$230, $B76&lt;C$231), $B76&gt;C$232), C76, "")</f>
        <v/>
      </c>
      <c r="CA76" s="2" t="str">
        <f>IF(OR(AND($B76&gt;D$230, $B76&lt;D$231), $B76&gt;D$232), D76, "")</f>
        <v/>
      </c>
      <c r="CB76" s="2" t="str">
        <f>IF(OR(AND($B76&gt;E$230, $B76&lt;E$231), $B76&gt;E$232), E76, "")</f>
        <v/>
      </c>
      <c r="CC76" s="2" t="str">
        <f>IF(OR(AND($B76&gt;F$230, $B76&lt;F$231), $B76&gt;F$232), F76, "")</f>
        <v/>
      </c>
      <c r="CD76" s="2" t="str">
        <f>IF(OR(AND($B76&gt;G$230, $B76&lt;G$231), $B76&gt;G$232), G76, "")</f>
        <v/>
      </c>
      <c r="CE76" s="2" t="str">
        <f>IF(OR(AND($B76&gt;H$230, $B76&lt;H$231), $B76&gt;H$232), H76, "")</f>
        <v/>
      </c>
      <c r="CF76" s="2" t="str">
        <f>IF(OR(AND($B76&gt;I$230, $B76&lt;I$231), $B76&gt;I$232), I76, "")</f>
        <v/>
      </c>
      <c r="CG76" s="2" t="str">
        <f>IF(OR(AND($B76&gt;J$230, $B76&lt;J$231), $B76&gt;J$232), J76, "")</f>
        <v/>
      </c>
      <c r="CH76" s="2" t="str">
        <f>IF(OR(AND($B76&gt;K$230, $B76&lt;K$231), $B76&gt;K$232), K76, "")</f>
        <v/>
      </c>
      <c r="CI76" s="2" t="str">
        <f>IF(OR(AND($B76&gt;L$230, $B76&lt;L$231), $B76&gt;L$232), L76, "")</f>
        <v/>
      </c>
      <c r="CJ76" s="2" t="str">
        <f>IF(OR(AND($B76&gt;M$230, $B76&lt;M$231), $B76&gt;M$232), M76, "")</f>
        <v/>
      </c>
      <c r="CK76" s="2" t="str">
        <f>IF(OR(AND($B76&gt;N$230, $B76&lt;N$231), $B76&gt;N$232), N76, "")</f>
        <v/>
      </c>
      <c r="CL76" s="2" t="str">
        <f>IF(OR(AND($B76&gt;O$230, $B76&lt;O$231), $B76&gt;O$232), O76, "")</f>
        <v/>
      </c>
      <c r="CO76" s="2">
        <f t="shared" si="57"/>
        <v>99.388046369784234</v>
      </c>
      <c r="CP76" s="2">
        <f t="shared" si="58"/>
        <v>102.57766968297909</v>
      </c>
      <c r="CQ76" s="2">
        <f t="shared" si="59"/>
        <v>105.16182205321741</v>
      </c>
      <c r="CR76" s="2">
        <f t="shared" si="60"/>
        <v>103.81865071719406</v>
      </c>
      <c r="CS76" s="2">
        <f t="shared" si="61"/>
        <v>104.95951090302016</v>
      </c>
      <c r="CT76" s="2">
        <f t="shared" si="62"/>
        <v>106.99694803101556</v>
      </c>
      <c r="CU76" s="2">
        <f t="shared" si="63"/>
        <v>108.00377099020331</v>
      </c>
      <c r="CV76" s="2">
        <f t="shared" si="64"/>
        <v>107.22200413380004</v>
      </c>
      <c r="CW76" s="2">
        <f t="shared" si="65"/>
        <v>105.69051247469824</v>
      </c>
      <c r="CX76" s="2">
        <f t="shared" si="66"/>
        <v>100.63924334317448</v>
      </c>
      <c r="CY76" s="2">
        <f t="shared" si="67"/>
        <v>92.496070355638139</v>
      </c>
      <c r="CZ76" s="2">
        <f t="shared" si="68"/>
        <v>82.144978513656397</v>
      </c>
      <c r="DA76" s="2">
        <f t="shared" si="69"/>
        <v>69.35141095617</v>
      </c>
      <c r="DD76" s="2">
        <f t="shared" si="70"/>
        <v>99.89923829806574</v>
      </c>
      <c r="DE76" s="2">
        <f t="shared" si="71"/>
        <v>102.74480682893376</v>
      </c>
      <c r="DF76" s="2">
        <f t="shared" si="72"/>
        <v>105.90559916154032</v>
      </c>
      <c r="DG76" s="2">
        <f t="shared" si="73"/>
        <v>104.2821621859736</v>
      </c>
      <c r="DH76" s="2">
        <f t="shared" si="74"/>
        <v>105.02043442329618</v>
      </c>
      <c r="DI76" s="2">
        <f t="shared" si="75"/>
        <v>107.41385389866517</v>
      </c>
      <c r="DJ76" s="2">
        <f t="shared" si="76"/>
        <v>108.05479920942922</v>
      </c>
      <c r="DK76" s="2">
        <f t="shared" si="77"/>
        <v>108.33257761747841</v>
      </c>
      <c r="DL76" s="2">
        <f t="shared" si="78"/>
        <v>106.83128042521619</v>
      </c>
      <c r="DM76" s="2">
        <f t="shared" si="79"/>
        <v>101.60528364823084</v>
      </c>
      <c r="DN76" s="2">
        <f t="shared" si="80"/>
        <v>93.62890607757592</v>
      </c>
      <c r="DO76" s="2">
        <f t="shared" si="81"/>
        <v>82.821429595582259</v>
      </c>
      <c r="DP76" s="2">
        <f t="shared" si="82"/>
        <v>69.525816972855225</v>
      </c>
      <c r="DS76" s="2">
        <f>POWER(10,($B76-C$227)/C$228)/(1+POWER(10,($B76-C$227)/C$228))</f>
        <v>6.3109941812357906E-2</v>
      </c>
      <c r="DT76" s="2">
        <f>POWER(10,($B76-D$227)/D$228)/(1+POWER(10,($B76-D$227)/D$228))</f>
        <v>5.3235465859444289E-2</v>
      </c>
      <c r="DU76" s="2">
        <f>POWER(10,($B76-E$227)/E$228)/(1+POWER(10,($B76-E$227)/E$228))</f>
        <v>4.8158322300393325E-2</v>
      </c>
      <c r="DV76" s="2">
        <f>POWER(10,($B76-F$227)/F$228)/(1+POWER(10,($B76-F$227)/F$228))</f>
        <v>6.6019105470244269E-2</v>
      </c>
      <c r="DW76" s="2">
        <f>POWER(10,($B76-G$227)/G$228)/(1+POWER(10,($B76-G$227)/G$228))</f>
        <v>6.92694230655128E-2</v>
      </c>
      <c r="DX76" s="2">
        <f>POWER(10,($B76-H$227)/H$228)/(1+POWER(10,($B76-H$227)/H$228))</f>
        <v>6.3149324184605088E-2</v>
      </c>
      <c r="DY76" s="2">
        <f>POWER(10,($B76-I$227)/I$228)/(1+POWER(10,($B76-I$227)/I$228))</f>
        <v>5.6685553006339685E-2</v>
      </c>
      <c r="DZ76" s="2">
        <f>POWER(10,($B76-J$227)/J$228)/(1+POWER(10,($B76-J$227)/J$228))</f>
        <v>5.8661401085862527E-2</v>
      </c>
      <c r="EA76" s="2">
        <f>POWER(10,($B76-K$227)/K$228)/(1+POWER(10,($B76-K$227)/K$228))</f>
        <v>6.049653190181619E-2</v>
      </c>
      <c r="EB76" s="2">
        <f>POWER(10,($B76-L$227)/L$228)/(1+POWER(10,($B76-L$227)/L$228))</f>
        <v>6.8524568679979247E-2</v>
      </c>
      <c r="EC76" s="2">
        <f>POWER(10,($B76-M$227)/M$228)/(1+POWER(10,($B76-M$227)/M$228))</f>
        <v>6.9812962150054253E-2</v>
      </c>
      <c r="ED76" s="2">
        <f>POWER(10,($B76-N$227)/N$228)/(1+POWER(10,($B76-N$227)/N$228))</f>
        <v>7.1051055555554521E-2</v>
      </c>
      <c r="EE76" s="2">
        <f>POWER(10,($B76-O$227)/O$228)/(1+POWER(10,($B76-O$227)/O$228))</f>
        <v>6.4191789927574044E-2</v>
      </c>
    </row>
    <row r="77" spans="2:135" x14ac:dyDescent="0.25">
      <c r="B77" s="2">
        <v>71</v>
      </c>
      <c r="C77">
        <v>119.197</v>
      </c>
      <c r="D77">
        <v>114.309</v>
      </c>
      <c r="E77">
        <v>120.58799999999999</v>
      </c>
      <c r="F77">
        <v>119.062</v>
      </c>
      <c r="G77">
        <v>117.21899999999999</v>
      </c>
      <c r="H77">
        <v>117.015</v>
      </c>
      <c r="I77">
        <v>113.985</v>
      </c>
      <c r="J77">
        <v>113.773</v>
      </c>
      <c r="K77">
        <v>111.879</v>
      </c>
      <c r="L77">
        <v>111.667</v>
      </c>
      <c r="M77">
        <v>104.833</v>
      </c>
      <c r="N77">
        <v>95.894000000000005</v>
      </c>
      <c r="O77">
        <v>77.666700000000006</v>
      </c>
      <c r="R77" s="5">
        <f>AV77+(C$209*_xlfn.NORM.DIST($B77,C$214*C$215+C$213,C$219*C$214,FALSE))+(C$211*_xlfn.NORM.DIST($B77,C$214*C$216+C$213,C$220*C$214,FALSE))+(C$210*_xlfn.NORM.DIST($B77,C$214*C$217+C$213,C$221*C$214,FALSE))+(C$212*_xlfn.NORM.DIST($B77,C$214*C$218+C$213,C$222*C$214,FALSE))</f>
        <v>113.3768875494231</v>
      </c>
      <c r="S77" s="5">
        <f>AW77+(D$209*_xlfn.NORM.DIST($B77,D$214*D$215+D$213,D$219*D$214,FALSE))+(D$211*_xlfn.NORM.DIST($B77,D$214*D$216+D$213,D$220*D$214,FALSE))+(D$210*_xlfn.NORM.DIST($B77,D$214*D$217+D$213,D$221*D$214,FALSE))+(D$212*_xlfn.NORM.DIST($B77,D$214*D$218+D$213,D$222*D$214,FALSE))</f>
        <v>108.71557686322402</v>
      </c>
      <c r="T77" s="5">
        <f>AX77+(E$209*_xlfn.NORM.DIST($B77,E$214*E$215+E$213,E$219*E$214,FALSE))+(E$211*_xlfn.NORM.DIST($B77,E$214*E$216+E$213,E$220*E$214,FALSE))+(E$210*_xlfn.NORM.DIST($B77,E$214*E$217+E$213,E$221*E$214,FALSE))+(E$212*_xlfn.NORM.DIST($B77,E$214*E$218+E$213,E$222*E$214,FALSE))</f>
        <v>110.53924081545433</v>
      </c>
      <c r="U77" s="5">
        <f>AY77+(F$209*_xlfn.NORM.DIST($B77,F$214*F$215+F$213,F$219*F$214,FALSE))+(F$211*_xlfn.NORM.DIST($B77,F$214*F$216+F$213,F$220*F$214,FALSE))+(F$210*_xlfn.NORM.DIST($B77,F$214*F$217+F$213,F$221*F$214,FALSE))+(F$212*_xlfn.NORM.DIST($B77,F$214*F$218+F$213,F$222*F$214,FALSE))</f>
        <v>114.55773391869691</v>
      </c>
      <c r="V77" s="5">
        <f>AZ77+(G$209*_xlfn.NORM.DIST($B77,G$214*G$215+G$213,G$219*G$214,FALSE))+(G$211*_xlfn.NORM.DIST($B77,G$214*G$216+G$213,G$220*G$214,FALSE))+(G$210*_xlfn.NORM.DIST($B77,G$214*G$217+G$213,G$221*G$214,FALSE))+(G$212*_xlfn.NORM.DIST($B77,G$214*G$218+G$213,G$222*G$214,FALSE))</f>
        <v>115.75724893034015</v>
      </c>
      <c r="W77" s="5">
        <f>BA77+(H$209*_xlfn.NORM.DIST($B77,H$214*H$215+H$213,H$219*H$214,FALSE))+(H$211*_xlfn.NORM.DIST($B77,H$214*H$216+H$213,H$220*H$214,FALSE))+(H$210*_xlfn.NORM.DIST($B77,H$214*H$217+H$213,H$221*H$214,FALSE))+(H$212*_xlfn.NORM.DIST($B77,H$214*H$218+H$213,H$222*H$214,FALSE))</f>
        <v>113.67648951287249</v>
      </c>
      <c r="X77" s="5">
        <f>BB77+(I$209*_xlfn.NORM.DIST($B77,I$214*I$215+I$213,I$219*I$214,FALSE))+(I$211*_xlfn.NORM.DIST($B77,I$214*I$216+I$213,I$220*I$214,FALSE))+(I$210*_xlfn.NORM.DIST($B77,I$214*I$217+I$213,I$221*I$214,FALSE))+(I$212*_xlfn.NORM.DIST($B77,I$214*I$218+I$213,I$222*I$214,FALSE))</f>
        <v>111.86310744576951</v>
      </c>
      <c r="Y77" s="5">
        <f>BC77+(J$209*_xlfn.NORM.DIST($B77,J$214*J$215+J$213,J$219*J$214,FALSE))+(J$211*_xlfn.NORM.DIST($B77,J$214*J$216+J$213,J$220*J$214,FALSE))+(J$210*_xlfn.NORM.DIST($B77,J$214*J$217+J$213,J$221*J$214,FALSE))+(J$212*_xlfn.NORM.DIST($B77,J$214*J$218+J$213,J$222*J$214,FALSE))</f>
        <v>111.41892231094852</v>
      </c>
      <c r="Z77" s="5">
        <f>BD77+(K$209*_xlfn.NORM.DIST($B77,K$214*K$215+K$213,K$219*K$214,FALSE))+(K$211*_xlfn.NORM.DIST($B77,K$214*K$216+K$213,K$220*K$214,FALSE))+(K$210*_xlfn.NORM.DIST($B77,K$214*K$217+K$213,K$221*K$214,FALSE))+(K$212*_xlfn.NORM.DIST($B77,K$214*K$218+K$213,K$222*K$214,FALSE))</f>
        <v>110.54593012798904</v>
      </c>
      <c r="AA77" s="5">
        <f>BE77+(L$209*_xlfn.NORM.DIST($B77,L$214*L$215+L$213,L$219*L$214,FALSE))+(L$211*_xlfn.NORM.DIST($B77,L$214*L$216+L$213,L$220*L$214,FALSE))+(L$210*_xlfn.NORM.DIST($B77,L$214*L$217+L$213,L$221*L$214,FALSE))+(L$212*_xlfn.NORM.DIST($B77,L$214*L$218+L$213,L$222*L$214,FALSE))</f>
        <v>109.47293965571332</v>
      </c>
      <c r="AB77" s="5">
        <f>BF77+(M$209*_xlfn.NORM.DIST($B77,M$214*M$215+M$213,M$219*M$214,FALSE))+(M$211*_xlfn.NORM.DIST($B77,M$214*M$216+M$213,M$220*M$214,FALSE))+(M$210*_xlfn.NORM.DIST($B77,M$214*M$217+M$213,M$221*M$214,FALSE))+(M$212*_xlfn.NORM.DIST($B77,M$214*M$218+M$213,M$222*M$214,FALSE))</f>
        <v>102.99433814625269</v>
      </c>
      <c r="AC77" s="5">
        <f>BG77+(N$209*_xlfn.NORM.DIST($B77,N$214*N$215+N$213,N$219*N$214,FALSE))+(N$211*_xlfn.NORM.DIST($B77,N$214*N$216+N$213,N$220*N$214,FALSE))+(N$210*_xlfn.NORM.DIST($B77,N$214*N$217+N$213,N$221*N$214,FALSE))+(N$212*_xlfn.NORM.DIST($B77,N$214*N$218+N$213,N$222*N$214,FALSE))</f>
        <v>93.162914346268877</v>
      </c>
      <c r="AD77" s="5">
        <f>BH77+(O$209*_xlfn.NORM.DIST($B77,O$214*O$215+O$213,O$219*O$214,FALSE))+(O$211*_xlfn.NORM.DIST($B77,O$214*O$216+O$213,O$220*O$214,FALSE))+(O$210*_xlfn.NORM.DIST($B77,O$214*O$217+O$213,O$221*O$214,FALSE))+(O$212*_xlfn.NORM.DIST($B77,O$214*O$218+O$213,O$222*O$214,FALSE))</f>
        <v>76.014015113827696</v>
      </c>
      <c r="AE77" s="5"/>
      <c r="AG77" s="5">
        <f t="shared" si="43"/>
        <v>5.8201124505769002</v>
      </c>
      <c r="AH77" s="5">
        <f t="shared" si="43"/>
        <v>5.5934231367759821</v>
      </c>
      <c r="AI77" s="5">
        <f t="shared" si="43"/>
        <v>10.048759184545659</v>
      </c>
      <c r="AJ77" s="5">
        <f t="shared" si="43"/>
        <v>4.5042660813030864</v>
      </c>
      <c r="AK77" s="5">
        <f t="shared" si="43"/>
        <v>1.4617510696598401</v>
      </c>
      <c r="AL77" s="5">
        <f t="shared" si="43"/>
        <v>3.3385104871275075</v>
      </c>
      <c r="AM77" s="5">
        <f t="shared" si="43"/>
        <v>2.1218925542304845</v>
      </c>
      <c r="AN77" s="5">
        <f t="shared" si="42"/>
        <v>2.3540776890514792</v>
      </c>
      <c r="AO77" s="5">
        <f t="shared" si="42"/>
        <v>1.3330698720109666</v>
      </c>
      <c r="AP77" s="5">
        <f t="shared" si="42"/>
        <v>2.1940603442866831</v>
      </c>
      <c r="AQ77" s="5">
        <f t="shared" si="42"/>
        <v>1.8386618537473112</v>
      </c>
      <c r="AR77" s="5">
        <f t="shared" si="42"/>
        <v>2.7310856537311281</v>
      </c>
      <c r="AS77" s="5">
        <f t="shared" si="42"/>
        <v>1.6526848861723096</v>
      </c>
      <c r="AV77" s="2">
        <f t="shared" si="44"/>
        <v>99.418162014753023</v>
      </c>
      <c r="AW77" s="2">
        <f t="shared" si="45"/>
        <v>102.57910223753082</v>
      </c>
      <c r="AX77" s="2">
        <f t="shared" si="46"/>
        <v>105.20088777949998</v>
      </c>
      <c r="AY77" s="2">
        <f t="shared" si="47"/>
        <v>103.85436445955939</v>
      </c>
      <c r="AZ77" s="2">
        <f t="shared" si="48"/>
        <v>104.98331620600469</v>
      </c>
      <c r="BA77" s="2">
        <f t="shared" si="49"/>
        <v>107.05360650558904</v>
      </c>
      <c r="BB77" s="2">
        <f t="shared" si="50"/>
        <v>108.02969326786013</v>
      </c>
      <c r="BC77" s="2">
        <f t="shared" si="51"/>
        <v>107.33213443715641</v>
      </c>
      <c r="BD77" s="2">
        <f t="shared" si="52"/>
        <v>105.80244906177366</v>
      </c>
      <c r="BE77" s="2">
        <f t="shared" si="53"/>
        <v>100.74320958823402</v>
      </c>
      <c r="BF77" s="2">
        <f t="shared" si="54"/>
        <v>92.620327131200455</v>
      </c>
      <c r="BG77" s="2">
        <f t="shared" si="55"/>
        <v>82.221179716293904</v>
      </c>
      <c r="BH77" s="2">
        <f t="shared" si="56"/>
        <v>69.374378902431346</v>
      </c>
      <c r="BK77" s="2" t="str">
        <f>IF(OR($B77&lt;C$229, AND($B77&gt;C$230, $B77&lt;C$231)), C77, "")</f>
        <v/>
      </c>
      <c r="BL77" s="2" t="str">
        <f>IF(OR($B77&lt;D$229, AND($B77&gt;D$230, $B77&lt;D$231)), D77, "")</f>
        <v/>
      </c>
      <c r="BM77" s="2" t="str">
        <f>IF(OR($B77&lt;E$229, AND($B77&gt;E$230, $B77&lt;E$231)), E77, "")</f>
        <v/>
      </c>
      <c r="BN77" s="2" t="str">
        <f>IF(OR($B77&lt;F$229, AND($B77&gt;F$230, $B77&lt;F$231)), F77, "")</f>
        <v/>
      </c>
      <c r="BO77" s="2" t="str">
        <f>IF(OR($B77&lt;G$229, AND($B77&gt;G$230, $B77&lt;G$231)), G77, "")</f>
        <v/>
      </c>
      <c r="BP77" s="2" t="str">
        <f>IF(OR($B77&lt;H$229, AND($B77&gt;H$230, $B77&lt;H$231)), H77, "")</f>
        <v/>
      </c>
      <c r="BQ77" s="2" t="str">
        <f>IF(OR($B77&lt;I$229, AND($B77&gt;I$230, $B77&lt;I$231)), I77, "")</f>
        <v/>
      </c>
      <c r="BR77" s="2" t="str">
        <f>IF(OR($B77&lt;J$229, AND($B77&gt;J$230, $B77&lt;J$231)), J77, "")</f>
        <v/>
      </c>
      <c r="BS77" s="2" t="str">
        <f>IF(OR($B77&lt;K$229, AND($B77&gt;K$230, $B77&lt;K$231)), K77, "")</f>
        <v/>
      </c>
      <c r="BT77" s="2" t="str">
        <f>IF(OR($B77&lt;L$229, AND($B77&gt;L$230, $B77&lt;L$231)), L77, "")</f>
        <v/>
      </c>
      <c r="BU77" s="2" t="str">
        <f>IF(OR($B77&lt;M$229, AND($B77&gt;M$230, $B77&lt;M$231)), M77, "")</f>
        <v/>
      </c>
      <c r="BV77" s="2" t="str">
        <f>IF(OR($B77&lt;N$229, AND($B77&gt;N$230, $B77&lt;N$231)), N77, "")</f>
        <v/>
      </c>
      <c r="BW77" s="2" t="str">
        <f>IF(OR($B77&lt;O$229, AND($B77&gt;O$230, $B77&lt;O$231)), O77, "")</f>
        <v/>
      </c>
      <c r="BZ77" s="2" t="str">
        <f>IF(OR(AND($B77&gt;C$230, $B77&lt;C$231), $B77&gt;C$232), C77, "")</f>
        <v/>
      </c>
      <c r="CA77" s="2" t="str">
        <f>IF(OR(AND($B77&gt;D$230, $B77&lt;D$231), $B77&gt;D$232), D77, "")</f>
        <v/>
      </c>
      <c r="CB77" s="2" t="str">
        <f>IF(OR(AND($B77&gt;E$230, $B77&lt;E$231), $B77&gt;E$232), E77, "")</f>
        <v/>
      </c>
      <c r="CC77" s="2" t="str">
        <f>IF(OR(AND($B77&gt;F$230, $B77&lt;F$231), $B77&gt;F$232), F77, "")</f>
        <v/>
      </c>
      <c r="CD77" s="2" t="str">
        <f>IF(OR(AND($B77&gt;G$230, $B77&lt;G$231), $B77&gt;G$232), G77, "")</f>
        <v/>
      </c>
      <c r="CE77" s="2" t="str">
        <f>IF(OR(AND($B77&gt;H$230, $B77&lt;H$231), $B77&gt;H$232), H77, "")</f>
        <v/>
      </c>
      <c r="CF77" s="2" t="str">
        <f>IF(OR(AND($B77&gt;I$230, $B77&lt;I$231), $B77&gt;I$232), I77, "")</f>
        <v/>
      </c>
      <c r="CG77" s="2" t="str">
        <f>IF(OR(AND($B77&gt;J$230, $B77&lt;J$231), $B77&gt;J$232), J77, "")</f>
        <v/>
      </c>
      <c r="CH77" s="2" t="str">
        <f>IF(OR(AND($B77&gt;K$230, $B77&lt;K$231), $B77&gt;K$232), K77, "")</f>
        <v/>
      </c>
      <c r="CI77" s="2" t="str">
        <f>IF(OR(AND($B77&gt;L$230, $B77&lt;L$231), $B77&gt;L$232), L77, "")</f>
        <v/>
      </c>
      <c r="CJ77" s="2" t="str">
        <f>IF(OR(AND($B77&gt;M$230, $B77&lt;M$231), $B77&gt;M$232), M77, "")</f>
        <v/>
      </c>
      <c r="CK77" s="2" t="str">
        <f>IF(OR(AND($B77&gt;N$230, $B77&lt;N$231), $B77&gt;N$232), N77, "")</f>
        <v/>
      </c>
      <c r="CL77" s="2" t="str">
        <f>IF(OR(AND($B77&gt;O$230, $B77&lt;O$231), $B77&gt;O$232), O77, "")</f>
        <v/>
      </c>
      <c r="CO77" s="2">
        <f t="shared" si="57"/>
        <v>99.385504971110393</v>
      </c>
      <c r="CP77" s="2">
        <f t="shared" si="58"/>
        <v>102.57069242900518</v>
      </c>
      <c r="CQ77" s="2">
        <f t="shared" si="59"/>
        <v>105.16437933041514</v>
      </c>
      <c r="CR77" s="2">
        <f t="shared" si="60"/>
        <v>103.82348258243077</v>
      </c>
      <c r="CS77" s="2">
        <f t="shared" si="61"/>
        <v>104.98061726762072</v>
      </c>
      <c r="CT77" s="2">
        <f t="shared" si="62"/>
        <v>107.02748288995427</v>
      </c>
      <c r="CU77" s="2">
        <f t="shared" si="63"/>
        <v>108.02825932524374</v>
      </c>
      <c r="CV77" s="2">
        <f t="shared" si="64"/>
        <v>107.26533554648908</v>
      </c>
      <c r="CW77" s="2">
        <f t="shared" si="65"/>
        <v>105.73242839602375</v>
      </c>
      <c r="CX77" s="2">
        <f t="shared" si="66"/>
        <v>100.67615883593422</v>
      </c>
      <c r="CY77" s="2">
        <f t="shared" si="67"/>
        <v>92.539614639690214</v>
      </c>
      <c r="CZ77" s="2">
        <f t="shared" si="68"/>
        <v>82.172256250792756</v>
      </c>
      <c r="DA77" s="2">
        <f t="shared" si="69"/>
        <v>69.363604002448312</v>
      </c>
      <c r="DD77" s="2">
        <f t="shared" si="70"/>
        <v>99.860310068153225</v>
      </c>
      <c r="DE77" s="2">
        <f t="shared" si="71"/>
        <v>102.71550621360581</v>
      </c>
      <c r="DF77" s="2">
        <f t="shared" si="72"/>
        <v>105.85897999289399</v>
      </c>
      <c r="DG77" s="2">
        <f t="shared" si="73"/>
        <v>104.25281282317469</v>
      </c>
      <c r="DH77" s="2">
        <f t="shared" si="74"/>
        <v>105.01638934234629</v>
      </c>
      <c r="DI77" s="2">
        <f t="shared" si="75"/>
        <v>107.40706217529454</v>
      </c>
      <c r="DJ77" s="2">
        <f t="shared" si="76"/>
        <v>108.05145612293578</v>
      </c>
      <c r="DK77" s="2">
        <f t="shared" si="77"/>
        <v>108.30973779721657</v>
      </c>
      <c r="DL77" s="2">
        <f t="shared" si="78"/>
        <v>106.79418064632046</v>
      </c>
      <c r="DM77" s="2">
        <f t="shared" si="79"/>
        <v>101.57445401923736</v>
      </c>
      <c r="DN77" s="2">
        <f t="shared" si="80"/>
        <v>93.601114742869029</v>
      </c>
      <c r="DO77" s="2">
        <f t="shared" si="81"/>
        <v>82.804542237629789</v>
      </c>
      <c r="DP77" s="2">
        <f t="shared" si="82"/>
        <v>69.517637472799251</v>
      </c>
      <c r="DS77" s="2">
        <f>POWER(10,($B77-C$227)/C$228)/(1+POWER(10,($B77-C$227)/C$228))</f>
        <v>6.877989273079671E-2</v>
      </c>
      <c r="DT77" s="2">
        <f>POWER(10,($B77-D$227)/D$228)/(1+POWER(10,($B77-D$227)/D$228))</f>
        <v>5.8073259730325524E-2</v>
      </c>
      <c r="DU77" s="2">
        <f>POWER(10,($B77-E$227)/E$228)/(1+POWER(10,($B77-E$227)/E$228))</f>
        <v>5.2560343024360814E-2</v>
      </c>
      <c r="DV77" s="2">
        <f>POWER(10,($B77-F$227)/F$228)/(1+POWER(10,($B77-F$227)/F$228))</f>
        <v>7.1930356163856596E-2</v>
      </c>
      <c r="DW77" s="2">
        <f>POWER(10,($B77-G$227)/G$228)/(1+POWER(10,($B77-G$227)/G$228))</f>
        <v>7.5448192610579848E-2</v>
      </c>
      <c r="DX77" s="2">
        <f>POWER(10,($B77-H$227)/H$228)/(1+POWER(10,($B77-H$227)/H$228))</f>
        <v>6.8822553399779704E-2</v>
      </c>
      <c r="DY77" s="2">
        <f>POWER(10,($B77-I$227)/I$228)/(1+POWER(10,($B77-I$227)/I$228))</f>
        <v>6.1816403945995115E-2</v>
      </c>
      <c r="DZ77" s="2">
        <f>POWER(10,($B77-J$227)/J$228)/(1+POWER(10,($B77-J$227)/J$228))</f>
        <v>6.395896851122343E-2</v>
      </c>
      <c r="EA77" s="2">
        <f>POWER(10,($B77-K$227)/K$228)/(1+POWER(10,($B77-K$227)/K$228))</f>
        <v>6.5948215066498631E-2</v>
      </c>
      <c r="EB77" s="2">
        <f>POWER(10,($B77-L$227)/L$228)/(1+POWER(10,($B77-L$227)/L$228))</f>
        <v>7.464222623708773E-2</v>
      </c>
      <c r="EC77" s="2">
        <f>POWER(10,($B77-M$227)/M$228)/(1+POWER(10,($B77-M$227)/M$228))</f>
        <v>7.6036254041365464E-2</v>
      </c>
      <c r="ED77" s="2">
        <f>POWER(10,($B77-N$227)/N$228)/(1+POWER(10,($B77-N$227)/N$228))</f>
        <v>7.7375533413110931E-2</v>
      </c>
      <c r="EE77" s="2">
        <f>POWER(10,($B77-O$227)/O$228)/(1+POWER(10,($B77-O$227)/O$228))</f>
        <v>6.9951679712791731E-2</v>
      </c>
    </row>
    <row r="78" spans="2:135" x14ac:dyDescent="0.25">
      <c r="B78" s="2">
        <v>72</v>
      </c>
      <c r="C78">
        <v>124.03</v>
      </c>
      <c r="D78">
        <v>117.721</v>
      </c>
      <c r="E78">
        <v>123.176</v>
      </c>
      <c r="F78">
        <v>121.569</v>
      </c>
      <c r="G78">
        <v>122.10899999999999</v>
      </c>
      <c r="H78">
        <v>120.092</v>
      </c>
      <c r="I78">
        <v>116.258</v>
      </c>
      <c r="J78">
        <v>115.5</v>
      </c>
      <c r="K78">
        <v>116.92400000000001</v>
      </c>
      <c r="L78">
        <v>116.636</v>
      </c>
      <c r="M78">
        <v>109.742</v>
      </c>
      <c r="N78">
        <v>98.635999999999996</v>
      </c>
      <c r="O78">
        <v>79.802999999999997</v>
      </c>
      <c r="R78" s="5">
        <f>AV78+(C$209*_xlfn.NORM.DIST($B78,C$214*C$215+C$213,C$219*C$214,FALSE))+(C$211*_xlfn.NORM.DIST($B78,C$214*C$216+C$213,C$220*C$214,FALSE))+(C$210*_xlfn.NORM.DIST($B78,C$214*C$217+C$213,C$221*C$214,FALSE))+(C$212*_xlfn.NORM.DIST($B78,C$214*C$218+C$213,C$222*C$214,FALSE))</f>
        <v>119.45750436756595</v>
      </c>
      <c r="S78" s="5">
        <f>AW78+(D$209*_xlfn.NORM.DIST($B78,D$214*D$215+D$213,D$219*D$214,FALSE))+(D$211*_xlfn.NORM.DIST($B78,D$214*D$216+D$213,D$220*D$214,FALSE))+(D$210*_xlfn.NORM.DIST($B78,D$214*D$217+D$213,D$221*D$214,FALSE))+(D$212*_xlfn.NORM.DIST($B78,D$214*D$218+D$213,D$222*D$214,FALSE))</f>
        <v>112.24674750752992</v>
      </c>
      <c r="T78" s="5">
        <f>AX78+(E$209*_xlfn.NORM.DIST($B78,E$214*E$215+E$213,E$219*E$214,FALSE))+(E$211*_xlfn.NORM.DIST($B78,E$214*E$216+E$213,E$220*E$214,FALSE))+(E$210*_xlfn.NORM.DIST($B78,E$214*E$217+E$213,E$221*E$214,FALSE))+(E$212*_xlfn.NORM.DIST($B78,E$214*E$218+E$213,E$222*E$214,FALSE))</f>
        <v>113.65496311254286</v>
      </c>
      <c r="U78" s="5">
        <f>AY78+(F$209*_xlfn.NORM.DIST($B78,F$214*F$215+F$213,F$219*F$214,FALSE))+(F$211*_xlfn.NORM.DIST($B78,F$214*F$216+F$213,F$220*F$214,FALSE))+(F$210*_xlfn.NORM.DIST($B78,F$214*F$217+F$213,F$221*F$214,FALSE))+(F$212*_xlfn.NORM.DIST($B78,F$214*F$218+F$213,F$222*F$214,FALSE))</f>
        <v>119.87405708913251</v>
      </c>
      <c r="V78" s="5">
        <f>AZ78+(G$209*_xlfn.NORM.DIST($B78,G$214*G$215+G$213,G$219*G$214,FALSE))+(G$211*_xlfn.NORM.DIST($B78,G$214*G$216+G$213,G$220*G$214,FALSE))+(G$210*_xlfn.NORM.DIST($B78,G$214*G$217+G$213,G$221*G$214,FALSE))+(G$212*_xlfn.NORM.DIST($B78,G$214*G$218+G$213,G$222*G$214,FALSE))</f>
        <v>120.95035073317096</v>
      </c>
      <c r="W78" s="5">
        <f>BA78+(H$209*_xlfn.NORM.DIST($B78,H$214*H$215+H$213,H$219*H$214,FALSE))+(H$211*_xlfn.NORM.DIST($B78,H$214*H$216+H$213,H$220*H$214,FALSE))+(H$210*_xlfn.NORM.DIST($B78,H$214*H$217+H$213,H$221*H$214,FALSE))+(H$212*_xlfn.NORM.DIST($B78,H$214*H$218+H$213,H$222*H$214,FALSE))</f>
        <v>117.4049165858959</v>
      </c>
      <c r="X78" s="5">
        <f>BB78+(I$209*_xlfn.NORM.DIST($B78,I$214*I$215+I$213,I$219*I$214,FALSE))+(I$211*_xlfn.NORM.DIST($B78,I$214*I$216+I$213,I$220*I$214,FALSE))+(I$210*_xlfn.NORM.DIST($B78,I$214*I$217+I$213,I$221*I$214,FALSE))+(I$212*_xlfn.NORM.DIST($B78,I$214*I$218+I$213,I$222*I$214,FALSE))</f>
        <v>113.67711023216991</v>
      </c>
      <c r="Y78" s="5">
        <f>BC78+(J$209*_xlfn.NORM.DIST($B78,J$214*J$215+J$213,J$219*J$214,FALSE))+(J$211*_xlfn.NORM.DIST($B78,J$214*J$216+J$213,J$220*J$214,FALSE))+(J$210*_xlfn.NORM.DIST($B78,J$214*J$217+J$213,J$221*J$214,FALSE))+(J$212*_xlfn.NORM.DIST($B78,J$214*J$218+J$213,J$222*J$214,FALSE))</f>
        <v>113.45988447333735</v>
      </c>
      <c r="Z78" s="5">
        <f>BD78+(K$209*_xlfn.NORM.DIST($B78,K$214*K$215+K$213,K$219*K$214,FALSE))+(K$211*_xlfn.NORM.DIST($B78,K$214*K$216+K$213,K$220*K$214,FALSE))+(K$210*_xlfn.NORM.DIST($B78,K$214*K$217+K$213,K$221*K$214,FALSE))+(K$212*_xlfn.NORM.DIST($B78,K$214*K$218+K$213,K$222*K$214,FALSE))</f>
        <v>112.99836159258041</v>
      </c>
      <c r="AA78" s="5">
        <f>BE78+(L$209*_xlfn.NORM.DIST($B78,L$214*L$215+L$213,L$219*L$214,FALSE))+(L$211*_xlfn.NORM.DIST($B78,L$214*L$216+L$213,L$220*L$214,FALSE))+(L$210*_xlfn.NORM.DIST($B78,L$214*L$217+L$213,L$221*L$214,FALSE))+(L$212*_xlfn.NORM.DIST($B78,L$214*L$218+L$213,L$222*L$214,FALSE))</f>
        <v>114.08476152507421</v>
      </c>
      <c r="AB78" s="5">
        <f>BF78+(M$209*_xlfn.NORM.DIST($B78,M$214*M$215+M$213,M$219*M$214,FALSE))+(M$211*_xlfn.NORM.DIST($B78,M$214*M$216+M$213,M$220*M$214,FALSE))+(M$210*_xlfn.NORM.DIST($B78,M$214*M$217+M$213,M$221*M$214,FALSE))+(M$212*_xlfn.NORM.DIST($B78,M$214*M$218+M$213,M$222*M$214,FALSE))</f>
        <v>107.90777341063087</v>
      </c>
      <c r="AC78" s="5">
        <f>BG78+(N$209*_xlfn.NORM.DIST($B78,N$214*N$215+N$213,N$219*N$214,FALSE))+(N$211*_xlfn.NORM.DIST($B78,N$214*N$216+N$213,N$220*N$214,FALSE))+(N$210*_xlfn.NORM.DIST($B78,N$214*N$217+N$213,N$221*N$214,FALSE))+(N$212*_xlfn.NORM.DIST($B78,N$214*N$218+N$213,N$222*N$214,FALSE))</f>
        <v>97.833244202761406</v>
      </c>
      <c r="AD78" s="5">
        <f>BH78+(O$209*_xlfn.NORM.DIST($B78,O$214*O$215+O$213,O$219*O$214,FALSE))+(O$211*_xlfn.NORM.DIST($B78,O$214*O$216+O$213,O$220*O$214,FALSE))+(O$210*_xlfn.NORM.DIST($B78,O$214*O$217+O$213,O$221*O$214,FALSE))+(O$212*_xlfn.NORM.DIST($B78,O$214*O$218+O$213,O$222*O$214,FALSE))</f>
        <v>79.234802956024978</v>
      </c>
      <c r="AE78" s="5"/>
      <c r="AG78" s="5">
        <f t="shared" si="43"/>
        <v>4.5724956324340553</v>
      </c>
      <c r="AH78" s="5">
        <f t="shared" si="43"/>
        <v>5.4742524924700859</v>
      </c>
      <c r="AI78" s="5">
        <f t="shared" si="43"/>
        <v>9.5210368874571429</v>
      </c>
      <c r="AJ78" s="5">
        <f t="shared" si="43"/>
        <v>1.6949429108674963</v>
      </c>
      <c r="AK78" s="5">
        <f t="shared" si="43"/>
        <v>1.1586492668290305</v>
      </c>
      <c r="AL78" s="5">
        <f t="shared" si="43"/>
        <v>2.6870834141040945</v>
      </c>
      <c r="AM78" s="5">
        <f t="shared" si="43"/>
        <v>2.5808897678300866</v>
      </c>
      <c r="AN78" s="5">
        <f t="shared" si="42"/>
        <v>2.0401155266626461</v>
      </c>
      <c r="AO78" s="5">
        <f t="shared" si="42"/>
        <v>3.9256384074195978</v>
      </c>
      <c r="AP78" s="5">
        <f t="shared" si="42"/>
        <v>2.5512384749257819</v>
      </c>
      <c r="AQ78" s="5">
        <f t="shared" si="42"/>
        <v>1.8342265893691376</v>
      </c>
      <c r="AR78" s="5">
        <f t="shared" si="42"/>
        <v>0.80275579723858925</v>
      </c>
      <c r="AS78" s="5">
        <f t="shared" si="42"/>
        <v>0.5681970439750188</v>
      </c>
      <c r="AV78" s="2">
        <f t="shared" si="44"/>
        <v>99.415809216304083</v>
      </c>
      <c r="AW78" s="2">
        <f t="shared" si="45"/>
        <v>102.5714714261978</v>
      </c>
      <c r="AX78" s="2">
        <f t="shared" si="46"/>
        <v>105.20394555530086</v>
      </c>
      <c r="AY78" s="2">
        <f t="shared" si="47"/>
        <v>103.85926508834186</v>
      </c>
      <c r="AZ78" s="2">
        <f t="shared" si="48"/>
        <v>105.00259589885654</v>
      </c>
      <c r="BA78" s="2">
        <f t="shared" si="49"/>
        <v>107.08367461088871</v>
      </c>
      <c r="BB78" s="2">
        <f t="shared" si="50"/>
        <v>108.05243538629045</v>
      </c>
      <c r="BC78" s="2">
        <f t="shared" si="51"/>
        <v>107.3768491948353</v>
      </c>
      <c r="BD78" s="2">
        <f t="shared" si="52"/>
        <v>105.84495748287311</v>
      </c>
      <c r="BE78" s="2">
        <f t="shared" si="53"/>
        <v>100.78056350079849</v>
      </c>
      <c r="BF78" s="2">
        <f t="shared" si="54"/>
        <v>92.665109832075814</v>
      </c>
      <c r="BG78" s="2">
        <f t="shared" si="55"/>
        <v>82.249060788477607</v>
      </c>
      <c r="BH78" s="2">
        <f t="shared" si="56"/>
        <v>69.385980183245707</v>
      </c>
      <c r="BK78" s="2" t="str">
        <f>IF(OR($B78&lt;C$229, AND($B78&gt;C$230, $B78&lt;C$231)), C78, "")</f>
        <v/>
      </c>
      <c r="BL78" s="2" t="str">
        <f>IF(OR($B78&lt;D$229, AND($B78&gt;D$230, $B78&lt;D$231)), D78, "")</f>
        <v/>
      </c>
      <c r="BM78" s="2" t="str">
        <f>IF(OR($B78&lt;E$229, AND($B78&gt;E$230, $B78&lt;E$231)), E78, "")</f>
        <v/>
      </c>
      <c r="BN78" s="2" t="str">
        <f>IF(OR($B78&lt;F$229, AND($B78&gt;F$230, $B78&lt;F$231)), F78, "")</f>
        <v/>
      </c>
      <c r="BO78" s="2" t="str">
        <f>IF(OR($B78&lt;G$229, AND($B78&gt;G$230, $B78&lt;G$231)), G78, "")</f>
        <v/>
      </c>
      <c r="BP78" s="2" t="str">
        <f>IF(OR($B78&lt;H$229, AND($B78&gt;H$230, $B78&lt;H$231)), H78, "")</f>
        <v/>
      </c>
      <c r="BQ78" s="2" t="str">
        <f>IF(OR($B78&lt;I$229, AND($B78&gt;I$230, $B78&lt;I$231)), I78, "")</f>
        <v/>
      </c>
      <c r="BR78" s="2" t="str">
        <f>IF(OR($B78&lt;J$229, AND($B78&gt;J$230, $B78&lt;J$231)), J78, "")</f>
        <v/>
      </c>
      <c r="BS78" s="2" t="str">
        <f>IF(OR($B78&lt;K$229, AND($B78&gt;K$230, $B78&lt;K$231)), K78, "")</f>
        <v/>
      </c>
      <c r="BT78" s="2" t="str">
        <f>IF(OR($B78&lt;L$229, AND($B78&gt;L$230, $B78&lt;L$231)), L78, "")</f>
        <v/>
      </c>
      <c r="BU78" s="2" t="str">
        <f>IF(OR($B78&lt;M$229, AND($B78&gt;M$230, $B78&lt;M$231)), M78, "")</f>
        <v/>
      </c>
      <c r="BV78" s="2" t="str">
        <f>IF(OR($B78&lt;N$229, AND($B78&gt;N$230, $B78&lt;N$231)), N78, "")</f>
        <v/>
      </c>
      <c r="BW78" s="2" t="str">
        <f>IF(OR($B78&lt;O$229, AND($B78&gt;O$230, $B78&lt;O$231)), O78, "")</f>
        <v/>
      </c>
      <c r="BZ78" s="2" t="str">
        <f>IF(OR(AND($B78&gt;C$230, $B78&lt;C$231), $B78&gt;C$232), C78, "")</f>
        <v/>
      </c>
      <c r="CA78" s="2" t="str">
        <f>IF(OR(AND($B78&gt;D$230, $B78&lt;D$231), $B78&gt;D$232), D78, "")</f>
        <v/>
      </c>
      <c r="CB78" s="2" t="str">
        <f>IF(OR(AND($B78&gt;E$230, $B78&lt;E$231), $B78&gt;E$232), E78, "")</f>
        <v/>
      </c>
      <c r="CC78" s="2" t="str">
        <f>IF(OR(AND($B78&gt;F$230, $B78&lt;F$231), $B78&gt;F$232), F78, "")</f>
        <v/>
      </c>
      <c r="CD78" s="2" t="str">
        <f>IF(OR(AND($B78&gt;G$230, $B78&lt;G$231), $B78&gt;G$232), G78, "")</f>
        <v/>
      </c>
      <c r="CE78" s="2" t="str">
        <f>IF(OR(AND($B78&gt;H$230, $B78&lt;H$231), $B78&gt;H$232), H78, "")</f>
        <v/>
      </c>
      <c r="CF78" s="2" t="str">
        <f>IF(OR(AND($B78&gt;I$230, $B78&lt;I$231), $B78&gt;I$232), I78, "")</f>
        <v/>
      </c>
      <c r="CG78" s="2" t="str">
        <f>IF(OR(AND($B78&gt;J$230, $B78&lt;J$231), $B78&gt;J$232), J78, "")</f>
        <v/>
      </c>
      <c r="CH78" s="2" t="str">
        <f>IF(OR(AND($B78&gt;K$230, $B78&lt;K$231), $B78&gt;K$232), K78, "")</f>
        <v/>
      </c>
      <c r="CI78" s="2" t="str">
        <f>IF(OR(AND($B78&gt;L$230, $B78&lt;L$231), $B78&gt;L$232), L78, "")</f>
        <v/>
      </c>
      <c r="CJ78" s="2" t="str">
        <f>IF(OR(AND($B78&gt;M$230, $B78&lt;M$231), $B78&gt;M$232), M78, "")</f>
        <v/>
      </c>
      <c r="CK78" s="2" t="str">
        <f>IF(OR(AND($B78&gt;N$230, $B78&lt;N$231), $B78&gt;N$232), N78, "")</f>
        <v/>
      </c>
      <c r="CL78" s="2" t="str">
        <f>IF(OR(AND($B78&gt;O$230, $B78&lt;O$231), $B78&gt;O$232), O78, "")</f>
        <v/>
      </c>
      <c r="CO78" s="2">
        <f t="shared" si="57"/>
        <v>99.382963572436566</v>
      </c>
      <c r="CP78" s="2">
        <f t="shared" si="58"/>
        <v>102.56371517503125</v>
      </c>
      <c r="CQ78" s="2">
        <f t="shared" si="59"/>
        <v>105.16693660761288</v>
      </c>
      <c r="CR78" s="2">
        <f t="shared" si="60"/>
        <v>103.82831444766749</v>
      </c>
      <c r="CS78" s="2">
        <f t="shared" si="61"/>
        <v>105.00172363222127</v>
      </c>
      <c r="CT78" s="2">
        <f t="shared" si="62"/>
        <v>107.05801774889298</v>
      </c>
      <c r="CU78" s="2">
        <f t="shared" si="63"/>
        <v>108.05274766028417</v>
      </c>
      <c r="CV78" s="2">
        <f t="shared" si="64"/>
        <v>107.30866695917813</v>
      </c>
      <c r="CW78" s="2">
        <f t="shared" si="65"/>
        <v>105.77434431734925</v>
      </c>
      <c r="CX78" s="2">
        <f t="shared" si="66"/>
        <v>100.71307432869395</v>
      </c>
      <c r="CY78" s="2">
        <f t="shared" si="67"/>
        <v>92.583158923742289</v>
      </c>
      <c r="CZ78" s="2">
        <f t="shared" si="68"/>
        <v>82.199533987929115</v>
      </c>
      <c r="DA78" s="2">
        <f t="shared" si="69"/>
        <v>69.375797048726611</v>
      </c>
      <c r="DD78" s="2">
        <f t="shared" si="70"/>
        <v>99.821381838240711</v>
      </c>
      <c r="DE78" s="2">
        <f t="shared" si="71"/>
        <v>102.68620559827785</v>
      </c>
      <c r="DF78" s="2">
        <f t="shared" si="72"/>
        <v>105.81236082424766</v>
      </c>
      <c r="DG78" s="2">
        <f t="shared" si="73"/>
        <v>104.22346346037578</v>
      </c>
      <c r="DH78" s="2">
        <f t="shared" si="74"/>
        <v>105.01234426139639</v>
      </c>
      <c r="DI78" s="2">
        <f t="shared" si="75"/>
        <v>107.40027045192393</v>
      </c>
      <c r="DJ78" s="2">
        <f t="shared" si="76"/>
        <v>108.04811303644234</v>
      </c>
      <c r="DK78" s="2">
        <f t="shared" si="77"/>
        <v>108.28689797695472</v>
      </c>
      <c r="DL78" s="2">
        <f t="shared" si="78"/>
        <v>106.75708086742472</v>
      </c>
      <c r="DM78" s="2">
        <f t="shared" si="79"/>
        <v>101.54362439024389</v>
      </c>
      <c r="DN78" s="2">
        <f t="shared" si="80"/>
        <v>93.573323408162125</v>
      </c>
      <c r="DO78" s="2">
        <f t="shared" si="81"/>
        <v>82.787654879677319</v>
      </c>
      <c r="DP78" s="2">
        <f t="shared" si="82"/>
        <v>69.509457972743277</v>
      </c>
      <c r="DS78" s="2">
        <f>POWER(10,($B78-C$227)/C$228)/(1+POWER(10,($B78-C$227)/C$228))</f>
        <v>7.4918511452210956E-2</v>
      </c>
      <c r="DT78" s="2">
        <f>POWER(10,($B78-D$227)/D$228)/(1+POWER(10,($B78-D$227)/D$228))</f>
        <v>6.3321286358374237E-2</v>
      </c>
      <c r="DU78" s="2">
        <f>POWER(10,($B78-E$227)/E$228)/(1+POWER(10,($B78-E$227)/E$228))</f>
        <v>5.7340500610482015E-2</v>
      </c>
      <c r="DV78" s="2">
        <f>POWER(10,($B78-F$227)/F$228)/(1+POWER(10,($B78-F$227)/F$228))</f>
        <v>7.8326503873130116E-2</v>
      </c>
      <c r="DW78" s="2">
        <f>POWER(10,($B78-G$227)/G$228)/(1+POWER(10,($B78-G$227)/G$228))</f>
        <v>8.2129469063856847E-2</v>
      </c>
      <c r="DX78" s="2">
        <f>POWER(10,($B78-H$227)/H$228)/(1+POWER(10,($B78-H$227)/H$228))</f>
        <v>7.4964673086627451E-2</v>
      </c>
      <c r="DY78" s="2">
        <f>POWER(10,($B78-I$227)/I$228)/(1+POWER(10,($B78-I$227)/I$228))</f>
        <v>6.7378498097955111E-2</v>
      </c>
      <c r="DZ78" s="2">
        <f>POWER(10,($B78-J$227)/J$228)/(1+POWER(10,($B78-J$227)/J$228))</f>
        <v>6.9699523341786945E-2</v>
      </c>
      <c r="EA78" s="2">
        <f>POWER(10,($B78-K$227)/K$228)/(1+POWER(10,($B78-K$227)/K$228))</f>
        <v>7.1853606664414871E-2</v>
      </c>
      <c r="EB78" s="2">
        <f>POWER(10,($B78-L$227)/L$228)/(1+POWER(10,($B78-L$227)/L$228))</f>
        <v>8.1258403591714004E-2</v>
      </c>
      <c r="EC78" s="2">
        <f>POWER(10,($B78-M$227)/M$228)/(1+POWER(10,($B78-M$227)/M$228))</f>
        <v>8.2764944232008988E-2</v>
      </c>
      <c r="ED78" s="2">
        <f>POWER(10,($B78-N$227)/N$228)/(1+POWER(10,($B78-N$227)/N$228))</f>
        <v>8.4211938809511902E-2</v>
      </c>
      <c r="EE78" s="2">
        <f>POWER(10,($B78-O$227)/O$228)/(1+POWER(10,($B78-O$227)/O$228))</f>
        <v>7.6186324417658477E-2</v>
      </c>
    </row>
    <row r="79" spans="2:135" x14ac:dyDescent="0.25">
      <c r="B79" s="2">
        <v>73</v>
      </c>
      <c r="C79">
        <v>128.09100000000001</v>
      </c>
      <c r="D79">
        <v>121.485</v>
      </c>
      <c r="E79">
        <v>128.35300000000001</v>
      </c>
      <c r="F79">
        <v>126.69199999999999</v>
      </c>
      <c r="G79">
        <v>126.547</v>
      </c>
      <c r="H79">
        <v>125.41500000000001</v>
      </c>
      <c r="I79">
        <v>118.621</v>
      </c>
      <c r="J79">
        <v>119.697</v>
      </c>
      <c r="K79">
        <v>120.273</v>
      </c>
      <c r="L79">
        <v>122.07599999999999</v>
      </c>
      <c r="M79">
        <v>115.348</v>
      </c>
      <c r="N79">
        <v>103.167</v>
      </c>
      <c r="O79">
        <v>83.2727</v>
      </c>
      <c r="R79" s="5">
        <f>AV79+(C$209*_xlfn.NORM.DIST($B79,C$214*C$215+C$213,C$219*C$214,FALSE))+(C$211*_xlfn.NORM.DIST($B79,C$214*C$216+C$213,C$220*C$214,FALSE))+(C$210*_xlfn.NORM.DIST($B79,C$214*C$217+C$213,C$221*C$214,FALSE))+(C$212*_xlfn.NORM.DIST($B79,C$214*C$218+C$213,C$222*C$214,FALSE))</f>
        <v>126.5470315714098</v>
      </c>
      <c r="S79" s="5">
        <f>AW79+(D$209*_xlfn.NORM.DIST($B79,D$214*D$215+D$213,D$219*D$214,FALSE))+(D$211*_xlfn.NORM.DIST($B79,D$214*D$216+D$213,D$220*D$214,FALSE))+(D$210*_xlfn.NORM.DIST($B79,D$214*D$217+D$213,D$221*D$214,FALSE))+(D$212*_xlfn.NORM.DIST($B79,D$214*D$218+D$213,D$222*D$214,FALSE))</f>
        <v>117.19656974201442</v>
      </c>
      <c r="T79" s="5">
        <f>AX79+(E$209*_xlfn.NORM.DIST($B79,E$214*E$215+E$213,E$219*E$214,FALSE))+(E$211*_xlfn.NORM.DIST($B79,E$214*E$216+E$213,E$220*E$214,FALSE))+(E$210*_xlfn.NORM.DIST($B79,E$214*E$217+E$213,E$221*E$214,FALSE))+(E$212*_xlfn.NORM.DIST($B79,E$214*E$218+E$213,E$222*E$214,FALSE))</f>
        <v>118.03608831434883</v>
      </c>
      <c r="U79" s="5">
        <f>AY79+(F$209*_xlfn.NORM.DIST($B79,F$214*F$215+F$213,F$219*F$214,FALSE))+(F$211*_xlfn.NORM.DIST($B79,F$214*F$216+F$213,F$220*F$214,FALSE))+(F$210*_xlfn.NORM.DIST($B79,F$214*F$217+F$213,F$221*F$214,FALSE))+(F$212*_xlfn.NORM.DIST($B79,F$214*F$218+F$213,F$222*F$214,FALSE))</f>
        <v>126.4965939110682</v>
      </c>
      <c r="V79" s="5">
        <f>AZ79+(G$209*_xlfn.NORM.DIST($B79,G$214*G$215+G$213,G$219*G$214,FALSE))+(G$211*_xlfn.NORM.DIST($B79,G$214*G$216+G$213,G$220*G$214,FALSE))+(G$210*_xlfn.NORM.DIST($B79,G$214*G$217+G$213,G$221*G$214,FALSE))+(G$212*_xlfn.NORM.DIST($B79,G$214*G$218+G$213,G$222*G$214,FALSE))</f>
        <v>127.28606083729117</v>
      </c>
      <c r="W79" s="5">
        <f>BA79+(H$209*_xlfn.NORM.DIST($B79,H$214*H$215+H$213,H$219*H$214,FALSE))+(H$211*_xlfn.NORM.DIST($B79,H$214*H$216+H$213,H$220*H$214,FALSE))+(H$210*_xlfn.NORM.DIST($B79,H$214*H$217+H$213,H$221*H$214,FALSE))+(H$212*_xlfn.NORM.DIST($B79,H$214*H$218+H$213,H$222*H$214,FALSE))</f>
        <v>122.61116620750916</v>
      </c>
      <c r="X79" s="5">
        <f>BB79+(I$209*_xlfn.NORM.DIST($B79,I$214*I$215+I$213,I$219*I$214,FALSE))+(I$211*_xlfn.NORM.DIST($B79,I$214*I$216+I$213,I$220*I$214,FALSE))+(I$210*_xlfn.NORM.DIST($B79,I$214*I$217+I$213,I$221*I$214,FALSE))+(I$212*_xlfn.NORM.DIST($B79,I$214*I$218+I$213,I$222*I$214,FALSE))</f>
        <v>116.83258144080378</v>
      </c>
      <c r="Y79" s="5">
        <f>BC79+(J$209*_xlfn.NORM.DIST($B79,J$214*J$215+J$213,J$219*J$214,FALSE))+(J$211*_xlfn.NORM.DIST($B79,J$214*J$216+J$213,J$220*J$214,FALSE))+(J$210*_xlfn.NORM.DIST($B79,J$214*J$217+J$213,J$221*J$214,FALSE))+(J$212*_xlfn.NORM.DIST($B79,J$214*J$218+J$213,J$222*J$214,FALSE))</f>
        <v>116.87079346076004</v>
      </c>
      <c r="Z79" s="5">
        <f>BD79+(K$209*_xlfn.NORM.DIST($B79,K$214*K$215+K$213,K$219*K$214,FALSE))+(K$211*_xlfn.NORM.DIST($B79,K$214*K$216+K$213,K$220*K$214,FALSE))+(K$210*_xlfn.NORM.DIST($B79,K$214*K$217+K$213,K$221*K$214,FALSE))+(K$212*_xlfn.NORM.DIST($B79,K$214*K$218+K$213,K$222*K$214,FALSE))</f>
        <v>116.97631526542165</v>
      </c>
      <c r="AA79" s="5">
        <f>BE79+(L$209*_xlfn.NORM.DIST($B79,L$214*L$215+L$213,L$219*L$214,FALSE))+(L$211*_xlfn.NORM.DIST($B79,L$214*L$216+L$213,L$220*L$214,FALSE))+(L$210*_xlfn.NORM.DIST($B79,L$214*L$217+L$213,L$221*L$214,FALSE))+(L$212*_xlfn.NORM.DIST($B79,L$214*L$218+L$213,L$222*L$214,FALSE))</f>
        <v>120.08997811861732</v>
      </c>
      <c r="AB79" s="5">
        <f>BF79+(M$209*_xlfn.NORM.DIST($B79,M$214*M$215+M$213,M$219*M$214,FALSE))+(M$211*_xlfn.NORM.DIST($B79,M$214*M$216+M$213,M$220*M$214,FALSE))+(M$210*_xlfn.NORM.DIST($B79,M$214*M$217+M$213,M$221*M$214,FALSE))+(M$212*_xlfn.NORM.DIST($B79,M$214*M$218+M$213,M$222*M$214,FALSE))</f>
        <v>113.82684508969648</v>
      </c>
      <c r="AC79" s="5">
        <f>BG79+(N$209*_xlfn.NORM.DIST($B79,N$214*N$215+N$213,N$219*N$214,FALSE))+(N$211*_xlfn.NORM.DIST($B79,N$214*N$216+N$213,N$220*N$214,FALSE))+(N$210*_xlfn.NORM.DIST($B79,N$214*N$217+N$213,N$221*N$214,FALSE))+(N$212*_xlfn.NORM.DIST($B79,N$214*N$218+N$213,N$222*N$214,FALSE))</f>
        <v>103.16627053687159</v>
      </c>
      <c r="AD79" s="5">
        <f>BH79+(O$209*_xlfn.NORM.DIST($B79,O$214*O$215+O$213,O$219*O$214,FALSE))+(O$211*_xlfn.NORM.DIST($B79,O$214*O$216+O$213,O$220*O$214,FALSE))+(O$210*_xlfn.NORM.DIST($B79,O$214*O$217+O$213,O$221*O$214,FALSE))+(O$212*_xlfn.NORM.DIST($B79,O$214*O$218+O$213,O$222*O$214,FALSE))</f>
        <v>83.206455267389728</v>
      </c>
      <c r="AE79" s="5"/>
      <c r="AG79" s="5">
        <f t="shared" si="43"/>
        <v>1.5439684285902047</v>
      </c>
      <c r="AH79" s="5">
        <f t="shared" si="43"/>
        <v>4.2884302579855813</v>
      </c>
      <c r="AI79" s="5">
        <f t="shared" si="43"/>
        <v>10.316911685651178</v>
      </c>
      <c r="AJ79" s="5">
        <f t="shared" si="43"/>
        <v>0.19540608893179012</v>
      </c>
      <c r="AK79" s="5">
        <f t="shared" si="43"/>
        <v>-0.73906083729117711</v>
      </c>
      <c r="AL79" s="5">
        <f t="shared" si="43"/>
        <v>2.803833792490849</v>
      </c>
      <c r="AM79" s="5">
        <f t="shared" si="43"/>
        <v>1.7884185591962165</v>
      </c>
      <c r="AN79" s="5">
        <f t="shared" si="42"/>
        <v>2.826206539239962</v>
      </c>
      <c r="AO79" s="5">
        <f t="shared" si="42"/>
        <v>3.2966847345783492</v>
      </c>
      <c r="AP79" s="5">
        <f t="shared" si="42"/>
        <v>1.9860218813826691</v>
      </c>
      <c r="AQ79" s="5">
        <f t="shared" si="42"/>
        <v>1.5211549103035225</v>
      </c>
      <c r="AR79" s="5">
        <f t="shared" si="42"/>
        <v>7.2946312840826977E-4</v>
      </c>
      <c r="AS79" s="5">
        <f t="shared" si="42"/>
        <v>6.6244732610272195E-2</v>
      </c>
      <c r="AV79" s="2">
        <f t="shared" si="44"/>
        <v>99.413210659481265</v>
      </c>
      <c r="AW79" s="2">
        <f t="shared" si="45"/>
        <v>102.56365033244262</v>
      </c>
      <c r="AX79" s="2">
        <f t="shared" si="46"/>
        <v>105.20677529279929</v>
      </c>
      <c r="AY79" s="2">
        <f t="shared" si="47"/>
        <v>103.86391490666954</v>
      </c>
      <c r="AZ79" s="2">
        <f t="shared" si="48"/>
        <v>105.02153173773365</v>
      </c>
      <c r="BA79" s="2">
        <f t="shared" si="49"/>
        <v>107.11343668665485</v>
      </c>
      <c r="BB79" s="2">
        <f t="shared" si="50"/>
        <v>108.07485292587964</v>
      </c>
      <c r="BC79" s="2">
        <f t="shared" si="51"/>
        <v>107.42123604815188</v>
      </c>
      <c r="BD79" s="2">
        <f t="shared" si="52"/>
        <v>105.88697052557592</v>
      </c>
      <c r="BE79" s="2">
        <f t="shared" si="53"/>
        <v>100.81742559388066</v>
      </c>
      <c r="BF79" s="2">
        <f t="shared" si="54"/>
        <v>92.709426342353282</v>
      </c>
      <c r="BG79" s="2">
        <f t="shared" si="55"/>
        <v>82.276633942884942</v>
      </c>
      <c r="BH79" s="2">
        <f t="shared" si="56"/>
        <v>69.397384771957874</v>
      </c>
      <c r="BK79" s="2" t="str">
        <f>IF(OR($B79&lt;C$229, AND($B79&gt;C$230, $B79&lt;C$231)), C79, "")</f>
        <v/>
      </c>
      <c r="BL79" s="2" t="str">
        <f>IF(OR($B79&lt;D$229, AND($B79&gt;D$230, $B79&lt;D$231)), D79, "")</f>
        <v/>
      </c>
      <c r="BM79" s="2" t="str">
        <f>IF(OR($B79&lt;E$229, AND($B79&gt;E$230, $B79&lt;E$231)), E79, "")</f>
        <v/>
      </c>
      <c r="BN79" s="2" t="str">
        <f>IF(OR($B79&lt;F$229, AND($B79&gt;F$230, $B79&lt;F$231)), F79, "")</f>
        <v/>
      </c>
      <c r="BO79" s="2" t="str">
        <f>IF(OR($B79&lt;G$229, AND($B79&gt;G$230, $B79&lt;G$231)), G79, "")</f>
        <v/>
      </c>
      <c r="BP79" s="2" t="str">
        <f>IF(OR($B79&lt;H$229, AND($B79&gt;H$230, $B79&lt;H$231)), H79, "")</f>
        <v/>
      </c>
      <c r="BQ79" s="2" t="str">
        <f>IF(OR($B79&lt;I$229, AND($B79&gt;I$230, $B79&lt;I$231)), I79, "")</f>
        <v/>
      </c>
      <c r="BR79" s="2" t="str">
        <f>IF(OR($B79&lt;J$229, AND($B79&gt;J$230, $B79&lt;J$231)), J79, "")</f>
        <v/>
      </c>
      <c r="BS79" s="2" t="str">
        <f>IF(OR($B79&lt;K$229, AND($B79&gt;K$230, $B79&lt;K$231)), K79, "")</f>
        <v/>
      </c>
      <c r="BT79" s="2" t="str">
        <f>IF(OR($B79&lt;L$229, AND($B79&gt;L$230, $B79&lt;L$231)), L79, "")</f>
        <v/>
      </c>
      <c r="BU79" s="2" t="str">
        <f>IF(OR($B79&lt;M$229, AND($B79&gt;M$230, $B79&lt;M$231)), M79, "")</f>
        <v/>
      </c>
      <c r="BV79" s="2" t="str">
        <f>IF(OR($B79&lt;N$229, AND($B79&gt;N$230, $B79&lt;N$231)), N79, "")</f>
        <v/>
      </c>
      <c r="BW79" s="2" t="str">
        <f>IF(OR($B79&lt;O$229, AND($B79&gt;O$230, $B79&lt;O$231)), O79, "")</f>
        <v/>
      </c>
      <c r="BZ79" s="2" t="str">
        <f>IF(OR(AND($B79&gt;C$230, $B79&lt;C$231), $B79&gt;C$232), C79, "")</f>
        <v/>
      </c>
      <c r="CA79" s="2" t="str">
        <f>IF(OR(AND($B79&gt;D$230, $B79&lt;D$231), $B79&gt;D$232), D79, "")</f>
        <v/>
      </c>
      <c r="CB79" s="2" t="str">
        <f>IF(OR(AND($B79&gt;E$230, $B79&lt;E$231), $B79&gt;E$232), E79, "")</f>
        <v/>
      </c>
      <c r="CC79" s="2" t="str">
        <f>IF(OR(AND($B79&gt;F$230, $B79&lt;F$231), $B79&gt;F$232), F79, "")</f>
        <v/>
      </c>
      <c r="CD79" s="2" t="str">
        <f>IF(OR(AND($B79&gt;G$230, $B79&lt;G$231), $B79&gt;G$232), G79, "")</f>
        <v/>
      </c>
      <c r="CE79" s="2" t="str">
        <f>IF(OR(AND($B79&gt;H$230, $B79&lt;H$231), $B79&gt;H$232), H79, "")</f>
        <v/>
      </c>
      <c r="CF79" s="2" t="str">
        <f>IF(OR(AND($B79&gt;I$230, $B79&lt;I$231), $B79&gt;I$232), I79, "")</f>
        <v/>
      </c>
      <c r="CG79" s="2" t="str">
        <f>IF(OR(AND($B79&gt;J$230, $B79&lt;J$231), $B79&gt;J$232), J79, "")</f>
        <v/>
      </c>
      <c r="CH79" s="2" t="str">
        <f>IF(OR(AND($B79&gt;K$230, $B79&lt;K$231), $B79&gt;K$232), K79, "")</f>
        <v/>
      </c>
      <c r="CI79" s="2" t="str">
        <f>IF(OR(AND($B79&gt;L$230, $B79&lt;L$231), $B79&gt;L$232), L79, "")</f>
        <v/>
      </c>
      <c r="CJ79" s="2" t="str">
        <f>IF(OR(AND($B79&gt;M$230, $B79&lt;M$231), $B79&gt;M$232), M79, "")</f>
        <v/>
      </c>
      <c r="CK79" s="2" t="str">
        <f>IF(OR(AND($B79&gt;N$230, $B79&lt;N$231), $B79&gt;N$232), N79, "")</f>
        <v/>
      </c>
      <c r="CL79" s="2" t="str">
        <f>IF(OR(AND($B79&gt;O$230, $B79&lt;O$231), $B79&gt;O$232), O79, "")</f>
        <v/>
      </c>
      <c r="CO79" s="2">
        <f t="shared" si="57"/>
        <v>99.380422173762724</v>
      </c>
      <c r="CP79" s="2">
        <f t="shared" si="58"/>
        <v>102.55673792105732</v>
      </c>
      <c r="CQ79" s="2">
        <f t="shared" si="59"/>
        <v>105.16949388481063</v>
      </c>
      <c r="CR79" s="2">
        <f t="shared" si="60"/>
        <v>103.8331463129042</v>
      </c>
      <c r="CS79" s="2">
        <f t="shared" si="61"/>
        <v>105.02282999682184</v>
      </c>
      <c r="CT79" s="2">
        <f t="shared" si="62"/>
        <v>107.0885526078317</v>
      </c>
      <c r="CU79" s="2">
        <f t="shared" si="63"/>
        <v>108.07723599532459</v>
      </c>
      <c r="CV79" s="2">
        <f t="shared" si="64"/>
        <v>107.35199837186717</v>
      </c>
      <c r="CW79" s="2">
        <f t="shared" si="65"/>
        <v>105.81626023867474</v>
      </c>
      <c r="CX79" s="2">
        <f t="shared" si="66"/>
        <v>100.74998982145368</v>
      </c>
      <c r="CY79" s="2">
        <f t="shared" si="67"/>
        <v>92.626703207794364</v>
      </c>
      <c r="CZ79" s="2">
        <f t="shared" si="68"/>
        <v>82.226811725065474</v>
      </c>
      <c r="DA79" s="2">
        <f t="shared" si="69"/>
        <v>69.387990095004923</v>
      </c>
      <c r="DD79" s="2">
        <f t="shared" si="70"/>
        <v>99.782453608328211</v>
      </c>
      <c r="DE79" s="2">
        <f t="shared" si="71"/>
        <v>102.65690498294991</v>
      </c>
      <c r="DF79" s="2">
        <f t="shared" si="72"/>
        <v>105.76574165560135</v>
      </c>
      <c r="DG79" s="2">
        <f t="shared" si="73"/>
        <v>104.19411409757687</v>
      </c>
      <c r="DH79" s="2">
        <f t="shared" si="74"/>
        <v>105.0082991804465</v>
      </c>
      <c r="DI79" s="2">
        <f t="shared" si="75"/>
        <v>107.3934787285533</v>
      </c>
      <c r="DJ79" s="2">
        <f t="shared" si="76"/>
        <v>108.0447699499489</v>
      </c>
      <c r="DK79" s="2">
        <f t="shared" si="77"/>
        <v>108.26405815669288</v>
      </c>
      <c r="DL79" s="2">
        <f t="shared" si="78"/>
        <v>106.71998108852898</v>
      </c>
      <c r="DM79" s="2">
        <f t="shared" si="79"/>
        <v>101.51279476125042</v>
      </c>
      <c r="DN79" s="2">
        <f t="shared" si="80"/>
        <v>93.545532073455234</v>
      </c>
      <c r="DO79" s="2">
        <f t="shared" si="81"/>
        <v>82.770767521724849</v>
      </c>
      <c r="DP79" s="2">
        <f t="shared" si="82"/>
        <v>69.501278472687289</v>
      </c>
      <c r="DS79" s="2">
        <f>POWER(10,($B79-C$227)/C$228)/(1+POWER(10,($B79-C$227)/C$228))</f>
        <v>8.1557019923011884E-2</v>
      </c>
      <c r="DT79" s="2">
        <f>POWER(10,($B79-D$227)/D$228)/(1+POWER(10,($B79-D$227)/D$228))</f>
        <v>6.9008826401631543E-2</v>
      </c>
      <c r="DU79" s="2">
        <f>POWER(10,($B79-E$227)/E$228)/(1+POWER(10,($B79-E$227)/E$228))</f>
        <v>6.252670419080629E-2</v>
      </c>
      <c r="DV79" s="2">
        <f>POWER(10,($B79-F$227)/F$228)/(1+POWER(10,($B79-F$227)/F$228))</f>
        <v>8.5239168346369007E-2</v>
      </c>
      <c r="DW79" s="2">
        <f>POWER(10,($B79-G$227)/G$228)/(1+POWER(10,($B79-G$227)/G$228))</f>
        <v>8.9345227043498621E-2</v>
      </c>
      <c r="DX79" s="2">
        <f>POWER(10,($B79-H$227)/H$228)/(1+POWER(10,($B79-H$227)/H$228))</f>
        <v>8.1606911091318887E-2</v>
      </c>
      <c r="DY79" s="2">
        <f>POWER(10,($B79-I$227)/I$228)/(1+POWER(10,($B79-I$227)/I$228))</f>
        <v>7.3401900889324384E-2</v>
      </c>
      <c r="DZ79" s="2">
        <f>POWER(10,($B79-J$227)/J$228)/(1+POWER(10,($B79-J$227)/J$228))</f>
        <v>7.5913528297856248E-2</v>
      </c>
      <c r="EA79" s="2">
        <f>POWER(10,($B79-K$227)/K$228)/(1+POWER(10,($B79-K$227)/K$228))</f>
        <v>7.8243505074131664E-2</v>
      </c>
      <c r="EB79" s="2">
        <f>POWER(10,($B79-L$227)/L$228)/(1+POWER(10,($B79-L$227)/L$228))</f>
        <v>8.8405002260395479E-2</v>
      </c>
      <c r="EC79" s="2">
        <f>POWER(10,($B79-M$227)/M$228)/(1+POWER(10,($B79-M$227)/M$228))</f>
        <v>9.003105763271281E-2</v>
      </c>
      <c r="ED79" s="2">
        <f>POWER(10,($B79-N$227)/N$228)/(1+POWER(10,($B79-N$227)/N$228))</f>
        <v>9.1592401672044715E-2</v>
      </c>
      <c r="EE79" s="2">
        <f>POWER(10,($B79-O$227)/O$228)/(1+POWER(10,($B79-O$227)/O$228))</f>
        <v>8.2927102895735766E-2</v>
      </c>
    </row>
    <row r="80" spans="2:135" x14ac:dyDescent="0.25">
      <c r="B80" s="2">
        <v>74</v>
      </c>
      <c r="C80">
        <v>133.18199999999999</v>
      </c>
      <c r="D80">
        <v>125.88200000000001</v>
      </c>
      <c r="E80">
        <v>132.58799999999999</v>
      </c>
      <c r="F80">
        <v>133.108</v>
      </c>
      <c r="G80">
        <v>132.75</v>
      </c>
      <c r="H80">
        <v>128.16900000000001</v>
      </c>
      <c r="I80">
        <v>124.045</v>
      </c>
      <c r="J80">
        <v>123.10599999999999</v>
      </c>
      <c r="K80">
        <v>124.348</v>
      </c>
      <c r="L80">
        <v>127.742</v>
      </c>
      <c r="M80">
        <v>119.92400000000001</v>
      </c>
      <c r="N80">
        <v>107.53</v>
      </c>
      <c r="O80">
        <v>86.712100000000007</v>
      </c>
      <c r="R80" s="5">
        <f>AV80+(C$209*_xlfn.NORM.DIST($B80,C$214*C$215+C$213,C$219*C$214,FALSE))+(C$211*_xlfn.NORM.DIST($B80,C$214*C$216+C$213,C$220*C$214,FALSE))+(C$210*_xlfn.NORM.DIST($B80,C$214*C$217+C$213,C$221*C$214,FALSE))+(C$212*_xlfn.NORM.DIST($B80,C$214*C$218+C$213,C$222*C$214,FALSE))</f>
        <v>134.00603790148006</v>
      </c>
      <c r="S80" s="5">
        <f>AW80+(D$209*_xlfn.NORM.DIST($B80,D$214*D$215+D$213,D$219*D$214,FALSE))+(D$211*_xlfn.NORM.DIST($B80,D$214*D$216+D$213,D$220*D$214,FALSE))+(D$210*_xlfn.NORM.DIST($B80,D$214*D$217+D$213,D$221*D$214,FALSE))+(D$212*_xlfn.NORM.DIST($B80,D$214*D$218+D$213,D$222*D$214,FALSE))</f>
        <v>123.50797169488757</v>
      </c>
      <c r="T80" s="5">
        <f>AX80+(E$209*_xlfn.NORM.DIST($B80,E$214*E$215+E$213,E$219*E$214,FALSE))+(E$211*_xlfn.NORM.DIST($B80,E$214*E$216+E$213,E$220*E$214,FALSE))+(E$210*_xlfn.NORM.DIST($B80,E$214*E$217+E$213,E$221*E$214,FALSE))+(E$212*_xlfn.NORM.DIST($B80,E$214*E$218+E$213,E$222*E$214,FALSE))</f>
        <v>123.67466293540768</v>
      </c>
      <c r="U80" s="5">
        <f>AY80+(F$209*_xlfn.NORM.DIST($B80,F$214*F$215+F$213,F$219*F$214,FALSE))+(F$211*_xlfn.NORM.DIST($B80,F$214*F$216+F$213,F$220*F$214,FALSE))+(F$210*_xlfn.NORM.DIST($B80,F$214*F$217+F$213,F$221*F$214,FALSE))+(F$212*_xlfn.NORM.DIST($B80,F$214*F$218+F$213,F$222*F$214,FALSE))</f>
        <v>133.94546643828591</v>
      </c>
      <c r="V80" s="5">
        <f>AZ80+(G$209*_xlfn.NORM.DIST($B80,G$214*G$215+G$213,G$219*G$214,FALSE))+(G$211*_xlfn.NORM.DIST($B80,G$214*G$216+G$213,G$220*G$214,FALSE))+(G$210*_xlfn.NORM.DIST($B80,G$214*G$217+G$213,G$221*G$214,FALSE))+(G$212*_xlfn.NORM.DIST($B80,G$214*G$218+G$213,G$222*G$214,FALSE))</f>
        <v>134.23807836781356</v>
      </c>
      <c r="W80" s="5">
        <f>BA80+(H$209*_xlfn.NORM.DIST($B80,H$214*H$215+H$213,H$219*H$214,FALSE))+(H$211*_xlfn.NORM.DIST($B80,H$214*H$216+H$213,H$220*H$214,FALSE))+(H$210*_xlfn.NORM.DIST($B80,H$214*H$217+H$213,H$221*H$214,FALSE))+(H$212*_xlfn.NORM.DIST($B80,H$214*H$218+H$213,H$222*H$214,FALSE))</f>
        <v>129.14010669185433</v>
      </c>
      <c r="X80" s="5">
        <f>BB80+(I$209*_xlfn.NORM.DIST($B80,I$214*I$215+I$213,I$219*I$214,FALSE))+(I$211*_xlfn.NORM.DIST($B80,I$214*I$216+I$213,I$220*I$214,FALSE))+(I$210*_xlfn.NORM.DIST($B80,I$214*I$217+I$213,I$221*I$214,FALSE))+(I$212*_xlfn.NORM.DIST($B80,I$214*I$218+I$213,I$222*I$214,FALSE))</f>
        <v>121.43268252821397</v>
      </c>
      <c r="Y80" s="5">
        <f>BC80+(J$209*_xlfn.NORM.DIST($B80,J$214*J$215+J$213,J$219*J$214,FALSE))+(J$211*_xlfn.NORM.DIST($B80,J$214*J$216+J$213,J$220*J$214,FALSE))+(J$210*_xlfn.NORM.DIST($B80,J$214*J$217+J$213,J$221*J$214,FALSE))+(J$212*_xlfn.NORM.DIST($B80,J$214*J$218+J$213,J$222*J$214,FALSE))</f>
        <v>121.72429637150623</v>
      </c>
      <c r="Z80" s="5">
        <f>BD80+(K$209*_xlfn.NORM.DIST($B80,K$214*K$215+K$213,K$219*K$214,FALSE))+(K$211*_xlfn.NORM.DIST($B80,K$214*K$216+K$213,K$220*K$214,FALSE))+(K$210*_xlfn.NORM.DIST($B80,K$214*K$217+K$213,K$221*K$214,FALSE))+(K$212*_xlfn.NORM.DIST($B80,K$214*K$218+K$213,K$222*K$214,FALSE))</f>
        <v>122.52787689702808</v>
      </c>
      <c r="AA80" s="5">
        <f>BE80+(L$209*_xlfn.NORM.DIST($B80,L$214*L$215+L$213,L$219*L$214,FALSE))+(L$211*_xlfn.NORM.DIST($B80,L$214*L$216+L$213,L$220*L$214,FALSE))+(L$210*_xlfn.NORM.DIST($B80,L$214*L$217+L$213,L$221*L$214,FALSE))+(L$212*_xlfn.NORM.DIST($B80,L$214*L$218+L$213,L$222*L$214,FALSE))</f>
        <v>127.11907898407775</v>
      </c>
      <c r="AB80" s="5">
        <f>BF80+(M$209*_xlfn.NORM.DIST($B80,M$214*M$215+M$213,M$219*M$214,FALSE))+(M$211*_xlfn.NORM.DIST($B80,M$214*M$216+M$213,M$220*M$214,FALSE))+(M$210*_xlfn.NORM.DIST($B80,M$214*M$217+M$213,M$221*M$214,FALSE))+(M$212*_xlfn.NORM.DIST($B80,M$214*M$218+M$213,M$222*M$214,FALSE))</f>
        <v>120.23419143625424</v>
      </c>
      <c r="AC80" s="5">
        <f>BG80+(N$209*_xlfn.NORM.DIST($B80,N$214*N$215+N$213,N$219*N$214,FALSE))+(N$211*_xlfn.NORM.DIST($B80,N$214*N$216+N$213,N$220*N$214,FALSE))+(N$210*_xlfn.NORM.DIST($B80,N$214*N$217+N$213,N$221*N$214,FALSE))+(N$212*_xlfn.NORM.DIST($B80,N$214*N$218+N$213,N$222*N$214,FALSE))</f>
        <v>108.60548343131421</v>
      </c>
      <c r="AD80" s="5">
        <f>BH80+(O$209*_xlfn.NORM.DIST($B80,O$214*O$215+O$213,O$219*O$214,FALSE))+(O$211*_xlfn.NORM.DIST($B80,O$214*O$216+O$213,O$220*O$214,FALSE))+(O$210*_xlfn.NORM.DIST($B80,O$214*O$217+O$213,O$221*O$214,FALSE))+(O$212*_xlfn.NORM.DIST($B80,O$214*O$218+O$213,O$222*O$214,FALSE))</f>
        <v>87.633205302877172</v>
      </c>
      <c r="AE80" s="5"/>
      <c r="AG80" s="5">
        <f t="shared" si="43"/>
        <v>-0.82403790148006806</v>
      </c>
      <c r="AH80" s="5">
        <f t="shared" si="43"/>
        <v>2.3740283051124322</v>
      </c>
      <c r="AI80" s="5">
        <f t="shared" si="43"/>
        <v>8.9133370645923122</v>
      </c>
      <c r="AJ80" s="5">
        <f t="shared" si="43"/>
        <v>-0.83746643828590095</v>
      </c>
      <c r="AK80" s="5">
        <f t="shared" si="43"/>
        <v>-1.4880783678135572</v>
      </c>
      <c r="AL80" s="5">
        <f t="shared" si="43"/>
        <v>-0.97110669185431675</v>
      </c>
      <c r="AM80" s="5">
        <f t="shared" si="43"/>
        <v>2.612317471786028</v>
      </c>
      <c r="AN80" s="5">
        <f t="shared" si="42"/>
        <v>1.3817036284937672</v>
      </c>
      <c r="AO80" s="5">
        <f t="shared" si="42"/>
        <v>1.8201231029719196</v>
      </c>
      <c r="AP80" s="5">
        <f t="shared" si="42"/>
        <v>0.6229210159222589</v>
      </c>
      <c r="AQ80" s="5">
        <f t="shared" si="42"/>
        <v>-0.31019143625422885</v>
      </c>
      <c r="AR80" s="5">
        <f t="shared" si="42"/>
        <v>-1.0754834313142112</v>
      </c>
      <c r="AS80" s="5">
        <f t="shared" si="42"/>
        <v>-0.92110530287716585</v>
      </c>
      <c r="AV80" s="2">
        <f t="shared" si="44"/>
        <v>99.410323450052218</v>
      </c>
      <c r="AW80" s="2">
        <f t="shared" si="45"/>
        <v>102.55561188444489</v>
      </c>
      <c r="AX80" s="2">
        <f t="shared" si="46"/>
        <v>105.20933301536149</v>
      </c>
      <c r="AY80" s="2">
        <f t="shared" si="47"/>
        <v>103.86827147040019</v>
      </c>
      <c r="AZ80" s="2">
        <f t="shared" si="48"/>
        <v>105.04008210807588</v>
      </c>
      <c r="BA80" s="2">
        <f t="shared" si="49"/>
        <v>107.14284527457752</v>
      </c>
      <c r="BB80" s="2">
        <f t="shared" si="50"/>
        <v>108.09690549956134</v>
      </c>
      <c r="BC80" s="2">
        <f t="shared" si="51"/>
        <v>107.46522752598338</v>
      </c>
      <c r="BD80" s="2">
        <f t="shared" si="52"/>
        <v>105.92839940867148</v>
      </c>
      <c r="BE80" s="2">
        <f t="shared" si="53"/>
        <v>100.85371055972034</v>
      </c>
      <c r="BF80" s="2">
        <f t="shared" si="54"/>
        <v>92.753189126528596</v>
      </c>
      <c r="BG80" s="2">
        <f t="shared" si="55"/>
        <v>82.303843319831955</v>
      </c>
      <c r="BH80" s="2">
        <f t="shared" si="56"/>
        <v>69.408564711642256</v>
      </c>
      <c r="BK80" s="2" t="str">
        <f>IF(OR($B80&lt;C$229, AND($B80&gt;C$230, $B80&lt;C$231)), C80, "")</f>
        <v/>
      </c>
      <c r="BL80" s="2" t="str">
        <f>IF(OR($B80&lt;D$229, AND($B80&gt;D$230, $B80&lt;D$231)), D80, "")</f>
        <v/>
      </c>
      <c r="BM80" s="2" t="str">
        <f>IF(OR($B80&lt;E$229, AND($B80&gt;E$230, $B80&lt;E$231)), E80, "")</f>
        <v/>
      </c>
      <c r="BN80" s="2" t="str">
        <f>IF(OR($B80&lt;F$229, AND($B80&gt;F$230, $B80&lt;F$231)), F80, "")</f>
        <v/>
      </c>
      <c r="BO80" s="2" t="str">
        <f>IF(OR($B80&lt;G$229, AND($B80&gt;G$230, $B80&lt;G$231)), G80, "")</f>
        <v/>
      </c>
      <c r="BP80" s="2" t="str">
        <f>IF(OR($B80&lt;H$229, AND($B80&gt;H$230, $B80&lt;H$231)), H80, "")</f>
        <v/>
      </c>
      <c r="BQ80" s="2" t="str">
        <f>IF(OR($B80&lt;I$229, AND($B80&gt;I$230, $B80&lt;I$231)), I80, "")</f>
        <v/>
      </c>
      <c r="BR80" s="2" t="str">
        <f>IF(OR($B80&lt;J$229, AND($B80&gt;J$230, $B80&lt;J$231)), J80, "")</f>
        <v/>
      </c>
      <c r="BS80" s="2" t="str">
        <f>IF(OR($B80&lt;K$229, AND($B80&gt;K$230, $B80&lt;K$231)), K80, "")</f>
        <v/>
      </c>
      <c r="BT80" s="2" t="str">
        <f>IF(OR($B80&lt;L$229, AND($B80&gt;L$230, $B80&lt;L$231)), L80, "")</f>
        <v/>
      </c>
      <c r="BU80" s="2" t="str">
        <f>IF(OR($B80&lt;M$229, AND($B80&gt;M$230, $B80&lt;M$231)), M80, "")</f>
        <v/>
      </c>
      <c r="BV80" s="2" t="str">
        <f>IF(OR($B80&lt;N$229, AND($B80&gt;N$230, $B80&lt;N$231)), N80, "")</f>
        <v/>
      </c>
      <c r="BW80" s="2" t="str">
        <f>IF(OR($B80&lt;O$229, AND($B80&gt;O$230, $B80&lt;O$231)), O80, "")</f>
        <v/>
      </c>
      <c r="BZ80" s="2" t="str">
        <f>IF(OR(AND($B80&gt;C$230, $B80&lt;C$231), $B80&gt;C$232), C80, "")</f>
        <v/>
      </c>
      <c r="CA80" s="2" t="str">
        <f>IF(OR(AND($B80&gt;D$230, $B80&lt;D$231), $B80&gt;D$232), D80, "")</f>
        <v/>
      </c>
      <c r="CB80" s="2" t="str">
        <f>IF(OR(AND($B80&gt;E$230, $B80&lt;E$231), $B80&gt;E$232), E80, "")</f>
        <v/>
      </c>
      <c r="CC80" s="2" t="str">
        <f>IF(OR(AND($B80&gt;F$230, $B80&lt;F$231), $B80&gt;F$232), F80, "")</f>
        <v/>
      </c>
      <c r="CD80" s="2" t="str">
        <f>IF(OR(AND($B80&gt;G$230, $B80&lt;G$231), $B80&gt;G$232), G80, "")</f>
        <v/>
      </c>
      <c r="CE80" s="2" t="str">
        <f>IF(OR(AND($B80&gt;H$230, $B80&lt;H$231), $B80&gt;H$232), H80, "")</f>
        <v/>
      </c>
      <c r="CF80" s="2" t="str">
        <f>IF(OR(AND($B80&gt;I$230, $B80&lt;I$231), $B80&gt;I$232), I80, "")</f>
        <v/>
      </c>
      <c r="CG80" s="2" t="str">
        <f>IF(OR(AND($B80&gt;J$230, $B80&lt;J$231), $B80&gt;J$232), J80, "")</f>
        <v/>
      </c>
      <c r="CH80" s="2" t="str">
        <f>IF(OR(AND($B80&gt;K$230, $B80&lt;K$231), $B80&gt;K$232), K80, "")</f>
        <v/>
      </c>
      <c r="CI80" s="2" t="str">
        <f>IF(OR(AND($B80&gt;L$230, $B80&lt;L$231), $B80&gt;L$232), L80, "")</f>
        <v/>
      </c>
      <c r="CJ80" s="2" t="str">
        <f>IF(OR(AND($B80&gt;M$230, $B80&lt;M$231), $B80&gt;M$232), M80, "")</f>
        <v/>
      </c>
      <c r="CK80" s="2" t="str">
        <f>IF(OR(AND($B80&gt;N$230, $B80&lt;N$231), $B80&gt;N$232), N80, "")</f>
        <v/>
      </c>
      <c r="CL80" s="2" t="str">
        <f>IF(OR(AND($B80&gt;O$230, $B80&lt;O$231), $B80&gt;O$232), O80, "")</f>
        <v/>
      </c>
      <c r="CO80" s="2">
        <f t="shared" si="57"/>
        <v>99.377880775088897</v>
      </c>
      <c r="CP80" s="2">
        <f t="shared" si="58"/>
        <v>102.5497606670834</v>
      </c>
      <c r="CQ80" s="2">
        <f t="shared" si="59"/>
        <v>105.17205116200837</v>
      </c>
      <c r="CR80" s="2">
        <f t="shared" si="60"/>
        <v>103.83797817814092</v>
      </c>
      <c r="CS80" s="2">
        <f t="shared" si="61"/>
        <v>105.0439363614224</v>
      </c>
      <c r="CT80" s="2">
        <f t="shared" si="62"/>
        <v>107.11908746677041</v>
      </c>
      <c r="CU80" s="2">
        <f t="shared" si="63"/>
        <v>108.10172433036502</v>
      </c>
      <c r="CV80" s="2">
        <f t="shared" si="64"/>
        <v>107.39532978455621</v>
      </c>
      <c r="CW80" s="2">
        <f t="shared" si="65"/>
        <v>105.85817616000026</v>
      </c>
      <c r="CX80" s="2">
        <f t="shared" si="66"/>
        <v>100.78690531421343</v>
      </c>
      <c r="CY80" s="2">
        <f t="shared" si="67"/>
        <v>92.670247491846439</v>
      </c>
      <c r="CZ80" s="2">
        <f t="shared" si="68"/>
        <v>82.254089462201833</v>
      </c>
      <c r="DA80" s="2">
        <f t="shared" si="69"/>
        <v>69.400183141283236</v>
      </c>
      <c r="DD80" s="2">
        <f t="shared" si="70"/>
        <v>99.743525378415697</v>
      </c>
      <c r="DE80" s="2">
        <f t="shared" si="71"/>
        <v>102.62760436762196</v>
      </c>
      <c r="DF80" s="2">
        <f t="shared" si="72"/>
        <v>105.71912248695502</v>
      </c>
      <c r="DG80" s="2">
        <f t="shared" si="73"/>
        <v>104.16476473477796</v>
      </c>
      <c r="DH80" s="2">
        <f t="shared" si="74"/>
        <v>105.00425409949659</v>
      </c>
      <c r="DI80" s="2">
        <f t="shared" si="75"/>
        <v>107.38668700518269</v>
      </c>
      <c r="DJ80" s="2">
        <f t="shared" si="76"/>
        <v>108.04142686345547</v>
      </c>
      <c r="DK80" s="2">
        <f t="shared" si="77"/>
        <v>108.24121833643103</v>
      </c>
      <c r="DL80" s="2">
        <f t="shared" si="78"/>
        <v>106.68288130963325</v>
      </c>
      <c r="DM80" s="2">
        <f t="shared" si="79"/>
        <v>101.48196513225695</v>
      </c>
      <c r="DN80" s="2">
        <f t="shared" si="80"/>
        <v>93.51774073874833</v>
      </c>
      <c r="DO80" s="2">
        <f t="shared" si="81"/>
        <v>82.753880163772379</v>
      </c>
      <c r="DP80" s="2">
        <f t="shared" si="82"/>
        <v>69.493098972631316</v>
      </c>
      <c r="DS80" s="2">
        <f>POWER(10,($B80-C$227)/C$228)/(1+POWER(10,($B80-C$227)/C$228))</f>
        <v>8.8727345264059843E-2</v>
      </c>
      <c r="DT80" s="2">
        <f>POWER(10,($B80-D$227)/D$228)/(1+POWER(10,($B80-D$227)/D$228))</f>
        <v>7.5166228236946603E-2</v>
      </c>
      <c r="DU80" s="2">
        <f>POWER(10,($B80-E$227)/E$228)/(1+POWER(10,($B80-E$227)/E$228))</f>
        <v>6.8148067085689143E-2</v>
      </c>
      <c r="DV80" s="2">
        <f>POWER(10,($B80-F$227)/F$228)/(1+POWER(10,($B80-F$227)/F$228))</f>
        <v>9.2700546102675987E-2</v>
      </c>
      <c r="DW80" s="2">
        <f>POWER(10,($B80-G$227)/G$228)/(1+POWER(10,($B80-G$227)/G$228))</f>
        <v>9.7127864175656442E-2</v>
      </c>
      <c r="DX80" s="2">
        <f>POWER(10,($B80-H$227)/H$228)/(1+POWER(10,($B80-H$227)/H$228))</f>
        <v>8.8781198757166405E-2</v>
      </c>
      <c r="DY80" s="2">
        <f>POWER(10,($B80-I$227)/I$228)/(1+POWER(10,($B80-I$227)/I$228))</f>
        <v>7.9917632541534236E-2</v>
      </c>
      <c r="DZ80" s="2">
        <f>POWER(10,($B80-J$227)/J$228)/(1+POWER(10,($B80-J$227)/J$228))</f>
        <v>8.2632329368044391E-2</v>
      </c>
      <c r="EA80" s="2">
        <f>POWER(10,($B80-K$227)/K$228)/(1+POWER(10,($B80-K$227)/K$228))</f>
        <v>8.5149521259179475E-2</v>
      </c>
      <c r="EB80" s="2">
        <f>POWER(10,($B80-L$227)/L$228)/(1+POWER(10,($B80-L$227)/L$228))</f>
        <v>9.6114382924583283E-2</v>
      </c>
      <c r="EC80" s="2">
        <f>POWER(10,($B80-M$227)/M$228)/(1+POWER(10,($B80-M$227)/M$228))</f>
        <v>9.7867015442718863E-2</v>
      </c>
      <c r="ED80" s="2">
        <f>POWER(10,($B80-N$227)/N$228)/(1+POWER(10,($B80-N$227)/N$228))</f>
        <v>9.9549386320655409E-2</v>
      </c>
      <c r="EE80" s="2">
        <f>POWER(10,($B80-O$227)/O$228)/(1+POWER(10,($B80-O$227)/O$228))</f>
        <v>9.0206052482311588E-2</v>
      </c>
    </row>
    <row r="81" spans="2:135" x14ac:dyDescent="0.25">
      <c r="B81" s="2">
        <v>75</v>
      </c>
      <c r="C81">
        <v>138.136</v>
      </c>
      <c r="D81">
        <v>131.85300000000001</v>
      </c>
      <c r="E81">
        <v>136.20599999999999</v>
      </c>
      <c r="F81">
        <v>138.923</v>
      </c>
      <c r="G81">
        <v>137.25</v>
      </c>
      <c r="H81">
        <v>134.69200000000001</v>
      </c>
      <c r="I81">
        <v>127.455</v>
      </c>
      <c r="J81">
        <v>127.258</v>
      </c>
      <c r="K81">
        <v>132.636</v>
      </c>
      <c r="L81">
        <v>134.48500000000001</v>
      </c>
      <c r="M81">
        <v>124.364</v>
      </c>
      <c r="N81">
        <v>111.455</v>
      </c>
      <c r="O81">
        <v>90.409099999999995</v>
      </c>
      <c r="R81" s="5">
        <f>AV81+(C$209*_xlfn.NORM.DIST($B81,C$214*C$215+C$213,C$219*C$214,FALSE))+(C$211*_xlfn.NORM.DIST($B81,C$214*C$216+C$213,C$220*C$214,FALSE))+(C$210*_xlfn.NORM.DIST($B81,C$214*C$217+C$213,C$221*C$214,FALSE))+(C$212*_xlfn.NORM.DIST($B81,C$214*C$218+C$213,C$222*C$214,FALSE))</f>
        <v>140.93069346900933</v>
      </c>
      <c r="S81" s="5">
        <f>AW81+(D$209*_xlfn.NORM.DIST($B81,D$214*D$215+D$213,D$219*D$214,FALSE))+(D$211*_xlfn.NORM.DIST($B81,D$214*D$216+D$213,D$220*D$214,FALSE))+(D$210*_xlfn.NORM.DIST($B81,D$214*D$217+D$213,D$221*D$214,FALSE))+(D$212*_xlfn.NORM.DIST($B81,D$214*D$218+D$213,D$222*D$214,FALSE))</f>
        <v>130.83611902741043</v>
      </c>
      <c r="T81" s="5">
        <f>AX81+(E$209*_xlfn.NORM.DIST($B81,E$214*E$215+E$213,E$219*E$214,FALSE))+(E$211*_xlfn.NORM.DIST($B81,E$214*E$216+E$213,E$220*E$214,FALSE))+(E$210*_xlfn.NORM.DIST($B81,E$214*E$217+E$213,E$221*E$214,FALSE))+(E$212*_xlfn.NORM.DIST($B81,E$214*E$218+E$213,E$222*E$214,FALSE))</f>
        <v>130.32192951068001</v>
      </c>
      <c r="U81" s="5">
        <f>AY81+(F$209*_xlfn.NORM.DIST($B81,F$214*F$215+F$213,F$219*F$214,FALSE))+(F$211*_xlfn.NORM.DIST($B81,F$214*F$216+F$213,F$220*F$214,FALSE))+(F$210*_xlfn.NORM.DIST($B81,F$214*F$217+F$213,F$221*F$214,FALSE))+(F$212*_xlfn.NORM.DIST($B81,F$214*F$218+F$213,F$222*F$214,FALSE))</f>
        <v>141.40654757422453</v>
      </c>
      <c r="V81" s="5">
        <f>AZ81+(G$209*_xlfn.NORM.DIST($B81,G$214*G$215+G$213,G$219*G$214,FALSE))+(G$211*_xlfn.NORM.DIST($B81,G$214*G$216+G$213,G$220*G$214,FALSE))+(G$210*_xlfn.NORM.DIST($B81,G$214*G$217+G$213,G$221*G$214,FALSE))+(G$212*_xlfn.NORM.DIST($B81,G$214*G$218+G$213,G$222*G$214,FALSE))</f>
        <v>140.98097181759016</v>
      </c>
      <c r="W81" s="5">
        <f>BA81+(H$209*_xlfn.NORM.DIST($B81,H$214*H$215+H$213,H$219*H$214,FALSE))+(H$211*_xlfn.NORM.DIST($B81,H$214*H$216+H$213,H$220*H$214,FALSE))+(H$210*_xlfn.NORM.DIST($B81,H$214*H$217+H$213,H$221*H$214,FALSE))+(H$212*_xlfn.NORM.DIST($B81,H$214*H$218+H$213,H$222*H$214,FALSE))</f>
        <v>136.51096430948181</v>
      </c>
      <c r="X81" s="5">
        <f>BB81+(I$209*_xlfn.NORM.DIST($B81,I$214*I$215+I$213,I$219*I$214,FALSE))+(I$211*_xlfn.NORM.DIST($B81,I$214*I$216+I$213,I$220*I$214,FALSE))+(I$210*_xlfn.NORM.DIST($B81,I$214*I$217+I$213,I$221*I$214,FALSE))+(I$212*_xlfn.NORM.DIST($B81,I$214*I$218+I$213,I$222*I$214,FALSE))</f>
        <v>127.40453293295568</v>
      </c>
      <c r="Y81" s="5">
        <f>BC81+(J$209*_xlfn.NORM.DIST($B81,J$214*J$215+J$213,J$219*J$214,FALSE))+(J$211*_xlfn.NORM.DIST($B81,J$214*J$216+J$213,J$220*J$214,FALSE))+(J$210*_xlfn.NORM.DIST($B81,J$214*J$217+J$213,J$221*J$214,FALSE))+(J$212*_xlfn.NORM.DIST($B81,J$214*J$218+J$213,J$222*J$214,FALSE))</f>
        <v>127.89167759759425</v>
      </c>
      <c r="Z81" s="5">
        <f>BD81+(K$209*_xlfn.NORM.DIST($B81,K$214*K$215+K$213,K$219*K$214,FALSE))+(K$211*_xlfn.NORM.DIST($B81,K$214*K$216+K$213,K$220*K$214,FALSE))+(K$210*_xlfn.NORM.DIST($B81,K$214*K$217+K$213,K$221*K$214,FALSE))+(K$212*_xlfn.NORM.DIST($B81,K$214*K$218+K$213,K$222*K$214,FALSE))</f>
        <v>129.45491764792581</v>
      </c>
      <c r="AA81" s="5">
        <f>BE81+(L$209*_xlfn.NORM.DIST($B81,L$214*L$215+L$213,L$219*L$214,FALSE))+(L$211*_xlfn.NORM.DIST($B81,L$214*L$216+L$213,L$220*L$214,FALSE))+(L$210*_xlfn.NORM.DIST($B81,L$214*L$217+L$213,L$221*L$214,FALSE))+(L$212*_xlfn.NORM.DIST($B81,L$214*L$218+L$213,L$222*L$214,FALSE))</f>
        <v>134.45801455473958</v>
      </c>
      <c r="AB81" s="5">
        <f>BF81+(M$209*_xlfn.NORM.DIST($B81,M$214*M$215+M$213,M$219*M$214,FALSE))+(M$211*_xlfn.NORM.DIST($B81,M$214*M$216+M$213,M$220*M$214,FALSE))+(M$210*_xlfn.NORM.DIST($B81,M$214*M$217+M$213,M$221*M$214,FALSE))+(M$212*_xlfn.NORM.DIST($B81,M$214*M$218+M$213,M$222*M$214,FALSE))</f>
        <v>126.34845361796033</v>
      </c>
      <c r="AC81" s="5">
        <f>BG81+(N$209*_xlfn.NORM.DIST($B81,N$214*N$215+N$213,N$219*N$214,FALSE))+(N$211*_xlfn.NORM.DIST($B81,N$214*N$216+N$213,N$220*N$214,FALSE))+(N$210*_xlfn.NORM.DIST($B81,N$214*N$217+N$213,N$221*N$214,FALSE))+(N$212*_xlfn.NORM.DIST($B81,N$214*N$218+N$213,N$222*N$214,FALSE))</f>
        <v>113.41730719652418</v>
      </c>
      <c r="AD81" s="5">
        <f>BH81+(O$209*_xlfn.NORM.DIST($B81,O$214*O$215+O$213,O$219*O$214,FALSE))+(O$211*_xlfn.NORM.DIST($B81,O$214*O$216+O$213,O$220*O$214,FALSE))+(O$210*_xlfn.NORM.DIST($B81,O$214*O$217+O$213,O$221*O$214,FALSE))+(O$212*_xlfn.NORM.DIST($B81,O$214*O$218+O$213,O$222*O$214,FALSE))</f>
        <v>92.029450238878354</v>
      </c>
      <c r="AE81" s="5"/>
      <c r="AG81" s="5">
        <f t="shared" si="43"/>
        <v>-2.7946934690093315</v>
      </c>
      <c r="AH81" s="5">
        <f t="shared" si="43"/>
        <v>1.0168809725895755</v>
      </c>
      <c r="AI81" s="5">
        <f t="shared" si="43"/>
        <v>5.8840704893199813</v>
      </c>
      <c r="AJ81" s="5">
        <f t="shared" si="43"/>
        <v>-2.4835475742245308</v>
      </c>
      <c r="AK81" s="5">
        <f t="shared" si="43"/>
        <v>-3.7309718175901594</v>
      </c>
      <c r="AL81" s="5">
        <f t="shared" si="43"/>
        <v>-1.8189643094817995</v>
      </c>
      <c r="AM81" s="5">
        <f t="shared" si="43"/>
        <v>5.0467067044323244E-2</v>
      </c>
      <c r="AN81" s="5">
        <f t="shared" si="42"/>
        <v>-0.63367759759425724</v>
      </c>
      <c r="AO81" s="5">
        <f t="shared" si="42"/>
        <v>3.1810823520741849</v>
      </c>
      <c r="AP81" s="5">
        <f t="shared" si="42"/>
        <v>2.6985445260436336E-2</v>
      </c>
      <c r="AQ81" s="5">
        <f t="shared" si="42"/>
        <v>-1.9844536179603267</v>
      </c>
      <c r="AR81" s="5">
        <f t="shared" si="42"/>
        <v>-1.9623071965241792</v>
      </c>
      <c r="AS81" s="5">
        <f t="shared" si="42"/>
        <v>-1.6203502388783591</v>
      </c>
      <c r="AV81" s="2">
        <f t="shared" si="44"/>
        <v>99.407100194000108</v>
      </c>
      <c r="AW81" s="2">
        <f t="shared" si="45"/>
        <v>102.54732635072249</v>
      </c>
      <c r="AX81" s="2">
        <f t="shared" si="46"/>
        <v>105.21156956128512</v>
      </c>
      <c r="AY81" s="2">
        <f t="shared" si="47"/>
        <v>103.87228801805819</v>
      </c>
      <c r="AZ81" s="2">
        <f t="shared" si="48"/>
        <v>105.05820212922154</v>
      </c>
      <c r="BA81" s="2">
        <f t="shared" si="49"/>
        <v>107.17184825121231</v>
      </c>
      <c r="BB81" s="2">
        <f t="shared" si="50"/>
        <v>108.11854920000482</v>
      </c>
      <c r="BC81" s="2">
        <f t="shared" si="51"/>
        <v>107.5087483817447</v>
      </c>
      <c r="BD81" s="2">
        <f t="shared" si="52"/>
        <v>105.96914579240385</v>
      </c>
      <c r="BE81" s="2">
        <f t="shared" si="53"/>
        <v>100.88932441371674</v>
      </c>
      <c r="BF81" s="2">
        <f t="shared" si="54"/>
        <v>92.796301453395913</v>
      </c>
      <c r="BG81" s="2">
        <f t="shared" si="55"/>
        <v>82.330627323235404</v>
      </c>
      <c r="BH81" s="2">
        <f t="shared" si="56"/>
        <v>69.419489462894987</v>
      </c>
      <c r="BK81" s="2" t="str">
        <f>IF(OR($B81&lt;C$229, AND($B81&gt;C$230, $B81&lt;C$231)), C81, "")</f>
        <v/>
      </c>
      <c r="BL81" s="2" t="str">
        <f>IF(OR($B81&lt;D$229, AND($B81&gt;D$230, $B81&lt;D$231)), D81, "")</f>
        <v/>
      </c>
      <c r="BM81" s="2" t="str">
        <f>IF(OR($B81&lt;E$229, AND($B81&gt;E$230, $B81&lt;E$231)), E81, "")</f>
        <v/>
      </c>
      <c r="BN81" s="2" t="str">
        <f>IF(OR($B81&lt;F$229, AND($B81&gt;F$230, $B81&lt;F$231)), F81, "")</f>
        <v/>
      </c>
      <c r="BO81" s="2" t="str">
        <f>IF(OR($B81&lt;G$229, AND($B81&gt;G$230, $B81&lt;G$231)), G81, "")</f>
        <v/>
      </c>
      <c r="BP81" s="2" t="str">
        <f>IF(OR($B81&lt;H$229, AND($B81&gt;H$230, $B81&lt;H$231)), H81, "")</f>
        <v/>
      </c>
      <c r="BQ81" s="2" t="str">
        <f>IF(OR($B81&lt;I$229, AND($B81&gt;I$230, $B81&lt;I$231)), I81, "")</f>
        <v/>
      </c>
      <c r="BR81" s="2" t="str">
        <f>IF(OR($B81&lt;J$229, AND($B81&gt;J$230, $B81&lt;J$231)), J81, "")</f>
        <v/>
      </c>
      <c r="BS81" s="2" t="str">
        <f>IF(OR($B81&lt;K$229, AND($B81&gt;K$230, $B81&lt;K$231)), K81, "")</f>
        <v/>
      </c>
      <c r="BT81" s="2" t="str">
        <f>IF(OR($B81&lt;L$229, AND($B81&gt;L$230, $B81&lt;L$231)), L81, "")</f>
        <v/>
      </c>
      <c r="BU81" s="2" t="str">
        <f>IF(OR($B81&lt;M$229, AND($B81&gt;M$230, $B81&lt;M$231)), M81, "")</f>
        <v/>
      </c>
      <c r="BV81" s="2" t="str">
        <f>IF(OR($B81&lt;N$229, AND($B81&gt;N$230, $B81&lt;N$231)), N81, "")</f>
        <v/>
      </c>
      <c r="BW81" s="2" t="str">
        <f>IF(OR($B81&lt;O$229, AND($B81&gt;O$230, $B81&lt;O$231)), O81, "")</f>
        <v/>
      </c>
      <c r="BZ81" s="2" t="str">
        <f>IF(OR(AND($B81&gt;C$230, $B81&lt;C$231), $B81&gt;C$232), C81, "")</f>
        <v/>
      </c>
      <c r="CA81" s="2" t="str">
        <f>IF(OR(AND($B81&gt;D$230, $B81&lt;D$231), $B81&gt;D$232), D81, "")</f>
        <v/>
      </c>
      <c r="CB81" s="2" t="str">
        <f>IF(OR(AND($B81&gt;E$230, $B81&lt;E$231), $B81&gt;E$232), E81, "")</f>
        <v/>
      </c>
      <c r="CC81" s="2" t="str">
        <f>IF(OR(AND($B81&gt;F$230, $B81&lt;F$231), $B81&gt;F$232), F81, "")</f>
        <v/>
      </c>
      <c r="CD81" s="2" t="str">
        <f>IF(OR(AND($B81&gt;G$230, $B81&lt;G$231), $B81&gt;G$232), G81, "")</f>
        <v/>
      </c>
      <c r="CE81" s="2" t="str">
        <f>IF(OR(AND($B81&gt;H$230, $B81&lt;H$231), $B81&gt;H$232), H81, "")</f>
        <v/>
      </c>
      <c r="CF81" s="2" t="str">
        <f>IF(OR(AND($B81&gt;I$230, $B81&lt;I$231), $B81&gt;I$232), I81, "")</f>
        <v/>
      </c>
      <c r="CG81" s="2" t="str">
        <f>IF(OR(AND($B81&gt;J$230, $B81&lt;J$231), $B81&gt;J$232), J81, "")</f>
        <v/>
      </c>
      <c r="CH81" s="2" t="str">
        <f>IF(OR(AND($B81&gt;K$230, $B81&lt;K$231), $B81&gt;K$232), K81, "")</f>
        <v/>
      </c>
      <c r="CI81" s="2" t="str">
        <f>IF(OR(AND($B81&gt;L$230, $B81&lt;L$231), $B81&gt;L$232), L81, "")</f>
        <v/>
      </c>
      <c r="CJ81" s="2" t="str">
        <f>IF(OR(AND($B81&gt;M$230, $B81&lt;M$231), $B81&gt;M$232), M81, "")</f>
        <v/>
      </c>
      <c r="CK81" s="2" t="str">
        <f>IF(OR(AND($B81&gt;N$230, $B81&lt;N$231), $B81&gt;N$232), N81, "")</f>
        <v/>
      </c>
      <c r="CL81" s="2" t="str">
        <f>IF(OR(AND($B81&gt;O$230, $B81&lt;O$231), $B81&gt;O$232), O81, "")</f>
        <v/>
      </c>
      <c r="CO81" s="2">
        <f t="shared" si="57"/>
        <v>99.375339376415056</v>
      </c>
      <c r="CP81" s="2">
        <f t="shared" si="58"/>
        <v>102.54278341310948</v>
      </c>
      <c r="CQ81" s="2">
        <f t="shared" si="59"/>
        <v>105.17460843920611</v>
      </c>
      <c r="CR81" s="2">
        <f t="shared" si="60"/>
        <v>103.84281004337764</v>
      </c>
      <c r="CS81" s="2">
        <f t="shared" si="61"/>
        <v>105.06504272602295</v>
      </c>
      <c r="CT81" s="2">
        <f t="shared" si="62"/>
        <v>107.14962232570912</v>
      </c>
      <c r="CU81" s="2">
        <f t="shared" si="63"/>
        <v>108.12621266540545</v>
      </c>
      <c r="CV81" s="2">
        <f t="shared" si="64"/>
        <v>107.43866119724525</v>
      </c>
      <c r="CW81" s="2">
        <f t="shared" si="65"/>
        <v>105.90009208132575</v>
      </c>
      <c r="CX81" s="2">
        <f t="shared" si="66"/>
        <v>100.82382080697316</v>
      </c>
      <c r="CY81" s="2">
        <f t="shared" si="67"/>
        <v>92.713791775898514</v>
      </c>
      <c r="CZ81" s="2">
        <f t="shared" si="68"/>
        <v>82.281367199338192</v>
      </c>
      <c r="DA81" s="2">
        <f t="shared" si="69"/>
        <v>69.412376187561534</v>
      </c>
      <c r="DD81" s="2">
        <f t="shared" si="70"/>
        <v>99.704597148503197</v>
      </c>
      <c r="DE81" s="2">
        <f t="shared" si="71"/>
        <v>102.598303752294</v>
      </c>
      <c r="DF81" s="2">
        <f t="shared" si="72"/>
        <v>105.67250331830869</v>
      </c>
      <c r="DG81" s="2">
        <f t="shared" si="73"/>
        <v>104.13541537197905</v>
      </c>
      <c r="DH81" s="2">
        <f t="shared" si="74"/>
        <v>105.0002090185467</v>
      </c>
      <c r="DI81" s="2">
        <f t="shared" si="75"/>
        <v>107.37989528181207</v>
      </c>
      <c r="DJ81" s="2">
        <f t="shared" si="76"/>
        <v>108.03808377696203</v>
      </c>
      <c r="DK81" s="2">
        <f t="shared" si="77"/>
        <v>108.21837851616918</v>
      </c>
      <c r="DL81" s="2">
        <f t="shared" si="78"/>
        <v>106.64578153073751</v>
      </c>
      <c r="DM81" s="2">
        <f t="shared" si="79"/>
        <v>101.45113550326347</v>
      </c>
      <c r="DN81" s="2">
        <f t="shared" si="80"/>
        <v>93.48994940404144</v>
      </c>
      <c r="DO81" s="2">
        <f t="shared" si="81"/>
        <v>82.736992805819909</v>
      </c>
      <c r="DP81" s="2">
        <f t="shared" si="82"/>
        <v>69.484919472575328</v>
      </c>
      <c r="DS81" s="2">
        <f>POWER(10,($B81-C$227)/C$228)/(1+POWER(10,($B81-C$227)/C$228))</f>
        <v>9.6461861427390744E-2</v>
      </c>
      <c r="DT81" s="2">
        <f>POWER(10,($B81-D$227)/D$228)/(1+POWER(10,($B81-D$227)/D$228))</f>
        <v>8.1824745304910074E-2</v>
      </c>
      <c r="DU81" s="2">
        <f>POWER(10,($B81-E$227)/E$228)/(1+POWER(10,($B81-E$227)/E$228))</f>
        <v>7.4234790575928758E-2</v>
      </c>
      <c r="DV81" s="2">
        <f>POWER(10,($B81-F$227)/F$228)/(1+POWER(10,($B81-F$227)/F$228))</f>
        <v>0.10074312324194669</v>
      </c>
      <c r="DW81" s="2">
        <f>POWER(10,($B81-G$227)/G$228)/(1+POWER(10,($B81-G$227)/G$228))</f>
        <v>0.10550988162926118</v>
      </c>
      <c r="DX81" s="2">
        <f>POWER(10,($B81-H$227)/H$228)/(1+POWER(10,($B81-H$227)/H$228))</f>
        <v>9.6519912191730825E-2</v>
      </c>
      <c r="DY81" s="2">
        <f>POWER(10,($B81-I$227)/I$228)/(1+POWER(10,($B81-I$227)/I$228))</f>
        <v>8.6957472583295517E-2</v>
      </c>
      <c r="DZ81" s="2">
        <f>POWER(10,($B81-J$227)/J$228)/(1+POWER(10,($B81-J$227)/J$228))</f>
        <v>8.9887941178695654E-2</v>
      </c>
      <c r="EA81" s="2">
        <f>POWER(10,($B81-K$227)/K$228)/(1+POWER(10,($B81-K$227)/K$228))</f>
        <v>9.2603846189026368E-2</v>
      </c>
      <c r="EB81" s="2">
        <f>POWER(10,($B81-L$227)/L$228)/(1+POWER(10,($B81-L$227)/L$228))</f>
        <v>0.1044190533570174</v>
      </c>
      <c r="EC81" s="2">
        <f>POWER(10,($B81-M$227)/M$228)/(1+POWER(10,($B81-M$227)/M$228))</f>
        <v>0.10630531029478278</v>
      </c>
      <c r="ED81" s="2">
        <f>POWER(10,($B81-N$227)/N$228)/(1+POWER(10,($B81-N$227)/N$228))</f>
        <v>0.10811535435330875</v>
      </c>
      <c r="EE81" s="2">
        <f>POWER(10,($B81-O$227)/O$228)/(1+POWER(10,($B81-O$227)/O$228))</f>
        <v>9.8055599937330498E-2</v>
      </c>
    </row>
    <row r="82" spans="2:135" x14ac:dyDescent="0.25">
      <c r="B82" s="2">
        <v>76</v>
      </c>
      <c r="C82">
        <v>141.43899999999999</v>
      </c>
      <c r="D82">
        <v>136.11799999999999</v>
      </c>
      <c r="E82">
        <v>140.29400000000001</v>
      </c>
      <c r="F82">
        <v>144.33799999999999</v>
      </c>
      <c r="G82">
        <v>142.625</v>
      </c>
      <c r="H82">
        <v>139.631</v>
      </c>
      <c r="I82">
        <v>133.864</v>
      </c>
      <c r="J82">
        <v>133.53</v>
      </c>
      <c r="K82">
        <v>136.95500000000001</v>
      </c>
      <c r="L82">
        <v>137.87899999999999</v>
      </c>
      <c r="M82">
        <v>128</v>
      </c>
      <c r="N82">
        <v>113.92400000000001</v>
      </c>
      <c r="O82">
        <v>92.575800000000001</v>
      </c>
      <c r="R82" s="5">
        <f>AV82+(C$209*_xlfn.NORM.DIST($B82,C$214*C$215+C$213,C$219*C$214,FALSE))+(C$211*_xlfn.NORM.DIST($B82,C$214*C$216+C$213,C$220*C$214,FALSE))+(C$210*_xlfn.NORM.DIST($B82,C$214*C$217+C$213,C$221*C$214,FALSE))+(C$212*_xlfn.NORM.DIST($B82,C$214*C$218+C$213,C$222*C$214,FALSE))</f>
        <v>146.31432767991353</v>
      </c>
      <c r="S82" s="5">
        <f>AW82+(D$209*_xlfn.NORM.DIST($B82,D$214*D$215+D$213,D$219*D$214,FALSE))+(D$211*_xlfn.NORM.DIST($B82,D$214*D$216+D$213,D$220*D$214,FALSE))+(D$210*_xlfn.NORM.DIST($B82,D$214*D$217+D$213,D$221*D$214,FALSE))+(D$212*_xlfn.NORM.DIST($B82,D$214*D$218+D$213,D$222*D$214,FALSE))</f>
        <v>138.50814446961977</v>
      </c>
      <c r="T82" s="5">
        <f>AX82+(E$209*_xlfn.NORM.DIST($B82,E$214*E$215+E$213,E$219*E$214,FALSE))+(E$211*_xlfn.NORM.DIST($B82,E$214*E$216+E$213,E$220*E$214,FALSE))+(E$210*_xlfn.NORM.DIST($B82,E$214*E$217+E$213,E$221*E$214,FALSE))+(E$212*_xlfn.NORM.DIST($B82,E$214*E$218+E$213,E$222*E$214,FALSE))</f>
        <v>137.44063270660607</v>
      </c>
      <c r="U82" s="5">
        <f>AY82+(F$209*_xlfn.NORM.DIST($B82,F$214*F$215+F$213,F$219*F$214,FALSE))+(F$211*_xlfn.NORM.DIST($B82,F$214*F$216+F$213,F$220*F$214,FALSE))+(F$210*_xlfn.NORM.DIST($B82,F$214*F$217+F$213,F$221*F$214,FALSE))+(F$212*_xlfn.NORM.DIST($B82,F$214*F$218+F$213,F$222*F$214,FALSE))</f>
        <v>147.84213119487839</v>
      </c>
      <c r="V82" s="5">
        <f>AZ82+(G$209*_xlfn.NORM.DIST($B82,G$214*G$215+G$213,G$219*G$214,FALSE))+(G$211*_xlfn.NORM.DIST($B82,G$214*G$216+G$213,G$220*G$214,FALSE))+(G$210*_xlfn.NORM.DIST($B82,G$214*G$217+G$213,G$221*G$214,FALSE))+(G$212*_xlfn.NORM.DIST($B82,G$214*G$218+G$213,G$222*G$214,FALSE))</f>
        <v>146.52256906799784</v>
      </c>
      <c r="W82" s="5">
        <f>BA82+(H$209*_xlfn.NORM.DIST($B82,H$214*H$215+H$213,H$219*H$214,FALSE))+(H$211*_xlfn.NORM.DIST($B82,H$214*H$216+H$213,H$220*H$214,FALSE))+(H$210*_xlfn.NORM.DIST($B82,H$214*H$217+H$213,H$221*H$214,FALSE))+(H$212*_xlfn.NORM.DIST($B82,H$214*H$218+H$213,H$222*H$214,FALSE))</f>
        <v>143.90334620370905</v>
      </c>
      <c r="X82" s="5">
        <f>BB82+(I$209*_xlfn.NORM.DIST($B82,I$214*I$215+I$213,I$219*I$214,FALSE))+(I$211*_xlfn.NORM.DIST($B82,I$214*I$216+I$213,I$220*I$214,FALSE))+(I$210*_xlfn.NORM.DIST($B82,I$214*I$217+I$213,I$221*I$214,FALSE))+(I$212*_xlfn.NORM.DIST($B82,I$214*I$218+I$213,I$222*I$214,FALSE))</f>
        <v>134.3830570862599</v>
      </c>
      <c r="Y82" s="5">
        <f>BC82+(J$209*_xlfn.NORM.DIST($B82,J$214*J$215+J$213,J$219*J$214,FALSE))+(J$211*_xlfn.NORM.DIST($B82,J$214*J$216+J$213,J$220*J$214,FALSE))+(J$210*_xlfn.NORM.DIST($B82,J$214*J$217+J$213,J$221*J$214,FALSE))+(J$212*_xlfn.NORM.DIST($B82,J$214*J$218+J$213,J$222*J$214,FALSE))</f>
        <v>134.9360055354669</v>
      </c>
      <c r="Z82" s="5">
        <f>BD82+(K$209*_xlfn.NORM.DIST($B82,K$214*K$215+K$213,K$219*K$214,FALSE))+(K$211*_xlfn.NORM.DIST($B82,K$214*K$216+K$213,K$220*K$214,FALSE))+(K$210*_xlfn.NORM.DIST($B82,K$214*K$217+K$213,K$221*K$214,FALSE))+(K$212*_xlfn.NORM.DIST($B82,K$214*K$218+K$213,K$222*K$214,FALSE))</f>
        <v>137.20716850904253</v>
      </c>
      <c r="AA82" s="5">
        <f>BE82+(L$209*_xlfn.NORM.DIST($B82,L$214*L$215+L$213,L$219*L$214,FALSE))+(L$211*_xlfn.NORM.DIST($B82,L$214*L$216+L$213,L$220*L$214,FALSE))+(L$210*_xlfn.NORM.DIST($B82,L$214*L$217+L$213,L$221*L$214,FALSE))+(L$212*_xlfn.NORM.DIST($B82,L$214*L$218+L$213,L$222*L$214,FALSE))</f>
        <v>141.11785395773745</v>
      </c>
      <c r="AB82" s="5">
        <f>BF82+(M$209*_xlfn.NORM.DIST($B82,M$214*M$215+M$213,M$219*M$214,FALSE))+(M$211*_xlfn.NORM.DIST($B82,M$214*M$216+M$213,M$220*M$214,FALSE))+(M$210*_xlfn.NORM.DIST($B82,M$214*M$217+M$213,M$221*M$214,FALSE))+(M$212*_xlfn.NORM.DIST($B82,M$214*M$218+M$213,M$222*M$214,FALSE))</f>
        <v>131.25717098329079</v>
      </c>
      <c r="AC82" s="5">
        <f>BG82+(N$209*_xlfn.NORM.DIST($B82,N$214*N$215+N$213,N$219*N$214,FALSE))+(N$211*_xlfn.NORM.DIST($B82,N$214*N$216+N$213,N$220*N$214,FALSE))+(N$210*_xlfn.NORM.DIST($B82,N$214*N$217+N$213,N$221*N$214,FALSE))+(N$212*_xlfn.NORM.DIST($B82,N$214*N$218+N$213,N$222*N$214,FALSE))</f>
        <v>116.84111390263658</v>
      </c>
      <c r="AD82" s="5">
        <f>BH82+(O$209*_xlfn.NORM.DIST($B82,O$214*O$215+O$213,O$219*O$214,FALSE))+(O$211*_xlfn.NORM.DIST($B82,O$214*O$216+O$213,O$220*O$214,FALSE))+(O$210*_xlfn.NORM.DIST($B82,O$214*O$217+O$213,O$221*O$214,FALSE))+(O$212*_xlfn.NORM.DIST($B82,O$214*O$218+O$213,O$222*O$214,FALSE))</f>
        <v>95.787806834031684</v>
      </c>
      <c r="AE82" s="5"/>
      <c r="AG82" s="5">
        <f t="shared" si="43"/>
        <v>-4.8753276799135392</v>
      </c>
      <c r="AH82" s="5">
        <f t="shared" si="43"/>
        <v>-2.39014446961977</v>
      </c>
      <c r="AI82" s="5">
        <f t="shared" si="43"/>
        <v>2.8533672933939442</v>
      </c>
      <c r="AJ82" s="5">
        <f t="shared" si="43"/>
        <v>-3.5041311948783971</v>
      </c>
      <c r="AK82" s="5">
        <f t="shared" si="43"/>
        <v>-3.8975690679978356</v>
      </c>
      <c r="AL82" s="5">
        <f t="shared" si="43"/>
        <v>-4.2723462037090485</v>
      </c>
      <c r="AM82" s="5">
        <f t="shared" si="43"/>
        <v>-0.51905708625989178</v>
      </c>
      <c r="AN82" s="5">
        <f t="shared" si="42"/>
        <v>-1.4060055354669032</v>
      </c>
      <c r="AO82" s="5">
        <f t="shared" si="42"/>
        <v>-0.25216850904251942</v>
      </c>
      <c r="AP82" s="5">
        <f t="shared" si="42"/>
        <v>-3.2388539577374615</v>
      </c>
      <c r="AQ82" s="5">
        <f t="shared" si="42"/>
        <v>-3.2571709832907914</v>
      </c>
      <c r="AR82" s="5">
        <f t="shared" si="42"/>
        <v>-2.9171139026365722</v>
      </c>
      <c r="AS82" s="5">
        <f t="shared" si="42"/>
        <v>-3.2120068340316834</v>
      </c>
      <c r="AV82" s="2">
        <f t="shared" si="44"/>
        <v>99.403488824090388</v>
      </c>
      <c r="AW82" s="2">
        <f t="shared" si="45"/>
        <v>102.53876123217614</v>
      </c>
      <c r="AX82" s="2">
        <f t="shared" si="46"/>
        <v>105.21343024613752</v>
      </c>
      <c r="AY82" s="2">
        <f t="shared" si="47"/>
        <v>103.87591333197962</v>
      </c>
      <c r="AZ82" s="2">
        <f t="shared" si="48"/>
        <v>105.07584367561074</v>
      </c>
      <c r="BA82" s="2">
        <f t="shared" si="49"/>
        <v>107.20038868418854</v>
      </c>
      <c r="BB82" s="2">
        <f t="shared" si="50"/>
        <v>108.13973652242797</v>
      </c>
      <c r="BC82" s="2">
        <f t="shared" si="51"/>
        <v>107.55171518182711</v>
      </c>
      <c r="BD82" s="2">
        <f t="shared" si="52"/>
        <v>106.00910135833116</v>
      </c>
      <c r="BE82" s="2">
        <f t="shared" si="53"/>
        <v>100.92416423618621</v>
      </c>
      <c r="BF82" s="2">
        <f t="shared" si="54"/>
        <v>92.838657098462321</v>
      </c>
      <c r="BG82" s="2">
        <f t="shared" si="55"/>
        <v>82.356918457019447</v>
      </c>
      <c r="BH82" s="2">
        <f t="shared" si="56"/>
        <v>69.430125847146499</v>
      </c>
      <c r="BK82" s="2" t="str">
        <f>IF(OR($B82&lt;C$229, AND($B82&gt;C$230, $B82&lt;C$231)), C82, "")</f>
        <v/>
      </c>
      <c r="BL82" s="2" t="str">
        <f>IF(OR($B82&lt;D$229, AND($B82&gt;D$230, $B82&lt;D$231)), D82, "")</f>
        <v/>
      </c>
      <c r="BM82" s="2" t="str">
        <f>IF(OR($B82&lt;E$229, AND($B82&gt;E$230, $B82&lt;E$231)), E82, "")</f>
        <v/>
      </c>
      <c r="BN82" s="2" t="str">
        <f>IF(OR($B82&lt;F$229, AND($B82&gt;F$230, $B82&lt;F$231)), F82, "")</f>
        <v/>
      </c>
      <c r="BO82" s="2" t="str">
        <f>IF(OR($B82&lt;G$229, AND($B82&gt;G$230, $B82&lt;G$231)), G82, "")</f>
        <v/>
      </c>
      <c r="BP82" s="2" t="str">
        <f>IF(OR($B82&lt;H$229, AND($B82&gt;H$230, $B82&lt;H$231)), H82, "")</f>
        <v/>
      </c>
      <c r="BQ82" s="2" t="str">
        <f>IF(OR($B82&lt;I$229, AND($B82&gt;I$230, $B82&lt;I$231)), I82, "")</f>
        <v/>
      </c>
      <c r="BR82" s="2" t="str">
        <f>IF(OR($B82&lt;J$229, AND($B82&gt;J$230, $B82&lt;J$231)), J82, "")</f>
        <v/>
      </c>
      <c r="BS82" s="2" t="str">
        <f>IF(OR($B82&lt;K$229, AND($B82&gt;K$230, $B82&lt;K$231)), K82, "")</f>
        <v/>
      </c>
      <c r="BT82" s="2" t="str">
        <f>IF(OR($B82&lt;L$229, AND($B82&gt;L$230, $B82&lt;L$231)), L82, "")</f>
        <v/>
      </c>
      <c r="BU82" s="2" t="str">
        <f>IF(OR($B82&lt;M$229, AND($B82&gt;M$230, $B82&lt;M$231)), M82, "")</f>
        <v/>
      </c>
      <c r="BV82" s="2" t="str">
        <f>IF(OR($B82&lt;N$229, AND($B82&gt;N$230, $B82&lt;N$231)), N82, "")</f>
        <v/>
      </c>
      <c r="BW82" s="2" t="str">
        <f>IF(OR($B82&lt;O$229, AND($B82&gt;O$230, $B82&lt;O$231)), O82, "")</f>
        <v/>
      </c>
      <c r="BZ82" s="2" t="str">
        <f>IF(OR(AND($B82&gt;C$230, $B82&lt;C$231), $B82&gt;C$232), C82, "")</f>
        <v/>
      </c>
      <c r="CA82" s="2" t="str">
        <f>IF(OR(AND($B82&gt;D$230, $B82&lt;D$231), $B82&gt;D$232), D82, "")</f>
        <v/>
      </c>
      <c r="CB82" s="2" t="str">
        <f>IF(OR(AND($B82&gt;E$230, $B82&lt;E$231), $B82&gt;E$232), E82, "")</f>
        <v/>
      </c>
      <c r="CC82" s="2" t="str">
        <f>IF(OR(AND($B82&gt;F$230, $B82&lt;F$231), $B82&gt;F$232), F82, "")</f>
        <v/>
      </c>
      <c r="CD82" s="2" t="str">
        <f>IF(OR(AND($B82&gt;G$230, $B82&lt;G$231), $B82&gt;G$232), G82, "")</f>
        <v/>
      </c>
      <c r="CE82" s="2" t="str">
        <f>IF(OR(AND($B82&gt;H$230, $B82&lt;H$231), $B82&gt;H$232), H82, "")</f>
        <v/>
      </c>
      <c r="CF82" s="2" t="str">
        <f>IF(OR(AND($B82&gt;I$230, $B82&lt;I$231), $B82&gt;I$232), I82, "")</f>
        <v/>
      </c>
      <c r="CG82" s="2" t="str">
        <f>IF(OR(AND($B82&gt;J$230, $B82&lt;J$231), $B82&gt;J$232), J82, "")</f>
        <v/>
      </c>
      <c r="CH82" s="2" t="str">
        <f>IF(OR(AND($B82&gt;K$230, $B82&lt;K$231), $B82&gt;K$232), K82, "")</f>
        <v/>
      </c>
      <c r="CI82" s="2" t="str">
        <f>IF(OR(AND($B82&gt;L$230, $B82&lt;L$231), $B82&gt;L$232), L82, "")</f>
        <v/>
      </c>
      <c r="CJ82" s="2" t="str">
        <f>IF(OR(AND($B82&gt;M$230, $B82&lt;M$231), $B82&gt;M$232), M82, "")</f>
        <v/>
      </c>
      <c r="CK82" s="2" t="str">
        <f>IF(OR(AND($B82&gt;N$230, $B82&lt;N$231), $B82&gt;N$232), N82, "")</f>
        <v/>
      </c>
      <c r="CL82" s="2" t="str">
        <f>IF(OR(AND($B82&gt;O$230, $B82&lt;O$231), $B82&gt;O$232), O82, "")</f>
        <v/>
      </c>
      <c r="CO82" s="2">
        <f t="shared" si="57"/>
        <v>99.372797977741214</v>
      </c>
      <c r="CP82" s="2">
        <f t="shared" si="58"/>
        <v>102.53580615913555</v>
      </c>
      <c r="CQ82" s="2">
        <f t="shared" si="59"/>
        <v>105.17716571640385</v>
      </c>
      <c r="CR82" s="2">
        <f t="shared" si="60"/>
        <v>103.84764190861435</v>
      </c>
      <c r="CS82" s="2">
        <f t="shared" si="61"/>
        <v>105.08614909062352</v>
      </c>
      <c r="CT82" s="2">
        <f t="shared" si="62"/>
        <v>107.18015718464784</v>
      </c>
      <c r="CU82" s="2">
        <f t="shared" si="63"/>
        <v>108.15070100044588</v>
      </c>
      <c r="CV82" s="2">
        <f t="shared" si="64"/>
        <v>107.4819926099343</v>
      </c>
      <c r="CW82" s="2">
        <f t="shared" si="65"/>
        <v>105.94200800265125</v>
      </c>
      <c r="CX82" s="2">
        <f t="shared" si="66"/>
        <v>100.86073629973289</v>
      </c>
      <c r="CY82" s="2">
        <f t="shared" si="67"/>
        <v>92.757336059950575</v>
      </c>
      <c r="CZ82" s="2">
        <f t="shared" si="68"/>
        <v>82.30864493647455</v>
      </c>
      <c r="DA82" s="2">
        <f t="shared" si="69"/>
        <v>69.424569233839847</v>
      </c>
      <c r="DD82" s="2">
        <f t="shared" si="70"/>
        <v>99.665668918590683</v>
      </c>
      <c r="DE82" s="2">
        <f t="shared" si="71"/>
        <v>102.56900313696605</v>
      </c>
      <c r="DF82" s="2">
        <f t="shared" si="72"/>
        <v>105.62588414966235</v>
      </c>
      <c r="DG82" s="2">
        <f t="shared" si="73"/>
        <v>104.10606600918014</v>
      </c>
      <c r="DH82" s="2">
        <f t="shared" si="74"/>
        <v>104.9961639375968</v>
      </c>
      <c r="DI82" s="2">
        <f t="shared" si="75"/>
        <v>107.37310355844146</v>
      </c>
      <c r="DJ82" s="2">
        <f t="shared" si="76"/>
        <v>108.0347406904686</v>
      </c>
      <c r="DK82" s="2">
        <f t="shared" si="77"/>
        <v>108.19553869590735</v>
      </c>
      <c r="DL82" s="2">
        <f t="shared" si="78"/>
        <v>106.60868175184177</v>
      </c>
      <c r="DM82" s="2">
        <f t="shared" si="79"/>
        <v>101.42030587427</v>
      </c>
      <c r="DN82" s="2">
        <f t="shared" si="80"/>
        <v>93.462158069334535</v>
      </c>
      <c r="DO82" s="2">
        <f t="shared" si="81"/>
        <v>82.720105447867425</v>
      </c>
      <c r="DP82" s="2">
        <f t="shared" si="82"/>
        <v>69.476739972519354</v>
      </c>
      <c r="DS82" s="2">
        <f>POWER(10,($B82-C$227)/C$228)/(1+POWER(10,($B82-C$227)/C$228))</f>
        <v>0.1047930745882598</v>
      </c>
      <c r="DT82" s="2">
        <f>POWER(10,($B82-D$227)/D$228)/(1+POWER(10,($B82-D$227)/D$228))</f>
        <v>8.9016327199337636E-2</v>
      </c>
      <c r="DU82" s="2">
        <f>POWER(10,($B82-E$227)/E$228)/(1+POWER(10,($B82-E$227)/E$228))</f>
        <v>8.0818007565068559E-2</v>
      </c>
      <c r="DV82" s="2">
        <f>POWER(10,($B82-F$227)/F$228)/(1+POWER(10,($B82-F$227)/F$228))</f>
        <v>0.10939932964213255</v>
      </c>
      <c r="DW82" s="2">
        <f>POWER(10,($B82-G$227)/G$228)/(1+POWER(10,($B82-G$227)/G$228))</f>
        <v>0.11452350377990149</v>
      </c>
      <c r="DX82" s="2">
        <f>POWER(10,($B82-H$227)/H$228)/(1+POWER(10,($B82-H$227)/H$228))</f>
        <v>0.10485555723547495</v>
      </c>
      <c r="DY82" s="2">
        <f>POWER(10,($B82-I$227)/I$228)/(1+POWER(10,($B82-I$227)/I$228))</f>
        <v>9.4553714284236937E-2</v>
      </c>
      <c r="DZ82" s="2">
        <f>POWER(10,($B82-J$227)/J$228)/(1+POWER(10,($B82-J$227)/J$228))</f>
        <v>9.771278024424053E-2</v>
      </c>
      <c r="EA82" s="2">
        <f>POWER(10,($B82-K$227)/K$228)/(1+POWER(10,($B82-K$227)/K$228))</f>
        <v>0.10063896435306828</v>
      </c>
      <c r="EB82" s="2">
        <f>POWER(10,($B82-L$227)/L$228)/(1+POWER(10,($B82-L$227)/L$228))</f>
        <v>0.11335129595957837</v>
      </c>
      <c r="EC82" s="2">
        <f>POWER(10,($B82-M$227)/M$228)/(1+POWER(10,($B82-M$227)/M$228))</f>
        <v>0.1153781201906881</v>
      </c>
      <c r="ED82" s="2">
        <f>POWER(10,($B82-N$227)/N$228)/(1+POWER(10,($B82-N$227)/N$228))</f>
        <v>0.1173223655934133</v>
      </c>
      <c r="EE82" s="2">
        <f>POWER(10,($B82-O$227)/O$228)/(1+POWER(10,($B82-O$227)/O$228))</f>
        <v>0.10650823521551733</v>
      </c>
    </row>
    <row r="83" spans="2:135" x14ac:dyDescent="0.25">
      <c r="B83" s="2">
        <v>77</v>
      </c>
      <c r="C83">
        <v>144.864</v>
      </c>
      <c r="D83">
        <v>142.559</v>
      </c>
      <c r="E83">
        <v>145.38200000000001</v>
      </c>
      <c r="F83">
        <v>147.66200000000001</v>
      </c>
      <c r="G83">
        <v>146.375</v>
      </c>
      <c r="H83">
        <v>146.58500000000001</v>
      </c>
      <c r="I83">
        <v>139.60599999999999</v>
      </c>
      <c r="J83">
        <v>139</v>
      </c>
      <c r="K83">
        <v>143.42400000000001</v>
      </c>
      <c r="L83">
        <v>142.87899999999999</v>
      </c>
      <c r="M83">
        <v>131.24199999999999</v>
      </c>
      <c r="N83">
        <v>115.727</v>
      </c>
      <c r="O83">
        <v>96.333299999999994</v>
      </c>
      <c r="R83" s="5">
        <f>AV83+(C$209*_xlfn.NORM.DIST($B83,C$214*C$215+C$213,C$219*C$214,FALSE))+(C$211*_xlfn.NORM.DIST($B83,C$214*C$216+C$213,C$220*C$214,FALSE))+(C$210*_xlfn.NORM.DIST($B83,C$214*C$217+C$213,C$221*C$214,FALSE))+(C$212*_xlfn.NORM.DIST($B83,C$214*C$218+C$213,C$222*C$214,FALSE))</f>
        <v>149.280861471126</v>
      </c>
      <c r="S83" s="5">
        <f>AW83+(D$209*_xlfn.NORM.DIST($B83,D$214*D$215+D$213,D$219*D$214,FALSE))+(D$211*_xlfn.NORM.DIST($B83,D$214*D$216+D$213,D$220*D$214,FALSE))+(D$210*_xlfn.NORM.DIST($B83,D$214*D$217+D$213,D$221*D$214,FALSE))+(D$212*_xlfn.NORM.DIST($B83,D$214*D$218+D$213,D$222*D$214,FALSE))</f>
        <v>145.58435177412522</v>
      </c>
      <c r="T83" s="5">
        <f>AX83+(E$209*_xlfn.NORM.DIST($B83,E$214*E$215+E$213,E$219*E$214,FALSE))+(E$211*_xlfn.NORM.DIST($B83,E$214*E$216+E$213,E$220*E$214,FALSE))+(E$210*_xlfn.NORM.DIST($B83,E$214*E$217+E$213,E$221*E$214,FALSE))+(E$212*_xlfn.NORM.DIST($B83,E$214*E$218+E$213,E$222*E$214,FALSE))</f>
        <v>144.2377109195819</v>
      </c>
      <c r="U83" s="5">
        <f>AY83+(F$209*_xlfn.NORM.DIST($B83,F$214*F$215+F$213,F$219*F$214,FALSE))+(F$211*_xlfn.NORM.DIST($B83,F$214*F$216+F$213,F$220*F$214,FALSE))+(F$210*_xlfn.NORM.DIST($B83,F$214*F$217+F$213,F$221*F$214,FALSE))+(F$212*_xlfn.NORM.DIST($B83,F$214*F$218+F$213,F$222*F$214,FALSE))</f>
        <v>152.21282918623641</v>
      </c>
      <c r="V83" s="5">
        <f>AZ83+(G$209*_xlfn.NORM.DIST($B83,G$214*G$215+G$213,G$219*G$214,FALSE))+(G$211*_xlfn.NORM.DIST($B83,G$214*G$216+G$213,G$220*G$214,FALSE))+(G$210*_xlfn.NORM.DIST($B83,G$214*G$217+G$213,G$221*G$214,FALSE))+(G$212*_xlfn.NORM.DIST($B83,G$214*G$218+G$213,G$222*G$214,FALSE))</f>
        <v>149.93218015693833</v>
      </c>
      <c r="W83" s="5">
        <f>BA83+(H$209*_xlfn.NORM.DIST($B83,H$214*H$215+H$213,H$219*H$214,FALSE))+(H$211*_xlfn.NORM.DIST($B83,H$214*H$216+H$213,H$220*H$214,FALSE))+(H$210*_xlfn.NORM.DIST($B83,H$214*H$217+H$213,H$221*H$214,FALSE))+(H$212*_xlfn.NORM.DIST($B83,H$214*H$218+H$213,H$222*H$214,FALSE))</f>
        <v>150.26899066867475</v>
      </c>
      <c r="X83" s="5">
        <f>BB83+(I$209*_xlfn.NORM.DIST($B83,I$214*I$215+I$213,I$219*I$214,FALSE))+(I$211*_xlfn.NORM.DIST($B83,I$214*I$216+I$213,I$220*I$214,FALSE))+(I$210*_xlfn.NORM.DIST($B83,I$214*I$217+I$213,I$221*I$214,FALSE))+(I$212*_xlfn.NORM.DIST($B83,I$214*I$218+I$213,I$222*I$214,FALSE))</f>
        <v>141.66432946067658</v>
      </c>
      <c r="Y83" s="5">
        <f>BC83+(J$209*_xlfn.NORM.DIST($B83,J$214*J$215+J$213,J$219*J$214,FALSE))+(J$211*_xlfn.NORM.DIST($B83,J$214*J$216+J$213,J$220*J$214,FALSE))+(J$210*_xlfn.NORM.DIST($B83,J$214*J$217+J$213,J$221*J$214,FALSE))+(J$212*_xlfn.NORM.DIST($B83,J$214*J$218+J$213,J$222*J$214,FALSE))</f>
        <v>142.08689332297604</v>
      </c>
      <c r="Z83" s="5">
        <f>BD83+(K$209*_xlfn.NORM.DIST($B83,K$214*K$215+K$213,K$219*K$214,FALSE))+(K$211*_xlfn.NORM.DIST($B83,K$214*K$216+K$213,K$220*K$214,FALSE))+(K$210*_xlfn.NORM.DIST($B83,K$214*K$217+K$213,K$221*K$214,FALSE))+(K$212*_xlfn.NORM.DIST($B83,K$214*K$218+K$213,K$222*K$214,FALSE))</f>
        <v>144.87739763811993</v>
      </c>
      <c r="AA83" s="5">
        <f>BE83+(L$209*_xlfn.NORM.DIST($B83,L$214*L$215+L$213,L$219*L$214,FALSE))+(L$211*_xlfn.NORM.DIST($B83,L$214*L$216+L$213,L$220*L$214,FALSE))+(L$210*_xlfn.NORM.DIST($B83,L$214*L$217+L$213,L$221*L$214,FALSE))+(L$212*_xlfn.NORM.DIST($B83,L$214*L$218+L$213,L$222*L$214,FALSE))</f>
        <v>146.03101084147627</v>
      </c>
      <c r="AB83" s="5">
        <f>BF83+(M$209*_xlfn.NORM.DIST($B83,M$214*M$215+M$213,M$219*M$214,FALSE))+(M$211*_xlfn.NORM.DIST($B83,M$214*M$216+M$213,M$220*M$214,FALSE))+(M$210*_xlfn.NORM.DIST($B83,M$214*M$217+M$213,M$221*M$214,FALSE))+(M$212*_xlfn.NORM.DIST($B83,M$214*M$218+M$213,M$222*M$214,FALSE))</f>
        <v>134.13166084204758</v>
      </c>
      <c r="AC83" s="5">
        <f>BG83+(N$209*_xlfn.NORM.DIST($B83,N$214*N$215+N$213,N$219*N$214,FALSE))+(N$211*_xlfn.NORM.DIST($B83,N$214*N$216+N$213,N$220*N$214,FALSE))+(N$210*_xlfn.NORM.DIST($B83,N$214*N$217+N$213,N$221*N$214,FALSE))+(N$212*_xlfn.NORM.DIST($B83,N$214*N$218+N$213,N$222*N$214,FALSE))</f>
        <v>118.28244553947502</v>
      </c>
      <c r="AD83" s="5">
        <f>BH83+(O$209*_xlfn.NORM.DIST($B83,O$214*O$215+O$213,O$219*O$214,FALSE))+(O$211*_xlfn.NORM.DIST($B83,O$214*O$216+O$213,O$220*O$214,FALSE))+(O$210*_xlfn.NORM.DIST($B83,O$214*O$217+O$213,O$221*O$214,FALSE))+(O$212*_xlfn.NORM.DIST($B83,O$214*O$218+O$213,O$222*O$214,FALSE))</f>
        <v>98.308858841965531</v>
      </c>
      <c r="AE83" s="5"/>
      <c r="AG83" s="5">
        <f t="shared" si="43"/>
        <v>-4.4168614711259977</v>
      </c>
      <c r="AH83" s="5">
        <f t="shared" si="43"/>
        <v>-3.0253517741252267</v>
      </c>
      <c r="AI83" s="5">
        <f t="shared" si="43"/>
        <v>1.1442890804181047</v>
      </c>
      <c r="AJ83" s="5">
        <f t="shared" si="43"/>
        <v>-4.550829186236399</v>
      </c>
      <c r="AK83" s="5">
        <f t="shared" si="43"/>
        <v>-3.5571801569383297</v>
      </c>
      <c r="AL83" s="5">
        <f t="shared" si="43"/>
        <v>-3.6839906686747383</v>
      </c>
      <c r="AM83" s="5">
        <f t="shared" si="43"/>
        <v>-2.058329460676589</v>
      </c>
      <c r="AN83" s="5">
        <f t="shared" si="42"/>
        <v>-3.0868933229760387</v>
      </c>
      <c r="AO83" s="5">
        <f t="shared" si="42"/>
        <v>-1.4533976381199238</v>
      </c>
      <c r="AP83" s="5">
        <f t="shared" si="42"/>
        <v>-3.1520108414762831</v>
      </c>
      <c r="AQ83" s="5">
        <f t="shared" si="42"/>
        <v>-2.88966084204759</v>
      </c>
      <c r="AR83" s="5">
        <f t="shared" si="42"/>
        <v>-2.5554455394750164</v>
      </c>
      <c r="AS83" s="5">
        <f t="shared" si="42"/>
        <v>-1.9755588419655368</v>
      </c>
      <c r="AV83" s="2">
        <f t="shared" si="44"/>
        <v>99.399432479591113</v>
      </c>
      <c r="AW83" s="2">
        <f t="shared" si="45"/>
        <v>102.52988118155507</v>
      </c>
      <c r="AX83" s="2">
        <f t="shared" si="46"/>
        <v>105.21485455305512</v>
      </c>
      <c r="AY83" s="2">
        <f t="shared" si="47"/>
        <v>103.87909165638027</v>
      </c>
      <c r="AZ83" s="2">
        <f t="shared" si="48"/>
        <v>105.09295546275712</v>
      </c>
      <c r="BA83" s="2">
        <f t="shared" si="49"/>
        <v>107.22840474954359</v>
      </c>
      <c r="BB83" s="2">
        <f t="shared" si="50"/>
        <v>108.16041633634366</v>
      </c>
      <c r="BC83" s="2">
        <f t="shared" si="51"/>
        <v>107.59403596305633</v>
      </c>
      <c r="BD83" s="2">
        <f t="shared" si="52"/>
        <v>106.04814749059362</v>
      </c>
      <c r="BE83" s="2">
        <f t="shared" si="53"/>
        <v>100.95811803418259</v>
      </c>
      <c r="BF83" s="2">
        <f t="shared" si="54"/>
        <v>92.880140170899708</v>
      </c>
      <c r="BG83" s="2">
        <f t="shared" si="55"/>
        <v>82.382643243502628</v>
      </c>
      <c r="BH83" s="2">
        <f t="shared" si="56"/>
        <v>69.440438027901635</v>
      </c>
      <c r="BK83" s="2" t="str">
        <f>IF(OR($B83&lt;C$229, AND($B83&gt;C$230, $B83&lt;C$231)), C83, "")</f>
        <v/>
      </c>
      <c r="BL83" s="2" t="str">
        <f>IF(OR($B83&lt;D$229, AND($B83&gt;D$230, $B83&lt;D$231)), D83, "")</f>
        <v/>
      </c>
      <c r="BM83" s="2" t="str">
        <f>IF(OR($B83&lt;E$229, AND($B83&gt;E$230, $B83&lt;E$231)), E83, "")</f>
        <v/>
      </c>
      <c r="BN83" s="2" t="str">
        <f>IF(OR($B83&lt;F$229, AND($B83&gt;F$230, $B83&lt;F$231)), F83, "")</f>
        <v/>
      </c>
      <c r="BO83" s="2" t="str">
        <f>IF(OR($B83&lt;G$229, AND($B83&gt;G$230, $B83&lt;G$231)), G83, "")</f>
        <v/>
      </c>
      <c r="BP83" s="2" t="str">
        <f>IF(OR($B83&lt;H$229, AND($B83&gt;H$230, $B83&lt;H$231)), H83, "")</f>
        <v/>
      </c>
      <c r="BQ83" s="2" t="str">
        <f>IF(OR($B83&lt;I$229, AND($B83&gt;I$230, $B83&lt;I$231)), I83, "")</f>
        <v/>
      </c>
      <c r="BR83" s="2" t="str">
        <f>IF(OR($B83&lt;J$229, AND($B83&gt;J$230, $B83&lt;J$231)), J83, "")</f>
        <v/>
      </c>
      <c r="BS83" s="2" t="str">
        <f>IF(OR($B83&lt;K$229, AND($B83&gt;K$230, $B83&lt;K$231)), K83, "")</f>
        <v/>
      </c>
      <c r="BT83" s="2" t="str">
        <f>IF(OR($B83&lt;L$229, AND($B83&gt;L$230, $B83&lt;L$231)), L83, "")</f>
        <v/>
      </c>
      <c r="BU83" s="2" t="str">
        <f>IF(OR($B83&lt;M$229, AND($B83&gt;M$230, $B83&lt;M$231)), M83, "")</f>
        <v/>
      </c>
      <c r="BV83" s="2" t="str">
        <f>IF(OR($B83&lt;N$229, AND($B83&gt;N$230, $B83&lt;N$231)), N83, "")</f>
        <v/>
      </c>
      <c r="BW83" s="2" t="str">
        <f>IF(OR($B83&lt;O$229, AND($B83&gt;O$230, $B83&lt;O$231)), O83, "")</f>
        <v/>
      </c>
      <c r="BZ83" s="2" t="str">
        <f>IF(OR(AND($B83&gt;C$230, $B83&lt;C$231), $B83&gt;C$232), C83, "")</f>
        <v/>
      </c>
      <c r="CA83" s="2" t="str">
        <f>IF(OR(AND($B83&gt;D$230, $B83&lt;D$231), $B83&gt;D$232), D83, "")</f>
        <v/>
      </c>
      <c r="CB83" s="2" t="str">
        <f>IF(OR(AND($B83&gt;E$230, $B83&lt;E$231), $B83&gt;E$232), E83, "")</f>
        <v/>
      </c>
      <c r="CC83" s="2" t="str">
        <f>IF(OR(AND($B83&gt;F$230, $B83&lt;F$231), $B83&gt;F$232), F83, "")</f>
        <v/>
      </c>
      <c r="CD83" s="2" t="str">
        <f>IF(OR(AND($B83&gt;G$230, $B83&lt;G$231), $B83&gt;G$232), G83, "")</f>
        <v/>
      </c>
      <c r="CE83" s="2" t="str">
        <f>IF(OR(AND($B83&gt;H$230, $B83&lt;H$231), $B83&gt;H$232), H83, "")</f>
        <v/>
      </c>
      <c r="CF83" s="2" t="str">
        <f>IF(OR(AND($B83&gt;I$230, $B83&lt;I$231), $B83&gt;I$232), I83, "")</f>
        <v/>
      </c>
      <c r="CG83" s="2" t="str">
        <f>IF(OR(AND($B83&gt;J$230, $B83&lt;J$231), $B83&gt;J$232), J83, "")</f>
        <v/>
      </c>
      <c r="CH83" s="2" t="str">
        <f>IF(OR(AND($B83&gt;K$230, $B83&lt;K$231), $B83&gt;K$232), K83, "")</f>
        <v/>
      </c>
      <c r="CI83" s="2" t="str">
        <f>IF(OR(AND($B83&gt;L$230, $B83&lt;L$231), $B83&gt;L$232), L83, "")</f>
        <v/>
      </c>
      <c r="CJ83" s="2" t="str">
        <f>IF(OR(AND($B83&gt;M$230, $B83&lt;M$231), $B83&gt;M$232), M83, "")</f>
        <v/>
      </c>
      <c r="CK83" s="2" t="str">
        <f>IF(OR(AND($B83&gt;N$230, $B83&lt;N$231), $B83&gt;N$232), N83, "")</f>
        <v/>
      </c>
      <c r="CL83" s="2" t="str">
        <f>IF(OR(AND($B83&gt;O$230, $B83&lt;O$231), $B83&gt;O$232), O83, "")</f>
        <v/>
      </c>
      <c r="CO83" s="2">
        <f t="shared" si="57"/>
        <v>99.370256579067387</v>
      </c>
      <c r="CP83" s="2">
        <f t="shared" si="58"/>
        <v>102.52882890516163</v>
      </c>
      <c r="CQ83" s="2">
        <f t="shared" si="59"/>
        <v>105.1797229936016</v>
      </c>
      <c r="CR83" s="2">
        <f t="shared" si="60"/>
        <v>103.85247377385106</v>
      </c>
      <c r="CS83" s="2">
        <f t="shared" si="61"/>
        <v>105.10725545522408</v>
      </c>
      <c r="CT83" s="2">
        <f t="shared" si="62"/>
        <v>107.21069204358655</v>
      </c>
      <c r="CU83" s="2">
        <f t="shared" si="63"/>
        <v>108.17518933548631</v>
      </c>
      <c r="CV83" s="2">
        <f t="shared" si="64"/>
        <v>107.52532402262334</v>
      </c>
      <c r="CW83" s="2">
        <f t="shared" si="65"/>
        <v>105.98392392397676</v>
      </c>
      <c r="CX83" s="2">
        <f t="shared" si="66"/>
        <v>100.89765179249262</v>
      </c>
      <c r="CY83" s="2">
        <f t="shared" si="67"/>
        <v>92.80088034400265</v>
      </c>
      <c r="CZ83" s="2">
        <f t="shared" si="68"/>
        <v>82.335922673610909</v>
      </c>
      <c r="DA83" s="2">
        <f t="shared" si="69"/>
        <v>69.43676228011816</v>
      </c>
      <c r="DD83" s="2">
        <f t="shared" si="70"/>
        <v>99.626740688678169</v>
      </c>
      <c r="DE83" s="2">
        <f t="shared" si="71"/>
        <v>102.53970252163809</v>
      </c>
      <c r="DF83" s="2">
        <f t="shared" si="72"/>
        <v>105.57926498101604</v>
      </c>
      <c r="DG83" s="2">
        <f t="shared" si="73"/>
        <v>104.07671664638123</v>
      </c>
      <c r="DH83" s="2">
        <f t="shared" si="74"/>
        <v>104.99211885664691</v>
      </c>
      <c r="DI83" s="2">
        <f t="shared" si="75"/>
        <v>107.36631183507083</v>
      </c>
      <c r="DJ83" s="2">
        <f t="shared" si="76"/>
        <v>108.03139760397515</v>
      </c>
      <c r="DK83" s="2">
        <f t="shared" si="77"/>
        <v>108.17269887564549</v>
      </c>
      <c r="DL83" s="2">
        <f t="shared" si="78"/>
        <v>106.57158197294603</v>
      </c>
      <c r="DM83" s="2">
        <f t="shared" si="79"/>
        <v>101.38947624527653</v>
      </c>
      <c r="DN83" s="2">
        <f t="shared" si="80"/>
        <v>93.434366734627645</v>
      </c>
      <c r="DO83" s="2">
        <f t="shared" si="81"/>
        <v>82.703218089914955</v>
      </c>
      <c r="DP83" s="2">
        <f t="shared" si="82"/>
        <v>69.468560472463381</v>
      </c>
      <c r="DS83" s="2">
        <f>POWER(10,($B83-C$227)/C$228)/(1+POWER(10,($B83-C$227)/C$228))</f>
        <v>0.11375324798092436</v>
      </c>
      <c r="DT83" s="2">
        <f>POWER(10,($B83-D$227)/D$228)/(1+POWER(10,($B83-D$227)/D$228))</f>
        <v>9.6773359232731601E-2</v>
      </c>
      <c r="DU83" s="2">
        <f>POWER(10,($B83-E$227)/E$228)/(1+POWER(10,($B83-E$227)/E$228))</f>
        <v>8.7929580770383348E-2</v>
      </c>
      <c r="DV83" s="2">
        <f>POWER(10,($B83-F$227)/F$228)/(1+POWER(10,($B83-F$227)/F$228))</f>
        <v>0.11870113073773859</v>
      </c>
      <c r="DW83" s="2">
        <f>POWER(10,($B83-G$227)/G$228)/(1+POWER(10,($B83-G$227)/G$228))</f>
        <v>0.12420023384113132</v>
      </c>
      <c r="DX83" s="2">
        <f>POWER(10,($B83-H$227)/H$228)/(1+POWER(10,($B83-H$227)/H$228))</f>
        <v>0.11382039384637298</v>
      </c>
      <c r="DY83" s="2">
        <f>POWER(10,($B83-I$227)/I$228)/(1+POWER(10,($B83-I$227)/I$228))</f>
        <v>0.10273886396238538</v>
      </c>
      <c r="DZ83" s="2">
        <f>POWER(10,($B83-J$227)/J$228)/(1+POWER(10,($B83-J$227)/J$228))</f>
        <v>0.10613934123673474</v>
      </c>
      <c r="EA83" s="2">
        <f>POWER(10,($B83-K$227)/K$228)/(1+POWER(10,($B83-K$227)/K$228))</f>
        <v>0.10928730871550708</v>
      </c>
      <c r="EB83" s="2">
        <f>POWER(10,($B83-L$227)/L$228)/(1+POWER(10,($B83-L$227)/L$228))</f>
        <v>0.12294273159399317</v>
      </c>
      <c r="EC83" s="2">
        <f>POWER(10,($B83-M$227)/M$228)/(1+POWER(10,($B83-M$227)/M$228))</f>
        <v>0.12511685818357382</v>
      </c>
      <c r="ED83" s="2">
        <f>POWER(10,($B83-N$227)/N$228)/(1+POWER(10,($B83-N$227)/N$228))</f>
        <v>0.1272016143349762</v>
      </c>
      <c r="EE83" s="2">
        <f>POWER(10,($B83-O$227)/O$228)/(1+POWER(10,($B83-O$227)/O$228))</f>
        <v>0.11559612394243275</v>
      </c>
    </row>
    <row r="84" spans="2:135" x14ac:dyDescent="0.25">
      <c r="B84" s="2">
        <v>78</v>
      </c>
      <c r="C84">
        <v>145.697</v>
      </c>
      <c r="D84">
        <v>146.16200000000001</v>
      </c>
      <c r="E84">
        <v>149.5</v>
      </c>
      <c r="F84">
        <v>150.58500000000001</v>
      </c>
      <c r="G84">
        <v>149.75</v>
      </c>
      <c r="H84">
        <v>150.892</v>
      </c>
      <c r="I84">
        <v>143.56100000000001</v>
      </c>
      <c r="J84">
        <v>144.18199999999999</v>
      </c>
      <c r="K84">
        <v>147.56100000000001</v>
      </c>
      <c r="L84">
        <v>144.81800000000001</v>
      </c>
      <c r="M84">
        <v>133.04499999999999</v>
      </c>
      <c r="N84">
        <v>117.182</v>
      </c>
      <c r="O84">
        <v>97.575800000000001</v>
      </c>
      <c r="R84" s="5">
        <f>AV84+(C$209*_xlfn.NORM.DIST($B84,C$214*C$215+C$213,C$219*C$214,FALSE))+(C$211*_xlfn.NORM.DIST($B84,C$214*C$216+C$213,C$220*C$214,FALSE))+(C$210*_xlfn.NORM.DIST($B84,C$214*C$217+C$213,C$221*C$214,FALSE))+(C$212*_xlfn.NORM.DIST($B84,C$214*C$218+C$213,C$222*C$214,FALSE))</f>
        <v>149.31616885720416</v>
      </c>
      <c r="S84" s="5">
        <f>AW84+(D$209*_xlfn.NORM.DIST($B84,D$214*D$215+D$213,D$219*D$214,FALSE))+(D$211*_xlfn.NORM.DIST($B84,D$214*D$216+D$213,D$220*D$214,FALSE))+(D$210*_xlfn.NORM.DIST($B84,D$214*D$217+D$213,D$221*D$214,FALSE))+(D$212*_xlfn.NORM.DIST($B84,D$214*D$218+D$213,D$222*D$214,FALSE))</f>
        <v>151.02888852533238</v>
      </c>
      <c r="T84" s="5">
        <f>AX84+(E$209*_xlfn.NORM.DIST($B84,E$214*E$215+E$213,E$219*E$214,FALSE))+(E$211*_xlfn.NORM.DIST($B84,E$214*E$216+E$213,E$220*E$214,FALSE))+(E$210*_xlfn.NORM.DIST($B84,E$214*E$217+E$213,E$221*E$214,FALSE))+(E$212*_xlfn.NORM.DIST($B84,E$214*E$218+E$213,E$222*E$214,FALSE))</f>
        <v>149.7911692699974</v>
      </c>
      <c r="U84" s="5">
        <f>AY84+(F$209*_xlfn.NORM.DIST($B84,F$214*F$215+F$213,F$219*F$214,FALSE))+(F$211*_xlfn.NORM.DIST($B84,F$214*F$216+F$213,F$220*F$214,FALSE))+(F$210*_xlfn.NORM.DIST($B84,F$214*F$217+F$213,F$221*F$214,FALSE))+(F$212*_xlfn.NORM.DIST($B84,F$214*F$218+F$213,F$222*F$214,FALSE))</f>
        <v>153.74743114627341</v>
      </c>
      <c r="V84" s="5">
        <f>AZ84+(G$209*_xlfn.NORM.DIST($B84,G$214*G$215+G$213,G$219*G$214,FALSE))+(G$211*_xlfn.NORM.DIST($B84,G$214*G$216+G$213,G$220*G$214,FALSE))+(G$210*_xlfn.NORM.DIST($B84,G$214*G$217+G$213,G$221*G$214,FALSE))+(G$212*_xlfn.NORM.DIST($B84,G$214*G$218+G$213,G$222*G$214,FALSE))</f>
        <v>150.59308095408767</v>
      </c>
      <c r="W84" s="5">
        <f>BA84+(H$209*_xlfn.NORM.DIST($B84,H$214*H$215+H$213,H$219*H$214,FALSE))+(H$211*_xlfn.NORM.DIST($B84,H$214*H$216+H$213,H$220*H$214,FALSE))+(H$210*_xlfn.NORM.DIST($B84,H$214*H$217+H$213,H$221*H$214,FALSE))+(H$212*_xlfn.NORM.DIST($B84,H$214*H$218+H$213,H$222*H$214,FALSE))</f>
        <v>154.55975095898717</v>
      </c>
      <c r="X84" s="5">
        <f>BB84+(I$209*_xlfn.NORM.DIST($B84,I$214*I$215+I$213,I$219*I$214,FALSE))+(I$211*_xlfn.NORM.DIST($B84,I$214*I$216+I$213,I$220*I$214,FALSE))+(I$210*_xlfn.NORM.DIST($B84,I$214*I$217+I$213,I$221*I$214,FALSE))+(I$212*_xlfn.NORM.DIST($B84,I$214*I$218+I$213,I$222*I$214,FALSE))</f>
        <v>148.27454664051319</v>
      </c>
      <c r="Y84" s="5">
        <f>BC84+(J$209*_xlfn.NORM.DIST($B84,J$214*J$215+J$213,J$219*J$214,FALSE))+(J$211*_xlfn.NORM.DIST($B84,J$214*J$216+J$213,J$220*J$214,FALSE))+(J$210*_xlfn.NORM.DIST($B84,J$214*J$217+J$213,J$221*J$214,FALSE))+(J$212*_xlfn.NORM.DIST($B84,J$214*J$218+J$213,J$222*J$214,FALSE))</f>
        <v>148.33749695323411</v>
      </c>
      <c r="Z84" s="5">
        <f>BD84+(K$209*_xlfn.NORM.DIST($B84,K$214*K$215+K$213,K$219*K$214,FALSE))+(K$211*_xlfn.NORM.DIST($B84,K$214*K$216+K$213,K$220*K$214,FALSE))+(K$210*_xlfn.NORM.DIST($B84,K$214*K$217+K$213,K$221*K$214,FALSE))+(K$212*_xlfn.NORM.DIST($B84,K$214*K$218+K$213,K$222*K$214,FALSE))</f>
        <v>151.33567165353656</v>
      </c>
      <c r="AA84" s="5">
        <f>BE84+(L$209*_xlfn.NORM.DIST($B84,L$214*L$215+L$213,L$219*L$214,FALSE))+(L$211*_xlfn.NORM.DIST($B84,L$214*L$216+L$213,L$220*L$214,FALSE))+(L$210*_xlfn.NORM.DIST($B84,L$214*L$217+L$213,L$221*L$214,FALSE))+(L$212*_xlfn.NORM.DIST($B84,L$214*L$218+L$213,L$222*L$214,FALSE))</f>
        <v>148.32382591248779</v>
      </c>
      <c r="AB84" s="5">
        <f>BF84+(M$209*_xlfn.NORM.DIST($B84,M$214*M$215+M$213,M$219*M$214,FALSE))+(M$211*_xlfn.NORM.DIST($B84,M$214*M$216+M$213,M$220*M$214,FALSE))+(M$210*_xlfn.NORM.DIST($B84,M$214*M$217+M$213,M$221*M$214,FALSE))+(M$212*_xlfn.NORM.DIST($B84,M$214*M$218+M$213,M$222*M$214,FALSE))</f>
        <v>134.45435424236123</v>
      </c>
      <c r="AC84" s="5">
        <f>BG84+(N$209*_xlfn.NORM.DIST($B84,N$214*N$215+N$213,N$219*N$214,FALSE))+(N$211*_xlfn.NORM.DIST($B84,N$214*N$216+N$213,N$220*N$214,FALSE))+(N$210*_xlfn.NORM.DIST($B84,N$214*N$217+N$213,N$221*N$214,FALSE))+(N$212*_xlfn.NORM.DIST($B84,N$214*N$218+N$213,N$222*N$214,FALSE))</f>
        <v>117.48135739042402</v>
      </c>
      <c r="AD84" s="5">
        <f>BH84+(O$209*_xlfn.NORM.DIST($B84,O$214*O$215+O$213,O$219*O$214,FALSE))+(O$211*_xlfn.NORM.DIST($B84,O$214*O$216+O$213,O$220*O$214,FALSE))+(O$210*_xlfn.NORM.DIST($B84,O$214*O$217+O$213,O$221*O$214,FALSE))+(O$212*_xlfn.NORM.DIST($B84,O$214*O$218+O$213,O$222*O$214,FALSE))</f>
        <v>99.155286594579906</v>
      </c>
      <c r="AE84" s="5"/>
      <c r="AG84" s="5">
        <f t="shared" si="43"/>
        <v>-3.6191688572041585</v>
      </c>
      <c r="AH84" s="5">
        <f t="shared" si="43"/>
        <v>-4.8668885253323708</v>
      </c>
      <c r="AI84" s="5">
        <f t="shared" si="43"/>
        <v>-0.2911692699973969</v>
      </c>
      <c r="AJ84" s="5">
        <f t="shared" si="43"/>
        <v>-3.1624311462734056</v>
      </c>
      <c r="AK84" s="5">
        <f t="shared" si="43"/>
        <v>-0.84308095408766803</v>
      </c>
      <c r="AL84" s="5">
        <f t="shared" si="43"/>
        <v>-3.6677509589871704</v>
      </c>
      <c r="AM84" s="5">
        <f t="shared" si="43"/>
        <v>-4.7135466405131865</v>
      </c>
      <c r="AN84" s="5">
        <f t="shared" si="42"/>
        <v>-4.1554969532341204</v>
      </c>
      <c r="AO84" s="5">
        <f t="shared" si="42"/>
        <v>-3.7746716535365579</v>
      </c>
      <c r="AP84" s="5">
        <f t="shared" si="42"/>
        <v>-3.5058259124877793</v>
      </c>
      <c r="AQ84" s="5">
        <f t="shared" si="42"/>
        <v>-1.4093542423612462</v>
      </c>
      <c r="AR84" s="5">
        <f t="shared" si="42"/>
        <v>-0.29935739042402076</v>
      </c>
      <c r="AS84" s="5">
        <f t="shared" si="42"/>
        <v>-1.5794865945799046</v>
      </c>
      <c r="AV84" s="2">
        <f t="shared" si="44"/>
        <v>99.394869453852635</v>
      </c>
      <c r="AW84" s="2">
        <f t="shared" si="45"/>
        <v>102.52064795845169</v>
      </c>
      <c r="AX84" s="2">
        <f t="shared" si="46"/>
        <v>105.21577586480075</v>
      </c>
      <c r="AY84" s="2">
        <f t="shared" si="47"/>
        <v>103.88176268679513</v>
      </c>
      <c r="AZ84" s="2">
        <f t="shared" si="48"/>
        <v>105.1094832094944</v>
      </c>
      <c r="BA84" s="2">
        <f t="shared" si="49"/>
        <v>107.25582972562808</v>
      </c>
      <c r="BB84" s="2">
        <f t="shared" si="50"/>
        <v>108.18053391774804</v>
      </c>
      <c r="BC84" s="2">
        <f t="shared" si="51"/>
        <v>107.63560998314553</v>
      </c>
      <c r="BD84" s="2">
        <f t="shared" si="52"/>
        <v>106.08615508903736</v>
      </c>
      <c r="BE84" s="2">
        <f t="shared" si="53"/>
        <v>100.99106475279625</v>
      </c>
      <c r="BF84" s="2">
        <f t="shared" si="54"/>
        <v>92.920625096278258</v>
      </c>
      <c r="BG84" s="2">
        <f t="shared" si="55"/>
        <v>82.407722243407619</v>
      </c>
      <c r="BH84" s="2">
        <f t="shared" si="56"/>
        <v>69.450387538614393</v>
      </c>
      <c r="BK84" s="2" t="str">
        <f>IF(OR($B84&lt;C$229, AND($B84&gt;C$230, $B84&lt;C$231)), C84, "")</f>
        <v/>
      </c>
      <c r="BL84" s="2" t="str">
        <f>IF(OR($B84&lt;D$229, AND($B84&gt;D$230, $B84&lt;D$231)), D84, "")</f>
        <v/>
      </c>
      <c r="BM84" s="2" t="str">
        <f>IF(OR($B84&lt;E$229, AND($B84&gt;E$230, $B84&lt;E$231)), E84, "")</f>
        <v/>
      </c>
      <c r="BN84" s="2" t="str">
        <f>IF(OR($B84&lt;F$229, AND($B84&gt;F$230, $B84&lt;F$231)), F84, "")</f>
        <v/>
      </c>
      <c r="BO84" s="2" t="str">
        <f>IF(OR($B84&lt;G$229, AND($B84&gt;G$230, $B84&lt;G$231)), G84, "")</f>
        <v/>
      </c>
      <c r="BP84" s="2" t="str">
        <f>IF(OR($B84&lt;H$229, AND($B84&gt;H$230, $B84&lt;H$231)), H84, "")</f>
        <v/>
      </c>
      <c r="BQ84" s="2" t="str">
        <f>IF(OR($B84&lt;I$229, AND($B84&gt;I$230, $B84&lt;I$231)), I84, "")</f>
        <v/>
      </c>
      <c r="BR84" s="2" t="str">
        <f>IF(OR($B84&lt;J$229, AND($B84&gt;J$230, $B84&lt;J$231)), J84, "")</f>
        <v/>
      </c>
      <c r="BS84" s="2" t="str">
        <f>IF(OR($B84&lt;K$229, AND($B84&gt;K$230, $B84&lt;K$231)), K84, "")</f>
        <v/>
      </c>
      <c r="BT84" s="2" t="str">
        <f>IF(OR($B84&lt;L$229, AND($B84&gt;L$230, $B84&lt;L$231)), L84, "")</f>
        <v/>
      </c>
      <c r="BU84" s="2" t="str">
        <f>IF(OR($B84&lt;M$229, AND($B84&gt;M$230, $B84&lt;M$231)), M84, "")</f>
        <v/>
      </c>
      <c r="BV84" s="2" t="str">
        <f>IF(OR($B84&lt;N$229, AND($B84&gt;N$230, $B84&lt;N$231)), N84, "")</f>
        <v/>
      </c>
      <c r="BW84" s="2" t="str">
        <f>IF(OR($B84&lt;O$229, AND($B84&gt;O$230, $B84&lt;O$231)), O84, "")</f>
        <v/>
      </c>
      <c r="BZ84" s="2" t="str">
        <f>IF(OR(AND($B84&gt;C$230, $B84&lt;C$231), $B84&gt;C$232), C84, "")</f>
        <v/>
      </c>
      <c r="CA84" s="2" t="str">
        <f>IF(OR(AND($B84&gt;D$230, $B84&lt;D$231), $B84&gt;D$232), D84, "")</f>
        <v/>
      </c>
      <c r="CB84" s="2" t="str">
        <f>IF(OR(AND($B84&gt;E$230, $B84&lt;E$231), $B84&gt;E$232), E84, "")</f>
        <v/>
      </c>
      <c r="CC84" s="2" t="str">
        <f>IF(OR(AND($B84&gt;F$230, $B84&lt;F$231), $B84&gt;F$232), F84, "")</f>
        <v/>
      </c>
      <c r="CD84" s="2" t="str">
        <f>IF(OR(AND($B84&gt;G$230, $B84&lt;G$231), $B84&gt;G$232), G84, "")</f>
        <v/>
      </c>
      <c r="CE84" s="2" t="str">
        <f>IF(OR(AND($B84&gt;H$230, $B84&lt;H$231), $B84&gt;H$232), H84, "")</f>
        <v/>
      </c>
      <c r="CF84" s="2" t="str">
        <f>IF(OR(AND($B84&gt;I$230, $B84&lt;I$231), $B84&gt;I$232), I84, "")</f>
        <v/>
      </c>
      <c r="CG84" s="2" t="str">
        <f>IF(OR(AND($B84&gt;J$230, $B84&lt;J$231), $B84&gt;J$232), J84, "")</f>
        <v/>
      </c>
      <c r="CH84" s="2" t="str">
        <f>IF(OR(AND($B84&gt;K$230, $B84&lt;K$231), $B84&gt;K$232), K84, "")</f>
        <v/>
      </c>
      <c r="CI84" s="2" t="str">
        <f>IF(OR(AND($B84&gt;L$230, $B84&lt;L$231), $B84&gt;L$232), L84, "")</f>
        <v/>
      </c>
      <c r="CJ84" s="2" t="str">
        <f>IF(OR(AND($B84&gt;M$230, $B84&lt;M$231), $B84&gt;M$232), M84, "")</f>
        <v/>
      </c>
      <c r="CK84" s="2" t="str">
        <f>IF(OR(AND($B84&gt;N$230, $B84&lt;N$231), $B84&gt;N$232), N84, "")</f>
        <v/>
      </c>
      <c r="CL84" s="2" t="str">
        <f>IF(OR(AND($B84&gt;O$230, $B84&lt;O$231), $B84&gt;O$232), O84, "")</f>
        <v/>
      </c>
      <c r="CO84" s="2">
        <f t="shared" si="57"/>
        <v>99.367715180393546</v>
      </c>
      <c r="CP84" s="2">
        <f t="shared" si="58"/>
        <v>102.5218516511877</v>
      </c>
      <c r="CQ84" s="2">
        <f t="shared" si="59"/>
        <v>105.18228027079934</v>
      </c>
      <c r="CR84" s="2">
        <f t="shared" si="60"/>
        <v>103.85730563908777</v>
      </c>
      <c r="CS84" s="2">
        <f t="shared" si="61"/>
        <v>105.12836181982463</v>
      </c>
      <c r="CT84" s="2">
        <f t="shared" si="62"/>
        <v>107.24122690252526</v>
      </c>
      <c r="CU84" s="2">
        <f t="shared" si="63"/>
        <v>108.19967767052674</v>
      </c>
      <c r="CV84" s="2">
        <f t="shared" si="64"/>
        <v>107.56865543531238</v>
      </c>
      <c r="CW84" s="2">
        <f t="shared" si="65"/>
        <v>106.02583984530226</v>
      </c>
      <c r="CX84" s="2">
        <f t="shared" si="66"/>
        <v>100.93456728525237</v>
      </c>
      <c r="CY84" s="2">
        <f t="shared" si="67"/>
        <v>92.844424628054725</v>
      </c>
      <c r="CZ84" s="2">
        <f t="shared" si="68"/>
        <v>82.363200410747282</v>
      </c>
      <c r="DA84" s="2">
        <f t="shared" si="69"/>
        <v>69.448955326396458</v>
      </c>
      <c r="DD84" s="2">
        <f t="shared" si="70"/>
        <v>99.587812458765669</v>
      </c>
      <c r="DE84" s="2">
        <f t="shared" si="71"/>
        <v>102.51040190631014</v>
      </c>
      <c r="DF84" s="2">
        <f t="shared" si="72"/>
        <v>105.53264581236971</v>
      </c>
      <c r="DG84" s="2">
        <f t="shared" si="73"/>
        <v>104.0473672835823</v>
      </c>
      <c r="DH84" s="2">
        <f t="shared" si="74"/>
        <v>104.98807377569702</v>
      </c>
      <c r="DI84" s="2">
        <f t="shared" si="75"/>
        <v>107.35952011170021</v>
      </c>
      <c r="DJ84" s="2">
        <f t="shared" si="76"/>
        <v>108.02805451748172</v>
      </c>
      <c r="DK84" s="2">
        <f t="shared" si="77"/>
        <v>108.14985905538366</v>
      </c>
      <c r="DL84" s="2">
        <f t="shared" si="78"/>
        <v>106.5344821940503</v>
      </c>
      <c r="DM84" s="2">
        <f t="shared" si="79"/>
        <v>101.35864661628305</v>
      </c>
      <c r="DN84" s="2">
        <f t="shared" si="80"/>
        <v>93.40657539992074</v>
      </c>
      <c r="DO84" s="2">
        <f t="shared" si="81"/>
        <v>82.686330731962485</v>
      </c>
      <c r="DP84" s="2">
        <f t="shared" si="82"/>
        <v>69.460380972407393</v>
      </c>
      <c r="DS84" s="2">
        <f>POWER(10,($B84-C$227)/C$228)/(1+POWER(10,($B84-C$227)/C$228))</f>
        <v>0.12337396291273121</v>
      </c>
      <c r="DT84" s="2">
        <f>POWER(10,($B84-D$227)/D$228)/(1+POWER(10,($B84-D$227)/D$228))</f>
        <v>0.10512834555646193</v>
      </c>
      <c r="DU84" s="2">
        <f>POWER(10,($B84-E$227)/E$228)/(1+POWER(10,($B84-E$227)/E$228))</f>
        <v>9.5601850145681191E-2</v>
      </c>
      <c r="DV84" s="2">
        <f>POWER(10,($B84-F$227)/F$228)/(1+POWER(10,($B84-F$227)/F$228))</f>
        <v>0.1286795543225023</v>
      </c>
      <c r="DW84" s="2">
        <f>POWER(10,($B84-G$227)/G$228)/(1+POWER(10,($B84-G$227)/G$228))</f>
        <v>0.13457034380681535</v>
      </c>
      <c r="DX84" s="2">
        <f>POWER(10,($B84-H$227)/H$228)/(1+POWER(10,($B84-H$227)/H$228))</f>
        <v>0.12344599664398849</v>
      </c>
      <c r="DY84" s="2">
        <f>POWER(10,($B84-I$227)/I$228)/(1+POWER(10,($B84-I$227)/I$228))</f>
        <v>0.11154528068640243</v>
      </c>
      <c r="DZ84" s="2">
        <f>POWER(10,($B84-J$227)/J$228)/(1+POWER(10,($B84-J$227)/J$228))</f>
        <v>0.11519981211563536</v>
      </c>
      <c r="EA84" s="2">
        <f>POWER(10,($B84-K$227)/K$228)/(1+POWER(10,($B84-K$227)/K$228))</f>
        <v>0.11858085329221492</v>
      </c>
      <c r="EB84" s="2">
        <f>POWER(10,($B84-L$227)/L$228)/(1+POWER(10,($B84-L$227)/L$228))</f>
        <v>0.13322381783278722</v>
      </c>
      <c r="EC84" s="2">
        <f>POWER(10,($B84-M$227)/M$228)/(1+POWER(10,($B84-M$227)/M$228))</f>
        <v>0.13555165631204438</v>
      </c>
      <c r="ED84" s="2">
        <f>POWER(10,($B84-N$227)/N$228)/(1+POWER(10,($B84-N$227)/N$228))</f>
        <v>0.13778289976906621</v>
      </c>
      <c r="EE84" s="2">
        <f>POWER(10,($B84-O$227)/O$228)/(1+POWER(10,($B84-O$227)/O$228))</f>
        <v>0.12535065558332564</v>
      </c>
    </row>
    <row r="85" spans="2:135" x14ac:dyDescent="0.25">
      <c r="B85" s="2">
        <v>79</v>
      </c>
      <c r="C85">
        <v>147.40899999999999</v>
      </c>
      <c r="D85">
        <v>150.04400000000001</v>
      </c>
      <c r="E85">
        <v>153.26499999999999</v>
      </c>
      <c r="F85">
        <v>153</v>
      </c>
      <c r="G85">
        <v>150.875</v>
      </c>
      <c r="H85">
        <v>154.58500000000001</v>
      </c>
      <c r="I85">
        <v>149.47</v>
      </c>
      <c r="J85">
        <v>149.28800000000001</v>
      </c>
      <c r="K85">
        <v>152.167</v>
      </c>
      <c r="L85">
        <v>147.136</v>
      </c>
      <c r="M85">
        <v>133.65199999999999</v>
      </c>
      <c r="N85">
        <v>117.015</v>
      </c>
      <c r="O85">
        <v>97.909099999999995</v>
      </c>
      <c r="R85" s="5">
        <f>AV85+(C$209*_xlfn.NORM.DIST($B85,C$214*C$215+C$213,C$219*C$214,FALSE))+(C$211*_xlfn.NORM.DIST($B85,C$214*C$216+C$213,C$220*C$214,FALSE))+(C$210*_xlfn.NORM.DIST($B85,C$214*C$217+C$213,C$221*C$214,FALSE))+(C$212*_xlfn.NORM.DIST($B85,C$214*C$218+C$213,C$222*C$214,FALSE))</f>
        <v>146.41292321897203</v>
      </c>
      <c r="S85" s="5">
        <f>AW85+(D$209*_xlfn.NORM.DIST($B85,D$214*D$215+D$213,D$219*D$214,FALSE))+(D$211*_xlfn.NORM.DIST($B85,D$214*D$216+D$213,D$220*D$214,FALSE))+(D$210*_xlfn.NORM.DIST($B85,D$214*D$217+D$213,D$221*D$214,FALSE))+(D$212*_xlfn.NORM.DIST($B85,D$214*D$218+D$213,D$222*D$214,FALSE))</f>
        <v>153.95171965046896</v>
      </c>
      <c r="T85" s="5">
        <f>AX85+(E$209*_xlfn.NORM.DIST($B85,E$214*E$215+E$213,E$219*E$214,FALSE))+(E$211*_xlfn.NORM.DIST($B85,E$214*E$216+E$213,E$220*E$214,FALSE))+(E$210*_xlfn.NORM.DIST($B85,E$214*E$217+E$213,E$221*E$214,FALSE))+(E$212*_xlfn.NORM.DIST($B85,E$214*E$218+E$213,E$222*E$214,FALSE))</f>
        <v>153.24866431153657</v>
      </c>
      <c r="U85" s="5">
        <f>AY85+(F$209*_xlfn.NORM.DIST($B85,F$214*F$215+F$213,F$219*F$214,FALSE))+(F$211*_xlfn.NORM.DIST($B85,F$214*F$216+F$213,F$220*F$214,FALSE))+(F$210*_xlfn.NORM.DIST($B85,F$214*F$217+F$213,F$221*F$214,FALSE))+(F$212*_xlfn.NORM.DIST($B85,F$214*F$218+F$213,F$222*F$214,FALSE))</f>
        <v>152.16373746507597</v>
      </c>
      <c r="V85" s="5">
        <f>AZ85+(G$209*_xlfn.NORM.DIST($B85,G$214*G$215+G$213,G$219*G$214,FALSE))+(G$211*_xlfn.NORM.DIST($B85,G$214*G$216+G$213,G$220*G$214,FALSE))+(G$210*_xlfn.NORM.DIST($B85,G$214*G$217+G$213,G$221*G$214,FALSE))+(G$212*_xlfn.NORM.DIST($B85,G$214*G$218+G$213,G$222*G$214,FALSE))</f>
        <v>148.38412839439431</v>
      </c>
      <c r="W85" s="5">
        <f>BA85+(H$209*_xlfn.NORM.DIST($B85,H$214*H$215+H$213,H$219*H$214,FALSE))+(H$211*_xlfn.NORM.DIST($B85,H$214*H$216+H$213,H$220*H$214,FALSE))+(H$210*_xlfn.NORM.DIST($B85,H$214*H$217+H$213,H$221*H$214,FALSE))+(H$212*_xlfn.NORM.DIST($B85,H$214*H$218+H$213,H$222*H$214,FALSE))</f>
        <v>156.00527824444887</v>
      </c>
      <c r="X85" s="5">
        <f>BB85+(I$209*_xlfn.NORM.DIST($B85,I$214*I$215+I$213,I$219*I$214,FALSE))+(I$211*_xlfn.NORM.DIST($B85,I$214*I$216+I$213,I$220*I$214,FALSE))+(I$210*_xlfn.NORM.DIST($B85,I$214*I$217+I$213,I$221*I$214,FALSE))+(I$212*_xlfn.NORM.DIST($B85,I$214*I$218+I$213,I$222*I$214,FALSE))</f>
        <v>153.16200924516343</v>
      </c>
      <c r="Y85" s="5">
        <f>BC85+(J$209*_xlfn.NORM.DIST($B85,J$214*J$215+J$213,J$219*J$214,FALSE))+(J$211*_xlfn.NORM.DIST($B85,J$214*J$216+J$213,J$220*J$214,FALSE))+(J$210*_xlfn.NORM.DIST($B85,J$214*J$217+J$213,J$221*J$214,FALSE))+(J$212*_xlfn.NORM.DIST($B85,J$214*J$218+J$213,J$222*J$214,FALSE))</f>
        <v>152.65950576629439</v>
      </c>
      <c r="Z85" s="5">
        <f>BD85+(K$209*_xlfn.NORM.DIST($B85,K$214*K$215+K$213,K$219*K$214,FALSE))+(K$211*_xlfn.NORM.DIST($B85,K$214*K$216+K$213,K$220*K$214,FALSE))+(K$210*_xlfn.NORM.DIST($B85,K$214*K$217+K$213,K$221*K$214,FALSE))+(K$212*_xlfn.NORM.DIST($B85,K$214*K$218+K$213,K$222*K$214,FALSE))</f>
        <v>155.48590099953708</v>
      </c>
      <c r="AA85" s="5">
        <f>BE85+(L$209*_xlfn.NORM.DIST($B85,L$214*L$215+L$213,L$219*L$214,FALSE))+(L$211*_xlfn.NORM.DIST($B85,L$214*L$216+L$213,L$220*L$214,FALSE))+(L$210*_xlfn.NORM.DIST($B85,L$214*L$217+L$213,L$221*L$214,FALSE))+(L$212*_xlfn.NORM.DIST($B85,L$214*L$218+L$213,L$222*L$214,FALSE))</f>
        <v>147.56883225016264</v>
      </c>
      <c r="AB85" s="5">
        <f>BF85+(M$209*_xlfn.NORM.DIST($B85,M$214*M$215+M$213,M$219*M$214,FALSE))+(M$211*_xlfn.NORM.DIST($B85,M$214*M$216+M$213,M$220*M$214,FALSE))+(M$210*_xlfn.NORM.DIST($B85,M$214*M$217+M$213,M$221*M$214,FALSE))+(M$212*_xlfn.NORM.DIST($B85,M$214*M$218+M$213,M$222*M$214,FALSE))</f>
        <v>132.17183661173112</v>
      </c>
      <c r="AC85" s="5">
        <f>BG85+(N$209*_xlfn.NORM.DIST($B85,N$214*N$215+N$213,N$219*N$214,FALSE))+(N$211*_xlfn.NORM.DIST($B85,N$214*N$216+N$213,N$220*N$214,FALSE))+(N$210*_xlfn.NORM.DIST($B85,N$214*N$217+N$213,N$221*N$214,FALSE))+(N$212*_xlfn.NORM.DIST($B85,N$214*N$218+N$213,N$222*N$214,FALSE))</f>
        <v>114.5896247336227</v>
      </c>
      <c r="AD85" s="5">
        <f>BH85+(O$209*_xlfn.NORM.DIST($B85,O$214*O$215+O$213,O$219*O$214,FALSE))+(O$211*_xlfn.NORM.DIST($B85,O$214*O$216+O$213,O$220*O$214,FALSE))+(O$210*_xlfn.NORM.DIST($B85,O$214*O$217+O$213,O$221*O$214,FALSE))+(O$212*_xlfn.NORM.DIST($B85,O$214*O$218+O$213,O$222*O$214,FALSE))</f>
        <v>98.175398328700226</v>
      </c>
      <c r="AE85" s="5"/>
      <c r="AG85" s="5">
        <f t="shared" si="43"/>
        <v>0.99607678102796626</v>
      </c>
      <c r="AH85" s="5">
        <f t="shared" si="43"/>
        <v>-3.9077196504689482</v>
      </c>
      <c r="AI85" s="5">
        <f t="shared" si="43"/>
        <v>1.6335688463414044E-2</v>
      </c>
      <c r="AJ85" s="5">
        <f t="shared" si="43"/>
        <v>0.8362625349240318</v>
      </c>
      <c r="AK85" s="5">
        <f t="shared" si="43"/>
        <v>2.4908716056056903</v>
      </c>
      <c r="AL85" s="5">
        <f t="shared" si="43"/>
        <v>-1.4202782444488662</v>
      </c>
      <c r="AM85" s="5">
        <f t="shared" si="43"/>
        <v>-3.6920092451634332</v>
      </c>
      <c r="AN85" s="5">
        <f t="shared" si="42"/>
        <v>-3.3715057662943764</v>
      </c>
      <c r="AO85" s="5">
        <f t="shared" si="42"/>
        <v>-3.3189009995370782</v>
      </c>
      <c r="AP85" s="5">
        <f t="shared" si="42"/>
        <v>-0.43283225016264737</v>
      </c>
      <c r="AQ85" s="5">
        <f t="shared" si="42"/>
        <v>1.4801633882688634</v>
      </c>
      <c r="AR85" s="5">
        <f t="shared" si="42"/>
        <v>2.4253752663773014</v>
      </c>
      <c r="AS85" s="5">
        <f t="shared" si="42"/>
        <v>-0.26629832870023051</v>
      </c>
      <c r="AV85" s="2">
        <f t="shared" si="44"/>
        <v>99.389733225671876</v>
      </c>
      <c r="AW85" s="2">
        <f t="shared" si="45"/>
        <v>102.51102042878938</v>
      </c>
      <c r="AX85" s="2">
        <f t="shared" si="46"/>
        <v>105.21612125355253</v>
      </c>
      <c r="AY85" s="2">
        <f t="shared" si="47"/>
        <v>103.88386164630565</v>
      </c>
      <c r="AZ85" s="2">
        <f t="shared" si="48"/>
        <v>105.12536988800494</v>
      </c>
      <c r="BA85" s="2">
        <f t="shared" si="49"/>
        <v>107.28259208011769</v>
      </c>
      <c r="BB85" s="2">
        <f t="shared" si="50"/>
        <v>108.20003105407081</v>
      </c>
      <c r="BC85" s="2">
        <f t="shared" si="51"/>
        <v>107.67632759088303</v>
      </c>
      <c r="BD85" s="2">
        <f t="shared" si="52"/>
        <v>106.12298454758952</v>
      </c>
      <c r="BE85" s="2">
        <f t="shared" si="53"/>
        <v>101.02287446705441</v>
      </c>
      <c r="BF85" s="2">
        <f t="shared" si="54"/>
        <v>92.959976788185529</v>
      </c>
      <c r="BG85" s="2">
        <f t="shared" si="55"/>
        <v>82.432070198132138</v>
      </c>
      <c r="BH85" s="2">
        <f t="shared" si="56"/>
        <v>69.459933366380454</v>
      </c>
      <c r="BK85" s="2" t="str">
        <f>IF(OR($B85&lt;C$229, AND($B85&gt;C$230, $B85&lt;C$231)), C85, "")</f>
        <v/>
      </c>
      <c r="BL85" s="2" t="str">
        <f>IF(OR($B85&lt;D$229, AND($B85&gt;D$230, $B85&lt;D$231)), D85, "")</f>
        <v/>
      </c>
      <c r="BM85" s="2" t="str">
        <f>IF(OR($B85&lt;E$229, AND($B85&gt;E$230, $B85&lt;E$231)), E85, "")</f>
        <v/>
      </c>
      <c r="BN85" s="2" t="str">
        <f>IF(OR($B85&lt;F$229, AND($B85&gt;F$230, $B85&lt;F$231)), F85, "")</f>
        <v/>
      </c>
      <c r="BO85" s="2" t="str">
        <f>IF(OR($B85&lt;G$229, AND($B85&gt;G$230, $B85&lt;G$231)), G85, "")</f>
        <v/>
      </c>
      <c r="BP85" s="2" t="str">
        <f>IF(OR($B85&lt;H$229, AND($B85&gt;H$230, $B85&lt;H$231)), H85, "")</f>
        <v/>
      </c>
      <c r="BQ85" s="2" t="str">
        <f>IF(OR($B85&lt;I$229, AND($B85&gt;I$230, $B85&lt;I$231)), I85, "")</f>
        <v/>
      </c>
      <c r="BR85" s="2" t="str">
        <f>IF(OR($B85&lt;J$229, AND($B85&gt;J$230, $B85&lt;J$231)), J85, "")</f>
        <v/>
      </c>
      <c r="BS85" s="2" t="str">
        <f>IF(OR($B85&lt;K$229, AND($B85&gt;K$230, $B85&lt;K$231)), K85, "")</f>
        <v/>
      </c>
      <c r="BT85" s="2" t="str">
        <f>IF(OR($B85&lt;L$229, AND($B85&gt;L$230, $B85&lt;L$231)), L85, "")</f>
        <v/>
      </c>
      <c r="BU85" s="2" t="str">
        <f>IF(OR($B85&lt;M$229, AND($B85&gt;M$230, $B85&lt;M$231)), M85, "")</f>
        <v/>
      </c>
      <c r="BV85" s="2" t="str">
        <f>IF(OR($B85&lt;N$229, AND($B85&gt;N$230, $B85&lt;N$231)), N85, "")</f>
        <v/>
      </c>
      <c r="BW85" s="2" t="str">
        <f>IF(OR($B85&lt;O$229, AND($B85&gt;O$230, $B85&lt;O$231)), O85, "")</f>
        <v/>
      </c>
      <c r="BZ85" s="2" t="str">
        <f>IF(OR(AND($B85&gt;C$230, $B85&lt;C$231), $B85&gt;C$232), C85, "")</f>
        <v/>
      </c>
      <c r="CA85" s="2" t="str">
        <f>IF(OR(AND($B85&gt;D$230, $B85&lt;D$231), $B85&gt;D$232), D85, "")</f>
        <v/>
      </c>
      <c r="CB85" s="2" t="str">
        <f>IF(OR(AND($B85&gt;E$230, $B85&lt;E$231), $B85&gt;E$232), E85, "")</f>
        <v/>
      </c>
      <c r="CC85" s="2" t="str">
        <f>IF(OR(AND($B85&gt;F$230, $B85&lt;F$231), $B85&gt;F$232), F85, "")</f>
        <v/>
      </c>
      <c r="CD85" s="2" t="str">
        <f>IF(OR(AND($B85&gt;G$230, $B85&lt;G$231), $B85&gt;G$232), G85, "")</f>
        <v/>
      </c>
      <c r="CE85" s="2" t="str">
        <f>IF(OR(AND($B85&gt;H$230, $B85&lt;H$231), $B85&gt;H$232), H85, "")</f>
        <v/>
      </c>
      <c r="CF85" s="2" t="str">
        <f>IF(OR(AND($B85&gt;I$230, $B85&lt;I$231), $B85&gt;I$232), I85, "")</f>
        <v/>
      </c>
      <c r="CG85" s="2" t="str">
        <f>IF(OR(AND($B85&gt;J$230, $B85&lt;J$231), $B85&gt;J$232), J85, "")</f>
        <v/>
      </c>
      <c r="CH85" s="2" t="str">
        <f>IF(OR(AND($B85&gt;K$230, $B85&lt;K$231), $B85&gt;K$232), K85, "")</f>
        <v/>
      </c>
      <c r="CI85" s="2" t="str">
        <f>IF(OR(AND($B85&gt;L$230, $B85&lt;L$231), $B85&gt;L$232), L85, "")</f>
        <v/>
      </c>
      <c r="CJ85" s="2" t="str">
        <f>IF(OR(AND($B85&gt;M$230, $B85&lt;M$231), $B85&gt;M$232), M85, "")</f>
        <v/>
      </c>
      <c r="CK85" s="2" t="str">
        <f>IF(OR(AND($B85&gt;N$230, $B85&lt;N$231), $B85&gt;N$232), N85, "")</f>
        <v/>
      </c>
      <c r="CL85" s="2" t="str">
        <f>IF(OR(AND($B85&gt;O$230, $B85&lt;O$231), $B85&gt;O$232), O85, "")</f>
        <v/>
      </c>
      <c r="CO85" s="2">
        <f t="shared" si="57"/>
        <v>99.365173781719719</v>
      </c>
      <c r="CP85" s="2">
        <f t="shared" si="58"/>
        <v>102.51487439721377</v>
      </c>
      <c r="CQ85" s="2">
        <f t="shared" si="59"/>
        <v>105.18483754799708</v>
      </c>
      <c r="CR85" s="2">
        <f t="shared" si="60"/>
        <v>103.86213750432449</v>
      </c>
      <c r="CS85" s="2">
        <f t="shared" si="61"/>
        <v>105.1494681844252</v>
      </c>
      <c r="CT85" s="2">
        <f t="shared" si="62"/>
        <v>107.27176176146398</v>
      </c>
      <c r="CU85" s="2">
        <f t="shared" si="63"/>
        <v>108.22416600556717</v>
      </c>
      <c r="CV85" s="2">
        <f t="shared" si="64"/>
        <v>107.61198684800142</v>
      </c>
      <c r="CW85" s="2">
        <f t="shared" si="65"/>
        <v>106.06775576662776</v>
      </c>
      <c r="CX85" s="2">
        <f t="shared" si="66"/>
        <v>100.9714827780121</v>
      </c>
      <c r="CY85" s="2">
        <f t="shared" si="67"/>
        <v>92.8879689121068</v>
      </c>
      <c r="CZ85" s="2">
        <f t="shared" si="68"/>
        <v>82.390478147883641</v>
      </c>
      <c r="DA85" s="2">
        <f t="shared" si="69"/>
        <v>69.461148372674771</v>
      </c>
      <c r="DD85" s="2">
        <f t="shared" si="70"/>
        <v>99.548884228853154</v>
      </c>
      <c r="DE85" s="2">
        <f t="shared" si="71"/>
        <v>102.4811012909822</v>
      </c>
      <c r="DF85" s="2">
        <f t="shared" si="72"/>
        <v>105.48602664372338</v>
      </c>
      <c r="DG85" s="2">
        <f t="shared" si="73"/>
        <v>104.01801792078339</v>
      </c>
      <c r="DH85" s="2">
        <f t="shared" si="74"/>
        <v>104.98402869474711</v>
      </c>
      <c r="DI85" s="2">
        <f t="shared" si="75"/>
        <v>107.3527283883296</v>
      </c>
      <c r="DJ85" s="2">
        <f t="shared" si="76"/>
        <v>108.02471143098828</v>
      </c>
      <c r="DK85" s="2">
        <f t="shared" si="77"/>
        <v>108.12701923512181</v>
      </c>
      <c r="DL85" s="2">
        <f t="shared" si="78"/>
        <v>106.49738241515456</v>
      </c>
      <c r="DM85" s="2">
        <f t="shared" si="79"/>
        <v>101.32781698728958</v>
      </c>
      <c r="DN85" s="2">
        <f t="shared" si="80"/>
        <v>93.378784065213836</v>
      </c>
      <c r="DO85" s="2">
        <f t="shared" si="81"/>
        <v>82.669443374010015</v>
      </c>
      <c r="DP85" s="2">
        <f t="shared" si="82"/>
        <v>69.452201472351419</v>
      </c>
      <c r="DS85" s="2">
        <f>POWER(10,($B85-C$227)/C$228)/(1+POWER(10,($B85-C$227)/C$228))</f>
        <v>0.13368561415737154</v>
      </c>
      <c r="DT85" s="2">
        <f>POWER(10,($B85-D$227)/D$228)/(1+POWER(10,($B85-D$227)/D$228))</f>
        <v>0.11411353157639875</v>
      </c>
      <c r="DU85" s="2">
        <f>POWER(10,($B85-E$227)/E$228)/(1+POWER(10,($B85-E$227)/E$228))</f>
        <v>0.10386732454574982</v>
      </c>
      <c r="DV85" s="2">
        <f>POWER(10,($B85-F$227)/F$228)/(1+POWER(10,($B85-F$227)/F$228))</f>
        <v>0.13936415153785736</v>
      </c>
      <c r="DW85" s="2">
        <f>POWER(10,($B85-G$227)/G$228)/(1+POWER(10,($B85-G$227)/G$228))</f>
        <v>0.14566229905059253</v>
      </c>
      <c r="DX85" s="2">
        <f>POWER(10,($B85-H$227)/H$228)/(1+POWER(10,($B85-H$227)/H$228))</f>
        <v>0.13376274982622732</v>
      </c>
      <c r="DY85" s="2">
        <f>POWER(10,($B85-I$227)/I$228)/(1+POWER(10,($B85-I$227)/I$228))</f>
        <v>0.1210047528231761</v>
      </c>
      <c r="DZ85" s="2">
        <f>POWER(10,($B85-J$227)/J$228)/(1+POWER(10,($B85-J$227)/J$228))</f>
        <v>0.12492562504925581</v>
      </c>
      <c r="EA85" s="2">
        <f>POWER(10,($B85-K$227)/K$228)/(1+POWER(10,($B85-K$227)/K$228))</f>
        <v>0.12855064077414727</v>
      </c>
      <c r="EB85" s="2">
        <f>POWER(10,($B85-L$227)/L$228)/(1+POWER(10,($B85-L$227)/L$228))</f>
        <v>0.14422328169533374</v>
      </c>
      <c r="EC85" s="2">
        <f>POWER(10,($B85-M$227)/M$228)/(1+POWER(10,($B85-M$227)/M$228))</f>
        <v>0.14671078434088175</v>
      </c>
      <c r="ED85" s="2">
        <f>POWER(10,($B85-N$227)/N$228)/(1+POWER(10,($B85-N$227)/N$228))</f>
        <v>0.1490940316326442</v>
      </c>
      <c r="EE85" s="2">
        <f>POWER(10,($B85-O$227)/O$228)/(1+POWER(10,($B85-O$227)/O$228))</f>
        <v>0.13580192585140916</v>
      </c>
    </row>
    <row r="86" spans="2:135" x14ac:dyDescent="0.25">
      <c r="B86" s="2">
        <v>80</v>
      </c>
      <c r="C86">
        <v>144.75800000000001</v>
      </c>
      <c r="D86">
        <v>151.66200000000001</v>
      </c>
      <c r="E86">
        <v>154.971</v>
      </c>
      <c r="F86">
        <v>151.631</v>
      </c>
      <c r="G86">
        <v>149.10900000000001</v>
      </c>
      <c r="H86">
        <v>155.98500000000001</v>
      </c>
      <c r="I86">
        <v>152.97</v>
      </c>
      <c r="J86">
        <v>152.833</v>
      </c>
      <c r="K86">
        <v>153.864</v>
      </c>
      <c r="L86">
        <v>146.48500000000001</v>
      </c>
      <c r="M86">
        <v>131.28800000000001</v>
      </c>
      <c r="N86">
        <v>115.10599999999999</v>
      </c>
      <c r="O86">
        <v>98.5</v>
      </c>
      <c r="R86" s="5">
        <f>AV86+(C$209*_xlfn.NORM.DIST($B86,C$214*C$215+C$213,C$219*C$214,FALSE))+(C$211*_xlfn.NORM.DIST($B86,C$214*C$216+C$213,C$220*C$214,FALSE))+(C$210*_xlfn.NORM.DIST($B86,C$214*C$217+C$213,C$221*C$214,FALSE))+(C$212*_xlfn.NORM.DIST($B86,C$214*C$218+C$213,C$222*C$214,FALSE))</f>
        <v>141.0725008640635</v>
      </c>
      <c r="S86" s="5">
        <f>AW86+(D$209*_xlfn.NORM.DIST($B86,D$214*D$215+D$213,D$219*D$214,FALSE))+(D$211*_xlfn.NORM.DIST($B86,D$214*D$216+D$213,D$220*D$214,FALSE))+(D$210*_xlfn.NORM.DIST($B86,D$214*D$217+D$213,D$221*D$214,FALSE))+(D$212*_xlfn.NORM.DIST($B86,D$214*D$218+D$213,D$222*D$214,FALSE))</f>
        <v>153.84454762040878</v>
      </c>
      <c r="T86" s="5">
        <f>AX86+(E$209*_xlfn.NORM.DIST($B86,E$214*E$215+E$213,E$219*E$214,FALSE))+(E$211*_xlfn.NORM.DIST($B86,E$214*E$216+E$213,E$220*E$214,FALSE))+(E$210*_xlfn.NORM.DIST($B86,E$214*E$217+E$213,E$221*E$214,FALSE))+(E$212*_xlfn.NORM.DIST($B86,E$214*E$218+E$213,E$222*E$214,FALSE))</f>
        <v>154.04000580576943</v>
      </c>
      <c r="U86" s="5">
        <f>AY86+(F$209*_xlfn.NORM.DIST($B86,F$214*F$215+F$213,F$219*F$214,FALSE))+(F$211*_xlfn.NORM.DIST($B86,F$214*F$216+F$213,F$220*F$214,FALSE))+(F$210*_xlfn.NORM.DIST($B86,F$214*F$217+F$213,F$221*F$214,FALSE))+(F$212*_xlfn.NORM.DIST($B86,F$214*F$218+F$213,F$222*F$214,FALSE))</f>
        <v>147.75268356620433</v>
      </c>
      <c r="V86" s="5">
        <f>AZ86+(G$209*_xlfn.NORM.DIST($B86,G$214*G$215+G$213,G$219*G$214,FALSE))+(G$211*_xlfn.NORM.DIST($B86,G$214*G$216+G$213,G$220*G$214,FALSE))+(G$210*_xlfn.NORM.DIST($B86,G$214*G$217+G$213,G$221*G$214,FALSE))+(G$212*_xlfn.NORM.DIST($B86,G$214*G$218+G$213,G$222*G$214,FALSE))</f>
        <v>143.71623892268948</v>
      </c>
      <c r="W86" s="5">
        <f>BA86+(H$209*_xlfn.NORM.DIST($B86,H$214*H$215+H$213,H$219*H$214,FALSE))+(H$211*_xlfn.NORM.DIST($B86,H$214*H$216+H$213,H$220*H$214,FALSE))+(H$210*_xlfn.NORM.DIST($B86,H$214*H$217+H$213,H$221*H$214,FALSE))+(H$212*_xlfn.NORM.DIST($B86,H$214*H$218+H$213,H$222*H$214,FALSE))</f>
        <v>154.33822805439752</v>
      </c>
      <c r="X86" s="5">
        <f>BB86+(I$209*_xlfn.NORM.DIST($B86,I$214*I$215+I$213,I$219*I$214,FALSE))+(I$211*_xlfn.NORM.DIST($B86,I$214*I$216+I$213,I$220*I$214,FALSE))+(I$210*_xlfn.NORM.DIST($B86,I$214*I$217+I$213,I$221*I$214,FALSE))+(I$212*_xlfn.NORM.DIST($B86,I$214*I$218+I$213,I$222*I$214,FALSE))</f>
        <v>155.46345288300276</v>
      </c>
      <c r="Y86" s="5">
        <f>BC86+(J$209*_xlfn.NORM.DIST($B86,J$214*J$215+J$213,J$219*J$214,FALSE))+(J$211*_xlfn.NORM.DIST($B86,J$214*J$216+J$213,J$220*J$214,FALSE))+(J$210*_xlfn.NORM.DIST($B86,J$214*J$217+J$213,J$221*J$214,FALSE))+(J$212*_xlfn.NORM.DIST($B86,J$214*J$218+J$213,J$222*J$214,FALSE))</f>
        <v>154.27475128025847</v>
      </c>
      <c r="Z86" s="5">
        <f>BD86+(K$209*_xlfn.NORM.DIST($B86,K$214*K$215+K$213,K$219*K$214,FALSE))+(K$211*_xlfn.NORM.DIST($B86,K$214*K$216+K$213,K$220*K$214,FALSE))+(K$210*_xlfn.NORM.DIST($B86,K$214*K$217+K$213,K$221*K$214,FALSE))+(K$212*_xlfn.NORM.DIST($B86,K$214*K$218+K$213,K$222*K$214,FALSE))</f>
        <v>156.56531486282003</v>
      </c>
      <c r="AA86" s="5">
        <f>BE86+(L$209*_xlfn.NORM.DIST($B86,L$214*L$215+L$213,L$219*L$214,FALSE))+(L$211*_xlfn.NORM.DIST($B86,L$214*L$216+L$213,L$220*L$214,FALSE))+(L$210*_xlfn.NORM.DIST($B86,L$214*L$217+L$213,L$221*L$214,FALSE))+(L$212*_xlfn.NORM.DIST($B86,L$214*L$218+L$213,L$222*L$214,FALSE))</f>
        <v>143.91523215486382</v>
      </c>
      <c r="AB86" s="5">
        <f>BF86+(M$209*_xlfn.NORM.DIST($B86,M$214*M$215+M$213,M$219*M$214,FALSE))+(M$211*_xlfn.NORM.DIST($B86,M$214*M$216+M$213,M$220*M$214,FALSE))+(M$210*_xlfn.NORM.DIST($B86,M$214*M$217+M$213,M$221*M$214,FALSE))+(M$212*_xlfn.NORM.DIST($B86,M$214*M$218+M$213,M$222*M$214,FALSE))</f>
        <v>127.71067250289288</v>
      </c>
      <c r="AC86" s="5">
        <f>BG86+(N$209*_xlfn.NORM.DIST($B86,N$214*N$215+N$213,N$219*N$214,FALSE))+(N$211*_xlfn.NORM.DIST($B86,N$214*N$216+N$213,N$220*N$214,FALSE))+(N$210*_xlfn.NORM.DIST($B86,N$214*N$217+N$213,N$221*N$214,FALSE))+(N$212*_xlfn.NORM.DIST($B86,N$214*N$218+N$213,N$222*N$214,FALSE))</f>
        <v>110.12486076155001</v>
      </c>
      <c r="AD86" s="5">
        <f>BH86+(O$209*_xlfn.NORM.DIST($B86,O$214*O$215+O$213,O$219*O$214,FALSE))+(O$211*_xlfn.NORM.DIST($B86,O$214*O$216+O$213,O$220*O$214,FALSE))+(O$210*_xlfn.NORM.DIST($B86,O$214*O$217+O$213,O$221*O$214,FALSE))+(O$212*_xlfn.NORM.DIST($B86,O$214*O$218+O$213,O$222*O$214,FALSE))</f>
        <v>95.547621068027027</v>
      </c>
      <c r="AE86" s="5"/>
      <c r="AG86" s="5">
        <f t="shared" si="43"/>
        <v>3.6854991359365101</v>
      </c>
      <c r="AH86" s="5">
        <f t="shared" si="43"/>
        <v>-2.1825476204087693</v>
      </c>
      <c r="AI86" s="5">
        <f t="shared" si="43"/>
        <v>0.93099419423057839</v>
      </c>
      <c r="AJ86" s="5">
        <f t="shared" si="43"/>
        <v>3.8783164337956748</v>
      </c>
      <c r="AK86" s="5">
        <f t="shared" si="43"/>
        <v>5.3927610773105243</v>
      </c>
      <c r="AL86" s="5">
        <f t="shared" si="43"/>
        <v>1.6467719456024952</v>
      </c>
      <c r="AM86" s="5">
        <f t="shared" si="43"/>
        <v>-2.4934528830027602</v>
      </c>
      <c r="AN86" s="5">
        <f t="shared" si="42"/>
        <v>-1.4417512802584724</v>
      </c>
      <c r="AO86" s="5">
        <f t="shared" si="42"/>
        <v>-2.701314862820027</v>
      </c>
      <c r="AP86" s="5">
        <f t="shared" si="42"/>
        <v>2.569767845136198</v>
      </c>
      <c r="AQ86" s="5">
        <f t="shared" si="42"/>
        <v>3.5773274971071345</v>
      </c>
      <c r="AR86" s="5">
        <f t="shared" si="42"/>
        <v>4.981139238449984</v>
      </c>
      <c r="AS86" s="5">
        <f t="shared" si="42"/>
        <v>2.952378931972973</v>
      </c>
      <c r="AV86" s="2">
        <f t="shared" si="44"/>
        <v>99.383952591179039</v>
      </c>
      <c r="AW86" s="2">
        <f t="shared" si="45"/>
        <v>102.50095461846983</v>
      </c>
      <c r="AX86" s="2">
        <f t="shared" si="46"/>
        <v>105.21581134651424</v>
      </c>
      <c r="AY86" s="2">
        <f t="shared" si="47"/>
        <v>103.88531946447165</v>
      </c>
      <c r="AZ86" s="2">
        <f t="shared" si="48"/>
        <v>105.14055607258643</v>
      </c>
      <c r="BA86" s="2">
        <f t="shared" si="49"/>
        <v>107.30861566728677</v>
      </c>
      <c r="BB86" s="2">
        <f t="shared" si="50"/>
        <v>108.21884623469002</v>
      </c>
      <c r="BC86" s="2">
        <f t="shared" si="51"/>
        <v>107.71607024510988</v>
      </c>
      <c r="BD86" s="2">
        <f t="shared" si="52"/>
        <v>106.15848593350836</v>
      </c>
      <c r="BE86" s="2">
        <f t="shared" si="53"/>
        <v>101.05340878622107</v>
      </c>
      <c r="BF86" s="2">
        <f t="shared" si="54"/>
        <v>92.998051042601077</v>
      </c>
      <c r="BG86" s="2">
        <f t="shared" si="55"/>
        <v>82.455596315184437</v>
      </c>
      <c r="BH86" s="2">
        <f t="shared" si="56"/>
        <v>69.469032100808093</v>
      </c>
      <c r="BK86" s="2" t="str">
        <f>IF(OR($B86&lt;C$229, AND($B86&gt;C$230, $B86&lt;C$231)), C86, "")</f>
        <v/>
      </c>
      <c r="BL86" s="2" t="str">
        <f>IF(OR($B86&lt;D$229, AND($B86&gt;D$230, $B86&lt;D$231)), D86, "")</f>
        <v/>
      </c>
      <c r="BM86" s="2" t="str">
        <f>IF(OR($B86&lt;E$229, AND($B86&gt;E$230, $B86&lt;E$231)), E86, "")</f>
        <v/>
      </c>
      <c r="BN86" s="2" t="str">
        <f>IF(OR($B86&lt;F$229, AND($B86&gt;F$230, $B86&lt;F$231)), F86, "")</f>
        <v/>
      </c>
      <c r="BO86" s="2" t="str">
        <f>IF(OR($B86&lt;G$229, AND($B86&gt;G$230, $B86&lt;G$231)), G86, "")</f>
        <v/>
      </c>
      <c r="BP86" s="2" t="str">
        <f>IF(OR($B86&lt;H$229, AND($B86&gt;H$230, $B86&lt;H$231)), H86, "")</f>
        <v/>
      </c>
      <c r="BQ86" s="2" t="str">
        <f>IF(OR($B86&lt;I$229, AND($B86&gt;I$230, $B86&lt;I$231)), I86, "")</f>
        <v/>
      </c>
      <c r="BR86" s="2" t="str">
        <f>IF(OR($B86&lt;J$229, AND($B86&gt;J$230, $B86&lt;J$231)), J86, "")</f>
        <v/>
      </c>
      <c r="BS86" s="2" t="str">
        <f>IF(OR($B86&lt;K$229, AND($B86&gt;K$230, $B86&lt;K$231)), K86, "")</f>
        <v/>
      </c>
      <c r="BT86" s="2" t="str">
        <f>IF(OR($B86&lt;L$229, AND($B86&gt;L$230, $B86&lt;L$231)), L86, "")</f>
        <v/>
      </c>
      <c r="BU86" s="2" t="str">
        <f>IF(OR($B86&lt;M$229, AND($B86&gt;M$230, $B86&lt;M$231)), M86, "")</f>
        <v/>
      </c>
      <c r="BV86" s="2" t="str">
        <f>IF(OR($B86&lt;N$229, AND($B86&gt;N$230, $B86&lt;N$231)), N86, "")</f>
        <v/>
      </c>
      <c r="BW86" s="2" t="str">
        <f>IF(OR($B86&lt;O$229, AND($B86&gt;O$230, $B86&lt;O$231)), O86, "")</f>
        <v/>
      </c>
      <c r="BZ86" s="2" t="str">
        <f>IF(OR(AND($B86&gt;C$230, $B86&lt;C$231), $B86&gt;C$232), C86, "")</f>
        <v/>
      </c>
      <c r="CA86" s="2" t="str">
        <f>IF(OR(AND($B86&gt;D$230, $B86&lt;D$231), $B86&gt;D$232), D86, "")</f>
        <v/>
      </c>
      <c r="CB86" s="2" t="str">
        <f>IF(OR(AND($B86&gt;E$230, $B86&lt;E$231), $B86&gt;E$232), E86, "")</f>
        <v/>
      </c>
      <c r="CC86" s="2" t="str">
        <f>IF(OR(AND($B86&gt;F$230, $B86&lt;F$231), $B86&gt;F$232), F86, "")</f>
        <v/>
      </c>
      <c r="CD86" s="2" t="str">
        <f>IF(OR(AND($B86&gt;G$230, $B86&lt;G$231), $B86&gt;G$232), G86, "")</f>
        <v/>
      </c>
      <c r="CE86" s="2" t="str">
        <f>IF(OR(AND($B86&gt;H$230, $B86&lt;H$231), $B86&gt;H$232), H86, "")</f>
        <v/>
      </c>
      <c r="CF86" s="2" t="str">
        <f>IF(OR(AND($B86&gt;I$230, $B86&lt;I$231), $B86&gt;I$232), I86, "")</f>
        <v/>
      </c>
      <c r="CG86" s="2" t="str">
        <f>IF(OR(AND($B86&gt;J$230, $B86&lt;J$231), $B86&gt;J$232), J86, "")</f>
        <v/>
      </c>
      <c r="CH86" s="2" t="str">
        <f>IF(OR(AND($B86&gt;K$230, $B86&lt;K$231), $B86&gt;K$232), K86, "")</f>
        <v/>
      </c>
      <c r="CI86" s="2" t="str">
        <f>IF(OR(AND($B86&gt;L$230, $B86&lt;L$231), $B86&gt;L$232), L86, "")</f>
        <v/>
      </c>
      <c r="CJ86" s="2" t="str">
        <f>IF(OR(AND($B86&gt;M$230, $B86&lt;M$231), $B86&gt;M$232), M86, "")</f>
        <v/>
      </c>
      <c r="CK86" s="2" t="str">
        <f>IF(OR(AND($B86&gt;N$230, $B86&lt;N$231), $B86&gt;N$232), N86, "")</f>
        <v/>
      </c>
      <c r="CL86" s="2" t="str">
        <f>IF(OR(AND($B86&gt;O$230, $B86&lt;O$231), $B86&gt;O$232), O86, "")</f>
        <v/>
      </c>
      <c r="CO86" s="2">
        <f t="shared" si="57"/>
        <v>99.362632383045877</v>
      </c>
      <c r="CP86" s="2">
        <f t="shared" si="58"/>
        <v>102.50789714323986</v>
      </c>
      <c r="CQ86" s="2">
        <f t="shared" si="59"/>
        <v>105.18739482519481</v>
      </c>
      <c r="CR86" s="2">
        <f t="shared" si="60"/>
        <v>103.8669693695612</v>
      </c>
      <c r="CS86" s="2">
        <f t="shared" si="61"/>
        <v>105.17057454902576</v>
      </c>
      <c r="CT86" s="2">
        <f t="shared" si="62"/>
        <v>107.30229662040269</v>
      </c>
      <c r="CU86" s="2">
        <f t="shared" si="63"/>
        <v>108.2486543406076</v>
      </c>
      <c r="CV86" s="2">
        <f t="shared" si="64"/>
        <v>107.65531826069046</v>
      </c>
      <c r="CW86" s="2">
        <f t="shared" si="65"/>
        <v>106.10967168795327</v>
      </c>
      <c r="CX86" s="2">
        <f t="shared" si="66"/>
        <v>101.00839827077183</v>
      </c>
      <c r="CY86" s="2">
        <f t="shared" si="67"/>
        <v>92.931513196158875</v>
      </c>
      <c r="CZ86" s="2">
        <f t="shared" si="68"/>
        <v>82.41775588502</v>
      </c>
      <c r="DA86" s="2">
        <f t="shared" si="69"/>
        <v>69.473341418953083</v>
      </c>
      <c r="DD86" s="2">
        <f t="shared" si="70"/>
        <v>99.509955998940654</v>
      </c>
      <c r="DE86" s="2">
        <f t="shared" si="71"/>
        <v>102.45180067565424</v>
      </c>
      <c r="DF86" s="2">
        <f t="shared" si="72"/>
        <v>105.43940747507705</v>
      </c>
      <c r="DG86" s="2">
        <f t="shared" si="73"/>
        <v>103.98866855798448</v>
      </c>
      <c r="DH86" s="2">
        <f t="shared" si="74"/>
        <v>104.97998361379722</v>
      </c>
      <c r="DI86" s="2">
        <f t="shared" si="75"/>
        <v>107.34593666495897</v>
      </c>
      <c r="DJ86" s="2">
        <f t="shared" si="76"/>
        <v>108.02136834449485</v>
      </c>
      <c r="DK86" s="2">
        <f t="shared" si="77"/>
        <v>108.10417941485997</v>
      </c>
      <c r="DL86" s="2">
        <f t="shared" si="78"/>
        <v>106.46028263625882</v>
      </c>
      <c r="DM86" s="2">
        <f t="shared" si="79"/>
        <v>101.29698735829611</v>
      </c>
      <c r="DN86" s="2">
        <f t="shared" si="80"/>
        <v>93.350992730506945</v>
      </c>
      <c r="DO86" s="2">
        <f t="shared" si="81"/>
        <v>82.652556016057545</v>
      </c>
      <c r="DP86" s="2">
        <f t="shared" si="82"/>
        <v>69.444021972295445</v>
      </c>
      <c r="DS86" s="2">
        <f>POWER(10,($B86-C$227)/C$228)/(1+POWER(10,($B86-C$227)/C$228))</f>
        <v>0.14471683988791897</v>
      </c>
      <c r="DT86" s="2">
        <f>POWER(10,($B86-D$227)/D$228)/(1+POWER(10,($B86-D$227)/D$228))</f>
        <v>0.12376046244679825</v>
      </c>
      <c r="DU86" s="2">
        <f>POWER(10,($B86-E$227)/E$228)/(1+POWER(10,($B86-E$227)/E$228))</f>
        <v>0.1127583132541404</v>
      </c>
      <c r="DV86" s="2">
        <f>POWER(10,($B86-F$227)/F$228)/(1+POWER(10,($B86-F$227)/F$228))</f>
        <v>0.1507823934423535</v>
      </c>
      <c r="DW86" s="2">
        <f>POWER(10,($B86-G$227)/G$228)/(1+POWER(10,($B86-G$227)/G$228))</f>
        <v>0.15750212046200113</v>
      </c>
      <c r="DX86" s="2">
        <f>POWER(10,($B86-H$227)/H$228)/(1+POWER(10,($B86-H$227)/H$228))</f>
        <v>0.14479927663544687</v>
      </c>
      <c r="DY86" s="2">
        <f>POWER(10,($B86-I$227)/I$228)/(1+POWER(10,($B86-I$227)/I$228))</f>
        <v>0.13114800923676981</v>
      </c>
      <c r="DZ86" s="2">
        <f>POWER(10,($B86-J$227)/J$228)/(1+POWER(10,($B86-J$227)/J$228))</f>
        <v>0.13534694159894475</v>
      </c>
      <c r="EA86" s="2">
        <f>POWER(10,($B86-K$227)/K$228)/(1+POWER(10,($B86-K$227)/K$228))</f>
        <v>0.13922624433434538</v>
      </c>
      <c r="EB86" s="2">
        <f>POWER(10,($B86-L$227)/L$228)/(1+POWER(10,($B86-L$227)/L$228))</f>
        <v>0.15596748939938679</v>
      </c>
      <c r="EC86" s="2">
        <f>POWER(10,($B86-M$227)/M$228)/(1+POWER(10,($B86-M$227)/M$228))</f>
        <v>0.15862000644585375</v>
      </c>
      <c r="ED86" s="2">
        <f>POWER(10,($B86-N$227)/N$228)/(1+POWER(10,($B86-N$227)/N$228))</f>
        <v>0.16116017481432565</v>
      </c>
      <c r="EE86" s="2">
        <f>POWER(10,($B86-O$227)/O$228)/(1+POWER(10,($B86-O$227)/O$228))</f>
        <v>0.14697815396412334</v>
      </c>
    </row>
    <row r="87" spans="2:135" x14ac:dyDescent="0.25">
      <c r="B87" s="2">
        <v>81</v>
      </c>
      <c r="C87">
        <v>140.56100000000001</v>
      </c>
      <c r="D87">
        <v>151.691</v>
      </c>
      <c r="E87">
        <v>152.441</v>
      </c>
      <c r="F87">
        <v>148.61500000000001</v>
      </c>
      <c r="G87">
        <v>144</v>
      </c>
      <c r="H87">
        <v>154.86199999999999</v>
      </c>
      <c r="I87">
        <v>155.364</v>
      </c>
      <c r="J87">
        <v>154.40899999999999</v>
      </c>
      <c r="K87">
        <v>154.136</v>
      </c>
      <c r="L87">
        <v>142.54499999999999</v>
      </c>
      <c r="M87">
        <v>126.348</v>
      </c>
      <c r="N87">
        <v>108.59099999999999</v>
      </c>
      <c r="O87">
        <v>96.181799999999996</v>
      </c>
      <c r="R87" s="5">
        <f>AV87+(C$209*_xlfn.NORM.DIST($B87,C$214*C$215+C$213,C$219*C$214,FALSE))+(C$211*_xlfn.NORM.DIST($B87,C$214*C$216+C$213,C$220*C$214,FALSE))+(C$210*_xlfn.NORM.DIST($B87,C$214*C$217+C$213,C$221*C$214,FALSE))+(C$212*_xlfn.NORM.DIST($B87,C$214*C$218+C$213,C$222*C$214,FALSE))</f>
        <v>134.16306562142472</v>
      </c>
      <c r="S87" s="5">
        <f>AW87+(D$209*_xlfn.NORM.DIST($B87,D$214*D$215+D$213,D$219*D$214,FALSE))+(D$211*_xlfn.NORM.DIST($B87,D$214*D$216+D$213,D$220*D$214,FALSE))+(D$210*_xlfn.NORM.DIST($B87,D$214*D$217+D$213,D$221*D$214,FALSE))+(D$212*_xlfn.NORM.DIST($B87,D$214*D$218+D$213,D$222*D$214,FALSE))</f>
        <v>150.7242216843218</v>
      </c>
      <c r="T87" s="5">
        <f>AX87+(E$209*_xlfn.NORM.DIST($B87,E$214*E$215+E$213,E$219*E$214,FALSE))+(E$211*_xlfn.NORM.DIST($B87,E$214*E$216+E$213,E$220*E$214,FALSE))+(E$210*_xlfn.NORM.DIST($B87,E$214*E$217+E$213,E$221*E$214,FALSE))+(E$212*_xlfn.NORM.DIST($B87,E$214*E$218+E$213,E$222*E$214,FALSE))</f>
        <v>152.03050534167809</v>
      </c>
      <c r="U87" s="5">
        <f>AY87+(F$209*_xlfn.NORM.DIST($B87,F$214*F$215+F$213,F$219*F$214,FALSE))+(F$211*_xlfn.NORM.DIST($B87,F$214*F$216+F$213,F$220*F$214,FALSE))+(F$210*_xlfn.NORM.DIST($B87,F$214*F$217+F$213,F$221*F$214,FALSE))+(F$212*_xlfn.NORM.DIST($B87,F$214*F$218+F$213,F$222*F$214,FALSE))</f>
        <v>141.29083427928063</v>
      </c>
      <c r="V87" s="5">
        <f>AZ87+(G$209*_xlfn.NORM.DIST($B87,G$214*G$215+G$213,G$219*G$214,FALSE))+(G$211*_xlfn.NORM.DIST($B87,G$214*G$216+G$213,G$220*G$214,FALSE))+(G$210*_xlfn.NORM.DIST($B87,G$214*G$217+G$213,G$221*G$214,FALSE))+(G$212*_xlfn.NORM.DIST($B87,G$214*G$218+G$213,G$222*G$214,FALSE))</f>
        <v>137.40817533323874</v>
      </c>
      <c r="W87" s="5">
        <f>BA87+(H$209*_xlfn.NORM.DIST($B87,H$214*H$215+H$213,H$219*H$214,FALSE))+(H$211*_xlfn.NORM.DIST($B87,H$214*H$216+H$213,H$220*H$214,FALSE))+(H$210*_xlfn.NORM.DIST($B87,H$214*H$217+H$213,H$221*H$214,FALSE))+(H$212*_xlfn.NORM.DIST($B87,H$214*H$218+H$213,H$222*H$214,FALSE))</f>
        <v>149.87549201540705</v>
      </c>
      <c r="X87" s="5">
        <f>BB87+(I$209*_xlfn.NORM.DIST($B87,I$214*I$215+I$213,I$219*I$214,FALSE))+(I$211*_xlfn.NORM.DIST($B87,I$214*I$216+I$213,I$220*I$214,FALSE))+(I$210*_xlfn.NORM.DIST($B87,I$214*I$217+I$213,I$221*I$214,FALSE))+(I$212*_xlfn.NORM.DIST($B87,I$214*I$218+I$213,I$222*I$214,FALSE))</f>
        <v>154.75119439423102</v>
      </c>
      <c r="Y87" s="5">
        <f>BC87+(J$209*_xlfn.NORM.DIST($B87,J$214*J$215+J$213,J$219*J$214,FALSE))+(J$211*_xlfn.NORM.DIST($B87,J$214*J$216+J$213,J$220*J$214,FALSE))+(J$210*_xlfn.NORM.DIST($B87,J$214*J$217+J$213,J$221*J$214,FALSE))+(J$212*_xlfn.NORM.DIST($B87,J$214*J$218+J$213,J$222*J$214,FALSE))</f>
        <v>152.8835616823516</v>
      </c>
      <c r="Z87" s="5">
        <f>BD87+(K$209*_xlfn.NORM.DIST($B87,K$214*K$215+K$213,K$219*K$214,FALSE))+(K$211*_xlfn.NORM.DIST($B87,K$214*K$216+K$213,K$220*K$214,FALSE))+(K$210*_xlfn.NORM.DIST($B87,K$214*K$217+K$213,K$221*K$214,FALSE))+(K$212*_xlfn.NORM.DIST($B87,K$214*K$218+K$213,K$222*K$214,FALSE))</f>
        <v>154.37279191544772</v>
      </c>
      <c r="AA87" s="5">
        <f>BE87+(L$209*_xlfn.NORM.DIST($B87,L$214*L$215+L$213,L$219*L$214,FALSE))+(L$211*_xlfn.NORM.DIST($B87,L$214*L$216+L$213,L$220*L$214,FALSE))+(L$210*_xlfn.NORM.DIST($B87,L$214*L$217+L$213,L$221*L$214,FALSE))+(L$212*_xlfn.NORM.DIST($B87,L$214*L$218+L$213,L$222*L$214,FALSE))</f>
        <v>138.04201679597784</v>
      </c>
      <c r="AB87" s="5">
        <f>BF87+(M$209*_xlfn.NORM.DIST($B87,M$214*M$215+M$213,M$219*M$214,FALSE))+(M$211*_xlfn.NORM.DIST($B87,M$214*M$216+M$213,M$220*M$214,FALSE))+(M$210*_xlfn.NORM.DIST($B87,M$214*M$217+M$213,M$221*M$214,FALSE))+(M$212*_xlfn.NORM.DIST($B87,M$214*M$218+M$213,M$222*M$214,FALSE))</f>
        <v>121.84912904681451</v>
      </c>
      <c r="AC87" s="5">
        <f>BG87+(N$209*_xlfn.NORM.DIST($B87,N$214*N$215+N$213,N$219*N$214,FALSE))+(N$211*_xlfn.NORM.DIST($B87,N$214*N$216+N$213,N$220*N$214,FALSE))+(N$210*_xlfn.NORM.DIST($B87,N$214*N$217+N$213,N$221*N$214,FALSE))+(N$212*_xlfn.NORM.DIST($B87,N$214*N$218+N$213,N$222*N$214,FALSE))</f>
        <v>104.82031356121696</v>
      </c>
      <c r="AD87" s="5">
        <f>BH87+(O$209*_xlfn.NORM.DIST($B87,O$214*O$215+O$213,O$219*O$214,FALSE))+(O$211*_xlfn.NORM.DIST($B87,O$214*O$216+O$213,O$220*O$214,FALSE))+(O$210*_xlfn.NORM.DIST($B87,O$214*O$217+O$213,O$221*O$214,FALSE))+(O$212*_xlfn.NORM.DIST($B87,O$214*O$218+O$213,O$222*O$214,FALSE))</f>
        <v>91.727739393346056</v>
      </c>
      <c r="AE87" s="5"/>
      <c r="AG87" s="5">
        <f t="shared" si="43"/>
        <v>6.397934378575286</v>
      </c>
      <c r="AH87" s="5">
        <f t="shared" si="43"/>
        <v>0.96677831567819794</v>
      </c>
      <c r="AI87" s="5">
        <f t="shared" si="43"/>
        <v>0.4104946583219089</v>
      </c>
      <c r="AJ87" s="5">
        <f t="shared" si="43"/>
        <v>7.3241657207193782</v>
      </c>
      <c r="AK87" s="5">
        <f t="shared" si="43"/>
        <v>6.591824666761255</v>
      </c>
      <c r="AL87" s="5">
        <f t="shared" si="43"/>
        <v>4.9865079845929472</v>
      </c>
      <c r="AM87" s="5">
        <f t="shared" si="43"/>
        <v>0.61280560576898324</v>
      </c>
      <c r="AN87" s="5">
        <f t="shared" si="42"/>
        <v>1.5254383176483941</v>
      </c>
      <c r="AO87" s="5">
        <f t="shared" si="42"/>
        <v>-0.23679191544772493</v>
      </c>
      <c r="AP87" s="5">
        <f t="shared" si="42"/>
        <v>4.5029832040221436</v>
      </c>
      <c r="AQ87" s="5">
        <f t="shared" si="42"/>
        <v>4.498870953185488</v>
      </c>
      <c r="AR87" s="5">
        <f t="shared" si="42"/>
        <v>3.7706864387830308</v>
      </c>
      <c r="AS87" s="5">
        <f t="shared" si="42"/>
        <v>4.4540606066539397</v>
      </c>
      <c r="AV87" s="2">
        <f t="shared" si="44"/>
        <v>99.377451913213747</v>
      </c>
      <c r="AW87" s="2">
        <f t="shared" si="45"/>
        <v>102.49040383130419</v>
      </c>
      <c r="AX87" s="2">
        <f t="shared" si="46"/>
        <v>105.21476028736035</v>
      </c>
      <c r="AY87" s="2">
        <f t="shared" si="47"/>
        <v>103.88606307474609</v>
      </c>
      <c r="AZ87" s="2">
        <f t="shared" si="48"/>
        <v>105.1549803968702</v>
      </c>
      <c r="BA87" s="2">
        <f t="shared" si="49"/>
        <v>107.3338200526624</v>
      </c>
      <c r="BB87" s="2">
        <f t="shared" si="50"/>
        <v>108.23691493983378</v>
      </c>
      <c r="BC87" s="2">
        <f t="shared" si="51"/>
        <v>107.75471071313142</v>
      </c>
      <c r="BD87" s="2">
        <f t="shared" si="52"/>
        <v>106.19249940428242</v>
      </c>
      <c r="BE87" s="2">
        <f t="shared" si="53"/>
        <v>101.08252150158656</v>
      </c>
      <c r="BF87" s="2">
        <f t="shared" si="54"/>
        <v>93.034695188192259</v>
      </c>
      <c r="BG87" s="2">
        <f t="shared" si="55"/>
        <v>82.478204716981807</v>
      </c>
      <c r="BH87" s="2">
        <f t="shared" si="56"/>
        <v>69.477638157199152</v>
      </c>
      <c r="BK87" s="2" t="str">
        <f>IF(OR($B87&lt;C$229, AND($B87&gt;C$230, $B87&lt;C$231)), C87, "")</f>
        <v/>
      </c>
      <c r="BL87" s="2" t="str">
        <f>IF(OR($B87&lt;D$229, AND($B87&gt;D$230, $B87&lt;D$231)), D87, "")</f>
        <v/>
      </c>
      <c r="BM87" s="2" t="str">
        <f>IF(OR($B87&lt;E$229, AND($B87&gt;E$230, $B87&lt;E$231)), E87, "")</f>
        <v/>
      </c>
      <c r="BN87" s="2" t="str">
        <f>IF(OR($B87&lt;F$229, AND($B87&gt;F$230, $B87&lt;F$231)), F87, "")</f>
        <v/>
      </c>
      <c r="BO87" s="2" t="str">
        <f>IF(OR($B87&lt;G$229, AND($B87&gt;G$230, $B87&lt;G$231)), G87, "")</f>
        <v/>
      </c>
      <c r="BP87" s="2" t="str">
        <f>IF(OR($B87&lt;H$229, AND($B87&gt;H$230, $B87&lt;H$231)), H87, "")</f>
        <v/>
      </c>
      <c r="BQ87" s="2" t="str">
        <f>IF(OR($B87&lt;I$229, AND($B87&gt;I$230, $B87&lt;I$231)), I87, "")</f>
        <v/>
      </c>
      <c r="BR87" s="2" t="str">
        <f>IF(OR($B87&lt;J$229, AND($B87&gt;J$230, $B87&lt;J$231)), J87, "")</f>
        <v/>
      </c>
      <c r="BS87" s="2" t="str">
        <f>IF(OR($B87&lt;K$229, AND($B87&gt;K$230, $B87&lt;K$231)), K87, "")</f>
        <v/>
      </c>
      <c r="BT87" s="2" t="str">
        <f>IF(OR($B87&lt;L$229, AND($B87&gt;L$230, $B87&lt;L$231)), L87, "")</f>
        <v/>
      </c>
      <c r="BU87" s="2" t="str">
        <f>IF(OR($B87&lt;M$229, AND($B87&gt;M$230, $B87&lt;M$231)), M87, "")</f>
        <v/>
      </c>
      <c r="BV87" s="2" t="str">
        <f>IF(OR($B87&lt;N$229, AND($B87&gt;N$230, $B87&lt;N$231)), N87, "")</f>
        <v/>
      </c>
      <c r="BW87" s="2" t="str">
        <f>IF(OR($B87&lt;O$229, AND($B87&gt;O$230, $B87&lt;O$231)), O87, "")</f>
        <v/>
      </c>
      <c r="BZ87" s="2" t="str">
        <f>IF(OR(AND($B87&gt;C$230, $B87&lt;C$231), $B87&gt;C$232), C87, "")</f>
        <v/>
      </c>
      <c r="CA87" s="2" t="str">
        <f>IF(OR(AND($B87&gt;D$230, $B87&lt;D$231), $B87&gt;D$232), D87, "")</f>
        <v/>
      </c>
      <c r="CB87" s="2" t="str">
        <f>IF(OR(AND($B87&gt;E$230, $B87&lt;E$231), $B87&gt;E$232), E87, "")</f>
        <v/>
      </c>
      <c r="CC87" s="2" t="str">
        <f>IF(OR(AND($B87&gt;F$230, $B87&lt;F$231), $B87&gt;F$232), F87, "")</f>
        <v/>
      </c>
      <c r="CD87" s="2" t="str">
        <f>IF(OR(AND($B87&gt;G$230, $B87&lt;G$231), $B87&gt;G$232), G87, "")</f>
        <v/>
      </c>
      <c r="CE87" s="2" t="str">
        <f>IF(OR(AND($B87&gt;H$230, $B87&lt;H$231), $B87&gt;H$232), H87, "")</f>
        <v/>
      </c>
      <c r="CF87" s="2" t="str">
        <f>IF(OR(AND($B87&gt;I$230, $B87&lt;I$231), $B87&gt;I$232), I87, "")</f>
        <v/>
      </c>
      <c r="CG87" s="2" t="str">
        <f>IF(OR(AND($B87&gt;J$230, $B87&lt;J$231), $B87&gt;J$232), J87, "")</f>
        <v/>
      </c>
      <c r="CH87" s="2" t="str">
        <f>IF(OR(AND($B87&gt;K$230, $B87&lt;K$231), $B87&gt;K$232), K87, "")</f>
        <v/>
      </c>
      <c r="CI87" s="2" t="str">
        <f>IF(OR(AND($B87&gt;L$230, $B87&lt;L$231), $B87&gt;L$232), L87, "")</f>
        <v/>
      </c>
      <c r="CJ87" s="2" t="str">
        <f>IF(OR(AND($B87&gt;M$230, $B87&lt;M$231), $B87&gt;M$232), M87, "")</f>
        <v/>
      </c>
      <c r="CK87" s="2" t="str">
        <f>IF(OR(AND($B87&gt;N$230, $B87&lt;N$231), $B87&gt;N$232), N87, "")</f>
        <v/>
      </c>
      <c r="CL87" s="2" t="str">
        <f>IF(OR(AND($B87&gt;O$230, $B87&lt;O$231), $B87&gt;O$232), O87, "")</f>
        <v/>
      </c>
      <c r="CO87" s="2">
        <f t="shared" si="57"/>
        <v>99.36009098437205</v>
      </c>
      <c r="CP87" s="2">
        <f t="shared" si="58"/>
        <v>102.50091988926593</v>
      </c>
      <c r="CQ87" s="2">
        <f t="shared" si="59"/>
        <v>105.18995210239257</v>
      </c>
      <c r="CR87" s="2">
        <f t="shared" si="60"/>
        <v>103.87180123479791</v>
      </c>
      <c r="CS87" s="2">
        <f t="shared" si="61"/>
        <v>105.19168091362631</v>
      </c>
      <c r="CT87" s="2">
        <f t="shared" si="62"/>
        <v>107.33283147934139</v>
      </c>
      <c r="CU87" s="2">
        <f t="shared" si="63"/>
        <v>108.27314267564803</v>
      </c>
      <c r="CV87" s="2">
        <f t="shared" si="64"/>
        <v>107.69864967337951</v>
      </c>
      <c r="CW87" s="2">
        <f t="shared" si="65"/>
        <v>106.15158760927876</v>
      </c>
      <c r="CX87" s="2">
        <f t="shared" si="66"/>
        <v>101.04531376353157</v>
      </c>
      <c r="CY87" s="2">
        <f t="shared" si="67"/>
        <v>92.97505748021095</v>
      </c>
      <c r="CZ87" s="2">
        <f t="shared" si="68"/>
        <v>82.445033622156359</v>
      </c>
      <c r="DA87" s="2">
        <f t="shared" si="69"/>
        <v>69.485534465231396</v>
      </c>
      <c r="DD87" s="2">
        <f t="shared" si="70"/>
        <v>99.47102776902814</v>
      </c>
      <c r="DE87" s="2">
        <f t="shared" si="71"/>
        <v>102.42250006032629</v>
      </c>
      <c r="DF87" s="2">
        <f t="shared" si="72"/>
        <v>105.39278830643072</v>
      </c>
      <c r="DG87" s="2">
        <f t="shared" si="73"/>
        <v>103.95931919518557</v>
      </c>
      <c r="DH87" s="2">
        <f t="shared" si="74"/>
        <v>104.97593853284732</v>
      </c>
      <c r="DI87" s="2">
        <f t="shared" si="75"/>
        <v>107.33914494158836</v>
      </c>
      <c r="DJ87" s="2">
        <f t="shared" si="76"/>
        <v>108.0180252580014</v>
      </c>
      <c r="DK87" s="2">
        <f t="shared" si="77"/>
        <v>108.08133959459812</v>
      </c>
      <c r="DL87" s="2">
        <f t="shared" si="78"/>
        <v>106.42318285736309</v>
      </c>
      <c r="DM87" s="2">
        <f t="shared" si="79"/>
        <v>101.26615772930263</v>
      </c>
      <c r="DN87" s="2">
        <f t="shared" si="80"/>
        <v>93.323201395800041</v>
      </c>
      <c r="DO87" s="2">
        <f t="shared" si="81"/>
        <v>82.635668658105075</v>
      </c>
      <c r="DP87" s="2">
        <f t="shared" si="82"/>
        <v>69.435842472239457</v>
      </c>
      <c r="DS87" s="2">
        <f>POWER(10,($B87-C$227)/C$228)/(1+POWER(10,($B87-C$227)/C$228))</f>
        <v>0.15649388879914916</v>
      </c>
      <c r="DT87" s="2">
        <f>POWER(10,($B87-D$227)/D$228)/(1+POWER(10,($B87-D$227)/D$228))</f>
        <v>0.13409947590975421</v>
      </c>
      <c r="DU87" s="2">
        <f>POWER(10,($B87-E$227)/E$228)/(1+POWER(10,($B87-E$227)/E$228))</f>
        <v>0.1223064939784103</v>
      </c>
      <c r="DV87" s="2">
        <f>POWER(10,($B87-F$227)/F$228)/(1+POWER(10,($B87-F$227)/F$228))</f>
        <v>0.16295900732826085</v>
      </c>
      <c r="DW87" s="2">
        <f>POWER(10,($B87-G$227)/G$228)/(1+POWER(10,($B87-G$227)/G$228))</f>
        <v>0.17011269006860422</v>
      </c>
      <c r="DX87" s="2">
        <f>POWER(10,($B87-H$227)/H$228)/(1+POWER(10,($B87-H$227)/H$228))</f>
        <v>0.15658180604337857</v>
      </c>
      <c r="DY87" s="2">
        <f>POWER(10,($B87-I$227)/I$228)/(1+POWER(10,($B87-I$227)/I$228))</f>
        <v>0.14200416478206629</v>
      </c>
      <c r="DZ87" s="2">
        <f>POWER(10,($B87-J$227)/J$228)/(1+POWER(10,($B87-J$227)/J$228))</f>
        <v>0.14649207267700171</v>
      </c>
      <c r="EA87" s="2">
        <f>POWER(10,($B87-K$227)/K$228)/(1+POWER(10,($B87-K$227)/K$228))</f>
        <v>0.1506351649825069</v>
      </c>
      <c r="EB87" s="2">
        <f>POWER(10,($B87-L$227)/L$228)/(1+POWER(10,($B87-L$227)/L$228))</f>
        <v>0.16847975866162321</v>
      </c>
      <c r="EC87" s="2">
        <f>POWER(10,($B87-M$227)/M$228)/(1+POWER(10,($B87-M$227)/M$228))</f>
        <v>0.17130188209780489</v>
      </c>
      <c r="ED87" s="2">
        <f>POWER(10,($B87-N$227)/N$228)/(1+POWER(10,($B87-N$227)/N$228))</f>
        <v>0.17400313987596985</v>
      </c>
      <c r="EE87" s="2">
        <f>POWER(10,($B87-O$227)/O$228)/(1+POWER(10,($B87-O$227)/O$228))</f>
        <v>0.15890503795112479</v>
      </c>
    </row>
    <row r="88" spans="2:135" x14ac:dyDescent="0.25">
      <c r="B88" s="2">
        <v>82</v>
      </c>
      <c r="C88">
        <v>131.5</v>
      </c>
      <c r="D88">
        <v>151</v>
      </c>
      <c r="E88">
        <v>147.38200000000001</v>
      </c>
      <c r="F88">
        <v>140.477</v>
      </c>
      <c r="G88">
        <v>133.71899999999999</v>
      </c>
      <c r="H88">
        <v>150.554</v>
      </c>
      <c r="I88">
        <v>155.74199999999999</v>
      </c>
      <c r="J88">
        <v>153.03</v>
      </c>
      <c r="K88">
        <v>152.89400000000001</v>
      </c>
      <c r="L88">
        <v>136.47</v>
      </c>
      <c r="M88">
        <v>119.364</v>
      </c>
      <c r="N88">
        <v>101.364</v>
      </c>
      <c r="O88">
        <v>91.136399999999995</v>
      </c>
      <c r="R88" s="5">
        <f>AV88+(C$209*_xlfn.NORM.DIST($B88,C$214*C$215+C$213,C$219*C$214,FALSE))+(C$211*_xlfn.NORM.DIST($B88,C$214*C$216+C$213,C$220*C$214,FALSE))+(C$210*_xlfn.NORM.DIST($B88,C$214*C$217+C$213,C$221*C$214,FALSE))+(C$212*_xlfn.NORM.DIST($B88,C$214*C$218+C$213,C$222*C$214,FALSE))</f>
        <v>126.68889276714711</v>
      </c>
      <c r="S88" s="5">
        <f>AW88+(D$209*_xlfn.NORM.DIST($B88,D$214*D$215+D$213,D$219*D$214,FALSE))+(D$211*_xlfn.NORM.DIST($B88,D$214*D$216+D$213,D$220*D$214,FALSE))+(D$210*_xlfn.NORM.DIST($B88,D$214*D$217+D$213,D$221*D$214,FALSE))+(D$212*_xlfn.NORM.DIST($B88,D$214*D$218+D$213,D$222*D$214,FALSE))</f>
        <v>145.12767375884539</v>
      </c>
      <c r="T88" s="5">
        <f>AX88+(E$209*_xlfn.NORM.DIST($B88,E$214*E$215+E$213,E$219*E$214,FALSE))+(E$211*_xlfn.NORM.DIST($B88,E$214*E$216+E$213,E$220*E$214,FALSE))+(E$210*_xlfn.NORM.DIST($B88,E$214*E$217+E$213,E$221*E$214,FALSE))+(E$212*_xlfn.NORM.DIST($B88,E$214*E$218+E$213,E$222*E$214,FALSE))</f>
        <v>147.55820591137615</v>
      </c>
      <c r="U88" s="5">
        <f>AY88+(F$209*_xlfn.NORM.DIST($B88,F$214*F$215+F$213,F$219*F$214,FALSE))+(F$211*_xlfn.NORM.DIST($B88,F$214*F$216+F$213,F$220*F$214,FALSE))+(F$210*_xlfn.NORM.DIST($B88,F$214*F$217+F$213,F$221*F$214,FALSE))+(F$212*_xlfn.NORM.DIST($B88,F$214*F$218+F$213,F$222*F$214,FALSE))</f>
        <v>133.81708526872376</v>
      </c>
      <c r="V88" s="5">
        <f>AZ88+(G$209*_xlfn.NORM.DIST($B88,G$214*G$215+G$213,G$219*G$214,FALSE))+(G$211*_xlfn.NORM.DIST($B88,G$214*G$216+G$213,G$220*G$214,FALSE))+(G$210*_xlfn.NORM.DIST($B88,G$214*G$217+G$213,G$221*G$214,FALSE))+(G$212*_xlfn.NORM.DIST($B88,G$214*G$218+G$213,G$222*G$214,FALSE))</f>
        <v>130.45289109667996</v>
      </c>
      <c r="W88" s="5">
        <f>BA88+(H$209*_xlfn.NORM.DIST($B88,H$214*H$215+H$213,H$219*H$214,FALSE))+(H$211*_xlfn.NORM.DIST($B88,H$214*H$216+H$213,H$220*H$214,FALSE))+(H$210*_xlfn.NORM.DIST($B88,H$214*H$217+H$213,H$221*H$214,FALSE))+(H$212*_xlfn.NORM.DIST($B88,H$214*H$218+H$213,H$222*H$214,FALSE))</f>
        <v>143.42093285853676</v>
      </c>
      <c r="X88" s="5">
        <f>BB88+(I$209*_xlfn.NORM.DIST($B88,I$214*I$215+I$213,I$219*I$214,FALSE))+(I$211*_xlfn.NORM.DIST($B88,I$214*I$216+I$213,I$220*I$214,FALSE))+(I$210*_xlfn.NORM.DIST($B88,I$214*I$217+I$213,I$221*I$214,FALSE))+(I$212*_xlfn.NORM.DIST($B88,I$214*I$218+I$213,I$222*I$214,FALSE))</f>
        <v>151.16262651836755</v>
      </c>
      <c r="Y88" s="5">
        <f>BC88+(J$209*_xlfn.NORM.DIST($B88,J$214*J$215+J$213,J$219*J$214,FALSE))+(J$211*_xlfn.NORM.DIST($B88,J$214*J$216+J$213,J$220*J$214,FALSE))+(J$210*_xlfn.NORM.DIST($B88,J$214*J$217+J$213,J$221*J$214,FALSE))+(J$212*_xlfn.NORM.DIST($B88,J$214*J$218+J$213,J$222*J$214,FALSE))</f>
        <v>148.75653907561218</v>
      </c>
      <c r="Z88" s="5">
        <f>BD88+(K$209*_xlfn.NORM.DIST($B88,K$214*K$215+K$213,K$219*K$214,FALSE))+(K$211*_xlfn.NORM.DIST($B88,K$214*K$216+K$213,K$220*K$214,FALSE))+(K$210*_xlfn.NORM.DIST($B88,K$214*K$217+K$213,K$221*K$214,FALSE))+(K$212*_xlfn.NORM.DIST($B88,K$214*K$218+K$213,K$222*K$214,FALSE))</f>
        <v>149.33082786991037</v>
      </c>
      <c r="AA88" s="5">
        <f>BE88+(L$209*_xlfn.NORM.DIST($B88,L$214*L$215+L$213,L$219*L$214,FALSE))+(L$211*_xlfn.NORM.DIST($B88,L$214*L$216+L$213,L$220*L$214,FALSE))+(L$210*_xlfn.NORM.DIST($B88,L$214*L$217+L$213,L$221*L$214,FALSE))+(L$212*_xlfn.NORM.DIST($B88,L$214*L$218+L$213,L$222*L$214,FALSE))</f>
        <v>130.95340353172804</v>
      </c>
      <c r="AB88" s="5">
        <f>BF88+(M$209*_xlfn.NORM.DIST($B88,M$214*M$215+M$213,M$219*M$214,FALSE))+(M$211*_xlfn.NORM.DIST($B88,M$214*M$216+M$213,M$220*M$214,FALSE))+(M$210*_xlfn.NORM.DIST($B88,M$214*M$217+M$213,M$221*M$214,FALSE))+(M$212*_xlfn.NORM.DIST($B88,M$214*M$218+M$213,M$222*M$214,FALSE))</f>
        <v>115.49747307305985</v>
      </c>
      <c r="AC88" s="5">
        <f>BG88+(N$209*_xlfn.NORM.DIST($B88,N$214*N$215+N$213,N$219*N$214,FALSE))+(N$211*_xlfn.NORM.DIST($B88,N$214*N$216+N$213,N$220*N$214,FALSE))+(N$210*_xlfn.NORM.DIST($B88,N$214*N$217+N$213,N$221*N$214,FALSE))+(N$212*_xlfn.NORM.DIST($B88,N$214*N$218+N$213,N$222*N$214,FALSE))</f>
        <v>99.430011457995079</v>
      </c>
      <c r="AD88" s="5">
        <f>BH88+(O$209*_xlfn.NORM.DIST($B88,O$214*O$215+O$213,O$219*O$214,FALSE))+(O$211*_xlfn.NORM.DIST($B88,O$214*O$216+O$213,O$220*O$214,FALSE))+(O$210*_xlfn.NORM.DIST($B88,O$214*O$217+O$213,O$221*O$214,FALSE))+(O$212*_xlfn.NORM.DIST($B88,O$214*O$218+O$213,O$222*O$214,FALSE))</f>
        <v>87.320135523457594</v>
      </c>
      <c r="AE88" s="5"/>
      <c r="AG88" s="5">
        <f t="shared" si="43"/>
        <v>4.8111072328528905</v>
      </c>
      <c r="AH88" s="5">
        <f t="shared" si="43"/>
        <v>5.8723262411546102</v>
      </c>
      <c r="AI88" s="5">
        <f t="shared" si="43"/>
        <v>-0.17620591137614383</v>
      </c>
      <c r="AJ88" s="5">
        <f t="shared" si="43"/>
        <v>6.6599147312762454</v>
      </c>
      <c r="AK88" s="5">
        <f t="shared" si="43"/>
        <v>3.2661089033200312</v>
      </c>
      <c r="AL88" s="5">
        <f t="shared" si="43"/>
        <v>7.1330671414632434</v>
      </c>
      <c r="AM88" s="5">
        <f t="shared" si="43"/>
        <v>4.5793734816324445</v>
      </c>
      <c r="AN88" s="5">
        <f t="shared" si="42"/>
        <v>4.2734609243878197</v>
      </c>
      <c r="AO88" s="5">
        <f t="shared" si="42"/>
        <v>3.5631721300896402</v>
      </c>
      <c r="AP88" s="5">
        <f t="shared" si="42"/>
        <v>5.5165964682719562</v>
      </c>
      <c r="AQ88" s="5">
        <f t="shared" si="42"/>
        <v>3.8665269269401534</v>
      </c>
      <c r="AR88" s="5">
        <f t="shared" si="42"/>
        <v>1.9339885420049256</v>
      </c>
      <c r="AS88" s="5">
        <f t="shared" si="42"/>
        <v>3.8162644765424005</v>
      </c>
      <c r="AV88" s="2">
        <f t="shared" si="44"/>
        <v>99.370151504612451</v>
      </c>
      <c r="AW88" s="2">
        <f t="shared" si="45"/>
        <v>102.47931884146303</v>
      </c>
      <c r="AX88" s="2">
        <f t="shared" si="46"/>
        <v>105.21287581508086</v>
      </c>
      <c r="AY88" s="2">
        <f t="shared" si="47"/>
        <v>103.88601584518719</v>
      </c>
      <c r="AZ88" s="2">
        <f t="shared" si="48"/>
        <v>105.16858012714737</v>
      </c>
      <c r="BA88" s="2">
        <f t="shared" si="49"/>
        <v>107.3581209812853</v>
      </c>
      <c r="BB88" s="2">
        <f t="shared" si="50"/>
        <v>108.25417004010225</v>
      </c>
      <c r="BC88" s="2">
        <f t="shared" si="51"/>
        <v>107.79211347975266</v>
      </c>
      <c r="BD88" s="2">
        <f t="shared" si="52"/>
        <v>106.2248558986235</v>
      </c>
      <c r="BE88" s="2">
        <f t="shared" si="53"/>
        <v>101.11005950637629</v>
      </c>
      <c r="BF88" s="2">
        <f t="shared" si="54"/>
        <v>93.069749023127073</v>
      </c>
      <c r="BG88" s="2">
        <f t="shared" si="55"/>
        <v>82.499795071294571</v>
      </c>
      <c r="BH88" s="2">
        <f t="shared" si="56"/>
        <v>69.485704082430786</v>
      </c>
      <c r="BK88" s="2" t="str">
        <f>IF(OR($B88&lt;C$229, AND($B88&gt;C$230, $B88&lt;C$231)), C88, "")</f>
        <v/>
      </c>
      <c r="BL88" s="2" t="str">
        <f>IF(OR($B88&lt;D$229, AND($B88&gt;D$230, $B88&lt;D$231)), D88, "")</f>
        <v/>
      </c>
      <c r="BM88" s="2" t="str">
        <f>IF(OR($B88&lt;E$229, AND($B88&gt;E$230, $B88&lt;E$231)), E88, "")</f>
        <v/>
      </c>
      <c r="BN88" s="2" t="str">
        <f>IF(OR($B88&lt;F$229, AND($B88&gt;F$230, $B88&lt;F$231)), F88, "")</f>
        <v/>
      </c>
      <c r="BO88" s="2" t="str">
        <f>IF(OR($B88&lt;G$229, AND($B88&gt;G$230, $B88&lt;G$231)), G88, "")</f>
        <v/>
      </c>
      <c r="BP88" s="2" t="str">
        <f>IF(OR($B88&lt;H$229, AND($B88&gt;H$230, $B88&lt;H$231)), H88, "")</f>
        <v/>
      </c>
      <c r="BQ88" s="2" t="str">
        <f>IF(OR($B88&lt;I$229, AND($B88&gt;I$230, $B88&lt;I$231)), I88, "")</f>
        <v/>
      </c>
      <c r="BR88" s="2" t="str">
        <f>IF(OR($B88&lt;J$229, AND($B88&gt;J$230, $B88&lt;J$231)), J88, "")</f>
        <v/>
      </c>
      <c r="BS88" s="2" t="str">
        <f>IF(OR($B88&lt;K$229, AND($B88&gt;K$230, $B88&lt;K$231)), K88, "")</f>
        <v/>
      </c>
      <c r="BT88" s="2" t="str">
        <f>IF(OR($B88&lt;L$229, AND($B88&gt;L$230, $B88&lt;L$231)), L88, "")</f>
        <v/>
      </c>
      <c r="BU88" s="2" t="str">
        <f>IF(OR($B88&lt;M$229, AND($B88&gt;M$230, $B88&lt;M$231)), M88, "")</f>
        <v/>
      </c>
      <c r="BV88" s="2" t="str">
        <f>IF(OR($B88&lt;N$229, AND($B88&gt;N$230, $B88&lt;N$231)), N88, "")</f>
        <v/>
      </c>
      <c r="BW88" s="2" t="str">
        <f>IF(OR($B88&lt;O$229, AND($B88&gt;O$230, $B88&lt;O$231)), O88, "")</f>
        <v/>
      </c>
      <c r="BZ88" s="2" t="str">
        <f>IF(OR(AND($B88&gt;C$230, $B88&lt;C$231), $B88&gt;C$232), C88, "")</f>
        <v/>
      </c>
      <c r="CA88" s="2" t="str">
        <f>IF(OR(AND($B88&gt;D$230, $B88&lt;D$231), $B88&gt;D$232), D88, "")</f>
        <v/>
      </c>
      <c r="CB88" s="2" t="str">
        <f>IF(OR(AND($B88&gt;E$230, $B88&lt;E$231), $B88&gt;E$232), E88, "")</f>
        <v/>
      </c>
      <c r="CC88" s="2" t="str">
        <f>IF(OR(AND($B88&gt;F$230, $B88&lt;F$231), $B88&gt;F$232), F88, "")</f>
        <v/>
      </c>
      <c r="CD88" s="2" t="str">
        <f>IF(OR(AND($B88&gt;G$230, $B88&lt;G$231), $B88&gt;G$232), G88, "")</f>
        <v/>
      </c>
      <c r="CE88" s="2" t="str">
        <f>IF(OR(AND($B88&gt;H$230, $B88&lt;H$231), $B88&gt;H$232), H88, "")</f>
        <v/>
      </c>
      <c r="CF88" s="2" t="str">
        <f>IF(OR(AND($B88&gt;I$230, $B88&lt;I$231), $B88&gt;I$232), I88, "")</f>
        <v/>
      </c>
      <c r="CG88" s="2" t="str">
        <f>IF(OR(AND($B88&gt;J$230, $B88&lt;J$231), $B88&gt;J$232), J88, "")</f>
        <v/>
      </c>
      <c r="CH88" s="2" t="str">
        <f>IF(OR(AND($B88&gt;K$230, $B88&lt;K$231), $B88&gt;K$232), K88, "")</f>
        <v/>
      </c>
      <c r="CI88" s="2" t="str">
        <f>IF(OR(AND($B88&gt;L$230, $B88&lt;L$231), $B88&gt;L$232), L88, "")</f>
        <v/>
      </c>
      <c r="CJ88" s="2" t="str">
        <f>IF(OR(AND($B88&gt;M$230, $B88&lt;M$231), $B88&gt;M$232), M88, "")</f>
        <v/>
      </c>
      <c r="CK88" s="2" t="str">
        <f>IF(OR(AND($B88&gt;N$230, $B88&lt;N$231), $B88&gt;N$232), N88, "")</f>
        <v/>
      </c>
      <c r="CL88" s="2" t="str">
        <f>IF(OR(AND($B88&gt;O$230, $B88&lt;O$231), $B88&gt;O$232), O88, "")</f>
        <v/>
      </c>
      <c r="CO88" s="2">
        <f t="shared" si="57"/>
        <v>99.357549585698209</v>
      </c>
      <c r="CP88" s="2">
        <f t="shared" si="58"/>
        <v>102.493942635292</v>
      </c>
      <c r="CQ88" s="2">
        <f t="shared" si="59"/>
        <v>105.19250937959031</v>
      </c>
      <c r="CR88" s="2">
        <f t="shared" si="60"/>
        <v>103.87663310003462</v>
      </c>
      <c r="CS88" s="2">
        <f t="shared" si="61"/>
        <v>105.21278727822688</v>
      </c>
      <c r="CT88" s="2">
        <f t="shared" si="62"/>
        <v>107.36336633828012</v>
      </c>
      <c r="CU88" s="2">
        <f t="shared" si="63"/>
        <v>108.29763101068846</v>
      </c>
      <c r="CV88" s="2">
        <f t="shared" si="64"/>
        <v>107.74198108606855</v>
      </c>
      <c r="CW88" s="2">
        <f t="shared" si="65"/>
        <v>106.19350353060426</v>
      </c>
      <c r="CX88" s="2">
        <f t="shared" si="66"/>
        <v>101.08222925629131</v>
      </c>
      <c r="CY88" s="2">
        <f t="shared" si="67"/>
        <v>93.018601764263025</v>
      </c>
      <c r="CZ88" s="2">
        <f t="shared" si="68"/>
        <v>82.472311359292718</v>
      </c>
      <c r="DA88" s="2">
        <f t="shared" si="69"/>
        <v>69.497727511509694</v>
      </c>
      <c r="DD88" s="2">
        <f t="shared" si="70"/>
        <v>99.432099539115626</v>
      </c>
      <c r="DE88" s="2">
        <f t="shared" si="71"/>
        <v>102.39319944499833</v>
      </c>
      <c r="DF88" s="2">
        <f t="shared" si="72"/>
        <v>105.3461691377844</v>
      </c>
      <c r="DG88" s="2">
        <f t="shared" si="73"/>
        <v>103.92996983238666</v>
      </c>
      <c r="DH88" s="2">
        <f t="shared" si="74"/>
        <v>104.97189345189743</v>
      </c>
      <c r="DI88" s="2">
        <f t="shared" si="75"/>
        <v>107.33235321821773</v>
      </c>
      <c r="DJ88" s="2">
        <f t="shared" si="76"/>
        <v>108.01468217150797</v>
      </c>
      <c r="DK88" s="2">
        <f t="shared" si="77"/>
        <v>108.05849977433627</v>
      </c>
      <c r="DL88" s="2">
        <f t="shared" si="78"/>
        <v>106.38608307846735</v>
      </c>
      <c r="DM88" s="2">
        <f t="shared" si="79"/>
        <v>101.23532810030916</v>
      </c>
      <c r="DN88" s="2">
        <f t="shared" si="80"/>
        <v>93.29541006109315</v>
      </c>
      <c r="DO88" s="2">
        <f t="shared" si="81"/>
        <v>82.618781300152605</v>
      </c>
      <c r="DP88" s="2">
        <f t="shared" si="82"/>
        <v>69.427662972183484</v>
      </c>
      <c r="DS88" s="2">
        <f>POWER(10,($B88-C$227)/C$228)/(1+POWER(10,($B88-C$227)/C$228))</f>
        <v>0.16903993009475329</v>
      </c>
      <c r="DT88" s="2">
        <f>POWER(10,($B88-D$227)/D$228)/(1+POWER(10,($B88-D$227)/D$228))</f>
        <v>0.14515912972726344</v>
      </c>
      <c r="DU88" s="2">
        <f>POWER(10,($B88-E$227)/E$228)/(1+POWER(10,($B88-E$227)/E$228))</f>
        <v>0.13254241533311331</v>
      </c>
      <c r="DV88" s="2">
        <f>POWER(10,($B88-F$227)/F$228)/(1+POWER(10,($B88-F$227)/F$228))</f>
        <v>0.17591526024944981</v>
      </c>
      <c r="DW88" s="2">
        <f>POWER(10,($B88-G$227)/G$228)/(1+POWER(10,($B88-G$227)/G$228))</f>
        <v>0.18351300966533246</v>
      </c>
      <c r="DX88" s="2">
        <f>POWER(10,($B88-H$227)/H$228)/(1+POWER(10,($B88-H$227)/H$228))</f>
        <v>0.1691334823542657</v>
      </c>
      <c r="DY88" s="2">
        <f>POWER(10,($B88-I$227)/I$228)/(1+POWER(10,($B88-I$227)/I$228))</f>
        <v>0.15360010209647101</v>
      </c>
      <c r="DZ88" s="2">
        <f>POWER(10,($B88-J$227)/J$228)/(1+POWER(10,($B88-J$227)/J$228))</f>
        <v>0.15838683636177309</v>
      </c>
      <c r="EA88" s="2">
        <f>POWER(10,($B88-K$227)/K$228)/(1+POWER(10,($B88-K$227)/K$228))</f>
        <v>0.16280216859543328</v>
      </c>
      <c r="EB88" s="2">
        <f>POWER(10,($B88-L$227)/L$228)/(1+POWER(10,($B88-L$227)/L$228))</f>
        <v>0.18177962259283076</v>
      </c>
      <c r="EC88" s="2">
        <f>POWER(10,($B88-M$227)/M$228)/(1+POWER(10,($B88-M$227)/M$228))</f>
        <v>0.18477502101550841</v>
      </c>
      <c r="ED88" s="2">
        <f>POWER(10,($B88-N$227)/N$228)/(1+POWER(10,($B88-N$227)/N$228))</f>
        <v>0.18764063015597071</v>
      </c>
      <c r="EE88" s="2">
        <f>POWER(10,($B88-O$227)/O$228)/(1+POWER(10,($B88-O$227)/O$228))</f>
        <v>0.17160505434755965</v>
      </c>
    </row>
    <row r="89" spans="2:135" x14ac:dyDescent="0.25">
      <c r="B89" s="2">
        <v>83</v>
      </c>
      <c r="C89">
        <v>120.93899999999999</v>
      </c>
      <c r="D89">
        <v>144.721</v>
      </c>
      <c r="E89">
        <v>138.79400000000001</v>
      </c>
      <c r="F89">
        <v>126.246</v>
      </c>
      <c r="G89">
        <v>123.60899999999999</v>
      </c>
      <c r="H89">
        <v>141.24600000000001</v>
      </c>
      <c r="I89">
        <v>150.95500000000001</v>
      </c>
      <c r="J89">
        <v>148.39400000000001</v>
      </c>
      <c r="K89">
        <v>148.53</v>
      </c>
      <c r="L89">
        <v>125.53</v>
      </c>
      <c r="M89">
        <v>108.97</v>
      </c>
      <c r="N89">
        <v>91.409000000000006</v>
      </c>
      <c r="O89">
        <v>84.893900000000002</v>
      </c>
      <c r="R89" s="5">
        <f>AV89+(C$209*_xlfn.NORM.DIST($B89,C$214*C$215+C$213,C$219*C$214,FALSE))+(C$211*_xlfn.NORM.DIST($B89,C$214*C$216+C$213,C$220*C$214,FALSE))+(C$210*_xlfn.NORM.DIST($B89,C$214*C$217+C$213,C$221*C$214,FALSE))+(C$212*_xlfn.NORM.DIST($B89,C$214*C$218+C$213,C$222*C$214,FALSE))</f>
        <v>119.55491866942671</v>
      </c>
      <c r="S89" s="5">
        <f>AW89+(D$209*_xlfn.NORM.DIST($B89,D$214*D$215+D$213,D$219*D$214,FALSE))+(D$211*_xlfn.NORM.DIST($B89,D$214*D$216+D$213,D$220*D$214,FALSE))+(D$210*_xlfn.NORM.DIST($B89,D$214*D$217+D$213,D$221*D$214,FALSE))+(D$212*_xlfn.NORM.DIST($B89,D$214*D$218+D$213,D$222*D$214,FALSE))</f>
        <v>137.96025766709326</v>
      </c>
      <c r="T89" s="5">
        <f>AX89+(E$209*_xlfn.NORM.DIST($B89,E$214*E$215+E$213,E$219*E$214,FALSE))+(E$211*_xlfn.NORM.DIST($B89,E$214*E$216+E$213,E$220*E$214,FALSE))+(E$210*_xlfn.NORM.DIST($B89,E$214*E$217+E$213,E$221*E$214,FALSE))+(E$212*_xlfn.NORM.DIST($B89,E$214*E$218+E$213,E$222*E$214,FALSE))</f>
        <v>141.34069631370164</v>
      </c>
      <c r="U89" s="5">
        <f>AY89+(F$209*_xlfn.NORM.DIST($B89,F$214*F$215+F$213,F$219*F$214,FALSE))+(F$211*_xlfn.NORM.DIST($B89,F$214*F$216+F$213,F$220*F$214,FALSE))+(F$210*_xlfn.NORM.DIST($B89,F$214*F$217+F$213,F$221*F$214,FALSE))+(F$212*_xlfn.NORM.DIST($B89,F$214*F$218+F$213,F$222*F$214,FALSE))</f>
        <v>126.3615173340376</v>
      </c>
      <c r="V89" s="5">
        <f>AZ89+(G$209*_xlfn.NORM.DIST($B89,G$214*G$215+G$213,G$219*G$214,FALSE))+(G$211*_xlfn.NORM.DIST($B89,G$214*G$216+G$213,G$220*G$214,FALSE))+(G$210*_xlfn.NORM.DIST($B89,G$214*G$217+G$213,G$221*G$214,FALSE))+(G$212*_xlfn.NORM.DIST($B89,G$214*G$218+G$213,G$222*G$214,FALSE))</f>
        <v>123.76569683855152</v>
      </c>
      <c r="W89" s="5">
        <f>BA89+(H$209*_xlfn.NORM.DIST($B89,H$214*H$215+H$213,H$219*H$214,FALSE))+(H$211*_xlfn.NORM.DIST($B89,H$214*H$216+H$213,H$220*H$214,FALSE))+(H$210*_xlfn.NORM.DIST($B89,H$214*H$217+H$213,H$221*H$214,FALSE))+(H$212*_xlfn.NORM.DIST($B89,H$214*H$218+H$213,H$222*H$214,FALSE))</f>
        <v>136.03020856480182</v>
      </c>
      <c r="X89" s="5">
        <f>BB89+(I$209*_xlfn.NORM.DIST($B89,I$214*I$215+I$213,I$219*I$214,FALSE))+(I$211*_xlfn.NORM.DIST($B89,I$214*I$216+I$213,I$220*I$214,FALSE))+(I$210*_xlfn.NORM.DIST($B89,I$214*I$217+I$213,I$221*I$214,FALSE))+(I$212*_xlfn.NORM.DIST($B89,I$214*I$218+I$213,I$222*I$214,FALSE))</f>
        <v>145.35742838573972</v>
      </c>
      <c r="Y89" s="5">
        <f>BC89+(J$209*_xlfn.NORM.DIST($B89,J$214*J$215+J$213,J$219*J$214,FALSE))+(J$211*_xlfn.NORM.DIST($B89,J$214*J$216+J$213,J$220*J$214,FALSE))+(J$210*_xlfn.NORM.DIST($B89,J$214*J$217+J$213,J$221*J$214,FALSE))+(J$212*_xlfn.NORM.DIST($B89,J$214*J$218+J$213,J$222*J$214,FALSE))</f>
        <v>142.65039953124938</v>
      </c>
      <c r="Z89" s="5">
        <f>BD89+(K$209*_xlfn.NORM.DIST($B89,K$214*K$215+K$213,K$219*K$214,FALSE))+(K$211*_xlfn.NORM.DIST($B89,K$214*K$216+K$213,K$220*K$214,FALSE))+(K$210*_xlfn.NORM.DIST($B89,K$214*K$217+K$213,K$221*K$214,FALSE))+(K$212*_xlfn.NORM.DIST($B89,K$214*K$218+K$213,K$222*K$214,FALSE))</f>
        <v>142.35412721345895</v>
      </c>
      <c r="AA89" s="5">
        <f>BE89+(L$209*_xlfn.NORM.DIST($B89,L$214*L$215+L$213,L$219*L$214,FALSE))+(L$211*_xlfn.NORM.DIST($B89,L$214*L$216+L$213,L$220*L$214,FALSE))+(L$210*_xlfn.NORM.DIST($B89,L$214*L$217+L$213,L$221*L$214,FALSE))+(L$212*_xlfn.NORM.DIST($B89,L$214*L$218+L$213,L$222*L$214,FALSE))</f>
        <v>123.70083402611014</v>
      </c>
      <c r="AB89" s="5">
        <f>BF89+(M$209*_xlfn.NORM.DIST($B89,M$214*M$215+M$213,M$219*M$214,FALSE))+(M$211*_xlfn.NORM.DIST($B89,M$214*M$216+M$213,M$220*M$214,FALSE))+(M$210*_xlfn.NORM.DIST($B89,M$214*M$217+M$213,M$221*M$214,FALSE))+(M$212*_xlfn.NORM.DIST($B89,M$214*M$218+M$213,M$222*M$214,FALSE))</f>
        <v>109.47168799616152</v>
      </c>
      <c r="AC89" s="5">
        <f>BG89+(N$209*_xlfn.NORM.DIST($B89,N$214*N$215+N$213,N$219*N$214,FALSE))+(N$211*_xlfn.NORM.DIST($B89,N$214*N$216+N$213,N$220*N$214,FALSE))+(N$210*_xlfn.NORM.DIST($B89,N$214*N$217+N$213,N$221*N$214,FALSE))+(N$212*_xlfn.NORM.DIST($B89,N$214*N$218+N$213,N$222*N$214,FALSE))</f>
        <v>94.559878243000284</v>
      </c>
      <c r="AD89" s="5">
        <f>BH89+(O$209*_xlfn.NORM.DIST($B89,O$214*O$215+O$213,O$219*O$214,FALSE))+(O$211*_xlfn.NORM.DIST($B89,O$214*O$216+O$213,O$220*O$214,FALSE))+(O$210*_xlfn.NORM.DIST($B89,O$214*O$217+O$213,O$221*O$214,FALSE))+(O$212*_xlfn.NORM.DIST($B89,O$214*O$218+O$213,O$222*O$214,FALSE))</f>
        <v>82.922865560605061</v>
      </c>
      <c r="AE89" s="5"/>
      <c r="AG89" s="5">
        <f t="shared" si="43"/>
        <v>1.3840813305732809</v>
      </c>
      <c r="AH89" s="5">
        <f t="shared" si="43"/>
        <v>6.7607423329067444</v>
      </c>
      <c r="AI89" s="5">
        <f t="shared" si="43"/>
        <v>-2.5466963137016307</v>
      </c>
      <c r="AJ89" s="5">
        <f t="shared" si="43"/>
        <v>-0.11551733403760522</v>
      </c>
      <c r="AK89" s="5">
        <f t="shared" si="43"/>
        <v>-0.15669683855152527</v>
      </c>
      <c r="AL89" s="5">
        <f t="shared" si="43"/>
        <v>5.2157914351981844</v>
      </c>
      <c r="AM89" s="5">
        <f t="shared" si="43"/>
        <v>5.5975716142602892</v>
      </c>
      <c r="AN89" s="5">
        <f t="shared" si="42"/>
        <v>5.7436004687506284</v>
      </c>
      <c r="AO89" s="5">
        <f t="shared" si="42"/>
        <v>6.1758727865410492</v>
      </c>
      <c r="AP89" s="5">
        <f t="shared" si="42"/>
        <v>1.8291659738898574</v>
      </c>
      <c r="AQ89" s="5">
        <f t="shared" si="42"/>
        <v>-0.50168799616152171</v>
      </c>
      <c r="AR89" s="5">
        <f t="shared" si="42"/>
        <v>-3.1508782430002782</v>
      </c>
      <c r="AS89" s="5">
        <f t="shared" si="42"/>
        <v>1.9710344393949413</v>
      </c>
      <c r="AV89" s="2">
        <f t="shared" si="44"/>
        <v>99.36196816031088</v>
      </c>
      <c r="AW89" s="2">
        <f t="shared" si="45"/>
        <v>102.4676481703261</v>
      </c>
      <c r="AX89" s="2">
        <f t="shared" si="46"/>
        <v>105.21005948277018</v>
      </c>
      <c r="AY89" s="2">
        <f t="shared" si="47"/>
        <v>103.88509815531417</v>
      </c>
      <c r="AZ89" s="2">
        <f t="shared" si="48"/>
        <v>105.1812918564822</v>
      </c>
      <c r="BA89" s="2">
        <f t="shared" si="49"/>
        <v>107.38143100386156</v>
      </c>
      <c r="BB89" s="2">
        <f t="shared" si="50"/>
        <v>108.27054231749766</v>
      </c>
      <c r="BC89" s="2">
        <f t="shared" si="51"/>
        <v>107.8281353972709</v>
      </c>
      <c r="BD89" s="2">
        <f t="shared" si="52"/>
        <v>106.25537813576142</v>
      </c>
      <c r="BE89" s="2">
        <f t="shared" si="53"/>
        <v>101.13586401184125</v>
      </c>
      <c r="BF89" s="2">
        <f t="shared" si="54"/>
        <v>93.103046064193748</v>
      </c>
      <c r="BG89" s="2">
        <f t="shared" si="55"/>
        <v>82.5202634182682</v>
      </c>
      <c r="BH89" s="2">
        <f t="shared" si="56"/>
        <v>69.493180950568473</v>
      </c>
      <c r="BK89" s="2" t="str">
        <f>IF(OR($B89&lt;C$229, AND($B89&gt;C$230, $B89&lt;C$231)), C89, "")</f>
        <v/>
      </c>
      <c r="BL89" s="2" t="str">
        <f>IF(OR($B89&lt;D$229, AND($B89&gt;D$230, $B89&lt;D$231)), D89, "")</f>
        <v/>
      </c>
      <c r="BM89" s="2" t="str">
        <f>IF(OR($B89&lt;E$229, AND($B89&gt;E$230, $B89&lt;E$231)), E89, "")</f>
        <v/>
      </c>
      <c r="BN89" s="2" t="str">
        <f>IF(OR($B89&lt;F$229, AND($B89&gt;F$230, $B89&lt;F$231)), F89, "")</f>
        <v/>
      </c>
      <c r="BO89" s="2" t="str">
        <f>IF(OR($B89&lt;G$229, AND($B89&gt;G$230, $B89&lt;G$231)), G89, "")</f>
        <v/>
      </c>
      <c r="BP89" s="2" t="str">
        <f>IF(OR($B89&lt;H$229, AND($B89&gt;H$230, $B89&lt;H$231)), H89, "")</f>
        <v/>
      </c>
      <c r="BQ89" s="2" t="str">
        <f>IF(OR($B89&lt;I$229, AND($B89&gt;I$230, $B89&lt;I$231)), I89, "")</f>
        <v/>
      </c>
      <c r="BR89" s="2" t="str">
        <f>IF(OR($B89&lt;J$229, AND($B89&gt;J$230, $B89&lt;J$231)), J89, "")</f>
        <v/>
      </c>
      <c r="BS89" s="2" t="str">
        <f>IF(OR($B89&lt;K$229, AND($B89&gt;K$230, $B89&lt;K$231)), K89, "")</f>
        <v/>
      </c>
      <c r="BT89" s="2" t="str">
        <f>IF(OR($B89&lt;L$229, AND($B89&gt;L$230, $B89&lt;L$231)), L89, "")</f>
        <v/>
      </c>
      <c r="BU89" s="2" t="str">
        <f>IF(OR($B89&lt;M$229, AND($B89&gt;M$230, $B89&lt;M$231)), M89, "")</f>
        <v/>
      </c>
      <c r="BV89" s="2" t="str">
        <f>IF(OR($B89&lt;N$229, AND($B89&gt;N$230, $B89&lt;N$231)), N89, "")</f>
        <v/>
      </c>
      <c r="BW89" s="2" t="str">
        <f>IF(OR($B89&lt;O$229, AND($B89&gt;O$230, $B89&lt;O$231)), O89, "")</f>
        <v/>
      </c>
      <c r="BZ89" s="2" t="str">
        <f>IF(OR(AND($B89&gt;C$230, $B89&lt;C$231), $B89&gt;C$232), C89, "")</f>
        <v/>
      </c>
      <c r="CA89" s="2" t="str">
        <f>IF(OR(AND($B89&gt;D$230, $B89&lt;D$231), $B89&gt;D$232), D89, "")</f>
        <v/>
      </c>
      <c r="CB89" s="2" t="str">
        <f>IF(OR(AND($B89&gt;E$230, $B89&lt;E$231), $B89&gt;E$232), E89, "")</f>
        <v/>
      </c>
      <c r="CC89" s="2" t="str">
        <f>IF(OR(AND($B89&gt;F$230, $B89&lt;F$231), $B89&gt;F$232), F89, "")</f>
        <v/>
      </c>
      <c r="CD89" s="2" t="str">
        <f>IF(OR(AND($B89&gt;G$230, $B89&lt;G$231), $B89&gt;G$232), G89, "")</f>
        <v/>
      </c>
      <c r="CE89" s="2" t="str">
        <f>IF(OR(AND($B89&gt;H$230, $B89&lt;H$231), $B89&gt;H$232), H89, "")</f>
        <v/>
      </c>
      <c r="CF89" s="2" t="str">
        <f>IF(OR(AND($B89&gt;I$230, $B89&lt;I$231), $B89&gt;I$232), I89, "")</f>
        <v/>
      </c>
      <c r="CG89" s="2" t="str">
        <f>IF(OR(AND($B89&gt;J$230, $B89&lt;J$231), $B89&gt;J$232), J89, "")</f>
        <v/>
      </c>
      <c r="CH89" s="2" t="str">
        <f>IF(OR(AND($B89&gt;K$230, $B89&lt;K$231), $B89&gt;K$232), K89, "")</f>
        <v/>
      </c>
      <c r="CI89" s="2" t="str">
        <f>IF(OR(AND($B89&gt;L$230, $B89&lt;L$231), $B89&gt;L$232), L89, "")</f>
        <v/>
      </c>
      <c r="CJ89" s="2" t="str">
        <f>IF(OR(AND($B89&gt;M$230, $B89&lt;M$231), $B89&gt;M$232), M89, "")</f>
        <v/>
      </c>
      <c r="CK89" s="2" t="str">
        <f>IF(OR(AND($B89&gt;N$230, $B89&lt;N$231), $B89&gt;N$232), N89, "")</f>
        <v/>
      </c>
      <c r="CL89" s="2" t="str">
        <f>IF(OR(AND($B89&gt;O$230, $B89&lt;O$231), $B89&gt;O$232), O89, "")</f>
        <v/>
      </c>
      <c r="CO89" s="2">
        <f t="shared" si="57"/>
        <v>99.355008187024367</v>
      </c>
      <c r="CP89" s="2">
        <f t="shared" si="58"/>
        <v>102.48696538131809</v>
      </c>
      <c r="CQ89" s="2">
        <f t="shared" si="59"/>
        <v>105.19506665678804</v>
      </c>
      <c r="CR89" s="2">
        <f t="shared" si="60"/>
        <v>103.88146496527135</v>
      </c>
      <c r="CS89" s="2">
        <f t="shared" si="61"/>
        <v>105.23389364282744</v>
      </c>
      <c r="CT89" s="2">
        <f t="shared" si="62"/>
        <v>107.39390119721882</v>
      </c>
      <c r="CU89" s="2">
        <f t="shared" si="63"/>
        <v>108.32211934572888</v>
      </c>
      <c r="CV89" s="2">
        <f t="shared" si="64"/>
        <v>107.78531249875759</v>
      </c>
      <c r="CW89" s="2">
        <f t="shared" si="65"/>
        <v>106.23541945192977</v>
      </c>
      <c r="CX89" s="2">
        <f t="shared" si="66"/>
        <v>101.11914474905105</v>
      </c>
      <c r="CY89" s="2">
        <f t="shared" si="67"/>
        <v>93.0621460483151</v>
      </c>
      <c r="CZ89" s="2">
        <f t="shared" si="68"/>
        <v>82.499589096429077</v>
      </c>
      <c r="DA89" s="2">
        <f t="shared" si="69"/>
        <v>69.509920557788007</v>
      </c>
      <c r="DD89" s="2">
        <f t="shared" si="70"/>
        <v>99.393171309203126</v>
      </c>
      <c r="DE89" s="2">
        <f t="shared" si="71"/>
        <v>102.36389882967038</v>
      </c>
      <c r="DF89" s="2">
        <f t="shared" si="72"/>
        <v>105.29954996913807</v>
      </c>
      <c r="DG89" s="2">
        <f t="shared" si="73"/>
        <v>103.90062046958775</v>
      </c>
      <c r="DH89" s="2">
        <f t="shared" si="74"/>
        <v>104.96784837094754</v>
      </c>
      <c r="DI89" s="2">
        <f t="shared" si="75"/>
        <v>107.32556149484712</v>
      </c>
      <c r="DJ89" s="2">
        <f t="shared" si="76"/>
        <v>108.01133908501453</v>
      </c>
      <c r="DK89" s="2">
        <f t="shared" si="77"/>
        <v>108.03565995407443</v>
      </c>
      <c r="DL89" s="2">
        <f t="shared" si="78"/>
        <v>106.34898329957161</v>
      </c>
      <c r="DM89" s="2">
        <f t="shared" si="79"/>
        <v>101.20449847131569</v>
      </c>
      <c r="DN89" s="2">
        <f t="shared" si="80"/>
        <v>93.267618726386246</v>
      </c>
      <c r="DO89" s="2">
        <f t="shared" si="81"/>
        <v>82.601893942200135</v>
      </c>
      <c r="DP89" s="2">
        <f t="shared" si="82"/>
        <v>69.419483472127496</v>
      </c>
      <c r="DS89" s="2">
        <f>POWER(10,($B89-C$227)/C$228)/(1+POWER(10,($B89-C$227)/C$228))</f>
        <v>0.18237431554787137</v>
      </c>
      <c r="DT89" s="2">
        <f>POWER(10,($B89-D$227)/D$228)/(1+POWER(10,($B89-D$227)/D$228))</f>
        <v>0.15696556646271501</v>
      </c>
      <c r="DU89" s="2">
        <f>POWER(10,($B89-E$227)/E$228)/(1+POWER(10,($B89-E$227)/E$228))</f>
        <v>0.1434949337353989</v>
      </c>
      <c r="DV89" s="2">
        <f>POWER(10,($B89-F$227)/F$228)/(1+POWER(10,($B89-F$227)/F$228))</f>
        <v>0.18966820099403001</v>
      </c>
      <c r="DW89" s="2">
        <f>POWER(10,($B89-G$227)/G$228)/(1+POWER(10,($B89-G$227)/G$228))</f>
        <v>0.19771742596119687</v>
      </c>
      <c r="DX89" s="2">
        <f>POWER(10,($B89-H$227)/H$228)/(1+POWER(10,($B89-H$227)/H$228))</f>
        <v>0.18247362696186348</v>
      </c>
      <c r="DY89" s="2">
        <f>POWER(10,($B89-I$227)/I$228)/(1+POWER(10,($B89-I$227)/I$228))</f>
        <v>0.16595979459144622</v>
      </c>
      <c r="DZ89" s="2">
        <f>POWER(10,($B89-J$227)/J$228)/(1+POWER(10,($B89-J$227)/J$228))</f>
        <v>0.17105385976112081</v>
      </c>
      <c r="EA89" s="2">
        <f>POWER(10,($B89-K$227)/K$228)/(1+POWER(10,($B89-K$227)/K$228))</f>
        <v>0.17574857004318442</v>
      </c>
      <c r="EB89" s="2">
        <f>POWER(10,($B89-L$227)/L$228)/(1+POWER(10,($B89-L$227)/L$228))</f>
        <v>0.19588205817642546</v>
      </c>
      <c r="EC89" s="2">
        <f>POWER(10,($B89-M$227)/M$228)/(1+POWER(10,($B89-M$227)/M$228))</f>
        <v>0.19905330607745683</v>
      </c>
      <c r="ED89" s="2">
        <f>POWER(10,($B89-N$227)/N$228)/(1+POWER(10,($B89-N$227)/N$228))</f>
        <v>0.20208546020767007</v>
      </c>
      <c r="EE89" s="2">
        <f>POWER(10,($B89-O$227)/O$228)/(1+POWER(10,($B89-O$227)/O$228))</f>
        <v>0.18509671223112442</v>
      </c>
    </row>
    <row r="90" spans="2:135" x14ac:dyDescent="0.25">
      <c r="B90" s="2">
        <v>84</v>
      </c>
      <c r="C90">
        <v>110.364</v>
      </c>
      <c r="D90">
        <v>135.529</v>
      </c>
      <c r="E90">
        <v>129.471</v>
      </c>
      <c r="F90">
        <v>115.985</v>
      </c>
      <c r="G90">
        <v>114.01600000000001</v>
      </c>
      <c r="H90">
        <v>128.19999999999999</v>
      </c>
      <c r="I90">
        <v>144.197</v>
      </c>
      <c r="J90">
        <v>141.07599999999999</v>
      </c>
      <c r="K90">
        <v>139.333</v>
      </c>
      <c r="L90">
        <v>114.788</v>
      </c>
      <c r="M90">
        <v>101.197</v>
      </c>
      <c r="N90">
        <v>86.438999999999993</v>
      </c>
      <c r="O90">
        <v>78.197000000000003</v>
      </c>
      <c r="R90" s="5">
        <f>AV90+(C$209*_xlfn.NORM.DIST($B90,C$214*C$215+C$213,C$219*C$214,FALSE))+(C$211*_xlfn.NORM.DIST($B90,C$214*C$216+C$213,C$220*C$214,FALSE))+(C$210*_xlfn.NORM.DIST($B90,C$214*C$217+C$213,C$221*C$214,FALSE))+(C$212*_xlfn.NORM.DIST($B90,C$214*C$218+C$213,C$222*C$214,FALSE))</f>
        <v>113.40089494335852</v>
      </c>
      <c r="S90" s="5">
        <f>AW90+(D$209*_xlfn.NORM.DIST($B90,D$214*D$215+D$213,D$219*D$214,FALSE))+(D$211*_xlfn.NORM.DIST($B90,D$214*D$216+D$213,D$220*D$214,FALSE))+(D$210*_xlfn.NORM.DIST($B90,D$214*D$217+D$213,D$221*D$214,FALSE))+(D$212*_xlfn.NORM.DIST($B90,D$214*D$218+D$213,D$222*D$214,FALSE))</f>
        <v>130.25621471731955</v>
      </c>
      <c r="T90" s="5">
        <f>AX90+(E$209*_xlfn.NORM.DIST($B90,E$214*E$215+E$213,E$219*E$214,FALSE))+(E$211*_xlfn.NORM.DIST($B90,E$214*E$216+E$213,E$220*E$214,FALSE))+(E$210*_xlfn.NORM.DIST($B90,E$214*E$217+E$213,E$221*E$214,FALSE))+(E$212*_xlfn.NORM.DIST($B90,E$214*E$218+E$213,E$222*E$214,FALSE))</f>
        <v>134.28672517650034</v>
      </c>
      <c r="U90" s="5">
        <f>AY90+(F$209*_xlfn.NORM.DIST($B90,F$214*F$215+F$213,F$219*F$214,FALSE))+(F$211*_xlfn.NORM.DIST($B90,F$214*F$216+F$213,F$220*F$214,FALSE))+(F$210*_xlfn.NORM.DIST($B90,F$214*F$217+F$213,F$221*F$214,FALSE))+(F$212*_xlfn.NORM.DIST($B90,F$214*F$218+F$213,F$222*F$214,FALSE))</f>
        <v>119.72273389852617</v>
      </c>
      <c r="V90" s="5">
        <f>AZ90+(G$209*_xlfn.NORM.DIST($B90,G$214*G$215+G$213,G$219*G$214,FALSE))+(G$211*_xlfn.NORM.DIST($B90,G$214*G$216+G$213,G$220*G$214,FALSE))+(G$210*_xlfn.NORM.DIST($B90,G$214*G$217+G$213,G$221*G$214,FALSE))+(G$212*_xlfn.NORM.DIST($B90,G$214*G$218+G$213,G$222*G$214,FALSE))</f>
        <v>118.00058032230339</v>
      </c>
      <c r="W90" s="5">
        <f>BA90+(H$209*_xlfn.NORM.DIST($B90,H$214*H$215+H$213,H$219*H$214,FALSE))+(H$211*_xlfn.NORM.DIST($B90,H$214*H$216+H$213,H$220*H$214,FALSE))+(H$210*_xlfn.NORM.DIST($B90,H$214*H$217+H$213,H$221*H$214,FALSE))+(H$212*_xlfn.NORM.DIST($B90,H$214*H$218+H$213,H$222*H$214,FALSE))</f>
        <v>128.73184694281431</v>
      </c>
      <c r="X90" s="5">
        <f>BB90+(I$209*_xlfn.NORM.DIST($B90,I$214*I$215+I$213,I$219*I$214,FALSE))+(I$211*_xlfn.NORM.DIST($B90,I$214*I$216+I$213,I$220*I$214,FALSE))+(I$210*_xlfn.NORM.DIST($B90,I$214*I$217+I$213,I$221*I$214,FALSE))+(I$212*_xlfn.NORM.DIST($B90,I$214*I$218+I$213,I$222*I$214,FALSE))</f>
        <v>138.32030421476622</v>
      </c>
      <c r="Y90" s="5">
        <f>BC90+(J$209*_xlfn.NORM.DIST($B90,J$214*J$215+J$213,J$219*J$214,FALSE))+(J$211*_xlfn.NORM.DIST($B90,J$214*J$216+J$213,J$220*J$214,FALSE))+(J$210*_xlfn.NORM.DIST($B90,J$214*J$217+J$213,J$221*J$214,FALSE))+(J$212*_xlfn.NORM.DIST($B90,J$214*J$218+J$213,J$222*J$214,FALSE))</f>
        <v>135.58332458849296</v>
      </c>
      <c r="Z90" s="5">
        <f>BD90+(K$209*_xlfn.NORM.DIST($B90,K$214*K$215+K$213,K$219*K$214,FALSE))+(K$211*_xlfn.NORM.DIST($B90,K$214*K$216+K$213,K$220*K$214,FALSE))+(K$210*_xlfn.NORM.DIST($B90,K$214*K$217+K$213,K$221*K$214,FALSE))+(K$212*_xlfn.NORM.DIST($B90,K$214*K$218+K$213,K$222*K$214,FALSE))</f>
        <v>134.58040716801443</v>
      </c>
      <c r="AA90" s="5">
        <f>BE90+(L$209*_xlfn.NORM.DIST($B90,L$214*L$215+L$213,L$219*L$214,FALSE))+(L$211*_xlfn.NORM.DIST($B90,L$214*L$216+L$213,L$220*L$214,FALSE))+(L$210*_xlfn.NORM.DIST($B90,L$214*L$217+L$213,L$221*L$214,FALSE))+(L$212*_xlfn.NORM.DIST($B90,L$214*L$218+L$213,L$222*L$214,FALSE))</f>
        <v>117.13649733192128</v>
      </c>
      <c r="AB90" s="5">
        <f>BF90+(M$209*_xlfn.NORM.DIST($B90,M$214*M$215+M$213,M$219*M$214,FALSE))+(M$211*_xlfn.NORM.DIST($B90,M$214*M$216+M$213,M$220*M$214,FALSE))+(M$210*_xlfn.NORM.DIST($B90,M$214*M$217+M$213,M$221*M$214,FALSE))+(M$212*_xlfn.NORM.DIST($B90,M$214*M$218+M$213,M$222*M$214,FALSE))</f>
        <v>104.33633303189151</v>
      </c>
      <c r="AC90" s="5">
        <f>BG90+(N$209*_xlfn.NORM.DIST($B90,N$214*N$215+N$213,N$219*N$214,FALSE))+(N$211*_xlfn.NORM.DIST($B90,N$214*N$216+N$213,N$220*N$214,FALSE))+(N$210*_xlfn.NORM.DIST($B90,N$214*N$217+N$213,N$221*N$214,FALSE))+(N$212*_xlfn.NORM.DIST($B90,N$214*N$218+N$213,N$222*N$214,FALSE))</f>
        <v>90.57429066593069</v>
      </c>
      <c r="AD90" s="5">
        <f>BH90+(O$209*_xlfn.NORM.DIST($B90,O$214*O$215+O$213,O$219*O$214,FALSE))+(O$211*_xlfn.NORM.DIST($B90,O$214*O$216+O$213,O$220*O$214,FALSE))+(O$210*_xlfn.NORM.DIST($B90,O$214*O$217+O$213,O$221*O$214,FALSE))+(O$212*_xlfn.NORM.DIST($B90,O$214*O$218+O$213,O$222*O$214,FALSE))</f>
        <v>79.000630920220033</v>
      </c>
      <c r="AE90" s="5"/>
      <c r="AG90" s="5">
        <f t="shared" si="43"/>
        <v>-3.0368949433585186</v>
      </c>
      <c r="AH90" s="5">
        <f t="shared" si="43"/>
        <v>5.2727852826804451</v>
      </c>
      <c r="AI90" s="5">
        <f t="shared" si="43"/>
        <v>-4.8157251765003366</v>
      </c>
      <c r="AJ90" s="5">
        <f t="shared" si="43"/>
        <v>-3.737733898526173</v>
      </c>
      <c r="AK90" s="5">
        <f t="shared" si="43"/>
        <v>-3.9845803223033869</v>
      </c>
      <c r="AL90" s="5">
        <f t="shared" si="43"/>
        <v>-0.53184694281432598</v>
      </c>
      <c r="AM90" s="5">
        <f t="shared" si="43"/>
        <v>5.8766957852337782</v>
      </c>
      <c r="AN90" s="5">
        <f t="shared" si="42"/>
        <v>5.4926754115070366</v>
      </c>
      <c r="AO90" s="5">
        <f t="shared" si="42"/>
        <v>4.7525928319855666</v>
      </c>
      <c r="AP90" s="5">
        <f t="shared" si="42"/>
        <v>-2.3484973319212799</v>
      </c>
      <c r="AQ90" s="5">
        <f t="shared" si="42"/>
        <v>-3.1393330318915105</v>
      </c>
      <c r="AR90" s="5">
        <f t="shared" si="42"/>
        <v>-4.1352906659306967</v>
      </c>
      <c r="AS90" s="5">
        <f t="shared" si="42"/>
        <v>-0.80363092022003002</v>
      </c>
      <c r="AV90" s="2">
        <f t="shared" si="44"/>
        <v>99.35281585049259</v>
      </c>
      <c r="AW90" s="2">
        <f t="shared" si="45"/>
        <v>102.45533845667845</v>
      </c>
      <c r="AX90" s="2">
        <f t="shared" si="46"/>
        <v>105.20620703906781</v>
      </c>
      <c r="AY90" s="2">
        <f t="shared" si="47"/>
        <v>103.88322812881809</v>
      </c>
      <c r="AZ90" s="2">
        <f t="shared" si="48"/>
        <v>105.1930523203329</v>
      </c>
      <c r="BA90" s="2">
        <f t="shared" si="49"/>
        <v>107.40366027191236</v>
      </c>
      <c r="BB90" s="2">
        <f t="shared" si="50"/>
        <v>108.28596111660023</v>
      </c>
      <c r="BC90" s="2">
        <f t="shared" si="51"/>
        <v>107.86262660414735</v>
      </c>
      <c r="BD90" s="2">
        <f t="shared" si="52"/>
        <v>106.28388195268907</v>
      </c>
      <c r="BE90" s="2">
        <f t="shared" si="53"/>
        <v>101.15977207662955</v>
      </c>
      <c r="BF90" s="2">
        <f t="shared" si="54"/>
        <v>93.134415126663626</v>
      </c>
      <c r="BG90" s="2">
        <f t="shared" si="55"/>
        <v>82.539503203993064</v>
      </c>
      <c r="BH90" s="2">
        <f t="shared" si="56"/>
        <v>69.500018853171142</v>
      </c>
      <c r="BK90" s="2" t="str">
        <f>IF(OR($B90&lt;C$229, AND($B90&gt;C$230, $B90&lt;C$231)), C90, "")</f>
        <v/>
      </c>
      <c r="BL90" s="2" t="str">
        <f>IF(OR($B90&lt;D$229, AND($B90&gt;D$230, $B90&lt;D$231)), D90, "")</f>
        <v/>
      </c>
      <c r="BM90" s="2" t="str">
        <f>IF(OR($B90&lt;E$229, AND($B90&gt;E$230, $B90&lt;E$231)), E90, "")</f>
        <v/>
      </c>
      <c r="BN90" s="2" t="str">
        <f>IF(OR($B90&lt;F$229, AND($B90&gt;F$230, $B90&lt;F$231)), F90, "")</f>
        <v/>
      </c>
      <c r="BO90" s="2" t="str">
        <f>IF(OR($B90&lt;G$229, AND($B90&gt;G$230, $B90&lt;G$231)), G90, "")</f>
        <v/>
      </c>
      <c r="BP90" s="2" t="str">
        <f>IF(OR($B90&lt;H$229, AND($B90&gt;H$230, $B90&lt;H$231)), H90, "")</f>
        <v/>
      </c>
      <c r="BQ90" s="2" t="str">
        <f>IF(OR($B90&lt;I$229, AND($B90&gt;I$230, $B90&lt;I$231)), I90, "")</f>
        <v/>
      </c>
      <c r="BR90" s="2" t="str">
        <f>IF(OR($B90&lt;J$229, AND($B90&gt;J$230, $B90&lt;J$231)), J90, "")</f>
        <v/>
      </c>
      <c r="BS90" s="2" t="str">
        <f>IF(OR($B90&lt;K$229, AND($B90&gt;K$230, $B90&lt;K$231)), K90, "")</f>
        <v/>
      </c>
      <c r="BT90" s="2" t="str">
        <f>IF(OR($B90&lt;L$229, AND($B90&gt;L$230, $B90&lt;L$231)), L90, "")</f>
        <v/>
      </c>
      <c r="BU90" s="2" t="str">
        <f>IF(OR($B90&lt;M$229, AND($B90&gt;M$230, $B90&lt;M$231)), M90, "")</f>
        <v/>
      </c>
      <c r="BV90" s="2" t="str">
        <f>IF(OR($B90&lt;N$229, AND($B90&gt;N$230, $B90&lt;N$231)), N90, "")</f>
        <v/>
      </c>
      <c r="BW90" s="2" t="str">
        <f>IF(OR($B90&lt;O$229, AND($B90&gt;O$230, $B90&lt;O$231)), O90, "")</f>
        <v/>
      </c>
      <c r="BZ90" s="2" t="str">
        <f>IF(OR(AND($B90&gt;C$230, $B90&lt;C$231), $B90&gt;C$232), C90, "")</f>
        <v/>
      </c>
      <c r="CA90" s="2" t="str">
        <f>IF(OR(AND($B90&gt;D$230, $B90&lt;D$231), $B90&gt;D$232), D90, "")</f>
        <v/>
      </c>
      <c r="CB90" s="2" t="str">
        <f>IF(OR(AND($B90&gt;E$230, $B90&lt;E$231), $B90&gt;E$232), E90, "")</f>
        <v/>
      </c>
      <c r="CC90" s="2" t="str">
        <f>IF(OR(AND($B90&gt;F$230, $B90&lt;F$231), $B90&gt;F$232), F90, "")</f>
        <v/>
      </c>
      <c r="CD90" s="2" t="str">
        <f>IF(OR(AND($B90&gt;G$230, $B90&lt;G$231), $B90&gt;G$232), G90, "")</f>
        <v/>
      </c>
      <c r="CE90" s="2" t="str">
        <f>IF(OR(AND($B90&gt;H$230, $B90&lt;H$231), $B90&gt;H$232), H90, "")</f>
        <v/>
      </c>
      <c r="CF90" s="2" t="str">
        <f>IF(OR(AND($B90&gt;I$230, $B90&lt;I$231), $B90&gt;I$232), I90, "")</f>
        <v/>
      </c>
      <c r="CG90" s="2" t="str">
        <f>IF(OR(AND($B90&gt;J$230, $B90&lt;J$231), $B90&gt;J$232), J90, "")</f>
        <v/>
      </c>
      <c r="CH90" s="2" t="str">
        <f>IF(OR(AND($B90&gt;K$230, $B90&lt;K$231), $B90&gt;K$232), K90, "")</f>
        <v/>
      </c>
      <c r="CI90" s="2" t="str">
        <f>IF(OR(AND($B90&gt;L$230, $B90&lt;L$231), $B90&gt;L$232), L90, "")</f>
        <v/>
      </c>
      <c r="CJ90" s="2" t="str">
        <f>IF(OR(AND($B90&gt;M$230, $B90&lt;M$231), $B90&gt;M$232), M90, "")</f>
        <v/>
      </c>
      <c r="CK90" s="2" t="str">
        <f>IF(OR(AND($B90&gt;N$230, $B90&lt;N$231), $B90&gt;N$232), N90, "")</f>
        <v/>
      </c>
      <c r="CL90" s="2" t="str">
        <f>IF(OR(AND($B90&gt;O$230, $B90&lt;O$231), $B90&gt;O$232), O90, "")</f>
        <v/>
      </c>
      <c r="CO90" s="2">
        <f t="shared" si="57"/>
        <v>99.35246678835054</v>
      </c>
      <c r="CP90" s="2">
        <f t="shared" si="58"/>
        <v>102.47998812734416</v>
      </c>
      <c r="CQ90" s="2">
        <f t="shared" si="59"/>
        <v>105.19762393398578</v>
      </c>
      <c r="CR90" s="2">
        <f t="shared" si="60"/>
        <v>103.88629683050806</v>
      </c>
      <c r="CS90" s="2">
        <f t="shared" si="61"/>
        <v>105.255000007428</v>
      </c>
      <c r="CT90" s="2">
        <f t="shared" si="62"/>
        <v>107.42443605615753</v>
      </c>
      <c r="CU90" s="2">
        <f t="shared" si="63"/>
        <v>108.34660768076931</v>
      </c>
      <c r="CV90" s="2">
        <f t="shared" si="64"/>
        <v>107.82864391144663</v>
      </c>
      <c r="CW90" s="2">
        <f t="shared" si="65"/>
        <v>106.27733537325527</v>
      </c>
      <c r="CX90" s="2">
        <f t="shared" si="66"/>
        <v>101.15606024181078</v>
      </c>
      <c r="CY90" s="2">
        <f t="shared" si="67"/>
        <v>93.105690332367175</v>
      </c>
      <c r="CZ90" s="2">
        <f t="shared" si="68"/>
        <v>82.526866833565435</v>
      </c>
      <c r="DA90" s="2">
        <f t="shared" si="69"/>
        <v>69.52211360406632</v>
      </c>
      <c r="DD90" s="2">
        <f t="shared" si="70"/>
        <v>99.354243079290612</v>
      </c>
      <c r="DE90" s="2">
        <f t="shared" si="71"/>
        <v>102.33459821434242</v>
      </c>
      <c r="DF90" s="2">
        <f t="shared" si="72"/>
        <v>105.25293080049174</v>
      </c>
      <c r="DG90" s="2">
        <f t="shared" si="73"/>
        <v>103.87127110678884</v>
      </c>
      <c r="DH90" s="2">
        <f t="shared" si="74"/>
        <v>104.96380328999764</v>
      </c>
      <c r="DI90" s="2">
        <f t="shared" si="75"/>
        <v>107.3187697714765</v>
      </c>
      <c r="DJ90" s="2">
        <f t="shared" si="76"/>
        <v>108.0079959985211</v>
      </c>
      <c r="DK90" s="2">
        <f t="shared" si="77"/>
        <v>108.01282013381258</v>
      </c>
      <c r="DL90" s="2">
        <f t="shared" si="78"/>
        <v>106.31188352067588</v>
      </c>
      <c r="DM90" s="2">
        <f t="shared" si="79"/>
        <v>101.17366884232221</v>
      </c>
      <c r="DN90" s="2">
        <f t="shared" si="80"/>
        <v>93.239827391679356</v>
      </c>
      <c r="DO90" s="2">
        <f t="shared" si="81"/>
        <v>82.585006584247665</v>
      </c>
      <c r="DP90" s="2">
        <f t="shared" si="82"/>
        <v>69.411303972071522</v>
      </c>
      <c r="DS90" s="2">
        <f>POWER(10,($B90-C$227)/C$228)/(1+POWER(10,($B90-C$227)/C$228))</f>
        <v>0.19651180680244992</v>
      </c>
      <c r="DT90" s="2">
        <f>POWER(10,($B90-D$227)/D$228)/(1+POWER(10,($B90-D$227)/D$228))</f>
        <v>0.16954182141521609</v>
      </c>
      <c r="DU90" s="2">
        <f>POWER(10,($B90-E$227)/E$228)/(1+POWER(10,($B90-E$227)/E$228))</f>
        <v>0.15519058706908112</v>
      </c>
      <c r="DV90" s="2">
        <f>POWER(10,($B90-F$227)/F$228)/(1+POWER(10,($B90-F$227)/F$228))</f>
        <v>0.2042298758655027</v>
      </c>
      <c r="DW90" s="2">
        <f>POWER(10,($B90-G$227)/G$228)/(1+POWER(10,($B90-G$227)/G$228))</f>
        <v>0.21273484001387077</v>
      </c>
      <c r="DX90" s="2">
        <f>POWER(10,($B90-H$227)/H$228)/(1+POWER(10,($B90-H$227)/H$228))</f>
        <v>0.19661696545767948</v>
      </c>
      <c r="DY90" s="2">
        <f>POWER(10,($B90-I$227)/I$228)/(1+POWER(10,($B90-I$227)/I$228))</f>
        <v>0.17910357896221057</v>
      </c>
      <c r="DZ90" s="2">
        <f>POWER(10,($B90-J$227)/J$228)/(1+POWER(10,($B90-J$227)/J$228))</f>
        <v>0.18451183472097976</v>
      </c>
      <c r="EA90" s="2">
        <f>POWER(10,($B90-K$227)/K$228)/(1+POWER(10,($B90-K$227)/K$228))</f>
        <v>0.18949147559482868</v>
      </c>
      <c r="EB90" s="2">
        <f>POWER(10,($B90-L$227)/L$228)/(1+POWER(10,($B90-L$227)/L$228))</f>
        <v>0.21079669655540989</v>
      </c>
      <c r="EC90" s="2">
        <f>POWER(10,($B90-M$227)/M$228)/(1+POWER(10,($B90-M$227)/M$228))</f>
        <v>0.21414510235832848</v>
      </c>
      <c r="ED90" s="2">
        <f>POWER(10,($B90-N$227)/N$228)/(1+POWER(10,($B90-N$227)/N$228))</f>
        <v>0.21734476462935559</v>
      </c>
      <c r="EE90" s="2">
        <f>POWER(10,($B90-O$227)/O$228)/(1+POWER(10,($B90-O$227)/O$228))</f>
        <v>0.19939377558999358</v>
      </c>
    </row>
    <row r="91" spans="2:135" x14ac:dyDescent="0.25">
      <c r="B91" s="2">
        <v>85</v>
      </c>
      <c r="C91">
        <v>103.758</v>
      </c>
      <c r="D91">
        <v>122.029</v>
      </c>
      <c r="E91">
        <v>116.64700000000001</v>
      </c>
      <c r="F91">
        <v>109.846</v>
      </c>
      <c r="G91">
        <v>109.09399999999999</v>
      </c>
      <c r="H91">
        <v>118.292</v>
      </c>
      <c r="I91">
        <v>132.333</v>
      </c>
      <c r="J91">
        <v>130.48500000000001</v>
      </c>
      <c r="K91">
        <v>127.788</v>
      </c>
      <c r="L91">
        <v>108.167</v>
      </c>
      <c r="M91">
        <v>95.364000000000004</v>
      </c>
      <c r="N91">
        <v>83.53</v>
      </c>
      <c r="O91">
        <v>72.787899999999993</v>
      </c>
      <c r="R91" s="5">
        <f>AV91+(C$209*_xlfn.NORM.DIST($B91,C$214*C$215+C$213,C$219*C$214,FALSE))+(C$211*_xlfn.NORM.DIST($B91,C$214*C$216+C$213,C$220*C$214,FALSE))+(C$210*_xlfn.NORM.DIST($B91,C$214*C$217+C$213,C$221*C$214,FALSE))+(C$212*_xlfn.NORM.DIST($B91,C$214*C$218+C$213,C$222*C$214,FALSE))</f>
        <v>108.54100397173576</v>
      </c>
      <c r="S91" s="5">
        <f>AW91+(D$209*_xlfn.NORM.DIST($B91,D$214*D$215+D$213,D$219*D$214,FALSE))+(D$211*_xlfn.NORM.DIST($B91,D$214*D$216+D$213,D$220*D$214,FALSE))+(D$210*_xlfn.NORM.DIST($B91,D$214*D$217+D$213,D$221*D$214,FALSE))+(D$212*_xlfn.NORM.DIST($B91,D$214*D$218+D$213,D$222*D$214,FALSE))</f>
        <v>122.93808938424169</v>
      </c>
      <c r="T91" s="5">
        <f>AX91+(E$209*_xlfn.NORM.DIST($B91,E$214*E$215+E$213,E$219*E$214,FALSE))+(E$211*_xlfn.NORM.DIST($B91,E$214*E$216+E$213,E$220*E$214,FALSE))+(E$210*_xlfn.NORM.DIST($B91,E$214*E$217+E$213,E$221*E$214,FALSE))+(E$212*_xlfn.NORM.DIST($B91,E$214*E$218+E$213,E$222*E$214,FALSE))</f>
        <v>127.28049698030981</v>
      </c>
      <c r="U91" s="5">
        <f>AY91+(F$209*_xlfn.NORM.DIST($B91,F$214*F$215+F$213,F$219*F$214,FALSE))+(F$211*_xlfn.NORM.DIST($B91,F$214*F$216+F$213,F$220*F$214,FALSE))+(F$210*_xlfn.NORM.DIST($B91,F$214*F$217+F$213,F$221*F$214,FALSE))+(F$212*_xlfn.NORM.DIST($B91,F$214*F$218+F$213,F$222*F$214,FALSE))</f>
        <v>114.35560464868938</v>
      </c>
      <c r="V91" s="5">
        <f>AZ91+(G$209*_xlfn.NORM.DIST($B91,G$214*G$215+G$213,G$219*G$214,FALSE))+(G$211*_xlfn.NORM.DIST($B91,G$214*G$216+G$213,G$220*G$214,FALSE))+(G$210*_xlfn.NORM.DIST($B91,G$214*G$217+G$213,G$221*G$214,FALSE))+(G$212*_xlfn.NORM.DIST($B91,G$214*G$218+G$213,G$222*G$214,FALSE))</f>
        <v>113.47942935915455</v>
      </c>
      <c r="W91" s="5">
        <f>BA91+(H$209*_xlfn.NORM.DIST($B91,H$214*H$215+H$213,H$219*H$214,FALSE))+(H$211*_xlfn.NORM.DIST($B91,H$214*H$216+H$213,H$220*H$214,FALSE))+(H$210*_xlfn.NORM.DIST($B91,H$214*H$217+H$213,H$221*H$214,FALSE))+(H$212*_xlfn.NORM.DIST($B91,H$214*H$218+H$213,H$222*H$214,FALSE))</f>
        <v>122.30472134433036</v>
      </c>
      <c r="X91" s="5">
        <f>BB91+(I$209*_xlfn.NORM.DIST($B91,I$214*I$215+I$213,I$219*I$214,FALSE))+(I$211*_xlfn.NORM.DIST($B91,I$214*I$216+I$213,I$220*I$214,FALSE))+(I$210*_xlfn.NORM.DIST($B91,I$214*I$217+I$213,I$221*I$214,FALSE))+(I$212*_xlfn.NORM.DIST($B91,I$214*I$218+I$213,I$222*I$214,FALSE))</f>
        <v>131.089916992334</v>
      </c>
      <c r="Y91" s="5">
        <f>BC91+(J$209*_xlfn.NORM.DIST($B91,J$214*J$215+J$213,J$219*J$214,FALSE))+(J$211*_xlfn.NORM.DIST($B91,J$214*J$216+J$213,J$220*J$214,FALSE))+(J$210*_xlfn.NORM.DIST($B91,J$214*J$217+J$213,J$221*J$214,FALSE))+(J$212*_xlfn.NORM.DIST($B91,J$214*J$218+J$213,J$222*J$214,FALSE))</f>
        <v>128.56103765838782</v>
      </c>
      <c r="Z91" s="5">
        <f>BD91+(K$209*_xlfn.NORM.DIST($B91,K$214*K$215+K$213,K$219*K$214,FALSE))+(K$211*_xlfn.NORM.DIST($B91,K$214*K$216+K$213,K$220*K$214,FALSE))+(K$210*_xlfn.NORM.DIST($B91,K$214*K$217+K$213,K$221*K$214,FALSE))+(K$212*_xlfn.NORM.DIST($B91,K$214*K$218+K$213,K$222*K$214,FALSE))</f>
        <v>127.07174542350451</v>
      </c>
      <c r="AA91" s="5">
        <f>BE91+(L$209*_xlfn.NORM.DIST($B91,L$214*L$215+L$213,L$219*L$214,FALSE))+(L$211*_xlfn.NORM.DIST($B91,L$214*L$216+L$213,L$220*L$214,FALSE))+(L$210*_xlfn.NORM.DIST($B91,L$214*L$217+L$213,L$221*L$214,FALSE))+(L$212*_xlfn.NORM.DIST($B91,L$214*L$218+L$213,L$222*L$214,FALSE))</f>
        <v>111.77431347829564</v>
      </c>
      <c r="AB91" s="5">
        <f>BF91+(M$209*_xlfn.NORM.DIST($B91,M$214*M$215+M$213,M$219*M$214,FALSE))+(M$211*_xlfn.NORM.DIST($B91,M$214*M$216+M$213,M$220*M$214,FALSE))+(M$210*_xlfn.NORM.DIST($B91,M$214*M$217+M$213,M$221*M$214,FALSE))+(M$212*_xlfn.NORM.DIST($B91,M$214*M$218+M$213,M$222*M$214,FALSE))</f>
        <v>100.3519525460288</v>
      </c>
      <c r="AC91" s="5">
        <f>BG91+(N$209*_xlfn.NORM.DIST($B91,N$214*N$215+N$213,N$219*N$214,FALSE))+(N$211*_xlfn.NORM.DIST($B91,N$214*N$216+N$213,N$220*N$214,FALSE))+(N$210*_xlfn.NORM.DIST($B91,N$214*N$217+N$213,N$221*N$214,FALSE))+(N$212*_xlfn.NORM.DIST($B91,N$214*N$218+N$213,N$222*N$214,FALSE))</f>
        <v>87.589490735739503</v>
      </c>
      <c r="AD91" s="5">
        <f>BH91+(O$209*_xlfn.NORM.DIST($B91,O$214*O$215+O$213,O$219*O$214,FALSE))+(O$211*_xlfn.NORM.DIST($B91,O$214*O$216+O$213,O$220*O$214,FALSE))+(O$210*_xlfn.NORM.DIST($B91,O$214*O$217+O$213,O$221*O$214,FALSE))+(O$212*_xlfn.NORM.DIST($B91,O$214*O$218+O$213,O$222*O$214,FALSE))</f>
        <v>75.820341804284965</v>
      </c>
      <c r="AE91" s="5"/>
      <c r="AG91" s="5">
        <f t="shared" si="43"/>
        <v>-4.7830039717357664</v>
      </c>
      <c r="AH91" s="5">
        <f t="shared" si="43"/>
        <v>-0.90908938424169605</v>
      </c>
      <c r="AI91" s="5">
        <f t="shared" si="43"/>
        <v>-10.633496980309801</v>
      </c>
      <c r="AJ91" s="5">
        <f t="shared" si="43"/>
        <v>-4.5096046486893755</v>
      </c>
      <c r="AK91" s="5">
        <f t="shared" si="43"/>
        <v>-4.385429359154557</v>
      </c>
      <c r="AL91" s="5">
        <f t="shared" si="43"/>
        <v>-4.0127213443303589</v>
      </c>
      <c r="AM91" s="5">
        <f t="shared" si="43"/>
        <v>1.2430830076660015</v>
      </c>
      <c r="AN91" s="5">
        <f t="shared" si="42"/>
        <v>1.9239623416121958</v>
      </c>
      <c r="AO91" s="5">
        <f t="shared" si="42"/>
        <v>0.71625457649548707</v>
      </c>
      <c r="AP91" s="5">
        <f t="shared" si="42"/>
        <v>-3.6073134782956373</v>
      </c>
      <c r="AQ91" s="5">
        <f t="shared" si="42"/>
        <v>-4.9879525460287937</v>
      </c>
      <c r="AR91" s="5">
        <f t="shared" si="42"/>
        <v>-4.0594907357395016</v>
      </c>
      <c r="AS91" s="5">
        <f t="shared" si="42"/>
        <v>-3.0324418042849715</v>
      </c>
      <c r="AV91" s="2">
        <f t="shared" si="44"/>
        <v>99.342606583033998</v>
      </c>
      <c r="AW91" s="2">
        <f t="shared" si="45"/>
        <v>102.44233492756716</v>
      </c>
      <c r="AX91" s="2">
        <f t="shared" si="46"/>
        <v>105.20120899404974</v>
      </c>
      <c r="AY91" s="2">
        <f t="shared" si="47"/>
        <v>103.88032252742669</v>
      </c>
      <c r="AZ91" s="2">
        <f t="shared" si="48"/>
        <v>105.20379932945798</v>
      </c>
      <c r="BA91" s="2">
        <f t="shared" si="49"/>
        <v>107.42471750847994</v>
      </c>
      <c r="BB91" s="2">
        <f t="shared" si="50"/>
        <v>108.30035513126056</v>
      </c>
      <c r="BC91" s="2">
        <f t="shared" si="51"/>
        <v>107.89543173536578</v>
      </c>
      <c r="BD91" s="2">
        <f t="shared" si="52"/>
        <v>106.31017800175294</v>
      </c>
      <c r="BE91" s="2">
        <f t="shared" si="53"/>
        <v>101.18161845698424</v>
      </c>
      <c r="BF91" s="2">
        <f t="shared" si="54"/>
        <v>93.16368224323746</v>
      </c>
      <c r="BG91" s="2">
        <f t="shared" si="55"/>
        <v>82.557406523918942</v>
      </c>
      <c r="BH91" s="2">
        <f t="shared" si="56"/>
        <v>69.506167486408572</v>
      </c>
      <c r="BK91" s="2" t="str">
        <f>IF(OR($B91&lt;C$229, AND($B91&gt;C$230, $B91&lt;C$231)), C91, "")</f>
        <v/>
      </c>
      <c r="BL91" s="2" t="str">
        <f>IF(OR($B91&lt;D$229, AND($B91&gt;D$230, $B91&lt;D$231)), D91, "")</f>
        <v/>
      </c>
      <c r="BM91" s="2" t="str">
        <f>IF(OR($B91&lt;E$229, AND($B91&gt;E$230, $B91&lt;E$231)), E91, "")</f>
        <v/>
      </c>
      <c r="BN91" s="2" t="str">
        <f>IF(OR($B91&lt;F$229, AND($B91&gt;F$230, $B91&lt;F$231)), F91, "")</f>
        <v/>
      </c>
      <c r="BO91" s="2" t="str">
        <f>IF(OR($B91&lt;G$229, AND($B91&gt;G$230, $B91&lt;G$231)), G91, "")</f>
        <v/>
      </c>
      <c r="BP91" s="2" t="str">
        <f>IF(OR($B91&lt;H$229, AND($B91&gt;H$230, $B91&lt;H$231)), H91, "")</f>
        <v/>
      </c>
      <c r="BQ91" s="2" t="str">
        <f>IF(OR($B91&lt;I$229, AND($B91&gt;I$230, $B91&lt;I$231)), I91, "")</f>
        <v/>
      </c>
      <c r="BR91" s="2" t="str">
        <f>IF(OR($B91&lt;J$229, AND($B91&gt;J$230, $B91&lt;J$231)), J91, "")</f>
        <v/>
      </c>
      <c r="BS91" s="2" t="str">
        <f>IF(OR($B91&lt;K$229, AND($B91&gt;K$230, $B91&lt;K$231)), K91, "")</f>
        <v/>
      </c>
      <c r="BT91" s="2" t="str">
        <f>IF(OR($B91&lt;L$229, AND($B91&gt;L$230, $B91&lt;L$231)), L91, "")</f>
        <v/>
      </c>
      <c r="BU91" s="2" t="str">
        <f>IF(OR($B91&lt;M$229, AND($B91&gt;M$230, $B91&lt;M$231)), M91, "")</f>
        <v/>
      </c>
      <c r="BV91" s="2" t="str">
        <f>IF(OR($B91&lt;N$229, AND($B91&gt;N$230, $B91&lt;N$231)), N91, "")</f>
        <v/>
      </c>
      <c r="BW91" s="2" t="str">
        <f>IF(OR($B91&lt;O$229, AND($B91&gt;O$230, $B91&lt;O$231)), O91, "")</f>
        <v/>
      </c>
      <c r="BZ91" s="2" t="str">
        <f>IF(OR(AND($B91&gt;C$230, $B91&lt;C$231), $B91&gt;C$232), C91, "")</f>
        <v/>
      </c>
      <c r="CA91" s="2" t="str">
        <f>IF(OR(AND($B91&gt;D$230, $B91&lt;D$231), $B91&gt;D$232), D91, "")</f>
        <v/>
      </c>
      <c r="CB91" s="2" t="str">
        <f>IF(OR(AND($B91&gt;E$230, $B91&lt;E$231), $B91&gt;E$232), E91, "")</f>
        <v/>
      </c>
      <c r="CC91" s="2" t="str">
        <f>IF(OR(AND($B91&gt;F$230, $B91&lt;F$231), $B91&gt;F$232), F91, "")</f>
        <v/>
      </c>
      <c r="CD91" s="2" t="str">
        <f>IF(OR(AND($B91&gt;G$230, $B91&lt;G$231), $B91&gt;G$232), G91, "")</f>
        <v/>
      </c>
      <c r="CE91" s="2" t="str">
        <f>IF(OR(AND($B91&gt;H$230, $B91&lt;H$231), $B91&gt;H$232), H91, "")</f>
        <v/>
      </c>
      <c r="CF91" s="2" t="str">
        <f>IF(OR(AND($B91&gt;I$230, $B91&lt;I$231), $B91&gt;I$232), I91, "")</f>
        <v/>
      </c>
      <c r="CG91" s="2" t="str">
        <f>IF(OR(AND($B91&gt;J$230, $B91&lt;J$231), $B91&gt;J$232), J91, "")</f>
        <v/>
      </c>
      <c r="CH91" s="2" t="str">
        <f>IF(OR(AND($B91&gt;K$230, $B91&lt;K$231), $B91&gt;K$232), K91, "")</f>
        <v/>
      </c>
      <c r="CI91" s="2" t="str">
        <f>IF(OR(AND($B91&gt;L$230, $B91&lt;L$231), $B91&gt;L$232), L91, "")</f>
        <v/>
      </c>
      <c r="CJ91" s="2" t="str">
        <f>IF(OR(AND($B91&gt;M$230, $B91&lt;M$231), $B91&gt;M$232), M91, "")</f>
        <v/>
      </c>
      <c r="CK91" s="2" t="str">
        <f>IF(OR(AND($B91&gt;N$230, $B91&lt;N$231), $B91&gt;N$232), N91, "")</f>
        <v/>
      </c>
      <c r="CL91" s="2" t="str">
        <f>IF(OR(AND($B91&gt;O$230, $B91&lt;O$231), $B91&gt;O$232), O91, "")</f>
        <v/>
      </c>
      <c r="CO91" s="2">
        <f t="shared" si="57"/>
        <v>99.349925389676699</v>
      </c>
      <c r="CP91" s="2">
        <f t="shared" si="58"/>
        <v>102.47301087337024</v>
      </c>
      <c r="CQ91" s="2">
        <f t="shared" si="59"/>
        <v>105.20018121118353</v>
      </c>
      <c r="CR91" s="2">
        <f t="shared" si="60"/>
        <v>103.89112869574477</v>
      </c>
      <c r="CS91" s="2">
        <f t="shared" si="61"/>
        <v>105.27610637202856</v>
      </c>
      <c r="CT91" s="2">
        <f t="shared" si="62"/>
        <v>107.45497091509625</v>
      </c>
      <c r="CU91" s="2">
        <f t="shared" si="63"/>
        <v>108.37109601580974</v>
      </c>
      <c r="CV91" s="2">
        <f t="shared" si="64"/>
        <v>107.87197532413568</v>
      </c>
      <c r="CW91" s="2">
        <f t="shared" si="65"/>
        <v>106.31925129458077</v>
      </c>
      <c r="CX91" s="2">
        <f t="shared" si="66"/>
        <v>101.19297573457051</v>
      </c>
      <c r="CY91" s="2">
        <f t="shared" si="67"/>
        <v>93.14923461641925</v>
      </c>
      <c r="CZ91" s="2">
        <f t="shared" si="68"/>
        <v>82.554144570701794</v>
      </c>
      <c r="DA91" s="2">
        <f t="shared" si="69"/>
        <v>69.534306650344618</v>
      </c>
      <c r="DD91" s="2">
        <f t="shared" si="70"/>
        <v>99.315314849378098</v>
      </c>
      <c r="DE91" s="2">
        <f t="shared" si="71"/>
        <v>102.30529759901448</v>
      </c>
      <c r="DF91" s="2">
        <f t="shared" si="72"/>
        <v>105.20631163184541</v>
      </c>
      <c r="DG91" s="2">
        <f t="shared" si="73"/>
        <v>103.84192174398993</v>
      </c>
      <c r="DH91" s="2">
        <f t="shared" si="74"/>
        <v>104.95975820904773</v>
      </c>
      <c r="DI91" s="2">
        <f t="shared" si="75"/>
        <v>107.31197804810587</v>
      </c>
      <c r="DJ91" s="2">
        <f t="shared" si="76"/>
        <v>108.00465291202765</v>
      </c>
      <c r="DK91" s="2">
        <f t="shared" si="77"/>
        <v>107.98998031355075</v>
      </c>
      <c r="DL91" s="2">
        <f t="shared" si="78"/>
        <v>106.27478374178014</v>
      </c>
      <c r="DM91" s="2">
        <f t="shared" si="79"/>
        <v>101.14283921332874</v>
      </c>
      <c r="DN91" s="2">
        <f t="shared" si="80"/>
        <v>93.212036056972451</v>
      </c>
      <c r="DO91" s="2">
        <f t="shared" si="81"/>
        <v>82.568119226295181</v>
      </c>
      <c r="DP91" s="2">
        <f t="shared" si="82"/>
        <v>69.403124472015548</v>
      </c>
      <c r="DS91" s="2">
        <f>POWER(10,($B91-C$227)/C$228)/(1+POWER(10,($B91-C$227)/C$228))</f>
        <v>0.21146178532795379</v>
      </c>
      <c r="DT91" s="2">
        <f>POWER(10,($B91-D$227)/D$228)/(1+POWER(10,($B91-D$227)/D$228))</f>
        <v>0.18290708306135312</v>
      </c>
      <c r="DU91" s="2">
        <f>POWER(10,($B91-E$227)/E$228)/(1+POWER(10,($B91-E$227)/E$228))</f>
        <v>0.16765291044205299</v>
      </c>
      <c r="DV91" s="2">
        <f>POWER(10,($B91-F$227)/F$228)/(1+POWER(10,($B91-F$227)/F$228))</f>
        <v>0.21960653795265675</v>
      </c>
      <c r="DW91" s="2">
        <f>POWER(10,($B91-G$227)/G$228)/(1+POWER(10,($B91-G$227)/G$228))</f>
        <v>0.22856792304164827</v>
      </c>
      <c r="DX91" s="2">
        <f>POWER(10,($B91-H$227)/H$228)/(1+POWER(10,($B91-H$227)/H$228))</f>
        <v>0.21157283753425163</v>
      </c>
      <c r="DY91" s="2">
        <f>POWER(10,($B91-I$227)/I$228)/(1+POWER(10,($B91-I$227)/I$228))</f>
        <v>0.19304738940117488</v>
      </c>
      <c r="DZ91" s="2">
        <f>POWER(10,($B91-J$227)/J$228)/(1+POWER(10,($B91-J$227)/J$228))</f>
        <v>0.19877474118991489</v>
      </c>
      <c r="EA91" s="2">
        <f>POWER(10,($B91-K$227)/K$228)/(1+POWER(10,($B91-K$227)/K$228))</f>
        <v>0.20404299891437849</v>
      </c>
      <c r="EB91" s="2">
        <f>POWER(10,($B91-L$227)/L$228)/(1+POWER(10,($B91-L$227)/L$228))</f>
        <v>0.22652703667858753</v>
      </c>
      <c r="EC91" s="2">
        <f>POWER(10,($B91-M$227)/M$228)/(1+POWER(10,($B91-M$227)/M$228))</f>
        <v>0.23005247476724378</v>
      </c>
      <c r="ED91" s="2">
        <f>POWER(10,($B91-N$227)/N$228)/(1+POWER(10,($B91-N$227)/N$228))</f>
        <v>0.23341922062769604</v>
      </c>
      <c r="EE91" s="2">
        <f>POWER(10,($B91-O$227)/O$228)/(1+POWER(10,($B91-O$227)/O$228))</f>
        <v>0.21450447228782413</v>
      </c>
    </row>
    <row r="92" spans="2:135" x14ac:dyDescent="0.25">
      <c r="B92" s="2">
        <v>86</v>
      </c>
      <c r="C92">
        <v>101.07599999999999</v>
      </c>
      <c r="D92">
        <v>112.25</v>
      </c>
      <c r="E92">
        <v>109.58799999999999</v>
      </c>
      <c r="F92">
        <v>106.61499999999999</v>
      </c>
      <c r="G92">
        <v>106.01600000000001</v>
      </c>
      <c r="H92">
        <v>111.923</v>
      </c>
      <c r="I92">
        <v>121.773</v>
      </c>
      <c r="J92">
        <v>119.212</v>
      </c>
      <c r="K92">
        <v>117.227</v>
      </c>
      <c r="L92">
        <v>103.56100000000001</v>
      </c>
      <c r="M92">
        <v>92.53</v>
      </c>
      <c r="N92">
        <v>81.727000000000004</v>
      </c>
      <c r="O92">
        <v>69.909099999999995</v>
      </c>
      <c r="R92" s="5">
        <f>AV92+(C$209*_xlfn.NORM.DIST($B92,C$214*C$215+C$213,C$219*C$214,FALSE))+(C$211*_xlfn.NORM.DIST($B92,C$214*C$216+C$213,C$220*C$214,FALSE))+(C$210*_xlfn.NORM.DIST($B92,C$214*C$217+C$213,C$221*C$214,FALSE))+(C$212*_xlfn.NORM.DIST($B92,C$214*C$218+C$213,C$222*C$214,FALSE))</f>
        <v>104.99997725348246</v>
      </c>
      <c r="S92" s="5">
        <f>AW92+(D$209*_xlfn.NORM.DIST($B92,D$214*D$215+D$213,D$219*D$214,FALSE))+(D$211*_xlfn.NORM.DIST($B92,D$214*D$216+D$213,D$220*D$214,FALSE))+(D$210*_xlfn.NORM.DIST($B92,D$214*D$217+D$213,D$221*D$214,FALSE))+(D$212*_xlfn.NORM.DIST($B92,D$214*D$218+D$213,D$222*D$214,FALSE))</f>
        <v>116.65036967517403</v>
      </c>
      <c r="T92" s="5">
        <f>AX92+(E$209*_xlfn.NORM.DIST($B92,E$214*E$215+E$213,E$219*E$214,FALSE))+(E$211*_xlfn.NORM.DIST($B92,E$214*E$216+E$213,E$220*E$214,FALSE))+(E$210*_xlfn.NORM.DIST($B92,E$214*E$217+E$213,E$221*E$214,FALSE))+(E$212*_xlfn.NORM.DIST($B92,E$214*E$218+E$213,E$222*E$214,FALSE))</f>
        <v>121.00831935280718</v>
      </c>
      <c r="U92" s="5">
        <f>AY92+(F$209*_xlfn.NORM.DIST($B92,F$214*F$215+F$213,F$219*F$214,FALSE))+(F$211*_xlfn.NORM.DIST($B92,F$214*F$216+F$213,F$220*F$214,FALSE))+(F$210*_xlfn.NORM.DIST($B92,F$214*F$217+F$213,F$221*F$214,FALSE))+(F$212*_xlfn.NORM.DIST($B92,F$214*F$218+F$213,F$222*F$214,FALSE))</f>
        <v>110.37758605428894</v>
      </c>
      <c r="V92" s="5">
        <f>AZ92+(G$209*_xlfn.NORM.DIST($B92,G$214*G$215+G$213,G$219*G$214,FALSE))+(G$211*_xlfn.NORM.DIST($B92,G$214*G$216+G$213,G$220*G$214,FALSE))+(G$210*_xlfn.NORM.DIST($B92,G$214*G$217+G$213,G$221*G$214,FALSE))+(G$212*_xlfn.NORM.DIST($B92,G$214*G$218+G$213,G$222*G$214,FALSE))</f>
        <v>110.22714474387161</v>
      </c>
      <c r="W92" s="5">
        <f>BA92+(H$209*_xlfn.NORM.DIST($B92,H$214*H$215+H$213,H$219*H$214,FALSE))+(H$211*_xlfn.NORM.DIST($B92,H$214*H$216+H$213,H$220*H$214,FALSE))+(H$210*_xlfn.NORM.DIST($B92,H$214*H$217+H$213,H$221*H$214,FALSE))+(H$212*_xlfn.NORM.DIST($B92,H$214*H$218+H$213,H$222*H$214,FALSE))</f>
        <v>117.17317961407554</v>
      </c>
      <c r="X92" s="5">
        <f>BB92+(I$209*_xlfn.NORM.DIST($B92,I$214*I$215+I$213,I$219*I$214,FALSE))+(I$211*_xlfn.NORM.DIST($B92,I$214*I$216+I$213,I$220*I$214,FALSE))+(I$210*_xlfn.NORM.DIST($B92,I$214*I$217+I$213,I$221*I$214,FALSE))+(I$212*_xlfn.NORM.DIST($B92,I$214*I$218+I$213,I$222*I$214,FALSE))</f>
        <v>124.51584635385157</v>
      </c>
      <c r="Y92" s="5">
        <f>BC92+(J$209*_xlfn.NORM.DIST($B92,J$214*J$215+J$213,J$219*J$214,FALSE))+(J$211*_xlfn.NORM.DIST($B92,J$214*J$216+J$213,J$220*J$214,FALSE))+(J$210*_xlfn.NORM.DIST($B92,J$214*J$217+J$213,J$221*J$214,FALSE))+(J$212*_xlfn.NORM.DIST($B92,J$214*J$218+J$213,J$222*J$214,FALSE))</f>
        <v>122.35381820804253</v>
      </c>
      <c r="Z92" s="5">
        <f>BD92+(K$209*_xlfn.NORM.DIST($B92,K$214*K$215+K$213,K$219*K$214,FALSE))+(K$211*_xlfn.NORM.DIST($B92,K$214*K$216+K$213,K$220*K$214,FALSE))+(K$210*_xlfn.NORM.DIST($B92,K$214*K$217+K$213,K$221*K$214,FALSE))+(K$212*_xlfn.NORM.DIST($B92,K$214*K$218+K$213,K$222*K$214,FALSE))</f>
        <v>120.59255209903816</v>
      </c>
      <c r="AA92" s="5">
        <f>BE92+(L$209*_xlfn.NORM.DIST($B92,L$214*L$215+L$213,L$219*L$214,FALSE))+(L$211*_xlfn.NORM.DIST($B92,L$214*L$216+L$213,L$220*L$214,FALSE))+(L$210*_xlfn.NORM.DIST($B92,L$214*L$217+L$213,L$221*L$214,FALSE))+(L$212*_xlfn.NORM.DIST($B92,L$214*L$218+L$213,L$222*L$214,FALSE))</f>
        <v>107.77767761337724</v>
      </c>
      <c r="AB92" s="5">
        <f>BF92+(M$209*_xlfn.NORM.DIST($B92,M$214*M$215+M$213,M$219*M$214,FALSE))+(M$211*_xlfn.NORM.DIST($B92,M$214*M$216+M$213,M$220*M$214,FALSE))+(M$210*_xlfn.NORM.DIST($B92,M$214*M$217+M$213,M$221*M$214,FALSE))+(M$212*_xlfn.NORM.DIST($B92,M$214*M$218+M$213,M$222*M$214,FALSE))</f>
        <v>97.515897719222181</v>
      </c>
      <c r="AC92" s="5">
        <f>BG92+(N$209*_xlfn.NORM.DIST($B92,N$214*N$215+N$213,N$219*N$214,FALSE))+(N$211*_xlfn.NORM.DIST($B92,N$214*N$216+N$213,N$220*N$214,FALSE))+(N$210*_xlfn.NORM.DIST($B92,N$214*N$217+N$213,N$221*N$214,FALSE))+(N$212*_xlfn.NORM.DIST($B92,N$214*N$218+N$213,N$222*N$214,FALSE))</f>
        <v>85.531422487687124</v>
      </c>
      <c r="AD92" s="5">
        <f>BH92+(O$209*_xlfn.NORM.DIST($B92,O$214*O$215+O$213,O$219*O$214,FALSE))+(O$211*_xlfn.NORM.DIST($B92,O$214*O$216+O$213,O$220*O$214,FALSE))+(O$210*_xlfn.NORM.DIST($B92,O$214*O$217+O$213,O$221*O$214,FALSE))+(O$212*_xlfn.NORM.DIST($B92,O$214*O$218+O$213,O$222*O$214,FALSE))</f>
        <v>73.453977450766587</v>
      </c>
      <c r="AE92" s="5"/>
      <c r="AG92" s="5">
        <f t="shared" si="43"/>
        <v>-3.9239772534824624</v>
      </c>
      <c r="AH92" s="5">
        <f t="shared" si="43"/>
        <v>-4.4003696751740335</v>
      </c>
      <c r="AI92" s="5">
        <f t="shared" si="43"/>
        <v>-11.420319352807184</v>
      </c>
      <c r="AJ92" s="5">
        <f t="shared" si="43"/>
        <v>-3.7625860542889455</v>
      </c>
      <c r="AK92" s="5">
        <f t="shared" si="43"/>
        <v>-4.2111447438715999</v>
      </c>
      <c r="AL92" s="5">
        <f t="shared" si="43"/>
        <v>-5.2501796140755346</v>
      </c>
      <c r="AM92" s="5">
        <f t="shared" si="43"/>
        <v>-2.7428463538515757</v>
      </c>
      <c r="AN92" s="5">
        <f t="shared" si="42"/>
        <v>-3.1418182080425225</v>
      </c>
      <c r="AO92" s="5">
        <f t="shared" si="42"/>
        <v>-3.3655520990381547</v>
      </c>
      <c r="AP92" s="5">
        <f t="shared" si="42"/>
        <v>-4.2166776133772288</v>
      </c>
      <c r="AQ92" s="5">
        <f t="shared" si="42"/>
        <v>-4.9858977192221801</v>
      </c>
      <c r="AR92" s="5">
        <f t="shared" si="42"/>
        <v>-3.8044224876871198</v>
      </c>
      <c r="AS92" s="5">
        <f t="shared" si="42"/>
        <v>-3.5448774507665917</v>
      </c>
      <c r="AV92" s="2">
        <f t="shared" si="44"/>
        <v>99.331251438121569</v>
      </c>
      <c r="AW92" s="2">
        <f t="shared" si="45"/>
        <v>102.42858197470701</v>
      </c>
      <c r="AX92" s="2">
        <f t="shared" si="46"/>
        <v>105.19495138912518</v>
      </c>
      <c r="AY92" s="2">
        <f t="shared" si="47"/>
        <v>103.87629780548451</v>
      </c>
      <c r="AZ92" s="2">
        <f t="shared" si="48"/>
        <v>105.21347281004319</v>
      </c>
      <c r="BA92" s="2">
        <f t="shared" si="49"/>
        <v>107.44451115496079</v>
      </c>
      <c r="BB92" s="2">
        <f t="shared" si="50"/>
        <v>108.31365332781073</v>
      </c>
      <c r="BC92" s="2">
        <f t="shared" si="51"/>
        <v>107.92639144039777</v>
      </c>
      <c r="BD92" s="2">
        <f t="shared" si="52"/>
        <v>106.33407382077316</v>
      </c>
      <c r="BE92" s="2">
        <f t="shared" si="53"/>
        <v>101.20123777314662</v>
      </c>
      <c r="BF92" s="2">
        <f t="shared" si="54"/>
        <v>93.190672917553414</v>
      </c>
      <c r="BG92" s="2">
        <f t="shared" si="55"/>
        <v>82.573865571043498</v>
      </c>
      <c r="BH92" s="2">
        <f t="shared" si="56"/>
        <v>69.5115768334813</v>
      </c>
      <c r="BK92" s="2" t="str">
        <f>IF(OR($B92&lt;C$229, AND($B92&gt;C$230, $B92&lt;C$231)), C92, "")</f>
        <v/>
      </c>
      <c r="BL92" s="2" t="str">
        <f>IF(OR($B92&lt;D$229, AND($B92&gt;D$230, $B92&lt;D$231)), D92, "")</f>
        <v/>
      </c>
      <c r="BM92" s="2" t="str">
        <f>IF(OR($B92&lt;E$229, AND($B92&gt;E$230, $B92&lt;E$231)), E92, "")</f>
        <v/>
      </c>
      <c r="BN92" s="2" t="str">
        <f>IF(OR($B92&lt;F$229, AND($B92&gt;F$230, $B92&lt;F$231)), F92, "")</f>
        <v/>
      </c>
      <c r="BO92" s="2" t="str">
        <f>IF(OR($B92&lt;G$229, AND($B92&gt;G$230, $B92&lt;G$231)), G92, "")</f>
        <v/>
      </c>
      <c r="BP92" s="2" t="str">
        <f>IF(OR($B92&lt;H$229, AND($B92&gt;H$230, $B92&lt;H$231)), H92, "")</f>
        <v/>
      </c>
      <c r="BQ92" s="2" t="str">
        <f>IF(OR($B92&lt;I$229, AND($B92&gt;I$230, $B92&lt;I$231)), I92, "")</f>
        <v/>
      </c>
      <c r="BR92" s="2" t="str">
        <f>IF(OR($B92&lt;J$229, AND($B92&gt;J$230, $B92&lt;J$231)), J92, "")</f>
        <v/>
      </c>
      <c r="BS92" s="2" t="str">
        <f>IF(OR($B92&lt;K$229, AND($B92&gt;K$230, $B92&lt;K$231)), K92, "")</f>
        <v/>
      </c>
      <c r="BT92" s="2" t="str">
        <f>IF(OR($B92&lt;L$229, AND($B92&gt;L$230, $B92&lt;L$231)), L92, "")</f>
        <v/>
      </c>
      <c r="BU92" s="2" t="str">
        <f>IF(OR($B92&lt;M$229, AND($B92&gt;M$230, $B92&lt;M$231)), M92, "")</f>
        <v/>
      </c>
      <c r="BV92" s="2" t="str">
        <f>IF(OR($B92&lt;N$229, AND($B92&gt;N$230, $B92&lt;N$231)), N92, "")</f>
        <v/>
      </c>
      <c r="BW92" s="2" t="str">
        <f>IF(OR($B92&lt;O$229, AND($B92&gt;O$230, $B92&lt;O$231)), O92, "")</f>
        <v/>
      </c>
      <c r="BZ92" s="2" t="str">
        <f>IF(OR(AND($B92&gt;C$230, $B92&lt;C$231), $B92&gt;C$232), C92, "")</f>
        <v/>
      </c>
      <c r="CA92" s="2" t="str">
        <f>IF(OR(AND($B92&gt;D$230, $B92&lt;D$231), $B92&gt;D$232), D92, "")</f>
        <v/>
      </c>
      <c r="CB92" s="2" t="str">
        <f>IF(OR(AND($B92&gt;E$230, $B92&lt;E$231), $B92&gt;E$232), E92, "")</f>
        <v/>
      </c>
      <c r="CC92" s="2" t="str">
        <f>IF(OR(AND($B92&gt;F$230, $B92&lt;F$231), $B92&gt;F$232), F92, "")</f>
        <v/>
      </c>
      <c r="CD92" s="2" t="str">
        <f>IF(OR(AND($B92&gt;G$230, $B92&lt;G$231), $B92&gt;G$232), G92, "")</f>
        <v/>
      </c>
      <c r="CE92" s="2" t="str">
        <f>IF(OR(AND($B92&gt;H$230, $B92&lt;H$231), $B92&gt;H$232), H92, "")</f>
        <v/>
      </c>
      <c r="CF92" s="2" t="str">
        <f>IF(OR(AND($B92&gt;I$230, $B92&lt;I$231), $B92&gt;I$232), I92, "")</f>
        <v/>
      </c>
      <c r="CG92" s="2" t="str">
        <f>IF(OR(AND($B92&gt;J$230, $B92&lt;J$231), $B92&gt;J$232), J92, "")</f>
        <v/>
      </c>
      <c r="CH92" s="2" t="str">
        <f>IF(OR(AND($B92&gt;K$230, $B92&lt;K$231), $B92&gt;K$232), K92, "")</f>
        <v/>
      </c>
      <c r="CI92" s="2" t="str">
        <f>IF(OR(AND($B92&gt;L$230, $B92&lt;L$231), $B92&gt;L$232), L92, "")</f>
        <v/>
      </c>
      <c r="CJ92" s="2" t="str">
        <f>IF(OR(AND($B92&gt;M$230, $B92&lt;M$231), $B92&gt;M$232), M92, "")</f>
        <v/>
      </c>
      <c r="CK92" s="2" t="str">
        <f>IF(OR(AND($B92&gt;N$230, $B92&lt;N$231), $B92&gt;N$232), N92, "")</f>
        <v/>
      </c>
      <c r="CL92" s="2" t="str">
        <f>IF(OR(AND($B92&gt;O$230, $B92&lt;O$231), $B92&gt;O$232), O92, "")</f>
        <v/>
      </c>
      <c r="CO92" s="2">
        <f t="shared" si="57"/>
        <v>99.347383991002872</v>
      </c>
      <c r="CP92" s="2">
        <f t="shared" si="58"/>
        <v>102.46603361939631</v>
      </c>
      <c r="CQ92" s="2">
        <f t="shared" si="59"/>
        <v>105.20273848838127</v>
      </c>
      <c r="CR92" s="2">
        <f t="shared" si="60"/>
        <v>103.89596056098149</v>
      </c>
      <c r="CS92" s="2">
        <f t="shared" si="61"/>
        <v>105.29721273662912</v>
      </c>
      <c r="CT92" s="2">
        <f t="shared" si="62"/>
        <v>107.48550577403496</v>
      </c>
      <c r="CU92" s="2">
        <f t="shared" si="63"/>
        <v>108.39558435085017</v>
      </c>
      <c r="CV92" s="2">
        <f t="shared" si="64"/>
        <v>107.91530673682472</v>
      </c>
      <c r="CW92" s="2">
        <f t="shared" si="65"/>
        <v>106.36116721590626</v>
      </c>
      <c r="CX92" s="2">
        <f t="shared" si="66"/>
        <v>101.22989122733026</v>
      </c>
      <c r="CY92" s="2">
        <f t="shared" si="67"/>
        <v>93.192778900471325</v>
      </c>
      <c r="CZ92" s="2">
        <f t="shared" si="68"/>
        <v>82.581422307838153</v>
      </c>
      <c r="DA92" s="2">
        <f t="shared" si="69"/>
        <v>69.546499696622931</v>
      </c>
      <c r="DD92" s="2">
        <f t="shared" si="70"/>
        <v>99.276386619465598</v>
      </c>
      <c r="DE92" s="2">
        <f t="shared" si="71"/>
        <v>102.27599698368653</v>
      </c>
      <c r="DF92" s="2">
        <f t="shared" si="72"/>
        <v>105.15969246319909</v>
      </c>
      <c r="DG92" s="2">
        <f t="shared" si="73"/>
        <v>103.81257238119102</v>
      </c>
      <c r="DH92" s="2">
        <f t="shared" si="74"/>
        <v>104.95571312809784</v>
      </c>
      <c r="DI92" s="2">
        <f t="shared" si="75"/>
        <v>107.30518632473526</v>
      </c>
      <c r="DJ92" s="2">
        <f t="shared" si="76"/>
        <v>108.00130982553422</v>
      </c>
      <c r="DK92" s="2">
        <f t="shared" si="77"/>
        <v>107.96714049328889</v>
      </c>
      <c r="DL92" s="2">
        <f t="shared" si="78"/>
        <v>106.2376839628844</v>
      </c>
      <c r="DM92" s="2">
        <f t="shared" si="79"/>
        <v>101.11200958433527</v>
      </c>
      <c r="DN92" s="2">
        <f t="shared" si="80"/>
        <v>93.184244722265561</v>
      </c>
      <c r="DO92" s="2">
        <f t="shared" si="81"/>
        <v>82.551231868342711</v>
      </c>
      <c r="DP92" s="2">
        <f t="shared" si="82"/>
        <v>69.394944971959561</v>
      </c>
      <c r="DS92" s="2">
        <f>POWER(10,($B92-C$227)/C$228)/(1+POWER(10,($B92-C$227)/C$228))</f>
        <v>0.22722746676386174</v>
      </c>
      <c r="DT92" s="2">
        <f>POWER(10,($B92-D$227)/D$228)/(1+POWER(10,($B92-D$227)/D$228))</f>
        <v>0.197075919332172</v>
      </c>
      <c r="DU92" s="2">
        <f>POWER(10,($B92-E$227)/E$228)/(1+POWER(10,($B92-E$227)/E$228))</f>
        <v>0.18090170284311599</v>
      </c>
      <c r="DV92" s="2">
        <f>POWER(10,($B92-F$227)/F$228)/(1+POWER(10,($B92-F$227)/F$228))</f>
        <v>0.23579787382809783</v>
      </c>
      <c r="DW92" s="2">
        <f>POWER(10,($B92-G$227)/G$228)/(1+POWER(10,($B92-G$227)/G$228))</f>
        <v>0.24521236479912578</v>
      </c>
      <c r="DX92" s="2">
        <f>POWER(10,($B92-H$227)/H$228)/(1+POWER(10,($B92-H$227)/H$228))</f>
        <v>0.22734441145081083</v>
      </c>
      <c r="DY92" s="2">
        <f>POWER(10,($B92-I$227)/I$228)/(1+POWER(10,($B92-I$227)/I$228))</f>
        <v>0.20780196989342248</v>
      </c>
      <c r="DZ92" s="2">
        <f>POWER(10,($B92-J$227)/J$228)/(1+POWER(10,($B92-J$227)/J$228))</f>
        <v>0.21385105632312559</v>
      </c>
      <c r="EA92" s="2">
        <f>POWER(10,($B92-K$227)/K$228)/(1+POWER(10,($B92-K$227)/K$228))</f>
        <v>0.21940947027300919</v>
      </c>
      <c r="EB92" s="2">
        <f>POWER(10,($B92-L$227)/L$228)/(1+POWER(10,($B92-L$227)/L$228))</f>
        <v>0.24306968799938791</v>
      </c>
      <c r="EC92" s="2">
        <f>POWER(10,($B92-M$227)/M$228)/(1+POWER(10,($B92-M$227)/M$228))</f>
        <v>0.24677044082531113</v>
      </c>
      <c r="ED92" s="2">
        <f>POWER(10,($B92-N$227)/N$228)/(1+POWER(10,($B92-N$227)/N$228))</f>
        <v>0.25030231162410821</v>
      </c>
      <c r="EE92" s="2">
        <f>POWER(10,($B92-O$227)/O$228)/(1+POWER(10,($B92-O$227)/O$228))</f>
        <v>0.23043071220111275</v>
      </c>
    </row>
    <row r="93" spans="2:135" x14ac:dyDescent="0.25">
      <c r="B93" s="2">
        <v>87</v>
      </c>
      <c r="C93">
        <v>98.787999999999997</v>
      </c>
      <c r="D93">
        <v>106.35299999999999</v>
      </c>
      <c r="E93">
        <v>108.64700000000001</v>
      </c>
      <c r="F93">
        <v>104.33799999999999</v>
      </c>
      <c r="G93">
        <v>106.53100000000001</v>
      </c>
      <c r="H93">
        <v>109.508</v>
      </c>
      <c r="I93">
        <v>114.42400000000001</v>
      </c>
      <c r="J93">
        <v>111.89400000000001</v>
      </c>
      <c r="K93">
        <v>110.227</v>
      </c>
      <c r="L93">
        <v>100.636</v>
      </c>
      <c r="M93">
        <v>91.712000000000003</v>
      </c>
      <c r="N93">
        <v>81.787999999999997</v>
      </c>
      <c r="O93">
        <v>69.424199999999999</v>
      </c>
      <c r="R93" s="5">
        <f>AV93+(C$209*_xlfn.NORM.DIST($B93,C$214*C$215+C$213,C$219*C$214,FALSE))+(C$211*_xlfn.NORM.DIST($B93,C$214*C$216+C$213,C$220*C$214,FALSE))+(C$210*_xlfn.NORM.DIST($B93,C$214*C$217+C$213,C$221*C$214,FALSE))+(C$212*_xlfn.NORM.DIST($B93,C$214*C$218+C$213,C$222*C$214,FALSE))</f>
        <v>102.60669950936669</v>
      </c>
      <c r="S93" s="5">
        <f>AW93+(D$209*_xlfn.NORM.DIST($B93,D$214*D$215+D$213,D$219*D$214,FALSE))+(D$211*_xlfn.NORM.DIST($B93,D$214*D$216+D$213,D$220*D$214,FALSE))+(D$210*_xlfn.NORM.DIST($B93,D$214*D$217+D$213,D$221*D$214,FALSE))+(D$212*_xlfn.NORM.DIST($B93,D$214*D$218+D$213,D$222*D$214,FALSE))</f>
        <v>111.70217606812989</v>
      </c>
      <c r="T93" s="5">
        <f>AX93+(E$209*_xlfn.NORM.DIST($B93,E$214*E$215+E$213,E$219*E$214,FALSE))+(E$211*_xlfn.NORM.DIST($B93,E$214*E$216+E$213,E$220*E$214,FALSE))+(E$210*_xlfn.NORM.DIST($B93,E$214*E$217+E$213,E$221*E$214,FALSE))+(E$212*_xlfn.NORM.DIST($B93,E$214*E$218+E$213,E$222*E$214,FALSE))</f>
        <v>115.87097715718767</v>
      </c>
      <c r="U93" s="5">
        <f>AY93+(F$209*_xlfn.NORM.DIST($B93,F$214*F$215+F$213,F$219*F$214,FALSE))+(F$211*_xlfn.NORM.DIST($B93,F$214*F$216+F$213,F$220*F$214,FALSE))+(F$210*_xlfn.NORM.DIST($B93,F$214*F$217+F$213,F$221*F$214,FALSE))+(F$212*_xlfn.NORM.DIST($B93,F$214*F$218+F$213,F$222*F$214,FALSE))</f>
        <v>107.65761267500906</v>
      </c>
      <c r="V93" s="5">
        <f>AZ93+(G$209*_xlfn.NORM.DIST($B93,G$214*G$215+G$213,G$219*G$214,FALSE))+(G$211*_xlfn.NORM.DIST($B93,G$214*G$216+G$213,G$220*G$214,FALSE))+(G$210*_xlfn.NORM.DIST($B93,G$214*G$217+G$213,G$221*G$214,FALSE))+(G$212*_xlfn.NORM.DIST($B93,G$214*G$218+G$213,G$222*G$214,FALSE))</f>
        <v>108.06994946809577</v>
      </c>
      <c r="W93" s="5">
        <f>BA93+(H$209*_xlfn.NORM.DIST($B93,H$214*H$215+H$213,H$219*H$214,FALSE))+(H$211*_xlfn.NORM.DIST($B93,H$214*H$216+H$213,H$220*H$214,FALSE))+(H$210*_xlfn.NORM.DIST($B93,H$214*H$217+H$213,H$221*H$214,FALSE))+(H$212*_xlfn.NORM.DIST($B93,H$214*H$218+H$213,H$222*H$214,FALSE))</f>
        <v>113.42375692978639</v>
      </c>
      <c r="X93" s="5">
        <f>BB93+(I$209*_xlfn.NORM.DIST($B93,I$214*I$215+I$213,I$219*I$214,FALSE))+(I$211*_xlfn.NORM.DIST($B93,I$214*I$216+I$213,I$220*I$214,FALSE))+(I$210*_xlfn.NORM.DIST($B93,I$214*I$217+I$213,I$221*I$214,FALSE))+(I$212*_xlfn.NORM.DIST($B93,I$214*I$218+I$213,I$222*I$214,FALSE))</f>
        <v>119.11852274621982</v>
      </c>
      <c r="Y93" s="5">
        <f>BC93+(J$209*_xlfn.NORM.DIST($B93,J$214*J$215+J$213,J$219*J$214,FALSE))+(J$211*_xlfn.NORM.DIST($B93,J$214*J$216+J$213,J$220*J$214,FALSE))+(J$210*_xlfn.NORM.DIST($B93,J$214*J$217+J$213,J$221*J$214,FALSE))+(J$212*_xlfn.NORM.DIST($B93,J$214*J$218+J$213,J$222*J$214,FALSE))</f>
        <v>117.38783387673504</v>
      </c>
      <c r="Z93" s="5">
        <f>BD93+(K$209*_xlfn.NORM.DIST($B93,K$214*K$215+K$213,K$219*K$214,FALSE))+(K$211*_xlfn.NORM.DIST($B93,K$214*K$216+K$213,K$220*K$214,FALSE))+(K$210*_xlfn.NORM.DIST($B93,K$214*K$217+K$213,K$221*K$214,FALSE))+(K$212*_xlfn.NORM.DIST($B93,K$214*K$218+K$213,K$222*K$214,FALSE))</f>
        <v>115.52121483036962</v>
      </c>
      <c r="AA93" s="5">
        <f>BE93+(L$209*_xlfn.NORM.DIST($B93,L$214*L$215+L$213,L$219*L$214,FALSE))+(L$211*_xlfn.NORM.DIST($B93,L$214*L$216+L$213,L$220*L$214,FALSE))+(L$210*_xlfn.NORM.DIST($B93,L$214*L$217+L$213,L$221*L$214,FALSE))+(L$212*_xlfn.NORM.DIST($B93,L$214*L$218+L$213,L$222*L$214,FALSE))</f>
        <v>105.04178928060036</v>
      </c>
      <c r="AB93" s="5">
        <f>BF93+(M$209*_xlfn.NORM.DIST($B93,M$214*M$215+M$213,M$219*M$214,FALSE))+(M$211*_xlfn.NORM.DIST($B93,M$214*M$216+M$213,M$220*M$214,FALSE))+(M$210*_xlfn.NORM.DIST($B93,M$214*M$217+M$213,M$221*M$214,FALSE))+(M$212*_xlfn.NORM.DIST($B93,M$214*M$218+M$213,M$222*M$214,FALSE))</f>
        <v>95.655526033996622</v>
      </c>
      <c r="AC93" s="5">
        <f>BG93+(N$209*_xlfn.NORM.DIST($B93,N$214*N$215+N$213,N$219*N$214,FALSE))+(N$211*_xlfn.NORM.DIST($B93,N$214*N$216+N$213,N$220*N$214,FALSE))+(N$210*_xlfn.NORM.DIST($B93,N$214*N$217+N$213,N$221*N$214,FALSE))+(N$212*_xlfn.NORM.DIST($B93,N$214*N$218+N$213,N$222*N$214,FALSE))</f>
        <v>84.22005995650072</v>
      </c>
      <c r="AD93" s="5">
        <f>BH93+(O$209*_xlfn.NORM.DIST($B93,O$214*O$215+O$213,O$219*O$214,FALSE))+(O$211*_xlfn.NORM.DIST($B93,O$214*O$216+O$213,O$220*O$214,FALSE))+(O$210*_xlfn.NORM.DIST($B93,O$214*O$217+O$213,O$221*O$214,FALSE))+(O$212*_xlfn.NORM.DIST($B93,O$214*O$218+O$213,O$222*O$214,FALSE))</f>
        <v>71.828710722741718</v>
      </c>
      <c r="AE93" s="5"/>
      <c r="AG93" s="5">
        <f t="shared" si="43"/>
        <v>-3.8186995093666951</v>
      </c>
      <c r="AH93" s="5">
        <f t="shared" si="43"/>
        <v>-5.3491760681298928</v>
      </c>
      <c r="AI93" s="5">
        <f t="shared" si="43"/>
        <v>-7.2239771571876616</v>
      </c>
      <c r="AJ93" s="5">
        <f t="shared" si="43"/>
        <v>-3.3196126750090684</v>
      </c>
      <c r="AK93" s="5">
        <f t="shared" si="43"/>
        <v>-1.5389494680957654</v>
      </c>
      <c r="AL93" s="5">
        <f t="shared" si="43"/>
        <v>-3.9157569297863972</v>
      </c>
      <c r="AM93" s="5">
        <f t="shared" si="43"/>
        <v>-4.6945227462198176</v>
      </c>
      <c r="AN93" s="5">
        <f t="shared" si="42"/>
        <v>-5.4938338767350388</v>
      </c>
      <c r="AO93" s="5">
        <f t="shared" si="42"/>
        <v>-5.2942148303696115</v>
      </c>
      <c r="AP93" s="5">
        <f t="shared" si="42"/>
        <v>-4.4057892806003593</v>
      </c>
      <c r="AQ93" s="5">
        <f t="shared" si="42"/>
        <v>-3.9435260339966192</v>
      </c>
      <c r="AR93" s="5">
        <f t="shared" si="42"/>
        <v>-2.4320599565007228</v>
      </c>
      <c r="AS93" s="5">
        <f t="shared" si="42"/>
        <v>-2.4045107227417191</v>
      </c>
      <c r="AV93" s="2">
        <f t="shared" si="44"/>
        <v>99.318661771144932</v>
      </c>
      <c r="AW93" s="2">
        <f t="shared" si="45"/>
        <v>102.41402383804082</v>
      </c>
      <c r="AX93" s="2">
        <f t="shared" si="46"/>
        <v>105.1873167866673</v>
      </c>
      <c r="AY93" s="2">
        <f t="shared" si="47"/>
        <v>103.87107131780597</v>
      </c>
      <c r="AZ93" s="2">
        <f t="shared" si="48"/>
        <v>105.22201593441856</v>
      </c>
      <c r="BA93" s="2">
        <f t="shared" si="49"/>
        <v>107.46295068723833</v>
      </c>
      <c r="BB93" s="2">
        <f t="shared" si="50"/>
        <v>108.32578600032519</v>
      </c>
      <c r="BC93" s="2">
        <f t="shared" si="51"/>
        <v>107.95534421505869</v>
      </c>
      <c r="BD93" s="2">
        <f t="shared" si="52"/>
        <v>106.35537627460759</v>
      </c>
      <c r="BE93" s="2">
        <f t="shared" si="53"/>
        <v>101.21846697274488</v>
      </c>
      <c r="BF93" s="2">
        <f t="shared" si="54"/>
        <v>93.215214692313751</v>
      </c>
      <c r="BG93" s="2">
        <f t="shared" si="55"/>
        <v>82.588774273911156</v>
      </c>
      <c r="BH93" s="2">
        <f t="shared" si="56"/>
        <v>69.516197936456749</v>
      </c>
      <c r="BK93" s="2" t="str">
        <f>IF(OR($B93&lt;C$229, AND($B93&gt;C$230, $B93&lt;C$231)), C93, "")</f>
        <v/>
      </c>
      <c r="BL93" s="2" t="str">
        <f>IF(OR($B93&lt;D$229, AND($B93&gt;D$230, $B93&lt;D$231)), D93, "")</f>
        <v/>
      </c>
      <c r="BM93" s="2" t="str">
        <f>IF(OR($B93&lt;E$229, AND($B93&gt;E$230, $B93&lt;E$231)), E93, "")</f>
        <v/>
      </c>
      <c r="BN93" s="2" t="str">
        <f>IF(OR($B93&lt;F$229, AND($B93&gt;F$230, $B93&lt;F$231)), F93, "")</f>
        <v/>
      </c>
      <c r="BO93" s="2" t="str">
        <f>IF(OR($B93&lt;G$229, AND($B93&gt;G$230, $B93&lt;G$231)), G93, "")</f>
        <v/>
      </c>
      <c r="BP93" s="2" t="str">
        <f>IF(OR($B93&lt;H$229, AND($B93&gt;H$230, $B93&lt;H$231)), H93, "")</f>
        <v/>
      </c>
      <c r="BQ93" s="2" t="str">
        <f>IF(OR($B93&lt;I$229, AND($B93&gt;I$230, $B93&lt;I$231)), I93, "")</f>
        <v/>
      </c>
      <c r="BR93" s="2" t="str">
        <f>IF(OR($B93&lt;J$229, AND($B93&gt;J$230, $B93&lt;J$231)), J93, "")</f>
        <v/>
      </c>
      <c r="BS93" s="2" t="str">
        <f>IF(OR($B93&lt;K$229, AND($B93&gt;K$230, $B93&lt;K$231)), K93, "")</f>
        <v/>
      </c>
      <c r="BT93" s="2" t="str">
        <f>IF(OR($B93&lt;L$229, AND($B93&gt;L$230, $B93&lt;L$231)), L93, "")</f>
        <v/>
      </c>
      <c r="BU93" s="2" t="str">
        <f>IF(OR($B93&lt;M$229, AND($B93&gt;M$230, $B93&lt;M$231)), M93, "")</f>
        <v/>
      </c>
      <c r="BV93" s="2" t="str">
        <f>IF(OR($B93&lt;N$229, AND($B93&gt;N$230, $B93&lt;N$231)), N93, "")</f>
        <v/>
      </c>
      <c r="BW93" s="2" t="str">
        <f>IF(OR($B93&lt;O$229, AND($B93&gt;O$230, $B93&lt;O$231)), O93, "")</f>
        <v/>
      </c>
      <c r="BZ93" s="2" t="str">
        <f>IF(OR(AND($B93&gt;C$230, $B93&lt;C$231), $B93&gt;C$232), C93, "")</f>
        <v/>
      </c>
      <c r="CA93" s="2" t="str">
        <f>IF(OR(AND($B93&gt;D$230, $B93&lt;D$231), $B93&gt;D$232), D93, "")</f>
        <v/>
      </c>
      <c r="CB93" s="2" t="str">
        <f>IF(OR(AND($B93&gt;E$230, $B93&lt;E$231), $B93&gt;E$232), E93, "")</f>
        <v/>
      </c>
      <c r="CC93" s="2" t="str">
        <f>IF(OR(AND($B93&gt;F$230, $B93&lt;F$231), $B93&gt;F$232), F93, "")</f>
        <v/>
      </c>
      <c r="CD93" s="2" t="str">
        <f>IF(OR(AND($B93&gt;G$230, $B93&lt;G$231), $B93&gt;G$232), G93, "")</f>
        <v/>
      </c>
      <c r="CE93" s="2" t="str">
        <f>IF(OR(AND($B93&gt;H$230, $B93&lt;H$231), $B93&gt;H$232), H93, "")</f>
        <v/>
      </c>
      <c r="CF93" s="2" t="str">
        <f>IF(OR(AND($B93&gt;I$230, $B93&lt;I$231), $B93&gt;I$232), I93, "")</f>
        <v/>
      </c>
      <c r="CG93" s="2" t="str">
        <f>IF(OR(AND($B93&gt;J$230, $B93&lt;J$231), $B93&gt;J$232), J93, "")</f>
        <v/>
      </c>
      <c r="CH93" s="2" t="str">
        <f>IF(OR(AND($B93&gt;K$230, $B93&lt;K$231), $B93&gt;K$232), K93, "")</f>
        <v/>
      </c>
      <c r="CI93" s="2" t="str">
        <f>IF(OR(AND($B93&gt;L$230, $B93&lt;L$231), $B93&gt;L$232), L93, "")</f>
        <v/>
      </c>
      <c r="CJ93" s="2" t="str">
        <f>IF(OR(AND($B93&gt;M$230, $B93&lt;M$231), $B93&gt;M$232), M93, "")</f>
        <v/>
      </c>
      <c r="CK93" s="2" t="str">
        <f>IF(OR(AND($B93&gt;N$230, $B93&lt;N$231), $B93&gt;N$232), N93, "")</f>
        <v/>
      </c>
      <c r="CL93" s="2" t="str">
        <f>IF(OR(AND($B93&gt;O$230, $B93&lt;O$231), $B93&gt;O$232), O93, "")</f>
        <v/>
      </c>
      <c r="CO93" s="2">
        <f t="shared" si="57"/>
        <v>99.34484259232903</v>
      </c>
      <c r="CP93" s="2">
        <f t="shared" si="58"/>
        <v>102.45905636542238</v>
      </c>
      <c r="CQ93" s="2">
        <f t="shared" si="59"/>
        <v>105.20529576557901</v>
      </c>
      <c r="CR93" s="2">
        <f t="shared" si="60"/>
        <v>103.9007924262182</v>
      </c>
      <c r="CS93" s="2">
        <f t="shared" si="61"/>
        <v>105.31831910122968</v>
      </c>
      <c r="CT93" s="2">
        <f t="shared" si="62"/>
        <v>107.51604063297367</v>
      </c>
      <c r="CU93" s="2">
        <f t="shared" si="63"/>
        <v>108.4200726858906</v>
      </c>
      <c r="CV93" s="2">
        <f t="shared" si="64"/>
        <v>107.95863814951376</v>
      </c>
      <c r="CW93" s="2">
        <f t="shared" si="65"/>
        <v>106.40308313723177</v>
      </c>
      <c r="CX93" s="2">
        <f t="shared" si="66"/>
        <v>101.26680672008999</v>
      </c>
      <c r="CY93" s="2">
        <f t="shared" si="67"/>
        <v>93.2363231845234</v>
      </c>
      <c r="CZ93" s="2">
        <f t="shared" si="68"/>
        <v>82.608700044974512</v>
      </c>
      <c r="DA93" s="2">
        <f t="shared" si="69"/>
        <v>69.558692742901243</v>
      </c>
      <c r="DD93" s="2">
        <f t="shared" si="70"/>
        <v>99.237458389553083</v>
      </c>
      <c r="DE93" s="2">
        <f t="shared" si="71"/>
        <v>102.24669636835857</v>
      </c>
      <c r="DF93" s="2">
        <f t="shared" si="72"/>
        <v>105.11307329455276</v>
      </c>
      <c r="DG93" s="2">
        <f t="shared" si="73"/>
        <v>103.78322301839211</v>
      </c>
      <c r="DH93" s="2">
        <f t="shared" si="74"/>
        <v>104.95166804714795</v>
      </c>
      <c r="DI93" s="2">
        <f t="shared" si="75"/>
        <v>107.29839460136463</v>
      </c>
      <c r="DJ93" s="2">
        <f t="shared" si="76"/>
        <v>107.99796673904078</v>
      </c>
      <c r="DK93" s="2">
        <f t="shared" si="77"/>
        <v>107.94430067302704</v>
      </c>
      <c r="DL93" s="2">
        <f t="shared" si="78"/>
        <v>106.20058418398867</v>
      </c>
      <c r="DM93" s="2">
        <f t="shared" si="79"/>
        <v>101.0811799553418</v>
      </c>
      <c r="DN93" s="2">
        <f t="shared" si="80"/>
        <v>93.156453387558656</v>
      </c>
      <c r="DO93" s="2">
        <f t="shared" si="81"/>
        <v>82.534344510390241</v>
      </c>
      <c r="DP93" s="2">
        <f t="shared" si="82"/>
        <v>69.386765471903587</v>
      </c>
      <c r="DS93" s="2">
        <f>POWER(10,($B93-C$227)/C$228)/(1+POWER(10,($B93-C$227)/C$228))</f>
        <v>0.2438051455178068</v>
      </c>
      <c r="DT93" s="2">
        <f>POWER(10,($B93-D$227)/D$228)/(1+POWER(10,($B93-D$227)/D$228))</f>
        <v>0.21205748730554647</v>
      </c>
      <c r="DU93" s="2">
        <f>POWER(10,($B93-E$227)/E$228)/(1+POWER(10,($B93-E$227)/E$228))</f>
        <v>0.19495225742312589</v>
      </c>
      <c r="DV93" s="2">
        <f>POWER(10,($B93-F$227)/F$228)/(1+POWER(10,($B93-F$227)/F$228))</f>
        <v>0.25279627550900052</v>
      </c>
      <c r="DW93" s="2">
        <f>POWER(10,($B93-G$227)/G$228)/(1+POWER(10,($B93-G$227)/G$228))</f>
        <v>0.26265618423568937</v>
      </c>
      <c r="DX93" s="2">
        <f>POWER(10,($B93-H$227)/H$228)/(1+POWER(10,($B93-H$227)/H$228))</f>
        <v>0.24392792895352261</v>
      </c>
      <c r="DY93" s="2">
        <f>POWER(10,($B93-I$227)/I$228)/(1+POWER(10,($B93-I$227)/I$228))</f>
        <v>0.22337208530008643</v>
      </c>
      <c r="DZ93" s="2">
        <f>POWER(10,($B93-J$227)/J$228)/(1+POWER(10,($B93-J$227)/J$228))</f>
        <v>0.22974297172250896</v>
      </c>
      <c r="EA93" s="2">
        <f>POWER(10,($B93-K$227)/K$228)/(1+POWER(10,($B93-K$227)/K$228))</f>
        <v>0.23559066286580127</v>
      </c>
      <c r="EB93" s="2">
        <f>POWER(10,($B93-L$227)/L$228)/(1+POWER(10,($B93-L$227)/L$228))</f>
        <v>0.26041367154509282</v>
      </c>
      <c r="EC93" s="2">
        <f>POWER(10,($B93-M$227)/M$228)/(1+POWER(10,($B93-M$227)/M$228))</f>
        <v>0.26428628858250997</v>
      </c>
      <c r="ED93" s="2">
        <f>POWER(10,($B93-N$227)/N$228)/(1+POWER(10,($B93-N$227)/N$228))</f>
        <v>0.26797966250614669</v>
      </c>
      <c r="EE93" s="2">
        <f>POWER(10,($B93-O$227)/O$228)/(1+POWER(10,($B93-O$227)/O$228))</f>
        <v>0.24716734115483954</v>
      </c>
    </row>
    <row r="94" spans="2:135" x14ac:dyDescent="0.25">
      <c r="B94" s="2">
        <v>88</v>
      </c>
      <c r="C94">
        <v>98.667000000000002</v>
      </c>
      <c r="D94">
        <v>105.059</v>
      </c>
      <c r="E94">
        <v>106.85299999999999</v>
      </c>
      <c r="F94">
        <v>104.23099999999999</v>
      </c>
      <c r="G94">
        <v>105.375</v>
      </c>
      <c r="H94">
        <v>107.831</v>
      </c>
      <c r="I94">
        <v>110.682</v>
      </c>
      <c r="J94">
        <v>107.818</v>
      </c>
      <c r="K94">
        <v>106.545</v>
      </c>
      <c r="L94">
        <v>99.167000000000002</v>
      </c>
      <c r="M94">
        <v>91.438999999999993</v>
      </c>
      <c r="N94">
        <v>81.605999999999995</v>
      </c>
      <c r="O94">
        <v>68.863600000000005</v>
      </c>
      <c r="R94" s="5">
        <f>AV94+(C$209*_xlfn.NORM.DIST($B94,C$214*C$215+C$213,C$219*C$214,FALSE))+(C$211*_xlfn.NORM.DIST($B94,C$214*C$216+C$213,C$220*C$214,FALSE))+(C$210*_xlfn.NORM.DIST($B94,C$214*C$217+C$213,C$221*C$214,FALSE))+(C$212*_xlfn.NORM.DIST($B94,C$214*C$218+C$213,C$222*C$214,FALSE))</f>
        <v>101.09975776565217</v>
      </c>
      <c r="S94" s="5">
        <f>AW94+(D$209*_xlfn.NORM.DIST($B94,D$214*D$215+D$213,D$219*D$214,FALSE))+(D$211*_xlfn.NORM.DIST($B94,D$214*D$216+D$213,D$220*D$214,FALSE))+(D$210*_xlfn.NORM.DIST($B94,D$214*D$217+D$213,D$221*D$214,FALSE))+(D$212*_xlfn.NORM.DIST($B94,D$214*D$218+D$213,D$222*D$214,FALSE))</f>
        <v>108.10799010395255</v>
      </c>
      <c r="T94" s="5">
        <f>AX94+(E$209*_xlfn.NORM.DIST($B94,E$214*E$215+E$213,E$219*E$214,FALSE))+(E$211*_xlfn.NORM.DIST($B94,E$214*E$216+E$213,E$220*E$214,FALSE))+(E$210*_xlfn.NORM.DIST($B94,E$214*E$217+E$213,E$221*E$214,FALSE))+(E$212*_xlfn.NORM.DIST($B94,E$214*E$218+E$213,E$222*E$214,FALSE))</f>
        <v>111.98701018601056</v>
      </c>
      <c r="U94" s="5">
        <f>AY94+(F$209*_xlfn.NORM.DIST($B94,F$214*F$215+F$213,F$219*F$214,FALSE))+(F$211*_xlfn.NORM.DIST($B94,F$214*F$216+F$213,F$220*F$214,FALSE))+(F$210*_xlfn.NORM.DIST($B94,F$214*F$217+F$213,F$221*F$214,FALSE))+(F$212*_xlfn.NORM.DIST($B94,F$214*F$218+F$213,F$222*F$214,FALSE))</f>
        <v>105.93420631660956</v>
      </c>
      <c r="V94" s="5">
        <f>AZ94+(G$209*_xlfn.NORM.DIST($B94,G$214*G$215+G$213,G$219*G$214,FALSE))+(G$211*_xlfn.NORM.DIST($B94,G$214*G$216+G$213,G$220*G$214,FALSE))+(G$210*_xlfn.NORM.DIST($B94,G$214*G$217+G$213,G$221*G$214,FALSE))+(G$212*_xlfn.NORM.DIST($B94,G$214*G$218+G$213,G$222*G$214,FALSE))</f>
        <v>106.7461573051405</v>
      </c>
      <c r="W94" s="5">
        <f>BA94+(H$209*_xlfn.NORM.DIST($B94,H$214*H$215+H$213,H$219*H$214,FALSE))+(H$211*_xlfn.NORM.DIST($B94,H$214*H$216+H$213,H$220*H$214,FALSE))+(H$210*_xlfn.NORM.DIST($B94,H$214*H$217+H$213,H$221*H$214,FALSE))+(H$212*_xlfn.NORM.DIST($B94,H$214*H$218+H$213,H$222*H$214,FALSE))</f>
        <v>110.90256147536643</v>
      </c>
      <c r="X94" s="5">
        <f>BB94+(I$209*_xlfn.NORM.DIST($B94,I$214*I$215+I$213,I$219*I$214,FALSE))+(I$211*_xlfn.NORM.DIST($B94,I$214*I$216+I$213,I$220*I$214,FALSE))+(I$210*_xlfn.NORM.DIST($B94,I$214*I$217+I$213,I$221*I$214,FALSE))+(I$212*_xlfn.NORM.DIST($B94,I$214*I$218+I$213,I$222*I$214,FALSE))</f>
        <v>115.07279810141961</v>
      </c>
      <c r="Y94" s="5">
        <f>BC94+(J$209*_xlfn.NORM.DIST($B94,J$214*J$215+J$213,J$219*J$214,FALSE))+(J$211*_xlfn.NORM.DIST($B94,J$214*J$216+J$213,J$220*J$214,FALSE))+(J$210*_xlfn.NORM.DIST($B94,J$214*J$217+J$213,J$221*J$214,FALSE))+(J$212*_xlfn.NORM.DIST($B94,J$214*J$218+J$213,J$222*J$214,FALSE))</f>
        <v>113.75724185688574</v>
      </c>
      <c r="Z94" s="5">
        <f>BD94+(K$209*_xlfn.NORM.DIST($B94,K$214*K$215+K$213,K$219*K$214,FALSE))+(K$211*_xlfn.NORM.DIST($B94,K$214*K$216+K$213,K$220*K$214,FALSE))+(K$210*_xlfn.NORM.DIST($B94,K$214*K$217+K$213,K$221*K$214,FALSE))+(K$212*_xlfn.NORM.DIST($B94,K$214*K$218+K$213,K$222*K$214,FALSE))</f>
        <v>111.88904275669611</v>
      </c>
      <c r="AA94" s="5">
        <f>BE94+(L$209*_xlfn.NORM.DIST($B94,L$214*L$215+L$213,L$219*L$214,FALSE))+(L$211*_xlfn.NORM.DIST($B94,L$214*L$216+L$213,L$220*L$214,FALSE))+(L$210*_xlfn.NORM.DIST($B94,L$214*L$217+L$213,L$221*L$214,FALSE))+(L$212*_xlfn.NORM.DIST($B94,L$214*L$218+L$213,L$222*L$214,FALSE))</f>
        <v>103.31455330197511</v>
      </c>
      <c r="AB94" s="5">
        <f>BF94+(M$209*_xlfn.NORM.DIST($B94,M$214*M$215+M$213,M$219*M$214,FALSE))+(M$211*_xlfn.NORM.DIST($B94,M$214*M$216+M$213,M$220*M$214,FALSE))+(M$210*_xlfn.NORM.DIST($B94,M$214*M$217+M$213,M$221*M$214,FALSE))+(M$212*_xlfn.NORM.DIST($B94,M$214*M$218+M$213,M$222*M$214,FALSE))</f>
        <v>94.528163241373036</v>
      </c>
      <c r="AC94" s="5">
        <f>BG94+(N$209*_xlfn.NORM.DIST($B94,N$214*N$215+N$213,N$219*N$214,FALSE))+(N$211*_xlfn.NORM.DIST($B94,N$214*N$216+N$213,N$220*N$214,FALSE))+(N$210*_xlfn.NORM.DIST($B94,N$214*N$217+N$213,N$221*N$214,FALSE))+(N$212*_xlfn.NORM.DIST($B94,N$214*N$218+N$213,N$222*N$214,FALSE))</f>
        <v>83.446411471270793</v>
      </c>
      <c r="AD94" s="5">
        <f>BH94+(O$209*_xlfn.NORM.DIST($B94,O$214*O$215+O$213,O$219*O$214,FALSE))+(O$211*_xlfn.NORM.DIST($B94,O$214*O$216+O$213,O$220*O$214,FALSE))+(O$210*_xlfn.NORM.DIST($B94,O$214*O$217+O$213,O$221*O$214,FALSE))+(O$212*_xlfn.NORM.DIST($B94,O$214*O$218+O$213,O$222*O$214,FALSE))</f>
        <v>70.794327905084145</v>
      </c>
      <c r="AE94" s="5"/>
      <c r="AG94" s="5">
        <f t="shared" si="43"/>
        <v>-2.4327577656521697</v>
      </c>
      <c r="AH94" s="5">
        <f t="shared" si="43"/>
        <v>-3.0489901039525478</v>
      </c>
      <c r="AI94" s="5">
        <f t="shared" si="43"/>
        <v>-5.1340101860105705</v>
      </c>
      <c r="AJ94" s="5">
        <f t="shared" ref="AJ94:AO143" si="83">F94-U94</f>
        <v>-1.7032063166095668</v>
      </c>
      <c r="AK94" s="5">
        <f t="shared" si="83"/>
        <v>-1.3711573051404997</v>
      </c>
      <c r="AL94" s="5">
        <f t="shared" si="83"/>
        <v>-3.0715614753664227</v>
      </c>
      <c r="AM94" s="5">
        <f t="shared" si="83"/>
        <v>-4.3907981014196054</v>
      </c>
      <c r="AN94" s="5">
        <f t="shared" si="42"/>
        <v>-5.9392418568857437</v>
      </c>
      <c r="AO94" s="5">
        <f t="shared" si="42"/>
        <v>-5.344042756696112</v>
      </c>
      <c r="AP94" s="5">
        <f t="shared" si="42"/>
        <v>-4.1475533019751083</v>
      </c>
      <c r="AQ94" s="5">
        <f t="shared" si="42"/>
        <v>-3.0891632413730434</v>
      </c>
      <c r="AR94" s="5">
        <f t="shared" si="42"/>
        <v>-1.840411471270798</v>
      </c>
      <c r="AS94" s="5">
        <f t="shared" si="42"/>
        <v>-1.9307279050841402</v>
      </c>
      <c r="AV94" s="2">
        <f t="shared" si="44"/>
        <v>99.304750571925652</v>
      </c>
      <c r="AW94" s="2">
        <f t="shared" si="45"/>
        <v>102.3986053939057</v>
      </c>
      <c r="AX94" s="2">
        <f t="shared" si="46"/>
        <v>105.17818548950308</v>
      </c>
      <c r="AY94" s="2">
        <f t="shared" si="47"/>
        <v>103.86456266526774</v>
      </c>
      <c r="AZ94" s="2">
        <f t="shared" si="48"/>
        <v>105.22937631874524</v>
      </c>
      <c r="BA94" s="2">
        <f t="shared" si="49"/>
        <v>107.47994808564104</v>
      </c>
      <c r="BB94" s="2">
        <f t="shared" si="50"/>
        <v>108.33668594695916</v>
      </c>
      <c r="BC94" s="2">
        <f t="shared" si="51"/>
        <v>107.98212854135498</v>
      </c>
      <c r="BD94" s="2">
        <f t="shared" si="52"/>
        <v>106.37389435087687</v>
      </c>
      <c r="BE94" s="2">
        <f t="shared" si="53"/>
        <v>101.2331480553699</v>
      </c>
      <c r="BF94" s="2">
        <f t="shared" si="54"/>
        <v>93.237139994592695</v>
      </c>
      <c r="BG94" s="2">
        <f t="shared" si="55"/>
        <v>82.60203009838213</v>
      </c>
      <c r="BH94" s="2">
        <f t="shared" si="56"/>
        <v>69.519983746634338</v>
      </c>
      <c r="BK94" s="2" t="str">
        <f>IF(OR($B94&lt;C$229, AND($B94&gt;C$230, $B94&lt;C$231)), C94, "")</f>
        <v/>
      </c>
      <c r="BL94" s="2" t="str">
        <f>IF(OR($B94&lt;D$229, AND($B94&gt;D$230, $B94&lt;D$231)), D94, "")</f>
        <v/>
      </c>
      <c r="BM94" s="2" t="str">
        <f>IF(OR($B94&lt;E$229, AND($B94&gt;E$230, $B94&lt;E$231)), E94, "")</f>
        <v/>
      </c>
      <c r="BN94" s="2" t="str">
        <f>IF(OR($B94&lt;F$229, AND($B94&gt;F$230, $B94&lt;F$231)), F94, "")</f>
        <v/>
      </c>
      <c r="BO94" s="2" t="str">
        <f>IF(OR($B94&lt;G$229, AND($B94&gt;G$230, $B94&lt;G$231)), G94, "")</f>
        <v/>
      </c>
      <c r="BP94" s="2" t="str">
        <f>IF(OR($B94&lt;H$229, AND($B94&gt;H$230, $B94&lt;H$231)), H94, "")</f>
        <v/>
      </c>
      <c r="BQ94" s="2" t="str">
        <f>IF(OR($B94&lt;I$229, AND($B94&gt;I$230, $B94&lt;I$231)), I94, "")</f>
        <v/>
      </c>
      <c r="BR94" s="2" t="str">
        <f>IF(OR($B94&lt;J$229, AND($B94&gt;J$230, $B94&lt;J$231)), J94, "")</f>
        <v/>
      </c>
      <c r="BS94" s="2" t="str">
        <f>IF(OR($B94&lt;K$229, AND($B94&gt;K$230, $B94&lt;K$231)), K94, "")</f>
        <v/>
      </c>
      <c r="BT94" s="2" t="str">
        <f>IF(OR($B94&lt;L$229, AND($B94&gt;L$230, $B94&lt;L$231)), L94, "")</f>
        <v/>
      </c>
      <c r="BU94" s="2" t="str">
        <f>IF(OR($B94&lt;M$229, AND($B94&gt;M$230, $B94&lt;M$231)), M94, "")</f>
        <v/>
      </c>
      <c r="BV94" s="2" t="str">
        <f>IF(OR($B94&lt;N$229, AND($B94&gt;N$230, $B94&lt;N$231)), N94, "")</f>
        <v/>
      </c>
      <c r="BW94" s="2" t="str">
        <f>IF(OR($B94&lt;O$229, AND($B94&gt;O$230, $B94&lt;O$231)), O94, "")</f>
        <v/>
      </c>
      <c r="BZ94" s="2" t="str">
        <f>IF(OR(AND($B94&gt;C$230, $B94&lt;C$231), $B94&gt;C$232), C94, "")</f>
        <v/>
      </c>
      <c r="CA94" s="2" t="str">
        <f>IF(OR(AND($B94&gt;D$230, $B94&lt;D$231), $B94&gt;D$232), D94, "")</f>
        <v/>
      </c>
      <c r="CB94" s="2" t="str">
        <f>IF(OR(AND($B94&gt;E$230, $B94&lt;E$231), $B94&gt;E$232), E94, "")</f>
        <v/>
      </c>
      <c r="CC94" s="2" t="str">
        <f>IF(OR(AND($B94&gt;F$230, $B94&lt;F$231), $B94&gt;F$232), F94, "")</f>
        <v/>
      </c>
      <c r="CD94" s="2" t="str">
        <f>IF(OR(AND($B94&gt;G$230, $B94&lt;G$231), $B94&gt;G$232), G94, "")</f>
        <v/>
      </c>
      <c r="CE94" s="2" t="str">
        <f>IF(OR(AND($B94&gt;H$230, $B94&lt;H$231), $B94&gt;H$232), H94, "")</f>
        <v/>
      </c>
      <c r="CF94" s="2" t="str">
        <f>IF(OR(AND($B94&gt;I$230, $B94&lt;I$231), $B94&gt;I$232), I94, "")</f>
        <v/>
      </c>
      <c r="CG94" s="2" t="str">
        <f>IF(OR(AND($B94&gt;J$230, $B94&lt;J$231), $B94&gt;J$232), J94, "")</f>
        <v/>
      </c>
      <c r="CH94" s="2" t="str">
        <f>IF(OR(AND($B94&gt;K$230, $B94&lt;K$231), $B94&gt;K$232), K94, "")</f>
        <v/>
      </c>
      <c r="CI94" s="2" t="str">
        <f>IF(OR(AND($B94&gt;L$230, $B94&lt;L$231), $B94&gt;L$232), L94, "")</f>
        <v/>
      </c>
      <c r="CJ94" s="2" t="str">
        <f>IF(OR(AND($B94&gt;M$230, $B94&lt;M$231), $B94&gt;M$232), M94, "")</f>
        <v/>
      </c>
      <c r="CK94" s="2" t="str">
        <f>IF(OR(AND($B94&gt;N$230, $B94&lt;N$231), $B94&gt;N$232), N94, "")</f>
        <v/>
      </c>
      <c r="CL94" s="2" t="str">
        <f>IF(OR(AND($B94&gt;O$230, $B94&lt;O$231), $B94&gt;O$232), O94, "")</f>
        <v/>
      </c>
      <c r="CO94" s="2">
        <f t="shared" si="57"/>
        <v>99.342301193655203</v>
      </c>
      <c r="CP94" s="2">
        <f t="shared" si="58"/>
        <v>102.45207911144847</v>
      </c>
      <c r="CQ94" s="2">
        <f t="shared" si="59"/>
        <v>105.20785304277675</v>
      </c>
      <c r="CR94" s="2">
        <f t="shared" si="60"/>
        <v>103.90562429145491</v>
      </c>
      <c r="CS94" s="2">
        <f t="shared" si="61"/>
        <v>105.33942546583025</v>
      </c>
      <c r="CT94" s="2">
        <f t="shared" si="62"/>
        <v>107.54657549191238</v>
      </c>
      <c r="CU94" s="2">
        <f t="shared" si="63"/>
        <v>108.44456102093103</v>
      </c>
      <c r="CV94" s="2">
        <f t="shared" si="64"/>
        <v>108.0019695622028</v>
      </c>
      <c r="CW94" s="2">
        <f t="shared" si="65"/>
        <v>106.44499905855727</v>
      </c>
      <c r="CX94" s="2">
        <f t="shared" si="66"/>
        <v>101.30372221284972</v>
      </c>
      <c r="CY94" s="2">
        <f t="shared" si="67"/>
        <v>93.279867468575475</v>
      </c>
      <c r="CZ94" s="2">
        <f t="shared" si="68"/>
        <v>82.635977782110885</v>
      </c>
      <c r="DA94" s="2">
        <f t="shared" si="69"/>
        <v>69.570885789179556</v>
      </c>
      <c r="DD94" s="2">
        <f t="shared" si="70"/>
        <v>99.198530159640583</v>
      </c>
      <c r="DE94" s="2">
        <f t="shared" si="71"/>
        <v>102.21739575303062</v>
      </c>
      <c r="DF94" s="2">
        <f t="shared" si="72"/>
        <v>105.06645412590643</v>
      </c>
      <c r="DG94" s="2">
        <f t="shared" si="73"/>
        <v>103.7538736555932</v>
      </c>
      <c r="DH94" s="2">
        <f t="shared" si="74"/>
        <v>104.94762296619805</v>
      </c>
      <c r="DI94" s="2">
        <f t="shared" si="75"/>
        <v>107.29160287799402</v>
      </c>
      <c r="DJ94" s="2">
        <f t="shared" si="76"/>
        <v>107.99462365254735</v>
      </c>
      <c r="DK94" s="2">
        <f t="shared" si="77"/>
        <v>107.92146085276521</v>
      </c>
      <c r="DL94" s="2">
        <f t="shared" si="78"/>
        <v>106.16348440509293</v>
      </c>
      <c r="DM94" s="2">
        <f t="shared" si="79"/>
        <v>101.05035032634832</v>
      </c>
      <c r="DN94" s="2">
        <f t="shared" si="80"/>
        <v>93.128662052851752</v>
      </c>
      <c r="DO94" s="2">
        <f t="shared" si="81"/>
        <v>82.517457152437771</v>
      </c>
      <c r="DP94" s="2">
        <f t="shared" si="82"/>
        <v>69.378585971847599</v>
      </c>
      <c r="DS94" s="2">
        <f>POWER(10,($B94-C$227)/C$228)/(1+POWER(10,($B94-C$227)/C$228))</f>
        <v>0.26118349907480848</v>
      </c>
      <c r="DT94" s="2">
        <f>POWER(10,($B94-D$227)/D$228)/(1+POWER(10,($B94-D$227)/D$228))</f>
        <v>0.22785474821594348</v>
      </c>
      <c r="DU94" s="2">
        <f>POWER(10,($B94-E$227)/E$228)/(1+POWER(10,($B94-E$227)/E$228))</f>
        <v>0.20981457234834469</v>
      </c>
      <c r="DV94" s="2">
        <f>POWER(10,($B94-F$227)/F$228)/(1+POWER(10,($B94-F$227)/F$228))</f>
        <v>0.2705861886772597</v>
      </c>
      <c r="DW94" s="2">
        <f>POWER(10,($B94-G$227)/G$228)/(1+POWER(10,($B94-G$227)/G$228))</f>
        <v>0.28087913473831388</v>
      </c>
      <c r="DX94" s="2">
        <f>POWER(10,($B94-H$227)/H$228)/(1+POWER(10,($B94-H$227)/H$228))</f>
        <v>0.26131201013088001</v>
      </c>
      <c r="DY94" s="2">
        <f>POWER(10,($B94-I$227)/I$228)/(1+POWER(10,($B94-I$227)/I$228))</f>
        <v>0.23975575613863442</v>
      </c>
      <c r="DZ94" s="2">
        <f>POWER(10,($B94-J$227)/J$228)/(1+POWER(10,($B94-J$227)/J$228))</f>
        <v>0.24644564527760288</v>
      </c>
      <c r="EA94" s="2">
        <f>POWER(10,($B94-K$227)/K$228)/(1+POWER(10,($B94-K$227)/K$228))</f>
        <v>0.25257906402166597</v>
      </c>
      <c r="EB94" s="2">
        <f>POWER(10,($B94-L$227)/L$228)/(1+POWER(10,($B94-L$227)/L$228))</f>
        <v>0.27853981139864992</v>
      </c>
      <c r="EC94" s="2">
        <f>POWER(10,($B94-M$227)/M$228)/(1+POWER(10,($B94-M$227)/M$228))</f>
        <v>0.28257899214964971</v>
      </c>
      <c r="ED94" s="2">
        <f>POWER(10,($B94-N$227)/N$228)/(1+POWER(10,($B94-N$227)/N$228))</f>
        <v>0.28642847934908122</v>
      </c>
      <c r="EE94" s="2">
        <f>POWER(10,($B94-O$227)/O$228)/(1+POWER(10,($B94-O$227)/O$228))</f>
        <v>0.26470146072653472</v>
      </c>
    </row>
    <row r="95" spans="2:135" x14ac:dyDescent="0.25">
      <c r="B95" s="2">
        <v>89</v>
      </c>
      <c r="C95">
        <v>98.364000000000004</v>
      </c>
      <c r="D95">
        <v>103.426</v>
      </c>
      <c r="E95">
        <v>103.794</v>
      </c>
      <c r="F95">
        <v>105.4</v>
      </c>
      <c r="G95">
        <v>104.312</v>
      </c>
      <c r="H95">
        <v>107.292</v>
      </c>
      <c r="I95">
        <v>108.485</v>
      </c>
      <c r="J95">
        <v>108.379</v>
      </c>
      <c r="K95">
        <v>104.803</v>
      </c>
      <c r="L95">
        <v>99.787999999999997</v>
      </c>
      <c r="M95">
        <v>91.227000000000004</v>
      </c>
      <c r="N95">
        <v>81.954999999999998</v>
      </c>
      <c r="O95">
        <v>69.2727</v>
      </c>
      <c r="R95" s="5">
        <f>AV95+(C$209*_xlfn.NORM.DIST($B95,C$214*C$215+C$213,C$219*C$214,FALSE))+(C$211*_xlfn.NORM.DIST($B95,C$214*C$216+C$213,C$220*C$214,FALSE))+(C$210*_xlfn.NORM.DIST($B95,C$214*C$217+C$213,C$221*C$214,FALSE))+(C$212*_xlfn.NORM.DIST($B95,C$214*C$218+C$213,C$222*C$214,FALSE))</f>
        <v>100.21173702327538</v>
      </c>
      <c r="S95" s="5">
        <f>AW95+(D$209*_xlfn.NORM.DIST($B95,D$214*D$215+D$213,D$219*D$214,FALSE))+(D$211*_xlfn.NORM.DIST($B95,D$214*D$216+D$213,D$220*D$214,FALSE))+(D$210*_xlfn.NORM.DIST($B95,D$214*D$217+D$213,D$221*D$214,FALSE))+(D$212*_xlfn.NORM.DIST($B95,D$214*D$218+D$213,D$222*D$214,FALSE))</f>
        <v>105.68546748222674</v>
      </c>
      <c r="T95" s="5">
        <f>AX95+(E$209*_xlfn.NORM.DIST($B95,E$214*E$215+E$213,E$219*E$214,FALSE))+(E$211*_xlfn.NORM.DIST($B95,E$214*E$216+E$213,E$220*E$214,FALSE))+(E$210*_xlfn.NORM.DIST($B95,E$214*E$217+E$213,E$221*E$214,FALSE))+(E$212*_xlfn.NORM.DIST($B95,E$214*E$218+E$213,E$222*E$214,FALSE))</f>
        <v>109.26080333012645</v>
      </c>
      <c r="U95" s="5">
        <f>AY95+(F$209*_xlfn.NORM.DIST($B95,F$214*F$215+F$213,F$219*F$214,FALSE))+(F$211*_xlfn.NORM.DIST($B95,F$214*F$216+F$213,F$220*F$214,FALSE))+(F$210*_xlfn.NORM.DIST($B95,F$214*F$217+F$213,F$221*F$214,FALSE))+(F$212*_xlfn.NORM.DIST($B95,F$214*F$218+F$213,F$222*F$214,FALSE))</f>
        <v>104.91828812835061</v>
      </c>
      <c r="V95" s="5">
        <f>AZ95+(G$209*_xlfn.NORM.DIST($B95,G$214*G$215+G$213,G$219*G$214,FALSE))+(G$211*_xlfn.NORM.DIST($B95,G$214*G$216+G$213,G$220*G$214,FALSE))+(G$210*_xlfn.NORM.DIST($B95,G$214*G$217+G$213,G$221*G$214,FALSE))+(G$212*_xlfn.NORM.DIST($B95,G$214*G$218+G$213,G$222*G$214,FALSE))</f>
        <v>105.99292416616431</v>
      </c>
      <c r="W95" s="5">
        <f>BA95+(H$209*_xlfn.NORM.DIST($B95,H$214*H$215+H$213,H$219*H$214,FALSE))+(H$211*_xlfn.NORM.DIST($B95,H$214*H$216+H$213,H$220*H$214,FALSE))+(H$210*_xlfn.NORM.DIST($B95,H$214*H$217+H$213,H$221*H$214,FALSE))+(H$212*_xlfn.NORM.DIST($B95,H$214*H$218+H$213,H$222*H$214,FALSE))</f>
        <v>109.33708989385676</v>
      </c>
      <c r="X95" s="5">
        <f>BB95+(I$209*_xlfn.NORM.DIST($B95,I$214*I$215+I$213,I$219*I$214,FALSE))+(I$211*_xlfn.NORM.DIST($B95,I$214*I$216+I$213,I$220*I$214,FALSE))+(I$210*_xlfn.NORM.DIST($B95,I$214*I$217+I$213,I$221*I$214,FALSE))+(I$212*_xlfn.NORM.DIST($B95,I$214*I$218+I$213,I$222*I$214,FALSE))</f>
        <v>112.28548015230416</v>
      </c>
      <c r="Y95" s="5">
        <f>BC95+(J$209*_xlfn.NORM.DIST($B95,J$214*J$215+J$213,J$219*J$214,FALSE))+(J$211*_xlfn.NORM.DIST($B95,J$214*J$216+J$213,J$220*J$214,FALSE))+(J$210*_xlfn.NORM.DIST($B95,J$214*J$217+J$213,J$221*J$214,FALSE))+(J$212*_xlfn.NORM.DIST($B95,J$214*J$218+J$213,J$222*J$214,FALSE))</f>
        <v>111.3178308887374</v>
      </c>
      <c r="Z95" s="5">
        <f>BD95+(K$209*_xlfn.NORM.DIST($B95,K$214*K$215+K$213,K$219*K$214,FALSE))+(K$211*_xlfn.NORM.DIST($B95,K$214*K$216+K$213,K$220*K$214,FALSE))+(K$210*_xlfn.NORM.DIST($B95,K$214*K$217+K$213,K$221*K$214,FALSE))+(K$212*_xlfn.NORM.DIST($B95,K$214*K$218+K$213,K$222*K$214,FALSE))</f>
        <v>109.49563339600952</v>
      </c>
      <c r="AA95" s="5">
        <f>BE95+(L$209*_xlfn.NORM.DIST($B95,L$214*L$215+L$213,L$219*L$214,FALSE))+(L$211*_xlfn.NORM.DIST($B95,L$214*L$216+L$213,L$220*L$214,FALSE))+(L$210*_xlfn.NORM.DIST($B95,L$214*L$217+L$213,L$221*L$214,FALSE))+(L$212*_xlfn.NORM.DIST($B95,L$214*L$218+L$213,L$222*L$214,FALSE))</f>
        <v>102.30618641316485</v>
      </c>
      <c r="AB95" s="5">
        <f>BF95+(M$209*_xlfn.NORM.DIST($B95,M$214*M$215+M$213,M$219*M$214,FALSE))+(M$211*_xlfn.NORM.DIST($B95,M$214*M$216+M$213,M$220*M$214,FALSE))+(M$210*_xlfn.NORM.DIST($B95,M$214*M$217+M$213,M$221*M$214,FALSE))+(M$212*_xlfn.NORM.DIST($B95,M$214*M$218+M$213,M$222*M$214,FALSE))</f>
        <v>93.896724377496454</v>
      </c>
      <c r="AC95" s="5">
        <f>BG95+(N$209*_xlfn.NORM.DIST($B95,N$214*N$215+N$213,N$219*N$214,FALSE))+(N$211*_xlfn.NORM.DIST($B95,N$214*N$216+N$213,N$220*N$214,FALSE))+(N$210*_xlfn.NORM.DIST($B95,N$214*N$217+N$213,N$221*N$214,FALSE))+(N$212*_xlfn.NORM.DIST($B95,N$214*N$218+N$213,N$222*N$214,FALSE))</f>
        <v>83.023701357543729</v>
      </c>
      <c r="AD95" s="5">
        <f>BH95+(O$209*_xlfn.NORM.DIST($B95,O$214*O$215+O$213,O$219*O$214,FALSE))+(O$211*_xlfn.NORM.DIST($B95,O$214*O$216+O$213,O$220*O$214,FALSE))+(O$210*_xlfn.NORM.DIST($B95,O$214*O$217+O$213,O$221*O$214,FALSE))+(O$212*_xlfn.NORM.DIST($B95,O$214*O$218+O$213,O$222*O$214,FALSE))</f>
        <v>70.182623520502148</v>
      </c>
      <c r="AE95" s="5"/>
      <c r="AG95" s="5">
        <f t="shared" ref="AG95:AN157" si="84">C95-R95</f>
        <v>-1.8477370232753714</v>
      </c>
      <c r="AH95" s="5">
        <f t="shared" si="84"/>
        <v>-2.2594674822267393</v>
      </c>
      <c r="AI95" s="5">
        <f t="shared" si="84"/>
        <v>-5.4668033301264529</v>
      </c>
      <c r="AJ95" s="5">
        <f t="shared" si="83"/>
        <v>0.48171187164939511</v>
      </c>
      <c r="AK95" s="5">
        <f t="shared" si="83"/>
        <v>-1.6809241661643171</v>
      </c>
      <c r="AL95" s="5">
        <f t="shared" si="83"/>
        <v>-2.0450898938567548</v>
      </c>
      <c r="AM95" s="5">
        <f t="shared" si="83"/>
        <v>-3.8004801523041607</v>
      </c>
      <c r="AN95" s="5">
        <f t="shared" si="42"/>
        <v>-2.9388308887373995</v>
      </c>
      <c r="AO95" s="5">
        <f t="shared" si="42"/>
        <v>-4.6926333960095263</v>
      </c>
      <c r="AP95" s="5">
        <f t="shared" si="42"/>
        <v>-2.5181864131648553</v>
      </c>
      <c r="AQ95" s="5">
        <f t="shared" si="42"/>
        <v>-2.6697243774964505</v>
      </c>
      <c r="AR95" s="5">
        <f t="shared" si="42"/>
        <v>-1.0687013575437305</v>
      </c>
      <c r="AS95" s="5">
        <f t="shared" si="42"/>
        <v>-0.9099235205021472</v>
      </c>
      <c r="AV95" s="2">
        <f t="shared" si="44"/>
        <v>99.289433959283173</v>
      </c>
      <c r="AW95" s="2">
        <f t="shared" si="45"/>
        <v>102.38227304028834</v>
      </c>
      <c r="AX95" s="2">
        <f t="shared" si="46"/>
        <v>105.16743699289583</v>
      </c>
      <c r="AY95" s="2">
        <f t="shared" si="47"/>
        <v>103.85669515375184</v>
      </c>
      <c r="AZ95" s="2">
        <f t="shared" si="48"/>
        <v>105.23550725703763</v>
      </c>
      <c r="BA95" s="2">
        <f t="shared" si="49"/>
        <v>107.49541943366881</v>
      </c>
      <c r="BB95" s="2">
        <f t="shared" si="50"/>
        <v>108.34628974905365</v>
      </c>
      <c r="BC95" s="2">
        <f t="shared" si="51"/>
        <v>108.00658531490402</v>
      </c>
      <c r="BD95" s="2">
        <f t="shared" si="52"/>
        <v>106.38944227385552</v>
      </c>
      <c r="BE95" s="2">
        <f t="shared" si="53"/>
        <v>101.24513100471675</v>
      </c>
      <c r="BF95" s="2">
        <f t="shared" si="54"/>
        <v>93.256289202112114</v>
      </c>
      <c r="BG95" s="2">
        <f t="shared" si="55"/>
        <v>82.613535975411338</v>
      </c>
      <c r="BH95" s="2">
        <f t="shared" si="56"/>
        <v>69.522890037130566</v>
      </c>
      <c r="BK95" s="2" t="str">
        <f>IF(OR($B95&lt;C$229, AND($B95&gt;C$230, $B95&lt;C$231)), C95, "")</f>
        <v/>
      </c>
      <c r="BL95" s="2" t="str">
        <f>IF(OR($B95&lt;D$229, AND($B95&gt;D$230, $B95&lt;D$231)), D95, "")</f>
        <v/>
      </c>
      <c r="BM95" s="2" t="str">
        <f>IF(OR($B95&lt;E$229, AND($B95&gt;E$230, $B95&lt;E$231)), E95, "")</f>
        <v/>
      </c>
      <c r="BN95" s="2" t="str">
        <f>IF(OR($B95&lt;F$229, AND($B95&gt;F$230, $B95&lt;F$231)), F95, "")</f>
        <v/>
      </c>
      <c r="BO95" s="2" t="str">
        <f>IF(OR($B95&lt;G$229, AND($B95&gt;G$230, $B95&lt;G$231)), G95, "")</f>
        <v/>
      </c>
      <c r="BP95" s="2" t="str">
        <f>IF(OR($B95&lt;H$229, AND($B95&gt;H$230, $B95&lt;H$231)), H95, "")</f>
        <v/>
      </c>
      <c r="BQ95" s="2" t="str">
        <f>IF(OR($B95&lt;I$229, AND($B95&gt;I$230, $B95&lt;I$231)), I95, "")</f>
        <v/>
      </c>
      <c r="BR95" s="2" t="str">
        <f>IF(OR($B95&lt;J$229, AND($B95&gt;J$230, $B95&lt;J$231)), J95, "")</f>
        <v/>
      </c>
      <c r="BS95" s="2" t="str">
        <f>IF(OR($B95&lt;K$229, AND($B95&gt;K$230, $B95&lt;K$231)), K95, "")</f>
        <v/>
      </c>
      <c r="BT95" s="2" t="str">
        <f>IF(OR($B95&lt;L$229, AND($B95&gt;L$230, $B95&lt;L$231)), L95, "")</f>
        <v/>
      </c>
      <c r="BU95" s="2" t="str">
        <f>IF(OR($B95&lt;M$229, AND($B95&gt;M$230, $B95&lt;M$231)), M95, "")</f>
        <v/>
      </c>
      <c r="BV95" s="2" t="str">
        <f>IF(OR($B95&lt;N$229, AND($B95&gt;N$230, $B95&lt;N$231)), N95, "")</f>
        <v/>
      </c>
      <c r="BW95" s="2" t="str">
        <f>IF(OR($B95&lt;O$229, AND($B95&gt;O$230, $B95&lt;O$231)), O95, "")</f>
        <v/>
      </c>
      <c r="BZ95" s="2" t="str">
        <f>IF(OR(AND($B95&gt;C$230, $B95&lt;C$231), $B95&gt;C$232), C95, "")</f>
        <v/>
      </c>
      <c r="CA95" s="2" t="str">
        <f>IF(OR(AND($B95&gt;D$230, $B95&lt;D$231), $B95&gt;D$232), D95, "")</f>
        <v/>
      </c>
      <c r="CB95" s="2" t="str">
        <f>IF(OR(AND($B95&gt;E$230, $B95&lt;E$231), $B95&gt;E$232), E95, "")</f>
        <v/>
      </c>
      <c r="CC95" s="2" t="str">
        <f>IF(OR(AND($B95&gt;F$230, $B95&lt;F$231), $B95&gt;F$232), F95, "")</f>
        <v/>
      </c>
      <c r="CD95" s="2" t="str">
        <f>IF(OR(AND($B95&gt;G$230, $B95&lt;G$231), $B95&gt;G$232), G95, "")</f>
        <v/>
      </c>
      <c r="CE95" s="2" t="str">
        <f>IF(OR(AND($B95&gt;H$230, $B95&lt;H$231), $B95&gt;H$232), H95, "")</f>
        <v/>
      </c>
      <c r="CF95" s="2" t="str">
        <f>IF(OR(AND($B95&gt;I$230, $B95&lt;I$231), $B95&gt;I$232), I95, "")</f>
        <v/>
      </c>
      <c r="CG95" s="2" t="str">
        <f>IF(OR(AND($B95&gt;J$230, $B95&lt;J$231), $B95&gt;J$232), J95, "")</f>
        <v/>
      </c>
      <c r="CH95" s="2" t="str">
        <f>IF(OR(AND($B95&gt;K$230, $B95&lt;K$231), $B95&gt;K$232), K95, "")</f>
        <v/>
      </c>
      <c r="CI95" s="2" t="str">
        <f>IF(OR(AND($B95&gt;L$230, $B95&lt;L$231), $B95&gt;L$232), L95, "")</f>
        <v/>
      </c>
      <c r="CJ95" s="2" t="str">
        <f>IF(OR(AND($B95&gt;M$230, $B95&lt;M$231), $B95&gt;M$232), M95, "")</f>
        <v/>
      </c>
      <c r="CK95" s="2" t="str">
        <f>IF(OR(AND($B95&gt;N$230, $B95&lt;N$231), $B95&gt;N$232), N95, "")</f>
        <v/>
      </c>
      <c r="CL95" s="2" t="str">
        <f>IF(OR(AND($B95&gt;O$230, $B95&lt;O$231), $B95&gt;O$232), O95, "")</f>
        <v/>
      </c>
      <c r="CO95" s="2">
        <f t="shared" si="57"/>
        <v>99.339759794981362</v>
      </c>
      <c r="CP95" s="2">
        <f t="shared" si="58"/>
        <v>102.44510185747454</v>
      </c>
      <c r="CQ95" s="2">
        <f t="shared" si="59"/>
        <v>105.2104103199745</v>
      </c>
      <c r="CR95" s="2">
        <f t="shared" si="60"/>
        <v>103.91045615669162</v>
      </c>
      <c r="CS95" s="2">
        <f t="shared" si="61"/>
        <v>105.3605318304308</v>
      </c>
      <c r="CT95" s="2">
        <f t="shared" si="62"/>
        <v>107.5771103508511</v>
      </c>
      <c r="CU95" s="2">
        <f t="shared" si="63"/>
        <v>108.46904935597146</v>
      </c>
      <c r="CV95" s="2">
        <f t="shared" si="64"/>
        <v>108.04530097489184</v>
      </c>
      <c r="CW95" s="2">
        <f t="shared" si="65"/>
        <v>106.48691497988277</v>
      </c>
      <c r="CX95" s="2">
        <f t="shared" si="66"/>
        <v>101.34063770560945</v>
      </c>
      <c r="CY95" s="2">
        <f t="shared" si="67"/>
        <v>93.32341175262755</v>
      </c>
      <c r="CZ95" s="2">
        <f t="shared" si="68"/>
        <v>82.663255519247244</v>
      </c>
      <c r="DA95" s="2">
        <f t="shared" si="69"/>
        <v>69.583078835457854</v>
      </c>
      <c r="DD95" s="2">
        <f t="shared" si="70"/>
        <v>99.159601929728069</v>
      </c>
      <c r="DE95" s="2">
        <f t="shared" si="71"/>
        <v>102.18809513770266</v>
      </c>
      <c r="DF95" s="2">
        <f t="shared" si="72"/>
        <v>105.0198349572601</v>
      </c>
      <c r="DG95" s="2">
        <f t="shared" si="73"/>
        <v>103.72452429279429</v>
      </c>
      <c r="DH95" s="2">
        <f t="shared" si="74"/>
        <v>104.94357788524816</v>
      </c>
      <c r="DI95" s="2">
        <f t="shared" si="75"/>
        <v>107.2848111546234</v>
      </c>
      <c r="DJ95" s="2">
        <f t="shared" si="76"/>
        <v>107.9912805660539</v>
      </c>
      <c r="DK95" s="2">
        <f t="shared" si="77"/>
        <v>107.89862103250336</v>
      </c>
      <c r="DL95" s="2">
        <f t="shared" si="78"/>
        <v>106.12638462619719</v>
      </c>
      <c r="DM95" s="2">
        <f t="shared" si="79"/>
        <v>101.01952069735485</v>
      </c>
      <c r="DN95" s="2">
        <f t="shared" si="80"/>
        <v>93.100870718144861</v>
      </c>
      <c r="DO95" s="2">
        <f t="shared" si="81"/>
        <v>82.500569794485301</v>
      </c>
      <c r="DP95" s="2">
        <f t="shared" si="82"/>
        <v>69.370406471791625</v>
      </c>
      <c r="DS95" s="2">
        <f>POWER(10,($B95-C$227)/C$228)/(1+POWER(10,($B95-C$227)/C$228))</f>
        <v>0.27934298415134939</v>
      </c>
      <c r="DT95" s="2">
        <f>POWER(10,($B95-D$227)/D$228)/(1+POWER(10,($B95-D$227)/D$228))</f>
        <v>0.24446371379699008</v>
      </c>
      <c r="DU95" s="2">
        <f>POWER(10,($B95-E$227)/E$228)/(1+POWER(10,($B95-E$227)/E$228))</f>
        <v>0.22549256350133023</v>
      </c>
      <c r="DV95" s="2">
        <f>POWER(10,($B95-F$227)/F$228)/(1+POWER(10,($B95-F$227)/F$228))</f>
        <v>0.28914357019219822</v>
      </c>
      <c r="DW95" s="2">
        <f>POWER(10,($B95-G$227)/G$228)/(1+POWER(10,($B95-G$227)/G$228))</f>
        <v>0.29985223748972933</v>
      </c>
      <c r="DX95" s="2">
        <f>POWER(10,($B95-H$227)/H$228)/(1+POWER(10,($B95-H$227)/H$228))</f>
        <v>0.27947705035302328</v>
      </c>
      <c r="DY95" s="2">
        <f>POWER(10,($B95-I$227)/I$228)/(1+POWER(10,($B95-I$227)/I$228))</f>
        <v>0.25694354572426925</v>
      </c>
      <c r="DZ95" s="2">
        <f>POWER(10,($B95-J$227)/J$228)/(1+POWER(10,($B95-J$227)/J$228))</f>
        <v>0.26394651754964871</v>
      </c>
      <c r="EA95" s="2">
        <f>POWER(10,($B95-K$227)/K$228)/(1+POWER(10,($B95-K$227)/K$228))</f>
        <v>0.27035922227023307</v>
      </c>
      <c r="EB95" s="2">
        <f>POWER(10,($B95-L$227)/L$228)/(1+POWER(10,($B95-L$227)/L$228))</f>
        <v>0.29742025005720052</v>
      </c>
      <c r="EC95" s="2">
        <f>POWER(10,($B95-M$227)/M$228)/(1+POWER(10,($B95-M$227)/M$228))</f>
        <v>0.30161875840769514</v>
      </c>
      <c r="ED95" s="2">
        <f>POWER(10,($B95-N$227)/N$228)/(1+POWER(10,($B95-N$227)/N$228))</f>
        <v>0.30561712718593992</v>
      </c>
      <c r="EE95" s="2">
        <f>POWER(10,($B95-O$227)/O$228)/(1+POWER(10,($B95-O$227)/O$228))</f>
        <v>0.28301184643694105</v>
      </c>
    </row>
    <row r="96" spans="2:135" x14ac:dyDescent="0.25">
      <c r="B96" s="2">
        <v>90</v>
      </c>
      <c r="C96">
        <v>99.697000000000003</v>
      </c>
      <c r="D96">
        <v>102.25</v>
      </c>
      <c r="E96">
        <v>104.38200000000001</v>
      </c>
      <c r="F96">
        <v>103.846</v>
      </c>
      <c r="G96">
        <v>104.60899999999999</v>
      </c>
      <c r="H96">
        <v>106.077</v>
      </c>
      <c r="I96">
        <v>107.121</v>
      </c>
      <c r="J96">
        <v>107.515</v>
      </c>
      <c r="K96">
        <v>105.955</v>
      </c>
      <c r="L96">
        <v>99.561000000000007</v>
      </c>
      <c r="M96">
        <v>91.197000000000003</v>
      </c>
      <c r="N96">
        <v>82.242000000000004</v>
      </c>
      <c r="O96">
        <v>68.606099999999998</v>
      </c>
      <c r="R96" s="5">
        <f>AV96+(C$209*_xlfn.NORM.DIST($B96,C$214*C$215+C$213,C$219*C$214,FALSE))+(C$211*_xlfn.NORM.DIST($B96,C$214*C$216+C$213,C$220*C$214,FALSE))+(C$210*_xlfn.NORM.DIST($B96,C$214*C$217+C$213,C$221*C$214,FALSE))+(C$212*_xlfn.NORM.DIST($B96,C$214*C$218+C$213,C$222*C$214,FALSE))</f>
        <v>99.718657746651701</v>
      </c>
      <c r="S96" s="5">
        <f>AW96+(D$209*_xlfn.NORM.DIST($B96,D$214*D$215+D$213,D$219*D$214,FALSE))+(D$211*_xlfn.NORM.DIST($B96,D$214*D$216+D$213,D$220*D$214,FALSE))+(D$210*_xlfn.NORM.DIST($B96,D$214*D$217+D$213,D$221*D$214,FALSE))+(D$212*_xlfn.NORM.DIST($B96,D$214*D$218+D$213,D$222*D$214,FALSE))</f>
        <v>104.16369672294972</v>
      </c>
      <c r="T96" s="5">
        <f>AX96+(E$209*_xlfn.NORM.DIST($B96,E$214*E$215+E$213,E$219*E$214,FALSE))+(E$211*_xlfn.NORM.DIST($B96,E$214*E$216+E$213,E$220*E$214,FALSE))+(E$210*_xlfn.NORM.DIST($B96,E$214*E$217+E$213,E$221*E$214,FALSE))+(E$212*_xlfn.NORM.DIST($B96,E$214*E$218+E$213,E$222*E$214,FALSE))</f>
        <v>107.4763274806769</v>
      </c>
      <c r="U96" s="5">
        <f>AY96+(F$209*_xlfn.NORM.DIST($B96,F$214*F$215+F$213,F$219*F$214,FALSE))+(F$211*_xlfn.NORM.DIST($B96,F$214*F$216+F$213,F$220*F$214,FALSE))+(F$210*_xlfn.NORM.DIST($B96,F$214*F$217+F$213,F$221*F$214,FALSE))+(F$212*_xlfn.NORM.DIST($B96,F$214*F$218+F$213,F$222*F$214,FALSE))</f>
        <v>104.35840815300321</v>
      </c>
      <c r="V96" s="5">
        <f>AZ96+(G$209*_xlfn.NORM.DIST($B96,G$214*G$215+G$213,G$219*G$214,FALSE))+(G$211*_xlfn.NORM.DIST($B96,G$214*G$216+G$213,G$220*G$214,FALSE))+(G$210*_xlfn.NORM.DIST($B96,G$214*G$217+G$213,G$221*G$214,FALSE))+(G$212*_xlfn.NORM.DIST($B96,G$214*G$218+G$213,G$222*G$214,FALSE))</f>
        <v>105.59499141882335</v>
      </c>
      <c r="W96" s="5">
        <f>BA96+(H$209*_xlfn.NORM.DIST($B96,H$214*H$215+H$213,H$219*H$214,FALSE))+(H$211*_xlfn.NORM.DIST($B96,H$214*H$216+H$213,H$220*H$214,FALSE))+(H$210*_xlfn.NORM.DIST($B96,H$214*H$217+H$213,H$221*H$214,FALSE))+(H$212*_xlfn.NORM.DIST($B96,H$214*H$218+H$213,H$222*H$214,FALSE))</f>
        <v>108.43796906834852</v>
      </c>
      <c r="X96" s="5">
        <f>BB96+(I$209*_xlfn.NORM.DIST($B96,I$214*I$215+I$213,I$219*I$214,FALSE))+(I$211*_xlfn.NORM.DIST($B96,I$214*I$216+I$213,I$220*I$214,FALSE))+(I$210*_xlfn.NORM.DIST($B96,I$214*I$217+I$213,I$221*I$214,FALSE))+(I$212*_xlfn.NORM.DIST($B96,I$214*I$218+I$213,I$222*I$214,FALSE))</f>
        <v>110.51290255584996</v>
      </c>
      <c r="Y96" s="5">
        <f>BC96+(J$209*_xlfn.NORM.DIST($B96,J$214*J$215+J$213,J$219*J$214,FALSE))+(J$211*_xlfn.NORM.DIST($B96,J$214*J$216+J$213,J$220*J$214,FALSE))+(J$210*_xlfn.NORM.DIST($B96,J$214*J$217+J$213,J$221*J$214,FALSE))+(J$212*_xlfn.NORM.DIST($B96,J$214*J$218+J$213,J$222*J$214,FALSE))</f>
        <v>109.80650821492355</v>
      </c>
      <c r="Z96" s="5">
        <f>BD96+(K$209*_xlfn.NORM.DIST($B96,K$214*K$215+K$213,K$219*K$214,FALSE))+(K$211*_xlfn.NORM.DIST($B96,K$214*K$216+K$213,K$220*K$214,FALSE))+(K$210*_xlfn.NORM.DIST($B96,K$214*K$217+K$213,K$221*K$214,FALSE))+(K$212*_xlfn.NORM.DIST($B96,K$214*K$218+K$213,K$222*K$214,FALSE))</f>
        <v>108.03935724252793</v>
      </c>
      <c r="AA96" s="5">
        <f>BE96+(L$209*_xlfn.NORM.DIST($B96,L$214*L$215+L$213,L$219*L$214,FALSE))+(L$211*_xlfn.NORM.DIST($B96,L$214*L$216+L$213,L$220*L$214,FALSE))+(L$210*_xlfn.NORM.DIST($B96,L$214*L$217+L$213,L$221*L$214,FALSE))+(L$212*_xlfn.NORM.DIST($B96,L$214*L$218+L$213,L$222*L$214,FALSE))</f>
        <v>101.76078361529579</v>
      </c>
      <c r="AB96" s="5">
        <f>BF96+(M$209*_xlfn.NORM.DIST($B96,M$214*M$215+M$213,M$219*M$214,FALSE))+(M$211*_xlfn.NORM.DIST($B96,M$214*M$216+M$213,M$220*M$214,FALSE))+(M$210*_xlfn.NORM.DIST($B96,M$214*M$217+M$213,M$221*M$214,FALSE))+(M$212*_xlfn.NORM.DIST($B96,M$214*M$218+M$213,M$222*M$214,FALSE))</f>
        <v>93.570412648104721</v>
      </c>
      <c r="AC96" s="5">
        <f>BG96+(N$209*_xlfn.NORM.DIST($B96,N$214*N$215+N$213,N$219*N$214,FALSE))+(N$211*_xlfn.NORM.DIST($B96,N$214*N$216+N$213,N$220*N$214,FALSE))+(N$210*_xlfn.NORM.DIST($B96,N$214*N$217+N$213,N$221*N$214,FALSE))+(N$212*_xlfn.NORM.DIST($B96,N$214*N$218+N$213,N$222*N$214,FALSE))</f>
        <v>82.810180672156264</v>
      </c>
      <c r="AD96" s="5">
        <f>BH96+(O$209*_xlfn.NORM.DIST($B96,O$214*O$215+O$213,O$219*O$214,FALSE))+(O$211*_xlfn.NORM.DIST($B96,O$214*O$216+O$213,O$220*O$214,FALSE))+(O$210*_xlfn.NORM.DIST($B96,O$214*O$217+O$213,O$221*O$214,FALSE))+(O$212*_xlfn.NORM.DIST($B96,O$214*O$218+O$213,O$222*O$214,FALSE))</f>
        <v>69.845746677050656</v>
      </c>
      <c r="AE96" s="5"/>
      <c r="AG96" s="5">
        <f t="shared" si="84"/>
        <v>-2.1657746651698062E-2</v>
      </c>
      <c r="AH96" s="5">
        <f t="shared" si="84"/>
        <v>-1.913696722949723</v>
      </c>
      <c r="AI96" s="5">
        <f t="shared" si="84"/>
        <v>-3.0943274806768954</v>
      </c>
      <c r="AJ96" s="5">
        <f t="shared" si="83"/>
        <v>-0.51240815300320719</v>
      </c>
      <c r="AK96" s="5">
        <f t="shared" si="83"/>
        <v>-0.98599141882336028</v>
      </c>
      <c r="AL96" s="5">
        <f t="shared" si="83"/>
        <v>-2.360969068348524</v>
      </c>
      <c r="AM96" s="5">
        <f t="shared" si="83"/>
        <v>-3.3919025558499669</v>
      </c>
      <c r="AN96" s="5">
        <f t="shared" si="42"/>
        <v>-2.2915082149235531</v>
      </c>
      <c r="AO96" s="5">
        <f t="shared" si="42"/>
        <v>-2.0843572425279291</v>
      </c>
      <c r="AP96" s="5">
        <f t="shared" si="42"/>
        <v>-2.1997836152957859</v>
      </c>
      <c r="AQ96" s="5">
        <f t="shared" si="42"/>
        <v>-2.3734126481047184</v>
      </c>
      <c r="AR96" s="5">
        <f t="shared" si="42"/>
        <v>-0.56818067215625945</v>
      </c>
      <c r="AS96" s="5">
        <f t="shared" si="42"/>
        <v>-1.2396466770506578</v>
      </c>
      <c r="AV96" s="2">
        <f t="shared" si="44"/>
        <v>99.272632780292355</v>
      </c>
      <c r="AW96" s="2">
        <f t="shared" si="45"/>
        <v>102.36497566601027</v>
      </c>
      <c r="AX96" s="2">
        <f t="shared" si="46"/>
        <v>105.15495166228499</v>
      </c>
      <c r="AY96" s="2">
        <f t="shared" si="47"/>
        <v>103.84739733290611</v>
      </c>
      <c r="AZ96" s="2">
        <f t="shared" si="48"/>
        <v>105.24036895436404</v>
      </c>
      <c r="BA96" s="2">
        <f t="shared" si="49"/>
        <v>107.50928661038654</v>
      </c>
      <c r="BB96" s="2">
        <f t="shared" si="50"/>
        <v>108.35453912683025</v>
      </c>
      <c r="BC96" s="2">
        <f t="shared" si="51"/>
        <v>108.02856052312518</v>
      </c>
      <c r="BD96" s="2">
        <f t="shared" si="52"/>
        <v>106.4018428800604</v>
      </c>
      <c r="BE96" s="2">
        <f t="shared" si="53"/>
        <v>101.2542768566384</v>
      </c>
      <c r="BF96" s="2">
        <f t="shared" si="54"/>
        <v>93.272513855318195</v>
      </c>
      <c r="BG96" s="2">
        <f t="shared" si="55"/>
        <v>82.623202305437161</v>
      </c>
      <c r="BH96" s="2">
        <f t="shared" si="56"/>
        <v>69.524876355830202</v>
      </c>
      <c r="BK96" s="2">
        <f>IF(OR($B96&lt;C$229, AND($B96&gt;C$230, $B96&lt;C$231)), C96, "")</f>
        <v>99.697000000000003</v>
      </c>
      <c r="BL96" s="2" t="str">
        <f>IF(OR($B96&lt;D$229, AND($B96&gt;D$230, $B96&lt;D$231)), D96, "")</f>
        <v/>
      </c>
      <c r="BM96" s="2" t="str">
        <f>IF(OR($B96&lt;E$229, AND($B96&gt;E$230, $B96&lt;E$231)), E96, "")</f>
        <v/>
      </c>
      <c r="BN96" s="2">
        <f>IF(OR($B96&lt;F$229, AND($B96&gt;F$230, $B96&lt;F$231)), F96, "")</f>
        <v>103.846</v>
      </c>
      <c r="BO96" s="2">
        <f>IF(OR($B96&lt;G$229, AND($B96&gt;G$230, $B96&lt;G$231)), G96, "")</f>
        <v>104.60899999999999</v>
      </c>
      <c r="BP96" s="2" t="str">
        <f>IF(OR($B96&lt;H$229, AND($B96&gt;H$230, $B96&lt;H$231)), H96, "")</f>
        <v/>
      </c>
      <c r="BQ96" s="2" t="str">
        <f>IF(OR($B96&lt;I$229, AND($B96&gt;I$230, $B96&lt;I$231)), I96, "")</f>
        <v/>
      </c>
      <c r="BR96" s="2" t="str">
        <f>IF(OR($B96&lt;J$229, AND($B96&gt;J$230, $B96&lt;J$231)), J96, "")</f>
        <v/>
      </c>
      <c r="BS96" s="2" t="str">
        <f>IF(OR($B96&lt;K$229, AND($B96&gt;K$230, $B96&lt;K$231)), K96, "")</f>
        <v/>
      </c>
      <c r="BT96" s="2">
        <f>IF(OR($B96&lt;L$229, AND($B96&gt;L$230, $B96&lt;L$231)), L96, "")</f>
        <v>99.561000000000007</v>
      </c>
      <c r="BU96" s="2">
        <f>IF(OR($B96&lt;M$229, AND($B96&gt;M$230, $B96&lt;M$231)), M96, "")</f>
        <v>91.197000000000003</v>
      </c>
      <c r="BV96" s="2">
        <f>IF(OR($B96&lt;N$229, AND($B96&gt;N$230, $B96&lt;N$231)), N96, "")</f>
        <v>82.242000000000004</v>
      </c>
      <c r="BW96" s="2">
        <f>IF(OR($B96&lt;O$229, AND($B96&gt;O$230, $B96&lt;O$231)), O96, "")</f>
        <v>68.606099999999998</v>
      </c>
      <c r="BZ96" s="2">
        <f>IF(OR(AND($B96&gt;C$230, $B96&lt;C$231), $B96&gt;C$232), C96, "")</f>
        <v>99.697000000000003</v>
      </c>
      <c r="CA96" s="2" t="str">
        <f>IF(OR(AND($B96&gt;D$230, $B96&lt;D$231), $B96&gt;D$232), D96, "")</f>
        <v/>
      </c>
      <c r="CB96" s="2" t="str">
        <f>IF(OR(AND($B96&gt;E$230, $B96&lt;E$231), $B96&gt;E$232), E96, "")</f>
        <v/>
      </c>
      <c r="CC96" s="2">
        <f>IF(OR(AND($B96&gt;F$230, $B96&lt;F$231), $B96&gt;F$232), F96, "")</f>
        <v>103.846</v>
      </c>
      <c r="CD96" s="2">
        <f>IF(OR(AND($B96&gt;G$230, $B96&lt;G$231), $B96&gt;G$232), G96, "")</f>
        <v>104.60899999999999</v>
      </c>
      <c r="CE96" s="2" t="str">
        <f>IF(OR(AND($B96&gt;H$230, $B96&lt;H$231), $B96&gt;H$232), H96, "")</f>
        <v/>
      </c>
      <c r="CF96" s="2" t="str">
        <f>IF(OR(AND($B96&gt;I$230, $B96&lt;I$231), $B96&gt;I$232), I96, "")</f>
        <v/>
      </c>
      <c r="CG96" s="2" t="str">
        <f>IF(OR(AND($B96&gt;J$230, $B96&lt;J$231), $B96&gt;J$232), J96, "")</f>
        <v/>
      </c>
      <c r="CH96" s="2" t="str">
        <f>IF(OR(AND($B96&gt;K$230, $B96&lt;K$231), $B96&gt;K$232), K96, "")</f>
        <v/>
      </c>
      <c r="CI96" s="2">
        <f>IF(OR(AND($B96&gt;L$230, $B96&lt;L$231), $B96&gt;L$232), L96, "")</f>
        <v>99.561000000000007</v>
      </c>
      <c r="CJ96" s="2">
        <f>IF(OR(AND($B96&gt;M$230, $B96&lt;M$231), $B96&gt;M$232), M96, "")</f>
        <v>91.197000000000003</v>
      </c>
      <c r="CK96" s="2">
        <f>IF(OR(AND($B96&gt;N$230, $B96&lt;N$231), $B96&gt;N$232), N96, "")</f>
        <v>82.242000000000004</v>
      </c>
      <c r="CL96" s="2">
        <f>IF(OR(AND($B96&gt;O$230, $B96&lt;O$231), $B96&gt;O$232), O96, "")</f>
        <v>68.606099999999998</v>
      </c>
      <c r="CO96" s="2">
        <f t="shared" si="57"/>
        <v>99.33721839630752</v>
      </c>
      <c r="CP96" s="2">
        <f t="shared" si="58"/>
        <v>102.43812460350061</v>
      </c>
      <c r="CQ96" s="2">
        <f t="shared" si="59"/>
        <v>105.21296759717224</v>
      </c>
      <c r="CR96" s="2">
        <f t="shared" si="60"/>
        <v>103.91528802192835</v>
      </c>
      <c r="CS96" s="2">
        <f t="shared" si="61"/>
        <v>105.38163819503136</v>
      </c>
      <c r="CT96" s="2">
        <f t="shared" si="62"/>
        <v>107.60764520978981</v>
      </c>
      <c r="CU96" s="2">
        <f t="shared" si="63"/>
        <v>108.49353769101189</v>
      </c>
      <c r="CV96" s="2">
        <f t="shared" si="64"/>
        <v>108.08863238758089</v>
      </c>
      <c r="CW96" s="2">
        <f t="shared" si="65"/>
        <v>106.52883090120828</v>
      </c>
      <c r="CX96" s="2">
        <f t="shared" si="66"/>
        <v>101.3775531983692</v>
      </c>
      <c r="CY96" s="2">
        <f t="shared" si="67"/>
        <v>93.366956036679625</v>
      </c>
      <c r="CZ96" s="2">
        <f t="shared" si="68"/>
        <v>82.690533256383603</v>
      </c>
      <c r="DA96" s="2">
        <f t="shared" si="69"/>
        <v>69.595271881736167</v>
      </c>
      <c r="DD96" s="2">
        <f t="shared" si="70"/>
        <v>99.120673699815555</v>
      </c>
      <c r="DE96" s="2">
        <f t="shared" si="71"/>
        <v>102.15879452237471</v>
      </c>
      <c r="DF96" s="2">
        <f t="shared" si="72"/>
        <v>104.97321578861377</v>
      </c>
      <c r="DG96" s="2">
        <f t="shared" si="73"/>
        <v>103.69517492999537</v>
      </c>
      <c r="DH96" s="2">
        <f t="shared" si="74"/>
        <v>104.93953280429825</v>
      </c>
      <c r="DI96" s="2">
        <f t="shared" si="75"/>
        <v>107.27801943125279</v>
      </c>
      <c r="DJ96" s="2">
        <f t="shared" si="76"/>
        <v>107.98793747956047</v>
      </c>
      <c r="DK96" s="2">
        <f t="shared" si="77"/>
        <v>107.87578121224152</v>
      </c>
      <c r="DL96" s="2">
        <f t="shared" si="78"/>
        <v>106.08928484730146</v>
      </c>
      <c r="DM96" s="2">
        <f t="shared" si="79"/>
        <v>100.98869106836138</v>
      </c>
      <c r="DN96" s="2">
        <f t="shared" si="80"/>
        <v>93.073079383437957</v>
      </c>
      <c r="DO96" s="2">
        <f t="shared" si="81"/>
        <v>82.483682436532831</v>
      </c>
      <c r="DP96" s="2">
        <f t="shared" si="82"/>
        <v>69.362226971735652</v>
      </c>
      <c r="DS96" s="2">
        <f>POWER(10,($B96-C$227)/C$228)/(1+POWER(10,($B96-C$227)/C$228))</f>
        <v>0.29825535818451088</v>
      </c>
      <c r="DT96" s="2">
        <f>POWER(10,($B96-D$227)/D$228)/(1+POWER(10,($B96-D$227)/D$228))</f>
        <v>0.26187275353765299</v>
      </c>
      <c r="DU96" s="2">
        <f>POWER(10,($B96-E$227)/E$228)/(1+POWER(10,($B96-E$227)/E$228))</f>
        <v>0.24198330446844768</v>
      </c>
      <c r="DV96" s="2">
        <f>POWER(10,($B96-F$227)/F$228)/(1+POWER(10,($B96-F$227)/F$228))</f>
        <v>0.30843548843924079</v>
      </c>
      <c r="DW96" s="2">
        <f>POWER(10,($B96-G$227)/G$228)/(1+POWER(10,($B96-G$227)/G$228))</f>
        <v>0.31953747596939969</v>
      </c>
      <c r="DX96" s="2">
        <f>POWER(10,($B96-H$227)/H$228)/(1+POWER(10,($B96-H$227)/H$228))</f>
        <v>0.29839474278924372</v>
      </c>
      <c r="DY96" s="2">
        <f>POWER(10,($B96-I$227)/I$228)/(1+POWER(10,($B96-I$227)/I$228))</f>
        <v>0.27491793126947578</v>
      </c>
      <c r="DZ96" s="2">
        <f>POWER(10,($B96-J$227)/J$228)/(1+POWER(10,($B96-J$227)/J$228))</f>
        <v>0.28222472513919883</v>
      </c>
      <c r="EA96" s="2">
        <f>POWER(10,($B96-K$227)/K$228)/(1+POWER(10,($B96-K$227)/K$228))</f>
        <v>0.28890720328203123</v>
      </c>
      <c r="EB96" s="2">
        <f>POWER(10,($B96-L$227)/L$228)/(1+POWER(10,($B96-L$227)/L$228))</f>
        <v>0.3170181208653825</v>
      </c>
      <c r="EC96" s="2">
        <f>POWER(10,($B96-M$227)/M$228)/(1+POWER(10,($B96-M$227)/M$228))</f>
        <v>0.32136673777814329</v>
      </c>
      <c r="ED96" s="2">
        <f>POWER(10,($B96-N$227)/N$228)/(1+POWER(10,($B96-N$227)/N$228))</f>
        <v>0.32550487832254976</v>
      </c>
      <c r="EE96" s="2">
        <f>POWER(10,($B96-O$227)/O$228)/(1+POWER(10,($B96-O$227)/O$228))</f>
        <v>0.30206849789515999</v>
      </c>
    </row>
    <row r="97" spans="2:135" x14ac:dyDescent="0.25">
      <c r="B97" s="2">
        <v>91</v>
      </c>
      <c r="C97">
        <v>97.727000000000004</v>
      </c>
      <c r="D97">
        <v>102.206</v>
      </c>
      <c r="E97">
        <v>105.735</v>
      </c>
      <c r="F97">
        <v>103.908</v>
      </c>
      <c r="G97">
        <v>103.75</v>
      </c>
      <c r="H97">
        <v>107.523</v>
      </c>
      <c r="I97">
        <v>107.09099999999999</v>
      </c>
      <c r="J97">
        <v>106.515</v>
      </c>
      <c r="K97">
        <v>106.07599999999999</v>
      </c>
      <c r="L97">
        <v>100.121</v>
      </c>
      <c r="M97">
        <v>91.075999999999993</v>
      </c>
      <c r="N97">
        <v>80.742000000000004</v>
      </c>
      <c r="O97">
        <v>68.2273</v>
      </c>
      <c r="R97" s="5">
        <f>AV97+(C$209*_xlfn.NORM.DIST($B97,C$214*C$215+C$213,C$219*C$214,FALSE))+(C$211*_xlfn.NORM.DIST($B97,C$214*C$216+C$213,C$220*C$214,FALSE))+(C$210*_xlfn.NORM.DIST($B97,C$214*C$217+C$213,C$221*C$214,FALSE))+(C$212*_xlfn.NORM.DIST($B97,C$214*C$218+C$213,C$222*C$214,FALSE))</f>
        <v>99.457286764834663</v>
      </c>
      <c r="S97" s="5">
        <f>AW97+(D$209*_xlfn.NORM.DIST($B97,D$214*D$215+D$213,D$219*D$214,FALSE))+(D$211*_xlfn.NORM.DIST($B97,D$214*D$216+D$213,D$220*D$214,FALSE))+(D$210*_xlfn.NORM.DIST($B97,D$214*D$217+D$213,D$221*D$214,FALSE))+(D$212*_xlfn.NORM.DIST($B97,D$214*D$218+D$213,D$222*D$214,FALSE))</f>
        <v>103.26855407728745</v>
      </c>
      <c r="T97" s="5">
        <f>AX97+(E$209*_xlfn.NORM.DIST($B97,E$214*E$215+E$213,E$219*E$214,FALSE))+(E$211*_xlfn.NORM.DIST($B97,E$214*E$216+E$213,E$220*E$214,FALSE))+(E$210*_xlfn.NORM.DIST($B97,E$214*E$217+E$213,E$221*E$214,FALSE))+(E$212*_xlfn.NORM.DIST($B97,E$214*E$218+E$213,E$222*E$214,FALSE))</f>
        <v>106.38245557955486</v>
      </c>
      <c r="U97" s="5">
        <f>AY97+(F$209*_xlfn.NORM.DIST($B97,F$214*F$215+F$213,F$219*F$214,FALSE))+(F$211*_xlfn.NORM.DIST($B97,F$214*F$216+F$213,F$220*F$214,FALSE))+(F$210*_xlfn.NORM.DIST($B97,F$214*F$217+F$213,F$221*F$214,FALSE))+(F$212*_xlfn.NORM.DIST($B97,F$214*F$218+F$213,F$222*F$214,FALSE))</f>
        <v>104.06744498501772</v>
      </c>
      <c r="V97" s="5">
        <f>AZ97+(G$209*_xlfn.NORM.DIST($B97,G$214*G$215+G$213,G$219*G$214,FALSE))+(G$211*_xlfn.NORM.DIST($B97,G$214*G$216+G$213,G$220*G$214,FALSE))+(G$210*_xlfn.NORM.DIST($B97,G$214*G$217+G$213,G$221*G$214,FALSE))+(G$212*_xlfn.NORM.DIST($B97,G$214*G$218+G$213,G$222*G$214,FALSE))</f>
        <v>105.39960400140316</v>
      </c>
      <c r="W97" s="5">
        <f>BA97+(H$209*_xlfn.NORM.DIST($B97,H$214*H$215+H$213,H$219*H$214,FALSE))+(H$211*_xlfn.NORM.DIST($B97,H$214*H$216+H$213,H$220*H$214,FALSE))+(H$210*_xlfn.NORM.DIST($B97,H$214*H$217+H$213,H$221*H$214,FALSE))+(H$212*_xlfn.NORM.DIST($B97,H$214*H$218+H$213,H$222*H$214,FALSE))</f>
        <v>107.96033686168805</v>
      </c>
      <c r="X97" s="5">
        <f>BB97+(I$209*_xlfn.NORM.DIST($B97,I$214*I$215+I$213,I$219*I$214,FALSE))+(I$211*_xlfn.NORM.DIST($B97,I$214*I$216+I$213,I$220*I$214,FALSE))+(I$210*_xlfn.NORM.DIST($B97,I$214*I$217+I$213,I$221*I$214,FALSE))+(I$212*_xlfn.NORM.DIST($B97,I$214*I$218+I$213,I$222*I$214,FALSE))</f>
        <v>109.46943937085189</v>
      </c>
      <c r="Y97" s="5">
        <f>BC97+(J$209*_xlfn.NORM.DIST($B97,J$214*J$215+J$213,J$219*J$214,FALSE))+(J$211*_xlfn.NORM.DIST($B97,J$214*J$216+J$213,J$220*J$214,FALSE))+(J$210*_xlfn.NORM.DIST($B97,J$214*J$217+J$213,J$221*J$214,FALSE))+(J$212*_xlfn.NORM.DIST($B97,J$214*J$218+J$213,J$222*J$214,FALSE))</f>
        <v>108.94191999654987</v>
      </c>
      <c r="Z97" s="5">
        <f>BD97+(K$209*_xlfn.NORM.DIST($B97,K$214*K$215+K$213,K$219*K$214,FALSE))+(K$211*_xlfn.NORM.DIST($B97,K$214*K$216+K$213,K$220*K$214,FALSE))+(K$210*_xlfn.NORM.DIST($B97,K$214*K$217+K$213,K$221*K$214,FALSE))+(K$212*_xlfn.NORM.DIST($B97,K$214*K$218+K$213,K$222*K$214,FALSE))</f>
        <v>107.21896224935543</v>
      </c>
      <c r="AA97" s="5">
        <f>BE97+(L$209*_xlfn.NORM.DIST($B97,L$214*L$215+L$213,L$219*L$214,FALSE))+(L$211*_xlfn.NORM.DIST($B97,L$214*L$216+L$213,L$220*L$214,FALSE))+(L$210*_xlfn.NORM.DIST($B97,L$214*L$217+L$213,L$221*L$214,FALSE))+(L$212*_xlfn.NORM.DIST($B97,L$214*L$218+L$213,L$222*L$214,FALSE))</f>
        <v>101.48687248598432</v>
      </c>
      <c r="AB97" s="5">
        <f>BF97+(M$209*_xlfn.NORM.DIST($B97,M$214*M$215+M$213,M$219*M$214,FALSE))+(M$211*_xlfn.NORM.DIST($B97,M$214*M$216+M$213,M$220*M$214,FALSE))+(M$210*_xlfn.NORM.DIST($B97,M$214*M$217+M$213,M$221*M$214,FALSE))+(M$212*_xlfn.NORM.DIST($B97,M$214*M$218+M$213,M$222*M$214,FALSE))</f>
        <v>93.415611895997557</v>
      </c>
      <c r="AC97" s="5">
        <f>BG97+(N$209*_xlfn.NORM.DIST($B97,N$214*N$215+N$213,N$219*N$214,FALSE))+(N$211*_xlfn.NORM.DIST($B97,N$214*N$216+N$213,N$220*N$214,FALSE))+(N$210*_xlfn.NORM.DIST($B97,N$214*N$217+N$213,N$221*N$214,FALSE))+(N$212*_xlfn.NORM.DIST($B97,N$214*N$218+N$213,N$222*N$214,FALSE))</f>
        <v>82.710939365669887</v>
      </c>
      <c r="AD97" s="5">
        <f>BH97+(O$209*_xlfn.NORM.DIST($B97,O$214*O$215+O$213,O$219*O$214,FALSE))+(O$211*_xlfn.NORM.DIST($B97,O$214*O$216+O$213,O$220*O$214,FALSE))+(O$210*_xlfn.NORM.DIST($B97,O$214*O$217+O$213,O$221*O$214,FALSE))+(O$212*_xlfn.NORM.DIST($B97,O$214*O$218+O$213,O$222*O$214,FALSE))</f>
        <v>69.672519152827022</v>
      </c>
      <c r="AE97" s="5"/>
      <c r="AG97" s="5">
        <f t="shared" si="84"/>
        <v>-1.7302867648346592</v>
      </c>
      <c r="AH97" s="5">
        <f t="shared" si="84"/>
        <v>-1.0625540772874444</v>
      </c>
      <c r="AI97" s="5">
        <f t="shared" si="84"/>
        <v>-0.64745557955485822</v>
      </c>
      <c r="AJ97" s="5">
        <f t="shared" si="83"/>
        <v>-0.1594449850177142</v>
      </c>
      <c r="AK97" s="5">
        <f t="shared" si="83"/>
        <v>-1.6496040014031621</v>
      </c>
      <c r="AL97" s="5">
        <f t="shared" si="83"/>
        <v>-0.43733686168805264</v>
      </c>
      <c r="AM97" s="5">
        <f t="shared" si="83"/>
        <v>-2.3784393708518934</v>
      </c>
      <c r="AN97" s="5">
        <f t="shared" si="42"/>
        <v>-2.42691999654987</v>
      </c>
      <c r="AO97" s="5">
        <f t="shared" si="42"/>
        <v>-1.1429622493554348</v>
      </c>
      <c r="AP97" s="5">
        <f t="shared" si="42"/>
        <v>-1.3658724859843261</v>
      </c>
      <c r="AQ97" s="5">
        <f t="shared" si="42"/>
        <v>-2.3396118959975638</v>
      </c>
      <c r="AR97" s="5">
        <f t="shared" si="42"/>
        <v>-1.9689393656698826</v>
      </c>
      <c r="AS97" s="5">
        <f t="shared" si="42"/>
        <v>-1.445219152827022</v>
      </c>
      <c r="AV97" s="2">
        <f t="shared" si="44"/>
        <v>99.254274273926001</v>
      </c>
      <c r="AW97" s="2">
        <f t="shared" si="45"/>
        <v>102.34666568460739</v>
      </c>
      <c r="AX97" s="2">
        <f t="shared" si="46"/>
        <v>105.14061261898026</v>
      </c>
      <c r="AY97" s="2">
        <f t="shared" si="47"/>
        <v>103.83660457236439</v>
      </c>
      <c r="AZ97" s="2">
        <f t="shared" si="48"/>
        <v>105.24392971661283</v>
      </c>
      <c r="BA97" s="2">
        <f t="shared" si="49"/>
        <v>107.52147903151499</v>
      </c>
      <c r="BB97" s="2">
        <f t="shared" si="50"/>
        <v>108.3613823375527</v>
      </c>
      <c r="BC97" s="2">
        <f t="shared" si="51"/>
        <v>108.04790811991623</v>
      </c>
      <c r="BD97" s="2">
        <f t="shared" si="52"/>
        <v>106.41093117792022</v>
      </c>
      <c r="BE97" s="2">
        <f t="shared" si="53"/>
        <v>101.26046081450528</v>
      </c>
      <c r="BF97" s="2">
        <f t="shared" si="54"/>
        <v>93.285679922328512</v>
      </c>
      <c r="BG97" s="2">
        <f t="shared" si="55"/>
        <v>82.630948979299916</v>
      </c>
      <c r="BH97" s="2">
        <f t="shared" si="56"/>
        <v>69.525906991562749</v>
      </c>
      <c r="BK97" s="2">
        <f>IF(OR($B97&lt;C$229, AND($B97&gt;C$230, $B97&lt;C$231)), C97, "")</f>
        <v>97.727000000000004</v>
      </c>
      <c r="BL97" s="2" t="str">
        <f>IF(OR($B97&lt;D$229, AND($B97&gt;D$230, $B97&lt;D$231)), D97, "")</f>
        <v/>
      </c>
      <c r="BM97" s="2" t="str">
        <f>IF(OR($B97&lt;E$229, AND($B97&gt;E$230, $B97&lt;E$231)), E97, "")</f>
        <v/>
      </c>
      <c r="BN97" s="2">
        <f>IF(OR($B97&lt;F$229, AND($B97&gt;F$230, $B97&lt;F$231)), F97, "")</f>
        <v>103.908</v>
      </c>
      <c r="BO97" s="2">
        <f>IF(OR($B97&lt;G$229, AND($B97&gt;G$230, $B97&lt;G$231)), G97, "")</f>
        <v>103.75</v>
      </c>
      <c r="BP97" s="2">
        <f>IF(OR($B97&lt;H$229, AND($B97&gt;H$230, $B97&lt;H$231)), H97, "")</f>
        <v>107.523</v>
      </c>
      <c r="BQ97" s="2" t="str">
        <f>IF(OR($B97&lt;I$229, AND($B97&gt;I$230, $B97&lt;I$231)), I97, "")</f>
        <v/>
      </c>
      <c r="BR97" s="2" t="str">
        <f>IF(OR($B97&lt;J$229, AND($B97&gt;J$230, $B97&lt;J$231)), J97, "")</f>
        <v/>
      </c>
      <c r="BS97" s="2" t="str">
        <f>IF(OR($B97&lt;K$229, AND($B97&gt;K$230, $B97&lt;K$231)), K97, "")</f>
        <v/>
      </c>
      <c r="BT97" s="2">
        <f>IF(OR($B97&lt;L$229, AND($B97&gt;L$230, $B97&lt;L$231)), L97, "")</f>
        <v>100.121</v>
      </c>
      <c r="BU97" s="2">
        <f>IF(OR($B97&lt;M$229, AND($B97&gt;M$230, $B97&lt;M$231)), M97, "")</f>
        <v>91.075999999999993</v>
      </c>
      <c r="BV97" s="2">
        <f>IF(OR($B97&lt;N$229, AND($B97&gt;N$230, $B97&lt;N$231)), N97, "")</f>
        <v>80.742000000000004</v>
      </c>
      <c r="BW97" s="2">
        <f>IF(OR($B97&lt;O$229, AND($B97&gt;O$230, $B97&lt;O$231)), O97, "")</f>
        <v>68.2273</v>
      </c>
      <c r="BZ97" s="2">
        <f>IF(OR(AND($B97&gt;C$230, $B97&lt;C$231), $B97&gt;C$232), C97, "")</f>
        <v>97.727000000000004</v>
      </c>
      <c r="CA97" s="2" t="str">
        <f>IF(OR(AND($B97&gt;D$230, $B97&lt;D$231), $B97&gt;D$232), D97, "")</f>
        <v/>
      </c>
      <c r="CB97" s="2" t="str">
        <f>IF(OR(AND($B97&gt;E$230, $B97&lt;E$231), $B97&gt;E$232), E97, "")</f>
        <v/>
      </c>
      <c r="CC97" s="2">
        <f>IF(OR(AND($B97&gt;F$230, $B97&lt;F$231), $B97&gt;F$232), F97, "")</f>
        <v>103.908</v>
      </c>
      <c r="CD97" s="2">
        <f>IF(OR(AND($B97&gt;G$230, $B97&lt;G$231), $B97&gt;G$232), G97, "")</f>
        <v>103.75</v>
      </c>
      <c r="CE97" s="2">
        <f>IF(OR(AND($B97&gt;H$230, $B97&lt;H$231), $B97&gt;H$232), H97, "")</f>
        <v>107.523</v>
      </c>
      <c r="CF97" s="2" t="str">
        <f>IF(OR(AND($B97&gt;I$230, $B97&lt;I$231), $B97&gt;I$232), I97, "")</f>
        <v/>
      </c>
      <c r="CG97" s="2" t="str">
        <f>IF(OR(AND($B97&gt;J$230, $B97&lt;J$231), $B97&gt;J$232), J97, "")</f>
        <v/>
      </c>
      <c r="CH97" s="2" t="str">
        <f>IF(OR(AND($B97&gt;K$230, $B97&lt;K$231), $B97&gt;K$232), K97, "")</f>
        <v/>
      </c>
      <c r="CI97" s="2">
        <f>IF(OR(AND($B97&gt;L$230, $B97&lt;L$231), $B97&gt;L$232), L97, "")</f>
        <v>100.121</v>
      </c>
      <c r="CJ97" s="2">
        <f>IF(OR(AND($B97&gt;M$230, $B97&lt;M$231), $B97&gt;M$232), M97, "")</f>
        <v>91.075999999999993</v>
      </c>
      <c r="CK97" s="2">
        <f>IF(OR(AND($B97&gt;N$230, $B97&lt;N$231), $B97&gt;N$232), N97, "")</f>
        <v>80.742000000000004</v>
      </c>
      <c r="CL97" s="2">
        <f>IF(OR(AND($B97&gt;O$230, $B97&lt;O$231), $B97&gt;O$232), O97, "")</f>
        <v>68.2273</v>
      </c>
      <c r="CO97" s="2">
        <f t="shared" si="57"/>
        <v>99.334676997633693</v>
      </c>
      <c r="CP97" s="2">
        <f t="shared" si="58"/>
        <v>102.4311473495267</v>
      </c>
      <c r="CQ97" s="2">
        <f t="shared" si="59"/>
        <v>105.21552487436998</v>
      </c>
      <c r="CR97" s="2">
        <f t="shared" si="60"/>
        <v>103.92011988716506</v>
      </c>
      <c r="CS97" s="2">
        <f t="shared" si="61"/>
        <v>105.40274455963193</v>
      </c>
      <c r="CT97" s="2">
        <f t="shared" si="62"/>
        <v>107.63818006872852</v>
      </c>
      <c r="CU97" s="2">
        <f t="shared" si="63"/>
        <v>108.51802602605233</v>
      </c>
      <c r="CV97" s="2">
        <f t="shared" si="64"/>
        <v>108.13196380026992</v>
      </c>
      <c r="CW97" s="2">
        <f t="shared" si="65"/>
        <v>106.57074682253378</v>
      </c>
      <c r="CX97" s="2">
        <f t="shared" si="66"/>
        <v>101.41446869112893</v>
      </c>
      <c r="CY97" s="2">
        <f t="shared" si="67"/>
        <v>93.4105003207317</v>
      </c>
      <c r="CZ97" s="2">
        <f t="shared" si="68"/>
        <v>82.717810993519961</v>
      </c>
      <c r="DA97" s="2">
        <f t="shared" si="69"/>
        <v>69.60746492801448</v>
      </c>
      <c r="DD97" s="2">
        <f t="shared" si="70"/>
        <v>99.081745469903055</v>
      </c>
      <c r="DE97" s="2">
        <f t="shared" si="71"/>
        <v>102.12949390704676</v>
      </c>
      <c r="DF97" s="2">
        <f t="shared" si="72"/>
        <v>104.92659661996746</v>
      </c>
      <c r="DG97" s="2">
        <f t="shared" si="73"/>
        <v>103.66582556719646</v>
      </c>
      <c r="DH97" s="2">
        <f t="shared" si="74"/>
        <v>104.93548772334836</v>
      </c>
      <c r="DI97" s="2">
        <f t="shared" si="75"/>
        <v>107.27122770788216</v>
      </c>
      <c r="DJ97" s="2">
        <f t="shared" si="76"/>
        <v>107.98459439306703</v>
      </c>
      <c r="DK97" s="2">
        <f t="shared" si="77"/>
        <v>107.85294139197967</v>
      </c>
      <c r="DL97" s="2">
        <f t="shared" si="78"/>
        <v>106.05218506840572</v>
      </c>
      <c r="DM97" s="2">
        <f t="shared" si="79"/>
        <v>100.9578614393679</v>
      </c>
      <c r="DN97" s="2">
        <f t="shared" si="80"/>
        <v>93.045288048731067</v>
      </c>
      <c r="DO97" s="2">
        <f t="shared" si="81"/>
        <v>82.466795078580361</v>
      </c>
      <c r="DP97" s="2">
        <f t="shared" si="82"/>
        <v>69.354047471679664</v>
      </c>
      <c r="DS97" s="2">
        <f>POWER(10,($B97-C$227)/C$228)/(1+POWER(10,($B97-C$227)/C$228))</f>
        <v>0.31788335929920192</v>
      </c>
      <c r="DT97" s="2">
        <f>POWER(10,($B97-D$227)/D$228)/(1+POWER(10,($B97-D$227)/D$228))</f>
        <v>0.28006199506550872</v>
      </c>
      <c r="DU97" s="2">
        <f>POWER(10,($B97-E$227)/E$228)/(1+POWER(10,($B97-E$227)/E$228))</f>
        <v>0.25927632292187397</v>
      </c>
      <c r="DV97" s="2">
        <f>POWER(10,($B97-F$227)/F$228)/(1+POWER(10,($B97-F$227)/F$228))</f>
        <v>0.32841989868662141</v>
      </c>
      <c r="DW97" s="2">
        <f>POWER(10,($B97-G$227)/G$228)/(1+POWER(10,($B97-G$227)/G$228))</f>
        <v>0.33988768207707881</v>
      </c>
      <c r="DX97" s="2">
        <f>POWER(10,($B97-H$227)/H$228)/(1+POWER(10,($B97-H$227)/H$228))</f>
        <v>0.31802775963715624</v>
      </c>
      <c r="DY97" s="2">
        <f>POWER(10,($B97-I$227)/I$228)/(1+POWER(10,($B97-I$227)/I$228))</f>
        <v>0.29365279224815938</v>
      </c>
      <c r="DZ97" s="2">
        <f>POWER(10,($B97-J$227)/J$228)/(1+POWER(10,($B97-J$227)/J$228))</f>
        <v>0.30125064459426276</v>
      </c>
      <c r="EA97" s="2">
        <f>POWER(10,($B97-K$227)/K$228)/(1+POWER(10,($B97-K$227)/K$228))</f>
        <v>0.30819018822993766</v>
      </c>
      <c r="EB97" s="2">
        <f>POWER(10,($B97-L$227)/L$228)/(1+POWER(10,($B97-L$227)/L$228))</f>
        <v>0.33728740844495775</v>
      </c>
      <c r="EC97" s="2">
        <f>POWER(10,($B97-M$227)/M$228)/(1+POWER(10,($B97-M$227)/M$228))</f>
        <v>0.34177492919234354</v>
      </c>
      <c r="ED97" s="2">
        <f>POWER(10,($B97-N$227)/N$228)/(1+POWER(10,($B97-N$227)/N$228))</f>
        <v>0.34604186049695734</v>
      </c>
      <c r="EE97" s="2">
        <f>POWER(10,($B97-O$227)/O$228)/(1+POWER(10,($B97-O$227)/O$228))</f>
        <v>0.32183235374269969</v>
      </c>
    </row>
    <row r="98" spans="2:135" x14ac:dyDescent="0.25">
      <c r="B98" s="2">
        <v>92</v>
      </c>
      <c r="C98">
        <v>98.712000000000003</v>
      </c>
      <c r="D98">
        <v>103.044</v>
      </c>
      <c r="E98">
        <v>104.64700000000001</v>
      </c>
      <c r="F98">
        <v>102.723</v>
      </c>
      <c r="G98">
        <v>104.5</v>
      </c>
      <c r="H98">
        <v>106.015</v>
      </c>
      <c r="I98">
        <v>107.121</v>
      </c>
      <c r="J98">
        <v>106.42400000000001</v>
      </c>
      <c r="K98">
        <v>104.152</v>
      </c>
      <c r="L98">
        <v>99.924000000000007</v>
      </c>
      <c r="M98">
        <v>91.090999999999994</v>
      </c>
      <c r="N98">
        <v>81.652000000000001</v>
      </c>
      <c r="O98">
        <v>67.984800000000007</v>
      </c>
      <c r="R98" s="5">
        <f>AV98+(C$209*_xlfn.NORM.DIST($B98,C$214*C$215+C$213,C$219*C$214,FALSE))+(C$211*_xlfn.NORM.DIST($B98,C$214*C$216+C$213,C$220*C$214,FALSE))+(C$210*_xlfn.NORM.DIST($B98,C$214*C$217+C$213,C$221*C$214,FALSE))+(C$212*_xlfn.NORM.DIST($B98,C$214*C$218+C$213,C$222*C$214,FALSE))</f>
        <v>99.321262760579984</v>
      </c>
      <c r="S98" s="5">
        <f>AW98+(D$209*_xlfn.NORM.DIST($B98,D$214*D$215+D$213,D$219*D$214,FALSE))+(D$211*_xlfn.NORM.DIST($B98,D$214*D$216+D$213,D$220*D$214,FALSE))+(D$210*_xlfn.NORM.DIST($B98,D$214*D$217+D$213,D$221*D$214,FALSE))+(D$212*_xlfn.NORM.DIST($B98,D$214*D$218+D$213,D$222*D$214,FALSE))</f>
        <v>102.77201095776653</v>
      </c>
      <c r="T98" s="5">
        <f>AX98+(E$209*_xlfn.NORM.DIST($B98,E$214*E$215+E$213,E$219*E$214,FALSE))+(E$211*_xlfn.NORM.DIST($B98,E$214*E$216+E$213,E$220*E$214,FALSE))+(E$210*_xlfn.NORM.DIST($B98,E$214*E$217+E$213,E$221*E$214,FALSE))+(E$212*_xlfn.NORM.DIST($B98,E$214*E$218+E$213,E$222*E$214,FALSE))</f>
        <v>105.75098556749741</v>
      </c>
      <c r="U98" s="5">
        <f>AY98+(F$209*_xlfn.NORM.DIST($B98,F$214*F$215+F$213,F$219*F$214,FALSE))+(F$211*_xlfn.NORM.DIST($B98,F$214*F$216+F$213,F$220*F$214,FALSE))+(F$210*_xlfn.NORM.DIST($B98,F$214*F$217+F$213,F$221*F$214,FALSE))+(F$212*_xlfn.NORM.DIST($B98,F$214*F$218+F$213,F$222*F$214,FALSE))</f>
        <v>103.92212034361148</v>
      </c>
      <c r="V98" s="5">
        <f>AZ98+(G$209*_xlfn.NORM.DIST($B98,G$214*G$215+G$213,G$219*G$214,FALSE))+(G$211*_xlfn.NORM.DIST($B98,G$214*G$216+G$213,G$220*G$214,FALSE))+(G$210*_xlfn.NORM.DIST($B98,G$214*G$217+G$213,G$221*G$214,FALSE))+(G$212*_xlfn.NORM.DIST($B98,G$214*G$218+G$213,G$222*G$214,FALSE))</f>
        <v>105.31024210928503</v>
      </c>
      <c r="W98" s="5">
        <f>BA98+(H$209*_xlfn.NORM.DIST($B98,H$214*H$215+H$213,H$219*H$214,FALSE))+(H$211*_xlfn.NORM.DIST($B98,H$214*H$216+H$213,H$220*H$214,FALSE))+(H$210*_xlfn.NORM.DIST($B98,H$214*H$217+H$213,H$221*H$214,FALSE))+(H$212*_xlfn.NORM.DIST($B98,H$214*H$218+H$213,H$222*H$214,FALSE))</f>
        <v>107.72628430006178</v>
      </c>
      <c r="X98" s="5">
        <f>BB98+(I$209*_xlfn.NORM.DIST($B98,I$214*I$215+I$213,I$219*I$214,FALSE))+(I$211*_xlfn.NORM.DIST($B98,I$214*I$216+I$213,I$220*I$214,FALSE))+(I$210*_xlfn.NORM.DIST($B98,I$214*I$217+I$213,I$221*I$214,FALSE))+(I$212*_xlfn.NORM.DIST($B98,I$214*I$218+I$213,I$222*I$214,FALSE))</f>
        <v>108.89976627368242</v>
      </c>
      <c r="Y98" s="5">
        <f>BC98+(J$209*_xlfn.NORM.DIST($B98,J$214*J$215+J$213,J$219*J$214,FALSE))+(J$211*_xlfn.NORM.DIST($B98,J$214*J$216+J$213,J$220*J$214,FALSE))+(J$210*_xlfn.NORM.DIST($B98,J$214*J$217+J$213,J$221*J$214,FALSE))+(J$212*_xlfn.NORM.DIST($B98,J$214*J$218+J$213,J$222*J$214,FALSE))</f>
        <v>108.48547588342214</v>
      </c>
      <c r="Z98" s="5">
        <f>BD98+(K$209*_xlfn.NORM.DIST($B98,K$214*K$215+K$213,K$219*K$214,FALSE))+(K$211*_xlfn.NORM.DIST($B98,K$214*K$216+K$213,K$220*K$214,FALSE))+(K$210*_xlfn.NORM.DIST($B98,K$214*K$217+K$213,K$221*K$214,FALSE))+(K$212*_xlfn.NORM.DIST($B98,K$214*K$218+K$213,K$222*K$214,FALSE))</f>
        <v>106.78977138389861</v>
      </c>
      <c r="AA98" s="5">
        <f>BE98+(L$209*_xlfn.NORM.DIST($B98,L$214*L$215+L$213,L$219*L$214,FALSE))+(L$211*_xlfn.NORM.DIST($B98,L$214*L$216+L$213,L$220*L$214,FALSE))+(L$210*_xlfn.NORM.DIST($B98,L$214*L$217+L$213,L$221*L$214,FALSE))+(L$212*_xlfn.NORM.DIST($B98,L$214*L$218+L$213,L$222*L$214,FALSE))</f>
        <v>101.35834811794136</v>
      </c>
      <c r="AB98" s="5">
        <f>BF98+(M$209*_xlfn.NORM.DIST($B98,M$214*M$215+M$213,M$219*M$214,FALSE))+(M$211*_xlfn.NORM.DIST($B98,M$214*M$216+M$213,M$220*M$214,FALSE))+(M$210*_xlfn.NORM.DIST($B98,M$214*M$217+M$213,M$221*M$214,FALSE))+(M$212*_xlfn.NORM.DIST($B98,M$214*M$218+M$213,M$222*M$214,FALSE))</f>
        <v>93.348811719633147</v>
      </c>
      <c r="AC98" s="5">
        <f>BG98+(N$209*_xlfn.NORM.DIST($B98,N$214*N$215+N$213,N$219*N$214,FALSE))+(N$211*_xlfn.NORM.DIST($B98,N$214*N$216+N$213,N$220*N$214,FALSE))+(N$210*_xlfn.NORM.DIST($B98,N$214*N$217+N$213,N$221*N$214,FALSE))+(N$212*_xlfn.NORM.DIST($B98,N$214*N$218+N$213,N$222*N$214,FALSE))</f>
        <v>82.668822882448225</v>
      </c>
      <c r="AD98" s="5">
        <f>BH98+(O$209*_xlfn.NORM.DIST($B98,O$214*O$215+O$213,O$219*O$214,FALSE))+(O$211*_xlfn.NORM.DIST($B98,O$214*O$216+O$213,O$220*O$214,FALSE))+(O$210*_xlfn.NORM.DIST($B98,O$214*O$217+O$213,O$221*O$214,FALSE))+(O$212*_xlfn.NORM.DIST($B98,O$214*O$218+O$213,O$222*O$214,FALSE))</f>
        <v>69.58888680367707</v>
      </c>
      <c r="AE98" s="5"/>
      <c r="AG98" s="5">
        <f t="shared" si="84"/>
        <v>-0.60926276057998052</v>
      </c>
      <c r="AH98" s="5">
        <f t="shared" si="84"/>
        <v>0.27198904223347142</v>
      </c>
      <c r="AI98" s="5">
        <f t="shared" si="84"/>
        <v>-1.1039855674974035</v>
      </c>
      <c r="AJ98" s="5">
        <f t="shared" si="83"/>
        <v>-1.199120343611483</v>
      </c>
      <c r="AK98" s="5">
        <f t="shared" si="83"/>
        <v>-0.81024210928502782</v>
      </c>
      <c r="AL98" s="5">
        <f t="shared" si="83"/>
        <v>-1.7112843000617772</v>
      </c>
      <c r="AM98" s="5">
        <f t="shared" si="83"/>
        <v>-1.7787662736824217</v>
      </c>
      <c r="AN98" s="5">
        <f t="shared" si="42"/>
        <v>-2.0614758834221334</v>
      </c>
      <c r="AO98" s="5">
        <f t="shared" si="42"/>
        <v>-2.6377713838986097</v>
      </c>
      <c r="AP98" s="5">
        <f t="shared" si="42"/>
        <v>-1.4343481179413544</v>
      </c>
      <c r="AQ98" s="5">
        <f t="shared" si="42"/>
        <v>-2.2578117196331533</v>
      </c>
      <c r="AR98" s="5">
        <f t="shared" si="42"/>
        <v>-1.0168228824482242</v>
      </c>
      <c r="AS98" s="5">
        <f t="shared" si="42"/>
        <v>-1.6040868036770632</v>
      </c>
      <c r="AV98" s="2">
        <f t="shared" si="44"/>
        <v>99.234293749813048</v>
      </c>
      <c r="AW98" s="2">
        <f t="shared" si="45"/>
        <v>102.32730010749415</v>
      </c>
      <c r="AX98" s="2">
        <f t="shared" si="46"/>
        <v>105.12430780361096</v>
      </c>
      <c r="AY98" s="2">
        <f t="shared" si="47"/>
        <v>103.82426062528654</v>
      </c>
      <c r="AZ98" s="2">
        <f t="shared" si="48"/>
        <v>105.24616705043303</v>
      </c>
      <c r="BA98" s="2">
        <f t="shared" si="49"/>
        <v>107.53193538531849</v>
      </c>
      <c r="BB98" s="2">
        <f t="shared" si="50"/>
        <v>108.36677557456292</v>
      </c>
      <c r="BC98" s="2">
        <f t="shared" si="51"/>
        <v>108.064493024987</v>
      </c>
      <c r="BD98" s="2">
        <f t="shared" si="52"/>
        <v>106.41655799350877</v>
      </c>
      <c r="BE98" s="2">
        <f t="shared" si="53"/>
        <v>101.26357530886304</v>
      </c>
      <c r="BF98" s="2">
        <f t="shared" si="54"/>
        <v>93.295671008798109</v>
      </c>
      <c r="BG98" s="2">
        <f t="shared" si="55"/>
        <v>82.63670734686994</v>
      </c>
      <c r="BH98" s="2">
        <f t="shared" si="56"/>
        <v>69.525951921775786</v>
      </c>
      <c r="BK98" s="2">
        <f>IF(OR($B98&lt;C$229, AND($B98&gt;C$230, $B98&lt;C$231)), C98, "")</f>
        <v>98.712000000000003</v>
      </c>
      <c r="BL98" s="2">
        <f>IF(OR($B98&lt;D$229, AND($B98&gt;D$230, $B98&lt;D$231)), D98, "")</f>
        <v>103.044</v>
      </c>
      <c r="BM98" s="2" t="str">
        <f>IF(OR($B98&lt;E$229, AND($B98&gt;E$230, $B98&lt;E$231)), E98, "")</f>
        <v/>
      </c>
      <c r="BN98" s="2">
        <f>IF(OR($B98&lt;F$229, AND($B98&gt;F$230, $B98&lt;F$231)), F98, "")</f>
        <v>102.723</v>
      </c>
      <c r="BO98" s="2">
        <f>IF(OR($B98&lt;G$229, AND($B98&gt;G$230, $B98&lt;G$231)), G98, "")</f>
        <v>104.5</v>
      </c>
      <c r="BP98" s="2">
        <f>IF(OR($B98&lt;H$229, AND($B98&gt;H$230, $B98&lt;H$231)), H98, "")</f>
        <v>106.015</v>
      </c>
      <c r="BQ98" s="2" t="str">
        <f>IF(OR($B98&lt;I$229, AND($B98&gt;I$230, $B98&lt;I$231)), I98, "")</f>
        <v/>
      </c>
      <c r="BR98" s="2">
        <f>IF(OR($B98&lt;J$229, AND($B98&gt;J$230, $B98&lt;J$231)), J98, "")</f>
        <v>106.42400000000001</v>
      </c>
      <c r="BS98" s="2">
        <f>IF(OR($B98&lt;K$229, AND($B98&gt;K$230, $B98&lt;K$231)), K98, "")</f>
        <v>104.152</v>
      </c>
      <c r="BT98" s="2">
        <f>IF(OR($B98&lt;L$229, AND($B98&gt;L$230, $B98&lt;L$231)), L98, "")</f>
        <v>99.924000000000007</v>
      </c>
      <c r="BU98" s="2">
        <f>IF(OR($B98&lt;M$229, AND($B98&gt;M$230, $B98&lt;M$231)), M98, "")</f>
        <v>91.090999999999994</v>
      </c>
      <c r="BV98" s="2">
        <f>IF(OR($B98&lt;N$229, AND($B98&gt;N$230, $B98&lt;N$231)), N98, "")</f>
        <v>81.652000000000001</v>
      </c>
      <c r="BW98" s="2">
        <f>IF(OR($B98&lt;O$229, AND($B98&gt;O$230, $B98&lt;O$231)), O98, "")</f>
        <v>67.984800000000007</v>
      </c>
      <c r="BZ98" s="2">
        <f>IF(OR(AND($B98&gt;C$230, $B98&lt;C$231), $B98&gt;C$232), C98, "")</f>
        <v>98.712000000000003</v>
      </c>
      <c r="CA98" s="2">
        <f>IF(OR(AND($B98&gt;D$230, $B98&lt;D$231), $B98&gt;D$232), D98, "")</f>
        <v>103.044</v>
      </c>
      <c r="CB98" s="2" t="str">
        <f>IF(OR(AND($B98&gt;E$230, $B98&lt;E$231), $B98&gt;E$232), E98, "")</f>
        <v/>
      </c>
      <c r="CC98" s="2">
        <f>IF(OR(AND($B98&gt;F$230, $B98&lt;F$231), $B98&gt;F$232), F98, "")</f>
        <v>102.723</v>
      </c>
      <c r="CD98" s="2">
        <f>IF(OR(AND($B98&gt;G$230, $B98&lt;G$231), $B98&gt;G$232), G98, "")</f>
        <v>104.5</v>
      </c>
      <c r="CE98" s="2">
        <f>IF(OR(AND($B98&gt;H$230, $B98&lt;H$231), $B98&gt;H$232), H98, "")</f>
        <v>106.015</v>
      </c>
      <c r="CF98" s="2" t="str">
        <f>IF(OR(AND($B98&gt;I$230, $B98&lt;I$231), $B98&gt;I$232), I98, "")</f>
        <v/>
      </c>
      <c r="CG98" s="2">
        <f>IF(OR(AND($B98&gt;J$230, $B98&lt;J$231), $B98&gt;J$232), J98, "")</f>
        <v>106.42400000000001</v>
      </c>
      <c r="CH98" s="2">
        <f>IF(OR(AND($B98&gt;K$230, $B98&lt;K$231), $B98&gt;K$232), K98, "")</f>
        <v>104.152</v>
      </c>
      <c r="CI98" s="2">
        <f>IF(OR(AND($B98&gt;L$230, $B98&lt;L$231), $B98&gt;L$232), L98, "")</f>
        <v>99.924000000000007</v>
      </c>
      <c r="CJ98" s="2">
        <f>IF(OR(AND($B98&gt;M$230, $B98&lt;M$231), $B98&gt;M$232), M98, "")</f>
        <v>91.090999999999994</v>
      </c>
      <c r="CK98" s="2">
        <f>IF(OR(AND($B98&gt;N$230, $B98&lt;N$231), $B98&gt;N$232), N98, "")</f>
        <v>81.652000000000001</v>
      </c>
      <c r="CL98" s="2">
        <f>IF(OR(AND($B98&gt;O$230, $B98&lt;O$231), $B98&gt;O$232), O98, "")</f>
        <v>67.984800000000007</v>
      </c>
      <c r="CO98" s="2">
        <f t="shared" si="57"/>
        <v>99.332135598959852</v>
      </c>
      <c r="CP98" s="2">
        <f t="shared" si="58"/>
        <v>102.42417009555277</v>
      </c>
      <c r="CQ98" s="2">
        <f t="shared" si="59"/>
        <v>105.21808215156771</v>
      </c>
      <c r="CR98" s="2">
        <f t="shared" si="60"/>
        <v>103.92495175240177</v>
      </c>
      <c r="CS98" s="2">
        <f t="shared" si="61"/>
        <v>105.42385092423248</v>
      </c>
      <c r="CT98" s="2">
        <f t="shared" si="62"/>
        <v>107.66871492766724</v>
      </c>
      <c r="CU98" s="2">
        <f t="shared" si="63"/>
        <v>108.54251436109276</v>
      </c>
      <c r="CV98" s="2">
        <f t="shared" si="64"/>
        <v>108.17529521295896</v>
      </c>
      <c r="CW98" s="2">
        <f t="shared" si="65"/>
        <v>106.61266274385927</v>
      </c>
      <c r="CX98" s="2">
        <f t="shared" si="66"/>
        <v>101.45138418388866</v>
      </c>
      <c r="CY98" s="2">
        <f t="shared" si="67"/>
        <v>93.454044604783775</v>
      </c>
      <c r="CZ98" s="2">
        <f t="shared" si="68"/>
        <v>82.74508873065632</v>
      </c>
      <c r="DA98" s="2">
        <f t="shared" si="69"/>
        <v>69.619657974292778</v>
      </c>
      <c r="DD98" s="2">
        <f t="shared" si="70"/>
        <v>99.042817239990541</v>
      </c>
      <c r="DE98" s="2">
        <f t="shared" si="71"/>
        <v>102.10019329171881</v>
      </c>
      <c r="DF98" s="2">
        <f t="shared" si="72"/>
        <v>104.87997745132112</v>
      </c>
      <c r="DG98" s="2">
        <f t="shared" si="73"/>
        <v>103.63647620439754</v>
      </c>
      <c r="DH98" s="2">
        <f t="shared" si="74"/>
        <v>104.93144264239847</v>
      </c>
      <c r="DI98" s="2">
        <f t="shared" si="75"/>
        <v>107.26443598451155</v>
      </c>
      <c r="DJ98" s="2">
        <f t="shared" si="76"/>
        <v>107.9812513065736</v>
      </c>
      <c r="DK98" s="2">
        <f t="shared" si="77"/>
        <v>107.83010157171782</v>
      </c>
      <c r="DL98" s="2">
        <f t="shared" si="78"/>
        <v>106.01508528950998</v>
      </c>
      <c r="DM98" s="2">
        <f t="shared" si="79"/>
        <v>100.92703181037443</v>
      </c>
      <c r="DN98" s="2">
        <f t="shared" si="80"/>
        <v>93.017496714024162</v>
      </c>
      <c r="DO98" s="2">
        <f t="shared" si="81"/>
        <v>82.449907720627891</v>
      </c>
      <c r="DP98" s="2">
        <f t="shared" si="82"/>
        <v>69.34586797162369</v>
      </c>
      <c r="DS98" s="2">
        <f>POWER(10,($B98-C$227)/C$228)/(1+POWER(10,($B98-C$227)/C$228))</f>
        <v>0.33818057552711184</v>
      </c>
      <c r="DT98" s="2">
        <f>POWER(10,($B98-D$227)/D$228)/(1+POWER(10,($B98-D$227)/D$228))</f>
        <v>0.29900285116792419</v>
      </c>
      <c r="DU98" s="2">
        <f>POWER(10,($B98-E$227)/E$228)/(1+POWER(10,($B98-E$227)/E$228))</f>
        <v>0.27735298529819385</v>
      </c>
      <c r="DV98" s="2">
        <f>POWER(10,($B98-F$227)/F$228)/(1+POWER(10,($B98-F$227)/F$228))</f>
        <v>0.34904562210505713</v>
      </c>
      <c r="DW98" s="2">
        <f>POWER(10,($B98-G$227)/G$228)/(1+POWER(10,($B98-G$227)/G$228))</f>
        <v>0.36084663957653162</v>
      </c>
      <c r="DX98" s="2">
        <f>POWER(10,($B98-H$227)/H$228)/(1+POWER(10,($B98-H$227)/H$228))</f>
        <v>0.3383296228120995</v>
      </c>
      <c r="DY98" s="2">
        <f>POWER(10,($B98-I$227)/I$228)/(1+POWER(10,($B98-I$227)/I$228))</f>
        <v>0.31311304942455459</v>
      </c>
      <c r="DZ98" s="2">
        <f>POWER(10,($B98-J$227)/J$228)/(1+POWER(10,($B98-J$227)/J$228))</f>
        <v>0.32098559977401364</v>
      </c>
      <c r="EA98" s="2">
        <f>POWER(10,($B98-K$227)/K$228)/(1+POWER(10,($B98-K$227)/K$228))</f>
        <v>0.32816624677389622</v>
      </c>
      <c r="EB98" s="2">
        <f>POWER(10,($B98-L$227)/L$228)/(1+POWER(10,($B98-L$227)/L$228))</f>
        <v>0.35817302354693797</v>
      </c>
      <c r="EC98" s="2">
        <f>POWER(10,($B98-M$227)/M$228)/(1+POWER(10,($B98-M$227)/M$228))</f>
        <v>0.36278630440770498</v>
      </c>
      <c r="ED98" s="2">
        <f>POWER(10,($B98-N$227)/N$228)/(1+POWER(10,($B98-N$227)/N$228))</f>
        <v>0.36716922872495528</v>
      </c>
      <c r="EE98" s="2">
        <f>POWER(10,($B98-O$227)/O$228)/(1+POWER(10,($B98-O$227)/O$228))</f>
        <v>0.34225520144447014</v>
      </c>
    </row>
    <row r="99" spans="2:135" x14ac:dyDescent="0.25">
      <c r="B99" s="2">
        <v>93</v>
      </c>
      <c r="C99">
        <v>98.879000000000005</v>
      </c>
      <c r="D99">
        <v>101.809</v>
      </c>
      <c r="E99">
        <v>103.64700000000001</v>
      </c>
      <c r="F99">
        <v>103.569</v>
      </c>
      <c r="G99">
        <v>104.547</v>
      </c>
      <c r="H99">
        <v>105.61499999999999</v>
      </c>
      <c r="I99">
        <v>106.833</v>
      </c>
      <c r="J99">
        <v>105.03</v>
      </c>
      <c r="K99">
        <v>104.258</v>
      </c>
      <c r="L99">
        <v>99.061000000000007</v>
      </c>
      <c r="M99">
        <v>91.652000000000001</v>
      </c>
      <c r="N99">
        <v>82.03</v>
      </c>
      <c r="O99">
        <v>68.909099999999995</v>
      </c>
      <c r="R99" s="5">
        <f>AV99+(C$209*_xlfn.NORM.DIST($B99,C$214*C$215+C$213,C$219*C$214,FALSE))+(C$211*_xlfn.NORM.DIST($B99,C$214*C$216+C$213,C$220*C$214,FALSE))+(C$210*_xlfn.NORM.DIST($B99,C$214*C$217+C$213,C$221*C$214,FALSE))+(C$212*_xlfn.NORM.DIST($B99,C$214*C$218+C$213,C$222*C$214,FALSE))</f>
        <v>99.247702153981919</v>
      </c>
      <c r="S99" s="5">
        <f>AW99+(D$209*_xlfn.NORM.DIST($B99,D$214*D$215+D$213,D$219*D$214,FALSE))+(D$211*_xlfn.NORM.DIST($B99,D$214*D$216+D$213,D$220*D$214,FALSE))+(D$210*_xlfn.NORM.DIST($B99,D$214*D$217+D$213,D$221*D$214,FALSE))+(D$212*_xlfn.NORM.DIST($B99,D$214*D$218+D$213,D$222*D$214,FALSE))</f>
        <v>102.5087535523858</v>
      </c>
      <c r="T99" s="5">
        <f>AX99+(E$209*_xlfn.NORM.DIST($B99,E$214*E$215+E$213,E$219*E$214,FALSE))+(E$211*_xlfn.NORM.DIST($B99,E$214*E$216+E$213,E$220*E$214,FALSE))+(E$210*_xlfn.NORM.DIST($B99,E$214*E$217+E$213,E$221*E$214,FALSE))+(E$212*_xlfn.NORM.DIST($B99,E$214*E$218+E$213,E$222*E$214,FALSE))</f>
        <v>105.40424936005823</v>
      </c>
      <c r="U99" s="5">
        <f>AY99+(F$209*_xlfn.NORM.DIST($B99,F$214*F$215+F$213,F$219*F$214,FALSE))+(F$211*_xlfn.NORM.DIST($B99,F$214*F$216+F$213,F$220*F$214,FALSE))+(F$210*_xlfn.NORM.DIST($B99,F$214*F$217+F$213,F$221*F$214,FALSE))+(F$212*_xlfn.NORM.DIST($B99,F$214*F$218+F$213,F$222*F$214,FALSE))</f>
        <v>103.84925160230469</v>
      </c>
      <c r="V99" s="5">
        <f>AZ99+(G$209*_xlfn.NORM.DIST($B99,G$214*G$215+G$213,G$219*G$214,FALSE))+(G$211*_xlfn.NORM.DIST($B99,G$214*G$216+G$213,G$220*G$214,FALSE))+(G$210*_xlfn.NORM.DIST($B99,G$214*G$217+G$213,G$221*G$214,FALSE))+(G$212*_xlfn.NORM.DIST($B99,G$214*G$218+G$213,G$222*G$214,FALSE))</f>
        <v>105.27179725385928</v>
      </c>
      <c r="W99" s="5">
        <f>BA99+(H$209*_xlfn.NORM.DIST($B99,H$214*H$215+H$213,H$219*H$214,FALSE))+(H$211*_xlfn.NORM.DIST($B99,H$214*H$216+H$213,H$220*H$214,FALSE))+(H$210*_xlfn.NORM.DIST($B99,H$214*H$217+H$213,H$221*H$214,FALSE))+(H$212*_xlfn.NORM.DIST($B99,H$214*H$218+H$213,H$222*H$214,FALSE))</f>
        <v>107.62126285156879</v>
      </c>
      <c r="X99" s="5">
        <f>BB99+(I$209*_xlfn.NORM.DIST($B99,I$214*I$215+I$213,I$219*I$214,FALSE))+(I$211*_xlfn.NORM.DIST($B99,I$214*I$216+I$213,I$220*I$214,FALSE))+(I$210*_xlfn.NORM.DIST($B99,I$214*I$217+I$213,I$221*I$214,FALSE))+(I$212*_xlfn.NORM.DIST($B99,I$214*I$218+I$213,I$222*I$214,FALSE))</f>
        <v>108.61089780960475</v>
      </c>
      <c r="Y99" s="5">
        <f>BC99+(J$209*_xlfn.NORM.DIST($B99,J$214*J$215+J$213,J$219*J$214,FALSE))+(J$211*_xlfn.NORM.DIST($B99,J$214*J$216+J$213,J$220*J$214,FALSE))+(J$210*_xlfn.NORM.DIST($B99,J$214*J$217+J$213,J$221*J$214,FALSE))+(J$212*_xlfn.NORM.DIST($B99,J$214*J$218+J$213,J$222*J$214,FALSE))</f>
        <v>108.26383909798736</v>
      </c>
      <c r="Z99" s="5">
        <f>BD99+(K$209*_xlfn.NORM.DIST($B99,K$214*K$215+K$213,K$219*K$214,FALSE))+(K$211*_xlfn.NORM.DIST($B99,K$214*K$216+K$213,K$220*K$214,FALSE))+(K$210*_xlfn.NORM.DIST($B99,K$214*K$217+K$213,K$221*K$214,FALSE))+(K$212*_xlfn.NORM.DIST($B99,K$214*K$218+K$213,K$222*K$214,FALSE))</f>
        <v>106.57994556028082</v>
      </c>
      <c r="AA99" s="5">
        <f>BE99+(L$209*_xlfn.NORM.DIST($B99,L$214*L$215+L$213,L$219*L$214,FALSE))+(L$211*_xlfn.NORM.DIST($B99,L$214*L$216+L$213,L$220*L$214,FALSE))+(L$210*_xlfn.NORM.DIST($B99,L$214*L$217+L$213,L$221*L$214,FALSE))+(L$212*_xlfn.NORM.DIST($B99,L$214*L$218+L$213,L$222*L$214,FALSE))</f>
        <v>101.30068478379418</v>
      </c>
      <c r="AB99" s="5">
        <f>BF99+(M$209*_xlfn.NORM.DIST($B99,M$214*M$215+M$213,M$219*M$214,FALSE))+(M$211*_xlfn.NORM.DIST($B99,M$214*M$216+M$213,M$220*M$214,FALSE))+(M$210*_xlfn.NORM.DIST($B99,M$214*M$217+M$213,M$221*M$214,FALSE))+(M$212*_xlfn.NORM.DIST($B99,M$214*M$218+M$213,M$222*M$214,FALSE))</f>
        <v>93.322775315333104</v>
      </c>
      <c r="AC99" s="5">
        <f>BG99+(N$209*_xlfn.NORM.DIST($B99,N$214*N$215+N$213,N$219*N$214,FALSE))+(N$211*_xlfn.NORM.DIST($B99,N$214*N$216+N$213,N$220*N$214,FALSE))+(N$210*_xlfn.NORM.DIST($B99,N$214*N$217+N$213,N$221*N$214,FALSE))+(N$212*_xlfn.NORM.DIST($B99,N$214*N$218+N$213,N$222*N$214,FALSE))</f>
        <v>82.652527019513101</v>
      </c>
      <c r="AD99" s="5">
        <f>BH99+(O$209*_xlfn.NORM.DIST($B99,O$214*O$215+O$213,O$219*O$214,FALSE))+(O$211*_xlfn.NORM.DIST($B99,O$214*O$216+O$213,O$220*O$214,FALSE))+(O$210*_xlfn.NORM.DIST($B99,O$214*O$217+O$213,O$221*O$214,FALSE))+(O$212*_xlfn.NORM.DIST($B99,O$214*O$218+O$213,O$222*O$214,FALSE))</f>
        <v>69.550368573237577</v>
      </c>
      <c r="AE99" s="5"/>
      <c r="AG99" s="5">
        <f t="shared" si="84"/>
        <v>-0.36870215398191419</v>
      </c>
      <c r="AH99" s="5">
        <f t="shared" si="84"/>
        <v>-0.6997535523858005</v>
      </c>
      <c r="AI99" s="5">
        <f t="shared" si="84"/>
        <v>-1.7572493600582249</v>
      </c>
      <c r="AJ99" s="5">
        <f t="shared" si="83"/>
        <v>-0.28025160230468771</v>
      </c>
      <c r="AK99" s="5">
        <f t="shared" si="83"/>
        <v>-0.72479725385927907</v>
      </c>
      <c r="AL99" s="5">
        <f t="shared" si="83"/>
        <v>-2.0062628515687919</v>
      </c>
      <c r="AM99" s="5">
        <f t="shared" si="83"/>
        <v>-1.7778978096047524</v>
      </c>
      <c r="AN99" s="5">
        <f t="shared" si="42"/>
        <v>-3.2338390979873566</v>
      </c>
      <c r="AO99" s="5">
        <f t="shared" si="42"/>
        <v>-2.3219455602808239</v>
      </c>
      <c r="AP99" s="5">
        <f t="shared" si="42"/>
        <v>-2.2396847837941749</v>
      </c>
      <c r="AQ99" s="5">
        <f t="shared" si="42"/>
        <v>-1.6707753153331026</v>
      </c>
      <c r="AR99" s="5">
        <f t="shared" si="42"/>
        <v>-0.6225270195131003</v>
      </c>
      <c r="AS99" s="5">
        <f t="shared" si="42"/>
        <v>-0.64126857323758202</v>
      </c>
      <c r="AV99" s="2">
        <f t="shared" si="44"/>
        <v>99.212636225382127</v>
      </c>
      <c r="AW99" s="2">
        <f t="shared" si="45"/>
        <v>102.30684162516502</v>
      </c>
      <c r="AX99" s="2">
        <f t="shared" si="46"/>
        <v>105.10593217399277</v>
      </c>
      <c r="AY99" s="2">
        <f t="shared" si="47"/>
        <v>103.81031912310878</v>
      </c>
      <c r="AZ99" s="2">
        <f t="shared" si="48"/>
        <v>105.24706862543113</v>
      </c>
      <c r="BA99" s="2">
        <f t="shared" si="49"/>
        <v>107.54060530224368</v>
      </c>
      <c r="BB99" s="2">
        <f t="shared" si="50"/>
        <v>108.37068431925982</v>
      </c>
      <c r="BC99" s="2">
        <f t="shared" si="51"/>
        <v>108.07819415970998</v>
      </c>
      <c r="BD99" s="2">
        <f t="shared" si="52"/>
        <v>106.41859358632917</v>
      </c>
      <c r="BE99" s="2">
        <f t="shared" si="53"/>
        <v>101.26353288806177</v>
      </c>
      <c r="BF99" s="2">
        <f t="shared" si="54"/>
        <v>93.302391394077915</v>
      </c>
      <c r="BG99" s="2">
        <f t="shared" si="55"/>
        <v>82.640422058747262</v>
      </c>
      <c r="BH99" s="2">
        <f t="shared" si="56"/>
        <v>69.524987706562513</v>
      </c>
      <c r="BK99" s="2">
        <f>IF(OR($B99&lt;C$229, AND($B99&gt;C$230, $B99&lt;C$231)), C99, "")</f>
        <v>98.879000000000005</v>
      </c>
      <c r="BL99" s="2">
        <f>IF(OR($B99&lt;D$229, AND($B99&gt;D$230, $B99&lt;D$231)), D99, "")</f>
        <v>101.809</v>
      </c>
      <c r="BM99" s="2">
        <f>IF(OR($B99&lt;E$229, AND($B99&gt;E$230, $B99&lt;E$231)), E99, "")</f>
        <v>103.64700000000001</v>
      </c>
      <c r="BN99" s="2">
        <f>IF(OR($B99&lt;F$229, AND($B99&gt;F$230, $B99&lt;F$231)), F99, "")</f>
        <v>103.569</v>
      </c>
      <c r="BO99" s="2">
        <f>IF(OR($B99&lt;G$229, AND($B99&gt;G$230, $B99&lt;G$231)), G99, "")</f>
        <v>104.547</v>
      </c>
      <c r="BP99" s="2">
        <f>IF(OR($B99&lt;H$229, AND($B99&gt;H$230, $B99&lt;H$231)), H99, "")</f>
        <v>105.61499999999999</v>
      </c>
      <c r="BQ99" s="2">
        <f>IF(OR($B99&lt;I$229, AND($B99&gt;I$230, $B99&lt;I$231)), I99, "")</f>
        <v>106.833</v>
      </c>
      <c r="BR99" s="2">
        <f>IF(OR($B99&lt;J$229, AND($B99&gt;J$230, $B99&lt;J$231)), J99, "")</f>
        <v>105.03</v>
      </c>
      <c r="BS99" s="2">
        <f>IF(OR($B99&lt;K$229, AND($B99&gt;K$230, $B99&lt;K$231)), K99, "")</f>
        <v>104.258</v>
      </c>
      <c r="BT99" s="2">
        <f>IF(OR($B99&lt;L$229, AND($B99&gt;L$230, $B99&lt;L$231)), L99, "")</f>
        <v>99.061000000000007</v>
      </c>
      <c r="BU99" s="2">
        <f>IF(OR($B99&lt;M$229, AND($B99&gt;M$230, $B99&lt;M$231)), M99, "")</f>
        <v>91.652000000000001</v>
      </c>
      <c r="BV99" s="2">
        <f>IF(OR($B99&lt;N$229, AND($B99&gt;N$230, $B99&lt;N$231)), N99, "")</f>
        <v>82.03</v>
      </c>
      <c r="BW99" s="2">
        <f>IF(OR($B99&lt;O$229, AND($B99&gt;O$230, $B99&lt;O$231)), O99, "")</f>
        <v>68.909099999999995</v>
      </c>
      <c r="BZ99" s="2">
        <f>IF(OR(AND($B99&gt;C$230, $B99&lt;C$231), $B99&gt;C$232), C99, "")</f>
        <v>98.879000000000005</v>
      </c>
      <c r="CA99" s="2">
        <f>IF(OR(AND($B99&gt;D$230, $B99&lt;D$231), $B99&gt;D$232), D99, "")</f>
        <v>101.809</v>
      </c>
      <c r="CB99" s="2">
        <f>IF(OR(AND($B99&gt;E$230, $B99&lt;E$231), $B99&gt;E$232), E99, "")</f>
        <v>103.64700000000001</v>
      </c>
      <c r="CC99" s="2">
        <f>IF(OR(AND($B99&gt;F$230, $B99&lt;F$231), $B99&gt;F$232), F99, "")</f>
        <v>103.569</v>
      </c>
      <c r="CD99" s="2">
        <f>IF(OR(AND($B99&gt;G$230, $B99&lt;G$231), $B99&gt;G$232), G99, "")</f>
        <v>104.547</v>
      </c>
      <c r="CE99" s="2">
        <f>IF(OR(AND($B99&gt;H$230, $B99&lt;H$231), $B99&gt;H$232), H99, "")</f>
        <v>105.61499999999999</v>
      </c>
      <c r="CF99" s="2">
        <f>IF(OR(AND($B99&gt;I$230, $B99&lt;I$231), $B99&gt;I$232), I99, "")</f>
        <v>106.833</v>
      </c>
      <c r="CG99" s="2">
        <f>IF(OR(AND($B99&gt;J$230, $B99&lt;J$231), $B99&gt;J$232), J99, "")</f>
        <v>105.03</v>
      </c>
      <c r="CH99" s="2">
        <f>IF(OR(AND($B99&gt;K$230, $B99&lt;K$231), $B99&gt;K$232), K99, "")</f>
        <v>104.258</v>
      </c>
      <c r="CI99" s="2">
        <f>IF(OR(AND($B99&gt;L$230, $B99&lt;L$231), $B99&gt;L$232), L99, "")</f>
        <v>99.061000000000007</v>
      </c>
      <c r="CJ99" s="2">
        <f>IF(OR(AND($B99&gt;M$230, $B99&lt;M$231), $B99&gt;M$232), M99, "")</f>
        <v>91.652000000000001</v>
      </c>
      <c r="CK99" s="2">
        <f>IF(OR(AND($B99&gt;N$230, $B99&lt;N$231), $B99&gt;N$232), N99, "")</f>
        <v>82.03</v>
      </c>
      <c r="CL99" s="2">
        <f>IF(OR(AND($B99&gt;O$230, $B99&lt;O$231), $B99&gt;O$232), O99, "")</f>
        <v>68.909099999999995</v>
      </c>
      <c r="CO99" s="2">
        <f t="shared" si="57"/>
        <v>99.329594200286024</v>
      </c>
      <c r="CP99" s="2">
        <f t="shared" si="58"/>
        <v>102.41719284157884</v>
      </c>
      <c r="CQ99" s="2">
        <f t="shared" si="59"/>
        <v>105.22063942876545</v>
      </c>
      <c r="CR99" s="2">
        <f t="shared" si="60"/>
        <v>103.92978361763848</v>
      </c>
      <c r="CS99" s="2">
        <f t="shared" si="61"/>
        <v>105.44495728883304</v>
      </c>
      <c r="CT99" s="2">
        <f t="shared" si="62"/>
        <v>107.69924978660595</v>
      </c>
      <c r="CU99" s="2">
        <f t="shared" si="63"/>
        <v>108.56700269613317</v>
      </c>
      <c r="CV99" s="2">
        <f t="shared" si="64"/>
        <v>108.218626625648</v>
      </c>
      <c r="CW99" s="2">
        <f t="shared" si="65"/>
        <v>106.65457866518479</v>
      </c>
      <c r="CX99" s="2">
        <f t="shared" si="66"/>
        <v>101.4882996766484</v>
      </c>
      <c r="CY99" s="2">
        <f t="shared" si="67"/>
        <v>93.49758888883585</v>
      </c>
      <c r="CZ99" s="2">
        <f t="shared" si="68"/>
        <v>82.772366467792679</v>
      </c>
      <c r="DA99" s="2">
        <f t="shared" si="69"/>
        <v>69.631851020571091</v>
      </c>
      <c r="DD99" s="2">
        <f t="shared" si="70"/>
        <v>99.003889010078041</v>
      </c>
      <c r="DE99" s="2">
        <f t="shared" si="71"/>
        <v>102.07089267639086</v>
      </c>
      <c r="DF99" s="2">
        <f t="shared" si="72"/>
        <v>104.83335828267479</v>
      </c>
      <c r="DG99" s="2">
        <f t="shared" si="73"/>
        <v>103.60712684159863</v>
      </c>
      <c r="DH99" s="2">
        <f t="shared" si="74"/>
        <v>104.92739756144857</v>
      </c>
      <c r="DI99" s="2">
        <f t="shared" si="75"/>
        <v>107.25764426114092</v>
      </c>
      <c r="DJ99" s="2">
        <f t="shared" si="76"/>
        <v>107.97790822008015</v>
      </c>
      <c r="DK99" s="2">
        <f t="shared" si="77"/>
        <v>107.80726175145598</v>
      </c>
      <c r="DL99" s="2">
        <f t="shared" si="78"/>
        <v>105.97798551061425</v>
      </c>
      <c r="DM99" s="2">
        <f t="shared" si="79"/>
        <v>100.89620218138096</v>
      </c>
      <c r="DN99" s="2">
        <f t="shared" si="80"/>
        <v>92.989705379317272</v>
      </c>
      <c r="DO99" s="2">
        <f t="shared" si="81"/>
        <v>82.433020362675421</v>
      </c>
      <c r="DP99" s="2">
        <f t="shared" si="82"/>
        <v>69.337688471567716</v>
      </c>
      <c r="DS99" s="2">
        <f>POWER(10,($B99-C$227)/C$228)/(1+POWER(10,($B99-C$227)/C$228))</f>
        <v>0.35909152945707595</v>
      </c>
      <c r="DT99" s="2">
        <f>POWER(10,($B99-D$227)/D$228)/(1+POWER(10,($B99-D$227)/D$228))</f>
        <v>0.31865770654176667</v>
      </c>
      <c r="DU99" s="2">
        <f>POWER(10,($B99-E$227)/E$228)/(1+POWER(10,($B99-E$227)/E$228))</f>
        <v>0.29618600319323818</v>
      </c>
      <c r="DV99" s="2">
        <f>POWER(10,($B99-F$227)/F$228)/(1+POWER(10,($B99-F$227)/F$228))</f>
        <v>0.370252551320781</v>
      </c>
      <c r="DW99" s="2">
        <f>POWER(10,($B99-G$227)/G$228)/(1+POWER(10,($B99-G$227)/G$228))</f>
        <v>0.38234942351862933</v>
      </c>
      <c r="DX99" s="2">
        <f>POWER(10,($B99-H$227)/H$228)/(1+POWER(10,($B99-H$227)/H$228))</f>
        <v>0.35924479023493117</v>
      </c>
      <c r="DY99" s="2">
        <f>POWER(10,($B99-I$227)/I$228)/(1+POWER(10,($B99-I$227)/I$228))</f>
        <v>0.33325448608634495</v>
      </c>
      <c r="DZ99" s="2">
        <f>POWER(10,($B99-J$227)/J$228)/(1+POWER(10,($B99-J$227)/J$228))</f>
        <v>0.34138176287863764</v>
      </c>
      <c r="EA99" s="2">
        <f>POWER(10,($B99-K$227)/K$228)/(1+POWER(10,($B99-K$227)/K$228))</f>
        <v>0.34878431338166954</v>
      </c>
      <c r="EB99" s="2">
        <f>POWER(10,($B99-L$227)/L$228)/(1+POWER(10,($B99-L$227)/L$228))</f>
        <v>0.37961111199280989</v>
      </c>
      <c r="EC99" s="2">
        <f>POWER(10,($B99-M$227)/M$228)/(1+POWER(10,($B99-M$227)/M$228))</f>
        <v>0.3843351695804465</v>
      </c>
      <c r="ED99" s="2">
        <f>POWER(10,($B99-N$227)/N$228)/(1+POWER(10,($B99-N$227)/N$228))</f>
        <v>0.38881957699154301</v>
      </c>
      <c r="EE99" s="2">
        <f>POWER(10,($B99-O$227)/O$228)/(1+POWER(10,($B99-O$227)/O$228))</f>
        <v>0.36327980693202122</v>
      </c>
    </row>
    <row r="100" spans="2:135" x14ac:dyDescent="0.25">
      <c r="B100" s="2">
        <v>94</v>
      </c>
      <c r="C100">
        <v>98.787999999999997</v>
      </c>
      <c r="D100">
        <v>101.61799999999999</v>
      </c>
      <c r="E100">
        <v>103.88200000000001</v>
      </c>
      <c r="F100">
        <v>104.015</v>
      </c>
      <c r="G100">
        <v>105.34399999999999</v>
      </c>
      <c r="H100">
        <v>105.785</v>
      </c>
      <c r="I100">
        <v>107.10599999999999</v>
      </c>
      <c r="J100">
        <v>106.273</v>
      </c>
      <c r="K100">
        <v>103.758</v>
      </c>
      <c r="L100">
        <v>99.53</v>
      </c>
      <c r="M100">
        <v>92.03</v>
      </c>
      <c r="N100">
        <v>81.242000000000004</v>
      </c>
      <c r="O100">
        <v>68.545500000000004</v>
      </c>
      <c r="R100" s="5">
        <f>AV100+(C$209*_xlfn.NORM.DIST($B100,C$214*C$215+C$213,C$219*C$214,FALSE))+(C$211*_xlfn.NORM.DIST($B100,C$214*C$216+C$213,C$220*C$214,FALSE))+(C$210*_xlfn.NORM.DIST($B100,C$214*C$217+C$213,C$221*C$214,FALSE))+(C$212*_xlfn.NORM.DIST($B100,C$214*C$218+C$213,C$222*C$214,FALSE))</f>
        <v>99.202565333196674</v>
      </c>
      <c r="S100" s="5">
        <f>AW100+(D$209*_xlfn.NORM.DIST($B100,D$214*D$215+D$213,D$219*D$214,FALSE))+(D$211*_xlfn.NORM.DIST($B100,D$214*D$216+D$213,D$220*D$214,FALSE))+(D$210*_xlfn.NORM.DIST($B100,D$214*D$217+D$213,D$221*D$214,FALSE))+(D$212*_xlfn.NORM.DIST($B100,D$214*D$218+D$213,D$222*D$214,FALSE))</f>
        <v>102.37154385332995</v>
      </c>
      <c r="T100" s="5">
        <f>AX100+(E$209*_xlfn.NORM.DIST($B100,E$214*E$215+E$213,E$219*E$214,FALSE))+(E$211*_xlfn.NORM.DIST($B100,E$214*E$216+E$213,E$220*E$214,FALSE))+(E$210*_xlfn.NORM.DIST($B100,E$214*E$217+E$213,E$221*E$214,FALSE))+(E$212*_xlfn.NORM.DIST($B100,E$214*E$218+E$213,E$222*E$214,FALSE))</f>
        <v>105.21934798290333</v>
      </c>
      <c r="U100" s="5">
        <f>AY100+(F$209*_xlfn.NORM.DIST($B100,F$214*F$215+F$213,F$219*F$214,FALSE))+(F$211*_xlfn.NORM.DIST($B100,F$214*F$216+F$213,F$220*F$214,FALSE))+(F$210*_xlfn.NORM.DIST($B100,F$214*F$217+F$213,F$221*F$214,FALSE))+(F$212*_xlfn.NORM.DIST($B100,F$214*F$218+F$213,F$222*F$214,FALSE))</f>
        <v>103.80928220940164</v>
      </c>
      <c r="V100" s="5">
        <f>AZ100+(G$209*_xlfn.NORM.DIST($B100,G$214*G$215+G$213,G$219*G$214,FALSE))+(G$211*_xlfn.NORM.DIST($B100,G$214*G$216+G$213,G$220*G$214,FALSE))+(G$210*_xlfn.NORM.DIST($B100,G$214*G$217+G$213,G$221*G$214,FALSE))+(G$212*_xlfn.NORM.DIST($B100,G$214*G$218+G$213,G$222*G$214,FALSE))</f>
        <v>105.25558455490025</v>
      </c>
      <c r="W100" s="5">
        <f>BA100+(H$209*_xlfn.NORM.DIST($B100,H$214*H$215+H$213,H$219*H$214,FALSE))+(H$211*_xlfn.NORM.DIST($B100,H$214*H$216+H$213,H$220*H$214,FALSE))+(H$210*_xlfn.NORM.DIST($B100,H$214*H$217+H$213,H$221*H$214,FALSE))+(H$212*_xlfn.NORM.DIST($B100,H$214*H$218+H$213,H$222*H$214,FALSE))</f>
        <v>107.57882251664221</v>
      </c>
      <c r="X100" s="5">
        <f>BB100+(I$209*_xlfn.NORM.DIST($B100,I$214*I$215+I$213,I$219*I$214,FALSE))+(I$211*_xlfn.NORM.DIST($B100,I$214*I$216+I$213,I$220*I$214,FALSE))+(I$210*_xlfn.NORM.DIST($B100,I$214*I$217+I$213,I$221*I$214,FALSE))+(I$212*_xlfn.NORM.DIST($B100,I$214*I$218+I$213,I$222*I$214,FALSE))</f>
        <v>108.47452187168827</v>
      </c>
      <c r="Y100" s="5">
        <f>BC100+(J$209*_xlfn.NORM.DIST($B100,J$214*J$215+J$213,J$219*J$214,FALSE))+(J$211*_xlfn.NORM.DIST($B100,J$214*J$216+J$213,J$220*J$214,FALSE))+(J$210*_xlfn.NORM.DIST($B100,J$214*J$217+J$213,J$221*J$214,FALSE))+(J$212*_xlfn.NORM.DIST($B100,J$214*J$218+J$213,J$222*J$214,FALSE))</f>
        <v>108.1655738959231</v>
      </c>
      <c r="Z100" s="5">
        <f>BD100+(K$209*_xlfn.NORM.DIST($B100,K$214*K$215+K$213,K$219*K$214,FALSE))+(K$211*_xlfn.NORM.DIST($B100,K$214*K$216+K$213,K$220*K$214,FALSE))+(K$210*_xlfn.NORM.DIST($B100,K$214*K$217+K$213,K$221*K$214,FALSE))+(K$212*_xlfn.NORM.DIST($B100,K$214*K$218+K$213,K$222*K$214,FALSE))</f>
        <v>106.48222807471365</v>
      </c>
      <c r="AA100" s="5">
        <f>BE100+(L$209*_xlfn.NORM.DIST($B100,L$214*L$215+L$213,L$219*L$214,FALSE))+(L$211*_xlfn.NORM.DIST($B100,L$214*L$216+L$213,L$220*L$214,FALSE))+(L$210*_xlfn.NORM.DIST($B100,L$214*L$217+L$213,L$221*L$214,FALSE))+(L$212*_xlfn.NORM.DIST($B100,L$214*L$218+L$213,L$222*L$214,FALSE))</f>
        <v>101.27391881855003</v>
      </c>
      <c r="AB100" s="5">
        <f>BF100+(M$209*_xlfn.NORM.DIST($B100,M$214*M$215+M$213,M$219*M$214,FALSE))+(M$211*_xlfn.NORM.DIST($B100,M$214*M$216+M$213,M$220*M$214,FALSE))+(M$210*_xlfn.NORM.DIST($B100,M$214*M$217+M$213,M$221*M$214,FALSE))+(M$212*_xlfn.NORM.DIST($B100,M$214*M$218+M$213,M$222*M$214,FALSE))</f>
        <v>93.313114112228092</v>
      </c>
      <c r="AC100" s="5">
        <f>BG100+(N$209*_xlfn.NORM.DIST($B100,N$214*N$215+N$213,N$219*N$214,FALSE))+(N$211*_xlfn.NORM.DIST($B100,N$214*N$216+N$213,N$220*N$214,FALSE))+(N$210*_xlfn.NORM.DIST($B100,N$214*N$217+N$213,N$221*N$214,FALSE))+(N$212*_xlfn.NORM.DIST($B100,N$214*N$218+N$213,N$222*N$214,FALSE))</f>
        <v>82.646347710968001</v>
      </c>
      <c r="AD100" s="5">
        <f>BH100+(O$209*_xlfn.NORM.DIST($B100,O$214*O$215+O$213,O$219*O$214,FALSE))+(O$211*_xlfn.NORM.DIST($B100,O$214*O$216+O$213,O$220*O$214,FALSE))+(O$210*_xlfn.NORM.DIST($B100,O$214*O$217+O$213,O$221*O$214,FALSE))+(O$212*_xlfn.NORM.DIST($B100,O$214*O$218+O$213,O$222*O$214,FALSE))</f>
        <v>69.532617062725805</v>
      </c>
      <c r="AE100" s="5"/>
      <c r="AG100" s="5">
        <f t="shared" si="84"/>
        <v>-0.41456533319667699</v>
      </c>
      <c r="AH100" s="5">
        <f t="shared" si="84"/>
        <v>-0.75354385332995832</v>
      </c>
      <c r="AI100" s="5">
        <f t="shared" si="84"/>
        <v>-1.3373479829033244</v>
      </c>
      <c r="AJ100" s="5">
        <f t="shared" si="83"/>
        <v>0.20571779059835649</v>
      </c>
      <c r="AK100" s="5">
        <f t="shared" si="83"/>
        <v>8.8415445099741419E-2</v>
      </c>
      <c r="AL100" s="5">
        <f t="shared" si="83"/>
        <v>-1.7938225166422086</v>
      </c>
      <c r="AM100" s="5">
        <f t="shared" si="83"/>
        <v>-1.368521871688273</v>
      </c>
      <c r="AN100" s="5">
        <f t="shared" si="42"/>
        <v>-1.8925738959231069</v>
      </c>
      <c r="AO100" s="5">
        <f t="shared" si="42"/>
        <v>-2.7242280747136505</v>
      </c>
      <c r="AP100" s="5">
        <f t="shared" si="42"/>
        <v>-1.7439188185500285</v>
      </c>
      <c r="AQ100" s="5">
        <f t="shared" si="42"/>
        <v>-1.2831141122280911</v>
      </c>
      <c r="AR100" s="5">
        <f t="shared" si="42"/>
        <v>-1.4043477109679969</v>
      </c>
      <c r="AS100" s="5">
        <f t="shared" si="42"/>
        <v>-0.98711706272580102</v>
      </c>
      <c r="AV100" s="2">
        <f t="shared" si="44"/>
        <v>99.189257959520859</v>
      </c>
      <c r="AW100" s="2">
        <f t="shared" si="45"/>
        <v>102.28525966017889</v>
      </c>
      <c r="AX100" s="2">
        <f t="shared" si="46"/>
        <v>105.08538998099081</v>
      </c>
      <c r="AY100" s="2">
        <f t="shared" si="47"/>
        <v>103.79474494199076</v>
      </c>
      <c r="AZ100" s="2">
        <f t="shared" si="48"/>
        <v>105.24663305189496</v>
      </c>
      <c r="BA100" s="2">
        <f t="shared" si="49"/>
        <v>107.54745089274878</v>
      </c>
      <c r="BB100" s="2">
        <f t="shared" si="50"/>
        <v>108.3730845935646</v>
      </c>
      <c r="BC100" s="2">
        <f t="shared" si="51"/>
        <v>108.08890741771808</v>
      </c>
      <c r="BD100" s="2">
        <f t="shared" si="52"/>
        <v>106.41693110533524</v>
      </c>
      <c r="BE100" s="2">
        <f t="shared" si="53"/>
        <v>101.26026882172108</v>
      </c>
      <c r="BF100" s="2">
        <f t="shared" si="54"/>
        <v>93.305768770194064</v>
      </c>
      <c r="BG100" s="2">
        <f t="shared" si="55"/>
        <v>82.642052704389201</v>
      </c>
      <c r="BH100" s="2">
        <f t="shared" si="56"/>
        <v>69.522998292118785</v>
      </c>
      <c r="BK100" s="2">
        <f>IF(OR($B100&lt;C$229, AND($B100&gt;C$230, $B100&lt;C$231)), C100, "")</f>
        <v>98.787999999999997</v>
      </c>
      <c r="BL100" s="2">
        <f>IF(OR($B100&lt;D$229, AND($B100&gt;D$230, $B100&lt;D$231)), D100, "")</f>
        <v>101.61799999999999</v>
      </c>
      <c r="BM100" s="2">
        <f>IF(OR($B100&lt;E$229, AND($B100&gt;E$230, $B100&lt;E$231)), E100, "")</f>
        <v>103.88200000000001</v>
      </c>
      <c r="BN100" s="2">
        <f>IF(OR($B100&lt;F$229, AND($B100&gt;F$230, $B100&lt;F$231)), F100, "")</f>
        <v>104.015</v>
      </c>
      <c r="BO100" s="2">
        <f>IF(OR($B100&lt;G$229, AND($B100&gt;G$230, $B100&lt;G$231)), G100, "")</f>
        <v>105.34399999999999</v>
      </c>
      <c r="BP100" s="2">
        <f>IF(OR($B100&lt;H$229, AND($B100&gt;H$230, $B100&lt;H$231)), H100, "")</f>
        <v>105.785</v>
      </c>
      <c r="BQ100" s="2">
        <f>IF(OR($B100&lt;I$229, AND($B100&gt;I$230, $B100&lt;I$231)), I100, "")</f>
        <v>107.10599999999999</v>
      </c>
      <c r="BR100" s="2">
        <f>IF(OR($B100&lt;J$229, AND($B100&gt;J$230, $B100&lt;J$231)), J100, "")</f>
        <v>106.273</v>
      </c>
      <c r="BS100" s="2">
        <f>IF(OR($B100&lt;K$229, AND($B100&gt;K$230, $B100&lt;K$231)), K100, "")</f>
        <v>103.758</v>
      </c>
      <c r="BT100" s="2">
        <f>IF(OR($B100&lt;L$229, AND($B100&gt;L$230, $B100&lt;L$231)), L100, "")</f>
        <v>99.53</v>
      </c>
      <c r="BU100" s="2">
        <f>IF(OR($B100&lt;M$229, AND($B100&gt;M$230, $B100&lt;M$231)), M100, "")</f>
        <v>92.03</v>
      </c>
      <c r="BV100" s="2">
        <f>IF(OR($B100&lt;N$229, AND($B100&gt;N$230, $B100&lt;N$231)), N100, "")</f>
        <v>81.242000000000004</v>
      </c>
      <c r="BW100" s="2">
        <f>IF(OR($B100&lt;O$229, AND($B100&gt;O$230, $B100&lt;O$231)), O100, "")</f>
        <v>68.545500000000004</v>
      </c>
      <c r="BZ100" s="2">
        <f>IF(OR(AND($B100&gt;C$230, $B100&lt;C$231), $B100&gt;C$232), C100, "")</f>
        <v>98.787999999999997</v>
      </c>
      <c r="CA100" s="2">
        <f>IF(OR(AND($B100&gt;D$230, $B100&lt;D$231), $B100&gt;D$232), D100, "")</f>
        <v>101.61799999999999</v>
      </c>
      <c r="CB100" s="2">
        <f>IF(OR(AND($B100&gt;E$230, $B100&lt;E$231), $B100&gt;E$232), E100, "")</f>
        <v>103.88200000000001</v>
      </c>
      <c r="CC100" s="2">
        <f>IF(OR(AND($B100&gt;F$230, $B100&lt;F$231), $B100&gt;F$232), F100, "")</f>
        <v>104.015</v>
      </c>
      <c r="CD100" s="2">
        <f>IF(OR(AND($B100&gt;G$230, $B100&lt;G$231), $B100&gt;G$232), G100, "")</f>
        <v>105.34399999999999</v>
      </c>
      <c r="CE100" s="2">
        <f>IF(OR(AND($B100&gt;H$230, $B100&lt;H$231), $B100&gt;H$232), H100, "")</f>
        <v>105.785</v>
      </c>
      <c r="CF100" s="2">
        <f>IF(OR(AND($B100&gt;I$230, $B100&lt;I$231), $B100&gt;I$232), I100, "")</f>
        <v>107.10599999999999</v>
      </c>
      <c r="CG100" s="2">
        <f>IF(OR(AND($B100&gt;J$230, $B100&lt;J$231), $B100&gt;J$232), J100, "")</f>
        <v>106.273</v>
      </c>
      <c r="CH100" s="2">
        <f>IF(OR(AND($B100&gt;K$230, $B100&lt;K$231), $B100&gt;K$232), K100, "")</f>
        <v>103.758</v>
      </c>
      <c r="CI100" s="2">
        <f>IF(OR(AND($B100&gt;L$230, $B100&lt;L$231), $B100&gt;L$232), L100, "")</f>
        <v>99.53</v>
      </c>
      <c r="CJ100" s="2">
        <f>IF(OR(AND($B100&gt;M$230, $B100&lt;M$231), $B100&gt;M$232), M100, "")</f>
        <v>92.03</v>
      </c>
      <c r="CK100" s="2">
        <f>IF(OR(AND($B100&gt;N$230, $B100&lt;N$231), $B100&gt;N$232), N100, "")</f>
        <v>81.242000000000004</v>
      </c>
      <c r="CL100" s="2">
        <f>IF(OR(AND($B100&gt;O$230, $B100&lt;O$231), $B100&gt;O$232), O100, "")</f>
        <v>68.545500000000004</v>
      </c>
      <c r="CO100" s="2">
        <f t="shared" si="57"/>
        <v>99.327052801612183</v>
      </c>
      <c r="CP100" s="2">
        <f t="shared" si="58"/>
        <v>102.41021558760492</v>
      </c>
      <c r="CQ100" s="2">
        <f t="shared" si="59"/>
        <v>105.2231967059632</v>
      </c>
      <c r="CR100" s="2">
        <f t="shared" si="60"/>
        <v>103.9346154828752</v>
      </c>
      <c r="CS100" s="2">
        <f t="shared" si="61"/>
        <v>105.46606365343361</v>
      </c>
      <c r="CT100" s="2">
        <f t="shared" si="62"/>
        <v>107.72978464554465</v>
      </c>
      <c r="CU100" s="2">
        <f t="shared" si="63"/>
        <v>108.5914910311736</v>
      </c>
      <c r="CV100" s="2">
        <f t="shared" si="64"/>
        <v>108.26195803833704</v>
      </c>
      <c r="CW100" s="2">
        <f t="shared" si="65"/>
        <v>106.69649458651028</v>
      </c>
      <c r="CX100" s="2">
        <f t="shared" si="66"/>
        <v>101.52521516940814</v>
      </c>
      <c r="CY100" s="2">
        <f t="shared" si="67"/>
        <v>93.541133172887925</v>
      </c>
      <c r="CZ100" s="2">
        <f t="shared" si="68"/>
        <v>82.799644204929038</v>
      </c>
      <c r="DA100" s="2">
        <f t="shared" si="69"/>
        <v>69.644044066849403</v>
      </c>
      <c r="DD100" s="2">
        <f t="shared" si="70"/>
        <v>98.964960780165526</v>
      </c>
      <c r="DE100" s="2">
        <f t="shared" si="71"/>
        <v>102.0415920610629</v>
      </c>
      <c r="DF100" s="2">
        <f t="shared" si="72"/>
        <v>104.78673911402846</v>
      </c>
      <c r="DG100" s="2">
        <f t="shared" si="73"/>
        <v>103.57777747879972</v>
      </c>
      <c r="DH100" s="2">
        <f t="shared" si="74"/>
        <v>104.92335248049868</v>
      </c>
      <c r="DI100" s="2">
        <f t="shared" si="75"/>
        <v>107.2508525377703</v>
      </c>
      <c r="DJ100" s="2">
        <f t="shared" si="76"/>
        <v>107.97456513358672</v>
      </c>
      <c r="DK100" s="2">
        <f t="shared" si="77"/>
        <v>107.78442193119413</v>
      </c>
      <c r="DL100" s="2">
        <f t="shared" si="78"/>
        <v>105.94088573171851</v>
      </c>
      <c r="DM100" s="2">
        <f t="shared" si="79"/>
        <v>100.86537255238748</v>
      </c>
      <c r="DN100" s="2">
        <f t="shared" si="80"/>
        <v>92.961914044610367</v>
      </c>
      <c r="DO100" s="2">
        <f t="shared" si="81"/>
        <v>82.416133004722951</v>
      </c>
      <c r="DP100" s="2">
        <f t="shared" si="82"/>
        <v>69.329508971511729</v>
      </c>
      <c r="DS100" s="2">
        <f>POWER(10,($B100-C$227)/C$228)/(1+POWER(10,($B100-C$227)/C$228))</f>
        <v>0.3805519976407829</v>
      </c>
      <c r="DT100" s="2">
        <f>POWER(10,($B100-D$227)/D$228)/(1+POWER(10,($B100-D$227)/D$228))</f>
        <v>0.33897979490951952</v>
      </c>
      <c r="DU100" s="2">
        <f>POWER(10,($B100-E$227)/E$228)/(1+POWER(10,($B100-E$227)/E$228))</f>
        <v>0.31573909474574918</v>
      </c>
      <c r="DV100" s="2">
        <f>POWER(10,($B100-F$227)/F$228)/(1+POWER(10,($B100-F$227)/F$228))</f>
        <v>0.39197209738583921</v>
      </c>
      <c r="DW100" s="2">
        <f>POWER(10,($B100-G$227)/G$228)/(1+POWER(10,($B100-G$227)/G$228))</f>
        <v>0.40432298519299947</v>
      </c>
      <c r="DX100" s="2">
        <f>POWER(10,($B100-H$227)/H$228)/(1+POWER(10,($B100-H$227)/H$228))</f>
        <v>0.38070897698462458</v>
      </c>
      <c r="DY100" s="2">
        <f>POWER(10,($B100-I$227)/I$228)/(1+POWER(10,($B100-I$227)/I$228))</f>
        <v>0.354023778971367</v>
      </c>
      <c r="DZ100" s="2">
        <f>POWER(10,($B100-J$227)/J$228)/(1+POWER(10,($B100-J$227)/J$228))</f>
        <v>0.36238227440921089</v>
      </c>
      <c r="EA100" s="2">
        <f>POWER(10,($B100-K$227)/K$228)/(1+POWER(10,($B100-K$227)/K$228))</f>
        <v>0.36998438994219029</v>
      </c>
      <c r="EB100" s="2">
        <f>POWER(10,($B100-L$227)/L$228)/(1+POWER(10,($B100-L$227)/L$228))</f>
        <v>0.40152960850475217</v>
      </c>
      <c r="EC100" s="2">
        <f>POWER(10,($B100-M$227)/M$228)/(1+POWER(10,($B100-M$227)/M$228))</f>
        <v>0.40634777272250988</v>
      </c>
      <c r="ED100" s="2">
        <f>POWER(10,($B100-N$227)/N$228)/(1+POWER(10,($B100-N$227)/N$228))</f>
        <v>0.41091759629224495</v>
      </c>
      <c r="EE100" s="2">
        <f>POWER(10,($B100-O$227)/O$228)/(1+POWER(10,($B100-O$227)/O$228))</f>
        <v>0.38484028181551083</v>
      </c>
    </row>
    <row r="101" spans="2:135" x14ac:dyDescent="0.25">
      <c r="B101" s="2">
        <v>95</v>
      </c>
      <c r="C101">
        <v>99.347999999999999</v>
      </c>
      <c r="D101">
        <v>101.33799999999999</v>
      </c>
      <c r="E101">
        <v>105.41200000000001</v>
      </c>
      <c r="F101">
        <v>103.108</v>
      </c>
      <c r="G101">
        <v>104.76600000000001</v>
      </c>
      <c r="H101">
        <v>106.185</v>
      </c>
      <c r="I101">
        <v>107.07599999999999</v>
      </c>
      <c r="J101">
        <v>105.89400000000001</v>
      </c>
      <c r="K101">
        <v>104.57599999999999</v>
      </c>
      <c r="L101">
        <v>100.045</v>
      </c>
      <c r="M101">
        <v>92.757999999999996</v>
      </c>
      <c r="N101">
        <v>82.409000000000006</v>
      </c>
      <c r="O101">
        <v>68.242400000000004</v>
      </c>
      <c r="R101" s="5">
        <f>AV101+(C$209*_xlfn.NORM.DIST($B101,C$214*C$215+C$213,C$219*C$214,FALSE))+(C$211*_xlfn.NORM.DIST($B101,C$214*C$216+C$213,C$220*C$214,FALSE))+(C$210*_xlfn.NORM.DIST($B101,C$214*C$217+C$213,C$221*C$214,FALSE))+(C$212*_xlfn.NORM.DIST($B101,C$214*C$218+C$213,C$222*C$214,FALSE))</f>
        <v>99.168881673034107</v>
      </c>
      <c r="S101" s="5">
        <f>AW101+(D$209*_xlfn.NORM.DIST($B101,D$214*D$215+D$213,D$219*D$214,FALSE))+(D$211*_xlfn.NORM.DIST($B101,D$214*D$216+D$213,D$220*D$214,FALSE))+(D$210*_xlfn.NORM.DIST($B101,D$214*D$217+D$213,D$221*D$214,FALSE))+(D$212*_xlfn.NORM.DIST($B101,D$214*D$218+D$213,D$222*D$214,FALSE))</f>
        <v>102.29723592873465</v>
      </c>
      <c r="T101" s="5">
        <f>AX101+(E$209*_xlfn.NORM.DIST($B101,E$214*E$215+E$213,E$219*E$214,FALSE))+(E$211*_xlfn.NORM.DIST($B101,E$214*E$216+E$213,E$220*E$214,FALSE))+(E$210*_xlfn.NORM.DIST($B101,E$214*E$217+E$213,E$221*E$214,FALSE))+(E$212*_xlfn.NORM.DIST($B101,E$214*E$218+E$213,E$222*E$214,FALSE))</f>
        <v>105.11934048176583</v>
      </c>
      <c r="U101" s="5">
        <f>AY101+(F$209*_xlfn.NORM.DIST($B101,F$214*F$215+F$213,F$219*F$214,FALSE))+(F$211*_xlfn.NORM.DIST($B101,F$214*F$216+F$213,F$220*F$214,FALSE))+(F$210*_xlfn.NORM.DIST($B101,F$214*F$217+F$213,F$221*F$214,FALSE))+(F$212*_xlfn.NORM.DIST($B101,F$214*F$218+F$213,F$222*F$214,FALSE))</f>
        <v>103.78261469531127</v>
      </c>
      <c r="V101" s="5">
        <f>AZ101+(G$209*_xlfn.NORM.DIST($B101,G$214*G$215+G$213,G$219*G$214,FALSE))+(G$211*_xlfn.NORM.DIST($B101,G$214*G$216+G$213,G$220*G$214,FALSE))+(G$210*_xlfn.NORM.DIST($B101,G$214*G$217+G$213,G$221*G$214,FALSE))+(G$212*_xlfn.NORM.DIST($B101,G$214*G$218+G$213,G$222*G$214,FALSE))</f>
        <v>105.24791851092878</v>
      </c>
      <c r="W101" s="5">
        <f>BA101+(H$209*_xlfn.NORM.DIST($B101,H$214*H$215+H$213,H$219*H$214,FALSE))+(H$211*_xlfn.NORM.DIST($B101,H$214*H$216+H$213,H$220*H$214,FALSE))+(H$210*_xlfn.NORM.DIST($B101,H$214*H$217+H$213,H$221*H$214,FALSE))+(H$212*_xlfn.NORM.DIST($B101,H$214*H$218+H$213,H$222*H$214,FALSE))</f>
        <v>107.56388905844275</v>
      </c>
      <c r="X101" s="5">
        <f>BB101+(I$209*_xlfn.NORM.DIST($B101,I$214*I$215+I$213,I$219*I$214,FALSE))+(I$211*_xlfn.NORM.DIST($B101,I$214*I$216+I$213,I$220*I$214,FALSE))+(I$210*_xlfn.NORM.DIST($B101,I$214*I$217+I$213,I$221*I$214,FALSE))+(I$212*_xlfn.NORM.DIST($B101,I$214*I$218+I$213,I$222*I$214,FALSE))</f>
        <v>108.41410042432489</v>
      </c>
      <c r="Y101" s="5">
        <f>BC101+(J$209*_xlfn.NORM.DIST($B101,J$214*J$215+J$213,J$219*J$214,FALSE))+(J$211*_xlfn.NORM.DIST($B101,J$214*J$216+J$213,J$220*J$214,FALSE))+(J$210*_xlfn.NORM.DIST($B101,J$214*J$217+J$213,J$221*J$214,FALSE))+(J$212*_xlfn.NORM.DIST($B101,J$214*J$218+J$213,J$222*J$214,FALSE))</f>
        <v>108.12620237352289</v>
      </c>
      <c r="Z101" s="5">
        <f>BD101+(K$209*_xlfn.NORM.DIST($B101,K$214*K$215+K$213,K$219*K$214,FALSE))+(K$211*_xlfn.NORM.DIST($B101,K$214*K$216+K$213,K$220*K$214,FALSE))+(K$210*_xlfn.NORM.DIST($B101,K$214*K$217+K$213,K$221*K$214,FALSE))+(K$212*_xlfn.NORM.DIST($B101,K$214*K$218+K$213,K$222*K$214,FALSE))</f>
        <v>106.43623133031997</v>
      </c>
      <c r="AA101" s="5">
        <f>BE101+(L$209*_xlfn.NORM.DIST($B101,L$214*L$215+L$213,L$219*L$214,FALSE))+(L$211*_xlfn.NORM.DIST($B101,L$214*L$216+L$213,L$220*L$214,FALSE))+(L$210*_xlfn.NORM.DIST($B101,L$214*L$217+L$213,L$221*L$214,FALSE))+(L$212*_xlfn.NORM.DIST($B101,L$214*L$218+L$213,L$222*L$214,FALSE))</f>
        <v>101.25847528758887</v>
      </c>
      <c r="AB101" s="5">
        <f>BF101+(M$209*_xlfn.NORM.DIST($B101,M$214*M$215+M$213,M$219*M$214,FALSE))+(M$211*_xlfn.NORM.DIST($B101,M$214*M$216+M$213,M$220*M$214,FALSE))+(M$210*_xlfn.NORM.DIST($B101,M$214*M$217+M$213,M$221*M$214,FALSE))+(M$212*_xlfn.NORM.DIST($B101,M$214*M$218+M$213,M$222*M$214,FALSE))</f>
        <v>93.308278112205301</v>
      </c>
      <c r="AC101" s="5">
        <f>BG101+(N$209*_xlfn.NORM.DIST($B101,N$214*N$215+N$213,N$219*N$214,FALSE))+(N$211*_xlfn.NORM.DIST($B101,N$214*N$216+N$213,N$220*N$214,FALSE))+(N$210*_xlfn.NORM.DIST($B101,N$214*N$217+N$213,N$221*N$214,FALSE))+(N$212*_xlfn.NORM.DIST($B101,N$214*N$218+N$213,N$222*N$214,FALSE))</f>
        <v>82.643043123678396</v>
      </c>
      <c r="AD101" s="5">
        <f>BH101+(O$209*_xlfn.NORM.DIST($B101,O$214*O$215+O$213,O$219*O$214,FALSE))+(O$211*_xlfn.NORM.DIST($B101,O$214*O$216+O$213,O$220*O$214,FALSE))+(O$210*_xlfn.NORM.DIST($B101,O$214*O$217+O$213,O$221*O$214,FALSE))+(O$212*_xlfn.NORM.DIST($B101,O$214*O$218+O$213,O$222*O$214,FALSE))</f>
        <v>69.523408196372344</v>
      </c>
      <c r="AE101" s="5"/>
      <c r="AG101" s="5">
        <f t="shared" si="84"/>
        <v>0.17911832696589158</v>
      </c>
      <c r="AH101" s="5">
        <f t="shared" si="84"/>
        <v>-0.9592359287346568</v>
      </c>
      <c r="AI101" s="5">
        <f t="shared" si="84"/>
        <v>0.29265951823417424</v>
      </c>
      <c r="AJ101" s="5">
        <f t="shared" si="83"/>
        <v>-0.67461469531126284</v>
      </c>
      <c r="AK101" s="5">
        <f t="shared" si="83"/>
        <v>-0.48191851092877869</v>
      </c>
      <c r="AL101" s="5">
        <f t="shared" si="83"/>
        <v>-1.378889058442752</v>
      </c>
      <c r="AM101" s="5">
        <f t="shared" si="83"/>
        <v>-1.3381004243248924</v>
      </c>
      <c r="AN101" s="5">
        <f t="shared" si="42"/>
        <v>-2.2322023735228811</v>
      </c>
      <c r="AO101" s="5">
        <f t="shared" si="42"/>
        <v>-1.8602313303199765</v>
      </c>
      <c r="AP101" s="5">
        <f t="shared" si="42"/>
        <v>-1.2134752875888637</v>
      </c>
      <c r="AQ101" s="5">
        <f t="shared" si="42"/>
        <v>-0.55027811220530509</v>
      </c>
      <c r="AR101" s="5">
        <f t="shared" si="42"/>
        <v>-0.23404312367838997</v>
      </c>
      <c r="AS101" s="5">
        <f t="shared" si="42"/>
        <v>-1.2810081963723405</v>
      </c>
      <c r="AV101" s="2">
        <f t="shared" si="44"/>
        <v>99.164127818824056</v>
      </c>
      <c r="AW101" s="2">
        <f t="shared" si="45"/>
        <v>102.26253135203228</v>
      </c>
      <c r="AX101" s="2">
        <f t="shared" si="46"/>
        <v>105.06259705390769</v>
      </c>
      <c r="AY101" s="2">
        <f t="shared" si="47"/>
        <v>103.77751538124929</v>
      </c>
      <c r="AZ101" s="2">
        <f t="shared" si="48"/>
        <v>105.24487043151153</v>
      </c>
      <c r="BA101" s="2">
        <f t="shared" si="49"/>
        <v>107.55244808663883</v>
      </c>
      <c r="BB101" s="2">
        <f t="shared" si="50"/>
        <v>108.3739640583712</v>
      </c>
      <c r="BC101" s="2">
        <f t="shared" si="51"/>
        <v>108.09654845901775</v>
      </c>
      <c r="BD101" s="2">
        <f t="shared" si="52"/>
        <v>106.41148974750979</v>
      </c>
      <c r="BE101" s="2">
        <f t="shared" si="53"/>
        <v>101.25374330075144</v>
      </c>
      <c r="BF101" s="2">
        <f t="shared" si="54"/>
        <v>93.305756562342538</v>
      </c>
      <c r="BG101" s="2">
        <f t="shared" si="55"/>
        <v>82.641575172494115</v>
      </c>
      <c r="BH101" s="2">
        <f t="shared" si="56"/>
        <v>69.519975686939944</v>
      </c>
      <c r="BK101" s="2">
        <f>IF(OR($B101&lt;C$229, AND($B101&gt;C$230, $B101&lt;C$231)), C101, "")</f>
        <v>99.347999999999999</v>
      </c>
      <c r="BL101" s="2">
        <f>IF(OR($B101&lt;D$229, AND($B101&gt;D$230, $B101&lt;D$231)), D101, "")</f>
        <v>101.33799999999999</v>
      </c>
      <c r="BM101" s="2">
        <f>IF(OR($B101&lt;E$229, AND($B101&gt;E$230, $B101&lt;E$231)), E101, "")</f>
        <v>105.41200000000001</v>
      </c>
      <c r="BN101" s="2">
        <f>IF(OR($B101&lt;F$229, AND($B101&gt;F$230, $B101&lt;F$231)), F101, "")</f>
        <v>103.108</v>
      </c>
      <c r="BO101" s="2">
        <f>IF(OR($B101&lt;G$229, AND($B101&gt;G$230, $B101&lt;G$231)), G101, "")</f>
        <v>104.76600000000001</v>
      </c>
      <c r="BP101" s="2">
        <f>IF(OR($B101&lt;H$229, AND($B101&gt;H$230, $B101&lt;H$231)), H101, "")</f>
        <v>106.185</v>
      </c>
      <c r="BQ101" s="2">
        <f>IF(OR($B101&lt;I$229, AND($B101&gt;I$230, $B101&lt;I$231)), I101, "")</f>
        <v>107.07599999999999</v>
      </c>
      <c r="BR101" s="2">
        <f>IF(OR($B101&lt;J$229, AND($B101&gt;J$230, $B101&lt;J$231)), J101, "")</f>
        <v>105.89400000000001</v>
      </c>
      <c r="BS101" s="2">
        <f>IF(OR($B101&lt;K$229, AND($B101&gt;K$230, $B101&lt;K$231)), K101, "")</f>
        <v>104.57599999999999</v>
      </c>
      <c r="BT101" s="2">
        <f>IF(OR($B101&lt;L$229, AND($B101&gt;L$230, $B101&lt;L$231)), L101, "")</f>
        <v>100.045</v>
      </c>
      <c r="BU101" s="2">
        <f>IF(OR($B101&lt;M$229, AND($B101&gt;M$230, $B101&lt;M$231)), M101, "")</f>
        <v>92.757999999999996</v>
      </c>
      <c r="BV101" s="2">
        <f>IF(OR($B101&lt;N$229, AND($B101&gt;N$230, $B101&lt;N$231)), N101, "")</f>
        <v>82.409000000000006</v>
      </c>
      <c r="BW101" s="2">
        <f>IF(OR($B101&lt;O$229, AND($B101&gt;O$230, $B101&lt;O$231)), O101, "")</f>
        <v>68.242400000000004</v>
      </c>
      <c r="BZ101" s="2">
        <f>IF(OR(AND($B101&gt;C$230, $B101&lt;C$231), $B101&gt;C$232), C101, "")</f>
        <v>99.347999999999999</v>
      </c>
      <c r="CA101" s="2">
        <f>IF(OR(AND($B101&gt;D$230, $B101&lt;D$231), $B101&gt;D$232), D101, "")</f>
        <v>101.33799999999999</v>
      </c>
      <c r="CB101" s="2">
        <f>IF(OR(AND($B101&gt;E$230, $B101&lt;E$231), $B101&gt;E$232), E101, "")</f>
        <v>105.41200000000001</v>
      </c>
      <c r="CC101" s="2">
        <f>IF(OR(AND($B101&gt;F$230, $B101&lt;F$231), $B101&gt;F$232), F101, "")</f>
        <v>103.108</v>
      </c>
      <c r="CD101" s="2">
        <f>IF(OR(AND($B101&gt;G$230, $B101&lt;G$231), $B101&gt;G$232), G101, "")</f>
        <v>104.76600000000001</v>
      </c>
      <c r="CE101" s="2">
        <f>IF(OR(AND($B101&gt;H$230, $B101&lt;H$231), $B101&gt;H$232), H101, "")</f>
        <v>106.185</v>
      </c>
      <c r="CF101" s="2">
        <f>IF(OR(AND($B101&gt;I$230, $B101&lt;I$231), $B101&gt;I$232), I101, "")</f>
        <v>107.07599999999999</v>
      </c>
      <c r="CG101" s="2">
        <f>IF(OR(AND($B101&gt;J$230, $B101&lt;J$231), $B101&gt;J$232), J101, "")</f>
        <v>105.89400000000001</v>
      </c>
      <c r="CH101" s="2">
        <f>IF(OR(AND($B101&gt;K$230, $B101&lt;K$231), $B101&gt;K$232), K101, "")</f>
        <v>104.57599999999999</v>
      </c>
      <c r="CI101" s="2">
        <f>IF(OR(AND($B101&gt;L$230, $B101&lt;L$231), $B101&gt;L$232), L101, "")</f>
        <v>100.045</v>
      </c>
      <c r="CJ101" s="2">
        <f>IF(OR(AND($B101&gt;M$230, $B101&lt;M$231), $B101&gt;M$232), M101, "")</f>
        <v>92.757999999999996</v>
      </c>
      <c r="CK101" s="2">
        <f>IF(OR(AND($B101&gt;N$230, $B101&lt;N$231), $B101&gt;N$232), N101, "")</f>
        <v>82.409000000000006</v>
      </c>
      <c r="CL101" s="2">
        <f>IF(OR(AND($B101&gt;O$230, $B101&lt;O$231), $B101&gt;O$232), O101, "")</f>
        <v>68.242400000000004</v>
      </c>
      <c r="CO101" s="2">
        <f t="shared" si="57"/>
        <v>99.324511402938342</v>
      </c>
      <c r="CP101" s="2">
        <f t="shared" si="58"/>
        <v>102.40323833363099</v>
      </c>
      <c r="CQ101" s="2">
        <f t="shared" si="59"/>
        <v>105.22575398316094</v>
      </c>
      <c r="CR101" s="2">
        <f t="shared" si="60"/>
        <v>103.93944734811191</v>
      </c>
      <c r="CS101" s="2">
        <f t="shared" si="61"/>
        <v>105.48717001803416</v>
      </c>
      <c r="CT101" s="2">
        <f t="shared" si="62"/>
        <v>107.76031950448338</v>
      </c>
      <c r="CU101" s="2">
        <f t="shared" si="63"/>
        <v>108.61597936621403</v>
      </c>
      <c r="CV101" s="2">
        <f t="shared" si="64"/>
        <v>108.30528945102608</v>
      </c>
      <c r="CW101" s="2">
        <f t="shared" si="65"/>
        <v>106.73841050783578</v>
      </c>
      <c r="CX101" s="2">
        <f t="shared" si="66"/>
        <v>101.56213066216787</v>
      </c>
      <c r="CY101" s="2">
        <f t="shared" si="67"/>
        <v>93.58467745694</v>
      </c>
      <c r="CZ101" s="2">
        <f t="shared" si="68"/>
        <v>82.826921942065397</v>
      </c>
      <c r="DA101" s="2">
        <f t="shared" si="69"/>
        <v>69.656237113127716</v>
      </c>
      <c r="DD101" s="2">
        <f t="shared" si="70"/>
        <v>98.926032550253012</v>
      </c>
      <c r="DE101" s="2">
        <f t="shared" si="71"/>
        <v>102.01229144573495</v>
      </c>
      <c r="DF101" s="2">
        <f t="shared" si="72"/>
        <v>104.74011994538215</v>
      </c>
      <c r="DG101" s="2">
        <f t="shared" si="73"/>
        <v>103.54842811600081</v>
      </c>
      <c r="DH101" s="2">
        <f t="shared" si="74"/>
        <v>104.91930739954879</v>
      </c>
      <c r="DI101" s="2">
        <f t="shared" si="75"/>
        <v>107.24406081439969</v>
      </c>
      <c r="DJ101" s="2">
        <f t="shared" si="76"/>
        <v>107.97122204709328</v>
      </c>
      <c r="DK101" s="2">
        <f t="shared" si="77"/>
        <v>107.7615821109323</v>
      </c>
      <c r="DL101" s="2">
        <f t="shared" si="78"/>
        <v>105.90378595282277</v>
      </c>
      <c r="DM101" s="2">
        <f t="shared" si="79"/>
        <v>100.83454292339401</v>
      </c>
      <c r="DN101" s="2">
        <f t="shared" si="80"/>
        <v>92.934122709903477</v>
      </c>
      <c r="DO101" s="2">
        <f t="shared" si="81"/>
        <v>82.399245646770467</v>
      </c>
      <c r="DP101" s="2">
        <f t="shared" si="82"/>
        <v>69.321329471455755</v>
      </c>
      <c r="DS101" s="2">
        <f>POWER(10,($B101-C$227)/C$228)/(1+POWER(10,($B101-C$227)/C$228))</f>
        <v>0.402489575126661</v>
      </c>
      <c r="DT101" s="2">
        <f>POWER(10,($B101-D$227)/D$228)/(1+POWER(10,($B101-D$227)/D$228))</f>
        <v>0.35991329245757447</v>
      </c>
      <c r="DU101" s="2">
        <f>POWER(10,($B101-E$227)/E$228)/(1+POWER(10,($B101-E$227)/E$228))</f>
        <v>0.33596683214277029</v>
      </c>
      <c r="DV101" s="2">
        <f>POWER(10,($B101-F$227)/F$228)/(1+POWER(10,($B101-F$227)/F$228))</f>
        <v>0.41412788314360366</v>
      </c>
      <c r="DW101" s="2">
        <f>POWER(10,($B101-G$227)/G$228)/(1+POWER(10,($B101-G$227)/G$228))</f>
        <v>0.42668698138450151</v>
      </c>
      <c r="DX101" s="2">
        <f>POWER(10,($B101-H$227)/H$228)/(1+POWER(10,($B101-H$227)/H$228))</f>
        <v>0.40264972161697099</v>
      </c>
      <c r="DY101" s="2">
        <f>POWER(10,($B101-I$227)/I$228)/(1+POWER(10,($B101-I$227)/I$228))</f>
        <v>0.37535876005696811</v>
      </c>
      <c r="DZ101" s="2">
        <f>POWER(10,($B101-J$227)/J$228)/(1+POWER(10,($B101-J$227)/J$228))</f>
        <v>0.38392160012467058</v>
      </c>
      <c r="EA101" s="2">
        <f>POWER(10,($B101-K$227)/K$228)/(1+POWER(10,($B101-K$227)/K$228))</f>
        <v>0.39169798966781555</v>
      </c>
      <c r="EB101" s="2">
        <f>POWER(10,($B101-L$227)/L$228)/(1+POWER(10,($B101-L$227)/L$228))</f>
        <v>0.4238490356312708</v>
      </c>
      <c r="EC101" s="2">
        <f>POWER(10,($B101-M$227)/M$228)/(1+POWER(10,($B101-M$227)/M$228))</f>
        <v>0.42874315477372588</v>
      </c>
      <c r="ED101" s="2">
        <f>POWER(10,($B101-N$227)/N$228)/(1+POWER(10,($B101-N$227)/N$228))</f>
        <v>0.43338097437329159</v>
      </c>
      <c r="EE101" s="2">
        <f>POWER(10,($B101-O$227)/O$228)/(1+POWER(10,($B101-O$227)/O$228))</f>
        <v>0.40686269655570789</v>
      </c>
    </row>
    <row r="102" spans="2:135" x14ac:dyDescent="0.25">
      <c r="B102" s="2">
        <v>96</v>
      </c>
      <c r="C102">
        <v>100.364</v>
      </c>
      <c r="D102">
        <v>101.75</v>
      </c>
      <c r="E102">
        <v>104.441</v>
      </c>
      <c r="F102">
        <v>103.96899999999999</v>
      </c>
      <c r="G102">
        <v>104.438</v>
      </c>
      <c r="H102">
        <v>106.246</v>
      </c>
      <c r="I102">
        <v>107.39400000000001</v>
      </c>
      <c r="J102">
        <v>106.545</v>
      </c>
      <c r="K102">
        <v>105.197</v>
      </c>
      <c r="L102">
        <v>101.212</v>
      </c>
      <c r="M102">
        <v>92.242000000000004</v>
      </c>
      <c r="N102">
        <v>81.984999999999999</v>
      </c>
      <c r="O102">
        <v>69.181799999999996</v>
      </c>
      <c r="R102" s="5">
        <f>AV102+(C$209*_xlfn.NORM.DIST($B102,C$214*C$215+C$213,C$219*C$214,FALSE))+(C$211*_xlfn.NORM.DIST($B102,C$214*C$216+C$213,C$220*C$214,FALSE))+(C$210*_xlfn.NORM.DIST($B102,C$214*C$217+C$213,C$221*C$214,FALSE))+(C$212*_xlfn.NORM.DIST($B102,C$214*C$218+C$213,C$222*C$214,FALSE))</f>
        <v>99.138828944205017</v>
      </c>
      <c r="S102" s="5">
        <f>AW102+(D$209*_xlfn.NORM.DIST($B102,D$214*D$215+D$213,D$219*D$214,FALSE))+(D$211*_xlfn.NORM.DIST($B102,D$214*D$216+D$213,D$220*D$214,FALSE))+(D$210*_xlfn.NORM.DIST($B102,D$214*D$217+D$213,D$221*D$214,FALSE))+(D$212*_xlfn.NORM.DIST($B102,D$214*D$218+D$213,D$222*D$214,FALSE))</f>
        <v>102.25178071529199</v>
      </c>
      <c r="T102" s="5">
        <f>AX102+(E$209*_xlfn.NORM.DIST($B102,E$214*E$215+E$213,E$219*E$214,FALSE))+(E$211*_xlfn.NORM.DIST($B102,E$214*E$216+E$213,E$220*E$214,FALSE))+(E$210*_xlfn.NORM.DIST($B102,E$214*E$217+E$213,E$221*E$214,FALSE))+(E$212*_xlfn.NORM.DIST($B102,E$214*E$218+E$213,E$222*E$214,FALSE))</f>
        <v>105.06015659079193</v>
      </c>
      <c r="U102" s="5">
        <f>AY102+(F$209*_xlfn.NORM.DIST($B102,F$214*F$215+F$213,F$219*F$214,FALSE))+(F$211*_xlfn.NORM.DIST($B102,F$214*F$216+F$213,F$220*F$214,FALSE))+(F$210*_xlfn.NORM.DIST($B102,F$214*F$217+F$213,F$221*F$214,FALSE))+(F$212*_xlfn.NORM.DIST($B102,F$214*F$218+F$213,F$222*F$214,FALSE))</f>
        <v>103.76031466444294</v>
      </c>
      <c r="V102" s="5">
        <f>AZ102+(G$209*_xlfn.NORM.DIST($B102,G$214*G$215+G$213,G$219*G$214,FALSE))+(G$211*_xlfn.NORM.DIST($B102,G$214*G$216+G$213,G$220*G$214,FALSE))+(G$210*_xlfn.NORM.DIST($B102,G$214*G$217+G$213,G$221*G$214,FALSE))+(G$212*_xlfn.NORM.DIST($B102,G$214*G$218+G$213,G$222*G$214,FALSE))</f>
        <v>105.24280331808045</v>
      </c>
      <c r="W102" s="5">
        <f>BA102+(H$209*_xlfn.NORM.DIST($B102,H$214*H$215+H$213,H$219*H$214,FALSE))+(H$211*_xlfn.NORM.DIST($B102,H$214*H$216+H$213,H$220*H$214,FALSE))+(H$210*_xlfn.NORM.DIST($B102,H$214*H$217+H$213,H$221*H$214,FALSE))+(H$212*_xlfn.NORM.DIST($B102,H$214*H$218+H$213,H$222*H$214,FALSE))</f>
        <v>107.55951569756354</v>
      </c>
      <c r="X102" s="5">
        <f>BB102+(I$209*_xlfn.NORM.DIST($B102,I$214*I$215+I$213,I$219*I$214,FALSE))+(I$211*_xlfn.NORM.DIST($B102,I$214*I$216+I$213,I$220*I$214,FALSE))+(I$210*_xlfn.NORM.DIST($B102,I$214*I$217+I$213,I$221*I$214,FALSE))+(I$212*_xlfn.NORM.DIST($B102,I$214*I$218+I$213,I$222*I$214,FALSE))</f>
        <v>108.38820854415404</v>
      </c>
      <c r="Y102" s="5">
        <f>BC102+(J$209*_xlfn.NORM.DIST($B102,J$214*J$215+J$213,J$219*J$214,FALSE))+(J$211*_xlfn.NORM.DIST($B102,J$214*J$216+J$213,J$220*J$214,FALSE))+(J$210*_xlfn.NORM.DIST($B102,J$214*J$217+J$213,J$221*J$214,FALSE))+(J$212*_xlfn.NORM.DIST($B102,J$214*J$218+J$213,J$222*J$214,FALSE))</f>
        <v>108.11180836836338</v>
      </c>
      <c r="Z102" s="5">
        <f>BD102+(K$209*_xlfn.NORM.DIST($B102,K$214*K$215+K$213,K$219*K$214,FALSE))+(K$211*_xlfn.NORM.DIST($B102,K$214*K$216+K$213,K$220*K$214,FALSE))+(K$210*_xlfn.NORM.DIST($B102,K$214*K$217+K$213,K$221*K$214,FALSE))+(K$212*_xlfn.NORM.DIST($B102,K$214*K$218+K$213,K$222*K$214,FALSE))</f>
        <v>106.41101460147894</v>
      </c>
      <c r="AA102" s="5">
        <f>BE102+(L$209*_xlfn.NORM.DIST($B102,L$214*L$215+L$213,L$219*L$214,FALSE))+(L$211*_xlfn.NORM.DIST($B102,L$214*L$216+L$213,L$220*L$214,FALSE))+(L$210*_xlfn.NORM.DIST($B102,L$214*L$217+L$213,L$221*L$214,FALSE))+(L$212*_xlfn.NORM.DIST($B102,L$214*L$218+L$213,L$222*L$214,FALSE))</f>
        <v>101.24557923512849</v>
      </c>
      <c r="AB102" s="5">
        <f>BF102+(M$209*_xlfn.NORM.DIST($B102,M$214*M$215+M$213,M$219*M$214,FALSE))+(M$211*_xlfn.NORM.DIST($B102,M$214*M$216+M$213,M$220*M$214,FALSE))+(M$210*_xlfn.NORM.DIST($B102,M$214*M$217+M$213,M$221*M$214,FALSE))+(M$212*_xlfn.NORM.DIST($B102,M$214*M$218+M$213,M$222*M$214,FALSE))</f>
        <v>93.303256753115875</v>
      </c>
      <c r="AC102" s="5">
        <f>BG102+(N$209*_xlfn.NORM.DIST($B102,N$214*N$215+N$213,N$219*N$214,FALSE))+(N$211*_xlfn.NORM.DIST($B102,N$214*N$216+N$213,N$220*N$214,FALSE))+(N$210*_xlfn.NORM.DIST($B102,N$214*N$217+N$213,N$221*N$214,FALSE))+(N$212*_xlfn.NORM.DIST($B102,N$214*N$218+N$213,N$222*N$214,FALSE))</f>
        <v>82.639556668749549</v>
      </c>
      <c r="AD102" s="5">
        <f>BH102+(O$209*_xlfn.NORM.DIST($B102,O$214*O$215+O$213,O$219*O$214,FALSE))+(O$211*_xlfn.NORM.DIST($B102,O$214*O$216+O$213,O$220*O$214,FALSE))+(O$210*_xlfn.NORM.DIST($B102,O$214*O$217+O$213,O$221*O$214,FALSE))+(O$212*_xlfn.NORM.DIST($B102,O$214*O$218+O$213,O$222*O$214,FALSE))</f>
        <v>69.517093903757555</v>
      </c>
      <c r="AE102" s="5"/>
      <c r="AG102" s="5">
        <f t="shared" si="84"/>
        <v>1.2251710557949878</v>
      </c>
      <c r="AH102" s="5">
        <f t="shared" si="84"/>
        <v>-0.50178071529198576</v>
      </c>
      <c r="AI102" s="5">
        <f t="shared" si="84"/>
        <v>-0.61915659079193119</v>
      </c>
      <c r="AJ102" s="5">
        <f t="shared" si="83"/>
        <v>0.20868533555704971</v>
      </c>
      <c r="AK102" s="5">
        <f t="shared" si="83"/>
        <v>-0.80480331808044525</v>
      </c>
      <c r="AL102" s="5">
        <f t="shared" si="83"/>
        <v>-1.3135156975635454</v>
      </c>
      <c r="AM102" s="5">
        <f t="shared" si="83"/>
        <v>-0.99420854415403426</v>
      </c>
      <c r="AN102" s="5">
        <f t="shared" si="42"/>
        <v>-1.5668083683633824</v>
      </c>
      <c r="AO102" s="5">
        <f t="shared" si="42"/>
        <v>-1.2140146014789366</v>
      </c>
      <c r="AP102" s="5">
        <f t="shared" si="42"/>
        <v>-3.3579235128485152E-2</v>
      </c>
      <c r="AQ102" s="5">
        <f t="shared" si="42"/>
        <v>-1.0612567531158703</v>
      </c>
      <c r="AR102" s="5">
        <f t="shared" si="42"/>
        <v>-0.65455666874954943</v>
      </c>
      <c r="AS102" s="5">
        <f t="shared" si="42"/>
        <v>-0.33529390375755952</v>
      </c>
      <c r="AV102" s="2">
        <f t="shared" si="44"/>
        <v>99.137228414117558</v>
      </c>
      <c r="AW102" s="2">
        <f t="shared" si="45"/>
        <v>102.23864243225975</v>
      </c>
      <c r="AX102" s="2">
        <f t="shared" si="46"/>
        <v>105.03748301700222</v>
      </c>
      <c r="AY102" s="2">
        <f t="shared" si="47"/>
        <v>103.75862109752066</v>
      </c>
      <c r="AZ102" s="2">
        <f t="shared" si="48"/>
        <v>105.2418026457967</v>
      </c>
      <c r="BA102" s="2">
        <f t="shared" si="49"/>
        <v>107.55558771005005</v>
      </c>
      <c r="BB102" s="2">
        <f t="shared" si="50"/>
        <v>108.3733229044681</v>
      </c>
      <c r="BC102" s="2">
        <f t="shared" si="51"/>
        <v>108.10105521246163</v>
      </c>
      <c r="BD102" s="2">
        <f t="shared" si="52"/>
        <v>106.40221748086975</v>
      </c>
      <c r="BE102" s="2">
        <f t="shared" si="53"/>
        <v>101.24394312686094</v>
      </c>
      <c r="BF102" s="2">
        <f t="shared" si="54"/>
        <v>93.302335719454859</v>
      </c>
      <c r="BG102" s="2">
        <f t="shared" si="55"/>
        <v>82.638982666762246</v>
      </c>
      <c r="BH102" s="2">
        <f t="shared" si="56"/>
        <v>69.515920476582579</v>
      </c>
      <c r="BK102" s="2">
        <f>IF(OR($B102&lt;C$229, AND($B102&gt;C$230, $B102&lt;C$231)), C102, "")</f>
        <v>100.364</v>
      </c>
      <c r="BL102" s="2">
        <f>IF(OR($B102&lt;D$229, AND($B102&gt;D$230, $B102&lt;D$231)), D102, "")</f>
        <v>101.75</v>
      </c>
      <c r="BM102" s="2">
        <f>IF(OR($B102&lt;E$229, AND($B102&gt;E$230, $B102&lt;E$231)), E102, "")</f>
        <v>104.441</v>
      </c>
      <c r="BN102" s="2">
        <f>IF(OR($B102&lt;F$229, AND($B102&gt;F$230, $B102&lt;F$231)), F102, "")</f>
        <v>103.96899999999999</v>
      </c>
      <c r="BO102" s="2">
        <f>IF(OR($B102&lt;G$229, AND($B102&gt;G$230, $B102&lt;G$231)), G102, "")</f>
        <v>104.438</v>
      </c>
      <c r="BP102" s="2">
        <f>IF(OR($B102&lt;H$229, AND($B102&gt;H$230, $B102&lt;H$231)), H102, "")</f>
        <v>106.246</v>
      </c>
      <c r="BQ102" s="2">
        <f>IF(OR($B102&lt;I$229, AND($B102&gt;I$230, $B102&lt;I$231)), I102, "")</f>
        <v>107.39400000000001</v>
      </c>
      <c r="BR102" s="2">
        <f>IF(OR($B102&lt;J$229, AND($B102&gt;J$230, $B102&lt;J$231)), J102, "")</f>
        <v>106.545</v>
      </c>
      <c r="BS102" s="2">
        <f>IF(OR($B102&lt;K$229, AND($B102&gt;K$230, $B102&lt;K$231)), K102, "")</f>
        <v>105.197</v>
      </c>
      <c r="BT102" s="2">
        <f>IF(OR($B102&lt;L$229, AND($B102&gt;L$230, $B102&lt;L$231)), L102, "")</f>
        <v>101.212</v>
      </c>
      <c r="BU102" s="2">
        <f>IF(OR($B102&lt;M$229, AND($B102&gt;M$230, $B102&lt;M$231)), M102, "")</f>
        <v>92.242000000000004</v>
      </c>
      <c r="BV102" s="2">
        <f>IF(OR($B102&lt;N$229, AND($B102&gt;N$230, $B102&lt;N$231)), N102, "")</f>
        <v>81.984999999999999</v>
      </c>
      <c r="BW102" s="2">
        <f>IF(OR($B102&lt;O$229, AND($B102&gt;O$230, $B102&lt;O$231)), O102, "")</f>
        <v>69.181799999999996</v>
      </c>
      <c r="BZ102" s="2">
        <f>IF(OR(AND($B102&gt;C$230, $B102&lt;C$231), $B102&gt;C$232), C102, "")</f>
        <v>100.364</v>
      </c>
      <c r="CA102" s="2">
        <f>IF(OR(AND($B102&gt;D$230, $B102&lt;D$231), $B102&gt;D$232), D102, "")</f>
        <v>101.75</v>
      </c>
      <c r="CB102" s="2">
        <f>IF(OR(AND($B102&gt;E$230, $B102&lt;E$231), $B102&gt;E$232), E102, "")</f>
        <v>104.441</v>
      </c>
      <c r="CC102" s="2">
        <f>IF(OR(AND($B102&gt;F$230, $B102&lt;F$231), $B102&gt;F$232), F102, "")</f>
        <v>103.96899999999999</v>
      </c>
      <c r="CD102" s="2">
        <f>IF(OR(AND($B102&gt;G$230, $B102&lt;G$231), $B102&gt;G$232), G102, "")</f>
        <v>104.438</v>
      </c>
      <c r="CE102" s="2">
        <f>IF(OR(AND($B102&gt;H$230, $B102&lt;H$231), $B102&gt;H$232), H102, "")</f>
        <v>106.246</v>
      </c>
      <c r="CF102" s="2">
        <f>IF(OR(AND($B102&gt;I$230, $B102&lt;I$231), $B102&gt;I$232), I102, "")</f>
        <v>107.39400000000001</v>
      </c>
      <c r="CG102" s="2">
        <f>IF(OR(AND($B102&gt;J$230, $B102&lt;J$231), $B102&gt;J$232), J102, "")</f>
        <v>106.545</v>
      </c>
      <c r="CH102" s="2">
        <f>IF(OR(AND($B102&gt;K$230, $B102&lt;K$231), $B102&gt;K$232), K102, "")</f>
        <v>105.197</v>
      </c>
      <c r="CI102" s="2">
        <f>IF(OR(AND($B102&gt;L$230, $B102&lt;L$231), $B102&gt;L$232), L102, "")</f>
        <v>101.212</v>
      </c>
      <c r="CJ102" s="2">
        <f>IF(OR(AND($B102&gt;M$230, $B102&lt;M$231), $B102&gt;M$232), M102, "")</f>
        <v>92.242000000000004</v>
      </c>
      <c r="CK102" s="2">
        <f>IF(OR(AND($B102&gt;N$230, $B102&lt;N$231), $B102&gt;N$232), N102, "")</f>
        <v>81.984999999999999</v>
      </c>
      <c r="CL102" s="2">
        <f>IF(OR(AND($B102&gt;O$230, $B102&lt;O$231), $B102&gt;O$232), O102, "")</f>
        <v>69.181799999999996</v>
      </c>
      <c r="CO102" s="2">
        <f t="shared" si="57"/>
        <v>99.321970004264514</v>
      </c>
      <c r="CP102" s="2">
        <f t="shared" si="58"/>
        <v>102.39626107965708</v>
      </c>
      <c r="CQ102" s="2">
        <f t="shared" si="59"/>
        <v>105.22831126035868</v>
      </c>
      <c r="CR102" s="2">
        <f t="shared" si="60"/>
        <v>103.94427921334862</v>
      </c>
      <c r="CS102" s="2">
        <f t="shared" si="61"/>
        <v>105.50827638263473</v>
      </c>
      <c r="CT102" s="2">
        <f t="shared" si="62"/>
        <v>107.79085436342208</v>
      </c>
      <c r="CU102" s="2">
        <f t="shared" si="63"/>
        <v>108.64046770125447</v>
      </c>
      <c r="CV102" s="2">
        <f t="shared" si="64"/>
        <v>108.34862086371513</v>
      </c>
      <c r="CW102" s="2">
        <f t="shared" si="65"/>
        <v>106.78032642916129</v>
      </c>
      <c r="CX102" s="2">
        <f t="shared" si="66"/>
        <v>101.59904615492761</v>
      </c>
      <c r="CY102" s="2">
        <f t="shared" si="67"/>
        <v>93.628221740992075</v>
      </c>
      <c r="CZ102" s="2">
        <f t="shared" si="68"/>
        <v>82.854199679201756</v>
      </c>
      <c r="DA102" s="2">
        <f t="shared" si="69"/>
        <v>69.668430159406014</v>
      </c>
      <c r="DD102" s="2">
        <f t="shared" si="70"/>
        <v>98.887104320340512</v>
      </c>
      <c r="DE102" s="2">
        <f t="shared" si="71"/>
        <v>101.98299083040699</v>
      </c>
      <c r="DF102" s="2">
        <f t="shared" si="72"/>
        <v>104.69350077673582</v>
      </c>
      <c r="DG102" s="2">
        <f t="shared" si="73"/>
        <v>103.5190787532019</v>
      </c>
      <c r="DH102" s="2">
        <f t="shared" si="74"/>
        <v>104.91526231859888</v>
      </c>
      <c r="DI102" s="2">
        <f t="shared" si="75"/>
        <v>107.23726909102906</v>
      </c>
      <c r="DJ102" s="2">
        <f t="shared" si="76"/>
        <v>107.96787896059985</v>
      </c>
      <c r="DK102" s="2">
        <f t="shared" si="77"/>
        <v>107.73874229067044</v>
      </c>
      <c r="DL102" s="2">
        <f t="shared" si="78"/>
        <v>105.86668617392704</v>
      </c>
      <c r="DM102" s="2">
        <f t="shared" si="79"/>
        <v>100.80371329440054</v>
      </c>
      <c r="DN102" s="2">
        <f t="shared" si="80"/>
        <v>92.906331375196572</v>
      </c>
      <c r="DO102" s="2">
        <f t="shared" si="81"/>
        <v>82.382358288817997</v>
      </c>
      <c r="DP102" s="2">
        <f t="shared" si="82"/>
        <v>69.313149971399767</v>
      </c>
      <c r="DS102" s="2">
        <f>POWER(10,($B102-C$227)/C$228)/(1+POWER(10,($B102-C$227)/C$228))</f>
        <v>0.424824484838497</v>
      </c>
      <c r="DT102" s="2">
        <f>POWER(10,($B102-D$227)/D$228)/(1+POWER(10,($B102-D$227)/D$228))</f>
        <v>0.38139364661101705</v>
      </c>
      <c r="DU102" s="2">
        <f>POWER(10,($B102-E$227)/E$228)/(1+POWER(10,($B102-E$227)/E$228))</f>
        <v>0.35681470203008236</v>
      </c>
      <c r="DV102" s="2">
        <f>POWER(10,($B102-F$227)/F$228)/(1+POWER(10,($B102-F$227)/F$228))</f>
        <v>0.43663667664868355</v>
      </c>
      <c r="DW102" s="2">
        <f>POWER(10,($B102-G$227)/G$228)/(1+POWER(10,($B102-G$227)/G$228))</f>
        <v>0.4493548348997165</v>
      </c>
      <c r="DX102" s="2">
        <f>POWER(10,($B102-H$227)/H$228)/(1+POWER(10,($B102-H$227)/H$228))</f>
        <v>0.42498719728405548</v>
      </c>
      <c r="DY102" s="2">
        <f>POWER(10,($B102-I$227)/I$228)/(1+POWER(10,($B102-I$227)/I$228))</f>
        <v>0.39718892190549293</v>
      </c>
      <c r="DZ102" s="2">
        <f>POWER(10,($B102-J$227)/J$228)/(1+POWER(10,($B102-J$227)/J$228))</f>
        <v>0.40592613381641413</v>
      </c>
      <c r="EA102" s="2">
        <f>POWER(10,($B102-K$227)/K$228)/(1+POWER(10,($B102-K$227)/K$228))</f>
        <v>0.41384882739714163</v>
      </c>
      <c r="EB102" s="2">
        <f>POWER(10,($B102-L$227)/L$228)/(1+POWER(10,($B102-L$227)/L$228))</f>
        <v>0.44648353625341575</v>
      </c>
      <c r="EC102" s="2">
        <f>POWER(10,($B102-M$227)/M$228)/(1+POWER(10,($B102-M$227)/M$228))</f>
        <v>0.45143423015223949</v>
      </c>
      <c r="ED102" s="2">
        <f>POWER(10,($B102-N$227)/N$228)/(1+POWER(10,($B102-N$227)/N$228))</f>
        <v>0.45612152054841426</v>
      </c>
      <c r="EE102" s="2">
        <f>POWER(10,($B102-O$227)/O$228)/(1+POWER(10,($B102-O$227)/O$228))</f>
        <v>0.42926593706026056</v>
      </c>
    </row>
    <row r="103" spans="2:135" x14ac:dyDescent="0.25">
      <c r="B103" s="2">
        <v>97</v>
      </c>
      <c r="C103">
        <v>98.605999999999995</v>
      </c>
      <c r="D103">
        <v>101.985</v>
      </c>
      <c r="E103">
        <v>103.559</v>
      </c>
      <c r="F103">
        <v>103.877</v>
      </c>
      <c r="G103">
        <v>104.953</v>
      </c>
      <c r="H103">
        <v>106.892</v>
      </c>
      <c r="I103">
        <v>107.121</v>
      </c>
      <c r="J103">
        <v>108.60599999999999</v>
      </c>
      <c r="K103">
        <v>104.758</v>
      </c>
      <c r="L103">
        <v>100.56100000000001</v>
      </c>
      <c r="M103">
        <v>93.409000000000006</v>
      </c>
      <c r="N103">
        <v>81.53</v>
      </c>
      <c r="O103">
        <v>68.621200000000002</v>
      </c>
      <c r="R103" s="5">
        <f>AV103+(C$209*_xlfn.NORM.DIST($B103,C$214*C$215+C$213,C$219*C$214,FALSE))+(C$211*_xlfn.NORM.DIST($B103,C$214*C$216+C$213,C$220*C$214,FALSE))+(C$210*_xlfn.NORM.DIST($B103,C$214*C$217+C$213,C$221*C$214,FALSE))+(C$212*_xlfn.NORM.DIST($B103,C$214*C$218+C$213,C$222*C$214,FALSE))</f>
        <v>99.109070101505225</v>
      </c>
      <c r="S103" s="5">
        <f>AW103+(D$209*_xlfn.NORM.DIST($B103,D$214*D$215+D$213,D$219*D$214,FALSE))+(D$211*_xlfn.NORM.DIST($B103,D$214*D$216+D$213,D$220*D$214,FALSE))+(D$210*_xlfn.NORM.DIST($B103,D$214*D$217+D$213,D$221*D$214,FALSE))+(D$212*_xlfn.NORM.DIST($B103,D$214*D$218+D$213,D$222*D$214,FALSE))</f>
        <v>102.21827038805746</v>
      </c>
      <c r="T103" s="5">
        <f>AX103+(E$209*_xlfn.NORM.DIST($B103,E$214*E$215+E$213,E$219*E$214,FALSE))+(E$211*_xlfn.NORM.DIST($B103,E$214*E$216+E$213,E$220*E$214,FALSE))+(E$210*_xlfn.NORM.DIST($B103,E$214*E$217+E$213,E$221*E$214,FALSE))+(E$212*_xlfn.NORM.DIST($B103,E$214*E$218+E$213,E$222*E$214,FALSE))</f>
        <v>105.01853988664206</v>
      </c>
      <c r="U103" s="5">
        <f>AY103+(F$209*_xlfn.NORM.DIST($B103,F$214*F$215+F$213,F$219*F$214,FALSE))+(F$211*_xlfn.NORM.DIST($B103,F$214*F$216+F$213,F$220*F$214,FALSE))+(F$210*_xlfn.NORM.DIST($B103,F$214*F$217+F$213,F$221*F$214,FALSE))+(F$212*_xlfn.NORM.DIST($B103,F$214*F$218+F$213,F$222*F$214,FALSE))</f>
        <v>103.73863521909129</v>
      </c>
      <c r="V103" s="5">
        <f>AZ103+(G$209*_xlfn.NORM.DIST($B103,G$214*G$215+G$213,G$219*G$214,FALSE))+(G$211*_xlfn.NORM.DIST($B103,G$214*G$216+G$213,G$220*G$214,FALSE))+(G$210*_xlfn.NORM.DIST($B103,G$214*G$217+G$213,G$221*G$214,FALSE))+(G$212*_xlfn.NORM.DIST($B103,G$214*G$218+G$213,G$222*G$214,FALSE))</f>
        <v>105.23784429056074</v>
      </c>
      <c r="W103" s="5">
        <f>BA103+(H$209*_xlfn.NORM.DIST($B103,H$214*H$215+H$213,H$219*H$214,FALSE))+(H$211*_xlfn.NORM.DIST($B103,H$214*H$216+H$213,H$220*H$214,FALSE))+(H$210*_xlfn.NORM.DIST($B103,H$214*H$217+H$213,H$221*H$214,FALSE))+(H$212*_xlfn.NORM.DIST($B103,H$214*H$218+H$213,H$222*H$214,FALSE))</f>
        <v>107.55818985355518</v>
      </c>
      <c r="X103" s="5">
        <f>BB103+(I$209*_xlfn.NORM.DIST($B103,I$214*I$215+I$213,I$219*I$214,FALSE))+(I$211*_xlfn.NORM.DIST($B103,I$214*I$216+I$213,I$220*I$214,FALSE))+(I$210*_xlfn.NORM.DIST($B103,I$214*I$217+I$213,I$221*I$214,FALSE))+(I$212*_xlfn.NORM.DIST($B103,I$214*I$218+I$213,I$222*I$214,FALSE))</f>
        <v>108.3763642677518</v>
      </c>
      <c r="Y103" s="5">
        <f>BC103+(J$209*_xlfn.NORM.DIST($B103,J$214*J$215+J$213,J$219*J$214,FALSE))+(J$211*_xlfn.NORM.DIST($B103,J$214*J$216+J$213,J$220*J$214,FALSE))+(J$210*_xlfn.NORM.DIST($B103,J$214*J$217+J$213,J$221*J$214,FALSE))+(J$212*_xlfn.NORM.DIST($B103,J$214*J$218+J$213,J$222*J$214,FALSE))</f>
        <v>108.10607611575075</v>
      </c>
      <c r="Z103" s="5">
        <f>BD103+(K$209*_xlfn.NORM.DIST($B103,K$214*K$215+K$213,K$219*K$214,FALSE))+(K$211*_xlfn.NORM.DIST($B103,K$214*K$216+K$213,K$220*K$214,FALSE))+(K$210*_xlfn.NORM.DIST($B103,K$214*K$217+K$213,K$221*K$214,FALSE))+(K$212*_xlfn.NORM.DIST($B103,K$214*K$218+K$213,K$222*K$214,FALSE))</f>
        <v>106.39208417195165</v>
      </c>
      <c r="AA103" s="5">
        <f>BE103+(L$209*_xlfn.NORM.DIST($B103,L$214*L$215+L$213,L$219*L$214,FALSE))+(L$211*_xlfn.NORM.DIST($B103,L$214*L$216+L$213,L$220*L$214,FALSE))+(L$210*_xlfn.NORM.DIST($B103,L$214*L$217+L$213,L$221*L$214,FALSE))+(L$212*_xlfn.NORM.DIST($B103,L$214*L$218+L$213,L$222*L$214,FALSE))</f>
        <v>101.23167803216283</v>
      </c>
      <c r="AB103" s="5">
        <f>BF103+(M$209*_xlfn.NORM.DIST($B103,M$214*M$215+M$213,M$219*M$214,FALSE))+(M$211*_xlfn.NORM.DIST($B103,M$214*M$216+M$213,M$220*M$214,FALSE))+(M$210*_xlfn.NORM.DIST($B103,M$214*M$217+M$213,M$221*M$214,FALSE))+(M$212*_xlfn.NORM.DIST($B103,M$214*M$218+M$213,M$222*M$214,FALSE))</f>
        <v>93.296115831926016</v>
      </c>
      <c r="AC103" s="5">
        <f>BG103+(N$209*_xlfn.NORM.DIST($B103,N$214*N$215+N$213,N$219*N$214,FALSE))+(N$211*_xlfn.NORM.DIST($B103,N$214*N$216+N$213,N$220*N$214,FALSE))+(N$210*_xlfn.NORM.DIST($B103,N$214*N$217+N$213,N$221*N$214,FALSE))+(N$212*_xlfn.NORM.DIST($B103,N$214*N$218+N$213,N$222*N$214,FALSE))</f>
        <v>82.634759673313425</v>
      </c>
      <c r="AD103" s="5">
        <f>BH103+(O$209*_xlfn.NORM.DIST($B103,O$214*O$215+O$213,O$219*O$214,FALSE))+(O$211*_xlfn.NORM.DIST($B103,O$214*O$216+O$213,O$220*O$214,FALSE))+(O$210*_xlfn.NORM.DIST($B103,O$214*O$217+O$213,O$221*O$214,FALSE))+(O$212*_xlfn.NORM.DIST($B103,O$214*O$218+O$213,O$222*O$214,FALSE))</f>
        <v>69.511281270465702</v>
      </c>
      <c r="AE103" s="5"/>
      <c r="AG103" s="5">
        <f t="shared" si="84"/>
        <v>-0.50307010150523013</v>
      </c>
      <c r="AH103" s="5">
        <f t="shared" si="84"/>
        <v>-0.2332703880574627</v>
      </c>
      <c r="AI103" s="5">
        <f t="shared" si="84"/>
        <v>-1.4595398866420624</v>
      </c>
      <c r="AJ103" s="5">
        <f t="shared" si="83"/>
        <v>0.1383647809087023</v>
      </c>
      <c r="AK103" s="5">
        <f t="shared" si="83"/>
        <v>-0.28484429056074134</v>
      </c>
      <c r="AL103" s="5">
        <f t="shared" si="83"/>
        <v>-0.66618985355518134</v>
      </c>
      <c r="AM103" s="5">
        <f t="shared" si="83"/>
        <v>-1.2553642677518013</v>
      </c>
      <c r="AN103" s="5">
        <f t="shared" si="42"/>
        <v>0.49992388424924172</v>
      </c>
      <c r="AO103" s="5">
        <f t="shared" si="42"/>
        <v>-1.6340841719516561</v>
      </c>
      <c r="AP103" s="5">
        <f t="shared" si="42"/>
        <v>-0.67067803216282584</v>
      </c>
      <c r="AQ103" s="5">
        <f t="shared" si="42"/>
        <v>0.1128841680739896</v>
      </c>
      <c r="AR103" s="5">
        <f t="shared" si="42"/>
        <v>-1.1047596733134242</v>
      </c>
      <c r="AS103" s="5">
        <f t="shared" si="42"/>
        <v>-0.89008127046569996</v>
      </c>
      <c r="AV103" s="2">
        <f t="shared" si="44"/>
        <v>99.108556950566538</v>
      </c>
      <c r="AW103" s="2">
        <f t="shared" si="45"/>
        <v>102.21358794863609</v>
      </c>
      <c r="AX103" s="2">
        <f t="shared" si="46"/>
        <v>105.00999335207285</v>
      </c>
      <c r="AY103" s="2">
        <f t="shared" si="47"/>
        <v>103.73806674564901</v>
      </c>
      <c r="AZ103" s="2">
        <f t="shared" si="48"/>
        <v>105.2374633570238</v>
      </c>
      <c r="BA103" s="2">
        <f t="shared" si="49"/>
        <v>107.55687624328522</v>
      </c>
      <c r="BB103" s="2">
        <f t="shared" si="50"/>
        <v>108.37117448680108</v>
      </c>
      <c r="BC103" s="2">
        <f t="shared" si="51"/>
        <v>108.10238997410451</v>
      </c>
      <c r="BD103" s="2">
        <f t="shared" si="52"/>
        <v>106.38909320175981</v>
      </c>
      <c r="BE103" s="2">
        <f t="shared" si="53"/>
        <v>101.23088280113291</v>
      </c>
      <c r="BF103" s="2">
        <f t="shared" si="54"/>
        <v>93.295515880997556</v>
      </c>
      <c r="BG103" s="2">
        <f t="shared" si="55"/>
        <v>82.634286322190434</v>
      </c>
      <c r="BH103" s="2">
        <f t="shared" si="56"/>
        <v>69.510842147692856</v>
      </c>
      <c r="BK103" s="2">
        <f>IF(OR($B103&lt;C$229, AND($B103&gt;C$230, $B103&lt;C$231)), C103, "")</f>
        <v>98.605999999999995</v>
      </c>
      <c r="BL103" s="2">
        <f>IF(OR($B103&lt;D$229, AND($B103&gt;D$230, $B103&lt;D$231)), D103, "")</f>
        <v>101.985</v>
      </c>
      <c r="BM103" s="2">
        <f>IF(OR($B103&lt;E$229, AND($B103&gt;E$230, $B103&lt;E$231)), E103, "")</f>
        <v>103.559</v>
      </c>
      <c r="BN103" s="2">
        <f>IF(OR($B103&lt;F$229, AND($B103&gt;F$230, $B103&lt;F$231)), F103, "")</f>
        <v>103.877</v>
      </c>
      <c r="BO103" s="2">
        <f>IF(OR($B103&lt;G$229, AND($B103&gt;G$230, $B103&lt;G$231)), G103, "")</f>
        <v>104.953</v>
      </c>
      <c r="BP103" s="2">
        <f>IF(OR($B103&lt;H$229, AND($B103&gt;H$230, $B103&lt;H$231)), H103, "")</f>
        <v>106.892</v>
      </c>
      <c r="BQ103" s="2">
        <f>IF(OR($B103&lt;I$229, AND($B103&gt;I$230, $B103&lt;I$231)), I103, "")</f>
        <v>107.121</v>
      </c>
      <c r="BR103" s="2">
        <f>IF(OR($B103&lt;J$229, AND($B103&gt;J$230, $B103&lt;J$231)), J103, "")</f>
        <v>108.60599999999999</v>
      </c>
      <c r="BS103" s="2">
        <f>IF(OR($B103&lt;K$229, AND($B103&gt;K$230, $B103&lt;K$231)), K103, "")</f>
        <v>104.758</v>
      </c>
      <c r="BT103" s="2">
        <f>IF(OR($B103&lt;L$229, AND($B103&gt;L$230, $B103&lt;L$231)), L103, "")</f>
        <v>100.56100000000001</v>
      </c>
      <c r="BU103" s="2">
        <f>IF(OR($B103&lt;M$229, AND($B103&gt;M$230, $B103&lt;M$231)), M103, "")</f>
        <v>93.409000000000006</v>
      </c>
      <c r="BV103" s="2">
        <f>IF(OR($B103&lt;N$229, AND($B103&gt;N$230, $B103&lt;N$231)), N103, "")</f>
        <v>81.53</v>
      </c>
      <c r="BW103" s="2">
        <f>IF(OR($B103&lt;O$229, AND($B103&gt;O$230, $B103&lt;O$231)), O103, "")</f>
        <v>68.621200000000002</v>
      </c>
      <c r="BZ103" s="2">
        <f>IF(OR(AND($B103&gt;C$230, $B103&lt;C$231), $B103&gt;C$232), C103, "")</f>
        <v>98.605999999999995</v>
      </c>
      <c r="CA103" s="2">
        <f>IF(OR(AND($B103&gt;D$230, $B103&lt;D$231), $B103&gt;D$232), D103, "")</f>
        <v>101.985</v>
      </c>
      <c r="CB103" s="2">
        <f>IF(OR(AND($B103&gt;E$230, $B103&lt;E$231), $B103&gt;E$232), E103, "")</f>
        <v>103.559</v>
      </c>
      <c r="CC103" s="2">
        <f>IF(OR(AND($B103&gt;F$230, $B103&lt;F$231), $B103&gt;F$232), F103, "")</f>
        <v>103.877</v>
      </c>
      <c r="CD103" s="2">
        <f>IF(OR(AND($B103&gt;G$230, $B103&lt;G$231), $B103&gt;G$232), G103, "")</f>
        <v>104.953</v>
      </c>
      <c r="CE103" s="2">
        <f>IF(OR(AND($B103&gt;H$230, $B103&lt;H$231), $B103&gt;H$232), H103, "")</f>
        <v>106.892</v>
      </c>
      <c r="CF103" s="2">
        <f>IF(OR(AND($B103&gt;I$230, $B103&lt;I$231), $B103&gt;I$232), I103, "")</f>
        <v>107.121</v>
      </c>
      <c r="CG103" s="2">
        <f>IF(OR(AND($B103&gt;J$230, $B103&lt;J$231), $B103&gt;J$232), J103, "")</f>
        <v>108.60599999999999</v>
      </c>
      <c r="CH103" s="2">
        <f>IF(OR(AND($B103&gt;K$230, $B103&lt;K$231), $B103&gt;K$232), K103, "")</f>
        <v>104.758</v>
      </c>
      <c r="CI103" s="2">
        <f>IF(OR(AND($B103&gt;L$230, $B103&lt;L$231), $B103&gt;L$232), L103, "")</f>
        <v>100.56100000000001</v>
      </c>
      <c r="CJ103" s="2">
        <f>IF(OR(AND($B103&gt;M$230, $B103&lt;M$231), $B103&gt;M$232), M103, "")</f>
        <v>93.409000000000006</v>
      </c>
      <c r="CK103" s="2">
        <f>IF(OR(AND($B103&gt;N$230, $B103&lt;N$231), $B103&gt;N$232), N103, "")</f>
        <v>81.53</v>
      </c>
      <c r="CL103" s="2">
        <f>IF(OR(AND($B103&gt;O$230, $B103&lt;O$231), $B103&gt;O$232), O103, "")</f>
        <v>68.621200000000002</v>
      </c>
      <c r="CO103" s="2">
        <f t="shared" si="57"/>
        <v>99.319428605590673</v>
      </c>
      <c r="CP103" s="2">
        <f t="shared" si="58"/>
        <v>102.38928382568315</v>
      </c>
      <c r="CQ103" s="2">
        <f t="shared" si="59"/>
        <v>105.23086853755642</v>
      </c>
      <c r="CR103" s="2">
        <f t="shared" si="60"/>
        <v>103.94911107858535</v>
      </c>
      <c r="CS103" s="2">
        <f t="shared" si="61"/>
        <v>105.52938274723529</v>
      </c>
      <c r="CT103" s="2">
        <f t="shared" si="62"/>
        <v>107.82138922236079</v>
      </c>
      <c r="CU103" s="2">
        <f t="shared" si="63"/>
        <v>108.6649560362949</v>
      </c>
      <c r="CV103" s="2">
        <f t="shared" si="64"/>
        <v>108.39195227640417</v>
      </c>
      <c r="CW103" s="2">
        <f t="shared" si="65"/>
        <v>106.82224235048679</v>
      </c>
      <c r="CX103" s="2">
        <f t="shared" si="66"/>
        <v>101.63596164768734</v>
      </c>
      <c r="CY103" s="2">
        <f t="shared" si="67"/>
        <v>93.67176602504415</v>
      </c>
      <c r="CZ103" s="2">
        <f t="shared" si="68"/>
        <v>82.881477416338129</v>
      </c>
      <c r="DA103" s="2">
        <f t="shared" si="69"/>
        <v>69.680623205684327</v>
      </c>
      <c r="DD103" s="2">
        <f t="shared" si="70"/>
        <v>98.848176090427998</v>
      </c>
      <c r="DE103" s="2">
        <f t="shared" si="71"/>
        <v>101.95369021507904</v>
      </c>
      <c r="DF103" s="2">
        <f t="shared" si="72"/>
        <v>104.64688160808949</v>
      </c>
      <c r="DG103" s="2">
        <f t="shared" si="73"/>
        <v>103.48972939040299</v>
      </c>
      <c r="DH103" s="2">
        <f t="shared" si="74"/>
        <v>104.91121723764898</v>
      </c>
      <c r="DI103" s="2">
        <f t="shared" si="75"/>
        <v>107.23047736765845</v>
      </c>
      <c r="DJ103" s="2">
        <f t="shared" si="76"/>
        <v>107.9645358741064</v>
      </c>
      <c r="DK103" s="2">
        <f t="shared" si="77"/>
        <v>107.71590247040859</v>
      </c>
      <c r="DL103" s="2">
        <f t="shared" si="78"/>
        <v>105.8295863950313</v>
      </c>
      <c r="DM103" s="2">
        <f t="shared" si="79"/>
        <v>100.77288366540706</v>
      </c>
      <c r="DN103" s="2">
        <f t="shared" si="80"/>
        <v>92.878540040489682</v>
      </c>
      <c r="DO103" s="2">
        <f t="shared" si="81"/>
        <v>82.365470930865527</v>
      </c>
      <c r="DP103" s="2">
        <f t="shared" si="82"/>
        <v>69.304970471343793</v>
      </c>
      <c r="DS103" s="2">
        <f>POWER(10,($B103-C$227)/C$228)/(1+POWER(10,($B103-C$227)/C$228))</f>
        <v>0.44747061976176328</v>
      </c>
      <c r="DT103" s="2">
        <f>POWER(10,($B103-D$227)/D$228)/(1+POWER(10,($B103-D$227)/D$228))</f>
        <v>0.40334815013332653</v>
      </c>
      <c r="DU103" s="2">
        <f>POWER(10,($B103-E$227)/E$228)/(1+POWER(10,($B103-E$227)/E$228))</f>
        <v>0.37821939899440632</v>
      </c>
      <c r="DV103" s="2">
        <f>POWER(10,($B103-F$227)/F$228)/(1+POWER(10,($B103-F$227)/F$228))</f>
        <v>0.45940954627813541</v>
      </c>
      <c r="DW103" s="2">
        <f>POWER(10,($B103-G$227)/G$228)/(1+POWER(10,($B103-G$227)/G$228))</f>
        <v>0.47223500128120927</v>
      </c>
      <c r="DX103" s="2">
        <f>POWER(10,($B103-H$227)/H$228)/(1+POWER(10,($B103-H$227)/H$228))</f>
        <v>0.44763525553034406</v>
      </c>
      <c r="DY103" s="2">
        <f>POWER(10,($B103-I$227)/I$228)/(1+POWER(10,($B103-I$227)/I$228))</f>
        <v>0.41943616896447378</v>
      </c>
      <c r="DZ103" s="2">
        <f>POWER(10,($B103-J$227)/J$228)/(1+POWER(10,($B103-J$227)/J$228))</f>
        <v>0.42831504384982505</v>
      </c>
      <c r="EA103" s="2">
        <f>POWER(10,($B103-K$227)/K$228)/(1+POWER(10,($B103-K$227)/K$228))</f>
        <v>0.43635375010491828</v>
      </c>
      <c r="EB103" s="2">
        <f>POWER(10,($B103-L$227)/L$228)/(1+POWER(10,($B103-L$227)/L$228))</f>
        <v>0.46934211609038551</v>
      </c>
      <c r="EC103" s="2">
        <f>POWER(10,($B103-M$227)/M$228)/(1+POWER(10,($B103-M$227)/M$228))</f>
        <v>0.47432907062156204</v>
      </c>
      <c r="ED103" s="2">
        <f>POWER(10,($B103-N$227)/N$228)/(1+POWER(10,($B103-N$227)/N$228))</f>
        <v>0.47904648702486957</v>
      </c>
      <c r="EE103" s="2">
        <f>POWER(10,($B103-O$227)/O$228)/(1+POWER(10,($B103-O$227)/O$228))</f>
        <v>0.4519627902869674</v>
      </c>
    </row>
    <row r="104" spans="2:135" x14ac:dyDescent="0.25">
      <c r="B104" s="2">
        <v>98</v>
      </c>
      <c r="C104">
        <v>98.909000000000006</v>
      </c>
      <c r="D104">
        <v>102.456</v>
      </c>
      <c r="E104">
        <v>104.824</v>
      </c>
      <c r="F104">
        <v>102.985</v>
      </c>
      <c r="G104">
        <v>105.65600000000001</v>
      </c>
      <c r="H104">
        <v>107.785</v>
      </c>
      <c r="I104">
        <v>107.182</v>
      </c>
      <c r="J104">
        <v>107.136</v>
      </c>
      <c r="K104">
        <v>105.59099999999999</v>
      </c>
      <c r="L104">
        <v>101.57599999999999</v>
      </c>
      <c r="M104">
        <v>92.697000000000003</v>
      </c>
      <c r="N104">
        <v>83.045000000000002</v>
      </c>
      <c r="O104">
        <v>68.090900000000005</v>
      </c>
      <c r="R104" s="5">
        <f>AV104+(C$209*_xlfn.NORM.DIST($B104,C$214*C$215+C$213,C$219*C$214,FALSE))+(C$211*_xlfn.NORM.DIST($B104,C$214*C$216+C$213,C$220*C$214,FALSE))+(C$210*_xlfn.NORM.DIST($B104,C$214*C$217+C$213,C$221*C$214,FALSE))+(C$212*_xlfn.NORM.DIST($B104,C$214*C$218+C$213,C$222*C$214,FALSE))</f>
        <v>99.078296424471802</v>
      </c>
      <c r="S104" s="5">
        <f>AW104+(D$209*_xlfn.NORM.DIST($B104,D$214*D$215+D$213,D$219*D$214,FALSE))+(D$211*_xlfn.NORM.DIST($B104,D$214*D$216+D$213,D$220*D$214,FALSE))+(D$210*_xlfn.NORM.DIST($B104,D$214*D$217+D$213,D$221*D$214,FALSE))+(D$212*_xlfn.NORM.DIST($B104,D$214*D$218+D$213,D$222*D$214,FALSE))</f>
        <v>102.18894649582958</v>
      </c>
      <c r="T104" s="5">
        <f>AX104+(E$209*_xlfn.NORM.DIST($B104,E$214*E$215+E$213,E$219*E$214,FALSE))+(E$211*_xlfn.NORM.DIST($B104,E$214*E$216+E$213,E$220*E$214,FALSE))+(E$210*_xlfn.NORM.DIST($B104,E$214*E$217+E$213,E$221*E$214,FALSE))+(E$212*_xlfn.NORM.DIST($B104,E$214*E$218+E$213,E$222*E$214,FALSE))</f>
        <v>104.98313066745385</v>
      </c>
      <c r="U104" s="5">
        <f>AY104+(F$209*_xlfn.NORM.DIST($B104,F$214*F$215+F$213,F$219*F$214,FALSE))+(F$211*_xlfn.NORM.DIST($B104,F$214*F$216+F$213,F$220*F$214,FALSE))+(F$210*_xlfn.NORM.DIST($B104,F$214*F$217+F$213,F$221*F$214,FALSE))+(F$212*_xlfn.NORM.DIST($B104,F$214*F$218+F$213,F$222*F$214,FALSE))</f>
        <v>103.71615517204576</v>
      </c>
      <c r="V104" s="5">
        <f>AZ104+(G$209*_xlfn.NORM.DIST($B104,G$214*G$215+G$213,G$219*G$214,FALSE))+(G$211*_xlfn.NORM.DIST($B104,G$214*G$216+G$213,G$220*G$214,FALSE))+(G$210*_xlfn.NORM.DIST($B104,G$214*G$217+G$213,G$221*G$214,FALSE))+(G$212*_xlfn.NORM.DIST($B104,G$214*G$218+G$213,G$222*G$214,FALSE))</f>
        <v>105.23221353140002</v>
      </c>
      <c r="W104" s="5">
        <f>BA104+(H$209*_xlfn.NORM.DIST($B104,H$214*H$215+H$213,H$219*H$214,FALSE))+(H$211*_xlfn.NORM.DIST($B104,H$214*H$216+H$213,H$220*H$214,FALSE))+(H$210*_xlfn.NORM.DIST($B104,H$214*H$217+H$213,H$221*H$214,FALSE))+(H$212*_xlfn.NORM.DIST($B104,H$214*H$218+H$213,H$222*H$214,FALSE))</f>
        <v>107.55688015025677</v>
      </c>
      <c r="X104" s="5">
        <f>BB104+(I$209*_xlfn.NORM.DIST($B104,I$214*I$215+I$213,I$219*I$214,FALSE))+(I$211*_xlfn.NORM.DIST($B104,I$214*I$216+I$213,I$220*I$214,FALSE))+(I$210*_xlfn.NORM.DIST($B104,I$214*I$217+I$213,I$221*I$214,FALSE))+(I$212*_xlfn.NORM.DIST($B104,I$214*I$218+I$213,I$222*I$214,FALSE))</f>
        <v>108.36928915714887</v>
      </c>
      <c r="Y104" s="5">
        <f>BC104+(J$209*_xlfn.NORM.DIST($B104,J$214*J$215+J$213,J$219*J$214,FALSE))+(J$211*_xlfn.NORM.DIST($B104,J$214*J$216+J$213,J$220*J$214,FALSE))+(J$210*_xlfn.NORM.DIST($B104,J$214*J$217+J$213,J$221*J$214,FALSE))+(J$212*_xlfn.NORM.DIST($B104,J$214*J$218+J$213,J$222*J$214,FALSE))</f>
        <v>108.10181997754569</v>
      </c>
      <c r="Z104" s="5">
        <f>BD104+(K$209*_xlfn.NORM.DIST($B104,K$214*K$215+K$213,K$219*K$214,FALSE))+(K$211*_xlfn.NORM.DIST($B104,K$214*K$216+K$213,K$220*K$214,FALSE))+(K$210*_xlfn.NORM.DIST($B104,K$214*K$217+K$213,K$221*K$214,FALSE))+(K$212*_xlfn.NORM.DIST($B104,K$214*K$218+K$213,K$222*K$214,FALSE))</f>
        <v>106.37325227532129</v>
      </c>
      <c r="AA104" s="5">
        <f>BE104+(L$209*_xlfn.NORM.DIST($B104,L$214*L$215+L$213,L$219*L$214,FALSE))+(L$211*_xlfn.NORM.DIST($B104,L$214*L$216+L$213,L$220*L$214,FALSE))+(L$210*_xlfn.NORM.DIST($B104,L$214*L$217+L$213,L$221*L$214,FALSE))+(L$212*_xlfn.NORM.DIST($B104,L$214*L$218+L$213,L$222*L$214,FALSE))</f>
        <v>101.21560082572731</v>
      </c>
      <c r="AB104" s="5">
        <f>BF104+(M$209*_xlfn.NORM.DIST($B104,M$214*M$215+M$213,M$219*M$214,FALSE))+(M$211*_xlfn.NORM.DIST($B104,M$214*M$216+M$213,M$220*M$214,FALSE))+(M$210*_xlfn.NORM.DIST($B104,M$214*M$217+M$213,M$221*M$214,FALSE))+(M$212*_xlfn.NORM.DIST($B104,M$214*M$218+M$213,M$222*M$214,FALSE))</f>
        <v>93.286328703959626</v>
      </c>
      <c r="AC104" s="5">
        <f>BG104+(N$209*_xlfn.NORM.DIST($B104,N$214*N$215+N$213,N$219*N$214,FALSE))+(N$211*_xlfn.NORM.DIST($B104,N$214*N$216+N$213,N$220*N$214,FALSE))+(N$210*_xlfn.NORM.DIST($B104,N$214*N$217+N$213,N$221*N$214,FALSE))+(N$212*_xlfn.NORM.DIST($B104,N$214*N$218+N$213,N$222*N$214,FALSE))</f>
        <v>82.628410352097589</v>
      </c>
      <c r="AD104" s="5">
        <f>BH104+(O$209*_xlfn.NORM.DIST($B104,O$214*O$215+O$213,O$219*O$214,FALSE))+(O$211*_xlfn.NORM.DIST($B104,O$214*O$216+O$213,O$220*O$214,FALSE))+(O$210*_xlfn.NORM.DIST($B104,O$214*O$217+O$213,O$221*O$214,FALSE))+(O$212*_xlfn.NORM.DIST($B104,O$214*O$218+O$213,O$222*O$214,FALSE))</f>
        <v>69.505074359677621</v>
      </c>
      <c r="AE104" s="5"/>
      <c r="AG104" s="5">
        <f t="shared" si="84"/>
        <v>-0.1692964244717956</v>
      </c>
      <c r="AH104" s="5">
        <f t="shared" si="84"/>
        <v>0.26705350417041984</v>
      </c>
      <c r="AI104" s="5">
        <f t="shared" si="84"/>
        <v>-0.15913066745385152</v>
      </c>
      <c r="AJ104" s="5">
        <f t="shared" si="83"/>
        <v>-0.73115517204576008</v>
      </c>
      <c r="AK104" s="5">
        <f t="shared" si="83"/>
        <v>0.42378646859998526</v>
      </c>
      <c r="AL104" s="5">
        <f t="shared" si="83"/>
        <v>0.22811984974322286</v>
      </c>
      <c r="AM104" s="5">
        <f t="shared" si="83"/>
        <v>-1.187289157148868</v>
      </c>
      <c r="AN104" s="5">
        <f t="shared" si="42"/>
        <v>-0.96581997754569215</v>
      </c>
      <c r="AO104" s="5">
        <f t="shared" si="42"/>
        <v>-0.78225227532129793</v>
      </c>
      <c r="AP104" s="5">
        <f t="shared" si="42"/>
        <v>0.3603991742726862</v>
      </c>
      <c r="AQ104" s="5">
        <f t="shared" si="42"/>
        <v>-0.58932870395962311</v>
      </c>
      <c r="AR104" s="5">
        <f t="shared" si="42"/>
        <v>0.41658964790241271</v>
      </c>
      <c r="AS104" s="5">
        <f t="shared" si="42"/>
        <v>-1.4141743596776166</v>
      </c>
      <c r="AV104" s="2">
        <f t="shared" si="44"/>
        <v>99.078125744303833</v>
      </c>
      <c r="AW104" s="2">
        <f t="shared" si="45"/>
        <v>102.18737280047642</v>
      </c>
      <c r="AX104" s="2">
        <f t="shared" si="46"/>
        <v>104.98009121963932</v>
      </c>
      <c r="AY104" s="2">
        <f t="shared" si="47"/>
        <v>103.71587128817757</v>
      </c>
      <c r="AZ104" s="2">
        <f t="shared" si="48"/>
        <v>105.23189770880259</v>
      </c>
      <c r="BA104" s="2">
        <f t="shared" si="49"/>
        <v>107.55633621389816</v>
      </c>
      <c r="BB104" s="2">
        <f t="shared" si="50"/>
        <v>108.36754566083044</v>
      </c>
      <c r="BC104" s="2">
        <f t="shared" si="51"/>
        <v>108.10054099885264</v>
      </c>
      <c r="BD104" s="2">
        <f t="shared" si="52"/>
        <v>106.3721282130907</v>
      </c>
      <c r="BE104" s="2">
        <f t="shared" si="53"/>
        <v>101.21460494475238</v>
      </c>
      <c r="BF104" s="2">
        <f t="shared" si="54"/>
        <v>93.285335850836447</v>
      </c>
      <c r="BG104" s="2">
        <f t="shared" si="55"/>
        <v>82.627515383309756</v>
      </c>
      <c r="BH104" s="2">
        <f t="shared" si="56"/>
        <v>69.504759199112243</v>
      </c>
      <c r="BK104" s="2">
        <f>IF(OR($B104&lt;C$229, AND($B104&gt;C$230, $B104&lt;C$231)), C104, "")</f>
        <v>98.909000000000006</v>
      </c>
      <c r="BL104" s="2">
        <f>IF(OR($B104&lt;D$229, AND($B104&gt;D$230, $B104&lt;D$231)), D104, "")</f>
        <v>102.456</v>
      </c>
      <c r="BM104" s="2">
        <f>IF(OR($B104&lt;E$229, AND($B104&gt;E$230, $B104&lt;E$231)), E104, "")</f>
        <v>104.824</v>
      </c>
      <c r="BN104" s="2">
        <f>IF(OR($B104&lt;F$229, AND($B104&gt;F$230, $B104&lt;F$231)), F104, "")</f>
        <v>102.985</v>
      </c>
      <c r="BO104" s="2">
        <f>IF(OR($B104&lt;G$229, AND($B104&gt;G$230, $B104&lt;G$231)), G104, "")</f>
        <v>105.65600000000001</v>
      </c>
      <c r="BP104" s="2">
        <f>IF(OR($B104&lt;H$229, AND($B104&gt;H$230, $B104&lt;H$231)), H104, "")</f>
        <v>107.785</v>
      </c>
      <c r="BQ104" s="2">
        <f>IF(OR($B104&lt;I$229, AND($B104&gt;I$230, $B104&lt;I$231)), I104, "")</f>
        <v>107.182</v>
      </c>
      <c r="BR104" s="2">
        <f>IF(OR($B104&lt;J$229, AND($B104&gt;J$230, $B104&lt;J$231)), J104, "")</f>
        <v>107.136</v>
      </c>
      <c r="BS104" s="2">
        <f>IF(OR($B104&lt;K$229, AND($B104&gt;K$230, $B104&lt;K$231)), K104, "")</f>
        <v>105.59099999999999</v>
      </c>
      <c r="BT104" s="2">
        <f>IF(OR($B104&lt;L$229, AND($B104&gt;L$230, $B104&lt;L$231)), L104, "")</f>
        <v>101.57599999999999</v>
      </c>
      <c r="BU104" s="2">
        <f>IF(OR($B104&lt;M$229, AND($B104&gt;M$230, $B104&lt;M$231)), M104, "")</f>
        <v>92.697000000000003</v>
      </c>
      <c r="BV104" s="2">
        <f>IF(OR($B104&lt;N$229, AND($B104&gt;N$230, $B104&lt;N$231)), N104, "")</f>
        <v>83.045000000000002</v>
      </c>
      <c r="BW104" s="2">
        <f>IF(OR($B104&lt;O$229, AND($B104&gt;O$230, $B104&lt;O$231)), O104, "")</f>
        <v>68.090900000000005</v>
      </c>
      <c r="BZ104" s="2">
        <f>IF(OR(AND($B104&gt;C$230, $B104&lt;C$231), $B104&gt;C$232), C104, "")</f>
        <v>98.909000000000006</v>
      </c>
      <c r="CA104" s="2">
        <f>IF(OR(AND($B104&gt;D$230, $B104&lt;D$231), $B104&gt;D$232), D104, "")</f>
        <v>102.456</v>
      </c>
      <c r="CB104" s="2">
        <f>IF(OR(AND($B104&gt;E$230, $B104&lt;E$231), $B104&gt;E$232), E104, "")</f>
        <v>104.824</v>
      </c>
      <c r="CC104" s="2">
        <f>IF(OR(AND($B104&gt;F$230, $B104&lt;F$231), $B104&gt;F$232), F104, "")</f>
        <v>102.985</v>
      </c>
      <c r="CD104" s="2">
        <f>IF(OR(AND($B104&gt;G$230, $B104&lt;G$231), $B104&gt;G$232), G104, "")</f>
        <v>105.65600000000001</v>
      </c>
      <c r="CE104" s="2">
        <f>IF(OR(AND($B104&gt;H$230, $B104&lt;H$231), $B104&gt;H$232), H104, "")</f>
        <v>107.785</v>
      </c>
      <c r="CF104" s="2">
        <f>IF(OR(AND($B104&gt;I$230, $B104&lt;I$231), $B104&gt;I$232), I104, "")</f>
        <v>107.182</v>
      </c>
      <c r="CG104" s="2">
        <f>IF(OR(AND($B104&gt;J$230, $B104&lt;J$231), $B104&gt;J$232), J104, "")</f>
        <v>107.136</v>
      </c>
      <c r="CH104" s="2">
        <f>IF(OR(AND($B104&gt;K$230, $B104&lt;K$231), $B104&gt;K$232), K104, "")</f>
        <v>105.59099999999999</v>
      </c>
      <c r="CI104" s="2">
        <f>IF(OR(AND($B104&gt;L$230, $B104&lt;L$231), $B104&gt;L$232), L104, "")</f>
        <v>101.57599999999999</v>
      </c>
      <c r="CJ104" s="2">
        <f>IF(OR(AND($B104&gt;M$230, $B104&lt;M$231), $B104&gt;M$232), M104, "")</f>
        <v>92.697000000000003</v>
      </c>
      <c r="CK104" s="2">
        <f>IF(OR(AND($B104&gt;N$230, $B104&lt;N$231), $B104&gt;N$232), N104, "")</f>
        <v>83.045000000000002</v>
      </c>
      <c r="CL104" s="2">
        <f>IF(OR(AND($B104&gt;O$230, $B104&lt;O$231), $B104&gt;O$232), O104, "")</f>
        <v>68.090900000000005</v>
      </c>
      <c r="CO104" s="2">
        <f t="shared" si="57"/>
        <v>99.316887206916846</v>
      </c>
      <c r="CP104" s="2">
        <f t="shared" si="58"/>
        <v>102.38230657170922</v>
      </c>
      <c r="CQ104" s="2">
        <f t="shared" si="59"/>
        <v>105.23342581475417</v>
      </c>
      <c r="CR104" s="2">
        <f t="shared" si="60"/>
        <v>103.95394294382206</v>
      </c>
      <c r="CS104" s="2">
        <f t="shared" si="61"/>
        <v>105.55048911183584</v>
      </c>
      <c r="CT104" s="2">
        <f t="shared" si="62"/>
        <v>107.85192408129952</v>
      </c>
      <c r="CU104" s="2">
        <f t="shared" si="63"/>
        <v>108.68944437133533</v>
      </c>
      <c r="CV104" s="2">
        <f t="shared" si="64"/>
        <v>108.43528368909321</v>
      </c>
      <c r="CW104" s="2">
        <f t="shared" si="65"/>
        <v>106.86415827181229</v>
      </c>
      <c r="CX104" s="2">
        <f t="shared" si="66"/>
        <v>101.67287714044708</v>
      </c>
      <c r="CY104" s="2">
        <f t="shared" si="67"/>
        <v>93.715310309096225</v>
      </c>
      <c r="CZ104" s="2">
        <f t="shared" si="68"/>
        <v>82.908755153474488</v>
      </c>
      <c r="DA104" s="2">
        <f t="shared" si="69"/>
        <v>69.69281625196264</v>
      </c>
      <c r="DD104" s="2">
        <f t="shared" si="70"/>
        <v>98.809247860515484</v>
      </c>
      <c r="DE104" s="2">
        <f t="shared" si="71"/>
        <v>101.92438959975109</v>
      </c>
      <c r="DF104" s="2">
        <f t="shared" si="72"/>
        <v>104.60026243944316</v>
      </c>
      <c r="DG104" s="2">
        <f t="shared" si="73"/>
        <v>103.46038002760407</v>
      </c>
      <c r="DH104" s="2">
        <f t="shared" si="74"/>
        <v>104.90717215669909</v>
      </c>
      <c r="DI104" s="2">
        <f t="shared" si="75"/>
        <v>107.22368564428783</v>
      </c>
      <c r="DJ104" s="2">
        <f t="shared" si="76"/>
        <v>107.96119278761297</v>
      </c>
      <c r="DK104" s="2">
        <f t="shared" si="77"/>
        <v>107.69306265014676</v>
      </c>
      <c r="DL104" s="2">
        <f t="shared" si="78"/>
        <v>105.79248661613556</v>
      </c>
      <c r="DM104" s="2">
        <f t="shared" si="79"/>
        <v>100.74205403641359</v>
      </c>
      <c r="DN104" s="2">
        <f t="shared" si="80"/>
        <v>92.850748705782777</v>
      </c>
      <c r="DO104" s="2">
        <f t="shared" si="81"/>
        <v>82.348583572913057</v>
      </c>
      <c r="DP104" s="2">
        <f t="shared" si="82"/>
        <v>69.29679097128782</v>
      </c>
      <c r="DS104" s="2">
        <f>POWER(10,($B104-C$227)/C$228)/(1+POWER(10,($B104-C$227)/C$228))</f>
        <v>0.47033679383914018</v>
      </c>
      <c r="DT104" s="2">
        <f>POWER(10,($B104-D$227)/D$228)/(1+POWER(10,($B104-D$227)/D$228))</f>
        <v>0.42569675982796806</v>
      </c>
      <c r="DU104" s="2">
        <f>POWER(10,($B104-E$227)/E$228)/(1+POWER(10,($B104-E$227)/E$228))</f>
        <v>0.40010936354366466</v>
      </c>
      <c r="DV104" s="2">
        <f>POWER(10,($B104-F$227)/F$228)/(1+POWER(10,($B104-F$227)/F$228))</f>
        <v>0.48235320730486014</v>
      </c>
      <c r="DW104" s="2">
        <f>POWER(10,($B104-G$227)/G$228)/(1+POWER(10,($B104-G$227)/G$228))</f>
        <v>0.49523240525429796</v>
      </c>
      <c r="DX104" s="2">
        <f>POWER(10,($B104-H$227)/H$228)/(1+POWER(10,($B104-H$227)/H$228))</f>
        <v>0.47050267858071493</v>
      </c>
      <c r="DY104" s="2">
        <f>POWER(10,($B104-I$227)/I$228)/(1+POWER(10,($B104-I$227)/I$228))</f>
        <v>0.44201580566368059</v>
      </c>
      <c r="DZ104" s="2">
        <f>POWER(10,($B104-J$227)/J$228)/(1+POWER(10,($B104-J$227)/J$228))</f>
        <v>0.45100134956523558</v>
      </c>
      <c r="EA104" s="2">
        <f>POWER(10,($B104-K$227)/K$228)/(1+POWER(10,($B104-K$227)/K$228))</f>
        <v>0.45912388940704213</v>
      </c>
      <c r="EB104" s="2">
        <f>POWER(10,($B104-L$227)/L$228)/(1+POWER(10,($B104-L$227)/L$228))</f>
        <v>0.4923300611135325</v>
      </c>
      <c r="EC104" s="2">
        <f>POWER(10,($B104-M$227)/M$228)/(1+POWER(10,($B104-M$227)/M$228))</f>
        <v>0.4973323550478202</v>
      </c>
      <c r="ED104" s="2">
        <f>POWER(10,($B104-N$227)/N$228)/(1+POWER(10,($B104-N$227)/N$228))</f>
        <v>0.50206004717850949</v>
      </c>
      <c r="EE104" s="2">
        <f>POWER(10,($B104-O$227)/O$228)/(1+POWER(10,($B104-O$227)/O$228))</f>
        <v>0.47486123241917227</v>
      </c>
    </row>
    <row r="105" spans="2:135" x14ac:dyDescent="0.25">
      <c r="B105" s="2">
        <v>99</v>
      </c>
      <c r="C105">
        <v>98.635999999999996</v>
      </c>
      <c r="D105">
        <v>101.91200000000001</v>
      </c>
      <c r="E105">
        <v>105.794</v>
      </c>
      <c r="F105">
        <v>102.554</v>
      </c>
      <c r="G105">
        <v>104.438</v>
      </c>
      <c r="H105">
        <v>107.462</v>
      </c>
      <c r="I105">
        <v>106.545</v>
      </c>
      <c r="J105">
        <v>107.242</v>
      </c>
      <c r="K105">
        <v>104.89400000000001</v>
      </c>
      <c r="L105">
        <v>101.09099999999999</v>
      </c>
      <c r="M105">
        <v>93.712000000000003</v>
      </c>
      <c r="N105">
        <v>82.894000000000005</v>
      </c>
      <c r="O105">
        <v>68.909099999999995</v>
      </c>
      <c r="R105" s="5">
        <f>AV105+(C$209*_xlfn.NORM.DIST($B105,C$214*C$215+C$213,C$219*C$214,FALSE))+(C$211*_xlfn.NORM.DIST($B105,C$214*C$216+C$213,C$220*C$214,FALSE))+(C$210*_xlfn.NORM.DIST($B105,C$214*C$217+C$213,C$221*C$214,FALSE))+(C$212*_xlfn.NORM.DIST($B105,C$214*C$218+C$213,C$222*C$214,FALSE))</f>
        <v>99.046055610915076</v>
      </c>
      <c r="S105" s="5">
        <f>AW105+(D$209*_xlfn.NORM.DIST($B105,D$214*D$215+D$213,D$219*D$214,FALSE))+(D$211*_xlfn.NORM.DIST($B105,D$214*D$216+D$213,D$220*D$214,FALSE))+(D$210*_xlfn.NORM.DIST($B105,D$214*D$217+D$213,D$221*D$214,FALSE))+(D$212*_xlfn.NORM.DIST($B105,D$214*D$218+D$213,D$222*D$214,FALSE))</f>
        <v>102.16051814926814</v>
      </c>
      <c r="T105" s="5">
        <f>AX105+(E$209*_xlfn.NORM.DIST($B105,E$214*E$215+E$213,E$219*E$214,FALSE))+(E$211*_xlfn.NORM.DIST($B105,E$214*E$216+E$213,E$220*E$214,FALSE))+(E$210*_xlfn.NORM.DIST($B105,E$214*E$217+E$213,E$221*E$214,FALSE))+(E$212*_xlfn.NORM.DIST($B105,E$214*E$218+E$213,E$222*E$214,FALSE))</f>
        <v>104.94878018929953</v>
      </c>
      <c r="U105" s="5">
        <f>AY105+(F$209*_xlfn.NORM.DIST($B105,F$214*F$215+F$213,F$219*F$214,FALSE))+(F$211*_xlfn.NORM.DIST($B105,F$214*F$216+F$213,F$220*F$214,FALSE))+(F$210*_xlfn.NORM.DIST($B105,F$214*F$217+F$213,F$221*F$214,FALSE))+(F$212*_xlfn.NORM.DIST($B105,F$214*F$218+F$213,F$222*F$214,FALSE))</f>
        <v>103.69244186097436</v>
      </c>
      <c r="V105" s="5">
        <f>AZ105+(G$209*_xlfn.NORM.DIST($B105,G$214*G$215+G$213,G$219*G$214,FALSE))+(G$211*_xlfn.NORM.DIST($B105,G$214*G$216+G$213,G$220*G$214,FALSE))+(G$210*_xlfn.NORM.DIST($B105,G$214*G$217+G$213,G$221*G$214,FALSE))+(G$212*_xlfn.NORM.DIST($B105,G$214*G$218+G$213,G$222*G$214,FALSE))</f>
        <v>105.22575277568264</v>
      </c>
      <c r="W105" s="5">
        <f>BA105+(H$209*_xlfn.NORM.DIST($B105,H$214*H$215+H$213,H$219*H$214,FALSE))+(H$211*_xlfn.NORM.DIST($B105,H$214*H$216+H$213,H$220*H$214,FALSE))+(H$210*_xlfn.NORM.DIST($B105,H$214*H$217+H$213,H$221*H$214,FALSE))+(H$212*_xlfn.NORM.DIST($B105,H$214*H$218+H$213,H$222*H$214,FALSE))</f>
        <v>107.55454080296518</v>
      </c>
      <c r="X105" s="5">
        <f>BB105+(I$209*_xlfn.NORM.DIST($B105,I$214*I$215+I$213,I$219*I$214,FALSE))+(I$211*_xlfn.NORM.DIST($B105,I$214*I$216+I$213,I$220*I$214,FALSE))+(I$210*_xlfn.NORM.DIST($B105,I$214*I$217+I$213,I$221*I$214,FALSE))+(I$212*_xlfn.NORM.DIST($B105,I$214*I$218+I$213,I$222*I$214,FALSE))</f>
        <v>108.36315513963613</v>
      </c>
      <c r="Y105" s="5">
        <f>BC105+(J$209*_xlfn.NORM.DIST($B105,J$214*J$215+J$213,J$219*J$214,FALSE))+(J$211*_xlfn.NORM.DIST($B105,J$214*J$216+J$213,J$220*J$214,FALSE))+(J$210*_xlfn.NORM.DIST($B105,J$214*J$217+J$213,J$221*J$214,FALSE))+(J$212*_xlfn.NORM.DIST($B105,J$214*J$218+J$213,J$222*J$214,FALSE))</f>
        <v>108.09619025486575</v>
      </c>
      <c r="Z105" s="5">
        <f>BD105+(K$209*_xlfn.NORM.DIST($B105,K$214*K$215+K$213,K$219*K$214,FALSE))+(K$211*_xlfn.NORM.DIST($B105,K$214*K$216+K$213,K$220*K$214,FALSE))+(K$210*_xlfn.NORM.DIST($B105,K$214*K$217+K$213,K$221*K$214,FALSE))+(K$212*_xlfn.NORM.DIST($B105,K$214*K$218+K$213,K$222*K$214,FALSE))</f>
        <v>106.35220180714175</v>
      </c>
      <c r="AA105" s="5">
        <f>BE105+(L$209*_xlfn.NORM.DIST($B105,L$214*L$215+L$213,L$219*L$214,FALSE))+(L$211*_xlfn.NORM.DIST($B105,L$214*L$216+L$213,L$220*L$214,FALSE))+(L$210*_xlfn.NORM.DIST($B105,L$214*L$217+L$213,L$221*L$214,FALSE))+(L$212*_xlfn.NORM.DIST($B105,L$214*L$218+L$213,L$222*L$214,FALSE))</f>
        <v>101.19732672406556</v>
      </c>
      <c r="AB105" s="5">
        <f>BF105+(M$209*_xlfn.NORM.DIST($B105,M$214*M$215+M$213,M$219*M$214,FALSE))+(M$211*_xlfn.NORM.DIST($B105,M$214*M$216+M$213,M$220*M$214,FALSE))+(M$210*_xlfn.NORM.DIST($B105,M$214*M$217+M$213,M$221*M$214,FALSE))+(M$212*_xlfn.NORM.DIST($B105,M$214*M$218+M$213,M$222*M$214,FALSE))</f>
        <v>93.274120111069223</v>
      </c>
      <c r="AC105" s="5">
        <f>BG105+(N$209*_xlfn.NORM.DIST($B105,N$214*N$215+N$213,N$219*N$214,FALSE))+(N$211*_xlfn.NORM.DIST($B105,N$214*N$216+N$213,N$220*N$214,FALSE))+(N$210*_xlfn.NORM.DIST($B105,N$214*N$217+N$213,N$221*N$214,FALSE))+(N$212*_xlfn.NORM.DIST($B105,N$214*N$218+N$213,N$222*N$214,FALSE))</f>
        <v>82.620781862474317</v>
      </c>
      <c r="AD105" s="5">
        <f>BH105+(O$209*_xlfn.NORM.DIST($B105,O$214*O$215+O$213,O$219*O$214,FALSE))+(O$211*_xlfn.NORM.DIST($B105,O$214*O$216+O$213,O$220*O$214,FALSE))+(O$210*_xlfn.NORM.DIST($B105,O$214*O$217+O$213,O$221*O$214,FALSE))+(O$212*_xlfn.NORM.DIST($B105,O$214*O$218+O$213,O$222*O$214,FALSE))</f>
        <v>69.498254457503421</v>
      </c>
      <c r="AE105" s="5"/>
      <c r="AG105" s="5">
        <f t="shared" si="84"/>
        <v>-0.41005561091508014</v>
      </c>
      <c r="AH105" s="5">
        <f t="shared" si="84"/>
        <v>-0.24851814926813631</v>
      </c>
      <c r="AI105" s="5">
        <f t="shared" si="84"/>
        <v>0.84521981070047048</v>
      </c>
      <c r="AJ105" s="5">
        <f t="shared" si="83"/>
        <v>-1.1384418609743534</v>
      </c>
      <c r="AK105" s="5">
        <f t="shared" si="83"/>
        <v>-0.78775277568263391</v>
      </c>
      <c r="AL105" s="5">
        <f t="shared" si="83"/>
        <v>-9.2540802965174862E-2</v>
      </c>
      <c r="AM105" s="5">
        <f t="shared" si="83"/>
        <v>-1.8181551396361328</v>
      </c>
      <c r="AN105" s="5">
        <f t="shared" si="42"/>
        <v>-0.85419025486574185</v>
      </c>
      <c r="AO105" s="5">
        <f t="shared" si="42"/>
        <v>-1.458201807141748</v>
      </c>
      <c r="AP105" s="5">
        <f t="shared" si="42"/>
        <v>-0.10632672406556765</v>
      </c>
      <c r="AQ105" s="5">
        <f t="shared" si="42"/>
        <v>0.43787988893078023</v>
      </c>
      <c r="AR105" s="5">
        <f t="shared" si="42"/>
        <v>0.27321813752568858</v>
      </c>
      <c r="AS105" s="5">
        <f t="shared" si="42"/>
        <v>-0.58915445750342599</v>
      </c>
      <c r="AV105" s="2">
        <f t="shared" si="44"/>
        <v>99.045962371765185</v>
      </c>
      <c r="AW105" s="2">
        <f t="shared" si="45"/>
        <v>102.16001205281631</v>
      </c>
      <c r="AX105" s="2">
        <f t="shared" si="46"/>
        <v>104.94775895392472</v>
      </c>
      <c r="AY105" s="2">
        <f t="shared" si="47"/>
        <v>103.69206794927355</v>
      </c>
      <c r="AZ105" s="2">
        <f t="shared" si="48"/>
        <v>105.2251617273254</v>
      </c>
      <c r="BA105" s="2">
        <f t="shared" si="49"/>
        <v>107.5540061942733</v>
      </c>
      <c r="BB105" s="2">
        <f t="shared" si="50"/>
        <v>108.36247679089649</v>
      </c>
      <c r="BC105" s="2">
        <f t="shared" si="51"/>
        <v>108.09552349990345</v>
      </c>
      <c r="BD105" s="2">
        <f t="shared" si="52"/>
        <v>106.35136693535418</v>
      </c>
      <c r="BE105" s="2">
        <f t="shared" si="53"/>
        <v>101.19518001398572</v>
      </c>
      <c r="BF105" s="2">
        <f t="shared" si="54"/>
        <v>93.271863339322465</v>
      </c>
      <c r="BG105" s="2">
        <f t="shared" si="55"/>
        <v>82.618716925267478</v>
      </c>
      <c r="BH105" s="2">
        <f t="shared" si="56"/>
        <v>69.497699026858186</v>
      </c>
      <c r="BK105" s="2">
        <f>IF(OR($B105&lt;C$229, AND($B105&gt;C$230, $B105&lt;C$231)), C105, "")</f>
        <v>98.635999999999996</v>
      </c>
      <c r="BL105" s="2">
        <f>IF(OR($B105&lt;D$229, AND($B105&gt;D$230, $B105&lt;D$231)), D105, "")</f>
        <v>101.91200000000001</v>
      </c>
      <c r="BM105" s="2">
        <f>IF(OR($B105&lt;E$229, AND($B105&gt;E$230, $B105&lt;E$231)), E105, "")</f>
        <v>105.794</v>
      </c>
      <c r="BN105" s="2">
        <f>IF(OR($B105&lt;F$229, AND($B105&gt;F$230, $B105&lt;F$231)), F105, "")</f>
        <v>102.554</v>
      </c>
      <c r="BO105" s="2">
        <f>IF(OR($B105&lt;G$229, AND($B105&gt;G$230, $B105&lt;G$231)), G105, "")</f>
        <v>104.438</v>
      </c>
      <c r="BP105" s="2">
        <f>IF(OR($B105&lt;H$229, AND($B105&gt;H$230, $B105&lt;H$231)), H105, "")</f>
        <v>107.462</v>
      </c>
      <c r="BQ105" s="2">
        <f>IF(OR($B105&lt;I$229, AND($B105&gt;I$230, $B105&lt;I$231)), I105, "")</f>
        <v>106.545</v>
      </c>
      <c r="BR105" s="2">
        <f>IF(OR($B105&lt;J$229, AND($B105&gt;J$230, $B105&lt;J$231)), J105, "")</f>
        <v>107.242</v>
      </c>
      <c r="BS105" s="2">
        <f>IF(OR($B105&lt;K$229, AND($B105&gt;K$230, $B105&lt;K$231)), K105, "")</f>
        <v>104.89400000000001</v>
      </c>
      <c r="BT105" s="2">
        <f>IF(OR($B105&lt;L$229, AND($B105&gt;L$230, $B105&lt;L$231)), L105, "")</f>
        <v>101.09099999999999</v>
      </c>
      <c r="BU105" s="2">
        <f>IF(OR($B105&lt;M$229, AND($B105&gt;M$230, $B105&lt;M$231)), M105, "")</f>
        <v>93.712000000000003</v>
      </c>
      <c r="BV105" s="2">
        <f>IF(OR($B105&lt;N$229, AND($B105&gt;N$230, $B105&lt;N$231)), N105, "")</f>
        <v>82.894000000000005</v>
      </c>
      <c r="BW105" s="2">
        <f>IF(OR($B105&lt;O$229, AND($B105&gt;O$230, $B105&lt;O$231)), O105, "")</f>
        <v>68.909099999999995</v>
      </c>
      <c r="BZ105" s="2">
        <f>IF(OR(AND($B105&gt;C$230, $B105&lt;C$231), $B105&gt;C$232), C105, "")</f>
        <v>98.635999999999996</v>
      </c>
      <c r="CA105" s="2">
        <f>IF(OR(AND($B105&gt;D$230, $B105&lt;D$231), $B105&gt;D$232), D105, "")</f>
        <v>101.91200000000001</v>
      </c>
      <c r="CB105" s="2">
        <f>IF(OR(AND($B105&gt;E$230, $B105&lt;E$231), $B105&gt;E$232), E105, "")</f>
        <v>105.794</v>
      </c>
      <c r="CC105" s="2">
        <f>IF(OR(AND($B105&gt;F$230, $B105&lt;F$231), $B105&gt;F$232), F105, "")</f>
        <v>102.554</v>
      </c>
      <c r="CD105" s="2">
        <f>IF(OR(AND($B105&gt;G$230, $B105&lt;G$231), $B105&gt;G$232), G105, "")</f>
        <v>104.438</v>
      </c>
      <c r="CE105" s="2">
        <f>IF(OR(AND($B105&gt;H$230, $B105&lt;H$231), $B105&gt;H$232), H105, "")</f>
        <v>107.462</v>
      </c>
      <c r="CF105" s="2">
        <f>IF(OR(AND($B105&gt;I$230, $B105&lt;I$231), $B105&gt;I$232), I105, "")</f>
        <v>106.545</v>
      </c>
      <c r="CG105" s="2">
        <f>IF(OR(AND($B105&gt;J$230, $B105&lt;J$231), $B105&gt;J$232), J105, "")</f>
        <v>107.242</v>
      </c>
      <c r="CH105" s="2">
        <f>IF(OR(AND($B105&gt;K$230, $B105&lt;K$231), $B105&gt;K$232), K105, "")</f>
        <v>104.89400000000001</v>
      </c>
      <c r="CI105" s="2">
        <f>IF(OR(AND($B105&gt;L$230, $B105&lt;L$231), $B105&gt;L$232), L105, "")</f>
        <v>101.09099999999999</v>
      </c>
      <c r="CJ105" s="2">
        <f>IF(OR(AND($B105&gt;M$230, $B105&lt;M$231), $B105&gt;M$232), M105, "")</f>
        <v>93.712000000000003</v>
      </c>
      <c r="CK105" s="2">
        <f>IF(OR(AND($B105&gt;N$230, $B105&lt;N$231), $B105&gt;N$232), N105, "")</f>
        <v>82.894000000000005</v>
      </c>
      <c r="CL105" s="2">
        <f>IF(OR(AND($B105&gt;O$230, $B105&lt;O$231), $B105&gt;O$232), O105, "")</f>
        <v>68.909099999999995</v>
      </c>
      <c r="CO105" s="2">
        <f t="shared" si="57"/>
        <v>99.314345808243004</v>
      </c>
      <c r="CP105" s="2">
        <f t="shared" si="58"/>
        <v>102.37532931773531</v>
      </c>
      <c r="CQ105" s="2">
        <f t="shared" si="59"/>
        <v>105.23598309195191</v>
      </c>
      <c r="CR105" s="2">
        <f t="shared" si="60"/>
        <v>103.95877480905877</v>
      </c>
      <c r="CS105" s="2">
        <f t="shared" si="61"/>
        <v>105.57159547643641</v>
      </c>
      <c r="CT105" s="2">
        <f t="shared" si="62"/>
        <v>107.88245894023822</v>
      </c>
      <c r="CU105" s="2">
        <f t="shared" si="63"/>
        <v>108.71393270637576</v>
      </c>
      <c r="CV105" s="2">
        <f t="shared" si="64"/>
        <v>108.47861510178225</v>
      </c>
      <c r="CW105" s="2">
        <f t="shared" si="65"/>
        <v>106.9060741931378</v>
      </c>
      <c r="CX105" s="2">
        <f t="shared" si="66"/>
        <v>101.70979263320682</v>
      </c>
      <c r="CY105" s="2">
        <f t="shared" si="67"/>
        <v>93.7588545931483</v>
      </c>
      <c r="CZ105" s="2">
        <f t="shared" si="68"/>
        <v>82.936032890610846</v>
      </c>
      <c r="DA105" s="2">
        <f t="shared" si="69"/>
        <v>69.705009298240938</v>
      </c>
      <c r="DD105" s="2">
        <f t="shared" si="70"/>
        <v>98.770319630602984</v>
      </c>
      <c r="DE105" s="2">
        <f t="shared" si="71"/>
        <v>101.89508898442314</v>
      </c>
      <c r="DF105" s="2">
        <f t="shared" si="72"/>
        <v>104.55364327079684</v>
      </c>
      <c r="DG105" s="2">
        <f t="shared" si="73"/>
        <v>103.43103066480516</v>
      </c>
      <c r="DH105" s="2">
        <f t="shared" si="74"/>
        <v>104.9031270757492</v>
      </c>
      <c r="DI105" s="2">
        <f t="shared" si="75"/>
        <v>107.21689392091722</v>
      </c>
      <c r="DJ105" s="2">
        <f t="shared" si="76"/>
        <v>107.95784970111953</v>
      </c>
      <c r="DK105" s="2">
        <f t="shared" si="77"/>
        <v>107.67022282988491</v>
      </c>
      <c r="DL105" s="2">
        <f t="shared" si="78"/>
        <v>105.75538683723983</v>
      </c>
      <c r="DM105" s="2">
        <f t="shared" si="79"/>
        <v>100.71122440742012</v>
      </c>
      <c r="DN105" s="2">
        <f t="shared" si="80"/>
        <v>92.822957371075873</v>
      </c>
      <c r="DO105" s="2">
        <f t="shared" si="81"/>
        <v>82.331696214960587</v>
      </c>
      <c r="DP105" s="2">
        <f t="shared" si="82"/>
        <v>69.288611471231832</v>
      </c>
      <c r="DS105" s="2">
        <f>POWER(10,($B105-C$227)/C$228)/(1+POWER(10,($B105-C$227)/C$228))</f>
        <v>0.49332816601228291</v>
      </c>
      <c r="DT105" s="2">
        <f>POWER(10,($B105-D$227)/D$228)/(1+POWER(10,($B105-D$227)/D$228))</f>
        <v>0.4483531473376498</v>
      </c>
      <c r="DU105" s="2">
        <f>POWER(10,($B105-E$227)/E$228)/(1+POWER(10,($B105-E$227)/E$228))</f>
        <v>0.42240556551322067</v>
      </c>
      <c r="DV105" s="2">
        <f>POWER(10,($B105-F$227)/F$228)/(1+POWER(10,($B105-F$227)/F$228))</f>
        <v>0.50537151892499055</v>
      </c>
      <c r="DW105" s="2">
        <f>POWER(10,($B105-G$227)/G$228)/(1+POWER(10,($B105-G$227)/G$228))</f>
        <v>0.51825000068044647</v>
      </c>
      <c r="DX105" s="2">
        <f>POWER(10,($B105-H$227)/H$228)/(1+POWER(10,($B105-H$227)/H$228))</f>
        <v>0.49349460447906124</v>
      </c>
      <c r="DY105" s="2">
        <f>POWER(10,($B105-I$227)/I$228)/(1+POWER(10,($B105-I$227)/I$228))</f>
        <v>0.46483774008406381</v>
      </c>
      <c r="DZ105" s="2">
        <f>POWER(10,($B105-J$227)/J$228)/(1+POWER(10,($B105-J$227)/J$228))</f>
        <v>0.47389320160083137</v>
      </c>
      <c r="EA105" s="2">
        <f>POWER(10,($B105-K$227)/K$228)/(1+POWER(10,($B105-K$227)/K$228))</f>
        <v>0.48206600597496085</v>
      </c>
      <c r="EB105" s="2">
        <f>POWER(10,($B105-L$227)/L$228)/(1+POWER(10,($B105-L$227)/L$228))</f>
        <v>0.51535048475598</v>
      </c>
      <c r="EC105" s="2">
        <f>POWER(10,($B105-M$227)/M$228)/(1+POWER(10,($B105-M$227)/M$228))</f>
        <v>0.52034693804031862</v>
      </c>
      <c r="ED105" s="2">
        <f>POWER(10,($B105-N$227)/N$228)/(1+POWER(10,($B105-N$227)/N$228))</f>
        <v>0.52506488209067137</v>
      </c>
      <c r="EE105" s="2">
        <f>POWER(10,($B105-O$227)/O$228)/(1+POWER(10,($B105-O$227)/O$228))</f>
        <v>0.49786588194233372</v>
      </c>
    </row>
    <row r="106" spans="2:135" x14ac:dyDescent="0.25">
      <c r="B106" s="2">
        <v>100</v>
      </c>
      <c r="C106">
        <v>98.727000000000004</v>
      </c>
      <c r="D106">
        <v>100.985</v>
      </c>
      <c r="E106">
        <v>104.5</v>
      </c>
      <c r="F106">
        <v>104.785</v>
      </c>
      <c r="G106">
        <v>104.39100000000001</v>
      </c>
      <c r="H106">
        <v>107.877</v>
      </c>
      <c r="I106">
        <v>108.197</v>
      </c>
      <c r="J106">
        <v>108.10599999999999</v>
      </c>
      <c r="K106">
        <v>106.318</v>
      </c>
      <c r="L106">
        <v>101.212</v>
      </c>
      <c r="M106">
        <v>94.227000000000004</v>
      </c>
      <c r="N106">
        <v>82.894000000000005</v>
      </c>
      <c r="O106">
        <v>69.484800000000007</v>
      </c>
      <c r="R106" s="5">
        <f>AV106+(C$209*_xlfn.NORM.DIST($B106,C$214*C$215+C$213,C$219*C$214,FALSE))+(C$211*_xlfn.NORM.DIST($B106,C$214*C$216+C$213,C$220*C$214,FALSE))+(C$210*_xlfn.NORM.DIST($B106,C$214*C$217+C$213,C$221*C$214,FALSE))+(C$212*_xlfn.NORM.DIST($B106,C$214*C$218+C$213,C$222*C$214,FALSE))</f>
        <v>99.012244721954573</v>
      </c>
      <c r="S106" s="5">
        <f>AW106+(D$209*_xlfn.NORM.DIST($B106,D$214*D$215+D$213,D$219*D$214,FALSE))+(D$211*_xlfn.NORM.DIST($B106,D$214*D$216+D$213,D$220*D$214,FALSE))+(D$210*_xlfn.NORM.DIST($B106,D$214*D$217+D$213,D$221*D$214,FALSE))+(D$212*_xlfn.NORM.DIST($B106,D$214*D$218+D$213,D$222*D$214,FALSE))</f>
        <v>102.13170613843954</v>
      </c>
      <c r="T106" s="5">
        <f>AX106+(E$209*_xlfn.NORM.DIST($B106,E$214*E$215+E$213,E$219*E$214,FALSE))+(E$211*_xlfn.NORM.DIST($B106,E$214*E$216+E$213,E$220*E$214,FALSE))+(E$210*_xlfn.NORM.DIST($B106,E$214*E$217+E$213,E$221*E$214,FALSE))+(E$212*_xlfn.NORM.DIST($B106,E$214*E$218+E$213,E$222*E$214,FALSE))</f>
        <v>104.91332718742322</v>
      </c>
      <c r="U106" s="5">
        <f>AY106+(F$209*_xlfn.NORM.DIST($B106,F$214*F$215+F$213,F$219*F$214,FALSE))+(F$211*_xlfn.NORM.DIST($B106,F$214*F$216+F$213,F$220*F$214,FALSE))+(F$210*_xlfn.NORM.DIST($B106,F$214*F$217+F$213,F$221*F$214,FALSE))+(F$212*_xlfn.NORM.DIST($B106,F$214*F$218+F$213,F$222*F$214,FALSE))</f>
        <v>103.66750630149492</v>
      </c>
      <c r="V106" s="5">
        <f>AZ106+(G$209*_xlfn.NORM.DIST($B106,G$214*G$215+G$213,G$219*G$214,FALSE))+(G$211*_xlfn.NORM.DIST($B106,G$214*G$216+G$213,G$220*G$214,FALSE))+(G$210*_xlfn.NORM.DIST($B106,G$214*G$217+G$213,G$221*G$214,FALSE))+(G$212*_xlfn.NORM.DIST($B106,G$214*G$218+G$213,G$222*G$214,FALSE))</f>
        <v>105.21864792556087</v>
      </c>
      <c r="W106" s="5">
        <f>BA106+(H$209*_xlfn.NORM.DIST($B106,H$214*H$215+H$213,H$219*H$214,FALSE))+(H$211*_xlfn.NORM.DIST($B106,H$214*H$216+H$213,H$220*H$214,FALSE))+(H$210*_xlfn.NORM.DIST($B106,H$214*H$217+H$213,H$221*H$214,FALSE))+(H$212*_xlfn.NORM.DIST($B106,H$214*H$218+H$213,H$222*H$214,FALSE))</f>
        <v>107.55101113891612</v>
      </c>
      <c r="X106" s="5">
        <f>BB106+(I$209*_xlfn.NORM.DIST($B106,I$214*I$215+I$213,I$219*I$214,FALSE))+(I$211*_xlfn.NORM.DIST($B106,I$214*I$216+I$213,I$220*I$214,FALSE))+(I$210*_xlfn.NORM.DIST($B106,I$214*I$217+I$213,I$221*I$214,FALSE))+(I$212*_xlfn.NORM.DIST($B106,I$214*I$218+I$213,I$222*I$214,FALSE))</f>
        <v>108.35659294553183</v>
      </c>
      <c r="Y106" s="5">
        <f>BC106+(J$209*_xlfn.NORM.DIST($B106,J$214*J$215+J$213,J$219*J$214,FALSE))+(J$211*_xlfn.NORM.DIST($B106,J$214*J$216+J$213,J$220*J$214,FALSE))+(J$210*_xlfn.NORM.DIST($B106,J$214*J$217+J$213,J$221*J$214,FALSE))+(J$212*_xlfn.NORM.DIST($B106,J$214*J$218+J$213,J$222*J$214,FALSE))</f>
        <v>108.08829031880882</v>
      </c>
      <c r="Z106" s="5">
        <f>BD106+(K$209*_xlfn.NORM.DIST($B106,K$214*K$215+K$213,K$219*K$214,FALSE))+(K$211*_xlfn.NORM.DIST($B106,K$214*K$216+K$213,K$220*K$214,FALSE))+(K$210*_xlfn.NORM.DIST($B106,K$214*K$217+K$213,K$221*K$214,FALSE))+(K$212*_xlfn.NORM.DIST($B106,K$214*K$218+K$213,K$222*K$214,FALSE))</f>
        <v>106.32837953036548</v>
      </c>
      <c r="AA106" s="5">
        <f>BE106+(L$209*_xlfn.NORM.DIST($B106,L$214*L$215+L$213,L$219*L$214,FALSE))+(L$211*_xlfn.NORM.DIST($B106,L$214*L$216+L$213,L$220*L$214,FALSE))+(L$210*_xlfn.NORM.DIST($B106,L$214*L$217+L$213,L$221*L$214,FALSE))+(L$212*_xlfn.NORM.DIST($B106,L$214*L$218+L$213,L$222*L$214,FALSE))</f>
        <v>101.177634018758</v>
      </c>
      <c r="AB106" s="5">
        <f>BF106+(M$209*_xlfn.NORM.DIST($B106,M$214*M$215+M$213,M$219*M$214,FALSE))+(M$211*_xlfn.NORM.DIST($B106,M$214*M$216+M$213,M$220*M$214,FALSE))+(M$210*_xlfn.NORM.DIST($B106,M$214*M$217+M$213,M$221*M$214,FALSE))+(M$212*_xlfn.NORM.DIST($B106,M$214*M$218+M$213,M$222*M$214,FALSE))</f>
        <v>93.260370752638238</v>
      </c>
      <c r="AC106" s="5">
        <f>BG106+(N$209*_xlfn.NORM.DIST($B106,N$214*N$215+N$213,N$219*N$214,FALSE))+(N$211*_xlfn.NORM.DIST($B106,N$214*N$216+N$213,N$220*N$214,FALSE))+(N$210*_xlfn.NORM.DIST($B106,N$214*N$217+N$213,N$221*N$214,FALSE))+(N$212*_xlfn.NORM.DIST($B106,N$214*N$218+N$213,N$222*N$214,FALSE))</f>
        <v>82.612666455384868</v>
      </c>
      <c r="AD106" s="5">
        <f>BH106+(O$209*_xlfn.NORM.DIST($B106,O$214*O$215+O$213,O$219*O$214,FALSE))+(O$211*_xlfn.NORM.DIST($B106,O$214*O$216+O$213,O$220*O$214,FALSE))+(O$210*_xlfn.NORM.DIST($B106,O$214*O$217+O$213,O$221*O$214,FALSE))+(O$212*_xlfn.NORM.DIST($B106,O$214*O$218+O$213,O$222*O$214,FALSE))</f>
        <v>69.490973659238975</v>
      </c>
      <c r="AE106" s="5"/>
      <c r="AG106" s="5">
        <f t="shared" si="84"/>
        <v>-0.28524472195456951</v>
      </c>
      <c r="AH106" s="5">
        <f t="shared" si="84"/>
        <v>-1.1467061384395407</v>
      </c>
      <c r="AI106" s="5">
        <f t="shared" si="84"/>
        <v>-0.41332718742322072</v>
      </c>
      <c r="AJ106" s="5">
        <f t="shared" si="83"/>
        <v>1.1174936985050721</v>
      </c>
      <c r="AK106" s="5">
        <f t="shared" si="83"/>
        <v>-0.82764792556086775</v>
      </c>
      <c r="AL106" s="5">
        <f t="shared" si="83"/>
        <v>0.32598886108387148</v>
      </c>
      <c r="AM106" s="5">
        <f t="shared" si="83"/>
        <v>-0.15959294553182701</v>
      </c>
      <c r="AN106" s="5">
        <f t="shared" si="42"/>
        <v>1.7709681191178106E-2</v>
      </c>
      <c r="AO106" s="5">
        <f t="shared" si="42"/>
        <v>-1.0379530365483447E-2</v>
      </c>
      <c r="AP106" s="5">
        <f t="shared" si="42"/>
        <v>3.4365981242004295E-2</v>
      </c>
      <c r="AQ106" s="5">
        <f t="shared" si="42"/>
        <v>0.96662924736176592</v>
      </c>
      <c r="AR106" s="5">
        <f t="shared" si="42"/>
        <v>0.28133354461513704</v>
      </c>
      <c r="AS106" s="5">
        <f t="shared" si="42"/>
        <v>-6.1736592389678435E-3</v>
      </c>
      <c r="AV106" s="2">
        <f t="shared" si="44"/>
        <v>99.012109434038862</v>
      </c>
      <c r="AW106" s="2">
        <f t="shared" si="45"/>
        <v>102.13153100554695</v>
      </c>
      <c r="AX106" s="2">
        <f t="shared" si="46"/>
        <v>104.91299915501203</v>
      </c>
      <c r="AY106" s="2">
        <f t="shared" si="47"/>
        <v>103.66670380506989</v>
      </c>
      <c r="AZ106" s="2">
        <f t="shared" si="48"/>
        <v>105.21732143868113</v>
      </c>
      <c r="BA106" s="2">
        <f t="shared" si="49"/>
        <v>107.54994039056311</v>
      </c>
      <c r="BB106" s="2">
        <f t="shared" si="50"/>
        <v>108.35602141440157</v>
      </c>
      <c r="BC106" s="2">
        <f t="shared" si="51"/>
        <v>108.08737999407528</v>
      </c>
      <c r="BD106" s="2">
        <f t="shared" si="52"/>
        <v>106.32688679454215</v>
      </c>
      <c r="BE106" s="2">
        <f t="shared" si="53"/>
        <v>101.17270530415048</v>
      </c>
      <c r="BF106" s="2">
        <f t="shared" si="54"/>
        <v>93.255193968700127</v>
      </c>
      <c r="BG106" s="2">
        <f t="shared" si="55"/>
        <v>82.607955120049951</v>
      </c>
      <c r="BH106" s="2">
        <f t="shared" si="56"/>
        <v>69.489697580080048</v>
      </c>
      <c r="BK106" s="2">
        <f>IF(OR($B106&lt;C$229, AND($B106&gt;C$230, $B106&lt;C$231)), C106, "")</f>
        <v>98.727000000000004</v>
      </c>
      <c r="BL106" s="2">
        <f>IF(OR($B106&lt;D$229, AND($B106&gt;D$230, $B106&lt;D$231)), D106, "")</f>
        <v>100.985</v>
      </c>
      <c r="BM106" s="2">
        <f>IF(OR($B106&lt;E$229, AND($B106&gt;E$230, $B106&lt;E$231)), E106, "")</f>
        <v>104.5</v>
      </c>
      <c r="BN106" s="2">
        <f>IF(OR($B106&lt;F$229, AND($B106&gt;F$230, $B106&lt;F$231)), F106, "")</f>
        <v>104.785</v>
      </c>
      <c r="BO106" s="2">
        <f>IF(OR($B106&lt;G$229, AND($B106&gt;G$230, $B106&lt;G$231)), G106, "")</f>
        <v>104.39100000000001</v>
      </c>
      <c r="BP106" s="2">
        <f>IF(OR($B106&lt;H$229, AND($B106&gt;H$230, $B106&lt;H$231)), H106, "")</f>
        <v>107.877</v>
      </c>
      <c r="BQ106" s="2">
        <f>IF(OR($B106&lt;I$229, AND($B106&gt;I$230, $B106&lt;I$231)), I106, "")</f>
        <v>108.197</v>
      </c>
      <c r="BR106" s="2">
        <f>IF(OR($B106&lt;J$229, AND($B106&gt;J$230, $B106&lt;J$231)), J106, "")</f>
        <v>108.10599999999999</v>
      </c>
      <c r="BS106" s="2">
        <f>IF(OR($B106&lt;K$229, AND($B106&gt;K$230, $B106&lt;K$231)), K106, "")</f>
        <v>106.318</v>
      </c>
      <c r="BT106" s="2">
        <f>IF(OR($B106&lt;L$229, AND($B106&gt;L$230, $B106&lt;L$231)), L106, "")</f>
        <v>101.212</v>
      </c>
      <c r="BU106" s="2">
        <f>IF(OR($B106&lt;M$229, AND($B106&gt;M$230, $B106&lt;M$231)), M106, "")</f>
        <v>94.227000000000004</v>
      </c>
      <c r="BV106" s="2">
        <f>IF(OR($B106&lt;N$229, AND($B106&gt;N$230, $B106&lt;N$231)), N106, "")</f>
        <v>82.894000000000005</v>
      </c>
      <c r="BW106" s="2">
        <f>IF(OR($B106&lt;O$229, AND($B106&gt;O$230, $B106&lt;O$231)), O106, "")</f>
        <v>69.484800000000007</v>
      </c>
      <c r="BZ106" s="2">
        <f>IF(OR(AND($B106&gt;C$230, $B106&lt;C$231), $B106&gt;C$232), C106, "")</f>
        <v>98.727000000000004</v>
      </c>
      <c r="CA106" s="2">
        <f>IF(OR(AND($B106&gt;D$230, $B106&lt;D$231), $B106&gt;D$232), D106, "")</f>
        <v>100.985</v>
      </c>
      <c r="CB106" s="2">
        <f>IF(OR(AND($B106&gt;E$230, $B106&lt;E$231), $B106&gt;E$232), E106, "")</f>
        <v>104.5</v>
      </c>
      <c r="CC106" s="2">
        <f>IF(OR(AND($B106&gt;F$230, $B106&lt;F$231), $B106&gt;F$232), F106, "")</f>
        <v>104.785</v>
      </c>
      <c r="CD106" s="2">
        <f>IF(OR(AND($B106&gt;G$230, $B106&lt;G$231), $B106&gt;G$232), G106, "")</f>
        <v>104.39100000000001</v>
      </c>
      <c r="CE106" s="2">
        <f>IF(OR(AND($B106&gt;H$230, $B106&lt;H$231), $B106&gt;H$232), H106, "")</f>
        <v>107.877</v>
      </c>
      <c r="CF106" s="2">
        <f>IF(OR(AND($B106&gt;I$230, $B106&lt;I$231), $B106&gt;I$232), I106, "")</f>
        <v>108.197</v>
      </c>
      <c r="CG106" s="2">
        <f>IF(OR(AND($B106&gt;J$230, $B106&lt;J$231), $B106&gt;J$232), J106, "")</f>
        <v>108.10599999999999</v>
      </c>
      <c r="CH106" s="2">
        <f>IF(OR(AND($B106&gt;K$230, $B106&lt;K$231), $B106&gt;K$232), K106, "")</f>
        <v>106.318</v>
      </c>
      <c r="CI106" s="2">
        <f>IF(OR(AND($B106&gt;L$230, $B106&lt;L$231), $B106&gt;L$232), L106, "")</f>
        <v>101.212</v>
      </c>
      <c r="CJ106" s="2">
        <f>IF(OR(AND($B106&gt;M$230, $B106&lt;M$231), $B106&gt;M$232), M106, "")</f>
        <v>94.227000000000004</v>
      </c>
      <c r="CK106" s="2">
        <f>IF(OR(AND($B106&gt;N$230, $B106&lt;N$231), $B106&gt;N$232), N106, "")</f>
        <v>82.894000000000005</v>
      </c>
      <c r="CL106" s="2">
        <f>IF(OR(AND($B106&gt;O$230, $B106&lt;O$231), $B106&gt;O$232), O106, "")</f>
        <v>69.484800000000007</v>
      </c>
      <c r="CO106" s="2">
        <f t="shared" si="57"/>
        <v>99.311804409569177</v>
      </c>
      <c r="CP106" s="2">
        <f t="shared" si="58"/>
        <v>102.36835206376138</v>
      </c>
      <c r="CQ106" s="2">
        <f t="shared" si="59"/>
        <v>105.23854036914965</v>
      </c>
      <c r="CR106" s="2">
        <f t="shared" si="60"/>
        <v>103.96360667429548</v>
      </c>
      <c r="CS106" s="2">
        <f t="shared" si="61"/>
        <v>105.59270184103697</v>
      </c>
      <c r="CT106" s="2">
        <f t="shared" si="62"/>
        <v>107.91299379917693</v>
      </c>
      <c r="CU106" s="2">
        <f t="shared" si="63"/>
        <v>108.73842104141619</v>
      </c>
      <c r="CV106" s="2">
        <f t="shared" si="64"/>
        <v>108.5219465144713</v>
      </c>
      <c r="CW106" s="2">
        <f t="shared" si="65"/>
        <v>106.94799011446329</v>
      </c>
      <c r="CX106" s="2">
        <f t="shared" si="66"/>
        <v>101.74670812596655</v>
      </c>
      <c r="CY106" s="2">
        <f t="shared" si="67"/>
        <v>93.802398877200375</v>
      </c>
      <c r="CZ106" s="2">
        <f t="shared" si="68"/>
        <v>82.963310627747205</v>
      </c>
      <c r="DA106" s="2">
        <f t="shared" si="69"/>
        <v>69.717202344519251</v>
      </c>
      <c r="DD106" s="2">
        <f t="shared" si="70"/>
        <v>98.73139140069047</v>
      </c>
      <c r="DE106" s="2">
        <f t="shared" si="71"/>
        <v>101.86578836909518</v>
      </c>
      <c r="DF106" s="2">
        <f t="shared" si="72"/>
        <v>104.50702410215051</v>
      </c>
      <c r="DG106" s="2">
        <f t="shared" si="73"/>
        <v>103.40168130200625</v>
      </c>
      <c r="DH106" s="2">
        <f t="shared" si="74"/>
        <v>104.8990819947993</v>
      </c>
      <c r="DI106" s="2">
        <f t="shared" si="75"/>
        <v>107.21010219754659</v>
      </c>
      <c r="DJ106" s="2">
        <f t="shared" si="76"/>
        <v>107.9545066146261</v>
      </c>
      <c r="DK106" s="2">
        <f t="shared" si="77"/>
        <v>107.64738300962307</v>
      </c>
      <c r="DL106" s="2">
        <f t="shared" si="78"/>
        <v>105.71828705834409</v>
      </c>
      <c r="DM106" s="2">
        <f t="shared" si="79"/>
        <v>100.68039477842665</v>
      </c>
      <c r="DN106" s="2">
        <f t="shared" si="80"/>
        <v>92.795166036368983</v>
      </c>
      <c r="DO106" s="2">
        <f t="shared" si="81"/>
        <v>82.314808857008117</v>
      </c>
      <c r="DP106" s="2">
        <f t="shared" si="82"/>
        <v>69.280431971175858</v>
      </c>
      <c r="DS106" s="2">
        <f>POWER(10,($B106-C$227)/C$228)/(1+POWER(10,($B106-C$227)/C$228))</f>
        <v>0.51634779190992131</v>
      </c>
      <c r="DT106" s="2">
        <f>POWER(10,($B106-D$227)/D$228)/(1+POWER(10,($B106-D$227)/D$228))</f>
        <v>0.47122595748134211</v>
      </c>
      <c r="DU106" s="2">
        <f>POWER(10,($B106-E$227)/E$228)/(1+POWER(10,($B106-E$227)/E$228))</f>
        <v>0.44502252215533294</v>
      </c>
      <c r="DV106" s="2">
        <f>POWER(10,($B106-F$227)/F$228)/(1+POWER(10,($B106-F$227)/F$228))</f>
        <v>0.5283670819419114</v>
      </c>
      <c r="DW106" s="2">
        <f>POWER(10,($B106-G$227)/G$228)/(1+POWER(10,($B106-G$227)/G$228))</f>
        <v>0.54119040046501055</v>
      </c>
      <c r="DX106" s="2">
        <f>POWER(10,($B106-H$227)/H$228)/(1+POWER(10,($B106-H$227)/H$228))</f>
        <v>0.51651407951343953</v>
      </c>
      <c r="DY106" s="2">
        <f>POWER(10,($B106-I$227)/I$228)/(1+POWER(10,($B106-I$227)/I$228))</f>
        <v>0.48780787028047995</v>
      </c>
      <c r="DZ106" s="2">
        <f>POWER(10,($B106-J$227)/J$228)/(1+POWER(10,($B106-J$227)/J$228))</f>
        <v>0.49689532891203442</v>
      </c>
      <c r="EA106" s="2">
        <f>POWER(10,($B106-K$227)/K$228)/(1+POWER(10,($B106-K$227)/K$228))</f>
        <v>0.50508398497542273</v>
      </c>
      <c r="EB106" s="2">
        <f>POWER(10,($B106-L$227)/L$228)/(1+POWER(10,($B106-L$227)/L$228))</f>
        <v>0.53830595212969645</v>
      </c>
      <c r="EC106" s="2">
        <f>POWER(10,($B106-M$227)/M$228)/(1+POWER(10,($B106-M$227)/M$228))</f>
        <v>0.54327548340120713</v>
      </c>
      <c r="ED106" s="2">
        <f>POWER(10,($B106-N$227)/N$228)/(1+POWER(10,($B106-N$227)/N$228))</f>
        <v>0.54796382019475209</v>
      </c>
      <c r="EE106" s="2">
        <f>POWER(10,($B106-O$227)/O$228)/(1+POWER(10,($B106-O$227)/O$228))</f>
        <v>0.52087957041979627</v>
      </c>
    </row>
    <row r="107" spans="2:135" x14ac:dyDescent="0.25">
      <c r="B107" s="2">
        <v>101</v>
      </c>
      <c r="C107">
        <v>97.909000000000006</v>
      </c>
      <c r="D107">
        <v>101.721</v>
      </c>
      <c r="E107">
        <v>105.08799999999999</v>
      </c>
      <c r="F107">
        <v>103.908</v>
      </c>
      <c r="G107">
        <v>106.26600000000001</v>
      </c>
      <c r="H107">
        <v>108.61499999999999</v>
      </c>
      <c r="I107">
        <v>107.636</v>
      </c>
      <c r="J107">
        <v>108.864</v>
      </c>
      <c r="K107">
        <v>106.89400000000001</v>
      </c>
      <c r="L107">
        <v>101.40900000000001</v>
      </c>
      <c r="M107">
        <v>93.894000000000005</v>
      </c>
      <c r="N107">
        <v>82.438999999999993</v>
      </c>
      <c r="O107">
        <v>70.651499999999999</v>
      </c>
      <c r="R107" s="5">
        <f>AV107+(C$209*_xlfn.NORM.DIST($B107,C$214*C$215+C$213,C$219*C$214,FALSE))+(C$211*_xlfn.NORM.DIST($B107,C$214*C$216+C$213,C$220*C$214,FALSE))+(C$210*_xlfn.NORM.DIST($B107,C$214*C$217+C$213,C$221*C$214,FALSE))+(C$212*_xlfn.NORM.DIST($B107,C$214*C$218+C$213,C$222*C$214,FALSE))</f>
        <v>98.976916491382809</v>
      </c>
      <c r="S107" s="5">
        <f>AW107+(D$209*_xlfn.NORM.DIST($B107,D$214*D$215+D$213,D$219*D$214,FALSE))+(D$211*_xlfn.NORM.DIST($B107,D$214*D$216+D$213,D$220*D$214,FALSE))+(D$210*_xlfn.NORM.DIST($B107,D$214*D$217+D$213,D$221*D$214,FALSE))+(D$212*_xlfn.NORM.DIST($B107,D$214*D$218+D$213,D$222*D$214,FALSE))</f>
        <v>102.1020768339564</v>
      </c>
      <c r="T107" s="5">
        <f>AX107+(E$209*_xlfn.NORM.DIST($B107,E$214*E$215+E$213,E$219*E$214,FALSE))+(E$211*_xlfn.NORM.DIST($B107,E$214*E$216+E$213,E$220*E$214,FALSE))+(E$210*_xlfn.NORM.DIST($B107,E$214*E$217+E$213,E$221*E$214,FALSE))+(E$212*_xlfn.NORM.DIST($B107,E$214*E$218+E$213,E$222*E$214,FALSE))</f>
        <v>104.87594626385658</v>
      </c>
      <c r="U107" s="5">
        <f>AY107+(F$209*_xlfn.NORM.DIST($B107,F$214*F$215+F$213,F$219*F$214,FALSE))+(F$211*_xlfn.NORM.DIST($B107,F$214*F$216+F$213,F$220*F$214,FALSE))+(F$210*_xlfn.NORM.DIST($B107,F$214*F$217+F$213,F$221*F$214,FALSE))+(F$212*_xlfn.NORM.DIST($B107,F$214*F$218+F$213,F$222*F$214,FALSE))</f>
        <v>103.64164472979094</v>
      </c>
      <c r="V107" s="5">
        <f>AZ107+(G$209*_xlfn.NORM.DIST($B107,G$214*G$215+G$213,G$219*G$214,FALSE))+(G$211*_xlfn.NORM.DIST($B107,G$214*G$216+G$213,G$220*G$214,FALSE))+(G$210*_xlfn.NORM.DIST($B107,G$214*G$217+G$213,G$221*G$214,FALSE))+(G$212*_xlfn.NORM.DIST($B107,G$214*G$218+G$213,G$222*G$214,FALSE))</f>
        <v>105.21138481293144</v>
      </c>
      <c r="W107" s="5">
        <f>BA107+(H$209*_xlfn.NORM.DIST($B107,H$214*H$215+H$213,H$219*H$214,FALSE))+(H$211*_xlfn.NORM.DIST($B107,H$214*H$216+H$213,H$220*H$214,FALSE))+(H$210*_xlfn.NORM.DIST($B107,H$214*H$217+H$213,H$221*H$214,FALSE))+(H$212*_xlfn.NORM.DIST($B107,H$214*H$218+H$213,H$222*H$214,FALSE))</f>
        <v>107.54663965556381</v>
      </c>
      <c r="X107" s="5">
        <f>BB107+(I$209*_xlfn.NORM.DIST($B107,I$214*I$215+I$213,I$219*I$214,FALSE))+(I$211*_xlfn.NORM.DIST($B107,I$214*I$216+I$213,I$220*I$214,FALSE))+(I$210*_xlfn.NORM.DIST($B107,I$214*I$217+I$213,I$221*I$214,FALSE))+(I$212*_xlfn.NORM.DIST($B107,I$214*I$218+I$213,I$222*I$214,FALSE))</f>
        <v>108.34932888719929</v>
      </c>
      <c r="Y107" s="5">
        <f>BC107+(J$209*_xlfn.NORM.DIST($B107,J$214*J$215+J$213,J$219*J$214,FALSE))+(J$211*_xlfn.NORM.DIST($B107,J$214*J$216+J$213,J$220*J$214,FALSE))+(J$210*_xlfn.NORM.DIST($B107,J$214*J$217+J$213,J$221*J$214,FALSE))+(J$212*_xlfn.NORM.DIST($B107,J$214*J$218+J$213,J$222*J$214,FALSE))</f>
        <v>108.07817095636037</v>
      </c>
      <c r="Z107" s="5">
        <f>BD107+(K$209*_xlfn.NORM.DIST($B107,K$214*K$215+K$213,K$219*K$214,FALSE))+(K$211*_xlfn.NORM.DIST($B107,K$214*K$216+K$213,K$220*K$214,FALSE))+(K$210*_xlfn.NORM.DIST($B107,K$214*K$217+K$213,K$221*K$214,FALSE))+(K$212*_xlfn.NORM.DIST($B107,K$214*K$218+K$213,K$222*K$214,FALSE))</f>
        <v>106.30219113890867</v>
      </c>
      <c r="AA107" s="5">
        <f>BE107+(L$209*_xlfn.NORM.DIST($B107,L$214*L$215+L$213,L$219*L$214,FALSE))+(L$211*_xlfn.NORM.DIST($B107,L$214*L$216+L$213,L$220*L$214,FALSE))+(L$210*_xlfn.NORM.DIST($B107,L$214*L$217+L$213,L$221*L$214,FALSE))+(L$212*_xlfn.NORM.DIST($B107,L$214*L$218+L$213,L$222*L$214,FALSE))</f>
        <v>101.15826301987951</v>
      </c>
      <c r="AB107" s="5">
        <f>BF107+(M$209*_xlfn.NORM.DIST($B107,M$214*M$215+M$213,M$219*M$214,FALSE))+(M$211*_xlfn.NORM.DIST($B107,M$214*M$216+M$213,M$220*M$214,FALSE))+(M$210*_xlfn.NORM.DIST($B107,M$214*M$217+M$213,M$221*M$214,FALSE))+(M$212*_xlfn.NORM.DIST($B107,M$214*M$218+M$213,M$222*M$214,FALSE))</f>
        <v>93.246884052353437</v>
      </c>
      <c r="AC107" s="5">
        <f>BG107+(N$209*_xlfn.NORM.DIST($B107,N$214*N$215+N$213,N$219*N$214,FALSE))+(N$211*_xlfn.NORM.DIST($B107,N$214*N$216+N$213,N$220*N$214,FALSE))+(N$210*_xlfn.NORM.DIST($B107,N$214*N$217+N$213,N$221*N$214,FALSE))+(N$212*_xlfn.NORM.DIST($B107,N$214*N$218+N$213,N$222*N$214,FALSE))</f>
        <v>82.605641437626062</v>
      </c>
      <c r="AD107" s="5">
        <f>BH107+(O$209*_xlfn.NORM.DIST($B107,O$214*O$215+O$213,O$219*O$214,FALSE))+(O$211*_xlfn.NORM.DIST($B107,O$214*O$216+O$213,O$220*O$214,FALSE))+(O$210*_xlfn.NORM.DIST($B107,O$214*O$217+O$213,O$221*O$214,FALSE))+(O$212*_xlfn.NORM.DIST($B107,O$214*O$218+O$213,O$222*O$214,FALSE))</f>
        <v>69.483732121413453</v>
      </c>
      <c r="AE107" s="5"/>
      <c r="AG107" s="5">
        <f t="shared" si="84"/>
        <v>-1.0679164913828032</v>
      </c>
      <c r="AH107" s="5">
        <f t="shared" si="84"/>
        <v>-0.38107683395639924</v>
      </c>
      <c r="AI107" s="5">
        <f t="shared" si="84"/>
        <v>0.21205373614341738</v>
      </c>
      <c r="AJ107" s="5">
        <f t="shared" si="83"/>
        <v>0.26635527020906125</v>
      </c>
      <c r="AK107" s="5">
        <f t="shared" si="83"/>
        <v>1.0546151870685634</v>
      </c>
      <c r="AL107" s="5">
        <f t="shared" si="83"/>
        <v>1.0683603444361864</v>
      </c>
      <c r="AM107" s="5">
        <f t="shared" si="83"/>
        <v>-0.71332888719929599</v>
      </c>
      <c r="AN107" s="5">
        <f t="shared" si="42"/>
        <v>0.78582904363963735</v>
      </c>
      <c r="AO107" s="5">
        <f t="shared" si="42"/>
        <v>0.59180886109133723</v>
      </c>
      <c r="AP107" s="5">
        <f t="shared" si="42"/>
        <v>0.25073698012049306</v>
      </c>
      <c r="AQ107" s="5">
        <f t="shared" si="42"/>
        <v>0.64711594764656866</v>
      </c>
      <c r="AR107" s="5">
        <f t="shared" si="42"/>
        <v>-0.16664143762606898</v>
      </c>
      <c r="AS107" s="5">
        <f t="shared" si="42"/>
        <v>1.1677678785865453</v>
      </c>
      <c r="AV107" s="2">
        <f t="shared" si="44"/>
        <v>98.976623936442152</v>
      </c>
      <c r="AW107" s="2">
        <f t="shared" si="45"/>
        <v>102.101965003961</v>
      </c>
      <c r="AX107" s="2">
        <f t="shared" si="46"/>
        <v>104.8758353151994</v>
      </c>
      <c r="AY107" s="2">
        <f t="shared" si="47"/>
        <v>103.63983901961818</v>
      </c>
      <c r="AZ107" s="2">
        <f t="shared" si="48"/>
        <v>105.20845173145104</v>
      </c>
      <c r="BA107" s="2">
        <f t="shared" si="49"/>
        <v>107.54420782903154</v>
      </c>
      <c r="BB107" s="2">
        <f t="shared" si="50"/>
        <v>108.34824556137521</v>
      </c>
      <c r="BC107" s="2">
        <f t="shared" si="51"/>
        <v>108.07617995988339</v>
      </c>
      <c r="BD107" s="2">
        <f t="shared" si="52"/>
        <v>106.29879726848471</v>
      </c>
      <c r="BE107" s="2">
        <f t="shared" si="53"/>
        <v>101.14730327119068</v>
      </c>
      <c r="BF107" s="2">
        <f t="shared" si="54"/>
        <v>93.235449572027051</v>
      </c>
      <c r="BG107" s="2">
        <f t="shared" si="55"/>
        <v>82.595310071859885</v>
      </c>
      <c r="BH107" s="2">
        <f t="shared" si="56"/>
        <v>69.480798795983901</v>
      </c>
      <c r="BK107" s="2">
        <f>IF(OR($B107&lt;C$229, AND($B107&gt;C$230, $B107&lt;C$231)), C107, "")</f>
        <v>97.909000000000006</v>
      </c>
      <c r="BL107" s="2">
        <f>IF(OR($B107&lt;D$229, AND($B107&gt;D$230, $B107&lt;D$231)), D107, "")</f>
        <v>101.721</v>
      </c>
      <c r="BM107" s="2">
        <f>IF(OR($B107&lt;E$229, AND($B107&gt;E$230, $B107&lt;E$231)), E107, "")</f>
        <v>105.08799999999999</v>
      </c>
      <c r="BN107" s="2">
        <f>IF(OR($B107&lt;F$229, AND($B107&gt;F$230, $B107&lt;F$231)), F107, "")</f>
        <v>103.908</v>
      </c>
      <c r="BO107" s="2">
        <f>IF(OR($B107&lt;G$229, AND($B107&gt;G$230, $B107&lt;G$231)), G107, "")</f>
        <v>106.26600000000001</v>
      </c>
      <c r="BP107" s="2">
        <f>IF(OR($B107&lt;H$229, AND($B107&gt;H$230, $B107&lt;H$231)), H107, "")</f>
        <v>108.61499999999999</v>
      </c>
      <c r="BQ107" s="2">
        <f>IF(OR($B107&lt;I$229, AND($B107&gt;I$230, $B107&lt;I$231)), I107, "")</f>
        <v>107.636</v>
      </c>
      <c r="BR107" s="2">
        <f>IF(OR($B107&lt;J$229, AND($B107&gt;J$230, $B107&lt;J$231)), J107, "")</f>
        <v>108.864</v>
      </c>
      <c r="BS107" s="2">
        <f>IF(OR($B107&lt;K$229, AND($B107&gt;K$230, $B107&lt;K$231)), K107, "")</f>
        <v>106.89400000000001</v>
      </c>
      <c r="BT107" s="2">
        <f>IF(OR($B107&lt;L$229, AND($B107&gt;L$230, $B107&lt;L$231)), L107, "")</f>
        <v>101.40900000000001</v>
      </c>
      <c r="BU107" s="2">
        <f>IF(OR($B107&lt;M$229, AND($B107&gt;M$230, $B107&lt;M$231)), M107, "")</f>
        <v>93.894000000000005</v>
      </c>
      <c r="BV107" s="2">
        <f>IF(OR($B107&lt;N$229, AND($B107&gt;N$230, $B107&lt;N$231)), N107, "")</f>
        <v>82.438999999999993</v>
      </c>
      <c r="BW107" s="2">
        <f>IF(OR($B107&lt;O$229, AND($B107&gt;O$230, $B107&lt;O$231)), O107, "")</f>
        <v>70.651499999999999</v>
      </c>
      <c r="BZ107" s="2">
        <f>IF(OR(AND($B107&gt;C$230, $B107&lt;C$231), $B107&gt;C$232), C107, "")</f>
        <v>97.909000000000006</v>
      </c>
      <c r="CA107" s="2">
        <f>IF(OR(AND($B107&gt;D$230, $B107&lt;D$231), $B107&gt;D$232), D107, "")</f>
        <v>101.721</v>
      </c>
      <c r="CB107" s="2">
        <f>IF(OR(AND($B107&gt;E$230, $B107&lt;E$231), $B107&gt;E$232), E107, "")</f>
        <v>105.08799999999999</v>
      </c>
      <c r="CC107" s="2">
        <f>IF(OR(AND($B107&gt;F$230, $B107&lt;F$231), $B107&gt;F$232), F107, "")</f>
        <v>103.908</v>
      </c>
      <c r="CD107" s="2">
        <f>IF(OR(AND($B107&gt;G$230, $B107&lt;G$231), $B107&gt;G$232), G107, "")</f>
        <v>106.26600000000001</v>
      </c>
      <c r="CE107" s="2">
        <f>IF(OR(AND($B107&gt;H$230, $B107&lt;H$231), $B107&gt;H$232), H107, "")</f>
        <v>108.61499999999999</v>
      </c>
      <c r="CF107" s="2">
        <f>IF(OR(AND($B107&gt;I$230, $B107&lt;I$231), $B107&gt;I$232), I107, "")</f>
        <v>107.636</v>
      </c>
      <c r="CG107" s="2">
        <f>IF(OR(AND($B107&gt;J$230, $B107&lt;J$231), $B107&gt;J$232), J107, "")</f>
        <v>108.864</v>
      </c>
      <c r="CH107" s="2">
        <f>IF(OR(AND($B107&gt;K$230, $B107&lt;K$231), $B107&gt;K$232), K107, "")</f>
        <v>106.89400000000001</v>
      </c>
      <c r="CI107" s="2">
        <f>IF(OR(AND($B107&gt;L$230, $B107&lt;L$231), $B107&gt;L$232), L107, "")</f>
        <v>101.40900000000001</v>
      </c>
      <c r="CJ107" s="2">
        <f>IF(OR(AND($B107&gt;M$230, $B107&lt;M$231), $B107&gt;M$232), M107, "")</f>
        <v>93.894000000000005</v>
      </c>
      <c r="CK107" s="2">
        <f>IF(OR(AND($B107&gt;N$230, $B107&lt;N$231), $B107&gt;N$232), N107, "")</f>
        <v>82.438999999999993</v>
      </c>
      <c r="CL107" s="2">
        <f>IF(OR(AND($B107&gt;O$230, $B107&lt;O$231), $B107&gt;O$232), O107, "")</f>
        <v>70.651499999999999</v>
      </c>
      <c r="CO107" s="2">
        <f t="shared" si="57"/>
        <v>99.309263010895336</v>
      </c>
      <c r="CP107" s="2">
        <f t="shared" si="58"/>
        <v>102.36137480978745</v>
      </c>
      <c r="CQ107" s="2">
        <f t="shared" si="59"/>
        <v>105.24109764634738</v>
      </c>
      <c r="CR107" s="2">
        <f t="shared" si="60"/>
        <v>103.9684385395322</v>
      </c>
      <c r="CS107" s="2">
        <f t="shared" si="61"/>
        <v>105.61380820563753</v>
      </c>
      <c r="CT107" s="2">
        <f t="shared" si="62"/>
        <v>107.94352865811565</v>
      </c>
      <c r="CU107" s="2">
        <f t="shared" si="63"/>
        <v>108.76290937645662</v>
      </c>
      <c r="CV107" s="2">
        <f t="shared" si="64"/>
        <v>108.56527792716034</v>
      </c>
      <c r="CW107" s="2">
        <f t="shared" si="65"/>
        <v>106.98990603578879</v>
      </c>
      <c r="CX107" s="2">
        <f t="shared" si="66"/>
        <v>101.78362361872628</v>
      </c>
      <c r="CY107" s="2">
        <f t="shared" si="67"/>
        <v>93.84594316125245</v>
      </c>
      <c r="CZ107" s="2">
        <f t="shared" si="68"/>
        <v>82.990588364883564</v>
      </c>
      <c r="DA107" s="2">
        <f t="shared" si="69"/>
        <v>69.729395390797563</v>
      </c>
      <c r="DD107" s="2">
        <f t="shared" si="70"/>
        <v>98.69246317077797</v>
      </c>
      <c r="DE107" s="2">
        <f t="shared" si="71"/>
        <v>101.83648775376723</v>
      </c>
      <c r="DF107" s="2">
        <f t="shared" si="72"/>
        <v>104.46040493350418</v>
      </c>
      <c r="DG107" s="2">
        <f t="shared" si="73"/>
        <v>103.37233193920734</v>
      </c>
      <c r="DH107" s="2">
        <f t="shared" si="74"/>
        <v>104.8950369138494</v>
      </c>
      <c r="DI107" s="2">
        <f t="shared" si="75"/>
        <v>107.20331047417598</v>
      </c>
      <c r="DJ107" s="2">
        <f t="shared" si="76"/>
        <v>107.95116352813267</v>
      </c>
      <c r="DK107" s="2">
        <f t="shared" si="77"/>
        <v>107.62454318936122</v>
      </c>
      <c r="DL107" s="2">
        <f t="shared" si="78"/>
        <v>105.68118727944835</v>
      </c>
      <c r="DM107" s="2">
        <f t="shared" si="79"/>
        <v>100.64956514943317</v>
      </c>
      <c r="DN107" s="2">
        <f t="shared" si="80"/>
        <v>92.767374701662078</v>
      </c>
      <c r="DO107" s="2">
        <f t="shared" si="81"/>
        <v>82.297921499055647</v>
      </c>
      <c r="DP107" s="2">
        <f t="shared" si="82"/>
        <v>69.272252471119884</v>
      </c>
      <c r="DS107" s="2">
        <f>POWER(10,($B107-C$227)/C$228)/(1+POWER(10,($B107-C$227)/C$228))</f>
        <v>0.53929825012582033</v>
      </c>
      <c r="DT107" s="2">
        <f>POWER(10,($B107-D$227)/D$228)/(1+POWER(10,($B107-D$227)/D$228))</f>
        <v>0.49422023814673643</v>
      </c>
      <c r="DU107" s="2">
        <f>POWER(10,($B107-E$227)/E$228)/(1+POWER(10,($B107-E$227)/E$228))</f>
        <v>0.46786952809862664</v>
      </c>
      <c r="DV107" s="2">
        <f>POWER(10,($B107-F$227)/F$228)/(1+POWER(10,($B107-F$227)/F$228))</f>
        <v>0.55124288128154109</v>
      </c>
      <c r="DW107" s="2">
        <f>POWER(10,($B107-G$227)/G$228)/(1+POWER(10,($B107-G$227)/G$228))</f>
        <v>0.56395751863998433</v>
      </c>
      <c r="DX107" s="2">
        <f>POWER(10,($B107-H$227)/H$228)/(1+POWER(10,($B107-H$227)/H$228))</f>
        <v>0.53946368482710827</v>
      </c>
      <c r="DY107" s="2">
        <f>POWER(10,($B107-I$227)/I$228)/(1+POWER(10,($B107-I$227)/I$228))</f>
        <v>0.51082960995437876</v>
      </c>
      <c r="DZ107" s="2">
        <f>POWER(10,($B107-J$227)/J$228)/(1+POWER(10,($B107-J$227)/J$228))</f>
        <v>0.51991060564130021</v>
      </c>
      <c r="EA107" s="2">
        <f>POWER(10,($B107-K$227)/K$228)/(1+POWER(10,($B107-K$227)/K$228))</f>
        <v>0.52808043283236217</v>
      </c>
      <c r="EB107" s="2">
        <f>POWER(10,($B107-L$227)/L$228)/(1+POWER(10,($B107-L$227)/L$228))</f>
        <v>0.56110012381658037</v>
      </c>
      <c r="EC107" s="2">
        <f>POWER(10,($B107-M$227)/M$228)/(1+POWER(10,($B107-M$227)/M$228))</f>
        <v>0.56602210438942135</v>
      </c>
      <c r="ED107" s="2">
        <f>POWER(10,($B107-N$227)/N$228)/(1+POWER(10,($B107-N$227)/N$228))</f>
        <v>0.57066147166029435</v>
      </c>
      <c r="EE107" s="2">
        <f>POWER(10,($B107-O$227)/O$228)/(1+POWER(10,($B107-O$227)/O$228))</f>
        <v>0.5438049767651395</v>
      </c>
    </row>
    <row r="108" spans="2:135" x14ac:dyDescent="0.25">
      <c r="B108" s="2">
        <v>102</v>
      </c>
      <c r="C108">
        <v>97.742000000000004</v>
      </c>
      <c r="D108">
        <v>101.63200000000001</v>
      </c>
      <c r="E108">
        <v>103.765</v>
      </c>
      <c r="F108">
        <v>103.38500000000001</v>
      </c>
      <c r="G108">
        <v>104.672</v>
      </c>
      <c r="H108">
        <v>108.03100000000001</v>
      </c>
      <c r="I108">
        <v>108.57599999999999</v>
      </c>
      <c r="J108">
        <v>108.697</v>
      </c>
      <c r="K108">
        <v>107.242</v>
      </c>
      <c r="L108">
        <v>102.258</v>
      </c>
      <c r="M108">
        <v>94.394000000000005</v>
      </c>
      <c r="N108">
        <v>82.620999999999995</v>
      </c>
      <c r="O108">
        <v>70.590900000000005</v>
      </c>
      <c r="R108" s="5">
        <f>AV108+(C$209*_xlfn.NORM.DIST($B108,C$214*C$215+C$213,C$219*C$214,FALSE))+(C$211*_xlfn.NORM.DIST($B108,C$214*C$216+C$213,C$220*C$214,FALSE))+(C$210*_xlfn.NORM.DIST($B108,C$214*C$217+C$213,C$221*C$214,FALSE))+(C$212*_xlfn.NORM.DIST($B108,C$214*C$218+C$213,C$222*C$214,FALSE))</f>
        <v>98.940226029034761</v>
      </c>
      <c r="S108" s="5">
        <f>AW108+(D$209*_xlfn.NORM.DIST($B108,D$214*D$215+D$213,D$219*D$214,FALSE))+(D$211*_xlfn.NORM.DIST($B108,D$214*D$216+D$213,D$220*D$214,FALSE))+(D$210*_xlfn.NORM.DIST($B108,D$214*D$217+D$213,D$221*D$214,FALSE))+(D$212*_xlfn.NORM.DIST($B108,D$214*D$218+D$213,D$222*D$214,FALSE))</f>
        <v>102.07154143272567</v>
      </c>
      <c r="T108" s="5">
        <f>AX108+(E$209*_xlfn.NORM.DIST($B108,E$214*E$215+E$213,E$219*E$214,FALSE))+(E$211*_xlfn.NORM.DIST($B108,E$214*E$216+E$213,E$220*E$214,FALSE))+(E$210*_xlfn.NORM.DIST($B108,E$214*E$217+E$213,E$221*E$214,FALSE))+(E$212*_xlfn.NORM.DIST($B108,E$214*E$218+E$213,E$222*E$214,FALSE))</f>
        <v>104.83637641329486</v>
      </c>
      <c r="U108" s="5">
        <f>AY108+(F$209*_xlfn.NORM.DIST($B108,F$214*F$215+F$213,F$219*F$214,FALSE))+(F$211*_xlfn.NORM.DIST($B108,F$214*F$216+F$213,F$220*F$214,FALSE))+(F$210*_xlfn.NORM.DIST($B108,F$214*F$217+F$213,F$221*F$214,FALSE))+(F$212*_xlfn.NORM.DIST($B108,F$214*F$218+F$213,F$222*F$214,FALSE))</f>
        <v>103.61547768579223</v>
      </c>
      <c r="V108" s="5">
        <f>AZ108+(G$209*_xlfn.NORM.DIST($B108,G$214*G$215+G$213,G$219*G$214,FALSE))+(G$211*_xlfn.NORM.DIST($B108,G$214*G$216+G$213,G$220*G$214,FALSE))+(G$210*_xlfn.NORM.DIST($B108,G$214*G$217+G$213,G$221*G$214,FALSE))+(G$212*_xlfn.NORM.DIST($B108,G$214*G$218+G$213,G$222*G$214,FALSE))</f>
        <v>105.20486208713909</v>
      </c>
      <c r="W108" s="5">
        <f>BA108+(H$209*_xlfn.NORM.DIST($B108,H$214*H$215+H$213,H$219*H$214,FALSE))+(H$211*_xlfn.NORM.DIST($B108,H$214*H$216+H$213,H$220*H$214,FALSE))+(H$210*_xlfn.NORM.DIST($B108,H$214*H$217+H$213,H$221*H$214,FALSE))+(H$212*_xlfn.NORM.DIST($B108,H$214*H$218+H$213,H$222*H$214,FALSE))</f>
        <v>107.54228737137356</v>
      </c>
      <c r="X108" s="5">
        <f>BB108+(I$209*_xlfn.NORM.DIST($B108,I$214*I$215+I$213,I$219*I$214,FALSE))+(I$211*_xlfn.NORM.DIST($B108,I$214*I$216+I$213,I$220*I$214,FALSE))+(I$210*_xlfn.NORM.DIST($B108,I$214*I$217+I$213,I$221*I$214,FALSE))+(I$212*_xlfn.NORM.DIST($B108,I$214*I$218+I$213,I$222*I$214,FALSE))</f>
        <v>108.34169048081053</v>
      </c>
      <c r="Y108" s="5">
        <f>BC108+(J$209*_xlfn.NORM.DIST($B108,J$214*J$215+J$213,J$219*J$214,FALSE))+(J$211*_xlfn.NORM.DIST($B108,J$214*J$216+J$213,J$220*J$214,FALSE))+(J$210*_xlfn.NORM.DIST($B108,J$214*J$217+J$213,J$221*J$214,FALSE))+(J$212*_xlfn.NORM.DIST($B108,J$214*J$218+J$213,J$222*J$214,FALSE))</f>
        <v>108.06656325733735</v>
      </c>
      <c r="Z108" s="5">
        <f>BD108+(K$209*_xlfn.NORM.DIST($B108,K$214*K$215+K$213,K$219*K$214,FALSE))+(K$211*_xlfn.NORM.DIST($B108,K$214*K$216+K$213,K$220*K$214,FALSE))+(K$210*_xlfn.NORM.DIST($B108,K$214*K$217+K$213,K$221*K$214,FALSE))+(K$212*_xlfn.NORM.DIST($B108,K$214*K$218+K$213,K$222*K$214,FALSE))</f>
        <v>106.27490780524897</v>
      </c>
      <c r="AA108" s="5">
        <f>BE108+(L$209*_xlfn.NORM.DIST($B108,L$214*L$215+L$213,L$219*L$214,FALSE))+(L$211*_xlfn.NORM.DIST($B108,L$214*L$216+L$213,L$220*L$214,FALSE))+(L$210*_xlfn.NORM.DIST($B108,L$214*L$217+L$213,L$221*L$214,FALSE))+(L$212*_xlfn.NORM.DIST($B108,L$214*L$218+L$213,L$222*L$214,FALSE))</f>
        <v>101.14245692010961</v>
      </c>
      <c r="AB108" s="5">
        <f>BF108+(M$209*_xlfn.NORM.DIST($B108,M$214*M$215+M$213,M$219*M$214,FALSE))+(M$211*_xlfn.NORM.DIST($B108,M$214*M$216+M$213,M$220*M$214,FALSE))+(M$210*_xlfn.NORM.DIST($B108,M$214*M$217+M$213,M$221*M$214,FALSE))+(M$212*_xlfn.NORM.DIST($B108,M$214*M$218+M$213,M$222*M$214,FALSE))</f>
        <v>93.236966351008093</v>
      </c>
      <c r="AC108" s="5">
        <f>BG108+(N$209*_xlfn.NORM.DIST($B108,N$214*N$215+N$213,N$219*N$214,FALSE))+(N$211*_xlfn.NORM.DIST($B108,N$214*N$216+N$213,N$220*N$214,FALSE))+(N$210*_xlfn.NORM.DIST($B108,N$214*N$217+N$213,N$221*N$214,FALSE))+(N$212*_xlfn.NORM.DIST($B108,N$214*N$218+N$213,N$222*N$214,FALSE))</f>
        <v>82.602582010697631</v>
      </c>
      <c r="AD108" s="5">
        <f>BH108+(O$209*_xlfn.NORM.DIST($B108,O$214*O$215+O$213,O$219*O$214,FALSE))+(O$211*_xlfn.NORM.DIST($B108,O$214*O$216+O$213,O$220*O$214,FALSE))+(O$210*_xlfn.NORM.DIST($B108,O$214*O$217+O$213,O$221*O$214,FALSE))+(O$212*_xlfn.NORM.DIST($B108,O$214*O$218+O$213,O$222*O$214,FALSE))</f>
        <v>69.477547493149203</v>
      </c>
      <c r="AE108" s="5"/>
      <c r="AG108" s="5">
        <f t="shared" si="84"/>
        <v>-1.1982260290347568</v>
      </c>
      <c r="AH108" s="5">
        <f t="shared" si="84"/>
        <v>-0.43954143272566171</v>
      </c>
      <c r="AI108" s="5">
        <f t="shared" si="84"/>
        <v>-1.0713764132948569</v>
      </c>
      <c r="AJ108" s="5">
        <f t="shared" si="83"/>
        <v>-0.2304776857922235</v>
      </c>
      <c r="AK108" s="5">
        <f t="shared" si="83"/>
        <v>-0.53286208713909389</v>
      </c>
      <c r="AL108" s="5">
        <f t="shared" si="83"/>
        <v>0.48871262862644471</v>
      </c>
      <c r="AM108" s="5">
        <f t="shared" si="83"/>
        <v>0.23430951918946619</v>
      </c>
      <c r="AN108" s="5">
        <f t="shared" si="42"/>
        <v>0.6304367426626527</v>
      </c>
      <c r="AO108" s="5">
        <f t="shared" si="42"/>
        <v>0.96709219475103225</v>
      </c>
      <c r="AP108" s="5">
        <f t="shared" si="42"/>
        <v>1.1155430798903865</v>
      </c>
      <c r="AQ108" s="5">
        <f t="shared" si="42"/>
        <v>1.1570336489919129</v>
      </c>
      <c r="AR108" s="5">
        <f t="shared" si="42"/>
        <v>1.8417989302363935E-2</v>
      </c>
      <c r="AS108" s="5">
        <f t="shared" si="42"/>
        <v>1.1133525068508021</v>
      </c>
      <c r="AV108" s="2">
        <f t="shared" si="44"/>
        <v>98.939576301922642</v>
      </c>
      <c r="AW108" s="2">
        <f t="shared" si="45"/>
        <v>102.07135898898701</v>
      </c>
      <c r="AX108" s="2">
        <f t="shared" si="46"/>
        <v>104.83631193515711</v>
      </c>
      <c r="AY108" s="2">
        <f t="shared" si="47"/>
        <v>103.61154575262717</v>
      </c>
      <c r="AZ108" s="2">
        <f t="shared" si="48"/>
        <v>105.19863500597758</v>
      </c>
      <c r="BA108" s="2">
        <f t="shared" si="49"/>
        <v>107.5368911651897</v>
      </c>
      <c r="BB108" s="2">
        <f t="shared" si="50"/>
        <v>108.33922674551343</v>
      </c>
      <c r="BC108" s="2">
        <f t="shared" si="51"/>
        <v>108.06201880718811</v>
      </c>
      <c r="BD108" s="2">
        <f t="shared" si="52"/>
        <v>106.26723811295753</v>
      </c>
      <c r="BE108" s="2">
        <f t="shared" si="53"/>
        <v>101.11911923203041</v>
      </c>
      <c r="BF108" s="2">
        <f t="shared" si="54"/>
        <v>93.21277584936837</v>
      </c>
      <c r="BG108" s="2">
        <f t="shared" si="55"/>
        <v>82.580876266049032</v>
      </c>
      <c r="BH108" s="2">
        <f t="shared" si="56"/>
        <v>69.471053832388165</v>
      </c>
      <c r="BK108" s="2">
        <f>IF(OR($B108&lt;C$229, AND($B108&gt;C$230, $B108&lt;C$231)), C108, "")</f>
        <v>97.742000000000004</v>
      </c>
      <c r="BL108" s="2">
        <f>IF(OR($B108&lt;D$229, AND($B108&gt;D$230, $B108&lt;D$231)), D108, "")</f>
        <v>101.63200000000001</v>
      </c>
      <c r="BM108" s="2">
        <f>IF(OR($B108&lt;E$229, AND($B108&gt;E$230, $B108&lt;E$231)), E108, "")</f>
        <v>103.765</v>
      </c>
      <c r="BN108" s="2">
        <f>IF(OR($B108&lt;F$229, AND($B108&gt;F$230, $B108&lt;F$231)), F108, "")</f>
        <v>103.38500000000001</v>
      </c>
      <c r="BO108" s="2">
        <f>IF(OR($B108&lt;G$229, AND($B108&gt;G$230, $B108&lt;G$231)), G108, "")</f>
        <v>104.672</v>
      </c>
      <c r="BP108" s="2">
        <f>IF(OR($B108&lt;H$229, AND($B108&gt;H$230, $B108&lt;H$231)), H108, "")</f>
        <v>108.03100000000001</v>
      </c>
      <c r="BQ108" s="2">
        <f>IF(OR($B108&lt;I$229, AND($B108&gt;I$230, $B108&lt;I$231)), I108, "")</f>
        <v>108.57599999999999</v>
      </c>
      <c r="BR108" s="2">
        <f>IF(OR($B108&lt;J$229, AND($B108&gt;J$230, $B108&lt;J$231)), J108, "")</f>
        <v>108.697</v>
      </c>
      <c r="BS108" s="2">
        <f>IF(OR($B108&lt;K$229, AND($B108&gt;K$230, $B108&lt;K$231)), K108, "")</f>
        <v>107.242</v>
      </c>
      <c r="BT108" s="2">
        <f>IF(OR($B108&lt;L$229, AND($B108&gt;L$230, $B108&lt;L$231)), L108, "")</f>
        <v>102.258</v>
      </c>
      <c r="BU108" s="2">
        <f>IF(OR($B108&lt;M$229, AND($B108&gt;M$230, $B108&lt;M$231)), M108, "")</f>
        <v>94.394000000000005</v>
      </c>
      <c r="BV108" s="2">
        <f>IF(OR($B108&lt;N$229, AND($B108&gt;N$230, $B108&lt;N$231)), N108, "")</f>
        <v>82.620999999999995</v>
      </c>
      <c r="BW108" s="2">
        <f>IF(OR($B108&lt;O$229, AND($B108&gt;O$230, $B108&lt;O$231)), O108, "")</f>
        <v>70.590900000000005</v>
      </c>
      <c r="BZ108" s="2">
        <f>IF(OR(AND($B108&gt;C$230, $B108&lt;C$231), $B108&gt;C$232), C108, "")</f>
        <v>97.742000000000004</v>
      </c>
      <c r="CA108" s="2">
        <f>IF(OR(AND($B108&gt;D$230, $B108&lt;D$231), $B108&gt;D$232), D108, "")</f>
        <v>101.63200000000001</v>
      </c>
      <c r="CB108" s="2">
        <f>IF(OR(AND($B108&gt;E$230, $B108&lt;E$231), $B108&gt;E$232), E108, "")</f>
        <v>103.765</v>
      </c>
      <c r="CC108" s="2">
        <f>IF(OR(AND($B108&gt;F$230, $B108&lt;F$231), $B108&gt;F$232), F108, "")</f>
        <v>103.38500000000001</v>
      </c>
      <c r="CD108" s="2">
        <f>IF(OR(AND($B108&gt;G$230, $B108&lt;G$231), $B108&gt;G$232), G108, "")</f>
        <v>104.672</v>
      </c>
      <c r="CE108" s="2">
        <f>IF(OR(AND($B108&gt;H$230, $B108&lt;H$231), $B108&gt;H$232), H108, "")</f>
        <v>108.03100000000001</v>
      </c>
      <c r="CF108" s="2">
        <f>IF(OR(AND($B108&gt;I$230, $B108&lt;I$231), $B108&gt;I$232), I108, "")</f>
        <v>108.57599999999999</v>
      </c>
      <c r="CG108" s="2">
        <f>IF(OR(AND($B108&gt;J$230, $B108&lt;J$231), $B108&gt;J$232), J108, "")</f>
        <v>108.697</v>
      </c>
      <c r="CH108" s="2">
        <f>IF(OR(AND($B108&gt;K$230, $B108&lt;K$231), $B108&gt;K$232), K108, "")</f>
        <v>107.242</v>
      </c>
      <c r="CI108" s="2">
        <f>IF(OR(AND($B108&gt;L$230, $B108&lt;L$231), $B108&gt;L$232), L108, "")</f>
        <v>102.258</v>
      </c>
      <c r="CJ108" s="2">
        <f>IF(OR(AND($B108&gt;M$230, $B108&lt;M$231), $B108&gt;M$232), M108, "")</f>
        <v>94.394000000000005</v>
      </c>
      <c r="CK108" s="2">
        <f>IF(OR(AND($B108&gt;N$230, $B108&lt;N$231), $B108&gt;N$232), N108, "")</f>
        <v>82.620999999999995</v>
      </c>
      <c r="CL108" s="2">
        <f>IF(OR(AND($B108&gt;O$230, $B108&lt;O$231), $B108&gt;O$232), O108, "")</f>
        <v>70.590900000000005</v>
      </c>
      <c r="CO108" s="2">
        <f t="shared" si="57"/>
        <v>99.306721612221494</v>
      </c>
      <c r="CP108" s="2">
        <f t="shared" si="58"/>
        <v>102.35439755581353</v>
      </c>
      <c r="CQ108" s="2">
        <f t="shared" si="59"/>
        <v>105.24365492354514</v>
      </c>
      <c r="CR108" s="2">
        <f t="shared" si="60"/>
        <v>103.97327040476891</v>
      </c>
      <c r="CS108" s="2">
        <f t="shared" si="61"/>
        <v>105.6349145702381</v>
      </c>
      <c r="CT108" s="2">
        <f t="shared" si="62"/>
        <v>107.97406351705436</v>
      </c>
      <c r="CU108" s="2">
        <f t="shared" si="63"/>
        <v>108.78739771149705</v>
      </c>
      <c r="CV108" s="2">
        <f t="shared" si="64"/>
        <v>108.60860933984938</v>
      </c>
      <c r="CW108" s="2">
        <f t="shared" si="65"/>
        <v>107.0318219571143</v>
      </c>
      <c r="CX108" s="2">
        <f t="shared" si="66"/>
        <v>101.82053911148603</v>
      </c>
      <c r="CY108" s="2">
        <f t="shared" si="67"/>
        <v>93.889487445304525</v>
      </c>
      <c r="CZ108" s="2">
        <f t="shared" si="68"/>
        <v>83.017866102019923</v>
      </c>
      <c r="DA108" s="2">
        <f t="shared" si="69"/>
        <v>69.741588437075876</v>
      </c>
      <c r="DD108" s="2">
        <f t="shared" si="70"/>
        <v>98.653534940865455</v>
      </c>
      <c r="DE108" s="2">
        <f t="shared" si="71"/>
        <v>101.80718713843928</v>
      </c>
      <c r="DF108" s="2">
        <f t="shared" si="72"/>
        <v>104.41378576485785</v>
      </c>
      <c r="DG108" s="2">
        <f t="shared" si="73"/>
        <v>103.34298257640843</v>
      </c>
      <c r="DH108" s="2">
        <f t="shared" si="74"/>
        <v>104.8909918328995</v>
      </c>
      <c r="DI108" s="2">
        <f t="shared" si="75"/>
        <v>107.19651875080535</v>
      </c>
      <c r="DJ108" s="2">
        <f t="shared" si="76"/>
        <v>107.94782044163922</v>
      </c>
      <c r="DK108" s="2">
        <f t="shared" si="77"/>
        <v>107.60170336909937</v>
      </c>
      <c r="DL108" s="2">
        <f t="shared" si="78"/>
        <v>105.64408750055262</v>
      </c>
      <c r="DM108" s="2">
        <f t="shared" si="79"/>
        <v>100.6187355204397</v>
      </c>
      <c r="DN108" s="2">
        <f t="shared" si="80"/>
        <v>92.739583366955188</v>
      </c>
      <c r="DO108" s="2">
        <f t="shared" si="81"/>
        <v>82.281034141103177</v>
      </c>
      <c r="DP108" s="2">
        <f t="shared" si="82"/>
        <v>69.264072971063896</v>
      </c>
      <c r="DS108" s="2">
        <f>POWER(10,($B108-C$227)/C$228)/(1+POWER(10,($B108-C$227)/C$228))</f>
        <v>0.56208328552792586</v>
      </c>
      <c r="DT108" s="2">
        <f>POWER(10,($B108-D$227)/D$228)/(1+POWER(10,($B108-D$227)/D$228))</f>
        <v>0.51723899589606803</v>
      </c>
      <c r="DU108" s="2">
        <f>POWER(10,($B108-E$227)/E$228)/(1+POWER(10,($B108-E$227)/E$228))</f>
        <v>0.49085206279067556</v>
      </c>
      <c r="DV108" s="2">
        <f>POWER(10,($B108-F$227)/F$228)/(1+POWER(10,($B108-F$227)/F$228))</f>
        <v>0.57390391479188374</v>
      </c>
      <c r="DW108" s="2">
        <f>POWER(10,($B108-G$227)/G$228)/(1+POWER(10,($B108-G$227)/G$228))</f>
        <v>0.58645816610111623</v>
      </c>
      <c r="DX108" s="2">
        <f>POWER(10,($B108-H$227)/H$228)/(1+POWER(10,($B108-H$227)/H$228))</f>
        <v>0.5622471796365397</v>
      </c>
      <c r="DY108" s="2">
        <f>POWER(10,($B108-I$227)/I$228)/(1+POWER(10,($B108-I$227)/I$228))</f>
        <v>0.5338055019754222</v>
      </c>
      <c r="DZ108" s="2">
        <f>POWER(10,($B108-J$227)/J$228)/(1+POWER(10,($B108-J$227)/J$228))</f>
        <v>0.54284168387057941</v>
      </c>
      <c r="EA108" s="2">
        <f>POWER(10,($B108-K$227)/K$228)/(1+POWER(10,($B108-K$227)/K$228))</f>
        <v>0.55095831954129371</v>
      </c>
      <c r="EB108" s="2">
        <f>POWER(10,($B108-L$227)/L$228)/(1+POWER(10,($B108-L$227)/L$228))</f>
        <v>0.58363936060878785</v>
      </c>
      <c r="EC108" s="2">
        <f>POWER(10,($B108-M$227)/M$228)/(1+POWER(10,($B108-M$227)/M$228))</f>
        <v>0.58849395238910829</v>
      </c>
      <c r="ED108" s="2">
        <f>POWER(10,($B108-N$227)/N$228)/(1+POWER(10,($B108-N$227)/N$228))</f>
        <v>0.59306579946288362</v>
      </c>
      <c r="EE108" s="2">
        <f>POWER(10,($B108-O$227)/O$228)/(1+POWER(10,($B108-O$227)/O$228))</f>
        <v>0.56654626696620036</v>
      </c>
    </row>
    <row r="109" spans="2:135" x14ac:dyDescent="0.25">
      <c r="B109" s="2">
        <v>103</v>
      </c>
      <c r="C109">
        <v>99.045000000000002</v>
      </c>
      <c r="D109">
        <v>101.91200000000001</v>
      </c>
      <c r="E109">
        <v>103.971</v>
      </c>
      <c r="F109">
        <v>103.077</v>
      </c>
      <c r="G109">
        <v>106</v>
      </c>
      <c r="H109">
        <v>107.462</v>
      </c>
      <c r="I109">
        <v>108.803</v>
      </c>
      <c r="J109">
        <v>108.667</v>
      </c>
      <c r="K109">
        <v>108</v>
      </c>
      <c r="L109">
        <v>103.045</v>
      </c>
      <c r="M109">
        <v>95.575999999999993</v>
      </c>
      <c r="N109">
        <v>84.667000000000002</v>
      </c>
      <c r="O109">
        <v>70.409099999999995</v>
      </c>
      <c r="R109" s="5">
        <f>AV109+(C$209*_xlfn.NORM.DIST($B109,C$214*C$215+C$213,C$219*C$214,FALSE))+(C$211*_xlfn.NORM.DIST($B109,C$214*C$216+C$213,C$220*C$214,FALSE))+(C$210*_xlfn.NORM.DIST($B109,C$214*C$217+C$213,C$221*C$214,FALSE))+(C$212*_xlfn.NORM.DIST($B109,C$214*C$218+C$213,C$222*C$214,FALSE))</f>
        <v>98.902444323595958</v>
      </c>
      <c r="S109" s="5">
        <f>AW109+(D$209*_xlfn.NORM.DIST($B109,D$214*D$215+D$213,D$219*D$214,FALSE))+(D$211*_xlfn.NORM.DIST($B109,D$214*D$216+D$213,D$220*D$214,FALSE))+(D$210*_xlfn.NORM.DIST($B109,D$214*D$217+D$213,D$221*D$214,FALSE))+(D$212*_xlfn.NORM.DIST($B109,D$214*D$218+D$213,D$222*D$214,FALSE))</f>
        <v>102.04016939794968</v>
      </c>
      <c r="T109" s="5">
        <f>AX109+(E$209*_xlfn.NORM.DIST($B109,E$214*E$215+E$213,E$219*E$214,FALSE))+(E$211*_xlfn.NORM.DIST($B109,E$214*E$216+E$213,E$220*E$214,FALSE))+(E$210*_xlfn.NORM.DIST($B109,E$214*E$217+E$213,E$221*E$214,FALSE))+(E$212*_xlfn.NORM.DIST($B109,E$214*E$218+E$213,E$222*E$214,FALSE))</f>
        <v>104.79459264358574</v>
      </c>
      <c r="U109" s="5">
        <f>AY109+(F$209*_xlfn.NORM.DIST($B109,F$214*F$215+F$213,F$219*F$214,FALSE))+(F$211*_xlfn.NORM.DIST($B109,F$214*F$216+F$213,F$220*F$214,FALSE))+(F$210*_xlfn.NORM.DIST($B109,F$214*F$217+F$213,F$221*F$214,FALSE))+(F$212*_xlfn.NORM.DIST($B109,F$214*F$218+F$213,F$222*F$214,FALSE))</f>
        <v>103.59011564538105</v>
      </c>
      <c r="V109" s="5">
        <f>AZ109+(G$209*_xlfn.NORM.DIST($B109,G$214*G$215+G$213,G$219*G$214,FALSE))+(G$211*_xlfn.NORM.DIST($B109,G$214*G$216+G$213,G$220*G$214,FALSE))+(G$210*_xlfn.NORM.DIST($B109,G$214*G$217+G$213,G$221*G$214,FALSE))+(G$212*_xlfn.NORM.DIST($B109,G$214*G$218+G$213,G$222*G$214,FALSE))</f>
        <v>105.20061753899338</v>
      </c>
      <c r="W109" s="5">
        <f>BA109+(H$209*_xlfn.NORM.DIST($B109,H$214*H$215+H$213,H$219*H$214,FALSE))+(H$211*_xlfn.NORM.DIST($B109,H$214*H$216+H$213,H$220*H$214,FALSE))+(H$210*_xlfn.NORM.DIST($B109,H$214*H$217+H$213,H$221*H$214,FALSE))+(H$212*_xlfn.NORM.DIST($B109,H$214*H$218+H$213,H$222*H$214,FALSE))</f>
        <v>107.53956809541091</v>
      </c>
      <c r="X109" s="5">
        <f>BB109+(I$209*_xlfn.NORM.DIST($B109,I$214*I$215+I$213,I$219*I$214,FALSE))+(I$211*_xlfn.NORM.DIST($B109,I$214*I$216+I$213,I$220*I$214,FALSE))+(I$210*_xlfn.NORM.DIST($B109,I$214*I$217+I$213,I$221*I$214,FALSE))+(I$212*_xlfn.NORM.DIST($B109,I$214*I$218+I$213,I$222*I$214,FALSE))</f>
        <v>108.33457242860578</v>
      </c>
      <c r="Y109" s="5">
        <f>BC109+(J$209*_xlfn.NORM.DIST($B109,J$214*J$215+J$213,J$219*J$214,FALSE))+(J$211*_xlfn.NORM.DIST($B109,J$214*J$216+J$213,J$220*J$214,FALSE))+(J$210*_xlfn.NORM.DIST($B109,J$214*J$217+J$213,J$221*J$214,FALSE))+(J$212*_xlfn.NORM.DIST($B109,J$214*J$218+J$213,J$222*J$214,FALSE))</f>
        <v>108.0550367038923</v>
      </c>
      <c r="Z109" s="5">
        <f>BD109+(K$209*_xlfn.NORM.DIST($B109,K$214*K$215+K$213,K$219*K$214,FALSE))+(K$211*_xlfn.NORM.DIST($B109,K$214*K$216+K$213,K$220*K$214,FALSE))+(K$210*_xlfn.NORM.DIST($B109,K$214*K$217+K$213,K$221*K$214,FALSE))+(K$212*_xlfn.NORM.DIST($B109,K$214*K$218+K$213,K$222*K$214,FALSE))</f>
        <v>106.24901885816183</v>
      </c>
      <c r="AA109" s="5">
        <f>BE109+(L$209*_xlfn.NORM.DIST($B109,L$214*L$215+L$213,L$219*L$214,FALSE))+(L$211*_xlfn.NORM.DIST($B109,L$214*L$216+L$213,L$220*L$214,FALSE))+(L$210*_xlfn.NORM.DIST($B109,L$214*L$217+L$213,L$221*L$214,FALSE))+(L$212*_xlfn.NORM.DIST($B109,L$214*L$218+L$213,L$222*L$214,FALSE))</f>
        <v>101.13584920492741</v>
      </c>
      <c r="AB109" s="5">
        <f>BF109+(M$209*_xlfn.NORM.DIST($B109,M$214*M$215+M$213,M$219*M$214,FALSE))+(M$211*_xlfn.NORM.DIST($B109,M$214*M$216+M$213,M$220*M$214,FALSE))+(M$210*_xlfn.NORM.DIST($B109,M$214*M$217+M$213,M$221*M$214,FALSE))+(M$212*_xlfn.NORM.DIST($B109,M$214*M$218+M$213,M$222*M$214,FALSE))</f>
        <v>93.236328384016133</v>
      </c>
      <c r="AC109" s="5">
        <f>BG109+(N$209*_xlfn.NORM.DIST($B109,N$214*N$215+N$213,N$219*N$214,FALSE))+(N$211*_xlfn.NORM.DIST($B109,N$214*N$216+N$213,N$220*N$214,FALSE))+(N$210*_xlfn.NORM.DIST($B109,N$214*N$217+N$213,N$221*N$214,FALSE))+(N$212*_xlfn.NORM.DIST($B109,N$214*N$218+N$213,N$222*N$214,FALSE))</f>
        <v>82.608437275586653</v>
      </c>
      <c r="AD109" s="5">
        <f>BH109+(O$209*_xlfn.NORM.DIST($B109,O$214*O$215+O$213,O$219*O$214,FALSE))+(O$211*_xlfn.NORM.DIST($B109,O$214*O$216+O$213,O$220*O$214,FALSE))+(O$210*_xlfn.NORM.DIST($B109,O$214*O$217+O$213,O$221*O$214,FALSE))+(O$212*_xlfn.NORM.DIST($B109,O$214*O$218+O$213,O$222*O$214,FALSE))</f>
        <v>69.474304906119386</v>
      </c>
      <c r="AE109" s="5"/>
      <c r="AG109" s="5">
        <f t="shared" si="84"/>
        <v>0.14255567640404365</v>
      </c>
      <c r="AH109" s="5">
        <f t="shared" si="84"/>
        <v>-0.12816939794967652</v>
      </c>
      <c r="AI109" s="5">
        <f t="shared" si="84"/>
        <v>-0.8235926435857408</v>
      </c>
      <c r="AJ109" s="5">
        <f t="shared" si="83"/>
        <v>-0.51311564538104903</v>
      </c>
      <c r="AK109" s="5">
        <f t="shared" si="83"/>
        <v>0.79938246100661559</v>
      </c>
      <c r="AL109" s="5">
        <f t="shared" si="83"/>
        <v>-7.7568095410910587E-2</v>
      </c>
      <c r="AM109" s="5">
        <f t="shared" si="83"/>
        <v>0.46842757139421565</v>
      </c>
      <c r="AN109" s="5">
        <f t="shared" si="42"/>
        <v>0.61196329610770306</v>
      </c>
      <c r="AO109" s="5">
        <f t="shared" si="42"/>
        <v>1.7509811418381673</v>
      </c>
      <c r="AP109" s="5">
        <f t="shared" si="42"/>
        <v>1.9091507950725912</v>
      </c>
      <c r="AQ109" s="5">
        <f t="shared" si="42"/>
        <v>2.3396716159838604</v>
      </c>
      <c r="AR109" s="5">
        <f t="shared" si="42"/>
        <v>2.0585627244133491</v>
      </c>
      <c r="AS109" s="5">
        <f t="shared" si="42"/>
        <v>0.93479509388060933</v>
      </c>
      <c r="AV109" s="2">
        <f t="shared" si="44"/>
        <v>98.901049054352285</v>
      </c>
      <c r="AW109" s="2">
        <f t="shared" si="45"/>
        <v>102.03976679781867</v>
      </c>
      <c r="AX109" s="2">
        <f t="shared" si="46"/>
        <v>104.79449410793609</v>
      </c>
      <c r="AY109" s="2">
        <f t="shared" si="47"/>
        <v>103.58190678061663</v>
      </c>
      <c r="AZ109" s="2">
        <f t="shared" si="48"/>
        <v>105.18795966130912</v>
      </c>
      <c r="BA109" s="2">
        <f t="shared" si="49"/>
        <v>107.52808515912818</v>
      </c>
      <c r="BB109" s="2">
        <f t="shared" si="50"/>
        <v>108.32905265883286</v>
      </c>
      <c r="BC109" s="2">
        <f t="shared" si="51"/>
        <v>108.04501619008562</v>
      </c>
      <c r="BD109" s="2">
        <f t="shared" si="52"/>
        <v>106.23237682821942</v>
      </c>
      <c r="BE109" s="2">
        <f t="shared" si="53"/>
        <v>101.08831853363921</v>
      </c>
      <c r="BF109" s="2">
        <f t="shared" si="54"/>
        <v>93.187339474540522</v>
      </c>
      <c r="BG109" s="2">
        <f t="shared" si="55"/>
        <v>82.564760693526409</v>
      </c>
      <c r="BH109" s="2">
        <f t="shared" si="56"/>
        <v>69.46052012619819</v>
      </c>
      <c r="BK109" s="2">
        <f>IF(OR($B109&lt;C$229, AND($B109&gt;C$230, $B109&lt;C$231)), C109, "")</f>
        <v>99.045000000000002</v>
      </c>
      <c r="BL109" s="2">
        <f>IF(OR($B109&lt;D$229, AND($B109&gt;D$230, $B109&lt;D$231)), D109, "")</f>
        <v>101.91200000000001</v>
      </c>
      <c r="BM109" s="2">
        <f>IF(OR($B109&lt;E$229, AND($B109&gt;E$230, $B109&lt;E$231)), E109, "")</f>
        <v>103.971</v>
      </c>
      <c r="BN109" s="2">
        <f>IF(OR($B109&lt;F$229, AND($B109&gt;F$230, $B109&lt;F$231)), F109, "")</f>
        <v>103.077</v>
      </c>
      <c r="BO109" s="2">
        <f>IF(OR($B109&lt;G$229, AND($B109&gt;G$230, $B109&lt;G$231)), G109, "")</f>
        <v>106</v>
      </c>
      <c r="BP109" s="2">
        <f>IF(OR($B109&lt;H$229, AND($B109&gt;H$230, $B109&lt;H$231)), H109, "")</f>
        <v>107.462</v>
      </c>
      <c r="BQ109" s="2">
        <f>IF(OR($B109&lt;I$229, AND($B109&gt;I$230, $B109&lt;I$231)), I109, "")</f>
        <v>108.803</v>
      </c>
      <c r="BR109" s="2">
        <f>IF(OR($B109&lt;J$229, AND($B109&gt;J$230, $B109&lt;J$231)), J109, "")</f>
        <v>108.667</v>
      </c>
      <c r="BS109" s="2">
        <f>IF(OR($B109&lt;K$229, AND($B109&gt;K$230, $B109&lt;K$231)), K109, "")</f>
        <v>108</v>
      </c>
      <c r="BT109" s="2">
        <f>IF(OR($B109&lt;L$229, AND($B109&gt;L$230, $B109&lt;L$231)), L109, "")</f>
        <v>103.045</v>
      </c>
      <c r="BU109" s="2">
        <f>IF(OR($B109&lt;M$229, AND($B109&gt;M$230, $B109&lt;M$231)), M109, "")</f>
        <v>95.575999999999993</v>
      </c>
      <c r="BV109" s="2">
        <f>IF(OR($B109&lt;N$229, AND($B109&gt;N$230, $B109&lt;N$231)), N109, "")</f>
        <v>84.667000000000002</v>
      </c>
      <c r="BW109" s="2">
        <f>IF(OR($B109&lt;O$229, AND($B109&gt;O$230, $B109&lt;O$231)), O109, "")</f>
        <v>70.409099999999995</v>
      </c>
      <c r="BZ109" s="2">
        <f>IF(OR(AND($B109&gt;C$230, $B109&lt;C$231), $B109&gt;C$232), C109, "")</f>
        <v>99.045000000000002</v>
      </c>
      <c r="CA109" s="2">
        <f>IF(OR(AND($B109&gt;D$230, $B109&lt;D$231), $B109&gt;D$232), D109, "")</f>
        <v>101.91200000000001</v>
      </c>
      <c r="CB109" s="2">
        <f>IF(OR(AND($B109&gt;E$230, $B109&lt;E$231), $B109&gt;E$232), E109, "")</f>
        <v>103.971</v>
      </c>
      <c r="CC109" s="2">
        <f>IF(OR(AND($B109&gt;F$230, $B109&lt;F$231), $B109&gt;F$232), F109, "")</f>
        <v>103.077</v>
      </c>
      <c r="CD109" s="2">
        <f>IF(OR(AND($B109&gt;G$230, $B109&lt;G$231), $B109&gt;G$232), G109, "")</f>
        <v>106</v>
      </c>
      <c r="CE109" s="2">
        <f>IF(OR(AND($B109&gt;H$230, $B109&lt;H$231), $B109&gt;H$232), H109, "")</f>
        <v>107.462</v>
      </c>
      <c r="CF109" s="2">
        <f>IF(OR(AND($B109&gt;I$230, $B109&lt;I$231), $B109&gt;I$232), I109, "")</f>
        <v>108.803</v>
      </c>
      <c r="CG109" s="2">
        <f>IF(OR(AND($B109&gt;J$230, $B109&lt;J$231), $B109&gt;J$232), J109, "")</f>
        <v>108.667</v>
      </c>
      <c r="CH109" s="2">
        <f>IF(OR(AND($B109&gt;K$230, $B109&lt;K$231), $B109&gt;K$232), K109, "")</f>
        <v>108</v>
      </c>
      <c r="CI109" s="2">
        <f>IF(OR(AND($B109&gt;L$230, $B109&lt;L$231), $B109&gt;L$232), L109, "")</f>
        <v>103.045</v>
      </c>
      <c r="CJ109" s="2">
        <f>IF(OR(AND($B109&gt;M$230, $B109&lt;M$231), $B109&gt;M$232), M109, "")</f>
        <v>95.575999999999993</v>
      </c>
      <c r="CK109" s="2">
        <f>IF(OR(AND($B109&gt;N$230, $B109&lt;N$231), $B109&gt;N$232), N109, "")</f>
        <v>84.667000000000002</v>
      </c>
      <c r="CL109" s="2">
        <f>IF(OR(AND($B109&gt;O$230, $B109&lt;O$231), $B109&gt;O$232), O109, "")</f>
        <v>70.409099999999995</v>
      </c>
      <c r="CO109" s="2">
        <f t="shared" si="57"/>
        <v>99.304180213547667</v>
      </c>
      <c r="CP109" s="2">
        <f t="shared" si="58"/>
        <v>102.34742030183961</v>
      </c>
      <c r="CQ109" s="2">
        <f t="shared" si="59"/>
        <v>105.24621220074287</v>
      </c>
      <c r="CR109" s="2">
        <f t="shared" si="60"/>
        <v>103.97810227000562</v>
      </c>
      <c r="CS109" s="2">
        <f t="shared" si="61"/>
        <v>105.65602093483865</v>
      </c>
      <c r="CT109" s="2">
        <f t="shared" si="62"/>
        <v>108.00459837599307</v>
      </c>
      <c r="CU109" s="2">
        <f t="shared" si="63"/>
        <v>108.81188604653747</v>
      </c>
      <c r="CV109" s="2">
        <f t="shared" si="64"/>
        <v>108.65194075253842</v>
      </c>
      <c r="CW109" s="2">
        <f t="shared" si="65"/>
        <v>107.0737378784398</v>
      </c>
      <c r="CX109" s="2">
        <f t="shared" si="66"/>
        <v>101.85745460424576</v>
      </c>
      <c r="CY109" s="2">
        <f t="shared" si="67"/>
        <v>93.9330317293566</v>
      </c>
      <c r="CZ109" s="2">
        <f t="shared" si="68"/>
        <v>83.045143839156282</v>
      </c>
      <c r="DA109" s="2">
        <f t="shared" si="69"/>
        <v>69.753781483354174</v>
      </c>
      <c r="DD109" s="2">
        <f t="shared" si="70"/>
        <v>98.614606710952941</v>
      </c>
      <c r="DE109" s="2">
        <f t="shared" si="71"/>
        <v>101.77788652311132</v>
      </c>
      <c r="DF109" s="2">
        <f t="shared" si="72"/>
        <v>104.36716659621152</v>
      </c>
      <c r="DG109" s="2">
        <f t="shared" si="73"/>
        <v>103.31363321360952</v>
      </c>
      <c r="DH109" s="2">
        <f t="shared" si="74"/>
        <v>104.88694675194961</v>
      </c>
      <c r="DI109" s="2">
        <f t="shared" si="75"/>
        <v>107.18972702743473</v>
      </c>
      <c r="DJ109" s="2">
        <f t="shared" si="76"/>
        <v>107.94447735514579</v>
      </c>
      <c r="DK109" s="2">
        <f t="shared" si="77"/>
        <v>107.57886354883753</v>
      </c>
      <c r="DL109" s="2">
        <f t="shared" si="78"/>
        <v>105.60698772165688</v>
      </c>
      <c r="DM109" s="2">
        <f t="shared" si="79"/>
        <v>100.58790589144623</v>
      </c>
      <c r="DN109" s="2">
        <f t="shared" si="80"/>
        <v>92.711792032248283</v>
      </c>
      <c r="DO109" s="2">
        <f t="shared" si="81"/>
        <v>82.264146783150707</v>
      </c>
      <c r="DP109" s="2">
        <f t="shared" si="82"/>
        <v>69.255893471007923</v>
      </c>
      <c r="DS109" s="2">
        <f>POWER(10,($B109-C$227)/C$228)/(1+POWER(10,($B109-C$227)/C$228))</f>
        <v>0.5846094110033091</v>
      </c>
      <c r="DT109" s="2">
        <f>POWER(10,($B109-D$227)/D$228)/(1+POWER(10,($B109-D$227)/D$228))</f>
        <v>0.54018482399391732</v>
      </c>
      <c r="DU109" s="2">
        <f>POWER(10,($B109-E$227)/E$228)/(1+POWER(10,($B109-E$227)/E$228))</f>
        <v>0.51387333089233367</v>
      </c>
      <c r="DV109" s="2">
        <f>POWER(10,($B109-F$227)/F$228)/(1+POWER(10,($B109-F$227)/F$228))</f>
        <v>0.59625875061488454</v>
      </c>
      <c r="DW109" s="2">
        <f>POWER(10,($B109-G$227)/G$228)/(1+POWER(10,($B109-G$227)/G$228))</f>
        <v>0.60860354429171348</v>
      </c>
      <c r="DX109" s="2">
        <f>POWER(10,($B109-H$227)/H$228)/(1+POWER(10,($B109-H$227)/H$228))</f>
        <v>0.58477110246657393</v>
      </c>
      <c r="DY109" s="2">
        <f>POWER(10,($B109-I$227)/I$228)/(1+POWER(10,($B109-I$227)/I$228))</f>
        <v>0.556638862967748</v>
      </c>
      <c r="DZ109" s="2">
        <f>POWER(10,($B109-J$227)/J$228)/(1+POWER(10,($B109-J$227)/J$228))</f>
        <v>0.56559263430403983</v>
      </c>
      <c r="EA109" s="2">
        <f>POWER(10,($B109-K$227)/K$228)/(1+POWER(10,($B109-K$227)/K$228))</f>
        <v>0.57362260800146969</v>
      </c>
      <c r="EB109" s="2">
        <f>POWER(10,($B109-L$227)/L$228)/(1+POWER(10,($B109-L$227)/L$228))</f>
        <v>0.60583423294604277</v>
      </c>
      <c r="EC109" s="2">
        <f>POWER(10,($B109-M$227)/M$228)/(1+POWER(10,($B109-M$227)/M$228))</f>
        <v>0.61060269870177541</v>
      </c>
      <c r="ED109" s="2">
        <f>POWER(10,($B109-N$227)/N$228)/(1+POWER(10,($B109-N$227)/N$228))</f>
        <v>0.61508957291953359</v>
      </c>
      <c r="EE109" s="2">
        <f>POWER(10,($B109-O$227)/O$228)/(1+POWER(10,($B109-O$227)/O$228))</f>
        <v>0.5890106808838792</v>
      </c>
    </row>
    <row r="110" spans="2:135" x14ac:dyDescent="0.25">
      <c r="B110" s="2">
        <v>104</v>
      </c>
      <c r="C110">
        <v>98.954999999999998</v>
      </c>
      <c r="D110">
        <v>102.38200000000001</v>
      </c>
      <c r="E110">
        <v>103.5</v>
      </c>
      <c r="F110">
        <v>102.754</v>
      </c>
      <c r="G110">
        <v>106.25</v>
      </c>
      <c r="H110">
        <v>108.58499999999999</v>
      </c>
      <c r="I110">
        <v>109.07599999999999</v>
      </c>
      <c r="J110">
        <v>109.333</v>
      </c>
      <c r="K110">
        <v>108.42400000000001</v>
      </c>
      <c r="L110">
        <v>102.97</v>
      </c>
      <c r="M110">
        <v>94.938999999999993</v>
      </c>
      <c r="N110">
        <v>83.727000000000004</v>
      </c>
      <c r="O110">
        <v>71.787899999999993</v>
      </c>
      <c r="R110" s="5">
        <f>AV110+(C$209*_xlfn.NORM.DIST($B110,C$214*C$215+C$213,C$219*C$214,FALSE))+(C$211*_xlfn.NORM.DIST($B110,C$214*C$216+C$213,C$220*C$214,FALSE))+(C$210*_xlfn.NORM.DIST($B110,C$214*C$217+C$213,C$221*C$214,FALSE))+(C$212*_xlfn.NORM.DIST($B110,C$214*C$218+C$213,C$222*C$214,FALSE))</f>
        <v>98.8640128474226</v>
      </c>
      <c r="S110" s="5">
        <f>AW110+(D$209*_xlfn.NORM.DIST($B110,D$214*D$215+D$213,D$219*D$214,FALSE))+(D$211*_xlfn.NORM.DIST($B110,D$214*D$216+D$213,D$220*D$214,FALSE))+(D$210*_xlfn.NORM.DIST($B110,D$214*D$217+D$213,D$221*D$214,FALSE))+(D$212*_xlfn.NORM.DIST($B110,D$214*D$218+D$213,D$222*D$214,FALSE))</f>
        <v>102.00814519789162</v>
      </c>
      <c r="T110" s="5">
        <f>AX110+(E$209*_xlfn.NORM.DIST($B110,E$214*E$215+E$213,E$219*E$214,FALSE))+(E$211*_xlfn.NORM.DIST($B110,E$214*E$216+E$213,E$220*E$214,FALSE))+(E$210*_xlfn.NORM.DIST($B110,E$214*E$217+E$213,E$221*E$214,FALSE))+(E$212*_xlfn.NORM.DIST($B110,E$214*E$218+E$213,E$222*E$214,FALSE))</f>
        <v>104.75068287706651</v>
      </c>
      <c r="U110" s="5">
        <f>AY110+(F$209*_xlfn.NORM.DIST($B110,F$214*F$215+F$213,F$219*F$214,FALSE))+(F$211*_xlfn.NORM.DIST($B110,F$214*F$216+F$213,F$220*F$214,FALSE))+(F$210*_xlfn.NORM.DIST($B110,F$214*F$217+F$213,F$221*F$214,FALSE))+(F$212*_xlfn.NORM.DIST($B110,F$214*F$218+F$213,F$222*F$214,FALSE))</f>
        <v>103.5674291713992</v>
      </c>
      <c r="V110" s="5">
        <f>AZ110+(G$209*_xlfn.NORM.DIST($B110,G$214*G$215+G$213,G$219*G$214,FALSE))+(G$211*_xlfn.NORM.DIST($B110,G$214*G$216+G$213,G$220*G$214,FALSE))+(G$210*_xlfn.NORM.DIST($B110,G$214*G$217+G$213,G$221*G$214,FALSE))+(G$212*_xlfn.NORM.DIST($B110,G$214*G$218+G$213,G$222*G$214,FALSE))</f>
        <v>105.20114623987175</v>
      </c>
      <c r="W110" s="5">
        <f>BA110+(H$209*_xlfn.NORM.DIST($B110,H$214*H$215+H$213,H$219*H$214,FALSE))+(H$211*_xlfn.NORM.DIST($B110,H$214*H$216+H$213,H$220*H$214,FALSE))+(H$210*_xlfn.NORM.DIST($B110,H$214*H$217+H$213,H$221*H$214,FALSE))+(H$212*_xlfn.NORM.DIST($B110,H$214*H$218+H$213,H$222*H$214,FALSE))</f>
        <v>107.54128030010867</v>
      </c>
      <c r="X110" s="5">
        <f>BB110+(I$209*_xlfn.NORM.DIST($B110,I$214*I$215+I$213,I$219*I$214,FALSE))+(I$211*_xlfn.NORM.DIST($B110,I$214*I$216+I$213,I$220*I$214,FALSE))+(I$210*_xlfn.NORM.DIST($B110,I$214*I$217+I$213,I$221*I$214,FALSE))+(I$212*_xlfn.NORM.DIST($B110,I$214*I$218+I$213,I$222*I$214,FALSE))</f>
        <v>108.32968850074842</v>
      </c>
      <c r="Y110" s="5">
        <f>BC110+(J$209*_xlfn.NORM.DIST($B110,J$214*J$215+J$213,J$219*J$214,FALSE))+(J$211*_xlfn.NORM.DIST($B110,J$214*J$216+J$213,J$220*J$214,FALSE))+(J$210*_xlfn.NORM.DIST($B110,J$214*J$217+J$213,J$221*J$214,FALSE))+(J$212*_xlfn.NORM.DIST($B110,J$214*J$218+J$213,J$222*J$214,FALSE))</f>
        <v>108.04646738597873</v>
      </c>
      <c r="Z110" s="5">
        <f>BD110+(K$209*_xlfn.NORM.DIST($B110,K$214*K$215+K$213,K$219*K$214,FALSE))+(K$211*_xlfn.NORM.DIST($B110,K$214*K$216+K$213,K$220*K$214,FALSE))+(K$210*_xlfn.NORM.DIST($B110,K$214*K$217+K$213,K$221*K$214,FALSE))+(K$212*_xlfn.NORM.DIST($B110,K$214*K$218+K$213,K$222*K$214,FALSE))</f>
        <v>106.22894426322726</v>
      </c>
      <c r="AA110" s="5">
        <f>BE110+(L$209*_xlfn.NORM.DIST($B110,L$214*L$215+L$213,L$219*L$214,FALSE))+(L$211*_xlfn.NORM.DIST($B110,L$214*L$216+L$213,L$220*L$214,FALSE))+(L$210*_xlfn.NORM.DIST($B110,L$214*L$217+L$213,L$221*L$214,FALSE))+(L$212*_xlfn.NORM.DIST($B110,L$214*L$218+L$213,L$222*L$214,FALSE))</f>
        <v>101.14765819058769</v>
      </c>
      <c r="AB110" s="5">
        <f>BF110+(M$209*_xlfn.NORM.DIST($B110,M$214*M$215+M$213,M$219*M$214,FALSE))+(M$211*_xlfn.NORM.DIST($B110,M$214*M$216+M$213,M$220*M$214,FALSE))+(M$210*_xlfn.NORM.DIST($B110,M$214*M$217+M$213,M$221*M$214,FALSE))+(M$212*_xlfn.NORM.DIST($B110,M$214*M$218+M$213,M$222*M$214,FALSE))</f>
        <v>93.254286638791129</v>
      </c>
      <c r="AC110" s="5">
        <f>BG110+(N$209*_xlfn.NORM.DIST($B110,N$214*N$215+N$213,N$219*N$214,FALSE))+(N$211*_xlfn.NORM.DIST($B110,N$214*N$216+N$213,N$220*N$214,FALSE))+(N$210*_xlfn.NORM.DIST($B110,N$214*N$217+N$213,N$221*N$214,FALSE))+(N$212*_xlfn.NORM.DIST($B110,N$214*N$218+N$213,N$222*N$214,FALSE))</f>
        <v>82.631252094008801</v>
      </c>
      <c r="AD110" s="5">
        <f>BH110+(O$209*_xlfn.NORM.DIST($B110,O$214*O$215+O$213,O$219*O$214,FALSE))+(O$211*_xlfn.NORM.DIST($B110,O$214*O$216+O$213,O$220*O$214,FALSE))+(O$210*_xlfn.NORM.DIST($B110,O$214*O$217+O$213,O$221*O$214,FALSE))+(O$212*_xlfn.NORM.DIST($B110,O$214*O$218+O$213,O$222*O$214,FALSE))</f>
        <v>69.477307628706171</v>
      </c>
      <c r="AE110" s="5"/>
      <c r="AG110" s="5">
        <f t="shared" si="84"/>
        <v>9.0987152577397978E-2</v>
      </c>
      <c r="AH110" s="5">
        <f t="shared" si="84"/>
        <v>0.37385480210838296</v>
      </c>
      <c r="AI110" s="5">
        <f t="shared" si="84"/>
        <v>-1.2506828770665095</v>
      </c>
      <c r="AJ110" s="5">
        <f t="shared" si="83"/>
        <v>-0.8134291713991928</v>
      </c>
      <c r="AK110" s="5">
        <f t="shared" si="83"/>
        <v>1.048853760128253</v>
      </c>
      <c r="AL110" s="5">
        <f t="shared" si="83"/>
        <v>1.0437196998913265</v>
      </c>
      <c r="AM110" s="5">
        <f t="shared" si="83"/>
        <v>0.74631149925157558</v>
      </c>
      <c r="AN110" s="5">
        <f t="shared" si="42"/>
        <v>1.2865326140212687</v>
      </c>
      <c r="AO110" s="5">
        <f t="shared" si="42"/>
        <v>2.1950557367727441</v>
      </c>
      <c r="AP110" s="5">
        <f t="shared" si="42"/>
        <v>1.8223418094123076</v>
      </c>
      <c r="AQ110" s="5">
        <f t="shared" si="42"/>
        <v>1.6847133612088641</v>
      </c>
      <c r="AR110" s="5">
        <f t="shared" si="42"/>
        <v>1.0957479059912032</v>
      </c>
      <c r="AS110" s="5">
        <f t="shared" si="42"/>
        <v>2.3105923712938221</v>
      </c>
      <c r="AV110" s="2">
        <f t="shared" si="44"/>
        <v>98.861135223006073</v>
      </c>
      <c r="AW110" s="2">
        <f t="shared" si="45"/>
        <v>102.00725023775206</v>
      </c>
      <c r="AX110" s="2">
        <f t="shared" si="46"/>
        <v>104.75046657368119</v>
      </c>
      <c r="AY110" s="2">
        <f t="shared" si="47"/>
        <v>103.55101388588304</v>
      </c>
      <c r="AZ110" s="2">
        <f t="shared" si="48"/>
        <v>105.1765184771812</v>
      </c>
      <c r="BA110" s="2">
        <f t="shared" si="49"/>
        <v>107.51789487577216</v>
      </c>
      <c r="BB110" s="2">
        <f t="shared" si="50"/>
        <v>108.31781961641393</v>
      </c>
      <c r="BC110" s="2">
        <f t="shared" si="51"/>
        <v>108.02531372594068</v>
      </c>
      <c r="BD110" s="2">
        <f t="shared" si="52"/>
        <v>106.19440546241961</v>
      </c>
      <c r="BE110" s="2">
        <f t="shared" si="53"/>
        <v>101.05508330358286</v>
      </c>
      <c r="BF110" s="2">
        <f t="shared" si="54"/>
        <v>93.15932476897413</v>
      </c>
      <c r="BG110" s="2">
        <f t="shared" si="55"/>
        <v>82.547080725949783</v>
      </c>
      <c r="BH110" s="2">
        <f t="shared" si="56"/>
        <v>69.449260313938225</v>
      </c>
      <c r="BK110" s="2">
        <f>IF(OR($B110&lt;C$229, AND($B110&gt;C$230, $B110&lt;C$231)), C110, "")</f>
        <v>98.954999999999998</v>
      </c>
      <c r="BL110" s="2">
        <f>IF(OR($B110&lt;D$229, AND($B110&gt;D$230, $B110&lt;D$231)), D110, "")</f>
        <v>102.38200000000001</v>
      </c>
      <c r="BM110" s="2">
        <f>IF(OR($B110&lt;E$229, AND($B110&gt;E$230, $B110&lt;E$231)), E110, "")</f>
        <v>103.5</v>
      </c>
      <c r="BN110" s="2">
        <f>IF(OR($B110&lt;F$229, AND($B110&gt;F$230, $B110&lt;F$231)), F110, "")</f>
        <v>102.754</v>
      </c>
      <c r="BO110" s="2">
        <f>IF(OR($B110&lt;G$229, AND($B110&gt;G$230, $B110&lt;G$231)), G110, "")</f>
        <v>106.25</v>
      </c>
      <c r="BP110" s="2">
        <f>IF(OR($B110&lt;H$229, AND($B110&gt;H$230, $B110&lt;H$231)), H110, "")</f>
        <v>108.58499999999999</v>
      </c>
      <c r="BQ110" s="2">
        <f>IF(OR($B110&lt;I$229, AND($B110&gt;I$230, $B110&lt;I$231)), I110, "")</f>
        <v>109.07599999999999</v>
      </c>
      <c r="BR110" s="2">
        <f>IF(OR($B110&lt;J$229, AND($B110&gt;J$230, $B110&lt;J$231)), J110, "")</f>
        <v>109.333</v>
      </c>
      <c r="BS110" s="2">
        <f>IF(OR($B110&lt;K$229, AND($B110&gt;K$230, $B110&lt;K$231)), K110, "")</f>
        <v>108.42400000000001</v>
      </c>
      <c r="BT110" s="2">
        <f>IF(OR($B110&lt;L$229, AND($B110&gt;L$230, $B110&lt;L$231)), L110, "")</f>
        <v>102.97</v>
      </c>
      <c r="BU110" s="2">
        <f>IF(OR($B110&lt;M$229, AND($B110&gt;M$230, $B110&lt;M$231)), M110, "")</f>
        <v>94.938999999999993</v>
      </c>
      <c r="BV110" s="2">
        <f>IF(OR($B110&lt;N$229, AND($B110&gt;N$230, $B110&lt;N$231)), N110, "")</f>
        <v>83.727000000000004</v>
      </c>
      <c r="BW110" s="2">
        <f>IF(OR($B110&lt;O$229, AND($B110&gt;O$230, $B110&lt;O$231)), O110, "")</f>
        <v>71.787899999999993</v>
      </c>
      <c r="BZ110" s="2">
        <f>IF(OR(AND($B110&gt;C$230, $B110&lt;C$231), $B110&gt;C$232), C110, "")</f>
        <v>98.954999999999998</v>
      </c>
      <c r="CA110" s="2">
        <f>IF(OR(AND($B110&gt;D$230, $B110&lt;D$231), $B110&gt;D$232), D110, "")</f>
        <v>102.38200000000001</v>
      </c>
      <c r="CB110" s="2">
        <f>IF(OR(AND($B110&gt;E$230, $B110&lt;E$231), $B110&gt;E$232), E110, "")</f>
        <v>103.5</v>
      </c>
      <c r="CC110" s="2">
        <f>IF(OR(AND($B110&gt;F$230, $B110&lt;F$231), $B110&gt;F$232), F110, "")</f>
        <v>102.754</v>
      </c>
      <c r="CD110" s="2">
        <f>IF(OR(AND($B110&gt;G$230, $B110&lt;G$231), $B110&gt;G$232), G110, "")</f>
        <v>106.25</v>
      </c>
      <c r="CE110" s="2">
        <f>IF(OR(AND($B110&gt;H$230, $B110&lt;H$231), $B110&gt;H$232), H110, "")</f>
        <v>108.58499999999999</v>
      </c>
      <c r="CF110" s="2">
        <f>IF(OR(AND($B110&gt;I$230, $B110&lt;I$231), $B110&gt;I$232), I110, "")</f>
        <v>109.07599999999999</v>
      </c>
      <c r="CG110" s="2">
        <f>IF(OR(AND($B110&gt;J$230, $B110&lt;J$231), $B110&gt;J$232), J110, "")</f>
        <v>109.333</v>
      </c>
      <c r="CH110" s="2">
        <f>IF(OR(AND($B110&gt;K$230, $B110&lt;K$231), $B110&gt;K$232), K110, "")</f>
        <v>108.42400000000001</v>
      </c>
      <c r="CI110" s="2">
        <f>IF(OR(AND($B110&gt;L$230, $B110&lt;L$231), $B110&gt;L$232), L110, "")</f>
        <v>102.97</v>
      </c>
      <c r="CJ110" s="2">
        <f>IF(OR(AND($B110&gt;M$230, $B110&lt;M$231), $B110&gt;M$232), M110, "")</f>
        <v>94.938999999999993</v>
      </c>
      <c r="CK110" s="2">
        <f>IF(OR(AND($B110&gt;N$230, $B110&lt;N$231), $B110&gt;N$232), N110, "")</f>
        <v>83.727000000000004</v>
      </c>
      <c r="CL110" s="2">
        <f>IF(OR(AND($B110&gt;O$230, $B110&lt;O$231), $B110&gt;O$232), O110, "")</f>
        <v>71.787899999999993</v>
      </c>
      <c r="CO110" s="2">
        <f t="shared" si="57"/>
        <v>99.301638814873826</v>
      </c>
      <c r="CP110" s="2">
        <f t="shared" si="58"/>
        <v>102.34044304786568</v>
      </c>
      <c r="CQ110" s="2">
        <f t="shared" si="59"/>
        <v>105.24876947794061</v>
      </c>
      <c r="CR110" s="2">
        <f t="shared" si="60"/>
        <v>103.98293413524233</v>
      </c>
      <c r="CS110" s="2">
        <f t="shared" si="61"/>
        <v>105.67712729943921</v>
      </c>
      <c r="CT110" s="2">
        <f t="shared" si="62"/>
        <v>108.03513323493179</v>
      </c>
      <c r="CU110" s="2">
        <f t="shared" si="63"/>
        <v>108.8363743815779</v>
      </c>
      <c r="CV110" s="2">
        <f t="shared" si="64"/>
        <v>108.69527216522746</v>
      </c>
      <c r="CW110" s="2">
        <f t="shared" si="65"/>
        <v>107.1156537997653</v>
      </c>
      <c r="CX110" s="2">
        <f t="shared" si="66"/>
        <v>101.89437009700549</v>
      </c>
      <c r="CY110" s="2">
        <f t="shared" si="67"/>
        <v>93.976576013408675</v>
      </c>
      <c r="CZ110" s="2">
        <f t="shared" si="68"/>
        <v>83.072421576292641</v>
      </c>
      <c r="DA110" s="2">
        <f t="shared" si="69"/>
        <v>69.765974529632487</v>
      </c>
      <c r="DD110" s="2">
        <f t="shared" si="70"/>
        <v>98.575678481040441</v>
      </c>
      <c r="DE110" s="2">
        <f t="shared" si="71"/>
        <v>101.74858590778338</v>
      </c>
      <c r="DF110" s="2">
        <f t="shared" si="72"/>
        <v>104.3205474275652</v>
      </c>
      <c r="DG110" s="2">
        <f t="shared" si="73"/>
        <v>103.28428385081061</v>
      </c>
      <c r="DH110" s="2">
        <f t="shared" si="74"/>
        <v>104.88290167099971</v>
      </c>
      <c r="DI110" s="2">
        <f t="shared" si="75"/>
        <v>107.18293530406412</v>
      </c>
      <c r="DJ110" s="2">
        <f t="shared" si="76"/>
        <v>107.94113426865235</v>
      </c>
      <c r="DK110" s="2">
        <f t="shared" si="77"/>
        <v>107.55602372857568</v>
      </c>
      <c r="DL110" s="2">
        <f t="shared" si="78"/>
        <v>105.56988794276114</v>
      </c>
      <c r="DM110" s="2">
        <f t="shared" si="79"/>
        <v>100.55707626245275</v>
      </c>
      <c r="DN110" s="2">
        <f t="shared" si="80"/>
        <v>92.684000697541393</v>
      </c>
      <c r="DO110" s="2">
        <f t="shared" si="81"/>
        <v>82.247259425198237</v>
      </c>
      <c r="DP110" s="2">
        <f t="shared" si="82"/>
        <v>69.247713970951935</v>
      </c>
      <c r="DS110" s="2">
        <f>POWER(10,($B110-C$227)/C$228)/(1+POWER(10,($B110-C$227)/C$228))</f>
        <v>0.60678741156793048</v>
      </c>
      <c r="DT110" s="2">
        <f>POWER(10,($B110-D$227)/D$228)/(1+POWER(10,($B110-D$227)/D$228))</f>
        <v>0.56296154519194952</v>
      </c>
      <c r="DU110" s="2">
        <f>POWER(10,($B110-E$227)/E$228)/(1+POWER(10,($B110-E$227)/E$228))</f>
        <v>0.5368358832435447</v>
      </c>
      <c r="DV110" s="2">
        <f>POWER(10,($B110-F$227)/F$228)/(1+POWER(10,($B110-F$227)/F$228))</f>
        <v>0.61822095973326119</v>
      </c>
      <c r="DW110" s="2">
        <f>POWER(10,($B110-G$227)/G$228)/(1+POWER(10,($B110-G$227)/G$228))</f>
        <v>0.63031058723401034</v>
      </c>
      <c r="DX110" s="2">
        <f>POWER(10,($B110-H$227)/H$228)/(1+POWER(10,($B110-H$227)/H$228))</f>
        <v>0.60694627436257576</v>
      </c>
      <c r="DY110" s="2">
        <f>POWER(10,($B110-I$227)/I$228)/(1+POWER(10,($B110-I$227)/I$228))</f>
        <v>0.57923540028762421</v>
      </c>
      <c r="DZ110" s="2">
        <f>POWER(10,($B110-J$227)/J$228)/(1+POWER(10,($B110-J$227)/J$228))</f>
        <v>0.58807053644574059</v>
      </c>
      <c r="EA110" s="2">
        <f>POWER(10,($B110-K$227)/K$228)/(1+POWER(10,($B110-K$227)/K$228))</f>
        <v>0.59598181262144823</v>
      </c>
      <c r="EB110" s="2">
        <f>POWER(10,($B110-L$227)/L$228)/(1+POWER(10,($B110-L$227)/L$228))</f>
        <v>0.62760088451565732</v>
      </c>
      <c r="EC110" s="2">
        <f>POWER(10,($B110-M$227)/M$228)/(1+POWER(10,($B110-M$227)/M$228))</f>
        <v>0.63226586056704026</v>
      </c>
      <c r="ED110" s="2">
        <f>POWER(10,($B110-N$227)/N$228)/(1+POWER(10,($B110-N$227)/N$228))</f>
        <v>0.63665165646061439</v>
      </c>
      <c r="EE110" s="2">
        <f>POWER(10,($B110-O$227)/O$228)/(1+POWER(10,($B110-O$227)/O$228))</f>
        <v>0.61111001095779394</v>
      </c>
    </row>
    <row r="111" spans="2:135" x14ac:dyDescent="0.25">
      <c r="B111" s="2">
        <v>105</v>
      </c>
      <c r="C111">
        <v>98.682000000000002</v>
      </c>
      <c r="D111">
        <v>101.11799999999999</v>
      </c>
      <c r="E111">
        <v>106.794</v>
      </c>
      <c r="F111">
        <v>103.754</v>
      </c>
      <c r="G111">
        <v>105.96899999999999</v>
      </c>
      <c r="H111">
        <v>109.015</v>
      </c>
      <c r="I111">
        <v>110.40900000000001</v>
      </c>
      <c r="J111">
        <v>109.545</v>
      </c>
      <c r="K111">
        <v>109.197</v>
      </c>
      <c r="L111">
        <v>102.712</v>
      </c>
      <c r="M111">
        <v>94.561000000000007</v>
      </c>
      <c r="N111">
        <v>84.515000000000001</v>
      </c>
      <c r="O111">
        <v>71.893900000000002</v>
      </c>
      <c r="R111" s="5">
        <f>AV111+(C$209*_xlfn.NORM.DIST($B111,C$214*C$215+C$213,C$219*C$214,FALSE))+(C$211*_xlfn.NORM.DIST($B111,C$214*C$216+C$213,C$220*C$214,FALSE))+(C$210*_xlfn.NORM.DIST($B111,C$214*C$217+C$213,C$221*C$214,FALSE))+(C$212*_xlfn.NORM.DIST($B111,C$214*C$218+C$213,C$222*C$214,FALSE))</f>
        <v>98.82563223197063</v>
      </c>
      <c r="S111" s="5">
        <f>AW111+(D$209*_xlfn.NORM.DIST($B111,D$214*D$215+D$213,D$219*D$214,FALSE))+(D$211*_xlfn.NORM.DIST($B111,D$214*D$216+D$213,D$220*D$214,FALSE))+(D$210*_xlfn.NORM.DIST($B111,D$214*D$217+D$213,D$221*D$214,FALSE))+(D$212*_xlfn.NORM.DIST($B111,D$214*D$218+D$213,D$222*D$214,FALSE))</f>
        <v>101.97579737447774</v>
      </c>
      <c r="T111" s="5">
        <f>AX111+(E$209*_xlfn.NORM.DIST($B111,E$214*E$215+E$213,E$219*E$214,FALSE))+(E$211*_xlfn.NORM.DIST($B111,E$214*E$216+E$213,E$220*E$214,FALSE))+(E$210*_xlfn.NORM.DIST($B111,E$214*E$217+E$213,E$221*E$214,FALSE))+(E$212*_xlfn.NORM.DIST($B111,E$214*E$218+E$213,E$222*E$214,FALSE))</f>
        <v>104.7048168336013</v>
      </c>
      <c r="U111" s="5">
        <f>AY111+(F$209*_xlfn.NORM.DIST($B111,F$214*F$215+F$213,F$219*F$214,FALSE))+(F$211*_xlfn.NORM.DIST($B111,F$214*F$216+F$213,F$220*F$214,FALSE))+(F$210*_xlfn.NORM.DIST($B111,F$214*F$217+F$213,F$221*F$214,FALSE))+(F$212*_xlfn.NORM.DIST($B111,F$214*F$218+F$213,F$222*F$214,FALSE))</f>
        <v>103.55040426076329</v>
      </c>
      <c r="V111" s="5">
        <f>AZ111+(G$209*_xlfn.NORM.DIST($B111,G$214*G$215+G$213,G$219*G$214,FALSE))+(G$211*_xlfn.NORM.DIST($B111,G$214*G$216+G$213,G$220*G$214,FALSE))+(G$210*_xlfn.NORM.DIST($B111,G$214*G$217+G$213,G$221*G$214,FALSE))+(G$212*_xlfn.NORM.DIST($B111,G$214*G$218+G$213,G$222*G$214,FALSE))</f>
        <v>105.21027006905035</v>
      </c>
      <c r="W111" s="5">
        <f>BA111+(H$209*_xlfn.NORM.DIST($B111,H$214*H$215+H$213,H$219*H$214,FALSE))+(H$211*_xlfn.NORM.DIST($B111,H$214*H$216+H$213,H$220*H$214,FALSE))+(H$210*_xlfn.NORM.DIST($B111,H$214*H$217+H$213,H$221*H$214,FALSE))+(H$212*_xlfn.NORM.DIST($B111,H$214*H$218+H$213,H$222*H$214,FALSE))</f>
        <v>107.55200305171246</v>
      </c>
      <c r="X111" s="5">
        <f>BB111+(I$209*_xlfn.NORM.DIST($B111,I$214*I$215+I$213,I$219*I$214,FALSE))+(I$211*_xlfn.NORM.DIST($B111,I$214*I$216+I$213,I$220*I$214,FALSE))+(I$210*_xlfn.NORM.DIST($B111,I$214*I$217+I$213,I$221*I$214,FALSE))+(I$212*_xlfn.NORM.DIST($B111,I$214*I$218+I$213,I$222*I$214,FALSE))</f>
        <v>108.33005471105179</v>
      </c>
      <c r="Y111" s="5">
        <f>BC111+(J$209*_xlfn.NORM.DIST($B111,J$214*J$215+J$213,J$219*J$214,FALSE))+(J$211*_xlfn.NORM.DIST($B111,J$214*J$216+J$213,J$220*J$214,FALSE))+(J$210*_xlfn.NORM.DIST($B111,J$214*J$217+J$213,J$221*J$214,FALSE))+(J$212*_xlfn.NORM.DIST($B111,J$214*J$218+J$213,J$222*J$214,FALSE))</f>
        <v>108.04578400237652</v>
      </c>
      <c r="Z111" s="5">
        <f>BD111+(K$209*_xlfn.NORM.DIST($B111,K$214*K$215+K$213,K$219*K$214,FALSE))+(K$211*_xlfn.NORM.DIST($B111,K$214*K$216+K$213,K$220*K$214,FALSE))+(K$210*_xlfn.NORM.DIST($B111,K$214*K$217+K$213,K$221*K$214,FALSE))+(K$212*_xlfn.NORM.DIST($B111,K$214*K$218+K$213,K$222*K$214,FALSE))</f>
        <v>106.22207042995909</v>
      </c>
      <c r="AA111" s="5">
        <f>BE111+(L$209*_xlfn.NORM.DIST($B111,L$214*L$215+L$213,L$219*L$214,FALSE))+(L$211*_xlfn.NORM.DIST($B111,L$214*L$216+L$213,L$220*L$214,FALSE))+(L$210*_xlfn.NORM.DIST($B111,L$214*L$217+L$213,L$221*L$214,FALSE))+(L$212*_xlfn.NORM.DIST($B111,L$214*L$218+L$213,L$222*L$214,FALSE))</f>
        <v>101.19203772262183</v>
      </c>
      <c r="AB111" s="5">
        <f>BF111+(M$209*_xlfn.NORM.DIST($B111,M$214*M$215+M$213,M$219*M$214,FALSE))+(M$211*_xlfn.NORM.DIST($B111,M$214*M$216+M$213,M$220*M$214,FALSE))+(M$210*_xlfn.NORM.DIST($B111,M$214*M$217+M$213,M$221*M$214,FALSE))+(M$212*_xlfn.NORM.DIST($B111,M$214*M$218+M$213,M$222*M$214,FALSE))</f>
        <v>93.3051263346089</v>
      </c>
      <c r="AC111" s="5">
        <f>BG111+(N$209*_xlfn.NORM.DIST($B111,N$214*N$215+N$213,N$219*N$214,FALSE))+(N$211*_xlfn.NORM.DIST($B111,N$214*N$216+N$213,N$220*N$214,FALSE))+(N$210*_xlfn.NORM.DIST($B111,N$214*N$217+N$213,N$221*N$214,FALSE))+(N$212*_xlfn.NORM.DIST($B111,N$214*N$218+N$213,N$222*N$214,FALSE))</f>
        <v>82.683315081834365</v>
      </c>
      <c r="AD111" s="5">
        <f>BH111+(O$209*_xlfn.NORM.DIST($B111,O$214*O$215+O$213,O$219*O$214,FALSE))+(O$211*_xlfn.NORM.DIST($B111,O$214*O$216+O$213,O$220*O$214,FALSE))+(O$210*_xlfn.NORM.DIST($B111,O$214*O$217+O$213,O$221*O$214,FALSE))+(O$212*_xlfn.NORM.DIST($B111,O$214*O$218+O$213,O$222*O$214,FALSE))</f>
        <v>69.492035482946562</v>
      </c>
      <c r="AE111" s="5"/>
      <c r="AG111" s="5">
        <f t="shared" si="84"/>
        <v>-0.1436322319706278</v>
      </c>
      <c r="AH111" s="5">
        <f t="shared" si="84"/>
        <v>-0.85779737447774096</v>
      </c>
      <c r="AI111" s="5">
        <f t="shared" si="84"/>
        <v>2.0891831663986977</v>
      </c>
      <c r="AJ111" s="5">
        <f t="shared" si="83"/>
        <v>0.20359573923671803</v>
      </c>
      <c r="AK111" s="5">
        <f t="shared" si="83"/>
        <v>0.75872993094964158</v>
      </c>
      <c r="AL111" s="5">
        <f t="shared" si="83"/>
        <v>1.4629969482875396</v>
      </c>
      <c r="AM111" s="5">
        <f t="shared" si="83"/>
        <v>2.0789452889482192</v>
      </c>
      <c r="AN111" s="5">
        <f t="shared" si="42"/>
        <v>1.4992159976234802</v>
      </c>
      <c r="AO111" s="5">
        <f t="shared" si="42"/>
        <v>2.9749295700409135</v>
      </c>
      <c r="AP111" s="5">
        <f t="shared" si="42"/>
        <v>1.5199622773781698</v>
      </c>
      <c r="AQ111" s="5">
        <f t="shared" si="42"/>
        <v>1.2558736653911069</v>
      </c>
      <c r="AR111" s="5">
        <f t="shared" si="42"/>
        <v>1.8316849181656352</v>
      </c>
      <c r="AS111" s="5">
        <f t="shared" si="42"/>
        <v>2.4018645170534398</v>
      </c>
      <c r="AV111" s="2">
        <f t="shared" si="44"/>
        <v>98.819936531377394</v>
      </c>
      <c r="AW111" s="2">
        <f t="shared" si="45"/>
        <v>101.97387796689279</v>
      </c>
      <c r="AX111" s="2">
        <f t="shared" si="46"/>
        <v>104.70433227325665</v>
      </c>
      <c r="AY111" s="2">
        <f t="shared" si="47"/>
        <v>103.51896607685187</v>
      </c>
      <c r="AZ111" s="2">
        <f t="shared" si="48"/>
        <v>105.16440695112132</v>
      </c>
      <c r="BA111" s="2">
        <f t="shared" si="49"/>
        <v>107.50643368029441</v>
      </c>
      <c r="BB111" s="2">
        <f t="shared" si="50"/>
        <v>108.30563080922171</v>
      </c>
      <c r="BC111" s="2">
        <f t="shared" si="51"/>
        <v>108.00307221070125</v>
      </c>
      <c r="BD111" s="2">
        <f t="shared" si="52"/>
        <v>106.15353687787376</v>
      </c>
      <c r="BE111" s="2">
        <f t="shared" si="53"/>
        <v>101.01960891021386</v>
      </c>
      <c r="BF111" s="2">
        <f t="shared" si="54"/>
        <v>93.12893007480298</v>
      </c>
      <c r="BG111" s="2">
        <f t="shared" si="55"/>
        <v>82.527961825416099</v>
      </c>
      <c r="BH111" s="2">
        <f t="shared" si="56"/>
        <v>69.437341055994366</v>
      </c>
      <c r="BK111" s="2">
        <f>IF(OR($B111&lt;C$229, AND($B111&gt;C$230, $B111&lt;C$231)), C111, "")</f>
        <v>98.682000000000002</v>
      </c>
      <c r="BL111" s="2">
        <f>IF(OR($B111&lt;D$229, AND($B111&gt;D$230, $B111&lt;D$231)), D111, "")</f>
        <v>101.11799999999999</v>
      </c>
      <c r="BM111" s="2">
        <f>IF(OR($B111&lt;E$229, AND($B111&gt;E$230, $B111&lt;E$231)), E111, "")</f>
        <v>106.794</v>
      </c>
      <c r="BN111" s="2">
        <f>IF(OR($B111&lt;F$229, AND($B111&gt;F$230, $B111&lt;F$231)), F111, "")</f>
        <v>103.754</v>
      </c>
      <c r="BO111" s="2" t="str">
        <f>IF(OR($B111&lt;G$229, AND($B111&gt;G$230, $B111&lt;G$231)), G111, "")</f>
        <v/>
      </c>
      <c r="BP111" s="2">
        <f>IF(OR($B111&lt;H$229, AND($B111&gt;H$230, $B111&lt;H$231)), H111, "")</f>
        <v>109.015</v>
      </c>
      <c r="BQ111" s="2">
        <f>IF(OR($B111&lt;I$229, AND($B111&gt;I$230, $B111&lt;I$231)), I111, "")</f>
        <v>110.40900000000001</v>
      </c>
      <c r="BR111" s="2">
        <f>IF(OR($B111&lt;J$229, AND($B111&gt;J$230, $B111&lt;J$231)), J111, "")</f>
        <v>109.545</v>
      </c>
      <c r="BS111" s="2">
        <f>IF(OR($B111&lt;K$229, AND($B111&gt;K$230, $B111&lt;K$231)), K111, "")</f>
        <v>109.197</v>
      </c>
      <c r="BT111" s="2" t="str">
        <f>IF(OR($B111&lt;L$229, AND($B111&gt;L$230, $B111&lt;L$231)), L111, "")</f>
        <v/>
      </c>
      <c r="BU111" s="2" t="str">
        <f>IF(OR($B111&lt;M$229, AND($B111&gt;M$230, $B111&lt;M$231)), M111, "")</f>
        <v/>
      </c>
      <c r="BV111" s="2" t="str">
        <f>IF(OR($B111&lt;N$229, AND($B111&gt;N$230, $B111&lt;N$231)), N111, "")</f>
        <v/>
      </c>
      <c r="BW111" s="2">
        <f>IF(OR($B111&lt;O$229, AND($B111&gt;O$230, $B111&lt;O$231)), O111, "")</f>
        <v>71.893900000000002</v>
      </c>
      <c r="BZ111" s="2">
        <f>IF(OR(AND($B111&gt;C$230, $B111&lt;C$231), $B111&gt;C$232), C111, "")</f>
        <v>98.682000000000002</v>
      </c>
      <c r="CA111" s="2">
        <f>IF(OR(AND($B111&gt;D$230, $B111&lt;D$231), $B111&gt;D$232), D111, "")</f>
        <v>101.11799999999999</v>
      </c>
      <c r="CB111" s="2">
        <f>IF(OR(AND($B111&gt;E$230, $B111&lt;E$231), $B111&gt;E$232), E111, "")</f>
        <v>106.794</v>
      </c>
      <c r="CC111" s="2">
        <f>IF(OR(AND($B111&gt;F$230, $B111&lt;F$231), $B111&gt;F$232), F111, "")</f>
        <v>103.754</v>
      </c>
      <c r="CD111" s="2" t="str">
        <f>IF(OR(AND($B111&gt;G$230, $B111&lt;G$231), $B111&gt;G$232), G111, "")</f>
        <v/>
      </c>
      <c r="CE111" s="2">
        <f>IF(OR(AND($B111&gt;H$230, $B111&lt;H$231), $B111&gt;H$232), H111, "")</f>
        <v>109.015</v>
      </c>
      <c r="CF111" s="2">
        <f>IF(OR(AND($B111&gt;I$230, $B111&lt;I$231), $B111&gt;I$232), I111, "")</f>
        <v>110.40900000000001</v>
      </c>
      <c r="CG111" s="2">
        <f>IF(OR(AND($B111&gt;J$230, $B111&lt;J$231), $B111&gt;J$232), J111, "")</f>
        <v>109.545</v>
      </c>
      <c r="CH111" s="2">
        <f>IF(OR(AND($B111&gt;K$230, $B111&lt;K$231), $B111&gt;K$232), K111, "")</f>
        <v>109.197</v>
      </c>
      <c r="CI111" s="2" t="str">
        <f>IF(OR(AND($B111&gt;L$230, $B111&lt;L$231), $B111&gt;L$232), L111, "")</f>
        <v/>
      </c>
      <c r="CJ111" s="2" t="str">
        <f>IF(OR(AND($B111&gt;M$230, $B111&lt;M$231), $B111&gt;M$232), M111, "")</f>
        <v/>
      </c>
      <c r="CK111" s="2" t="str">
        <f>IF(OR(AND($B111&gt;N$230, $B111&lt;N$231), $B111&gt;N$232), N111, "")</f>
        <v/>
      </c>
      <c r="CL111" s="2">
        <f>IF(OR(AND($B111&gt;O$230, $B111&lt;O$231), $B111&gt;O$232), O111, "")</f>
        <v>71.893900000000002</v>
      </c>
      <c r="CO111" s="2">
        <f t="shared" si="57"/>
        <v>99.299097416199999</v>
      </c>
      <c r="CP111" s="2">
        <f t="shared" si="58"/>
        <v>102.33346579389176</v>
      </c>
      <c r="CQ111" s="2">
        <f t="shared" si="59"/>
        <v>105.25132675513835</v>
      </c>
      <c r="CR111" s="2">
        <f t="shared" si="60"/>
        <v>103.98776600047906</v>
      </c>
      <c r="CS111" s="2">
        <f t="shared" si="61"/>
        <v>105.69823366403978</v>
      </c>
      <c r="CT111" s="2">
        <f t="shared" si="62"/>
        <v>108.0656680938705</v>
      </c>
      <c r="CU111" s="2">
        <f t="shared" si="63"/>
        <v>108.86086271661833</v>
      </c>
      <c r="CV111" s="2">
        <f t="shared" si="64"/>
        <v>108.73860357791651</v>
      </c>
      <c r="CW111" s="2">
        <f t="shared" si="65"/>
        <v>107.15756972109079</v>
      </c>
      <c r="CX111" s="2">
        <f t="shared" si="66"/>
        <v>101.93128558976522</v>
      </c>
      <c r="CY111" s="2">
        <f t="shared" si="67"/>
        <v>94.02012029746075</v>
      </c>
      <c r="CZ111" s="2">
        <f t="shared" si="68"/>
        <v>83.099699313428999</v>
      </c>
      <c r="DA111" s="2">
        <f t="shared" si="69"/>
        <v>69.7781675759108</v>
      </c>
      <c r="DD111" s="2">
        <f t="shared" si="70"/>
        <v>98.536750251127927</v>
      </c>
      <c r="DE111" s="2">
        <f t="shared" si="71"/>
        <v>101.71928529245542</v>
      </c>
      <c r="DF111" s="2">
        <f t="shared" si="72"/>
        <v>104.27392825891887</v>
      </c>
      <c r="DG111" s="2">
        <f t="shared" si="73"/>
        <v>103.2549344880117</v>
      </c>
      <c r="DH111" s="2">
        <f t="shared" si="74"/>
        <v>104.87885659004982</v>
      </c>
      <c r="DI111" s="2">
        <f t="shared" si="75"/>
        <v>107.17614358069349</v>
      </c>
      <c r="DJ111" s="2">
        <f t="shared" si="76"/>
        <v>107.93779118215892</v>
      </c>
      <c r="DK111" s="2">
        <f t="shared" si="77"/>
        <v>107.53318390831384</v>
      </c>
      <c r="DL111" s="2">
        <f t="shared" si="78"/>
        <v>105.5327881638654</v>
      </c>
      <c r="DM111" s="2">
        <f t="shared" si="79"/>
        <v>100.52624663345928</v>
      </c>
      <c r="DN111" s="2">
        <f t="shared" si="80"/>
        <v>92.656209362834488</v>
      </c>
      <c r="DO111" s="2">
        <f t="shared" si="81"/>
        <v>82.230372067245753</v>
      </c>
      <c r="DP111" s="2">
        <f t="shared" si="82"/>
        <v>69.239534470895961</v>
      </c>
      <c r="DS111" s="2">
        <f>POWER(10,($B111-C$227)/C$228)/(1+POWER(10,($B111-C$227)/C$228))</f>
        <v>0.62853370062352587</v>
      </c>
      <c r="DT111" s="2">
        <f>POWER(10,($B111-D$227)/D$228)/(1+POWER(10,($B111-D$227)/D$228))</f>
        <v>0.58547581070717536</v>
      </c>
      <c r="DU111" s="2">
        <f>POWER(10,($B111-E$227)/E$228)/(1+POWER(10,($B111-E$227)/E$228))</f>
        <v>0.55964326116465157</v>
      </c>
      <c r="DV111" s="2">
        <f>POWER(10,($B111-F$227)/F$228)/(1+POWER(10,($B111-F$227)/F$228))</f>
        <v>0.63971037769485517</v>
      </c>
      <c r="DW111" s="2">
        <f>POWER(10,($B111-G$227)/G$228)/(1+POWER(10,($B111-G$227)/G$228))</f>
        <v>0.65150311116099024</v>
      </c>
      <c r="DX111" s="2">
        <f>POWER(10,($B111-H$227)/H$228)/(1+POWER(10,($B111-H$227)/H$228))</f>
        <v>0.62868915391520874</v>
      </c>
      <c r="DY111" s="2">
        <f>POWER(10,($B111-I$227)/I$228)/(1+POWER(10,($B111-I$227)/I$228))</f>
        <v>0.60150474439858259</v>
      </c>
      <c r="DZ111" s="2">
        <f>POWER(10,($B111-J$227)/J$228)/(1+POWER(10,($B111-J$227)/J$228))</f>
        <v>0.61018696290039387</v>
      </c>
      <c r="EA111" s="2">
        <f>POWER(10,($B111-K$227)/K$228)/(1+POWER(10,($B111-K$227)/K$228))</f>
        <v>0.61794943372670841</v>
      </c>
      <c r="EB111" s="2">
        <f>POWER(10,($B111-L$227)/L$228)/(1+POWER(10,($B111-L$227)/L$228))</f>
        <v>0.64886220802610284</v>
      </c>
      <c r="EC111" s="2">
        <f>POWER(10,($B111-M$227)/M$228)/(1+POWER(10,($B111-M$227)/M$228))</f>
        <v>0.65340793158313626</v>
      </c>
      <c r="ED111" s="2">
        <f>POWER(10,($B111-N$227)/N$228)/(1+POWER(10,($B111-N$227)/N$228))</f>
        <v>0.65767809593349813</v>
      </c>
      <c r="EE111" s="2">
        <f>POWER(10,($B111-O$227)/O$228)/(1+POWER(10,($B111-O$227)/O$228))</f>
        <v>0.63276192410610943</v>
      </c>
    </row>
    <row r="112" spans="2:135" x14ac:dyDescent="0.25">
      <c r="B112" s="2">
        <v>106</v>
      </c>
      <c r="C112">
        <v>99.197000000000003</v>
      </c>
      <c r="D112">
        <v>102.13200000000001</v>
      </c>
      <c r="E112">
        <v>104.029</v>
      </c>
      <c r="F112">
        <v>104.215</v>
      </c>
      <c r="G112">
        <v>106.203</v>
      </c>
      <c r="H112">
        <v>108.96899999999999</v>
      </c>
      <c r="I112">
        <v>110.136</v>
      </c>
      <c r="J112">
        <v>109.56100000000001</v>
      </c>
      <c r="K112">
        <v>109.288</v>
      </c>
      <c r="L112">
        <v>102.60599999999999</v>
      </c>
      <c r="M112">
        <v>95.03</v>
      </c>
      <c r="N112">
        <v>84.879000000000005</v>
      </c>
      <c r="O112">
        <v>71.7273</v>
      </c>
      <c r="R112" s="5">
        <f>AV112+(C$209*_xlfn.NORM.DIST($B112,C$214*C$215+C$213,C$219*C$214,FALSE))+(C$211*_xlfn.NORM.DIST($B112,C$214*C$216+C$213,C$220*C$214,FALSE))+(C$210*_xlfn.NORM.DIST($B112,C$214*C$217+C$213,C$221*C$214,FALSE))+(C$212*_xlfn.NORM.DIST($B112,C$214*C$218+C$213,C$222*C$214,FALSE))</f>
        <v>98.788379889629311</v>
      </c>
      <c r="S112" s="5">
        <f>AW112+(D$209*_xlfn.NORM.DIST($B112,D$214*D$215+D$213,D$219*D$214,FALSE))+(D$211*_xlfn.NORM.DIST($B112,D$214*D$216+D$213,D$220*D$214,FALSE))+(D$210*_xlfn.NORM.DIST($B112,D$214*D$217+D$213,D$221*D$214,FALSE))+(D$212*_xlfn.NORM.DIST($B112,D$214*D$218+D$213,D$222*D$214,FALSE))</f>
        <v>101.94367680893791</v>
      </c>
      <c r="T112" s="5">
        <f>AX112+(E$209*_xlfn.NORM.DIST($B112,E$214*E$215+E$213,E$219*E$214,FALSE))+(E$211*_xlfn.NORM.DIST($B112,E$214*E$216+E$213,E$220*E$214,FALSE))+(E$210*_xlfn.NORM.DIST($B112,E$214*E$217+E$213,E$221*E$214,FALSE))+(E$212*_xlfn.NORM.DIST($B112,E$214*E$218+E$213,E$222*E$214,FALSE))</f>
        <v>104.65726074265841</v>
      </c>
      <c r="U112" s="5">
        <f>AY112+(F$209*_xlfn.NORM.DIST($B112,F$214*F$215+F$213,F$219*F$214,FALSE))+(F$211*_xlfn.NORM.DIST($B112,F$214*F$216+F$213,F$220*F$214,FALSE))+(F$210*_xlfn.NORM.DIST($B112,F$214*F$217+F$213,F$221*F$214,FALSE))+(F$212*_xlfn.NORM.DIST($B112,F$214*F$218+F$213,F$222*F$214,FALSE))</f>
        <v>103.54353181743929</v>
      </c>
      <c r="V112" s="5">
        <f>AZ112+(G$209*_xlfn.NORM.DIST($B112,G$214*G$215+G$213,G$219*G$214,FALSE))+(G$211*_xlfn.NORM.DIST($B112,G$214*G$216+G$213,G$220*G$214,FALSE))+(G$210*_xlfn.NORM.DIST($B112,G$214*G$217+G$213,G$221*G$214,FALSE))+(G$212*_xlfn.NORM.DIST($B112,G$214*G$218+G$213,G$222*G$214,FALSE))</f>
        <v>105.23346932743026</v>
      </c>
      <c r="W112" s="5">
        <f>BA112+(H$209*_xlfn.NORM.DIST($B112,H$214*H$215+H$213,H$219*H$214,FALSE))+(H$211*_xlfn.NORM.DIST($B112,H$214*H$216+H$213,H$220*H$214,FALSE))+(H$210*_xlfn.NORM.DIST($B112,H$214*H$217+H$213,H$221*H$214,FALSE))+(H$212*_xlfn.NORM.DIST($B112,H$214*H$218+H$213,H$222*H$214,FALSE))</f>
        <v>107.57878351636614</v>
      </c>
      <c r="X112" s="5">
        <f>BB112+(I$209*_xlfn.NORM.DIST($B112,I$214*I$215+I$213,I$219*I$214,FALSE))+(I$211*_xlfn.NORM.DIST($B112,I$214*I$216+I$213,I$220*I$214,FALSE))+(I$210*_xlfn.NORM.DIST($B112,I$214*I$217+I$213,I$221*I$214,FALSE))+(I$212*_xlfn.NORM.DIST($B112,I$214*I$218+I$213,I$222*I$214,FALSE))</f>
        <v>108.34067891192407</v>
      </c>
      <c r="Y112" s="5">
        <f>BC112+(J$209*_xlfn.NORM.DIST($B112,J$214*J$215+J$213,J$219*J$214,FALSE))+(J$211*_xlfn.NORM.DIST($B112,J$214*J$216+J$213,J$220*J$214,FALSE))+(J$210*_xlfn.NORM.DIST($B112,J$214*J$217+J$213,J$221*J$214,FALSE))+(J$212*_xlfn.NORM.DIST($B112,J$214*J$218+J$213,J$222*J$214,FALSE))</f>
        <v>108.06094545224354</v>
      </c>
      <c r="Z112" s="5">
        <f>BD112+(K$209*_xlfn.NORM.DIST($B112,K$214*K$215+K$213,K$219*K$214,FALSE))+(K$211*_xlfn.NORM.DIST($B112,K$214*K$216+K$213,K$220*K$214,FALSE))+(K$210*_xlfn.NORM.DIST($B112,K$214*K$217+K$213,K$221*K$214,FALSE))+(K$212*_xlfn.NORM.DIST($B112,K$214*K$218+K$213,K$222*K$214,FALSE))</f>
        <v>106.24001036052651</v>
      </c>
      <c r="AA112" s="5">
        <f>BE112+(L$209*_xlfn.NORM.DIST($B112,L$214*L$215+L$213,L$219*L$214,FALSE))+(L$211*_xlfn.NORM.DIST($B112,L$214*L$216+L$213,L$220*L$214,FALSE))+(L$210*_xlfn.NORM.DIST($B112,L$214*L$217+L$213,L$221*L$214,FALSE))+(L$212*_xlfn.NORM.DIST($B112,L$214*L$218+L$213,L$222*L$214,FALSE))</f>
        <v>101.28923102633432</v>
      </c>
      <c r="AB112" s="5">
        <f>BF112+(M$209*_xlfn.NORM.DIST($B112,M$214*M$215+M$213,M$219*M$214,FALSE))+(M$211*_xlfn.NORM.DIST($B112,M$214*M$216+M$213,M$220*M$214,FALSE))+(M$210*_xlfn.NORM.DIST($B112,M$214*M$217+M$213,M$221*M$214,FALSE))+(M$212*_xlfn.NORM.DIST($B112,M$214*M$218+M$213,M$222*M$214,FALSE))</f>
        <v>93.409288627278571</v>
      </c>
      <c r="AC112" s="5">
        <f>BG112+(N$209*_xlfn.NORM.DIST($B112,N$214*N$215+N$213,N$219*N$214,FALSE))+(N$211*_xlfn.NORM.DIST($B112,N$214*N$216+N$213,N$220*N$214,FALSE))+(N$210*_xlfn.NORM.DIST($B112,N$214*N$217+N$213,N$221*N$214,FALSE))+(N$212*_xlfn.NORM.DIST($B112,N$214*N$218+N$213,N$222*N$214,FALSE))</f>
        <v>82.782145218085333</v>
      </c>
      <c r="AD112" s="5">
        <f>BH112+(O$209*_xlfn.NORM.DIST($B112,O$214*O$215+O$213,O$219*O$214,FALSE))+(O$211*_xlfn.NORM.DIST($B112,O$214*O$216+O$213,O$220*O$214,FALSE))+(O$210*_xlfn.NORM.DIST($B112,O$214*O$217+O$213,O$221*O$214,FALSE))+(O$212*_xlfn.NORM.DIST($B112,O$214*O$218+O$213,O$222*O$214,FALSE))</f>
        <v>69.527055854216457</v>
      </c>
      <c r="AE112" s="5"/>
      <c r="AG112" s="5">
        <f t="shared" si="84"/>
        <v>0.40862011037069124</v>
      </c>
      <c r="AH112" s="5">
        <f t="shared" si="84"/>
        <v>0.18832319106209638</v>
      </c>
      <c r="AI112" s="5">
        <f t="shared" si="84"/>
        <v>-0.62826074265841214</v>
      </c>
      <c r="AJ112" s="5">
        <f t="shared" si="83"/>
        <v>0.67146818256071583</v>
      </c>
      <c r="AK112" s="5">
        <f t="shared" si="83"/>
        <v>0.96953067256974634</v>
      </c>
      <c r="AL112" s="5">
        <f t="shared" si="83"/>
        <v>1.39021648363385</v>
      </c>
      <c r="AM112" s="5">
        <f t="shared" si="83"/>
        <v>1.7953210880759229</v>
      </c>
      <c r="AN112" s="5">
        <f t="shared" si="42"/>
        <v>1.5000545477564629</v>
      </c>
      <c r="AO112" s="5">
        <f t="shared" si="42"/>
        <v>3.0479896394734851</v>
      </c>
      <c r="AP112" s="5">
        <f t="shared" si="42"/>
        <v>1.316768973665674</v>
      </c>
      <c r="AQ112" s="5">
        <f t="shared" si="42"/>
        <v>1.6207113727214306</v>
      </c>
      <c r="AR112" s="5">
        <f t="shared" si="42"/>
        <v>2.0968547819146721</v>
      </c>
      <c r="AS112" s="5">
        <f t="shared" si="42"/>
        <v>2.2002441457835431</v>
      </c>
      <c r="AV112" s="2">
        <f t="shared" si="44"/>
        <v>98.777561441188851</v>
      </c>
      <c r="AW112" s="2">
        <f t="shared" si="45"/>
        <v>101.93972422416185</v>
      </c>
      <c r="AX112" s="2">
        <f t="shared" si="46"/>
        <v>104.65621045296496</v>
      </c>
      <c r="AY112" s="2">
        <f t="shared" si="47"/>
        <v>103.48586770843488</v>
      </c>
      <c r="AZ112" s="2">
        <f t="shared" si="48"/>
        <v>105.15172164982599</v>
      </c>
      <c r="BA112" s="2">
        <f t="shared" si="49"/>
        <v>107.49382110586471</v>
      </c>
      <c r="BB112" s="2">
        <f t="shared" si="50"/>
        <v>108.2925944308392</v>
      </c>
      <c r="BC112" s="2">
        <f t="shared" si="51"/>
        <v>107.97846844190055</v>
      </c>
      <c r="BD112" s="2">
        <f t="shared" si="52"/>
        <v>106.11000062745973</v>
      </c>
      <c r="BE112" s="2">
        <f t="shared" si="53"/>
        <v>100.98210026777303</v>
      </c>
      <c r="BF112" s="2">
        <f t="shared" si="54"/>
        <v>93.096363966293296</v>
      </c>
      <c r="BG112" s="2">
        <f t="shared" si="55"/>
        <v>82.507535175427407</v>
      </c>
      <c r="BH112" s="2">
        <f t="shared" si="56"/>
        <v>69.424831809062653</v>
      </c>
      <c r="BK112" s="2">
        <f>IF(OR($B112&lt;C$229, AND($B112&gt;C$230, $B112&lt;C$231)), C112, "")</f>
        <v>99.197000000000003</v>
      </c>
      <c r="BL112" s="2">
        <f>IF(OR($B112&lt;D$229, AND($B112&gt;D$230, $B112&lt;D$231)), D112, "")</f>
        <v>102.13200000000001</v>
      </c>
      <c r="BM112" s="2">
        <f>IF(OR($B112&lt;E$229, AND($B112&gt;E$230, $B112&lt;E$231)), E112, "")</f>
        <v>104.029</v>
      </c>
      <c r="BN112" s="2" t="str">
        <f>IF(OR($B112&lt;F$229, AND($B112&gt;F$230, $B112&lt;F$231)), F112, "")</f>
        <v/>
      </c>
      <c r="BO112" s="2" t="str">
        <f>IF(OR($B112&lt;G$229, AND($B112&gt;G$230, $B112&lt;G$231)), G112, "")</f>
        <v/>
      </c>
      <c r="BP112" s="2" t="str">
        <f>IF(OR($B112&lt;H$229, AND($B112&gt;H$230, $B112&lt;H$231)), H112, "")</f>
        <v/>
      </c>
      <c r="BQ112" s="2">
        <f>IF(OR($B112&lt;I$229, AND($B112&gt;I$230, $B112&lt;I$231)), I112, "")</f>
        <v>110.136</v>
      </c>
      <c r="BR112" s="2">
        <f>IF(OR($B112&lt;J$229, AND($B112&gt;J$230, $B112&lt;J$231)), J112, "")</f>
        <v>109.56100000000001</v>
      </c>
      <c r="BS112" s="2" t="str">
        <f>IF(OR($B112&lt;K$229, AND($B112&gt;K$230, $B112&lt;K$231)), K112, "")</f>
        <v/>
      </c>
      <c r="BT112" s="2" t="str">
        <f>IF(OR($B112&lt;L$229, AND($B112&gt;L$230, $B112&lt;L$231)), L112, "")</f>
        <v/>
      </c>
      <c r="BU112" s="2" t="str">
        <f>IF(OR($B112&lt;M$229, AND($B112&gt;M$230, $B112&lt;M$231)), M112, "")</f>
        <v/>
      </c>
      <c r="BV112" s="2" t="str">
        <f>IF(OR($B112&lt;N$229, AND($B112&gt;N$230, $B112&lt;N$231)), N112, "")</f>
        <v/>
      </c>
      <c r="BW112" s="2" t="str">
        <f>IF(OR($B112&lt;O$229, AND($B112&gt;O$230, $B112&lt;O$231)), O112, "")</f>
        <v/>
      </c>
      <c r="BZ112" s="2">
        <f>IF(OR(AND($B112&gt;C$230, $B112&lt;C$231), $B112&gt;C$232), C112, "")</f>
        <v>99.197000000000003</v>
      </c>
      <c r="CA112" s="2">
        <f>IF(OR(AND($B112&gt;D$230, $B112&lt;D$231), $B112&gt;D$232), D112, "")</f>
        <v>102.13200000000001</v>
      </c>
      <c r="CB112" s="2">
        <f>IF(OR(AND($B112&gt;E$230, $B112&lt;E$231), $B112&gt;E$232), E112, "")</f>
        <v>104.029</v>
      </c>
      <c r="CC112" s="2" t="str">
        <f>IF(OR(AND($B112&gt;F$230, $B112&lt;F$231), $B112&gt;F$232), F112, "")</f>
        <v/>
      </c>
      <c r="CD112" s="2" t="str">
        <f>IF(OR(AND($B112&gt;G$230, $B112&lt;G$231), $B112&gt;G$232), G112, "")</f>
        <v/>
      </c>
      <c r="CE112" s="2" t="str">
        <f>IF(OR(AND($B112&gt;H$230, $B112&lt;H$231), $B112&gt;H$232), H112, "")</f>
        <v/>
      </c>
      <c r="CF112" s="2">
        <f>IF(OR(AND($B112&gt;I$230, $B112&lt;I$231), $B112&gt;I$232), I112, "")</f>
        <v>110.136</v>
      </c>
      <c r="CG112" s="2">
        <f>IF(OR(AND($B112&gt;J$230, $B112&lt;J$231), $B112&gt;J$232), J112, "")</f>
        <v>109.56100000000001</v>
      </c>
      <c r="CH112" s="2" t="str">
        <f>IF(OR(AND($B112&gt;K$230, $B112&lt;K$231), $B112&gt;K$232), K112, "")</f>
        <v/>
      </c>
      <c r="CI112" s="2" t="str">
        <f>IF(OR(AND($B112&gt;L$230, $B112&lt;L$231), $B112&gt;L$232), L112, "")</f>
        <v/>
      </c>
      <c r="CJ112" s="2" t="str">
        <f>IF(OR(AND($B112&gt;M$230, $B112&lt;M$231), $B112&gt;M$232), M112, "")</f>
        <v/>
      </c>
      <c r="CK112" s="2" t="str">
        <f>IF(OR(AND($B112&gt;N$230, $B112&lt;N$231), $B112&gt;N$232), N112, "")</f>
        <v/>
      </c>
      <c r="CL112" s="2" t="str">
        <f>IF(OR(AND($B112&gt;O$230, $B112&lt;O$231), $B112&gt;O$232), O112, "")</f>
        <v/>
      </c>
      <c r="CO112" s="2">
        <f t="shared" si="57"/>
        <v>99.296556017526157</v>
      </c>
      <c r="CP112" s="2">
        <f t="shared" si="58"/>
        <v>102.32648853991783</v>
      </c>
      <c r="CQ112" s="2">
        <f t="shared" si="59"/>
        <v>105.2538840323361</v>
      </c>
      <c r="CR112" s="2">
        <f t="shared" si="60"/>
        <v>103.99259786571577</v>
      </c>
      <c r="CS112" s="2">
        <f t="shared" si="61"/>
        <v>105.71934002864033</v>
      </c>
      <c r="CT112" s="2">
        <f t="shared" si="62"/>
        <v>108.09620295280921</v>
      </c>
      <c r="CU112" s="2">
        <f t="shared" si="63"/>
        <v>108.88535105165876</v>
      </c>
      <c r="CV112" s="2">
        <f t="shared" si="64"/>
        <v>108.78193499060555</v>
      </c>
      <c r="CW112" s="2">
        <f t="shared" si="65"/>
        <v>107.19948564241631</v>
      </c>
      <c r="CX112" s="2">
        <f t="shared" si="66"/>
        <v>101.96820108252497</v>
      </c>
      <c r="CY112" s="2">
        <f t="shared" si="67"/>
        <v>94.063664581512825</v>
      </c>
      <c r="CZ112" s="2">
        <f t="shared" si="68"/>
        <v>83.126977050565372</v>
      </c>
      <c r="DA112" s="2">
        <f t="shared" si="69"/>
        <v>69.790360622189098</v>
      </c>
      <c r="DD112" s="2">
        <f t="shared" si="70"/>
        <v>98.497822021215427</v>
      </c>
      <c r="DE112" s="2">
        <f t="shared" si="71"/>
        <v>101.68998467712747</v>
      </c>
      <c r="DF112" s="2">
        <f t="shared" si="72"/>
        <v>104.22730909027254</v>
      </c>
      <c r="DG112" s="2">
        <f t="shared" si="73"/>
        <v>103.22558512521277</v>
      </c>
      <c r="DH112" s="2">
        <f t="shared" si="74"/>
        <v>104.87481150909993</v>
      </c>
      <c r="DI112" s="2">
        <f t="shared" si="75"/>
        <v>107.16935185732288</v>
      </c>
      <c r="DJ112" s="2">
        <f t="shared" si="76"/>
        <v>107.93444809566547</v>
      </c>
      <c r="DK112" s="2">
        <f t="shared" si="77"/>
        <v>107.51034408805199</v>
      </c>
      <c r="DL112" s="2">
        <f t="shared" si="78"/>
        <v>105.49568838496967</v>
      </c>
      <c r="DM112" s="2">
        <f t="shared" si="79"/>
        <v>100.49541700446581</v>
      </c>
      <c r="DN112" s="2">
        <f t="shared" si="80"/>
        <v>92.628418028127598</v>
      </c>
      <c r="DO112" s="2">
        <f t="shared" si="81"/>
        <v>82.213484709293283</v>
      </c>
      <c r="DP112" s="2">
        <f t="shared" si="82"/>
        <v>69.231354970839988</v>
      </c>
      <c r="DS112" s="2">
        <f>POWER(10,($B112-C$227)/C$228)/(1+POWER(10,($B112-C$227)/C$228))</f>
        <v>0.64977148679595531</v>
      </c>
      <c r="DT112" s="2">
        <f>POWER(10,($B112-D$227)/D$228)/(1+POWER(10,($B112-D$227)/D$228))</f>
        <v>0.60763859949010324</v>
      </c>
      <c r="DU112" s="2">
        <f>POWER(10,($B112-E$227)/E$228)/(1+POWER(10,($B112-E$227)/E$228))</f>
        <v>0.58220160543732935</v>
      </c>
      <c r="DV112" s="2">
        <f>POWER(10,($B112-F$227)/F$228)/(1+POWER(10,($B112-F$227)/F$228))</f>
        <v>0.66065415934105853</v>
      </c>
      <c r="DW112" s="2">
        <f>POWER(10,($B112-G$227)/G$228)/(1+POWER(10,($B112-G$227)/G$228))</f>
        <v>0.67211274182101666</v>
      </c>
      <c r="DX112" s="2">
        <f>POWER(10,($B112-H$227)/H$228)/(1+POWER(10,($B112-H$227)/H$228))</f>
        <v>0.6499230026031525</v>
      </c>
      <c r="DY112" s="2">
        <f>POWER(10,($B112-I$227)/I$228)/(1+POWER(10,($B112-I$227)/I$228))</f>
        <v>0.62336184474301015</v>
      </c>
      <c r="DZ112" s="2">
        <f>POWER(10,($B112-J$227)/J$228)/(1+POWER(10,($B112-J$227)/J$228))</f>
        <v>0.63185930875371443</v>
      </c>
      <c r="EA112" s="2">
        <f>POWER(10,($B112-K$227)/K$228)/(1+POWER(10,($B112-K$227)/K$228))</f>
        <v>0.63944522166288698</v>
      </c>
      <c r="EB112" s="2">
        <f>POWER(10,($B112-L$227)/L$228)/(1+POWER(10,($B112-L$227)/L$228))</f>
        <v>0.66954880178459864</v>
      </c>
      <c r="EC112" s="2">
        <f>POWER(10,($B112-M$227)/M$228)/(1+POWER(10,($B112-M$227)/M$228))</f>
        <v>0.67396128765334551</v>
      </c>
      <c r="ED112" s="2">
        <f>POWER(10,($B112-N$227)/N$228)/(1+POWER(10,($B112-N$227)/N$228))</f>
        <v>0.67810297596513824</v>
      </c>
      <c r="EE112" s="2">
        <f>POWER(10,($B112-O$227)/O$228)/(1+POWER(10,($B112-O$227)/O$228))</f>
        <v>0.65389108722653488</v>
      </c>
    </row>
    <row r="113" spans="2:135" x14ac:dyDescent="0.25">
      <c r="B113" s="2">
        <v>107</v>
      </c>
      <c r="C113">
        <v>99.667000000000002</v>
      </c>
      <c r="D113">
        <v>101.85299999999999</v>
      </c>
      <c r="E113">
        <v>104.765</v>
      </c>
      <c r="F113">
        <v>104.477</v>
      </c>
      <c r="G113">
        <v>106.03100000000001</v>
      </c>
      <c r="H113">
        <v>108.13800000000001</v>
      </c>
      <c r="I113">
        <v>109.89400000000001</v>
      </c>
      <c r="J113">
        <v>110.515</v>
      </c>
      <c r="K113">
        <v>107.318</v>
      </c>
      <c r="L113">
        <v>103.348</v>
      </c>
      <c r="M113">
        <v>95.167000000000002</v>
      </c>
      <c r="N113">
        <v>84.772999999999996</v>
      </c>
      <c r="O113">
        <v>72.2727</v>
      </c>
      <c r="R113" s="5">
        <f>AV113+(C$209*_xlfn.NORM.DIST($B113,C$214*C$215+C$213,C$219*C$214,FALSE))+(C$211*_xlfn.NORM.DIST($B113,C$214*C$216+C$213,C$220*C$214,FALSE))+(C$210*_xlfn.NORM.DIST($B113,C$214*C$217+C$213,C$221*C$214,FALSE))+(C$212*_xlfn.NORM.DIST($B113,C$214*C$218+C$213,C$222*C$214,FALSE))</f>
        <v>98.753842100996906</v>
      </c>
      <c r="S113" s="5">
        <f>AW113+(D$209*_xlfn.NORM.DIST($B113,D$214*D$215+D$213,D$219*D$214,FALSE))+(D$211*_xlfn.NORM.DIST($B113,D$214*D$216+D$213,D$220*D$214,FALSE))+(D$210*_xlfn.NORM.DIST($B113,D$214*D$217+D$213,D$221*D$214,FALSE))+(D$212*_xlfn.NORM.DIST($B113,D$214*D$218+D$213,D$222*D$214,FALSE))</f>
        <v>101.91267880740571</v>
      </c>
      <c r="T113" s="5">
        <f>AX113+(E$209*_xlfn.NORM.DIST($B113,E$214*E$215+E$213,E$219*E$214,FALSE))+(E$211*_xlfn.NORM.DIST($B113,E$214*E$216+E$213,E$220*E$214,FALSE))+(E$210*_xlfn.NORM.DIST($B113,E$214*E$217+E$213,E$221*E$214,FALSE))+(E$212*_xlfn.NORM.DIST($B113,E$214*E$218+E$213,E$222*E$214,FALSE))</f>
        <v>104.60842388964713</v>
      </c>
      <c r="U113" s="5">
        <f>AY113+(F$209*_xlfn.NORM.DIST($B113,F$214*F$215+F$213,F$219*F$214,FALSE))+(F$211*_xlfn.NORM.DIST($B113,F$214*F$216+F$213,F$220*F$214,FALSE))+(F$210*_xlfn.NORM.DIST($B113,F$214*F$217+F$213,F$221*F$214,FALSE))+(F$212*_xlfn.NORM.DIST($B113,F$214*F$218+F$213,F$222*F$214,FALSE))</f>
        <v>103.55312259498871</v>
      </c>
      <c r="V113" s="5">
        <f>AZ113+(G$209*_xlfn.NORM.DIST($B113,G$214*G$215+G$213,G$219*G$214,FALSE))+(G$211*_xlfn.NORM.DIST($B113,G$214*G$216+G$213,G$220*G$214,FALSE))+(G$210*_xlfn.NORM.DIST($B113,G$214*G$217+G$213,G$221*G$214,FALSE))+(G$212*_xlfn.NORM.DIST($B113,G$214*G$218+G$213,G$222*G$214,FALSE))</f>
        <v>105.27802206934804</v>
      </c>
      <c r="W113" s="5">
        <f>BA113+(H$209*_xlfn.NORM.DIST($B113,H$214*H$215+H$213,H$219*H$214,FALSE))+(H$211*_xlfn.NORM.DIST($B113,H$214*H$216+H$213,H$220*H$214,FALSE))+(H$210*_xlfn.NORM.DIST($B113,H$214*H$217+H$213,H$221*H$214,FALSE))+(H$212*_xlfn.NORM.DIST($B113,H$214*H$218+H$213,H$222*H$214,FALSE))</f>
        <v>107.63174802558297</v>
      </c>
      <c r="X113" s="5">
        <f>BB113+(I$209*_xlfn.NORM.DIST($B113,I$214*I$215+I$213,I$219*I$214,FALSE))+(I$211*_xlfn.NORM.DIST($B113,I$214*I$216+I$213,I$220*I$214,FALSE))+(I$210*_xlfn.NORM.DIST($B113,I$214*I$217+I$213,I$221*I$214,FALSE))+(I$212*_xlfn.NORM.DIST($B113,I$214*I$218+I$213,I$222*I$214,FALSE))</f>
        <v>108.36938791805848</v>
      </c>
      <c r="Y113" s="5">
        <f>BC113+(J$209*_xlfn.NORM.DIST($B113,J$214*J$215+J$213,J$219*J$214,FALSE))+(J$211*_xlfn.NORM.DIST($B113,J$214*J$216+J$213,J$220*J$214,FALSE))+(J$210*_xlfn.NORM.DIST($B113,J$214*J$217+J$213,J$221*J$214,FALSE))+(J$212*_xlfn.NORM.DIST($B113,J$214*J$218+J$213,J$222*J$214,FALSE))</f>
        <v>108.10400457282674</v>
      </c>
      <c r="Z113" s="5">
        <f>BD113+(K$209*_xlfn.NORM.DIST($B113,K$214*K$215+K$213,K$219*K$214,FALSE))+(K$211*_xlfn.NORM.DIST($B113,K$214*K$216+K$213,K$220*K$214,FALSE))+(K$210*_xlfn.NORM.DIST($B113,K$214*K$217+K$213,K$221*K$214,FALSE))+(K$212*_xlfn.NORM.DIST($B113,K$214*K$218+K$213,K$222*K$214,FALSE))</f>
        <v>106.29982745014313</v>
      </c>
      <c r="AA113" s="5">
        <f>BE113+(L$209*_xlfn.NORM.DIST($B113,L$214*L$215+L$213,L$219*L$214,FALSE))+(L$211*_xlfn.NORM.DIST($B113,L$214*L$216+L$213,L$220*L$214,FALSE))+(L$210*_xlfn.NORM.DIST($B113,L$214*L$217+L$213,L$221*L$214,FALSE))+(L$212*_xlfn.NORM.DIST($B113,L$214*L$218+L$213,L$222*L$214,FALSE))</f>
        <v>101.46592695086437</v>
      </c>
      <c r="AB113" s="5">
        <f>BF113+(M$209*_xlfn.NORM.DIST($B113,M$214*M$215+M$213,M$219*M$214,FALSE))+(M$211*_xlfn.NORM.DIST($B113,M$214*M$216+M$213,M$220*M$214,FALSE))+(M$210*_xlfn.NORM.DIST($B113,M$214*M$217+M$213,M$221*M$214,FALSE))+(M$212*_xlfn.NORM.DIST($B113,M$214*M$218+M$213,M$222*M$214,FALSE))</f>
        <v>93.593800909998706</v>
      </c>
      <c r="AC113" s="5">
        <f>BG113+(N$209*_xlfn.NORM.DIST($B113,N$214*N$215+N$213,N$219*N$214,FALSE))+(N$211*_xlfn.NORM.DIST($B113,N$214*N$216+N$213,N$220*N$214,FALSE))+(N$210*_xlfn.NORM.DIST($B113,N$214*N$217+N$213,N$221*N$214,FALSE))+(N$212*_xlfn.NORM.DIST($B113,N$214*N$218+N$213,N$222*N$214,FALSE))</f>
        <v>82.950827811801048</v>
      </c>
      <c r="AD113" s="5">
        <f>BH113+(O$209*_xlfn.NORM.DIST($B113,O$214*O$215+O$213,O$219*O$214,FALSE))+(O$211*_xlfn.NORM.DIST($B113,O$214*O$216+O$213,O$220*O$214,FALSE))+(O$210*_xlfn.NORM.DIST($B113,O$214*O$217+O$213,O$221*O$214,FALSE))+(O$212*_xlfn.NORM.DIST($B113,O$214*O$218+O$213,O$222*O$214,FALSE))</f>
        <v>69.594917373280083</v>
      </c>
      <c r="AE113" s="5"/>
      <c r="AG113" s="5">
        <f t="shared" si="84"/>
        <v>0.91315789900309596</v>
      </c>
      <c r="AH113" s="5">
        <f t="shared" si="84"/>
        <v>-5.9678807405717293E-2</v>
      </c>
      <c r="AI113" s="5">
        <f t="shared" si="84"/>
        <v>0.15657611035287289</v>
      </c>
      <c r="AJ113" s="5">
        <f t="shared" si="83"/>
        <v>0.92387740501129656</v>
      </c>
      <c r="AK113" s="5">
        <f t="shared" si="83"/>
        <v>0.75297793065196572</v>
      </c>
      <c r="AL113" s="5">
        <f t="shared" si="83"/>
        <v>0.50625197441704017</v>
      </c>
      <c r="AM113" s="5">
        <f t="shared" si="83"/>
        <v>1.5246120819415268</v>
      </c>
      <c r="AN113" s="5">
        <f t="shared" si="42"/>
        <v>2.4109954271732619</v>
      </c>
      <c r="AO113" s="5">
        <f t="shared" si="42"/>
        <v>1.018172549856871</v>
      </c>
      <c r="AP113" s="5">
        <f t="shared" si="42"/>
        <v>1.8820730491356272</v>
      </c>
      <c r="AQ113" s="5">
        <f t="shared" si="42"/>
        <v>1.573199090001296</v>
      </c>
      <c r="AR113" s="5">
        <f t="shared" si="42"/>
        <v>1.8221721881989481</v>
      </c>
      <c r="AS113" s="5">
        <f t="shared" si="42"/>
        <v>2.6777826267199174</v>
      </c>
      <c r="AV113" s="2">
        <f t="shared" si="44"/>
        <v>98.734123125630248</v>
      </c>
      <c r="AW113" s="2">
        <f t="shared" si="45"/>
        <v>101.90486745707636</v>
      </c>
      <c r="AX113" s="2">
        <f t="shared" si="46"/>
        <v>104.60623439330772</v>
      </c>
      <c r="AY113" s="2">
        <f t="shared" si="47"/>
        <v>103.45182657176591</v>
      </c>
      <c r="AZ113" s="2">
        <f t="shared" si="48"/>
        <v>105.13855862964695</v>
      </c>
      <c r="BA113" s="2">
        <f t="shared" si="49"/>
        <v>107.48018067298676</v>
      </c>
      <c r="BB113" s="2">
        <f t="shared" si="50"/>
        <v>108.27882174763232</v>
      </c>
      <c r="BC113" s="2">
        <f t="shared" si="51"/>
        <v>107.95169177464413</v>
      </c>
      <c r="BD113" s="2">
        <f t="shared" si="52"/>
        <v>106.06403860006009</v>
      </c>
      <c r="BE113" s="2">
        <f t="shared" si="53"/>
        <v>100.94276812049581</v>
      </c>
      <c r="BF113" s="2">
        <f t="shared" si="54"/>
        <v>93.061841437228168</v>
      </c>
      <c r="BG113" s="2">
        <f t="shared" si="55"/>
        <v>82.485935317755136</v>
      </c>
      <c r="BH113" s="2">
        <f t="shared" si="56"/>
        <v>69.411803591383517</v>
      </c>
      <c r="BK113" s="2" t="str">
        <f>IF(OR($B113&lt;C$229, AND($B113&gt;C$230, $B113&lt;C$231)), C113, "")</f>
        <v/>
      </c>
      <c r="BL113" s="2">
        <f>IF(OR($B113&lt;D$229, AND($B113&gt;D$230, $B113&lt;D$231)), D113, "")</f>
        <v>101.85299999999999</v>
      </c>
      <c r="BM113" s="2">
        <f>IF(OR($B113&lt;E$229, AND($B113&gt;E$230, $B113&lt;E$231)), E113, "")</f>
        <v>104.765</v>
      </c>
      <c r="BN113" s="2" t="str">
        <f>IF(OR($B113&lt;F$229, AND($B113&gt;F$230, $B113&lt;F$231)), F113, "")</f>
        <v/>
      </c>
      <c r="BO113" s="2" t="str">
        <f>IF(OR($B113&lt;G$229, AND($B113&gt;G$230, $B113&lt;G$231)), G113, "")</f>
        <v/>
      </c>
      <c r="BP113" s="2" t="str">
        <f>IF(OR($B113&lt;H$229, AND($B113&gt;H$230, $B113&lt;H$231)), H113, "")</f>
        <v/>
      </c>
      <c r="BQ113" s="2" t="str">
        <f>IF(OR($B113&lt;I$229, AND($B113&gt;I$230, $B113&lt;I$231)), I113, "")</f>
        <v/>
      </c>
      <c r="BR113" s="2" t="str">
        <f>IF(OR($B113&lt;J$229, AND($B113&gt;J$230, $B113&lt;J$231)), J113, "")</f>
        <v/>
      </c>
      <c r="BS113" s="2" t="str">
        <f>IF(OR($B113&lt;K$229, AND($B113&gt;K$230, $B113&lt;K$231)), K113, "")</f>
        <v/>
      </c>
      <c r="BT113" s="2" t="str">
        <f>IF(OR($B113&lt;L$229, AND($B113&gt;L$230, $B113&lt;L$231)), L113, "")</f>
        <v/>
      </c>
      <c r="BU113" s="2" t="str">
        <f>IF(OR($B113&lt;M$229, AND($B113&gt;M$230, $B113&lt;M$231)), M113, "")</f>
        <v/>
      </c>
      <c r="BV113" s="2" t="str">
        <f>IF(OR($B113&lt;N$229, AND($B113&gt;N$230, $B113&lt;N$231)), N113, "")</f>
        <v/>
      </c>
      <c r="BW113" s="2" t="str">
        <f>IF(OR($B113&lt;O$229, AND($B113&gt;O$230, $B113&lt;O$231)), O113, "")</f>
        <v/>
      </c>
      <c r="BZ113" s="2" t="str">
        <f>IF(OR(AND($B113&gt;C$230, $B113&lt;C$231), $B113&gt;C$232), C113, "")</f>
        <v/>
      </c>
      <c r="CA113" s="2">
        <f>IF(OR(AND($B113&gt;D$230, $B113&lt;D$231), $B113&gt;D$232), D113, "")</f>
        <v>101.85299999999999</v>
      </c>
      <c r="CB113" s="2">
        <f>IF(OR(AND($B113&gt;E$230, $B113&lt;E$231), $B113&gt;E$232), E113, "")</f>
        <v>104.765</v>
      </c>
      <c r="CC113" s="2" t="str">
        <f>IF(OR(AND($B113&gt;F$230, $B113&lt;F$231), $B113&gt;F$232), F113, "")</f>
        <v/>
      </c>
      <c r="CD113" s="2" t="str">
        <f>IF(OR(AND($B113&gt;G$230, $B113&lt;G$231), $B113&gt;G$232), G113, "")</f>
        <v/>
      </c>
      <c r="CE113" s="2" t="str">
        <f>IF(OR(AND($B113&gt;H$230, $B113&lt;H$231), $B113&gt;H$232), H113, "")</f>
        <v/>
      </c>
      <c r="CF113" s="2" t="str">
        <f>IF(OR(AND($B113&gt;I$230, $B113&lt;I$231), $B113&gt;I$232), I113, "")</f>
        <v/>
      </c>
      <c r="CG113" s="2" t="str">
        <f>IF(OR(AND($B113&gt;J$230, $B113&lt;J$231), $B113&gt;J$232), J113, "")</f>
        <v/>
      </c>
      <c r="CH113" s="2" t="str">
        <f>IF(OR(AND($B113&gt;K$230, $B113&lt;K$231), $B113&gt;K$232), K113, "")</f>
        <v/>
      </c>
      <c r="CI113" s="2" t="str">
        <f>IF(OR(AND($B113&gt;L$230, $B113&lt;L$231), $B113&gt;L$232), L113, "")</f>
        <v/>
      </c>
      <c r="CJ113" s="2" t="str">
        <f>IF(OR(AND($B113&gt;M$230, $B113&lt;M$231), $B113&gt;M$232), M113, "")</f>
        <v/>
      </c>
      <c r="CK113" s="2" t="str">
        <f>IF(OR(AND($B113&gt;N$230, $B113&lt;N$231), $B113&gt;N$232), N113, "")</f>
        <v/>
      </c>
      <c r="CL113" s="2" t="str">
        <f>IF(OR(AND($B113&gt;O$230, $B113&lt;O$231), $B113&gt;O$232), O113, "")</f>
        <v/>
      </c>
      <c r="CO113" s="2">
        <f t="shared" si="57"/>
        <v>99.29401461885233</v>
      </c>
      <c r="CP113" s="2">
        <f t="shared" si="58"/>
        <v>102.3195112859439</v>
      </c>
      <c r="CQ113" s="2">
        <f t="shared" si="59"/>
        <v>105.25644130953384</v>
      </c>
      <c r="CR113" s="2">
        <f t="shared" si="60"/>
        <v>103.99742973095248</v>
      </c>
      <c r="CS113" s="2">
        <f t="shared" si="61"/>
        <v>105.74044639324089</v>
      </c>
      <c r="CT113" s="2">
        <f t="shared" si="62"/>
        <v>108.12673781174793</v>
      </c>
      <c r="CU113" s="2">
        <f t="shared" si="63"/>
        <v>108.90983938669919</v>
      </c>
      <c r="CV113" s="2">
        <f t="shared" si="64"/>
        <v>108.82526640329459</v>
      </c>
      <c r="CW113" s="2">
        <f t="shared" si="65"/>
        <v>107.2414015637418</v>
      </c>
      <c r="CX113" s="2">
        <f t="shared" si="66"/>
        <v>102.0051165752847</v>
      </c>
      <c r="CY113" s="2">
        <f t="shared" si="67"/>
        <v>94.1072088655649</v>
      </c>
      <c r="CZ113" s="2">
        <f t="shared" si="68"/>
        <v>83.154254787701731</v>
      </c>
      <c r="DA113" s="2">
        <f t="shared" si="69"/>
        <v>69.802553668467411</v>
      </c>
      <c r="DD113" s="2">
        <f t="shared" si="70"/>
        <v>98.458893791302913</v>
      </c>
      <c r="DE113" s="2">
        <f t="shared" si="71"/>
        <v>101.66068406179951</v>
      </c>
      <c r="DF113" s="2">
        <f t="shared" si="72"/>
        <v>104.18068992162621</v>
      </c>
      <c r="DG113" s="2">
        <f t="shared" si="73"/>
        <v>103.19623576241386</v>
      </c>
      <c r="DH113" s="2">
        <f t="shared" si="74"/>
        <v>104.87076642815002</v>
      </c>
      <c r="DI113" s="2">
        <f t="shared" si="75"/>
        <v>107.16256013395225</v>
      </c>
      <c r="DJ113" s="2">
        <f t="shared" si="76"/>
        <v>107.93110500917204</v>
      </c>
      <c r="DK113" s="2">
        <f t="shared" si="77"/>
        <v>107.48750426779014</v>
      </c>
      <c r="DL113" s="2">
        <f t="shared" si="78"/>
        <v>105.45858860607393</v>
      </c>
      <c r="DM113" s="2">
        <f t="shared" si="79"/>
        <v>100.46458737547233</v>
      </c>
      <c r="DN113" s="2">
        <f t="shared" si="80"/>
        <v>92.600626693420693</v>
      </c>
      <c r="DO113" s="2">
        <f t="shared" si="81"/>
        <v>82.196597351340813</v>
      </c>
      <c r="DP113" s="2">
        <f t="shared" si="82"/>
        <v>69.223175470784</v>
      </c>
      <c r="DS113" s="2">
        <f>POWER(10,($B113-C$227)/C$228)/(1+POWER(10,($B113-C$227)/C$228))</f>
        <v>0.67043172047933897</v>
      </c>
      <c r="DT113" s="2">
        <f>POWER(10,($B113-D$227)/D$228)/(1+POWER(10,($B113-D$227)/D$228))</f>
        <v>0.62936656785250089</v>
      </c>
      <c r="DU113" s="2">
        <f>POWER(10,($B113-E$227)/E$228)/(1+POWER(10,($B113-E$227)/E$228))</f>
        <v>0.60442117345606261</v>
      </c>
      <c r="DV113" s="2">
        <f>POWER(10,($B113-F$227)/F$228)/(1+POWER(10,($B113-F$227)/F$228))</f>
        <v>0.68098760176858086</v>
      </c>
      <c r="DW113" s="2">
        <f>POWER(10,($B113-G$227)/G$228)/(1+POWER(10,($B113-G$227)/G$228))</f>
        <v>0.69207960140952096</v>
      </c>
      <c r="DX113" s="2">
        <f>POWER(10,($B113-H$227)/H$228)/(1+POWER(10,($B113-H$227)/H$228))</f>
        <v>0.67057882966065951</v>
      </c>
      <c r="DY113" s="2">
        <f>POWER(10,($B113-I$227)/I$228)/(1+POWER(10,($B113-I$227)/I$228))</f>
        <v>0.64472818525203923</v>
      </c>
      <c r="DZ113" s="2">
        <f>POWER(10,($B113-J$227)/J$228)/(1+POWER(10,($B113-J$227)/J$228))</f>
        <v>0.65301192601108904</v>
      </c>
      <c r="EA113" s="2">
        <f>POWER(10,($B113-K$227)/K$228)/(1+POWER(10,($B113-K$227)/K$228))</f>
        <v>0.66039623428687821</v>
      </c>
      <c r="EB113" s="2">
        <f>POWER(10,($B113-L$227)/L$228)/(1+POWER(10,($B113-L$227)/L$228))</f>
        <v>0.68959968750885858</v>
      </c>
      <c r="EC113" s="2">
        <f>POWER(10,($B113-M$227)/M$228)/(1+POWER(10,($B113-M$227)/M$228))</f>
        <v>0.69386685151659411</v>
      </c>
      <c r="ED113" s="2">
        <f>POWER(10,($B113-N$227)/N$228)/(1+POWER(10,($B113-N$227)/N$228))</f>
        <v>0.69786903392740918</v>
      </c>
      <c r="EE113" s="2">
        <f>POWER(10,($B113-O$227)/O$228)/(1+POWER(10,($B113-O$227)/O$228))</f>
        <v>0.67443006769371772</v>
      </c>
    </row>
    <row r="114" spans="2:135" x14ac:dyDescent="0.25">
      <c r="B114" s="2">
        <v>108</v>
      </c>
      <c r="C114">
        <v>100.333</v>
      </c>
      <c r="D114">
        <v>102.10299999999999</v>
      </c>
      <c r="E114">
        <v>103.559</v>
      </c>
      <c r="F114">
        <v>104.169</v>
      </c>
      <c r="G114">
        <v>106</v>
      </c>
      <c r="H114">
        <v>109.292</v>
      </c>
      <c r="I114">
        <v>109.53</v>
      </c>
      <c r="J114">
        <v>108.621</v>
      </c>
      <c r="K114">
        <v>108.152</v>
      </c>
      <c r="L114">
        <v>103.90900000000001</v>
      </c>
      <c r="M114">
        <v>95.909000000000006</v>
      </c>
      <c r="N114">
        <v>85.167000000000002</v>
      </c>
      <c r="O114">
        <v>71.7727</v>
      </c>
      <c r="R114" s="5">
        <f>AV114+(C$209*_xlfn.NORM.DIST($B114,C$214*C$215+C$213,C$219*C$214,FALSE))+(C$211*_xlfn.NORM.DIST($B114,C$214*C$216+C$213,C$220*C$214,FALSE))+(C$210*_xlfn.NORM.DIST($B114,C$214*C$217+C$213,C$221*C$214,FALSE))+(C$212*_xlfn.NORM.DIST($B114,C$214*C$218+C$213,C$222*C$214,FALSE))</f>
        <v>98.724228376090608</v>
      </c>
      <c r="S114" s="5">
        <f>AW114+(D$209*_xlfn.NORM.DIST($B114,D$214*D$215+D$213,D$219*D$214,FALSE))+(D$211*_xlfn.NORM.DIST($B114,D$214*D$216+D$213,D$220*D$214,FALSE))+(D$210*_xlfn.NORM.DIST($B114,D$214*D$217+D$213,D$221*D$214,FALSE))+(D$212*_xlfn.NORM.DIST($B114,D$214*D$218+D$213,D$222*D$214,FALSE))</f>
        <v>101.88420313845</v>
      </c>
      <c r="T114" s="5">
        <f>AX114+(E$209*_xlfn.NORM.DIST($B114,E$214*E$215+E$213,E$219*E$214,FALSE))+(E$211*_xlfn.NORM.DIST($B114,E$214*E$216+E$213,E$220*E$214,FALSE))+(E$210*_xlfn.NORM.DIST($B114,E$214*E$217+E$213,E$221*E$214,FALSE))+(E$212*_xlfn.NORM.DIST($B114,E$214*E$218+E$213,E$222*E$214,FALSE))</f>
        <v>104.55893595067991</v>
      </c>
      <c r="U114" s="5">
        <f>AY114+(F$209*_xlfn.NORM.DIST($B114,F$214*F$215+F$213,F$219*F$214,FALSE))+(F$211*_xlfn.NORM.DIST($B114,F$214*F$216+F$213,F$220*F$214,FALSE))+(F$210*_xlfn.NORM.DIST($B114,F$214*F$217+F$213,F$221*F$214,FALSE))+(F$212*_xlfn.NORM.DIST($B114,F$214*F$218+F$213,F$222*F$214,FALSE))</f>
        <v>103.58737094992168</v>
      </c>
      <c r="V114" s="5">
        <f>AZ114+(G$209*_xlfn.NORM.DIST($B114,G$214*G$215+G$213,G$219*G$214,FALSE))+(G$211*_xlfn.NORM.DIST($B114,G$214*G$216+G$213,G$220*G$214,FALSE))+(G$210*_xlfn.NORM.DIST($B114,G$214*G$217+G$213,G$221*G$214,FALSE))+(G$212*_xlfn.NORM.DIST($B114,G$214*G$218+G$213,G$222*G$214,FALSE))</f>
        <v>105.35274101125032</v>
      </c>
      <c r="W114" s="5">
        <f>BA114+(H$209*_xlfn.NORM.DIST($B114,H$214*H$215+H$213,H$219*H$214,FALSE))+(H$211*_xlfn.NORM.DIST($B114,H$214*H$216+H$213,H$220*H$214,FALSE))+(H$210*_xlfn.NORM.DIST($B114,H$214*H$217+H$213,H$221*H$214,FALSE))+(H$212*_xlfn.NORM.DIST($B114,H$214*H$218+H$213,H$222*H$214,FALSE))</f>
        <v>107.72434550122288</v>
      </c>
      <c r="X114" s="5">
        <f>BB114+(I$209*_xlfn.NORM.DIST($B114,I$214*I$215+I$213,I$219*I$214,FALSE))+(I$211*_xlfn.NORM.DIST($B114,I$214*I$216+I$213,I$220*I$214,FALSE))+(I$210*_xlfn.NORM.DIST($B114,I$214*I$217+I$213,I$221*I$214,FALSE))+(I$212*_xlfn.NORM.DIST($B114,I$214*I$218+I$213,I$222*I$214,FALSE))</f>
        <v>108.4276164385773</v>
      </c>
      <c r="Y114" s="5">
        <f>BC114+(J$209*_xlfn.NORM.DIST($B114,J$214*J$215+J$213,J$219*J$214,FALSE))+(J$211*_xlfn.NORM.DIST($B114,J$214*J$216+J$213,J$220*J$214,FALSE))+(J$210*_xlfn.NORM.DIST($B114,J$214*J$217+J$213,J$221*J$214,FALSE))+(J$212*_xlfn.NORM.DIST($B114,J$214*J$218+J$213,J$222*J$214,FALSE))</f>
        <v>108.19194396131608</v>
      </c>
      <c r="Z114" s="5">
        <f>BD114+(K$209*_xlfn.NORM.DIST($B114,K$214*K$215+K$213,K$219*K$214,FALSE))+(K$211*_xlfn.NORM.DIST($B114,K$214*K$216+K$213,K$220*K$214,FALSE))+(K$210*_xlfn.NORM.DIST($B114,K$214*K$217+K$213,K$221*K$214,FALSE))+(K$212*_xlfn.NORM.DIST($B114,K$214*K$218+K$213,K$222*K$214,FALSE))</f>
        <v>106.42473294297943</v>
      </c>
      <c r="AA114" s="5">
        <f>BE114+(L$209*_xlfn.NORM.DIST($B114,L$214*L$215+L$213,L$219*L$214,FALSE))+(L$211*_xlfn.NORM.DIST($B114,L$214*L$216+L$213,L$220*L$214,FALSE))+(L$210*_xlfn.NORM.DIST($B114,L$214*L$217+L$213,L$221*L$214,FALSE))+(L$212*_xlfn.NORM.DIST($B114,L$214*L$218+L$213,L$222*L$214,FALSE))</f>
        <v>101.7540235571155</v>
      </c>
      <c r="AB114" s="5">
        <f>BF114+(M$209*_xlfn.NORM.DIST($B114,M$214*M$215+M$213,M$219*M$214,FALSE))+(M$211*_xlfn.NORM.DIST($B114,M$214*M$216+M$213,M$220*M$214,FALSE))+(M$210*_xlfn.NORM.DIST($B114,M$214*M$217+M$213,M$221*M$214,FALSE))+(M$212*_xlfn.NORM.DIST($B114,M$214*M$218+M$213,M$222*M$214,FALSE))</f>
        <v>93.891171631225845</v>
      </c>
      <c r="AC114" s="5">
        <f>BG114+(N$209*_xlfn.NORM.DIST($B114,N$214*N$215+N$213,N$219*N$214,FALSE))+(N$211*_xlfn.NORM.DIST($B114,N$214*N$216+N$213,N$220*N$214,FALSE))+(N$210*_xlfn.NORM.DIST($B114,N$214*N$217+N$213,N$221*N$214,FALSE))+(N$212*_xlfn.NORM.DIST($B114,N$214*N$218+N$213,N$222*N$214,FALSE))</f>
        <v>83.217050286517448</v>
      </c>
      <c r="AD114" s="5">
        <f>BH114+(O$209*_xlfn.NORM.DIST($B114,O$214*O$215+O$213,O$219*O$214,FALSE))+(O$211*_xlfn.NORM.DIST($B114,O$214*O$216+O$213,O$220*O$214,FALSE))+(O$210*_xlfn.NORM.DIST($B114,O$214*O$217+O$213,O$221*O$214,FALSE))+(O$212*_xlfn.NORM.DIST($B114,O$214*O$218+O$213,O$222*O$214,FALSE))</f>
        <v>69.712702031503426</v>
      </c>
      <c r="AE114" s="5"/>
      <c r="AG114" s="5">
        <f t="shared" si="84"/>
        <v>1.6087716239093908</v>
      </c>
      <c r="AH114" s="5">
        <f t="shared" si="84"/>
        <v>0.21879686154998979</v>
      </c>
      <c r="AI114" s="5">
        <f t="shared" si="84"/>
        <v>-0.99993595067991237</v>
      </c>
      <c r="AJ114" s="5">
        <f t="shared" si="83"/>
        <v>0.58162905007831966</v>
      </c>
      <c r="AK114" s="5">
        <f t="shared" si="83"/>
        <v>0.64725898874968379</v>
      </c>
      <c r="AL114" s="5">
        <f t="shared" si="83"/>
        <v>1.5676544987771166</v>
      </c>
      <c r="AM114" s="5">
        <f t="shared" si="83"/>
        <v>1.1023835614226982</v>
      </c>
      <c r="AN114" s="5">
        <f t="shared" si="42"/>
        <v>0.4290560386839104</v>
      </c>
      <c r="AO114" s="5">
        <f t="shared" si="42"/>
        <v>1.727267057020569</v>
      </c>
      <c r="AP114" s="5">
        <f t="shared" si="42"/>
        <v>2.1549764428845037</v>
      </c>
      <c r="AQ114" s="5">
        <f t="shared" si="42"/>
        <v>2.0178283687741612</v>
      </c>
      <c r="AR114" s="5">
        <f t="shared" si="42"/>
        <v>1.9499497134825532</v>
      </c>
      <c r="AS114" s="5">
        <f t="shared" si="42"/>
        <v>2.0599979684965746</v>
      </c>
      <c r="AV114" s="2">
        <f t="shared" si="44"/>
        <v>98.689737444532824</v>
      </c>
      <c r="AW114" s="2">
        <f t="shared" si="45"/>
        <v>101.86938889874085</v>
      </c>
      <c r="AX114" s="2">
        <f t="shared" si="46"/>
        <v>104.55454885076304</v>
      </c>
      <c r="AY114" s="2">
        <f t="shared" si="47"/>
        <v>103.41695201939413</v>
      </c>
      <c r="AZ114" s="2">
        <f t="shared" si="48"/>
        <v>105.12501197390402</v>
      </c>
      <c r="BA114" s="2">
        <f t="shared" si="49"/>
        <v>107.4656377370172</v>
      </c>
      <c r="BB114" s="2">
        <f t="shared" si="50"/>
        <v>108.26442518128357</v>
      </c>
      <c r="BC114" s="2">
        <f t="shared" si="51"/>
        <v>107.92294054172483</v>
      </c>
      <c r="BD114" s="2">
        <f t="shared" si="52"/>
        <v>106.01590059572592</v>
      </c>
      <c r="BE114" s="2">
        <f t="shared" si="53"/>
        <v>100.90182543104886</v>
      </c>
      <c r="BF114" s="2">
        <f t="shared" si="54"/>
        <v>93.025580192624503</v>
      </c>
      <c r="BG114" s="2">
        <f t="shared" si="55"/>
        <v>82.463297873027642</v>
      </c>
      <c r="BH114" s="2">
        <f t="shared" si="56"/>
        <v>69.398327782842316</v>
      </c>
      <c r="BK114" s="2" t="str">
        <f>IF(OR($B114&lt;C$229, AND($B114&gt;C$230, $B114&lt;C$231)), C114, "")</f>
        <v/>
      </c>
      <c r="BL114" s="2">
        <f>IF(OR($B114&lt;D$229, AND($B114&gt;D$230, $B114&lt;D$231)), D114, "")</f>
        <v>102.10299999999999</v>
      </c>
      <c r="BM114" s="2">
        <f>IF(OR($B114&lt;E$229, AND($B114&gt;E$230, $B114&lt;E$231)), E114, "")</f>
        <v>103.559</v>
      </c>
      <c r="BN114" s="2" t="str">
        <f>IF(OR($B114&lt;F$229, AND($B114&gt;F$230, $B114&lt;F$231)), F114, "")</f>
        <v/>
      </c>
      <c r="BO114" s="2" t="str">
        <f>IF(OR($B114&lt;G$229, AND($B114&gt;G$230, $B114&lt;G$231)), G114, "")</f>
        <v/>
      </c>
      <c r="BP114" s="2" t="str">
        <f>IF(OR($B114&lt;H$229, AND($B114&gt;H$230, $B114&lt;H$231)), H114, "")</f>
        <v/>
      </c>
      <c r="BQ114" s="2" t="str">
        <f>IF(OR($B114&lt;I$229, AND($B114&gt;I$230, $B114&lt;I$231)), I114, "")</f>
        <v/>
      </c>
      <c r="BR114" s="2" t="str">
        <f>IF(OR($B114&lt;J$229, AND($B114&gt;J$230, $B114&lt;J$231)), J114, "")</f>
        <v/>
      </c>
      <c r="BS114" s="2" t="str">
        <f>IF(OR($B114&lt;K$229, AND($B114&gt;K$230, $B114&lt;K$231)), K114, "")</f>
        <v/>
      </c>
      <c r="BT114" s="2" t="str">
        <f>IF(OR($B114&lt;L$229, AND($B114&gt;L$230, $B114&lt;L$231)), L114, "")</f>
        <v/>
      </c>
      <c r="BU114" s="2" t="str">
        <f>IF(OR($B114&lt;M$229, AND($B114&gt;M$230, $B114&lt;M$231)), M114, "")</f>
        <v/>
      </c>
      <c r="BV114" s="2" t="str">
        <f>IF(OR($B114&lt;N$229, AND($B114&gt;N$230, $B114&lt;N$231)), N114, "")</f>
        <v/>
      </c>
      <c r="BW114" s="2" t="str">
        <f>IF(OR($B114&lt;O$229, AND($B114&gt;O$230, $B114&lt;O$231)), O114, "")</f>
        <v/>
      </c>
      <c r="BZ114" s="2" t="str">
        <f>IF(OR(AND($B114&gt;C$230, $B114&lt;C$231), $B114&gt;C$232), C114, "")</f>
        <v/>
      </c>
      <c r="CA114" s="2">
        <f>IF(OR(AND($B114&gt;D$230, $B114&lt;D$231), $B114&gt;D$232), D114, "")</f>
        <v>102.10299999999999</v>
      </c>
      <c r="CB114" s="2">
        <f>IF(OR(AND($B114&gt;E$230, $B114&lt;E$231), $B114&gt;E$232), E114, "")</f>
        <v>103.559</v>
      </c>
      <c r="CC114" s="2" t="str">
        <f>IF(OR(AND($B114&gt;F$230, $B114&lt;F$231), $B114&gt;F$232), F114, "")</f>
        <v/>
      </c>
      <c r="CD114" s="2" t="str">
        <f>IF(OR(AND($B114&gt;G$230, $B114&lt;G$231), $B114&gt;G$232), G114, "")</f>
        <v/>
      </c>
      <c r="CE114" s="2" t="str">
        <f>IF(OR(AND($B114&gt;H$230, $B114&lt;H$231), $B114&gt;H$232), H114, "")</f>
        <v/>
      </c>
      <c r="CF114" s="2" t="str">
        <f>IF(OR(AND($B114&gt;I$230, $B114&lt;I$231), $B114&gt;I$232), I114, "")</f>
        <v/>
      </c>
      <c r="CG114" s="2" t="str">
        <f>IF(OR(AND($B114&gt;J$230, $B114&lt;J$231), $B114&gt;J$232), J114, "")</f>
        <v/>
      </c>
      <c r="CH114" s="2" t="str">
        <f>IF(OR(AND($B114&gt;K$230, $B114&lt;K$231), $B114&gt;K$232), K114, "")</f>
        <v/>
      </c>
      <c r="CI114" s="2" t="str">
        <f>IF(OR(AND($B114&gt;L$230, $B114&lt;L$231), $B114&gt;L$232), L114, "")</f>
        <v/>
      </c>
      <c r="CJ114" s="2" t="str">
        <f>IF(OR(AND($B114&gt;M$230, $B114&lt;M$231), $B114&gt;M$232), M114, "")</f>
        <v/>
      </c>
      <c r="CK114" s="2" t="str">
        <f>IF(OR(AND($B114&gt;N$230, $B114&lt;N$231), $B114&gt;N$232), N114, "")</f>
        <v/>
      </c>
      <c r="CL114" s="2" t="str">
        <f>IF(OR(AND($B114&gt;O$230, $B114&lt;O$231), $B114&gt;O$232), O114, "")</f>
        <v/>
      </c>
      <c r="CO114" s="2">
        <f t="shared" si="57"/>
        <v>99.291473220178489</v>
      </c>
      <c r="CP114" s="2">
        <f t="shared" si="58"/>
        <v>102.31253403196999</v>
      </c>
      <c r="CQ114" s="2">
        <f t="shared" si="59"/>
        <v>105.25899858673158</v>
      </c>
      <c r="CR114" s="2">
        <f t="shared" si="60"/>
        <v>104.0022615961892</v>
      </c>
      <c r="CS114" s="2">
        <f t="shared" si="61"/>
        <v>105.76155275784146</v>
      </c>
      <c r="CT114" s="2">
        <f t="shared" si="62"/>
        <v>108.15727267068664</v>
      </c>
      <c r="CU114" s="2">
        <f t="shared" si="63"/>
        <v>108.93432772173962</v>
      </c>
      <c r="CV114" s="2">
        <f t="shared" si="64"/>
        <v>108.86859781598363</v>
      </c>
      <c r="CW114" s="2">
        <f t="shared" si="65"/>
        <v>107.2833174850673</v>
      </c>
      <c r="CX114" s="2">
        <f t="shared" si="66"/>
        <v>102.04203206804443</v>
      </c>
      <c r="CY114" s="2">
        <f t="shared" si="67"/>
        <v>94.150753149616975</v>
      </c>
      <c r="CZ114" s="2">
        <f t="shared" si="68"/>
        <v>83.18153252483809</v>
      </c>
      <c r="DA114" s="2">
        <f t="shared" si="69"/>
        <v>69.814746714745723</v>
      </c>
      <c r="DD114" s="2">
        <f t="shared" si="70"/>
        <v>98.419965561390399</v>
      </c>
      <c r="DE114" s="2">
        <f t="shared" si="71"/>
        <v>101.63138344647156</v>
      </c>
      <c r="DF114" s="2">
        <f t="shared" si="72"/>
        <v>104.13407075297989</v>
      </c>
      <c r="DG114" s="2">
        <f t="shared" si="73"/>
        <v>103.16688639961495</v>
      </c>
      <c r="DH114" s="2">
        <f t="shared" si="74"/>
        <v>104.86672134720013</v>
      </c>
      <c r="DI114" s="2">
        <f t="shared" si="75"/>
        <v>107.15576841058164</v>
      </c>
      <c r="DJ114" s="2">
        <f t="shared" si="76"/>
        <v>107.9277619226786</v>
      </c>
      <c r="DK114" s="2">
        <f t="shared" si="77"/>
        <v>107.46466444752831</v>
      </c>
      <c r="DL114" s="2">
        <f t="shared" si="78"/>
        <v>105.42148882717819</v>
      </c>
      <c r="DM114" s="2">
        <f t="shared" si="79"/>
        <v>100.43375774647886</v>
      </c>
      <c r="DN114" s="2">
        <f t="shared" si="80"/>
        <v>92.572835358713789</v>
      </c>
      <c r="DO114" s="2">
        <f t="shared" si="81"/>
        <v>82.179709993388343</v>
      </c>
      <c r="DP114" s="2">
        <f t="shared" si="82"/>
        <v>69.214995970728026</v>
      </c>
      <c r="DS114" s="2">
        <f>POWER(10,($B114-C$227)/C$228)/(1+POWER(10,($B114-C$227)/C$228))</f>
        <v>0.69045380103994258</v>
      </c>
      <c r="DT114" s="2">
        <f>POWER(10,($B114-D$227)/D$228)/(1+POWER(10,($B114-D$227)/D$228))</f>
        <v>0.65058320827085836</v>
      </c>
      <c r="DU114" s="2">
        <f>POWER(10,($B114-E$227)/E$228)/(1+POWER(10,($B114-E$227)/E$228))</f>
        <v>0.62621771355692868</v>
      </c>
      <c r="DV114" s="2">
        <f>POWER(10,($B114-F$227)/F$228)/(1+POWER(10,($B114-F$227)/F$228))</f>
        <v>0.70065472280638308</v>
      </c>
      <c r="DW114" s="2">
        <f>POWER(10,($B114-G$227)/G$228)/(1+POWER(10,($B114-G$227)/G$228))</f>
        <v>0.7113527490962982</v>
      </c>
      <c r="DX114" s="2">
        <f>POWER(10,($B114-H$227)/H$228)/(1+POWER(10,($B114-H$227)/H$228))</f>
        <v>0.69059609751129025</v>
      </c>
      <c r="DY114" s="2">
        <f>POWER(10,($B114-I$227)/I$228)/(1+POWER(10,($B114-I$227)/I$228))</f>
        <v>0.66553278591521059</v>
      </c>
      <c r="DZ114" s="2">
        <f>POWER(10,($B114-J$227)/J$228)/(1+POWER(10,($B114-J$227)/J$228))</f>
        <v>0.67357703400073987</v>
      </c>
      <c r="EA114" s="2">
        <f>POWER(10,($B114-K$227)/K$228)/(1+POWER(10,($B114-K$227)/K$228))</f>
        <v>0.68073766292669347</v>
      </c>
      <c r="EB114" s="2">
        <f>POWER(10,($B114-L$227)/L$228)/(1+POWER(10,($B114-L$227)/L$228))</f>
        <v>0.70896278185032402</v>
      </c>
      <c r="EC114" s="2">
        <f>POWER(10,($B114-M$227)/M$228)/(1+POWER(10,($B114-M$227)/M$228))</f>
        <v>0.71307451090239071</v>
      </c>
      <c r="ED114" s="2">
        <f>POWER(10,($B114-N$227)/N$228)/(1+POWER(10,($B114-N$227)/N$228))</f>
        <v>0.71692802793234078</v>
      </c>
      <c r="EE114" s="2">
        <f>POWER(10,($B114-O$227)/O$228)/(1+POWER(10,($B114-O$227)/O$228))</f>
        <v>0.69431999219182439</v>
      </c>
    </row>
    <row r="115" spans="2:135" x14ac:dyDescent="0.25">
      <c r="B115" s="2">
        <v>109</v>
      </c>
      <c r="C115">
        <v>99.575999999999993</v>
      </c>
      <c r="D115">
        <v>102.971</v>
      </c>
      <c r="E115">
        <v>104.824</v>
      </c>
      <c r="F115">
        <v>104.61499999999999</v>
      </c>
      <c r="G115">
        <v>106.375</v>
      </c>
      <c r="H115">
        <v>109.33799999999999</v>
      </c>
      <c r="I115">
        <v>110.288</v>
      </c>
      <c r="J115">
        <v>109.348</v>
      </c>
      <c r="K115">
        <v>106.89400000000001</v>
      </c>
      <c r="L115">
        <v>103.758</v>
      </c>
      <c r="M115">
        <v>94.620999999999995</v>
      </c>
      <c r="N115">
        <v>85.090999999999994</v>
      </c>
      <c r="O115">
        <v>72.409099999999995</v>
      </c>
      <c r="R115" s="5">
        <f>AV115+(C$209*_xlfn.NORM.DIST($B115,C$214*C$215+C$213,C$219*C$214,FALSE))+(C$211*_xlfn.NORM.DIST($B115,C$214*C$216+C$213,C$220*C$214,FALSE))+(C$210*_xlfn.NORM.DIST($B115,C$214*C$217+C$213,C$221*C$214,FALSE))+(C$212*_xlfn.NORM.DIST($B115,C$214*C$218+C$213,C$222*C$214,FALSE))</f>
        <v>98.702414073136396</v>
      </c>
      <c r="S115" s="5">
        <f>AW115+(D$209*_xlfn.NORM.DIST($B115,D$214*D$215+D$213,D$219*D$214,FALSE))+(D$211*_xlfn.NORM.DIST($B115,D$214*D$216+D$213,D$220*D$214,FALSE))+(D$210*_xlfn.NORM.DIST($B115,D$214*D$217+D$213,D$221*D$214,FALSE))+(D$212*_xlfn.NORM.DIST($B115,D$214*D$218+D$213,D$222*D$214,FALSE))</f>
        <v>101.86033231109155</v>
      </c>
      <c r="T115" s="5">
        <f>AX115+(E$209*_xlfn.NORM.DIST($B115,E$214*E$215+E$213,E$219*E$214,FALSE))+(E$211*_xlfn.NORM.DIST($B115,E$214*E$216+E$213,E$220*E$214,FALSE))+(E$210*_xlfn.NORM.DIST($B115,E$214*E$217+E$213,E$221*E$214,FALSE))+(E$212*_xlfn.NORM.DIST($B115,E$214*E$218+E$213,E$222*E$214,FALSE))</f>
        <v>104.50975582872924</v>
      </c>
      <c r="U115" s="5">
        <f>AY115+(F$209*_xlfn.NORM.DIST($B115,F$214*F$215+F$213,F$219*F$214,FALSE))+(F$211*_xlfn.NORM.DIST($B115,F$214*F$216+F$213,F$220*F$214,FALSE))+(F$210*_xlfn.NORM.DIST($B115,F$214*F$217+F$213,F$221*F$214,FALSE))+(F$212*_xlfn.NORM.DIST($B115,F$214*F$218+F$213,F$222*F$214,FALSE))</f>
        <v>103.65594140479526</v>
      </c>
      <c r="V115" s="5">
        <f>AZ115+(G$209*_xlfn.NORM.DIST($B115,G$214*G$215+G$213,G$219*G$214,FALSE))+(G$211*_xlfn.NORM.DIST($B115,G$214*G$216+G$213,G$220*G$214,FALSE))+(G$210*_xlfn.NORM.DIST($B115,G$214*G$217+G$213,G$221*G$214,FALSE))+(G$212*_xlfn.NORM.DIST($B115,G$214*G$218+G$213,G$222*G$214,FALSE))</f>
        <v>105.4670901444963</v>
      </c>
      <c r="W115" s="5">
        <f>BA115+(H$209*_xlfn.NORM.DIST($B115,H$214*H$215+H$213,H$219*H$214,FALSE))+(H$211*_xlfn.NORM.DIST($B115,H$214*H$216+H$213,H$220*H$214,FALSE))+(H$210*_xlfn.NORM.DIST($B115,H$214*H$217+H$213,H$221*H$214,FALSE))+(H$212*_xlfn.NORM.DIST($B115,H$214*H$218+H$213,H$222*H$214,FALSE))</f>
        <v>107.87282861812865</v>
      </c>
      <c r="X115" s="5">
        <f>BB115+(I$209*_xlfn.NORM.DIST($B115,I$214*I$215+I$213,I$219*I$214,FALSE))+(I$211*_xlfn.NORM.DIST($B115,I$214*I$216+I$213,I$220*I$214,FALSE))+(I$210*_xlfn.NORM.DIST($B115,I$214*I$217+I$213,I$221*I$214,FALSE))+(I$212*_xlfn.NORM.DIST($B115,I$214*I$218+I$213,I$222*I$214,FALSE))</f>
        <v>108.53083442285012</v>
      </c>
      <c r="Y115" s="5">
        <f>BC115+(J$209*_xlfn.NORM.DIST($B115,J$214*J$215+J$213,J$219*J$214,FALSE))+(J$211*_xlfn.NORM.DIST($B115,J$214*J$216+J$213,J$220*J$214,FALSE))+(J$210*_xlfn.NORM.DIST($B115,J$214*J$217+J$213,J$221*J$214,FALSE))+(J$212*_xlfn.NORM.DIST($B115,J$214*J$218+J$213,J$222*J$214,FALSE))</f>
        <v>108.34677531519429</v>
      </c>
      <c r="Z115" s="5">
        <f>BD115+(K$209*_xlfn.NORM.DIST($B115,K$214*K$215+K$213,K$219*K$214,FALSE))+(K$211*_xlfn.NORM.DIST($B115,K$214*K$216+K$213,K$220*K$214,FALSE))+(K$210*_xlfn.NORM.DIST($B115,K$214*K$217+K$213,K$221*K$214,FALSE))+(K$212*_xlfn.NORM.DIST($B115,K$214*K$218+K$213,K$222*K$214,FALSE))</f>
        <v>106.64354672582741</v>
      </c>
      <c r="AA115" s="5">
        <f>BE115+(L$209*_xlfn.NORM.DIST($B115,L$214*L$215+L$213,L$219*L$214,FALSE))+(L$211*_xlfn.NORM.DIST($B115,L$214*L$216+L$213,L$220*L$214,FALSE))+(L$210*_xlfn.NORM.DIST($B115,L$214*L$217+L$213,L$221*L$214,FALSE))+(L$212*_xlfn.NORM.DIST($B115,L$214*L$218+L$213,L$222*L$214,FALSE))</f>
        <v>102.1870140197786</v>
      </c>
      <c r="AB115" s="5">
        <f>BF115+(M$209*_xlfn.NORM.DIST($B115,M$214*M$215+M$213,M$219*M$214,FALSE))+(M$211*_xlfn.NORM.DIST($B115,M$214*M$216+M$213,M$220*M$214,FALSE))+(M$210*_xlfn.NORM.DIST($B115,M$214*M$217+M$213,M$221*M$214,FALSE))+(M$212*_xlfn.NORM.DIST($B115,M$214*M$218+M$213,M$222*M$214,FALSE))</f>
        <v>94.335962027367501</v>
      </c>
      <c r="AC115" s="5">
        <f>BG115+(N$209*_xlfn.NORM.DIST($B115,N$214*N$215+N$213,N$219*N$214,FALSE))+(N$211*_xlfn.NORM.DIST($B115,N$214*N$216+N$213,N$220*N$214,FALSE))+(N$210*_xlfn.NORM.DIST($B115,N$214*N$217+N$213,N$221*N$214,FALSE))+(N$212*_xlfn.NORM.DIST($B115,N$214*N$218+N$213,N$222*N$214,FALSE))</f>
        <v>83.610186104888783</v>
      </c>
      <c r="AD115" s="5">
        <f>BH115+(O$209*_xlfn.NORM.DIST($B115,O$214*O$215+O$213,O$219*O$214,FALSE))+(O$211*_xlfn.NORM.DIST($B115,O$214*O$216+O$213,O$220*O$214,FALSE))+(O$210*_xlfn.NORM.DIST($B115,O$214*O$217+O$213,O$221*O$214,FALSE))+(O$212*_xlfn.NORM.DIST($B115,O$214*O$218+O$213,O$222*O$214,FALSE))</f>
        <v>69.9017611549138</v>
      </c>
      <c r="AE115" s="5"/>
      <c r="AG115" s="5">
        <f t="shared" si="84"/>
        <v>0.87358592686359771</v>
      </c>
      <c r="AH115" s="5">
        <f t="shared" si="84"/>
        <v>1.1106676889084497</v>
      </c>
      <c r="AI115" s="5">
        <f t="shared" si="84"/>
        <v>0.31424417127075799</v>
      </c>
      <c r="AJ115" s="5">
        <f t="shared" si="83"/>
        <v>0.95905859520473768</v>
      </c>
      <c r="AK115" s="5">
        <f t="shared" si="83"/>
        <v>0.90790985550370351</v>
      </c>
      <c r="AL115" s="5">
        <f t="shared" si="83"/>
        <v>1.4651713818713432</v>
      </c>
      <c r="AM115" s="5">
        <f t="shared" si="83"/>
        <v>1.7571655771498769</v>
      </c>
      <c r="AN115" s="5">
        <f t="shared" si="42"/>
        <v>1.001224684805706</v>
      </c>
      <c r="AO115" s="5">
        <f t="shared" si="42"/>
        <v>0.25045327417259955</v>
      </c>
      <c r="AP115" s="5">
        <f t="shared" ref="AP115:AS178" si="85">L115-AA115</f>
        <v>1.5709859802213941</v>
      </c>
      <c r="AQ115" s="5">
        <f t="shared" si="85"/>
        <v>0.28503797263249453</v>
      </c>
      <c r="AR115" s="5">
        <f t="shared" si="85"/>
        <v>1.4808138951112113</v>
      </c>
      <c r="AS115" s="5">
        <f t="shared" si="85"/>
        <v>2.5073388450861955</v>
      </c>
      <c r="AV115" s="2">
        <f t="shared" si="44"/>
        <v>98.644520988805041</v>
      </c>
      <c r="AW115" s="2">
        <f t="shared" si="45"/>
        <v>101.8333711452768</v>
      </c>
      <c r="AX115" s="2">
        <f t="shared" si="46"/>
        <v>104.50130731177154</v>
      </c>
      <c r="AY115" s="2">
        <f t="shared" si="47"/>
        <v>103.38135318523652</v>
      </c>
      <c r="AZ115" s="2">
        <f t="shared" si="48"/>
        <v>105.11117248556835</v>
      </c>
      <c r="BA115" s="2">
        <f t="shared" si="49"/>
        <v>107.45031743361885</v>
      </c>
      <c r="BB115" s="2">
        <f t="shared" si="50"/>
        <v>108.24951646806559</v>
      </c>
      <c r="BC115" s="2">
        <f t="shared" si="51"/>
        <v>107.89241846688221</v>
      </c>
      <c r="BD115" s="2">
        <f t="shared" si="52"/>
        <v>105.96583998360028</v>
      </c>
      <c r="BE115" s="2">
        <f t="shared" si="53"/>
        <v>100.8594839835518</v>
      </c>
      <c r="BF115" s="2">
        <f t="shared" si="54"/>
        <v>92.987797157540982</v>
      </c>
      <c r="BG115" s="2">
        <f t="shared" si="55"/>
        <v>82.439757412341351</v>
      </c>
      <c r="BH115" s="2">
        <f t="shared" si="56"/>
        <v>69.384474997306626</v>
      </c>
      <c r="BK115" s="2" t="str">
        <f>IF(OR($B115&lt;C$229, AND($B115&gt;C$230, $B115&lt;C$231)), C115, "")</f>
        <v/>
      </c>
      <c r="BL115" s="2" t="str">
        <f>IF(OR($B115&lt;D$229, AND($B115&gt;D$230, $B115&lt;D$231)), D115, "")</f>
        <v/>
      </c>
      <c r="BM115" s="2">
        <f>IF(OR($B115&lt;E$229, AND($B115&gt;E$230, $B115&lt;E$231)), E115, "")</f>
        <v>104.824</v>
      </c>
      <c r="BN115" s="2" t="str">
        <f>IF(OR($B115&lt;F$229, AND($B115&gt;F$230, $B115&lt;F$231)), F115, "")</f>
        <v/>
      </c>
      <c r="BO115" s="2" t="str">
        <f>IF(OR($B115&lt;G$229, AND($B115&gt;G$230, $B115&lt;G$231)), G115, "")</f>
        <v/>
      </c>
      <c r="BP115" s="2" t="str">
        <f>IF(OR($B115&lt;H$229, AND($B115&gt;H$230, $B115&lt;H$231)), H115, "")</f>
        <v/>
      </c>
      <c r="BQ115" s="2" t="str">
        <f>IF(OR($B115&lt;I$229, AND($B115&gt;I$230, $B115&lt;I$231)), I115, "")</f>
        <v/>
      </c>
      <c r="BR115" s="2" t="str">
        <f>IF(OR($B115&lt;J$229, AND($B115&gt;J$230, $B115&lt;J$231)), J115, "")</f>
        <v/>
      </c>
      <c r="BS115" s="2" t="str">
        <f>IF(OR($B115&lt;K$229, AND($B115&gt;K$230, $B115&lt;K$231)), K115, "")</f>
        <v/>
      </c>
      <c r="BT115" s="2" t="str">
        <f>IF(OR($B115&lt;L$229, AND($B115&gt;L$230, $B115&lt;L$231)), L115, "")</f>
        <v/>
      </c>
      <c r="BU115" s="2" t="str">
        <f>IF(OR($B115&lt;M$229, AND($B115&gt;M$230, $B115&lt;M$231)), M115, "")</f>
        <v/>
      </c>
      <c r="BV115" s="2" t="str">
        <f>IF(OR($B115&lt;N$229, AND($B115&gt;N$230, $B115&lt;N$231)), N115, "")</f>
        <v/>
      </c>
      <c r="BW115" s="2" t="str">
        <f>IF(OR($B115&lt;O$229, AND($B115&gt;O$230, $B115&lt;O$231)), O115, "")</f>
        <v/>
      </c>
      <c r="BZ115" s="2" t="str">
        <f>IF(OR(AND($B115&gt;C$230, $B115&lt;C$231), $B115&gt;C$232), C115, "")</f>
        <v/>
      </c>
      <c r="CA115" s="2" t="str">
        <f>IF(OR(AND($B115&gt;D$230, $B115&lt;D$231), $B115&gt;D$232), D115, "")</f>
        <v/>
      </c>
      <c r="CB115" s="2">
        <f>IF(OR(AND($B115&gt;E$230, $B115&lt;E$231), $B115&gt;E$232), E115, "")</f>
        <v>104.824</v>
      </c>
      <c r="CC115" s="2" t="str">
        <f>IF(OR(AND($B115&gt;F$230, $B115&lt;F$231), $B115&gt;F$232), F115, "")</f>
        <v/>
      </c>
      <c r="CD115" s="2" t="str">
        <f>IF(OR(AND($B115&gt;G$230, $B115&lt;G$231), $B115&gt;G$232), G115, "")</f>
        <v/>
      </c>
      <c r="CE115" s="2" t="str">
        <f>IF(OR(AND($B115&gt;H$230, $B115&lt;H$231), $B115&gt;H$232), H115, "")</f>
        <v/>
      </c>
      <c r="CF115" s="2" t="str">
        <f>IF(OR(AND($B115&gt;I$230, $B115&lt;I$231), $B115&gt;I$232), I115, "")</f>
        <v/>
      </c>
      <c r="CG115" s="2" t="str">
        <f>IF(OR(AND($B115&gt;J$230, $B115&lt;J$231), $B115&gt;J$232), J115, "")</f>
        <v/>
      </c>
      <c r="CH115" s="2" t="str">
        <f>IF(OR(AND($B115&gt;K$230, $B115&lt;K$231), $B115&gt;K$232), K115, "")</f>
        <v/>
      </c>
      <c r="CI115" s="2" t="str">
        <f>IF(OR(AND($B115&gt;L$230, $B115&lt;L$231), $B115&gt;L$232), L115, "")</f>
        <v/>
      </c>
      <c r="CJ115" s="2" t="str">
        <f>IF(OR(AND($B115&gt;M$230, $B115&lt;M$231), $B115&gt;M$232), M115, "")</f>
        <v/>
      </c>
      <c r="CK115" s="2" t="str">
        <f>IF(OR(AND($B115&gt;N$230, $B115&lt;N$231), $B115&gt;N$232), N115, "")</f>
        <v/>
      </c>
      <c r="CL115" s="2" t="str">
        <f>IF(OR(AND($B115&gt;O$230, $B115&lt;O$231), $B115&gt;O$232), O115, "")</f>
        <v/>
      </c>
      <c r="CO115" s="2">
        <f t="shared" si="57"/>
        <v>99.288931821504647</v>
      </c>
      <c r="CP115" s="2">
        <f t="shared" si="58"/>
        <v>102.30555677799606</v>
      </c>
      <c r="CQ115" s="2">
        <f t="shared" si="59"/>
        <v>105.26155586392932</v>
      </c>
      <c r="CR115" s="2">
        <f t="shared" si="60"/>
        <v>104.00709346142591</v>
      </c>
      <c r="CS115" s="2">
        <f t="shared" si="61"/>
        <v>105.78265912244201</v>
      </c>
      <c r="CT115" s="2">
        <f t="shared" si="62"/>
        <v>108.18780752962535</v>
      </c>
      <c r="CU115" s="2">
        <f t="shared" si="63"/>
        <v>108.95881605678005</v>
      </c>
      <c r="CV115" s="2">
        <f t="shared" si="64"/>
        <v>108.91192922867268</v>
      </c>
      <c r="CW115" s="2">
        <f t="shared" si="65"/>
        <v>107.32523340639281</v>
      </c>
      <c r="CX115" s="2">
        <f t="shared" si="66"/>
        <v>102.07894756080417</v>
      </c>
      <c r="CY115" s="2">
        <f t="shared" si="67"/>
        <v>94.19429743366905</v>
      </c>
      <c r="CZ115" s="2">
        <f t="shared" si="68"/>
        <v>83.208810261974449</v>
      </c>
      <c r="DA115" s="2">
        <f t="shared" si="69"/>
        <v>69.826939761024036</v>
      </c>
      <c r="DD115" s="2">
        <f t="shared" si="70"/>
        <v>98.381037331477899</v>
      </c>
      <c r="DE115" s="2">
        <f t="shared" si="71"/>
        <v>101.6020828311436</v>
      </c>
      <c r="DF115" s="2">
        <f t="shared" si="72"/>
        <v>104.08745158433356</v>
      </c>
      <c r="DG115" s="2">
        <f t="shared" si="73"/>
        <v>103.13753703681604</v>
      </c>
      <c r="DH115" s="2">
        <f t="shared" si="74"/>
        <v>104.86267626625023</v>
      </c>
      <c r="DI115" s="2">
        <f t="shared" si="75"/>
        <v>107.14897668721102</v>
      </c>
      <c r="DJ115" s="2">
        <f t="shared" si="76"/>
        <v>107.92441883618517</v>
      </c>
      <c r="DK115" s="2">
        <f t="shared" si="77"/>
        <v>107.44182462726646</v>
      </c>
      <c r="DL115" s="2">
        <f t="shared" si="78"/>
        <v>105.38438904828246</v>
      </c>
      <c r="DM115" s="2">
        <f t="shared" si="79"/>
        <v>100.40292811748539</v>
      </c>
      <c r="DN115" s="2">
        <f t="shared" si="80"/>
        <v>92.545044024006899</v>
      </c>
      <c r="DO115" s="2">
        <f t="shared" si="81"/>
        <v>82.162822635435873</v>
      </c>
      <c r="DP115" s="2">
        <f t="shared" si="82"/>
        <v>69.206816470672038</v>
      </c>
      <c r="DS115" s="2">
        <f>POWER(10,($B115-C$227)/C$228)/(1+POWER(10,($B115-C$227)/C$228))</f>
        <v>0.70978603767120929</v>
      </c>
      <c r="DT115" s="2">
        <f>POWER(10,($B115-D$227)/D$228)/(1+POWER(10,($B115-D$227)/D$228))</f>
        <v>0.67121978693306905</v>
      </c>
      <c r="DU115" s="2">
        <f>POWER(10,($B115-E$227)/E$228)/(1+POWER(10,($B115-E$227)/E$228))</f>
        <v>0.64751365391457416</v>
      </c>
      <c r="DV115" s="2">
        <f>POWER(10,($B115-F$227)/F$228)/(1+POWER(10,($B115-F$227)/F$228))</f>
        <v>0.71960859408305189</v>
      </c>
      <c r="DW115" s="2">
        <f>POWER(10,($B115-G$227)/G$228)/(1+POWER(10,($B115-G$227)/G$228))</f>
        <v>0.729890380406928</v>
      </c>
      <c r="DX115" s="2">
        <f>POWER(10,($B115-H$227)/H$228)/(1+POWER(10,($B115-H$227)/H$228))</f>
        <v>0.70992318084482997</v>
      </c>
      <c r="DY115" s="2">
        <f>POWER(10,($B115-I$227)/I$228)/(1+POWER(10,($B115-I$227)/I$228))</f>
        <v>0.68571296847310104</v>
      </c>
      <c r="DZ115" s="2">
        <f>POWER(10,($B115-J$227)/J$228)/(1+POWER(10,($B115-J$227)/J$228))</f>
        <v>0.69349538856980919</v>
      </c>
      <c r="EA115" s="2">
        <f>POWER(10,($B115-K$227)/K$228)/(1+POWER(10,($B115-K$227)/K$228))</f>
        <v>0.70041341394117085</v>
      </c>
      <c r="EB115" s="2">
        <f>POWER(10,($B115-L$227)/L$228)/(1+POWER(10,($B115-L$227)/L$228))</f>
        <v>0.72759512553007388</v>
      </c>
      <c r="EC115" s="2">
        <f>POWER(10,($B115-M$227)/M$228)/(1+POWER(10,($B115-M$227)/M$228))</f>
        <v>0.7315432965363512</v>
      </c>
      <c r="ED115" s="2">
        <f>POWER(10,($B115-N$227)/N$228)/(1+POWER(10,($B115-N$227)/N$228))</f>
        <v>0.73524086721567949</v>
      </c>
      <c r="EE115" s="2">
        <f>POWER(10,($B115-O$227)/O$228)/(1+POWER(10,($B115-O$227)/O$228))</f>
        <v>0.71351095919370311</v>
      </c>
    </row>
    <row r="116" spans="2:135" x14ac:dyDescent="0.25">
      <c r="B116" s="2">
        <v>110</v>
      </c>
      <c r="C116">
        <v>100.258</v>
      </c>
      <c r="D116">
        <v>103.235</v>
      </c>
      <c r="E116">
        <v>103.735</v>
      </c>
      <c r="F116">
        <v>104.215</v>
      </c>
      <c r="G116">
        <v>105.453</v>
      </c>
      <c r="H116">
        <v>108.431</v>
      </c>
      <c r="I116">
        <v>110.333</v>
      </c>
      <c r="J116">
        <v>110.167</v>
      </c>
      <c r="K116">
        <v>107.93899999999999</v>
      </c>
      <c r="L116">
        <v>103.652</v>
      </c>
      <c r="M116">
        <v>95.802999999999997</v>
      </c>
      <c r="N116">
        <v>84.635999999999996</v>
      </c>
      <c r="O116">
        <v>71.757599999999996</v>
      </c>
      <c r="R116" s="5">
        <f>AV116+(C$209*_xlfn.NORM.DIST($B116,C$214*C$215+C$213,C$219*C$214,FALSE))+(C$211*_xlfn.NORM.DIST($B116,C$214*C$216+C$213,C$220*C$214,FALSE))+(C$210*_xlfn.NORM.DIST($B116,C$214*C$217+C$213,C$221*C$214,FALSE))+(C$212*_xlfn.NORM.DIST($B116,C$214*C$218+C$213,C$222*C$214,FALSE))</f>
        <v>98.691839422708824</v>
      </c>
      <c r="S116" s="5">
        <f>AW116+(D$209*_xlfn.NORM.DIST($B116,D$214*D$215+D$213,D$219*D$214,FALSE))+(D$211*_xlfn.NORM.DIST($B116,D$214*D$216+D$213,D$220*D$214,FALSE))+(D$210*_xlfn.NORM.DIST($B116,D$214*D$217+D$213,D$221*D$214,FALSE))+(D$212*_xlfn.NORM.DIST($B116,D$214*D$218+D$213,D$222*D$214,FALSE))</f>
        <v>101.84398408179774</v>
      </c>
      <c r="T116" s="5">
        <f>AX116+(E$209*_xlfn.NORM.DIST($B116,E$214*E$215+E$213,E$219*E$214,FALSE))+(E$211*_xlfn.NORM.DIST($B116,E$214*E$216+E$213,E$220*E$214,FALSE))+(E$210*_xlfn.NORM.DIST($B116,E$214*E$217+E$213,E$221*E$214,FALSE))+(E$212*_xlfn.NORM.DIST($B116,E$214*E$218+E$213,E$222*E$214,FALSE))</f>
        <v>104.46230604517908</v>
      </c>
      <c r="U116" s="5">
        <f>AY116+(F$209*_xlfn.NORM.DIST($B116,F$214*F$215+F$213,F$219*F$214,FALSE))+(F$211*_xlfn.NORM.DIST($B116,F$214*F$216+F$213,F$220*F$214,FALSE))+(F$210*_xlfn.NORM.DIST($B116,F$214*F$217+F$213,F$221*F$214,FALSE))+(F$212*_xlfn.NORM.DIST($B116,F$214*F$218+F$213,F$222*F$214,FALSE))</f>
        <v>103.76886284056476</v>
      </c>
      <c r="V116" s="5">
        <f>AZ116+(G$209*_xlfn.NORM.DIST($B116,G$214*G$215+G$213,G$219*G$214,FALSE))+(G$211*_xlfn.NORM.DIST($B116,G$214*G$216+G$213,G$220*G$214,FALSE))+(G$210*_xlfn.NORM.DIST($B116,G$214*G$217+G$213,G$221*G$214,FALSE))+(G$212*_xlfn.NORM.DIST($B116,G$214*G$218+G$213,G$222*G$214,FALSE))</f>
        <v>105.6295458140593</v>
      </c>
      <c r="W116" s="5">
        <f>BA116+(H$209*_xlfn.NORM.DIST($B116,H$214*H$215+H$213,H$219*H$214,FALSE))+(H$211*_xlfn.NORM.DIST($B116,H$214*H$216+H$213,H$220*H$214,FALSE))+(H$210*_xlfn.NORM.DIST($B116,H$214*H$217+H$213,H$221*H$214,FALSE))+(H$212*_xlfn.NORM.DIST($B116,H$214*H$218+H$213,H$222*H$214,FALSE))</f>
        <v>108.0945676908529</v>
      </c>
      <c r="X116" s="5">
        <f>BB116+(I$209*_xlfn.NORM.DIST($B116,I$214*I$215+I$213,I$219*I$214,FALSE))+(I$211*_xlfn.NORM.DIST($B116,I$214*I$216+I$213,I$220*I$214,FALSE))+(I$210*_xlfn.NORM.DIST($B116,I$214*I$217+I$213,I$221*I$214,FALSE))+(I$212*_xlfn.NORM.DIST($B116,I$214*I$218+I$213,I$222*I$214,FALSE))</f>
        <v>108.69815121315433</v>
      </c>
      <c r="Y116" s="5">
        <f>BC116+(J$209*_xlfn.NORM.DIST($B116,J$214*J$215+J$213,J$219*J$214,FALSE))+(J$211*_xlfn.NORM.DIST($B116,J$214*J$216+J$213,J$220*J$214,FALSE))+(J$210*_xlfn.NORM.DIST($B116,J$214*J$217+J$213,J$221*J$214,FALSE))+(J$212*_xlfn.NORM.DIST($B116,J$214*J$218+J$213,J$222*J$214,FALSE))</f>
        <v>108.59426048946285</v>
      </c>
      <c r="Z116" s="5">
        <f>BD116+(K$209*_xlfn.NORM.DIST($B116,K$214*K$215+K$213,K$219*K$214,FALSE))+(K$211*_xlfn.NORM.DIST($B116,K$214*K$216+K$213,K$220*K$214,FALSE))+(K$210*_xlfn.NORM.DIST($B116,K$214*K$217+K$213,K$221*K$214,FALSE))+(K$212*_xlfn.NORM.DIST($B116,K$214*K$218+K$213,K$222*K$214,FALSE))</f>
        <v>106.98813096947283</v>
      </c>
      <c r="AA116" s="5">
        <f>BE116+(L$209*_xlfn.NORM.DIST($B116,L$214*L$215+L$213,L$219*L$214,FALSE))+(L$211*_xlfn.NORM.DIST($B116,L$214*L$216+L$213,L$220*L$214,FALSE))+(L$210*_xlfn.NORM.DIST($B116,L$214*L$217+L$213,L$221*L$214,FALSE))+(L$212*_xlfn.NORM.DIST($B116,L$214*L$218+L$213,L$222*L$214,FALSE))</f>
        <v>102.79358066372508</v>
      </c>
      <c r="AB116" s="5">
        <f>BF116+(M$209*_xlfn.NORM.DIST($B116,M$214*M$215+M$213,M$219*M$214,FALSE))+(M$211*_xlfn.NORM.DIST($B116,M$214*M$216+M$213,M$220*M$214,FALSE))+(M$210*_xlfn.NORM.DIST($B116,M$214*M$217+M$213,M$221*M$214,FALSE))+(M$212*_xlfn.NORM.DIST($B116,M$214*M$218+M$213,M$222*M$214,FALSE))</f>
        <v>94.958578724333833</v>
      </c>
      <c r="AC116" s="5">
        <f>BG116+(N$209*_xlfn.NORM.DIST($B116,N$214*N$215+N$213,N$219*N$214,FALSE))+(N$211*_xlfn.NORM.DIST($B116,N$214*N$216+N$213,N$220*N$214,FALSE))+(N$210*_xlfn.NORM.DIST($B116,N$214*N$217+N$213,N$221*N$214,FALSE))+(N$212*_xlfn.NORM.DIST($B116,N$214*N$218+N$213,N$222*N$214,FALSE))</f>
        <v>84.156054701036666</v>
      </c>
      <c r="AD116" s="5">
        <f>BH116+(O$209*_xlfn.NORM.DIST($B116,O$214*O$215+O$213,O$219*O$214,FALSE))+(O$211*_xlfn.NORM.DIST($B116,O$214*O$216+O$213,O$220*O$214,FALSE))+(O$210*_xlfn.NORM.DIST($B116,O$214*O$217+O$213,O$221*O$214,FALSE))+(O$212*_xlfn.NORM.DIST($B116,O$214*O$218+O$213,O$222*O$214,FALSE))</f>
        <v>70.186093411983904</v>
      </c>
      <c r="AE116" s="5"/>
      <c r="AG116" s="5">
        <f t="shared" si="84"/>
        <v>1.5661605772911713</v>
      </c>
      <c r="AH116" s="5">
        <f t="shared" si="84"/>
        <v>1.3910159182022568</v>
      </c>
      <c r="AI116" s="5">
        <f t="shared" si="84"/>
        <v>-0.72730604517907693</v>
      </c>
      <c r="AJ116" s="5">
        <f t="shared" si="83"/>
        <v>0.44613715943523857</v>
      </c>
      <c r="AK116" s="5">
        <f t="shared" si="83"/>
        <v>-0.17654581405929548</v>
      </c>
      <c r="AL116" s="5">
        <f t="shared" si="83"/>
        <v>0.33643230914709932</v>
      </c>
      <c r="AM116" s="5">
        <f t="shared" si="83"/>
        <v>1.6348487868456658</v>
      </c>
      <c r="AN116" s="5">
        <f t="shared" si="83"/>
        <v>1.5727395105371471</v>
      </c>
      <c r="AO116" s="5">
        <f t="shared" si="83"/>
        <v>0.95086903052715854</v>
      </c>
      <c r="AP116" s="5">
        <f t="shared" si="85"/>
        <v>0.8584193362749204</v>
      </c>
      <c r="AQ116" s="5">
        <f t="shared" si="85"/>
        <v>0.84442127566616421</v>
      </c>
      <c r="AR116" s="5">
        <f t="shared" si="85"/>
        <v>0.47994529896332949</v>
      </c>
      <c r="AS116" s="5">
        <f t="shared" si="85"/>
        <v>1.5715065880160921</v>
      </c>
      <c r="AV116" s="2">
        <f t="shared" si="44"/>
        <v>98.598589252749335</v>
      </c>
      <c r="AW116" s="2">
        <f t="shared" si="45"/>
        <v>101.79689678174805</v>
      </c>
      <c r="AX116" s="2">
        <f t="shared" si="46"/>
        <v>104.44666916202647</v>
      </c>
      <c r="AY116" s="2">
        <f t="shared" si="47"/>
        <v>103.34513734914101</v>
      </c>
      <c r="AZ116" s="2">
        <f t="shared" si="48"/>
        <v>105.09712656348259</v>
      </c>
      <c r="BA116" s="2">
        <f t="shared" si="49"/>
        <v>107.43434278173113</v>
      </c>
      <c r="BB116" s="2">
        <f t="shared" si="50"/>
        <v>108.23420495128852</v>
      </c>
      <c r="BC116" s="2">
        <f t="shared" si="51"/>
        <v>107.86033119089494</v>
      </c>
      <c r="BD116" s="2">
        <f t="shared" si="52"/>
        <v>105.91410957993686</v>
      </c>
      <c r="BE116" s="2">
        <f t="shared" si="53"/>
        <v>100.81595129176026</v>
      </c>
      <c r="BF116" s="2">
        <f t="shared" si="54"/>
        <v>92.948705295488821</v>
      </c>
      <c r="BG116" s="2">
        <f t="shared" si="55"/>
        <v>82.415445534070273</v>
      </c>
      <c r="BH116" s="2">
        <f t="shared" si="56"/>
        <v>69.370314058188555</v>
      </c>
      <c r="BK116" s="2" t="str">
        <f>IF(OR($B116&lt;C$229, AND($B116&gt;C$230, $B116&lt;C$231)), C116, "")</f>
        <v/>
      </c>
      <c r="BL116" s="2" t="str">
        <f>IF(OR($B116&lt;D$229, AND($B116&gt;D$230, $B116&lt;D$231)), D116, "")</f>
        <v/>
      </c>
      <c r="BM116" s="2" t="str">
        <f>IF(OR($B116&lt;E$229, AND($B116&gt;E$230, $B116&lt;E$231)), E116, "")</f>
        <v/>
      </c>
      <c r="BN116" s="2" t="str">
        <f>IF(OR($B116&lt;F$229, AND($B116&gt;F$230, $B116&lt;F$231)), F116, "")</f>
        <v/>
      </c>
      <c r="BO116" s="2" t="str">
        <f>IF(OR($B116&lt;G$229, AND($B116&gt;G$230, $B116&lt;G$231)), G116, "")</f>
        <v/>
      </c>
      <c r="BP116" s="2" t="str">
        <f>IF(OR($B116&lt;H$229, AND($B116&gt;H$230, $B116&lt;H$231)), H116, "")</f>
        <v/>
      </c>
      <c r="BQ116" s="2" t="str">
        <f>IF(OR($B116&lt;I$229, AND($B116&gt;I$230, $B116&lt;I$231)), I116, "")</f>
        <v/>
      </c>
      <c r="BR116" s="2" t="str">
        <f>IF(OR($B116&lt;J$229, AND($B116&gt;J$230, $B116&lt;J$231)), J116, "")</f>
        <v/>
      </c>
      <c r="BS116" s="2" t="str">
        <f>IF(OR($B116&lt;K$229, AND($B116&gt;K$230, $B116&lt;K$231)), K116, "")</f>
        <v/>
      </c>
      <c r="BT116" s="2" t="str">
        <f>IF(OR($B116&lt;L$229, AND($B116&gt;L$230, $B116&lt;L$231)), L116, "")</f>
        <v/>
      </c>
      <c r="BU116" s="2" t="str">
        <f>IF(OR($B116&lt;M$229, AND($B116&gt;M$230, $B116&lt;M$231)), M116, "")</f>
        <v/>
      </c>
      <c r="BV116" s="2" t="str">
        <f>IF(OR($B116&lt;N$229, AND($B116&gt;N$230, $B116&lt;N$231)), N116, "")</f>
        <v/>
      </c>
      <c r="BW116" s="2" t="str">
        <f>IF(OR($B116&lt;O$229, AND($B116&gt;O$230, $B116&lt;O$231)), O116, "")</f>
        <v/>
      </c>
      <c r="BZ116" s="2" t="str">
        <f>IF(OR(AND($B116&gt;C$230, $B116&lt;C$231), $B116&gt;C$232), C116, "")</f>
        <v/>
      </c>
      <c r="CA116" s="2" t="str">
        <f>IF(OR(AND($B116&gt;D$230, $B116&lt;D$231), $B116&gt;D$232), D116, "")</f>
        <v/>
      </c>
      <c r="CB116" s="2" t="str">
        <f>IF(OR(AND($B116&gt;E$230, $B116&lt;E$231), $B116&gt;E$232), E116, "")</f>
        <v/>
      </c>
      <c r="CC116" s="2" t="str">
        <f>IF(OR(AND($B116&gt;F$230, $B116&lt;F$231), $B116&gt;F$232), F116, "")</f>
        <v/>
      </c>
      <c r="CD116" s="2" t="str">
        <f>IF(OR(AND($B116&gt;G$230, $B116&lt;G$231), $B116&gt;G$232), G116, "")</f>
        <v/>
      </c>
      <c r="CE116" s="2" t="str">
        <f>IF(OR(AND($B116&gt;H$230, $B116&lt;H$231), $B116&gt;H$232), H116, "")</f>
        <v/>
      </c>
      <c r="CF116" s="2" t="str">
        <f>IF(OR(AND($B116&gt;I$230, $B116&lt;I$231), $B116&gt;I$232), I116, "")</f>
        <v/>
      </c>
      <c r="CG116" s="2" t="str">
        <f>IF(OR(AND($B116&gt;J$230, $B116&lt;J$231), $B116&gt;J$232), J116, "")</f>
        <v/>
      </c>
      <c r="CH116" s="2" t="str">
        <f>IF(OR(AND($B116&gt;K$230, $B116&lt;K$231), $B116&gt;K$232), K116, "")</f>
        <v/>
      </c>
      <c r="CI116" s="2" t="str">
        <f>IF(OR(AND($B116&gt;L$230, $B116&lt;L$231), $B116&gt;L$232), L116, "")</f>
        <v/>
      </c>
      <c r="CJ116" s="2" t="str">
        <f>IF(OR(AND($B116&gt;M$230, $B116&lt;M$231), $B116&gt;M$232), M116, "")</f>
        <v/>
      </c>
      <c r="CK116" s="2" t="str">
        <f>IF(OR(AND($B116&gt;N$230, $B116&lt;N$231), $B116&gt;N$232), N116, "")</f>
        <v/>
      </c>
      <c r="CL116" s="2" t="str">
        <f>IF(OR(AND($B116&gt;O$230, $B116&lt;O$231), $B116&gt;O$232), O116, "")</f>
        <v/>
      </c>
      <c r="CO116" s="2">
        <f t="shared" si="57"/>
        <v>99.28639042283082</v>
      </c>
      <c r="CP116" s="2">
        <f t="shared" si="58"/>
        <v>102.29857952402214</v>
      </c>
      <c r="CQ116" s="2">
        <f t="shared" si="59"/>
        <v>105.26411314112707</v>
      </c>
      <c r="CR116" s="2">
        <f t="shared" si="60"/>
        <v>104.01192532666262</v>
      </c>
      <c r="CS116" s="2">
        <f t="shared" si="61"/>
        <v>105.80376548704257</v>
      </c>
      <c r="CT116" s="2">
        <f t="shared" si="62"/>
        <v>108.21834238856407</v>
      </c>
      <c r="CU116" s="2">
        <f t="shared" si="63"/>
        <v>108.98330439182048</v>
      </c>
      <c r="CV116" s="2">
        <f t="shared" si="64"/>
        <v>108.95526064136172</v>
      </c>
      <c r="CW116" s="2">
        <f t="shared" si="65"/>
        <v>107.36714932771831</v>
      </c>
      <c r="CX116" s="2">
        <f t="shared" si="66"/>
        <v>102.11586305356391</v>
      </c>
      <c r="CY116" s="2">
        <f t="shared" si="67"/>
        <v>94.237841717721125</v>
      </c>
      <c r="CZ116" s="2">
        <f t="shared" si="68"/>
        <v>83.236087999110808</v>
      </c>
      <c r="DA116" s="2">
        <f t="shared" si="69"/>
        <v>69.839132807302335</v>
      </c>
      <c r="DD116" s="2">
        <f t="shared" si="70"/>
        <v>98.342109101565384</v>
      </c>
      <c r="DE116" s="2">
        <f t="shared" si="71"/>
        <v>101.57278221581566</v>
      </c>
      <c r="DF116" s="2">
        <f t="shared" si="72"/>
        <v>104.04083241568723</v>
      </c>
      <c r="DG116" s="2">
        <f t="shared" si="73"/>
        <v>103.10818767401713</v>
      </c>
      <c r="DH116" s="2">
        <f t="shared" si="74"/>
        <v>104.85863118530034</v>
      </c>
      <c r="DI116" s="2">
        <f t="shared" si="75"/>
        <v>107.14218496384041</v>
      </c>
      <c r="DJ116" s="2">
        <f t="shared" si="76"/>
        <v>107.92107574969172</v>
      </c>
      <c r="DK116" s="2">
        <f t="shared" si="77"/>
        <v>107.41898480700462</v>
      </c>
      <c r="DL116" s="2">
        <f t="shared" si="78"/>
        <v>105.34728926938672</v>
      </c>
      <c r="DM116" s="2">
        <f t="shared" si="79"/>
        <v>100.37209848849191</v>
      </c>
      <c r="DN116" s="2">
        <f t="shared" si="80"/>
        <v>92.517252689299994</v>
      </c>
      <c r="DO116" s="2">
        <f t="shared" si="81"/>
        <v>82.145935277483403</v>
      </c>
      <c r="DP116" s="2">
        <f t="shared" si="82"/>
        <v>69.198636970616064</v>
      </c>
      <c r="DS116" s="2">
        <f>POWER(10,($B116-C$227)/C$228)/(1+POWER(10,($B116-C$227)/C$228))</f>
        <v>0.72838586827044927</v>
      </c>
      <c r="DT116" s="2">
        <f>POWER(10,($B116-D$227)/D$228)/(1+POWER(10,($B116-D$227)/D$228))</f>
        <v>0.69121604145076243</v>
      </c>
      <c r="DU116" s="2">
        <f>POWER(10,($B116-E$227)/E$228)/(1+POWER(10,($B116-E$227)/E$228))</f>
        <v>0.66823907391060078</v>
      </c>
      <c r="DV116" s="2">
        <f>POWER(10,($B116-F$227)/F$228)/(1+POWER(10,($B116-F$227)/F$228))</f>
        <v>0.73781143849626296</v>
      </c>
      <c r="DW116" s="2">
        <f>POWER(10,($B116-G$227)/G$228)/(1+POWER(10,($B116-G$227)/G$228))</f>
        <v>0.74765980057795589</v>
      </c>
      <c r="DX116" s="2">
        <f>POWER(10,($B116-H$227)/H$228)/(1+POWER(10,($B116-H$227)/H$228))</f>
        <v>0.72851758378589948</v>
      </c>
      <c r="DY116" s="2">
        <f>POWER(10,($B116-I$227)/I$228)/(1+POWER(10,($B116-I$227)/I$228))</f>
        <v>0.70521487636665459</v>
      </c>
      <c r="DZ116" s="2">
        <f>POWER(10,($B116-J$227)/J$228)/(1+POWER(10,($B116-J$227)/J$228))</f>
        <v>0.71271670489107597</v>
      </c>
      <c r="EA116" s="2">
        <f>POWER(10,($B116-K$227)/K$228)/(1+POWER(10,($B116-K$227)/K$228))</f>
        <v>0.71937644481254492</v>
      </c>
      <c r="EB116" s="2">
        <f>POWER(10,($B116-L$227)/L$228)/(1+POWER(10,($B116-L$227)/L$228))</f>
        <v>0.74546288406197714</v>
      </c>
      <c r="EC116" s="2">
        <f>POWER(10,($B116-M$227)/M$228)/(1+POWER(10,($B116-M$227)/M$228))</f>
        <v>0.7492413359250909</v>
      </c>
      <c r="ED116" s="2">
        <f>POWER(10,($B116-N$227)/N$228)/(1+POWER(10,($B116-N$227)/N$228))</f>
        <v>0.75277752259835595</v>
      </c>
      <c r="EE116" s="2">
        <f>POWER(10,($B116-O$227)/O$228)/(1+POWER(10,($B116-O$227)/O$228))</f>
        <v>0.73196221155675245</v>
      </c>
    </row>
    <row r="117" spans="2:135" x14ac:dyDescent="0.25">
      <c r="B117" s="2">
        <v>111</v>
      </c>
      <c r="C117">
        <v>100.59099999999999</v>
      </c>
      <c r="D117">
        <v>102.824</v>
      </c>
      <c r="E117">
        <v>104.61799999999999</v>
      </c>
      <c r="F117">
        <v>104.13800000000001</v>
      </c>
      <c r="G117">
        <v>106.438</v>
      </c>
      <c r="H117">
        <v>108.354</v>
      </c>
      <c r="I117">
        <v>109.93899999999999</v>
      </c>
      <c r="J117">
        <v>109.833</v>
      </c>
      <c r="K117">
        <v>107.455</v>
      </c>
      <c r="L117">
        <v>103.712</v>
      </c>
      <c r="M117">
        <v>96.757999999999996</v>
      </c>
      <c r="N117">
        <v>84.894000000000005</v>
      </c>
      <c r="O117">
        <v>70.697000000000003</v>
      </c>
      <c r="R117" s="5">
        <f>AV117+(C$209*_xlfn.NORM.DIST($B117,C$214*C$215+C$213,C$219*C$214,FALSE))+(C$211*_xlfn.NORM.DIST($B117,C$214*C$216+C$213,C$220*C$214,FALSE))+(C$210*_xlfn.NORM.DIST($B117,C$214*C$217+C$213,C$221*C$214,FALSE))+(C$212*_xlfn.NORM.DIST($B117,C$214*C$218+C$213,C$222*C$214,FALSE))</f>
        <v>98.69619141032166</v>
      </c>
      <c r="S117" s="5">
        <f>AW117+(D$209*_xlfn.NORM.DIST($B117,D$214*D$215+D$213,D$219*D$214,FALSE))+(D$211*_xlfn.NORM.DIST($B117,D$214*D$216+D$213,D$220*D$214,FALSE))+(D$210*_xlfn.NORM.DIST($B117,D$214*D$217+D$213,D$221*D$214,FALSE))+(D$212*_xlfn.NORM.DIST($B117,D$214*D$218+D$213,D$222*D$214,FALSE))</f>
        <v>101.83896485186726</v>
      </c>
      <c r="T117" s="5">
        <f>AX117+(E$209*_xlfn.NORM.DIST($B117,E$214*E$215+E$213,E$219*E$214,FALSE))+(E$211*_xlfn.NORM.DIST($B117,E$214*E$216+E$213,E$220*E$214,FALSE))+(E$210*_xlfn.NORM.DIST($B117,E$214*E$217+E$213,E$221*E$214,FALSE))+(E$212*_xlfn.NORM.DIST($B117,E$214*E$218+E$213,E$222*E$214,FALSE))</f>
        <v>104.41861233971311</v>
      </c>
      <c r="U117" s="5">
        <f>AY117+(F$209*_xlfn.NORM.DIST($B117,F$214*F$215+F$213,F$219*F$214,FALSE))+(F$211*_xlfn.NORM.DIST($B117,F$214*F$216+F$213,F$220*F$214,FALSE))+(F$210*_xlfn.NORM.DIST($B117,F$214*F$217+F$213,F$221*F$214,FALSE))+(F$212*_xlfn.NORM.DIST($B117,F$214*F$218+F$213,F$222*F$214,FALSE))</f>
        <v>103.93462700598629</v>
      </c>
      <c r="V117" s="5">
        <f>AZ117+(G$209*_xlfn.NORM.DIST($B117,G$214*G$215+G$213,G$219*G$214,FALSE))+(G$211*_xlfn.NORM.DIST($B117,G$214*G$216+G$213,G$220*G$214,FALSE))+(G$210*_xlfn.NORM.DIST($B117,G$214*G$217+G$213,G$221*G$214,FALSE))+(G$212*_xlfn.NORM.DIST($B117,G$214*G$218+G$213,G$222*G$214,FALSE))</f>
        <v>105.84526428660568</v>
      </c>
      <c r="W117" s="5">
        <f>BA117+(H$209*_xlfn.NORM.DIST($B117,H$214*H$215+H$213,H$219*H$214,FALSE))+(H$211*_xlfn.NORM.DIST($B117,H$214*H$216+H$213,H$220*H$214,FALSE))+(H$210*_xlfn.NORM.DIST($B117,H$214*H$217+H$213,H$221*H$214,FALSE))+(H$212*_xlfn.NORM.DIST($B117,H$214*H$218+H$213,H$222*H$214,FALSE))</f>
        <v>108.40495435093358</v>
      </c>
      <c r="X117" s="5">
        <f>BB117+(I$209*_xlfn.NORM.DIST($B117,I$214*I$215+I$213,I$219*I$214,FALSE))+(I$211*_xlfn.NORM.DIST($B117,I$214*I$216+I$213,I$220*I$214,FALSE))+(I$210*_xlfn.NORM.DIST($B117,I$214*I$217+I$213,I$221*I$214,FALSE))+(I$212*_xlfn.NORM.DIST($B117,I$214*I$218+I$213,I$222*I$214,FALSE))</f>
        <v>108.95059013942856</v>
      </c>
      <c r="Y117" s="5">
        <f>BC117+(J$209*_xlfn.NORM.DIST($B117,J$214*J$215+J$213,J$219*J$214,FALSE))+(J$211*_xlfn.NORM.DIST($B117,J$214*J$216+J$213,J$220*J$214,FALSE))+(J$210*_xlfn.NORM.DIST($B117,J$214*J$217+J$213,J$221*J$214,FALSE))+(J$212*_xlfn.NORM.DIST($B117,J$214*J$218+J$213,J$222*J$214,FALSE))</f>
        <v>108.96066418732109</v>
      </c>
      <c r="Z117" s="5">
        <f>BD117+(K$209*_xlfn.NORM.DIST($B117,K$214*K$215+K$213,K$219*K$214,FALSE))+(K$211*_xlfn.NORM.DIST($B117,K$214*K$216+K$213,K$220*K$214,FALSE))+(K$210*_xlfn.NORM.DIST($B117,K$214*K$217+K$213,K$221*K$214,FALSE))+(K$212*_xlfn.NORM.DIST($B117,K$214*K$218+K$213,K$222*K$214,FALSE))</f>
        <v>107.48822413398054</v>
      </c>
      <c r="AA117" s="5">
        <f>BE117+(L$209*_xlfn.NORM.DIST($B117,L$214*L$215+L$213,L$219*L$214,FALSE))+(L$211*_xlfn.NORM.DIST($B117,L$214*L$216+L$213,L$220*L$214,FALSE))+(L$210*_xlfn.NORM.DIST($B117,L$214*L$217+L$213,L$221*L$214,FALSE))+(L$212*_xlfn.NORM.DIST($B117,L$214*L$218+L$213,L$222*L$214,FALSE))</f>
        <v>103.58878705864404</v>
      </c>
      <c r="AB117" s="5">
        <f>BF117+(M$209*_xlfn.NORM.DIST($B117,M$214*M$215+M$213,M$219*M$214,FALSE))+(M$211*_xlfn.NORM.DIST($B117,M$214*M$216+M$213,M$220*M$214,FALSE))+(M$210*_xlfn.NORM.DIST($B117,M$214*M$217+M$213,M$221*M$214,FALSE))+(M$212*_xlfn.NORM.DIST($B117,M$214*M$218+M$213,M$222*M$214,FALSE))</f>
        <v>95.776582873120063</v>
      </c>
      <c r="AC117" s="5">
        <f>BG117+(N$209*_xlfn.NORM.DIST($B117,N$214*N$215+N$213,N$219*N$214,FALSE))+(N$211*_xlfn.NORM.DIST($B117,N$214*N$216+N$213,N$220*N$214,FALSE))+(N$210*_xlfn.NORM.DIST($B117,N$214*N$217+N$213,N$221*N$214,FALSE))+(N$212*_xlfn.NORM.DIST($B117,N$214*N$218+N$213,N$222*N$214,FALSE))</f>
        <v>84.869609680144038</v>
      </c>
      <c r="AD117" s="5">
        <f>BH117+(O$209*_xlfn.NORM.DIST($B117,O$214*O$215+O$213,O$219*O$214,FALSE))+(O$211*_xlfn.NORM.DIST($B117,O$214*O$216+O$213,O$220*O$214,FALSE))+(O$210*_xlfn.NORM.DIST($B117,O$214*O$217+O$213,O$221*O$214,FALSE))+(O$212*_xlfn.NORM.DIST($B117,O$214*O$218+O$213,O$222*O$214,FALSE))</f>
        <v>70.588937919368632</v>
      </c>
      <c r="AE117" s="5"/>
      <c r="AG117" s="5">
        <f t="shared" si="84"/>
        <v>1.894808589678334</v>
      </c>
      <c r="AH117" s="5">
        <f t="shared" si="84"/>
        <v>0.98503514813273796</v>
      </c>
      <c r="AI117" s="5">
        <f t="shared" si="84"/>
        <v>0.19938766028688804</v>
      </c>
      <c r="AJ117" s="5">
        <f t="shared" si="83"/>
        <v>0.20337299401371922</v>
      </c>
      <c r="AK117" s="5">
        <f t="shared" si="83"/>
        <v>0.59273571339431896</v>
      </c>
      <c r="AL117" s="5">
        <f t="shared" si="83"/>
        <v>-5.0954350933579917E-2</v>
      </c>
      <c r="AM117" s="5">
        <f t="shared" si="83"/>
        <v>0.98840986057143709</v>
      </c>
      <c r="AN117" s="5">
        <f t="shared" si="83"/>
        <v>0.87233581267891225</v>
      </c>
      <c r="AO117" s="5">
        <f t="shared" si="83"/>
        <v>-3.322413398053925E-2</v>
      </c>
      <c r="AP117" s="5">
        <f t="shared" si="85"/>
        <v>0.12321294135595906</v>
      </c>
      <c r="AQ117" s="5">
        <f t="shared" si="85"/>
        <v>0.98141712687993277</v>
      </c>
      <c r="AR117" s="5">
        <f t="shared" si="85"/>
        <v>2.4390319855967846E-2</v>
      </c>
      <c r="AS117" s="5">
        <f t="shared" si="85"/>
        <v>0.10806208063137035</v>
      </c>
      <c r="AV117" s="2">
        <f t="shared" si="44"/>
        <v>98.552054981800296</v>
      </c>
      <c r="AW117" s="2">
        <f t="shared" si="45"/>
        <v>101.76004709895989</v>
      </c>
      <c r="AX117" s="2">
        <f t="shared" si="46"/>
        <v>104.39079687183693</v>
      </c>
      <c r="AY117" s="2">
        <f t="shared" si="47"/>
        <v>103.30840848473181</v>
      </c>
      <c r="AZ117" s="2">
        <f t="shared" si="48"/>
        <v>105.08295527954607</v>
      </c>
      <c r="BA117" s="2">
        <f t="shared" si="49"/>
        <v>107.41783299118795</v>
      </c>
      <c r="BB117" s="2">
        <f t="shared" si="50"/>
        <v>108.2185960528966</v>
      </c>
      <c r="BC117" s="2">
        <f t="shared" si="51"/>
        <v>107.82688301497706</v>
      </c>
      <c r="BD117" s="2">
        <f t="shared" si="52"/>
        <v>105.86095786165293</v>
      </c>
      <c r="BE117" s="2">
        <f t="shared" si="53"/>
        <v>100.77142788056727</v>
      </c>
      <c r="BF117" s="2">
        <f t="shared" si="54"/>
        <v>92.908510806000407</v>
      </c>
      <c r="BG117" s="2">
        <f t="shared" si="55"/>
        <v>82.39048918552237</v>
      </c>
      <c r="BH117" s="2">
        <f t="shared" si="56"/>
        <v>69.355911100779849</v>
      </c>
      <c r="BK117" s="2" t="str">
        <f>IF(OR($B117&lt;C$229, AND($B117&gt;C$230, $B117&lt;C$231)), C117, "")</f>
        <v/>
      </c>
      <c r="BL117" s="2" t="str">
        <f>IF(OR($B117&lt;D$229, AND($B117&gt;D$230, $B117&lt;D$231)), D117, "")</f>
        <v/>
      </c>
      <c r="BM117" s="2" t="str">
        <f>IF(OR($B117&lt;E$229, AND($B117&gt;E$230, $B117&lt;E$231)), E117, "")</f>
        <v/>
      </c>
      <c r="BN117" s="2" t="str">
        <f>IF(OR($B117&lt;F$229, AND($B117&gt;F$230, $B117&lt;F$231)), F117, "")</f>
        <v/>
      </c>
      <c r="BO117" s="2" t="str">
        <f>IF(OR($B117&lt;G$229, AND($B117&gt;G$230, $B117&lt;G$231)), G117, "")</f>
        <v/>
      </c>
      <c r="BP117" s="2" t="str">
        <f>IF(OR($B117&lt;H$229, AND($B117&gt;H$230, $B117&lt;H$231)), H117, "")</f>
        <v/>
      </c>
      <c r="BQ117" s="2" t="str">
        <f>IF(OR($B117&lt;I$229, AND($B117&gt;I$230, $B117&lt;I$231)), I117, "")</f>
        <v/>
      </c>
      <c r="BR117" s="2" t="str">
        <f>IF(OR($B117&lt;J$229, AND($B117&gt;J$230, $B117&lt;J$231)), J117, "")</f>
        <v/>
      </c>
      <c r="BS117" s="2" t="str">
        <f>IF(OR($B117&lt;K$229, AND($B117&gt;K$230, $B117&lt;K$231)), K117, "")</f>
        <v/>
      </c>
      <c r="BT117" s="2" t="str">
        <f>IF(OR($B117&lt;L$229, AND($B117&gt;L$230, $B117&lt;L$231)), L117, "")</f>
        <v/>
      </c>
      <c r="BU117" s="2" t="str">
        <f>IF(OR($B117&lt;M$229, AND($B117&gt;M$230, $B117&lt;M$231)), M117, "")</f>
        <v/>
      </c>
      <c r="BV117" s="2" t="str">
        <f>IF(OR($B117&lt;N$229, AND($B117&gt;N$230, $B117&lt;N$231)), N117, "")</f>
        <v/>
      </c>
      <c r="BW117" s="2" t="str">
        <f>IF(OR($B117&lt;O$229, AND($B117&gt;O$230, $B117&lt;O$231)), O117, "")</f>
        <v/>
      </c>
      <c r="BZ117" s="2" t="str">
        <f>IF(OR(AND($B117&gt;C$230, $B117&lt;C$231), $B117&gt;C$232), C117, "")</f>
        <v/>
      </c>
      <c r="CA117" s="2" t="str">
        <f>IF(OR(AND($B117&gt;D$230, $B117&lt;D$231), $B117&gt;D$232), D117, "")</f>
        <v/>
      </c>
      <c r="CB117" s="2" t="str">
        <f>IF(OR(AND($B117&gt;E$230, $B117&lt;E$231), $B117&gt;E$232), E117, "")</f>
        <v/>
      </c>
      <c r="CC117" s="2" t="str">
        <f>IF(OR(AND($B117&gt;F$230, $B117&lt;F$231), $B117&gt;F$232), F117, "")</f>
        <v/>
      </c>
      <c r="CD117" s="2" t="str">
        <f>IF(OR(AND($B117&gt;G$230, $B117&lt;G$231), $B117&gt;G$232), G117, "")</f>
        <v/>
      </c>
      <c r="CE117" s="2" t="str">
        <f>IF(OR(AND($B117&gt;H$230, $B117&lt;H$231), $B117&gt;H$232), H117, "")</f>
        <v/>
      </c>
      <c r="CF117" s="2" t="str">
        <f>IF(OR(AND($B117&gt;I$230, $B117&lt;I$231), $B117&gt;I$232), I117, "")</f>
        <v/>
      </c>
      <c r="CG117" s="2" t="str">
        <f>IF(OR(AND($B117&gt;J$230, $B117&lt;J$231), $B117&gt;J$232), J117, "")</f>
        <v/>
      </c>
      <c r="CH117" s="2" t="str">
        <f>IF(OR(AND($B117&gt;K$230, $B117&lt;K$231), $B117&gt;K$232), K117, "")</f>
        <v/>
      </c>
      <c r="CI117" s="2" t="str">
        <f>IF(OR(AND($B117&gt;L$230, $B117&lt;L$231), $B117&gt;L$232), L117, "")</f>
        <v/>
      </c>
      <c r="CJ117" s="2" t="str">
        <f>IF(OR(AND($B117&gt;M$230, $B117&lt;M$231), $B117&gt;M$232), M117, "")</f>
        <v/>
      </c>
      <c r="CK117" s="2" t="str">
        <f>IF(OR(AND($B117&gt;N$230, $B117&lt;N$231), $B117&gt;N$232), N117, "")</f>
        <v/>
      </c>
      <c r="CL117" s="2" t="str">
        <f>IF(OR(AND($B117&gt;O$230, $B117&lt;O$231), $B117&gt;O$232), O117, "")</f>
        <v/>
      </c>
      <c r="CO117" s="2">
        <f t="shared" si="57"/>
        <v>99.283849024156979</v>
      </c>
      <c r="CP117" s="2">
        <f t="shared" si="58"/>
        <v>102.29160227004822</v>
      </c>
      <c r="CQ117" s="2">
        <f t="shared" si="59"/>
        <v>105.26667041832481</v>
      </c>
      <c r="CR117" s="2">
        <f t="shared" si="60"/>
        <v>104.01675719189933</v>
      </c>
      <c r="CS117" s="2">
        <f t="shared" si="61"/>
        <v>105.82487185164314</v>
      </c>
      <c r="CT117" s="2">
        <f t="shared" si="62"/>
        <v>108.24887724750278</v>
      </c>
      <c r="CU117" s="2">
        <f t="shared" si="63"/>
        <v>109.00779272686091</v>
      </c>
      <c r="CV117" s="2">
        <f t="shared" si="64"/>
        <v>108.99859205405076</v>
      </c>
      <c r="CW117" s="2">
        <f t="shared" si="65"/>
        <v>107.40906524904381</v>
      </c>
      <c r="CX117" s="2">
        <f t="shared" si="66"/>
        <v>102.15277854632365</v>
      </c>
      <c r="CY117" s="2">
        <f t="shared" si="67"/>
        <v>94.2813860017732</v>
      </c>
      <c r="CZ117" s="2">
        <f t="shared" si="68"/>
        <v>83.263365736247167</v>
      </c>
      <c r="DA117" s="2">
        <f t="shared" si="69"/>
        <v>69.851325853580647</v>
      </c>
      <c r="DD117" s="2">
        <f t="shared" si="70"/>
        <v>98.30318087165287</v>
      </c>
      <c r="DE117" s="2">
        <f t="shared" si="71"/>
        <v>101.54348160048771</v>
      </c>
      <c r="DF117" s="2">
        <f t="shared" si="72"/>
        <v>103.9942132470409</v>
      </c>
      <c r="DG117" s="2">
        <f t="shared" si="73"/>
        <v>103.07883831121822</v>
      </c>
      <c r="DH117" s="2">
        <f t="shared" si="74"/>
        <v>104.85458610435045</v>
      </c>
      <c r="DI117" s="2">
        <f t="shared" si="75"/>
        <v>107.13539324046978</v>
      </c>
      <c r="DJ117" s="2">
        <f t="shared" si="76"/>
        <v>107.91773266319829</v>
      </c>
      <c r="DK117" s="2">
        <f t="shared" si="77"/>
        <v>107.39614498674277</v>
      </c>
      <c r="DL117" s="2">
        <f t="shared" si="78"/>
        <v>105.31018949049098</v>
      </c>
      <c r="DM117" s="2">
        <f t="shared" si="79"/>
        <v>100.34126885949844</v>
      </c>
      <c r="DN117" s="2">
        <f t="shared" si="80"/>
        <v>92.489461354593104</v>
      </c>
      <c r="DO117" s="2">
        <f t="shared" si="81"/>
        <v>82.129047919530933</v>
      </c>
      <c r="DP117" s="2">
        <f t="shared" si="82"/>
        <v>69.190457470560091</v>
      </c>
      <c r="DS117" s="2">
        <f>POWER(10,($B117-C$227)/C$228)/(1+POWER(10,($B117-C$227)/C$228))</f>
        <v>0.74621985070899977</v>
      </c>
      <c r="DT117" s="2">
        <f>POWER(10,($B117-D$227)/D$228)/(1+POWER(10,($B117-D$227)/D$228))</f>
        <v>0.71052063218705719</v>
      </c>
      <c r="DU117" s="2">
        <f>POWER(10,($B117-E$227)/E$228)/(1+POWER(10,($B117-E$227)/E$228))</f>
        <v>0.68833243762862284</v>
      </c>
      <c r="DV117" s="2">
        <f>POWER(10,($B117-F$227)/F$228)/(1+POWER(10,($B117-F$227)/F$228))</f>
        <v>0.75523451095591221</v>
      </c>
      <c r="DW117" s="2">
        <f>POWER(10,($B117-G$227)/G$228)/(1+POWER(10,($B117-G$227)/G$228))</f>
        <v>0.76463719493681637</v>
      </c>
      <c r="DX117" s="2">
        <f>POWER(10,($B117-H$227)/H$228)/(1+POWER(10,($B117-H$227)/H$228))</f>
        <v>0.74634592959196533</v>
      </c>
      <c r="DY117" s="2">
        <f>POWER(10,($B117-I$227)/I$228)/(1+POWER(10,($B117-I$227)/I$228))</f>
        <v>0.72399375068618155</v>
      </c>
      <c r="DZ117" s="2">
        <f>POWER(10,($B117-J$227)/J$228)/(1+POWER(10,($B117-J$227)/J$228))</f>
        <v>0.73119983990616078</v>
      </c>
      <c r="EA117" s="2">
        <f>POWER(10,($B117-K$227)/K$228)/(1+POWER(10,($B117-K$227)/K$228))</f>
        <v>0.73758886445870286</v>
      </c>
      <c r="EB117" s="2">
        <f>POWER(10,($B117-L$227)/L$228)/(1+POWER(10,($B117-L$227)/L$228))</f>
        <v>0.7625411422321936</v>
      </c>
      <c r="EC117" s="2">
        <f>POWER(10,($B117-M$227)/M$228)/(1+POWER(10,($B117-M$227)/M$228))</f>
        <v>0.76614560658745534</v>
      </c>
      <c r="ED117" s="2">
        <f>POWER(10,($B117-N$227)/N$228)/(1+POWER(10,($B117-N$227)/N$228))</f>
        <v>0.76951674201125508</v>
      </c>
      <c r="EE117" s="2">
        <f>POWER(10,($B117-O$227)/O$228)/(1+POWER(10,($B117-O$227)/O$228))</f>
        <v>0.74964208536723453</v>
      </c>
    </row>
    <row r="118" spans="2:135" x14ac:dyDescent="0.25">
      <c r="B118" s="2">
        <v>112</v>
      </c>
      <c r="C118">
        <v>100.167</v>
      </c>
      <c r="D118">
        <v>102.75</v>
      </c>
      <c r="E118">
        <v>105.35299999999999</v>
      </c>
      <c r="F118">
        <v>103.738</v>
      </c>
      <c r="G118">
        <v>105.312</v>
      </c>
      <c r="H118">
        <v>109.092</v>
      </c>
      <c r="I118">
        <v>109.318</v>
      </c>
      <c r="J118">
        <v>109.53</v>
      </c>
      <c r="K118">
        <v>109.182</v>
      </c>
      <c r="L118">
        <v>103.42400000000001</v>
      </c>
      <c r="M118">
        <v>96.272999999999996</v>
      </c>
      <c r="N118">
        <v>86.212000000000003</v>
      </c>
      <c r="O118">
        <v>72.015199999999993</v>
      </c>
      <c r="R118" s="5">
        <f>AV118+(C$209*_xlfn.NORM.DIST($B118,C$214*C$215+C$213,C$219*C$214,FALSE))+(C$211*_xlfn.NORM.DIST($B118,C$214*C$216+C$213,C$220*C$214,FALSE))+(C$210*_xlfn.NORM.DIST($B118,C$214*C$217+C$213,C$221*C$214,FALSE))+(C$212*_xlfn.NORM.DIST($B118,C$214*C$218+C$213,C$222*C$214,FALSE))</f>
        <v>98.718822477886135</v>
      </c>
      <c r="S118" s="5">
        <f>AW118+(D$209*_xlfn.NORM.DIST($B118,D$214*D$215+D$213,D$219*D$214,FALSE))+(D$211*_xlfn.NORM.DIST($B118,D$214*D$216+D$213,D$220*D$214,FALSE))+(D$210*_xlfn.NORM.DIST($B118,D$214*D$217+D$213,D$221*D$214,FALSE))+(D$212*_xlfn.NORM.DIST($B118,D$214*D$218+D$213,D$222*D$214,FALSE))</f>
        <v>101.84982718045161</v>
      </c>
      <c r="T118" s="5">
        <f>AX118+(E$209*_xlfn.NORM.DIST($B118,E$214*E$215+E$213,E$219*E$214,FALSE))+(E$211*_xlfn.NORM.DIST($B118,E$214*E$216+E$213,E$220*E$214,FALSE))+(E$210*_xlfn.NORM.DIST($B118,E$214*E$217+E$213,E$221*E$214,FALSE))+(E$212*_xlfn.NORM.DIST($B118,E$214*E$218+E$213,E$222*E$214,FALSE))</f>
        <v>104.38140750219542</v>
      </c>
      <c r="U118" s="5">
        <f>AY118+(F$209*_xlfn.NORM.DIST($B118,F$214*F$215+F$213,F$219*F$214,FALSE))+(F$211*_xlfn.NORM.DIST($B118,F$214*F$216+F$213,F$220*F$214,FALSE))+(F$210*_xlfn.NORM.DIST($B118,F$214*F$217+F$213,F$221*F$214,FALSE))+(F$212*_xlfn.NORM.DIST($B118,F$214*F$218+F$213,F$222*F$214,FALSE))</f>
        <v>104.15761724359587</v>
      </c>
      <c r="V118" s="5">
        <f>AZ118+(G$209*_xlfn.NORM.DIST($B118,G$214*G$215+G$213,G$219*G$214,FALSE))+(G$211*_xlfn.NORM.DIST($B118,G$214*G$216+G$213,G$220*G$214,FALSE))+(G$210*_xlfn.NORM.DIST($B118,G$214*G$217+G$213,G$221*G$214,FALSE))+(G$212*_xlfn.NORM.DIST($B118,G$214*G$218+G$213,G$222*G$214,FALSE))</f>
        <v>106.11340923796884</v>
      </c>
      <c r="W118" s="5">
        <f>BA118+(H$209*_xlfn.NORM.DIST($B118,H$214*H$215+H$213,H$219*H$214,FALSE))+(H$211*_xlfn.NORM.DIST($B118,H$214*H$216+H$213,H$220*H$214,FALSE))+(H$210*_xlfn.NORM.DIST($B118,H$214*H$217+H$213,H$221*H$214,FALSE))+(H$212*_xlfn.NORM.DIST($B118,H$214*H$218+H$213,H$222*H$214,FALSE))</f>
        <v>108.81303026023181</v>
      </c>
      <c r="X118" s="5">
        <f>BB118+(I$209*_xlfn.NORM.DIST($B118,I$214*I$215+I$213,I$219*I$214,FALSE))+(I$211*_xlfn.NORM.DIST($B118,I$214*I$216+I$213,I$220*I$214,FALSE))+(I$210*_xlfn.NORM.DIST($B118,I$214*I$217+I$213,I$221*I$214,FALSE))+(I$212*_xlfn.NORM.DIST($B118,I$214*I$218+I$213,I$222*I$214,FALSE))</f>
        <v>109.30767509020113</v>
      </c>
      <c r="Y118" s="5">
        <f>BC118+(J$209*_xlfn.NORM.DIST($B118,J$214*J$215+J$213,J$219*J$214,FALSE))+(J$211*_xlfn.NORM.DIST($B118,J$214*J$216+J$213,J$220*J$214,FALSE))+(J$210*_xlfn.NORM.DIST($B118,J$214*J$217+J$213,J$221*J$214,FALSE))+(J$212*_xlfn.NORM.DIST($B118,J$214*J$218+J$213,J$222*J$214,FALSE))</f>
        <v>109.46730215511728</v>
      </c>
      <c r="Z118" s="5">
        <f>BD118+(K$209*_xlfn.NORM.DIST($B118,K$214*K$215+K$213,K$219*K$214,FALSE))+(K$211*_xlfn.NORM.DIST($B118,K$214*K$216+K$213,K$220*K$214,FALSE))+(K$210*_xlfn.NORM.DIST($B118,K$214*K$217+K$213,K$221*K$214,FALSE))+(K$212*_xlfn.NORM.DIST($B118,K$214*K$218+K$213,K$222*K$214,FALSE))</f>
        <v>108.16373035891752</v>
      </c>
      <c r="AA118" s="5">
        <f>BE118+(L$209*_xlfn.NORM.DIST($B118,L$214*L$215+L$213,L$219*L$214,FALSE))+(L$211*_xlfn.NORM.DIST($B118,L$214*L$216+L$213,L$220*L$214,FALSE))+(L$210*_xlfn.NORM.DIST($B118,L$214*L$217+L$213,L$221*L$214,FALSE))+(L$212*_xlfn.NORM.DIST($B118,L$214*L$218+L$213,L$222*L$214,FALSE))</f>
        <v>104.56438184792678</v>
      </c>
      <c r="AB118" s="5">
        <f>BF118+(M$209*_xlfn.NORM.DIST($B118,M$214*M$215+M$213,M$219*M$214,FALSE))+(M$211*_xlfn.NORM.DIST($B118,M$214*M$216+M$213,M$220*M$214,FALSE))+(M$210*_xlfn.NORM.DIST($B118,M$214*M$217+M$213,M$221*M$214,FALSE))+(M$212*_xlfn.NORM.DIST($B118,M$214*M$218+M$213,M$222*M$214,FALSE))</f>
        <v>96.784893196543109</v>
      </c>
      <c r="AC118" s="5">
        <f>BG118+(N$209*_xlfn.NORM.DIST($B118,N$214*N$215+N$213,N$219*N$214,FALSE))+(N$211*_xlfn.NORM.DIST($B118,N$214*N$216+N$213,N$220*N$214,FALSE))+(N$210*_xlfn.NORM.DIST($B118,N$214*N$217+N$213,N$221*N$214,FALSE))+(N$212*_xlfn.NORM.DIST($B118,N$214*N$218+N$213,N$222*N$214,FALSE))</f>
        <v>85.746701389315177</v>
      </c>
      <c r="AD118" s="5">
        <f>BH118+(O$209*_xlfn.NORM.DIST($B118,O$214*O$215+O$213,O$219*O$214,FALSE))+(O$211*_xlfn.NORM.DIST($B118,O$214*O$216+O$213,O$220*O$214,FALSE))+(O$210*_xlfn.NORM.DIST($B118,O$214*O$217+O$213,O$221*O$214,FALSE))+(O$212*_xlfn.NORM.DIST($B118,O$214*O$218+O$213,O$222*O$214,FALSE))</f>
        <v>71.127529684024907</v>
      </c>
      <c r="AE118" s="5"/>
      <c r="AG118" s="5">
        <f t="shared" si="84"/>
        <v>1.4481775221138662</v>
      </c>
      <c r="AH118" s="5">
        <f t="shared" si="84"/>
        <v>0.90017281954838779</v>
      </c>
      <c r="AI118" s="5">
        <f t="shared" si="84"/>
        <v>0.97159249780457912</v>
      </c>
      <c r="AJ118" s="5">
        <f t="shared" si="83"/>
        <v>-0.41961724359586583</v>
      </c>
      <c r="AK118" s="5">
        <f t="shared" si="83"/>
        <v>-0.80140923796884067</v>
      </c>
      <c r="AL118" s="5">
        <f t="shared" si="83"/>
        <v>0.27896973976818629</v>
      </c>
      <c r="AM118" s="5">
        <f t="shared" si="83"/>
        <v>1.0324909798868021E-2</v>
      </c>
      <c r="AN118" s="5">
        <f t="shared" si="83"/>
        <v>6.2697844882720233E-2</v>
      </c>
      <c r="AO118" s="5">
        <f t="shared" si="83"/>
        <v>1.0182696410824832</v>
      </c>
      <c r="AP118" s="5">
        <f t="shared" si="85"/>
        <v>-1.1403818479267755</v>
      </c>
      <c r="AQ118" s="5">
        <f t="shared" si="85"/>
        <v>-0.51189319654311305</v>
      </c>
      <c r="AR118" s="5">
        <f t="shared" si="85"/>
        <v>0.46529861068482603</v>
      </c>
      <c r="AS118" s="5">
        <f t="shared" si="85"/>
        <v>0.88767031597508606</v>
      </c>
      <c r="AV118" s="2">
        <f t="shared" si="44"/>
        <v>98.505026730797255</v>
      </c>
      <c r="AW118" s="2">
        <f t="shared" si="45"/>
        <v>101.72290093594414</v>
      </c>
      <c r="AX118" s="2">
        <f t="shared" si="46"/>
        <v>104.33385329039956</v>
      </c>
      <c r="AY118" s="2">
        <f t="shared" si="47"/>
        <v>103.27126601726138</v>
      </c>
      <c r="AZ118" s="2">
        <f t="shared" si="48"/>
        <v>105.06873366395592</v>
      </c>
      <c r="BA118" s="2">
        <f t="shared" si="49"/>
        <v>107.40090200849421</v>
      </c>
      <c r="BB118" s="2">
        <f t="shared" si="50"/>
        <v>108.20278995819021</v>
      </c>
      <c r="BC118" s="2">
        <f t="shared" si="51"/>
        <v>107.792273946514</v>
      </c>
      <c r="BD118" s="2">
        <f t="shared" si="52"/>
        <v>105.80662560494798</v>
      </c>
      <c r="BE118" s="2">
        <f t="shared" si="53"/>
        <v>100.72610498566996</v>
      </c>
      <c r="BF118" s="2">
        <f t="shared" si="54"/>
        <v>92.867410747123103</v>
      </c>
      <c r="BG118" s="2">
        <f t="shared" si="55"/>
        <v>82.365009254312611</v>
      </c>
      <c r="BH118" s="2">
        <f t="shared" si="56"/>
        <v>69.341328817041273</v>
      </c>
      <c r="BK118" s="2" t="str">
        <f>IF(OR($B118&lt;C$229, AND($B118&gt;C$230, $B118&lt;C$231)), C118, "")</f>
        <v/>
      </c>
      <c r="BL118" s="2" t="str">
        <f>IF(OR($B118&lt;D$229, AND($B118&gt;D$230, $B118&lt;D$231)), D118, "")</f>
        <v/>
      </c>
      <c r="BM118" s="2" t="str">
        <f>IF(OR($B118&lt;E$229, AND($B118&gt;E$230, $B118&lt;E$231)), E118, "")</f>
        <v/>
      </c>
      <c r="BN118" s="2" t="str">
        <f>IF(OR($B118&lt;F$229, AND($B118&gt;F$230, $B118&lt;F$231)), F118, "")</f>
        <v/>
      </c>
      <c r="BO118" s="2" t="str">
        <f>IF(OR($B118&lt;G$229, AND($B118&gt;G$230, $B118&lt;G$231)), G118, "")</f>
        <v/>
      </c>
      <c r="BP118" s="2" t="str">
        <f>IF(OR($B118&lt;H$229, AND($B118&gt;H$230, $B118&lt;H$231)), H118, "")</f>
        <v/>
      </c>
      <c r="BQ118" s="2" t="str">
        <f>IF(OR($B118&lt;I$229, AND($B118&gt;I$230, $B118&lt;I$231)), I118, "")</f>
        <v/>
      </c>
      <c r="BR118" s="2" t="str">
        <f>IF(OR($B118&lt;J$229, AND($B118&gt;J$230, $B118&lt;J$231)), J118, "")</f>
        <v/>
      </c>
      <c r="BS118" s="2" t="str">
        <f>IF(OR($B118&lt;K$229, AND($B118&gt;K$230, $B118&lt;K$231)), K118, "")</f>
        <v/>
      </c>
      <c r="BT118" s="2" t="str">
        <f>IF(OR($B118&lt;L$229, AND($B118&gt;L$230, $B118&lt;L$231)), L118, "")</f>
        <v/>
      </c>
      <c r="BU118" s="2" t="str">
        <f>IF(OR($B118&lt;M$229, AND($B118&gt;M$230, $B118&lt;M$231)), M118, "")</f>
        <v/>
      </c>
      <c r="BV118" s="2" t="str">
        <f>IF(OR($B118&lt;N$229, AND($B118&gt;N$230, $B118&lt;N$231)), N118, "")</f>
        <v/>
      </c>
      <c r="BW118" s="2" t="str">
        <f>IF(OR($B118&lt;O$229, AND($B118&gt;O$230, $B118&lt;O$231)), O118, "")</f>
        <v/>
      </c>
      <c r="BZ118" s="2" t="str">
        <f>IF(OR(AND($B118&gt;C$230, $B118&lt;C$231), $B118&gt;C$232), C118, "")</f>
        <v/>
      </c>
      <c r="CA118" s="2" t="str">
        <f>IF(OR(AND($B118&gt;D$230, $B118&lt;D$231), $B118&gt;D$232), D118, "")</f>
        <v/>
      </c>
      <c r="CB118" s="2" t="str">
        <f>IF(OR(AND($B118&gt;E$230, $B118&lt;E$231), $B118&gt;E$232), E118, "")</f>
        <v/>
      </c>
      <c r="CC118" s="2" t="str">
        <f>IF(OR(AND($B118&gt;F$230, $B118&lt;F$231), $B118&gt;F$232), F118, "")</f>
        <v/>
      </c>
      <c r="CD118" s="2" t="str">
        <f>IF(OR(AND($B118&gt;G$230, $B118&lt;G$231), $B118&gt;G$232), G118, "")</f>
        <v/>
      </c>
      <c r="CE118" s="2" t="str">
        <f>IF(OR(AND($B118&gt;H$230, $B118&lt;H$231), $B118&gt;H$232), H118, "")</f>
        <v/>
      </c>
      <c r="CF118" s="2" t="str">
        <f>IF(OR(AND($B118&gt;I$230, $B118&lt;I$231), $B118&gt;I$232), I118, "")</f>
        <v/>
      </c>
      <c r="CG118" s="2" t="str">
        <f>IF(OR(AND($B118&gt;J$230, $B118&lt;J$231), $B118&gt;J$232), J118, "")</f>
        <v/>
      </c>
      <c r="CH118" s="2" t="str">
        <f>IF(OR(AND($B118&gt;K$230, $B118&lt;K$231), $B118&gt;K$232), K118, "")</f>
        <v/>
      </c>
      <c r="CI118" s="2" t="str">
        <f>IF(OR(AND($B118&gt;L$230, $B118&lt;L$231), $B118&gt;L$232), L118, "")</f>
        <v/>
      </c>
      <c r="CJ118" s="2" t="str">
        <f>IF(OR(AND($B118&gt;M$230, $B118&lt;M$231), $B118&gt;M$232), M118, "")</f>
        <v/>
      </c>
      <c r="CK118" s="2" t="str">
        <f>IF(OR(AND($B118&gt;N$230, $B118&lt;N$231), $B118&gt;N$232), N118, "")</f>
        <v/>
      </c>
      <c r="CL118" s="2" t="str">
        <f>IF(OR(AND($B118&gt;O$230, $B118&lt;O$231), $B118&gt;O$232), O118, "")</f>
        <v/>
      </c>
      <c r="CO118" s="2">
        <f t="shared" si="57"/>
        <v>99.281307625483151</v>
      </c>
      <c r="CP118" s="2">
        <f t="shared" si="58"/>
        <v>102.28462501607429</v>
      </c>
      <c r="CQ118" s="2">
        <f t="shared" si="59"/>
        <v>105.26922769552255</v>
      </c>
      <c r="CR118" s="2">
        <f t="shared" si="60"/>
        <v>104.02158905713605</v>
      </c>
      <c r="CS118" s="2">
        <f t="shared" si="61"/>
        <v>105.84597821624369</v>
      </c>
      <c r="CT118" s="2">
        <f t="shared" si="62"/>
        <v>108.27941210644148</v>
      </c>
      <c r="CU118" s="2">
        <f t="shared" si="63"/>
        <v>109.03228106190133</v>
      </c>
      <c r="CV118" s="2">
        <f t="shared" si="64"/>
        <v>109.0419234667398</v>
      </c>
      <c r="CW118" s="2">
        <f t="shared" si="65"/>
        <v>107.45098117036932</v>
      </c>
      <c r="CX118" s="2">
        <f t="shared" si="66"/>
        <v>102.18969403908338</v>
      </c>
      <c r="CY118" s="2">
        <f t="shared" si="67"/>
        <v>94.324930285825275</v>
      </c>
      <c r="CZ118" s="2">
        <f t="shared" si="68"/>
        <v>83.290643473383525</v>
      </c>
      <c r="DA118" s="2">
        <f t="shared" si="69"/>
        <v>69.86351889985896</v>
      </c>
      <c r="DD118" s="2">
        <f t="shared" si="70"/>
        <v>98.26425264174037</v>
      </c>
      <c r="DE118" s="2">
        <f t="shared" si="71"/>
        <v>101.51418098515975</v>
      </c>
      <c r="DF118" s="2">
        <f t="shared" si="72"/>
        <v>103.94759407839459</v>
      </c>
      <c r="DG118" s="2">
        <f t="shared" si="73"/>
        <v>103.04948894841931</v>
      </c>
      <c r="DH118" s="2">
        <f t="shared" si="74"/>
        <v>104.85054102340054</v>
      </c>
      <c r="DI118" s="2">
        <f t="shared" si="75"/>
        <v>107.12860151709916</v>
      </c>
      <c r="DJ118" s="2">
        <f t="shared" si="76"/>
        <v>107.91438957670485</v>
      </c>
      <c r="DK118" s="2">
        <f t="shared" si="77"/>
        <v>107.37330516648093</v>
      </c>
      <c r="DL118" s="2">
        <f t="shared" si="78"/>
        <v>105.27308971159525</v>
      </c>
      <c r="DM118" s="2">
        <f t="shared" si="79"/>
        <v>100.31043923050497</v>
      </c>
      <c r="DN118" s="2">
        <f t="shared" si="80"/>
        <v>92.461670019886199</v>
      </c>
      <c r="DO118" s="2">
        <f t="shared" si="81"/>
        <v>82.112160561578463</v>
      </c>
      <c r="DP118" s="2">
        <f t="shared" si="82"/>
        <v>69.182277970504103</v>
      </c>
      <c r="DS118" s="2">
        <f>POWER(10,($B118-C$227)/C$228)/(1+POWER(10,($B118-C$227)/C$228))</f>
        <v>0.76326344897221721</v>
      </c>
      <c r="DT118" s="2">
        <f>POWER(10,($B118-D$227)/D$228)/(1+POWER(10,($B118-D$227)/D$228))</f>
        <v>0.72909135198746833</v>
      </c>
      <c r="DU118" s="2">
        <f>POWER(10,($B118-E$227)/E$228)/(1+POWER(10,($B118-E$227)/E$228))</f>
        <v>0.70774108118985113</v>
      </c>
      <c r="DV118" s="2">
        <f>POWER(10,($B118-F$227)/F$228)/(1+POWER(10,($B118-F$227)/F$228))</f>
        <v>0.77185778825307538</v>
      </c>
      <c r="DW118" s="2">
        <f>POWER(10,($B118-G$227)/G$228)/(1+POWER(10,($B118-G$227)/G$228))</f>
        <v>0.78080722508248679</v>
      </c>
      <c r="DX118" s="2">
        <f>POWER(10,($B118-H$227)/H$228)/(1+POWER(10,($B118-H$227)/H$228))</f>
        <v>0.76338374540794274</v>
      </c>
      <c r="DY118" s="2">
        <f>POWER(10,($B118-I$227)/I$228)/(1+POWER(10,($B118-I$227)/I$228))</f>
        <v>0.74201397425020599</v>
      </c>
      <c r="DZ118" s="2">
        <f>POWER(10,($B118-J$227)/J$228)/(1+POWER(10,($B118-J$227)/J$228))</f>
        <v>0.74891275016696679</v>
      </c>
      <c r="EA118" s="2">
        <f>POWER(10,($B118-K$227)/K$228)/(1+POWER(10,($B118-K$227)/K$228))</f>
        <v>0.75502181653577372</v>
      </c>
      <c r="EB118" s="2">
        <f>POWER(10,($B118-L$227)/L$228)/(1+POWER(10,($B118-L$227)/L$228))</f>
        <v>0.77881352051484831</v>
      </c>
      <c r="EC118" s="2">
        <f>POWER(10,($B118-M$227)/M$228)/(1+POWER(10,($B118-M$227)/M$228))</f>
        <v>0.78224151791676433</v>
      </c>
      <c r="ED118" s="2">
        <f>POWER(10,($B118-N$227)/N$228)/(1+POWER(10,($B118-N$227)/N$228))</f>
        <v>0.78544560111876638</v>
      </c>
      <c r="EE118" s="2">
        <f>POWER(10,($B118-O$227)/O$228)/(1+POWER(10,($B118-O$227)/O$228))</f>
        <v>0.76652775885353619</v>
      </c>
    </row>
    <row r="119" spans="2:135" x14ac:dyDescent="0.25">
      <c r="B119" s="2">
        <v>113</v>
      </c>
      <c r="C119">
        <v>100.06100000000001</v>
      </c>
      <c r="D119">
        <v>103</v>
      </c>
      <c r="E119">
        <v>104.64700000000001</v>
      </c>
      <c r="F119">
        <v>104.4</v>
      </c>
      <c r="G119">
        <v>106.23399999999999</v>
      </c>
      <c r="H119">
        <v>109.38500000000001</v>
      </c>
      <c r="I119">
        <v>109.57599999999999</v>
      </c>
      <c r="J119">
        <v>109.364</v>
      </c>
      <c r="K119">
        <v>109.47</v>
      </c>
      <c r="L119">
        <v>104.985</v>
      </c>
      <c r="M119">
        <v>97.454999999999998</v>
      </c>
      <c r="N119">
        <v>86.97</v>
      </c>
      <c r="O119">
        <v>72.242400000000004</v>
      </c>
      <c r="R119" s="5">
        <f>AV119+(C$209*_xlfn.NORM.DIST($B119,C$214*C$215+C$213,C$219*C$214,FALSE))+(C$211*_xlfn.NORM.DIST($B119,C$214*C$216+C$213,C$220*C$214,FALSE))+(C$210*_xlfn.NORM.DIST($B119,C$214*C$217+C$213,C$221*C$214,FALSE))+(C$212*_xlfn.NORM.DIST($B119,C$214*C$218+C$213,C$222*C$214,FALSE))</f>
        <v>98.761924188007484</v>
      </c>
      <c r="S119" s="5">
        <f>AW119+(D$209*_xlfn.NORM.DIST($B119,D$214*D$215+D$213,D$219*D$214,FALSE))+(D$211*_xlfn.NORM.DIST($B119,D$214*D$216+D$213,D$220*D$214,FALSE))+(D$210*_xlfn.NORM.DIST($B119,D$214*D$217+D$213,D$221*D$214,FALSE))+(D$212*_xlfn.NORM.DIST($B119,D$214*D$218+D$213,D$222*D$214,FALSE))</f>
        <v>101.88143345395618</v>
      </c>
      <c r="T119" s="5">
        <f>AX119+(E$209*_xlfn.NORM.DIST($B119,E$214*E$215+E$213,E$219*E$214,FALSE))+(E$211*_xlfn.NORM.DIST($B119,E$214*E$216+E$213,E$220*E$214,FALSE))+(E$210*_xlfn.NORM.DIST($B119,E$214*E$217+E$213,E$221*E$214,FALSE))+(E$212*_xlfn.NORM.DIST($B119,E$214*E$218+E$213,E$222*E$214,FALSE))</f>
        <v>104.35413636501457</v>
      </c>
      <c r="U119" s="5">
        <f>AY119+(F$209*_xlfn.NORM.DIST($B119,F$214*F$215+F$213,F$219*F$214,FALSE))+(F$211*_xlfn.NORM.DIST($B119,F$214*F$216+F$213,F$220*F$214,FALSE))+(F$210*_xlfn.NORM.DIST($B119,F$214*F$217+F$213,F$221*F$214,FALSE))+(F$212*_xlfn.NORM.DIST($B119,F$214*F$218+F$213,F$222*F$214,FALSE))</f>
        <v>104.43530558169405</v>
      </c>
      <c r="V119" s="5">
        <f>AZ119+(G$209*_xlfn.NORM.DIST($B119,G$214*G$215+G$213,G$219*G$214,FALSE))+(G$211*_xlfn.NORM.DIST($B119,G$214*G$216+G$213,G$220*G$214,FALSE))+(G$210*_xlfn.NORM.DIST($B119,G$214*G$217+G$213,G$221*G$214,FALSE))+(G$212*_xlfn.NORM.DIST($B119,G$214*G$218+G$213,G$222*G$214,FALSE))</f>
        <v>106.42479630844031</v>
      </c>
      <c r="W119" s="5">
        <f>BA119+(H$209*_xlfn.NORM.DIST($B119,H$214*H$215+H$213,H$219*H$214,FALSE))+(H$211*_xlfn.NORM.DIST($B119,H$214*H$216+H$213,H$220*H$214,FALSE))+(H$210*_xlfn.NORM.DIST($B119,H$214*H$217+H$213,H$221*H$214,FALSE))+(H$212*_xlfn.NORM.DIST($B119,H$214*H$218+H$213,H$222*H$214,FALSE))</f>
        <v>109.31652748575206</v>
      </c>
      <c r="X119" s="5">
        <f>BB119+(I$209*_xlfn.NORM.DIST($B119,I$214*I$215+I$213,I$219*I$214,FALSE))+(I$211*_xlfn.NORM.DIST($B119,I$214*I$216+I$213,I$220*I$214,FALSE))+(I$210*_xlfn.NORM.DIST($B119,I$214*I$217+I$213,I$221*I$214,FALSE))+(I$212*_xlfn.NORM.DIST($B119,I$214*I$218+I$213,I$222*I$214,FALSE))</f>
        <v>109.78237885252352</v>
      </c>
      <c r="Y119" s="5">
        <f>BC119+(J$209*_xlfn.NORM.DIST($B119,J$214*J$215+J$213,J$219*J$214,FALSE))+(J$211*_xlfn.NORM.DIST($B119,J$214*J$216+J$213,J$220*J$214,FALSE))+(J$210*_xlfn.NORM.DIST($B119,J$214*J$217+J$213,J$221*J$214,FALSE))+(J$212*_xlfn.NORM.DIST($B119,J$214*J$218+J$213,J$222*J$214,FALSE))</f>
        <v>110.12334080505401</v>
      </c>
      <c r="Z119" s="5">
        <f>BD119+(K$209*_xlfn.NORM.DIST($B119,K$214*K$215+K$213,K$219*K$214,FALSE))+(K$211*_xlfn.NORM.DIST($B119,K$214*K$216+K$213,K$220*K$214,FALSE))+(K$210*_xlfn.NORM.DIST($B119,K$214*K$217+K$213,K$221*K$214,FALSE))+(K$212*_xlfn.NORM.DIST($B119,K$214*K$218+K$213,K$222*K$214,FALSE))</f>
        <v>109.01552010338541</v>
      </c>
      <c r="AA119" s="5">
        <f>BE119+(L$209*_xlfn.NORM.DIST($B119,L$214*L$215+L$213,L$219*L$214,FALSE))+(L$211*_xlfn.NORM.DIST($B119,L$214*L$216+L$213,L$220*L$214,FALSE))+(L$210*_xlfn.NORM.DIST($B119,L$214*L$217+L$213,L$221*L$214,FALSE))+(L$212*_xlfn.NORM.DIST($B119,L$214*L$218+L$213,L$222*L$214,FALSE))</f>
        <v>105.68082059100236</v>
      </c>
      <c r="AB119" s="5">
        <f>BF119+(M$209*_xlfn.NORM.DIST($B119,M$214*M$215+M$213,M$219*M$214,FALSE))+(M$211*_xlfn.NORM.DIST($B119,M$214*M$216+M$213,M$220*M$214,FALSE))+(M$210*_xlfn.NORM.DIST($B119,M$214*M$217+M$213,M$221*M$214,FALSE))+(M$212*_xlfn.NORM.DIST($B119,M$214*M$218+M$213,M$222*M$214,FALSE))</f>
        <v>97.947356809638393</v>
      </c>
      <c r="AC119" s="5">
        <f>BG119+(N$209*_xlfn.NORM.DIST($B119,N$214*N$215+N$213,N$219*N$214,FALSE))+(N$211*_xlfn.NORM.DIST($B119,N$214*N$216+N$213,N$220*N$214,FALSE))+(N$210*_xlfn.NORM.DIST($B119,N$214*N$217+N$213,N$221*N$214,FALSE))+(N$212*_xlfn.NORM.DIST($B119,N$214*N$218+N$213,N$222*N$214,FALSE))</f>
        <v>86.756965327735784</v>
      </c>
      <c r="AD119" s="5">
        <f>BH119+(O$209*_xlfn.NORM.DIST($B119,O$214*O$215+O$213,O$219*O$214,FALSE))+(O$211*_xlfn.NORM.DIST($B119,O$214*O$216+O$213,O$220*O$214,FALSE))+(O$210*_xlfn.NORM.DIST($B119,O$214*O$217+O$213,O$221*O$214,FALSE))+(O$212*_xlfn.NORM.DIST($B119,O$214*O$218+O$213,O$222*O$214,FALSE))</f>
        <v>71.806593577642147</v>
      </c>
      <c r="AE119" s="5"/>
      <c r="AG119" s="5">
        <f t="shared" si="84"/>
        <v>1.2990758119925232</v>
      </c>
      <c r="AH119" s="5">
        <f t="shared" si="84"/>
        <v>1.118566546043823</v>
      </c>
      <c r="AI119" s="5">
        <f t="shared" si="84"/>
        <v>0.29286363498543722</v>
      </c>
      <c r="AJ119" s="5">
        <f t="shared" si="83"/>
        <v>-3.530558169404685E-2</v>
      </c>
      <c r="AK119" s="5">
        <f t="shared" si="83"/>
        <v>-0.19079630844031215</v>
      </c>
      <c r="AL119" s="5">
        <f t="shared" si="83"/>
        <v>6.847251424794365E-2</v>
      </c>
      <c r="AM119" s="5">
        <f t="shared" si="83"/>
        <v>-0.20637885252352817</v>
      </c>
      <c r="AN119" s="5">
        <f t="shared" si="83"/>
        <v>-0.75934080505400914</v>
      </c>
      <c r="AO119" s="5">
        <f t="shared" si="83"/>
        <v>0.45447989661458621</v>
      </c>
      <c r="AP119" s="5">
        <f t="shared" si="85"/>
        <v>-0.69582059100235938</v>
      </c>
      <c r="AQ119" s="5">
        <f t="shared" si="85"/>
        <v>-0.49235680963839457</v>
      </c>
      <c r="AR119" s="5">
        <f t="shared" si="85"/>
        <v>0.21303467226421446</v>
      </c>
      <c r="AS119" s="5">
        <f t="shared" si="85"/>
        <v>0.4358064223578566</v>
      </c>
      <c r="AV119" s="2">
        <f t="shared" si="44"/>
        <v>98.457607655133529</v>
      </c>
      <c r="AW119" s="2">
        <f t="shared" si="45"/>
        <v>101.68553367421035</v>
      </c>
      <c r="AX119" s="2">
        <f t="shared" si="46"/>
        <v>104.27599912932678</v>
      </c>
      <c r="AY119" s="2">
        <f t="shared" si="47"/>
        <v>103.23380380637288</v>
      </c>
      <c r="AZ119" s="2">
        <f t="shared" si="48"/>
        <v>105.05453019627569</v>
      </c>
      <c r="BA119" s="2">
        <f t="shared" si="49"/>
        <v>107.38365732053838</v>
      </c>
      <c r="BB119" s="2">
        <f t="shared" si="50"/>
        <v>108.18688053510124</v>
      </c>
      <c r="BC119" s="2">
        <f t="shared" si="51"/>
        <v>107.75669711033589</v>
      </c>
      <c r="BD119" s="2">
        <f t="shared" si="52"/>
        <v>105.75134301083855</v>
      </c>
      <c r="BE119" s="2">
        <f t="shared" si="53"/>
        <v>100.68016269369298</v>
      </c>
      <c r="BF119" s="2">
        <f t="shared" si="54"/>
        <v>92.825591105652975</v>
      </c>
      <c r="BG119" s="2">
        <f t="shared" si="55"/>
        <v>82.33911944028219</v>
      </c>
      <c r="BH119" s="2">
        <f t="shared" si="56"/>
        <v>69.326625850811098</v>
      </c>
      <c r="BK119" s="2" t="str">
        <f>IF(OR($B119&lt;C$229, AND($B119&gt;C$230, $B119&lt;C$231)), C119, "")</f>
        <v/>
      </c>
      <c r="BL119" s="2" t="str">
        <f>IF(OR($B119&lt;D$229, AND($B119&gt;D$230, $B119&lt;D$231)), D119, "")</f>
        <v/>
      </c>
      <c r="BM119" s="2" t="str">
        <f>IF(OR($B119&lt;E$229, AND($B119&gt;E$230, $B119&lt;E$231)), E119, "")</f>
        <v/>
      </c>
      <c r="BN119" s="2" t="str">
        <f>IF(OR($B119&lt;F$229, AND($B119&gt;F$230, $B119&lt;F$231)), F119, "")</f>
        <v/>
      </c>
      <c r="BO119" s="2" t="str">
        <f>IF(OR($B119&lt;G$229, AND($B119&gt;G$230, $B119&lt;G$231)), G119, "")</f>
        <v/>
      </c>
      <c r="BP119" s="2" t="str">
        <f>IF(OR($B119&lt;H$229, AND($B119&gt;H$230, $B119&lt;H$231)), H119, "")</f>
        <v/>
      </c>
      <c r="BQ119" s="2" t="str">
        <f>IF(OR($B119&lt;I$229, AND($B119&gt;I$230, $B119&lt;I$231)), I119, "")</f>
        <v/>
      </c>
      <c r="BR119" s="2" t="str">
        <f>IF(OR($B119&lt;J$229, AND($B119&gt;J$230, $B119&lt;J$231)), J119, "")</f>
        <v/>
      </c>
      <c r="BS119" s="2" t="str">
        <f>IF(OR($B119&lt;K$229, AND($B119&gt;K$230, $B119&lt;K$231)), K119, "")</f>
        <v/>
      </c>
      <c r="BT119" s="2" t="str">
        <f>IF(OR($B119&lt;L$229, AND($B119&gt;L$230, $B119&lt;L$231)), L119, "")</f>
        <v/>
      </c>
      <c r="BU119" s="2" t="str">
        <f>IF(OR($B119&lt;M$229, AND($B119&gt;M$230, $B119&lt;M$231)), M119, "")</f>
        <v/>
      </c>
      <c r="BV119" s="2" t="str">
        <f>IF(OR($B119&lt;N$229, AND($B119&gt;N$230, $B119&lt;N$231)), N119, "")</f>
        <v/>
      </c>
      <c r="BW119" s="2" t="str">
        <f>IF(OR($B119&lt;O$229, AND($B119&gt;O$230, $B119&lt;O$231)), O119, "")</f>
        <v/>
      </c>
      <c r="BZ119" s="2" t="str">
        <f>IF(OR(AND($B119&gt;C$230, $B119&lt;C$231), $B119&gt;C$232), C119, "")</f>
        <v/>
      </c>
      <c r="CA119" s="2" t="str">
        <f>IF(OR(AND($B119&gt;D$230, $B119&lt;D$231), $B119&gt;D$232), D119, "")</f>
        <v/>
      </c>
      <c r="CB119" s="2" t="str">
        <f>IF(OR(AND($B119&gt;E$230, $B119&lt;E$231), $B119&gt;E$232), E119, "")</f>
        <v/>
      </c>
      <c r="CC119" s="2" t="str">
        <f>IF(OR(AND($B119&gt;F$230, $B119&lt;F$231), $B119&gt;F$232), F119, "")</f>
        <v/>
      </c>
      <c r="CD119" s="2" t="str">
        <f>IF(OR(AND($B119&gt;G$230, $B119&lt;G$231), $B119&gt;G$232), G119, "")</f>
        <v/>
      </c>
      <c r="CE119" s="2" t="str">
        <f>IF(OR(AND($B119&gt;H$230, $B119&lt;H$231), $B119&gt;H$232), H119, "")</f>
        <v/>
      </c>
      <c r="CF119" s="2" t="str">
        <f>IF(OR(AND($B119&gt;I$230, $B119&lt;I$231), $B119&gt;I$232), I119, "")</f>
        <v/>
      </c>
      <c r="CG119" s="2" t="str">
        <f>IF(OR(AND($B119&gt;J$230, $B119&lt;J$231), $B119&gt;J$232), J119, "")</f>
        <v/>
      </c>
      <c r="CH119" s="2" t="str">
        <f>IF(OR(AND($B119&gt;K$230, $B119&lt;K$231), $B119&gt;K$232), K119, "")</f>
        <v/>
      </c>
      <c r="CI119" s="2" t="str">
        <f>IF(OR(AND($B119&gt;L$230, $B119&lt;L$231), $B119&gt;L$232), L119, "")</f>
        <v/>
      </c>
      <c r="CJ119" s="2" t="str">
        <f>IF(OR(AND($B119&gt;M$230, $B119&lt;M$231), $B119&gt;M$232), M119, "")</f>
        <v/>
      </c>
      <c r="CK119" s="2" t="str">
        <f>IF(OR(AND($B119&gt;N$230, $B119&lt;N$231), $B119&gt;N$232), N119, "")</f>
        <v/>
      </c>
      <c r="CL119" s="2" t="str">
        <f>IF(OR(AND($B119&gt;O$230, $B119&lt;O$231), $B119&gt;O$232), O119, "")</f>
        <v/>
      </c>
      <c r="CO119" s="2">
        <f t="shared" si="57"/>
        <v>99.27876622680931</v>
      </c>
      <c r="CP119" s="2">
        <f t="shared" si="58"/>
        <v>102.27764776210037</v>
      </c>
      <c r="CQ119" s="2">
        <f t="shared" si="59"/>
        <v>105.27178497272028</v>
      </c>
      <c r="CR119" s="2">
        <f t="shared" si="60"/>
        <v>104.02642092237276</v>
      </c>
      <c r="CS119" s="2">
        <f t="shared" si="61"/>
        <v>105.86708458084425</v>
      </c>
      <c r="CT119" s="2">
        <f t="shared" si="62"/>
        <v>108.30994696538021</v>
      </c>
      <c r="CU119" s="2">
        <f t="shared" si="63"/>
        <v>109.05676939694176</v>
      </c>
      <c r="CV119" s="2">
        <f t="shared" si="64"/>
        <v>109.08525487942885</v>
      </c>
      <c r="CW119" s="2">
        <f t="shared" si="65"/>
        <v>107.49289709169481</v>
      </c>
      <c r="CX119" s="2">
        <f t="shared" si="66"/>
        <v>102.22660953184311</v>
      </c>
      <c r="CY119" s="2">
        <f t="shared" si="67"/>
        <v>94.36847456987735</v>
      </c>
      <c r="CZ119" s="2">
        <f t="shared" si="68"/>
        <v>83.317921210519884</v>
      </c>
      <c r="DA119" s="2">
        <f t="shared" si="69"/>
        <v>69.875711946137258</v>
      </c>
      <c r="DD119" s="2">
        <f t="shared" si="70"/>
        <v>98.225324411827856</v>
      </c>
      <c r="DE119" s="2">
        <f t="shared" si="71"/>
        <v>101.4848803698318</v>
      </c>
      <c r="DF119" s="2">
        <f t="shared" si="72"/>
        <v>103.90097490974826</v>
      </c>
      <c r="DG119" s="2">
        <f t="shared" si="73"/>
        <v>103.0201395856204</v>
      </c>
      <c r="DH119" s="2">
        <f t="shared" si="74"/>
        <v>104.84649594245064</v>
      </c>
      <c r="DI119" s="2">
        <f t="shared" si="75"/>
        <v>107.12180979372854</v>
      </c>
      <c r="DJ119" s="2">
        <f t="shared" si="76"/>
        <v>107.91104649021142</v>
      </c>
      <c r="DK119" s="2">
        <f t="shared" si="77"/>
        <v>107.35046534621908</v>
      </c>
      <c r="DL119" s="2">
        <f t="shared" si="78"/>
        <v>105.23598993269951</v>
      </c>
      <c r="DM119" s="2">
        <f t="shared" si="79"/>
        <v>100.2796096015115</v>
      </c>
      <c r="DN119" s="2">
        <f t="shared" si="80"/>
        <v>92.433878685179309</v>
      </c>
      <c r="DO119" s="2">
        <f t="shared" si="81"/>
        <v>82.095273203625993</v>
      </c>
      <c r="DP119" s="2">
        <f t="shared" si="82"/>
        <v>69.174098470448129</v>
      </c>
      <c r="DS119" s="2">
        <f>POWER(10,($B119-C$227)/C$228)/(1+POWER(10,($B119-C$227)/C$228))</f>
        <v>0.77950064255825213</v>
      </c>
      <c r="DT119" s="2">
        <f>POWER(10,($B119-D$227)/D$228)/(1+POWER(10,($B119-D$227)/D$228))</f>
        <v>0.74689510903776279</v>
      </c>
      <c r="DU119" s="2">
        <f>POWER(10,($B119-E$227)/E$228)/(1+POWER(10,($B119-E$227)/E$228))</f>
        <v>0.72642145713066331</v>
      </c>
      <c r="DV119" s="2">
        <f>POWER(10,($B119-F$227)/F$228)/(1+POWER(10,($B119-F$227)/F$228))</f>
        <v>0.78766949862942348</v>
      </c>
      <c r="DW119" s="2">
        <f>POWER(10,($B119-G$227)/G$228)/(1+POWER(10,($B119-G$227)/G$228))</f>
        <v>0.7961624831014229</v>
      </c>
      <c r="DX119" s="2">
        <f>POWER(10,($B119-H$227)/H$228)/(1+POWER(10,($B119-H$227)/H$228))</f>
        <v>0.77961507050079226</v>
      </c>
      <c r="DY119" s="2">
        <f>POWER(10,($B119-I$227)/I$228)/(1+POWER(10,($B119-I$227)/I$228))</f>
        <v>0.75924890453923555</v>
      </c>
      <c r="DZ119" s="2">
        <f>POWER(10,($B119-J$227)/J$228)/(1+POWER(10,($B119-J$227)/J$228))</f>
        <v>0.76583224861566424</v>
      </c>
      <c r="EA119" s="2">
        <f>POWER(10,($B119-K$227)/K$228)/(1+POWER(10,($B119-K$227)/K$228))</f>
        <v>0.771655171509815</v>
      </c>
      <c r="EB119" s="2">
        <f>POWER(10,($B119-L$227)/L$228)/(1+POWER(10,($B119-L$227)/L$228))</f>
        <v>0.79427164534450789</v>
      </c>
      <c r="EC119" s="2">
        <f>POWER(10,($B119-M$227)/M$228)/(1+POWER(10,($B119-M$227)/M$228))</f>
        <v>0.79752235411437977</v>
      </c>
      <c r="ED119" s="2">
        <f>POWER(10,($B119-N$227)/N$228)/(1+POWER(10,($B119-N$227)/N$228))</f>
        <v>0.80055892187998812</v>
      </c>
      <c r="EE119" s="2">
        <f>POWER(10,($B119-O$227)/O$228)/(1+POWER(10,($B119-O$227)/O$228))</f>
        <v>0.78260483065386455</v>
      </c>
    </row>
    <row r="120" spans="2:135" x14ac:dyDescent="0.25">
      <c r="B120" s="2">
        <v>114</v>
      </c>
      <c r="C120">
        <v>99.984999999999999</v>
      </c>
      <c r="D120">
        <v>103.265</v>
      </c>
      <c r="E120">
        <v>105.235</v>
      </c>
      <c r="F120">
        <v>104.462</v>
      </c>
      <c r="G120">
        <v>106.21899999999999</v>
      </c>
      <c r="H120">
        <v>109.492</v>
      </c>
      <c r="I120">
        <v>110.03</v>
      </c>
      <c r="J120">
        <v>110.97</v>
      </c>
      <c r="K120">
        <v>109.57599999999999</v>
      </c>
      <c r="L120">
        <v>106.758</v>
      </c>
      <c r="M120">
        <v>98.438999999999993</v>
      </c>
      <c r="N120">
        <v>87.984999999999999</v>
      </c>
      <c r="O120">
        <v>72.7727</v>
      </c>
      <c r="R120" s="5">
        <f>AV120+(C$209*_xlfn.NORM.DIST($B120,C$214*C$215+C$213,C$219*C$214,FALSE))+(C$211*_xlfn.NORM.DIST($B120,C$214*C$216+C$213,C$220*C$214,FALSE))+(C$210*_xlfn.NORM.DIST($B120,C$214*C$217+C$213,C$221*C$214,FALSE))+(C$212*_xlfn.NORM.DIST($B120,C$214*C$218+C$213,C$222*C$214,FALSE))</f>
        <v>98.825568882326976</v>
      </c>
      <c r="S120" s="5">
        <f>AW120+(D$209*_xlfn.NORM.DIST($B120,D$214*D$215+D$213,D$219*D$214,FALSE))+(D$211*_xlfn.NORM.DIST($B120,D$214*D$216+D$213,D$220*D$214,FALSE))+(D$210*_xlfn.NORM.DIST($B120,D$214*D$217+D$213,D$221*D$214,FALSE))+(D$212*_xlfn.NORM.DIST($B120,D$214*D$218+D$213,D$222*D$214,FALSE))</f>
        <v>101.9381661921656</v>
      </c>
      <c r="T120" s="5">
        <f>AX120+(E$209*_xlfn.NORM.DIST($B120,E$214*E$215+E$213,E$219*E$214,FALSE))+(E$211*_xlfn.NORM.DIST($B120,E$214*E$216+E$213,E$220*E$214,FALSE))+(E$210*_xlfn.NORM.DIST($B120,E$214*E$217+E$213,E$221*E$214,FALSE))+(E$212*_xlfn.NORM.DIST($B120,E$214*E$218+E$213,E$222*E$214,FALSE))</f>
        <v>104.3407845556991</v>
      </c>
      <c r="U120" s="5">
        <f>AY120+(F$209*_xlfn.NORM.DIST($B120,F$214*F$215+F$213,F$219*F$214,FALSE))+(F$211*_xlfn.NORM.DIST($B120,F$214*F$216+F$213,F$220*F$214,FALSE))+(F$210*_xlfn.NORM.DIST($B120,F$214*F$217+F$213,F$221*F$214,FALSE))+(F$212*_xlfn.NORM.DIST($B120,F$214*F$218+F$213,F$222*F$214,FALSE))</f>
        <v>104.75595494659446</v>
      </c>
      <c r="V120" s="5">
        <f>AZ120+(G$209*_xlfn.NORM.DIST($B120,G$214*G$215+G$213,G$219*G$214,FALSE))+(G$211*_xlfn.NORM.DIST($B120,G$214*G$216+G$213,G$220*G$214,FALSE))+(G$210*_xlfn.NORM.DIST($B120,G$214*G$217+G$213,G$221*G$214,FALSE))+(G$212*_xlfn.NORM.DIST($B120,G$214*G$218+G$213,G$222*G$214,FALSE))</f>
        <v>106.76069576874971</v>
      </c>
      <c r="W120" s="5">
        <f>BA120+(H$209*_xlfn.NORM.DIST($B120,H$214*H$215+H$213,H$219*H$214,FALSE))+(H$211*_xlfn.NORM.DIST($B120,H$214*H$216+H$213,H$220*H$214,FALSE))+(H$210*_xlfn.NORM.DIST($B120,H$214*H$217+H$213,H$221*H$214,FALSE))+(H$212*_xlfn.NORM.DIST($B120,H$214*H$218+H$213,H$222*H$214,FALSE))</f>
        <v>109.89757218722352</v>
      </c>
      <c r="X120" s="5">
        <f>BB120+(I$209*_xlfn.NORM.DIST($B120,I$214*I$215+I$213,I$219*I$214,FALSE))+(I$211*_xlfn.NORM.DIST($B120,I$214*I$216+I$213,I$220*I$214,FALSE))+(I$210*_xlfn.NORM.DIST($B120,I$214*I$217+I$213,I$221*I$214,FALSE))+(I$212*_xlfn.NORM.DIST($B120,I$214*I$218+I$213,I$222*I$214,FALSE))</f>
        <v>110.37512525153795</v>
      </c>
      <c r="Y120" s="5">
        <f>BC120+(J$209*_xlfn.NORM.DIST($B120,J$214*J$215+J$213,J$219*J$214,FALSE))+(J$211*_xlfn.NORM.DIST($B120,J$214*J$216+J$213,J$220*J$214,FALSE))+(J$210*_xlfn.NORM.DIST($B120,J$214*J$217+J$213,J$221*J$214,FALSE))+(J$212*_xlfn.NORM.DIST($B120,J$214*J$218+J$213,J$222*J$214,FALSE))</f>
        <v>110.91821168968328</v>
      </c>
      <c r="Z120" s="5">
        <f>BD120+(K$209*_xlfn.NORM.DIST($B120,K$214*K$215+K$213,K$219*K$214,FALSE))+(K$211*_xlfn.NORM.DIST($B120,K$214*K$216+K$213,K$220*K$214,FALSE))+(K$210*_xlfn.NORM.DIST($B120,K$214*K$217+K$213,K$221*K$214,FALSE))+(K$212*_xlfn.NORM.DIST($B120,K$214*K$218+K$213,K$222*K$214,FALSE))</f>
        <v>110.01691285234084</v>
      </c>
      <c r="AA120" s="5">
        <f>BE120+(L$209*_xlfn.NORM.DIST($B120,L$214*L$215+L$213,L$219*L$214,FALSE))+(L$211*_xlfn.NORM.DIST($B120,L$214*L$216+L$213,L$220*L$214,FALSE))+(L$210*_xlfn.NORM.DIST($B120,L$214*L$217+L$213,L$221*L$214,FALSE))+(L$212*_xlfn.NORM.DIST($B120,L$214*L$218+L$213,L$222*L$214,FALSE))</f>
        <v>106.86415171338152</v>
      </c>
      <c r="AB120" s="5">
        <f>BF120+(M$209*_xlfn.NORM.DIST($B120,M$214*M$215+M$213,M$219*M$214,FALSE))+(M$211*_xlfn.NORM.DIST($B120,M$214*M$216+M$213,M$220*M$214,FALSE))+(M$210*_xlfn.NORM.DIST($B120,M$214*M$217+M$213,M$221*M$214,FALSE))+(M$212*_xlfn.NORM.DIST($B120,M$214*M$218+M$213,M$222*M$214,FALSE))</f>
        <v>99.192782176433113</v>
      </c>
      <c r="AC120" s="5">
        <f>BG120+(N$209*_xlfn.NORM.DIST($B120,N$214*N$215+N$213,N$219*N$214,FALSE))+(N$211*_xlfn.NORM.DIST($B120,N$214*N$216+N$213,N$220*N$214,FALSE))+(N$210*_xlfn.NORM.DIST($B120,N$214*N$217+N$213,N$221*N$214,FALSE))+(N$212*_xlfn.NORM.DIST($B120,N$214*N$218+N$213,N$222*N$214,FALSE))</f>
        <v>87.840404629362752</v>
      </c>
      <c r="AD120" s="5">
        <f>BH120+(O$209*_xlfn.NORM.DIST($B120,O$214*O$215+O$213,O$219*O$214,FALSE))+(O$211*_xlfn.NORM.DIST($B120,O$214*O$216+O$213,O$220*O$214,FALSE))+(O$210*_xlfn.NORM.DIST($B120,O$214*O$217+O$213,O$221*O$214,FALSE))+(O$212*_xlfn.NORM.DIST($B120,O$214*O$218+O$213,O$222*O$214,FALSE))</f>
        <v>72.61190028531513</v>
      </c>
      <c r="AE120" s="5"/>
      <c r="AG120" s="5">
        <f t="shared" si="84"/>
        <v>1.159431117673023</v>
      </c>
      <c r="AH120" s="5">
        <f t="shared" si="84"/>
        <v>1.3268338078344044</v>
      </c>
      <c r="AI120" s="5">
        <f t="shared" si="84"/>
        <v>0.89421544430089739</v>
      </c>
      <c r="AJ120" s="5">
        <f t="shared" si="83"/>
        <v>-0.29395494659445376</v>
      </c>
      <c r="AK120" s="5">
        <f t="shared" si="83"/>
        <v>-0.54169576874971881</v>
      </c>
      <c r="AL120" s="5">
        <f t="shared" si="83"/>
        <v>-0.40557218722351251</v>
      </c>
      <c r="AM120" s="5">
        <f t="shared" si="83"/>
        <v>-0.34512525153795082</v>
      </c>
      <c r="AN120" s="5">
        <f t="shared" si="83"/>
        <v>5.1788310316723596E-2</v>
      </c>
      <c r="AO120" s="5">
        <f t="shared" si="83"/>
        <v>-0.4409128523408441</v>
      </c>
      <c r="AP120" s="5">
        <f t="shared" si="85"/>
        <v>-0.10615171338152152</v>
      </c>
      <c r="AQ120" s="5">
        <f t="shared" si="85"/>
        <v>-0.75378217643311984</v>
      </c>
      <c r="AR120" s="5">
        <f t="shared" si="85"/>
        <v>0.14459537063724781</v>
      </c>
      <c r="AS120" s="5">
        <f t="shared" si="85"/>
        <v>0.16079971468487031</v>
      </c>
      <c r="AV120" s="2">
        <f t="shared" si="44"/>
        <v>98.409894544890051</v>
      </c>
      <c r="AW120" s="2">
        <f t="shared" si="45"/>
        <v>101.64801640067391</v>
      </c>
      <c r="AX120" s="2">
        <f t="shared" si="46"/>
        <v>104.21739070006768</v>
      </c>
      <c r="AY120" s="2">
        <f t="shared" si="47"/>
        <v>103.19610935772427</v>
      </c>
      <c r="AZ120" s="2">
        <f t="shared" si="48"/>
        <v>105.04040649223832</v>
      </c>
      <c r="BA120" s="2">
        <f t="shared" si="49"/>
        <v>107.36619902308645</v>
      </c>
      <c r="BB120" s="2">
        <f t="shared" si="50"/>
        <v>108.17095449726109</v>
      </c>
      <c r="BC120" s="2">
        <f t="shared" si="51"/>
        <v>107.72033656624971</v>
      </c>
      <c r="BD120" s="2">
        <f t="shared" si="52"/>
        <v>105.69532735206587</v>
      </c>
      <c r="BE120" s="2">
        <f t="shared" si="53"/>
        <v>100.63376852458528</v>
      </c>
      <c r="BF120" s="2">
        <f t="shared" si="54"/>
        <v>92.783225317132917</v>
      </c>
      <c r="BG120" s="2">
        <f t="shared" si="55"/>
        <v>82.312925406266871</v>
      </c>
      <c r="BH120" s="2">
        <f t="shared" si="56"/>
        <v>69.311856344310343</v>
      </c>
      <c r="BK120" s="2" t="str">
        <f>IF(OR($B120&lt;C$229, AND($B120&gt;C$230, $B120&lt;C$231)), C120, "")</f>
        <v/>
      </c>
      <c r="BL120" s="2" t="str">
        <f>IF(OR($B120&lt;D$229, AND($B120&gt;D$230, $B120&lt;D$231)), D120, "")</f>
        <v/>
      </c>
      <c r="BM120" s="2" t="str">
        <f>IF(OR($B120&lt;E$229, AND($B120&gt;E$230, $B120&lt;E$231)), E120, "")</f>
        <v/>
      </c>
      <c r="BN120" s="2" t="str">
        <f>IF(OR($B120&lt;F$229, AND($B120&gt;F$230, $B120&lt;F$231)), F120, "")</f>
        <v/>
      </c>
      <c r="BO120" s="2" t="str">
        <f>IF(OR($B120&lt;G$229, AND($B120&gt;G$230, $B120&lt;G$231)), G120, "")</f>
        <v/>
      </c>
      <c r="BP120" s="2" t="str">
        <f>IF(OR($B120&lt;H$229, AND($B120&gt;H$230, $B120&lt;H$231)), H120, "")</f>
        <v/>
      </c>
      <c r="BQ120" s="2" t="str">
        <f>IF(OR($B120&lt;I$229, AND($B120&gt;I$230, $B120&lt;I$231)), I120, "")</f>
        <v/>
      </c>
      <c r="BR120" s="2" t="str">
        <f>IF(OR($B120&lt;J$229, AND($B120&gt;J$230, $B120&lt;J$231)), J120, "")</f>
        <v/>
      </c>
      <c r="BS120" s="2" t="str">
        <f>IF(OR($B120&lt;K$229, AND($B120&gt;K$230, $B120&lt;K$231)), K120, "")</f>
        <v/>
      </c>
      <c r="BT120" s="2" t="str">
        <f>IF(OR($B120&lt;L$229, AND($B120&gt;L$230, $B120&lt;L$231)), L120, "")</f>
        <v/>
      </c>
      <c r="BU120" s="2" t="str">
        <f>IF(OR($B120&lt;M$229, AND($B120&gt;M$230, $B120&lt;M$231)), M120, "")</f>
        <v/>
      </c>
      <c r="BV120" s="2" t="str">
        <f>IF(OR($B120&lt;N$229, AND($B120&gt;N$230, $B120&lt;N$231)), N120, "")</f>
        <v/>
      </c>
      <c r="BW120" s="2" t="str">
        <f>IF(OR($B120&lt;O$229, AND($B120&gt;O$230, $B120&lt;O$231)), O120, "")</f>
        <v/>
      </c>
      <c r="BZ120" s="2" t="str">
        <f>IF(OR(AND($B120&gt;C$230, $B120&lt;C$231), $B120&gt;C$232), C120, "")</f>
        <v/>
      </c>
      <c r="CA120" s="2" t="str">
        <f>IF(OR(AND($B120&gt;D$230, $B120&lt;D$231), $B120&gt;D$232), D120, "")</f>
        <v/>
      </c>
      <c r="CB120" s="2" t="str">
        <f>IF(OR(AND($B120&gt;E$230, $B120&lt;E$231), $B120&gt;E$232), E120, "")</f>
        <v/>
      </c>
      <c r="CC120" s="2" t="str">
        <f>IF(OR(AND($B120&gt;F$230, $B120&lt;F$231), $B120&gt;F$232), F120, "")</f>
        <v/>
      </c>
      <c r="CD120" s="2" t="str">
        <f>IF(OR(AND($B120&gt;G$230, $B120&lt;G$231), $B120&gt;G$232), G120, "")</f>
        <v/>
      </c>
      <c r="CE120" s="2" t="str">
        <f>IF(OR(AND($B120&gt;H$230, $B120&lt;H$231), $B120&gt;H$232), H120, "")</f>
        <v/>
      </c>
      <c r="CF120" s="2" t="str">
        <f>IF(OR(AND($B120&gt;I$230, $B120&lt;I$231), $B120&gt;I$232), I120, "")</f>
        <v/>
      </c>
      <c r="CG120" s="2" t="str">
        <f>IF(OR(AND($B120&gt;J$230, $B120&lt;J$231), $B120&gt;J$232), J120, "")</f>
        <v/>
      </c>
      <c r="CH120" s="2" t="str">
        <f>IF(OR(AND($B120&gt;K$230, $B120&lt;K$231), $B120&gt;K$232), K120, "")</f>
        <v/>
      </c>
      <c r="CI120" s="2" t="str">
        <f>IF(OR(AND($B120&gt;L$230, $B120&lt;L$231), $B120&gt;L$232), L120, "")</f>
        <v/>
      </c>
      <c r="CJ120" s="2" t="str">
        <f>IF(OR(AND($B120&gt;M$230, $B120&lt;M$231), $B120&gt;M$232), M120, "")</f>
        <v/>
      </c>
      <c r="CK120" s="2" t="str">
        <f>IF(OR(AND($B120&gt;N$230, $B120&lt;N$231), $B120&gt;N$232), N120, "")</f>
        <v/>
      </c>
      <c r="CL120" s="2" t="str">
        <f>IF(OR(AND($B120&gt;O$230, $B120&lt;O$231), $B120&gt;O$232), O120, "")</f>
        <v/>
      </c>
      <c r="CO120" s="2">
        <f t="shared" si="57"/>
        <v>99.276224828135483</v>
      </c>
      <c r="CP120" s="2">
        <f t="shared" si="58"/>
        <v>102.27067050812644</v>
      </c>
      <c r="CQ120" s="2">
        <f t="shared" si="59"/>
        <v>105.27434224991804</v>
      </c>
      <c r="CR120" s="2">
        <f t="shared" si="60"/>
        <v>104.03125278760947</v>
      </c>
      <c r="CS120" s="2">
        <f t="shared" si="61"/>
        <v>105.88819094544482</v>
      </c>
      <c r="CT120" s="2">
        <f t="shared" si="62"/>
        <v>108.34048182431891</v>
      </c>
      <c r="CU120" s="2">
        <f t="shared" si="63"/>
        <v>109.08125773198219</v>
      </c>
      <c r="CV120" s="2">
        <f t="shared" si="64"/>
        <v>109.12858629211789</v>
      </c>
      <c r="CW120" s="2">
        <f t="shared" si="65"/>
        <v>107.53481301302031</v>
      </c>
      <c r="CX120" s="2">
        <f t="shared" si="66"/>
        <v>102.26352502460286</v>
      </c>
      <c r="CY120" s="2">
        <f t="shared" si="67"/>
        <v>94.412018853929425</v>
      </c>
      <c r="CZ120" s="2">
        <f t="shared" si="68"/>
        <v>83.345198947656243</v>
      </c>
      <c r="DA120" s="2">
        <f t="shared" si="69"/>
        <v>69.887904992415571</v>
      </c>
      <c r="DD120" s="2">
        <f t="shared" si="70"/>
        <v>98.186396181915342</v>
      </c>
      <c r="DE120" s="2">
        <f t="shared" si="71"/>
        <v>101.45557975450384</v>
      </c>
      <c r="DF120" s="2">
        <f t="shared" si="72"/>
        <v>103.85435574110193</v>
      </c>
      <c r="DG120" s="2">
        <f t="shared" si="73"/>
        <v>102.99079022282149</v>
      </c>
      <c r="DH120" s="2">
        <f t="shared" si="74"/>
        <v>104.84245086150075</v>
      </c>
      <c r="DI120" s="2">
        <f t="shared" si="75"/>
        <v>107.11501807035792</v>
      </c>
      <c r="DJ120" s="2">
        <f t="shared" si="76"/>
        <v>107.90770340371797</v>
      </c>
      <c r="DK120" s="2">
        <f t="shared" si="77"/>
        <v>107.32762552595723</v>
      </c>
      <c r="DL120" s="2">
        <f t="shared" si="78"/>
        <v>105.19889015380377</v>
      </c>
      <c r="DM120" s="2">
        <f t="shared" si="79"/>
        <v>100.24877997251802</v>
      </c>
      <c r="DN120" s="2">
        <f t="shared" si="80"/>
        <v>92.406087350472404</v>
      </c>
      <c r="DO120" s="2">
        <f t="shared" si="81"/>
        <v>82.078385845673523</v>
      </c>
      <c r="DP120" s="2">
        <f t="shared" si="82"/>
        <v>69.165918970392156</v>
      </c>
      <c r="DS120" s="2">
        <f>POWER(10,($B120-C$227)/C$228)/(1+POWER(10,($B120-C$227)/C$228))</f>
        <v>0.7949233911680792</v>
      </c>
      <c r="DT120" s="2">
        <f>POWER(10,($B120-D$227)/D$228)/(1+POWER(10,($B120-D$227)/D$228))</f>
        <v>0.76390770559621168</v>
      </c>
      <c r="DU120" s="2">
        <f>POWER(10,($B120-E$227)/E$228)/(1+POWER(10,($B120-E$227)/E$228))</f>
        <v>0.74433914920189415</v>
      </c>
      <c r="DV120" s="2">
        <f>POWER(10,($B120-F$227)/F$228)/(1+POWER(10,($B120-F$227)/F$228))</f>
        <v>0.80266552411271108</v>
      </c>
      <c r="DW120" s="2">
        <f>POWER(10,($B120-G$227)/G$228)/(1+POWER(10,($B120-G$227)/G$228))</f>
        <v>0.81070283737143123</v>
      </c>
      <c r="DX120" s="2">
        <f>POWER(10,($B120-H$227)/H$228)/(1+POWER(10,($B120-H$227)/H$228))</f>
        <v>0.79503192002484169</v>
      </c>
      <c r="DY120" s="2">
        <f>POWER(10,($B120-I$227)/I$228)/(1+POWER(10,($B120-I$227)/I$228))</f>
        <v>0.77568052266273502</v>
      </c>
      <c r="DZ120" s="2">
        <f>POWER(10,($B120-J$227)/J$228)/(1+POWER(10,($B120-J$227)/J$228))</f>
        <v>0.78194358940440389</v>
      </c>
      <c r="EA120" s="2">
        <f>POWER(10,($B120-K$227)/K$228)/(1+POWER(10,($B120-K$227)/K$228))</f>
        <v>0.78747705802724821</v>
      </c>
      <c r="EB120" s="2">
        <f>POWER(10,($B120-L$227)/L$228)/(1+POWER(10,($B120-L$227)/L$228))</f>
        <v>0.80891450674175014</v>
      </c>
      <c r="EC120" s="2">
        <f>POWER(10,($B120-M$227)/M$228)/(1+POWER(10,($B120-M$227)/M$228))</f>
        <v>0.81198861176936821</v>
      </c>
      <c r="ED120" s="2">
        <f>POWER(10,($B120-N$227)/N$228)/(1+POWER(10,($B120-N$227)/N$228))</f>
        <v>0.81485859261618099</v>
      </c>
      <c r="EE120" s="2">
        <f>POWER(10,($B120-O$227)/O$228)/(1+POWER(10,($B120-O$227)/O$228))</f>
        <v>0.79786675992813116</v>
      </c>
    </row>
    <row r="121" spans="2:135" x14ac:dyDescent="0.25">
      <c r="B121" s="2">
        <v>115</v>
      </c>
      <c r="C121">
        <v>99.47</v>
      </c>
      <c r="D121">
        <v>102.35299999999999</v>
      </c>
      <c r="E121">
        <v>104.41200000000001</v>
      </c>
      <c r="F121">
        <v>105.154</v>
      </c>
      <c r="G121">
        <v>106.15600000000001</v>
      </c>
      <c r="H121">
        <v>109.569</v>
      </c>
      <c r="I121">
        <v>110.09099999999999</v>
      </c>
      <c r="J121">
        <v>110.803</v>
      </c>
      <c r="K121">
        <v>109.652</v>
      </c>
      <c r="L121">
        <v>106.5</v>
      </c>
      <c r="M121">
        <v>99.409000000000006</v>
      </c>
      <c r="N121">
        <v>87.727000000000004</v>
      </c>
      <c r="O121">
        <v>72.651499999999999</v>
      </c>
      <c r="R121" s="5">
        <f>AV121+(C$209*_xlfn.NORM.DIST($B121,C$214*C$215+C$213,C$219*C$214,FALSE))+(C$211*_xlfn.NORM.DIST($B121,C$214*C$216+C$213,C$220*C$214,FALSE))+(C$210*_xlfn.NORM.DIST($B121,C$214*C$217+C$213,C$221*C$214,FALSE))+(C$212*_xlfn.NORM.DIST($B121,C$214*C$218+C$213,C$222*C$214,FALSE))</f>
        <v>98.906833504780764</v>
      </c>
      <c r="S121" s="5">
        <f>AW121+(D$209*_xlfn.NORM.DIST($B121,D$214*D$215+D$213,D$219*D$214,FALSE))+(D$211*_xlfn.NORM.DIST($B121,D$214*D$216+D$213,D$220*D$214,FALSE))+(D$210*_xlfn.NORM.DIST($B121,D$214*D$217+D$213,D$221*D$214,FALSE))+(D$212*_xlfn.NORM.DIST($B121,D$214*D$218+D$213,D$222*D$214,FALSE))</f>
        <v>102.02281308125109</v>
      </c>
      <c r="T121" s="5">
        <f>AX121+(E$209*_xlfn.NORM.DIST($B121,E$214*E$215+E$213,E$219*E$214,FALSE))+(E$211*_xlfn.NORM.DIST($B121,E$214*E$216+E$213,E$220*E$214,FALSE))+(E$210*_xlfn.NORM.DIST($B121,E$214*E$217+E$213,E$221*E$214,FALSE))+(E$212*_xlfn.NORM.DIST($B121,E$214*E$218+E$213,E$222*E$214,FALSE))</f>
        <v>104.34545970418755</v>
      </c>
      <c r="U121" s="5">
        <f>AY121+(F$209*_xlfn.NORM.DIST($B121,F$214*F$215+F$213,F$219*F$214,FALSE))+(F$211*_xlfn.NORM.DIST($B121,F$214*F$216+F$213,F$220*F$214,FALSE))+(F$210*_xlfn.NORM.DIST($B121,F$214*F$217+F$213,F$221*F$214,FALSE))+(F$212*_xlfn.NORM.DIST($B121,F$214*F$218+F$213,F$222*F$214,FALSE))</f>
        <v>105.09770807296599</v>
      </c>
      <c r="V121" s="5">
        <f>AZ121+(G$209*_xlfn.NORM.DIST($B121,G$214*G$215+G$213,G$219*G$214,FALSE))+(G$211*_xlfn.NORM.DIST($B121,G$214*G$216+G$213,G$220*G$214,FALSE))+(G$210*_xlfn.NORM.DIST($B121,G$214*G$217+G$213,G$221*G$214,FALSE))+(G$212*_xlfn.NORM.DIST($B121,G$214*G$218+G$213,G$222*G$214,FALSE))</f>
        <v>107.09356309056926</v>
      </c>
      <c r="W121" s="5">
        <f>BA121+(H$209*_xlfn.NORM.DIST($B121,H$214*H$215+H$213,H$219*H$214,FALSE))+(H$211*_xlfn.NORM.DIST($B121,H$214*H$216+H$213,H$220*H$214,FALSE))+(H$210*_xlfn.NORM.DIST($B121,H$214*H$217+H$213,H$221*H$214,FALSE))+(H$212*_xlfn.NORM.DIST($B121,H$214*H$218+H$213,H$222*H$214,FALSE))</f>
        <v>110.52062959804687</v>
      </c>
      <c r="X121" s="5">
        <f>BB121+(I$209*_xlfn.NORM.DIST($B121,I$214*I$215+I$213,I$219*I$214,FALSE))+(I$211*_xlfn.NORM.DIST($B121,I$214*I$216+I$213,I$220*I$214,FALSE))+(I$210*_xlfn.NORM.DIST($B121,I$214*I$217+I$213,I$221*I$214,FALSE))+(I$212*_xlfn.NORM.DIST($B121,I$214*I$218+I$213,I$222*I$214,FALSE))</f>
        <v>111.06824709917043</v>
      </c>
      <c r="Y121" s="5">
        <f>BC121+(J$209*_xlfn.NORM.DIST($B121,J$214*J$215+J$213,J$219*J$214,FALSE))+(J$211*_xlfn.NORM.DIST($B121,J$214*J$216+J$213,J$220*J$214,FALSE))+(J$210*_xlfn.NORM.DIST($B121,J$214*J$217+J$213,J$221*J$214,FALSE))+(J$212*_xlfn.NORM.DIST($B121,J$214*J$218+J$213,J$222*J$214,FALSE))</f>
        <v>111.81581920504601</v>
      </c>
      <c r="Z121" s="5">
        <f>BD121+(K$209*_xlfn.NORM.DIST($B121,K$214*K$215+K$213,K$219*K$214,FALSE))+(K$211*_xlfn.NORM.DIST($B121,K$214*K$216+K$213,K$220*K$214,FALSE))+(K$210*_xlfn.NORM.DIST($B121,K$214*K$217+K$213,K$221*K$214,FALSE))+(K$212*_xlfn.NORM.DIST($B121,K$214*K$218+K$213,K$222*K$214,FALSE))</f>
        <v>111.10877798417313</v>
      </c>
      <c r="AA121" s="5">
        <f>BE121+(L$209*_xlfn.NORM.DIST($B121,L$214*L$215+L$213,L$219*L$214,FALSE))+(L$211*_xlfn.NORM.DIST($B121,L$214*L$216+L$213,L$220*L$214,FALSE))+(L$210*_xlfn.NORM.DIST($B121,L$214*L$217+L$213,L$221*L$214,FALSE))+(L$212*_xlfn.NORM.DIST($B121,L$214*L$218+L$213,L$222*L$214,FALSE))</f>
        <v>108.01041276999482</v>
      </c>
      <c r="AB121" s="5">
        <f>BF121+(M$209*_xlfn.NORM.DIST($B121,M$214*M$215+M$213,M$219*M$214,FALSE))+(M$211*_xlfn.NORM.DIST($B121,M$214*M$216+M$213,M$220*M$214,FALSE))+(M$210*_xlfn.NORM.DIST($B121,M$214*M$217+M$213,M$221*M$214,FALSE))+(M$212*_xlfn.NORM.DIST($B121,M$214*M$218+M$213,M$222*M$214,FALSE))</f>
        <v>100.41818756620691</v>
      </c>
      <c r="AC121" s="5">
        <f>BG121+(N$209*_xlfn.NORM.DIST($B121,N$214*N$215+N$213,N$219*N$214,FALSE))+(N$211*_xlfn.NORM.DIST($B121,N$214*N$216+N$213,N$220*N$214,FALSE))+(N$210*_xlfn.NORM.DIST($B121,N$214*N$217+N$213,N$221*N$214,FALSE))+(N$212*_xlfn.NORM.DIST($B121,N$214*N$218+N$213,N$222*N$214,FALSE))</f>
        <v>88.909966206696126</v>
      </c>
      <c r="AD121" s="5">
        <f>BH121+(O$209*_xlfn.NORM.DIST($B121,O$214*O$215+O$213,O$219*O$214,FALSE))+(O$211*_xlfn.NORM.DIST($B121,O$214*O$216+O$213,O$220*O$214,FALSE))+(O$210*_xlfn.NORM.DIST($B121,O$214*O$217+O$213,O$221*O$214,FALSE))+(O$212*_xlfn.NORM.DIST($B121,O$214*O$218+O$213,O$222*O$214,FALSE))</f>
        <v>73.505802642218271</v>
      </c>
      <c r="AE121" s="5"/>
      <c r="AG121" s="5">
        <f t="shared" si="84"/>
        <v>0.56316649521923523</v>
      </c>
      <c r="AH121" s="5">
        <f t="shared" si="84"/>
        <v>0.33018691874890749</v>
      </c>
      <c r="AI121" s="5">
        <f t="shared" si="84"/>
        <v>6.6540295812458794E-2</v>
      </c>
      <c r="AJ121" s="5">
        <f t="shared" si="83"/>
        <v>5.6291927034010314E-2</v>
      </c>
      <c r="AK121" s="5">
        <f t="shared" si="83"/>
        <v>-0.93756309056925602</v>
      </c>
      <c r="AL121" s="5">
        <f t="shared" si="83"/>
        <v>-0.95162959804686409</v>
      </c>
      <c r="AM121" s="5">
        <f t="shared" si="83"/>
        <v>-0.97724709917044095</v>
      </c>
      <c r="AN121" s="5">
        <f t="shared" si="83"/>
        <v>-1.0128192050460143</v>
      </c>
      <c r="AO121" s="5">
        <f t="shared" si="83"/>
        <v>-1.4567779841731294</v>
      </c>
      <c r="AP121" s="5">
        <f t="shared" si="85"/>
        <v>-1.5104127699948151</v>
      </c>
      <c r="AQ121" s="5">
        <f t="shared" si="85"/>
        <v>-1.0091875662069043</v>
      </c>
      <c r="AR121" s="5">
        <f t="shared" si="85"/>
        <v>-1.182966206696122</v>
      </c>
      <c r="AS121" s="5">
        <f t="shared" si="85"/>
        <v>-0.85430264221827201</v>
      </c>
      <c r="AV121" s="2">
        <f t="shared" si="44"/>
        <v>98.361977101061669</v>
      </c>
      <c r="AW121" s="2">
        <f t="shared" si="45"/>
        <v>101.61041524723171</v>
      </c>
      <c r="AX121" s="2">
        <f t="shared" si="46"/>
        <v>104.15817795235961</v>
      </c>
      <c r="AY121" s="2">
        <f t="shared" si="47"/>
        <v>103.15826325789536</v>
      </c>
      <c r="AZ121" s="2">
        <f t="shared" si="48"/>
        <v>105.0264171700338</v>
      </c>
      <c r="BA121" s="2">
        <f t="shared" si="49"/>
        <v>107.34861914947342</v>
      </c>
      <c r="BB121" s="2">
        <f t="shared" si="50"/>
        <v>108.15509080902467</v>
      </c>
      <c r="BC121" s="2">
        <f t="shared" si="51"/>
        <v>107.68336555198871</v>
      </c>
      <c r="BD121" s="2">
        <f t="shared" si="52"/>
        <v>105.63878115045343</v>
      </c>
      <c r="BE121" s="2">
        <f t="shared" si="53"/>
        <v>100.58707644065625</v>
      </c>
      <c r="BF121" s="2">
        <f t="shared" si="54"/>
        <v>92.740473219953543</v>
      </c>
      <c r="BG121" s="2">
        <f t="shared" si="55"/>
        <v>82.286524195525701</v>
      </c>
      <c r="BH121" s="2">
        <f t="shared" si="56"/>
        <v>69.297069630720742</v>
      </c>
      <c r="BK121" s="2" t="str">
        <f>IF(OR($B121&lt;C$229, AND($B121&gt;C$230, $B121&lt;C$231)), C121, "")</f>
        <v/>
      </c>
      <c r="BL121" s="2" t="str">
        <f>IF(OR($B121&lt;D$229, AND($B121&gt;D$230, $B121&lt;D$231)), D121, "")</f>
        <v/>
      </c>
      <c r="BM121" s="2" t="str">
        <f>IF(OR($B121&lt;E$229, AND($B121&gt;E$230, $B121&lt;E$231)), E121, "")</f>
        <v/>
      </c>
      <c r="BN121" s="2" t="str">
        <f>IF(OR($B121&lt;F$229, AND($B121&gt;F$230, $B121&lt;F$231)), F121, "")</f>
        <v/>
      </c>
      <c r="BO121" s="2" t="str">
        <f>IF(OR($B121&lt;G$229, AND($B121&gt;G$230, $B121&lt;G$231)), G121, "")</f>
        <v/>
      </c>
      <c r="BP121" s="2" t="str">
        <f>IF(OR($B121&lt;H$229, AND($B121&gt;H$230, $B121&lt;H$231)), H121, "")</f>
        <v/>
      </c>
      <c r="BQ121" s="2" t="str">
        <f>IF(OR($B121&lt;I$229, AND($B121&gt;I$230, $B121&lt;I$231)), I121, "")</f>
        <v/>
      </c>
      <c r="BR121" s="2" t="str">
        <f>IF(OR($B121&lt;J$229, AND($B121&gt;J$230, $B121&lt;J$231)), J121, "")</f>
        <v/>
      </c>
      <c r="BS121" s="2" t="str">
        <f>IF(OR($B121&lt;K$229, AND($B121&gt;K$230, $B121&lt;K$231)), K121, "")</f>
        <v/>
      </c>
      <c r="BT121" s="2" t="str">
        <f>IF(OR($B121&lt;L$229, AND($B121&gt;L$230, $B121&lt;L$231)), L121, "")</f>
        <v/>
      </c>
      <c r="BU121" s="2" t="str">
        <f>IF(OR($B121&lt;M$229, AND($B121&gt;M$230, $B121&lt;M$231)), M121, "")</f>
        <v/>
      </c>
      <c r="BV121" s="2" t="str">
        <f>IF(OR($B121&lt;N$229, AND($B121&gt;N$230, $B121&lt;N$231)), N121, "")</f>
        <v/>
      </c>
      <c r="BW121" s="2" t="str">
        <f>IF(OR($B121&lt;O$229, AND($B121&gt;O$230, $B121&lt;O$231)), O121, "")</f>
        <v/>
      </c>
      <c r="BZ121" s="2" t="str">
        <f>IF(OR(AND($B121&gt;C$230, $B121&lt;C$231), $B121&gt;C$232), C121, "")</f>
        <v/>
      </c>
      <c r="CA121" s="2" t="str">
        <f>IF(OR(AND($B121&gt;D$230, $B121&lt;D$231), $B121&gt;D$232), D121, "")</f>
        <v/>
      </c>
      <c r="CB121" s="2" t="str">
        <f>IF(OR(AND($B121&gt;E$230, $B121&lt;E$231), $B121&gt;E$232), E121, "")</f>
        <v/>
      </c>
      <c r="CC121" s="2" t="str">
        <f>IF(OR(AND($B121&gt;F$230, $B121&lt;F$231), $B121&gt;F$232), F121, "")</f>
        <v/>
      </c>
      <c r="CD121" s="2" t="str">
        <f>IF(OR(AND($B121&gt;G$230, $B121&lt;G$231), $B121&gt;G$232), G121, "")</f>
        <v/>
      </c>
      <c r="CE121" s="2" t="str">
        <f>IF(OR(AND($B121&gt;H$230, $B121&lt;H$231), $B121&gt;H$232), H121, "")</f>
        <v/>
      </c>
      <c r="CF121" s="2" t="str">
        <f>IF(OR(AND($B121&gt;I$230, $B121&lt;I$231), $B121&gt;I$232), I121, "")</f>
        <v/>
      </c>
      <c r="CG121" s="2" t="str">
        <f>IF(OR(AND($B121&gt;J$230, $B121&lt;J$231), $B121&gt;J$232), J121, "")</f>
        <v/>
      </c>
      <c r="CH121" s="2" t="str">
        <f>IF(OR(AND($B121&gt;K$230, $B121&lt;K$231), $B121&gt;K$232), K121, "")</f>
        <v/>
      </c>
      <c r="CI121" s="2" t="str">
        <f>IF(OR(AND($B121&gt;L$230, $B121&lt;L$231), $B121&gt;L$232), L121, "")</f>
        <v/>
      </c>
      <c r="CJ121" s="2" t="str">
        <f>IF(OR(AND($B121&gt;M$230, $B121&lt;M$231), $B121&gt;M$232), M121, "")</f>
        <v/>
      </c>
      <c r="CK121" s="2" t="str">
        <f>IF(OR(AND($B121&gt;N$230, $B121&lt;N$231), $B121&gt;N$232), N121, "")</f>
        <v/>
      </c>
      <c r="CL121" s="2" t="str">
        <f>IF(OR(AND($B121&gt;O$230, $B121&lt;O$231), $B121&gt;O$232), O121, "")</f>
        <v/>
      </c>
      <c r="CO121" s="2">
        <f t="shared" si="57"/>
        <v>99.273683429461641</v>
      </c>
      <c r="CP121" s="2">
        <f t="shared" si="58"/>
        <v>102.26369325415251</v>
      </c>
      <c r="CQ121" s="2">
        <f t="shared" si="59"/>
        <v>105.27689952711577</v>
      </c>
      <c r="CR121" s="2">
        <f t="shared" si="60"/>
        <v>104.03608465284618</v>
      </c>
      <c r="CS121" s="2">
        <f t="shared" si="61"/>
        <v>105.90929731004537</v>
      </c>
      <c r="CT121" s="2">
        <f t="shared" si="62"/>
        <v>108.37101668325762</v>
      </c>
      <c r="CU121" s="2">
        <f t="shared" si="63"/>
        <v>109.10574606702262</v>
      </c>
      <c r="CV121" s="2">
        <f t="shared" si="64"/>
        <v>109.17191770480693</v>
      </c>
      <c r="CW121" s="2">
        <f t="shared" si="65"/>
        <v>107.57672893434582</v>
      </c>
      <c r="CX121" s="2">
        <f t="shared" si="66"/>
        <v>102.30044051736259</v>
      </c>
      <c r="CY121" s="2">
        <f t="shared" si="67"/>
        <v>94.4555631379815</v>
      </c>
      <c r="CZ121" s="2">
        <f t="shared" si="68"/>
        <v>83.372476684792616</v>
      </c>
      <c r="DA121" s="2">
        <f t="shared" si="69"/>
        <v>69.900098038693883</v>
      </c>
      <c r="DD121" s="2">
        <f t="shared" si="70"/>
        <v>98.147467952002842</v>
      </c>
      <c r="DE121" s="2">
        <f t="shared" si="71"/>
        <v>101.42627913917589</v>
      </c>
      <c r="DF121" s="2">
        <f t="shared" si="72"/>
        <v>103.8077365724556</v>
      </c>
      <c r="DG121" s="2">
        <f t="shared" si="73"/>
        <v>102.96144086002258</v>
      </c>
      <c r="DH121" s="2">
        <f t="shared" si="74"/>
        <v>104.83840578055086</v>
      </c>
      <c r="DI121" s="2">
        <f t="shared" si="75"/>
        <v>107.10822634698731</v>
      </c>
      <c r="DJ121" s="2">
        <f t="shared" si="76"/>
        <v>107.90436031722454</v>
      </c>
      <c r="DK121" s="2">
        <f t="shared" si="77"/>
        <v>107.30478570569539</v>
      </c>
      <c r="DL121" s="2">
        <f t="shared" si="78"/>
        <v>105.16179037490804</v>
      </c>
      <c r="DM121" s="2">
        <f t="shared" si="79"/>
        <v>100.21795034352455</v>
      </c>
      <c r="DN121" s="2">
        <f t="shared" si="80"/>
        <v>92.378296015765514</v>
      </c>
      <c r="DO121" s="2">
        <f t="shared" si="81"/>
        <v>82.061498487721039</v>
      </c>
      <c r="DP121" s="2">
        <f t="shared" si="82"/>
        <v>69.157739470336168</v>
      </c>
      <c r="DS121" s="2">
        <f>POWER(10,($B121-C$227)/C$228)/(1+POWER(10,($B121-C$227)/C$228))</f>
        <v>0.80953098820587377</v>
      </c>
      <c r="DT121" s="2">
        <f>POWER(10,($B121-D$227)/D$228)/(1+POWER(10,($B121-D$227)/D$228))</f>
        <v>0.78011344117245296</v>
      </c>
      <c r="DU121" s="2">
        <f>POWER(10,($B121-E$227)/E$228)/(1+POWER(10,($B121-E$227)/E$228))</f>
        <v>0.76146867929632733</v>
      </c>
      <c r="DV121" s="2">
        <f>POWER(10,($B121-F$227)/F$228)/(1+POWER(10,($B121-F$227)/F$228))</f>
        <v>0.81684870913771568</v>
      </c>
      <c r="DW121" s="2">
        <f>POWER(10,($B121-G$227)/G$228)/(1+POWER(10,($B121-G$227)/G$228))</f>
        <v>0.82443470295102528</v>
      </c>
      <c r="DX121" s="2">
        <f>POWER(10,($B121-H$227)/H$228)/(1+POWER(10,($B121-H$227)/H$228))</f>
        <v>0.80963363784036868</v>
      </c>
      <c r="DY121" s="2">
        <f>POWER(10,($B121-I$227)/I$228)/(1+POWER(10,($B121-I$227)/I$228))</f>
        <v>0.79129892972155524</v>
      </c>
      <c r="DZ121" s="2">
        <f>POWER(10,($B121-J$227)/J$228)/(1+POWER(10,($B121-J$227)/J$228))</f>
        <v>0.79723991315372045</v>
      </c>
      <c r="EA121" s="2">
        <f>POWER(10,($B121-K$227)/K$228)/(1+POWER(10,($B121-K$227)/K$228))</f>
        <v>0.80248326663166525</v>
      </c>
      <c r="EB121" s="2">
        <f>POWER(10,($B121-L$227)/L$228)/(1+POWER(10,($B121-L$227)/L$228))</f>
        <v>0.82274773645082822</v>
      </c>
      <c r="EC121" s="2">
        <f>POWER(10,($B121-M$227)/M$228)/(1+POWER(10,($B121-M$227)/M$228))</f>
        <v>0.8256472649498926</v>
      </c>
      <c r="ED121" s="2">
        <f>POWER(10,($B121-N$227)/N$228)/(1+POWER(10,($B121-N$227)/N$228))</f>
        <v>0.82835282210847094</v>
      </c>
      <c r="EE121" s="2">
        <f>POWER(10,($B121-O$227)/O$228)/(1+POWER(10,($B121-O$227)/O$228))</f>
        <v>0.81231420189194625</v>
      </c>
    </row>
    <row r="122" spans="2:135" x14ac:dyDescent="0.25">
      <c r="B122" s="2">
        <v>116</v>
      </c>
      <c r="C122">
        <v>100.56100000000001</v>
      </c>
      <c r="D122">
        <v>102.13200000000001</v>
      </c>
      <c r="E122">
        <v>105.706</v>
      </c>
      <c r="F122">
        <v>104.062</v>
      </c>
      <c r="G122">
        <v>107.078</v>
      </c>
      <c r="H122">
        <v>110.66200000000001</v>
      </c>
      <c r="I122">
        <v>110.258</v>
      </c>
      <c r="J122">
        <v>110.742</v>
      </c>
      <c r="K122">
        <v>111.545</v>
      </c>
      <c r="L122">
        <v>107.545</v>
      </c>
      <c r="M122">
        <v>100.89400000000001</v>
      </c>
      <c r="N122">
        <v>88.364000000000004</v>
      </c>
      <c r="O122">
        <v>73.712100000000007</v>
      </c>
      <c r="R122" s="5">
        <f>AV122+(C$209*_xlfn.NORM.DIST($B122,C$214*C$215+C$213,C$219*C$214,FALSE))+(C$211*_xlfn.NORM.DIST($B122,C$214*C$216+C$213,C$220*C$214,FALSE))+(C$210*_xlfn.NORM.DIST($B122,C$214*C$217+C$213,C$221*C$214,FALSE))+(C$212*_xlfn.NORM.DIST($B122,C$214*C$218+C$213,C$222*C$214,FALSE))</f>
        <v>98.99928692163779</v>
      </c>
      <c r="S122" s="5">
        <f>AW122+(D$209*_xlfn.NORM.DIST($B122,D$214*D$215+D$213,D$219*D$214,FALSE))+(D$211*_xlfn.NORM.DIST($B122,D$214*D$216+D$213,D$220*D$214,FALSE))+(D$210*_xlfn.NORM.DIST($B122,D$214*D$217+D$213,D$221*D$214,FALSE))+(D$212*_xlfn.NORM.DIST($B122,D$214*D$218+D$213,D$222*D$214,FALSE))</f>
        <v>102.13528282400465</v>
      </c>
      <c r="T122" s="5">
        <f>AX122+(E$209*_xlfn.NORM.DIST($B122,E$214*E$215+E$213,E$219*E$214,FALSE))+(E$211*_xlfn.NORM.DIST($B122,E$214*E$216+E$213,E$220*E$214,FALSE))+(E$210*_xlfn.NORM.DIST($B122,E$214*E$217+E$213,E$221*E$214,FALSE))+(E$212*_xlfn.NORM.DIST($B122,E$214*E$218+E$213,E$222*E$214,FALSE))</f>
        <v>104.37169223280786</v>
      </c>
      <c r="U122" s="5">
        <f>AY122+(F$209*_xlfn.NORM.DIST($B122,F$214*F$215+F$213,F$219*F$214,FALSE))+(F$211*_xlfn.NORM.DIST($B122,F$214*F$216+F$213,F$220*F$214,FALSE))+(F$210*_xlfn.NORM.DIST($B122,F$214*F$217+F$213,F$221*F$214,FALSE))+(F$212*_xlfn.NORM.DIST($B122,F$214*F$218+F$213,F$222*F$214,FALSE))</f>
        <v>105.42980639696503</v>
      </c>
      <c r="V122" s="5">
        <f>AZ122+(G$209*_xlfn.NORM.DIST($B122,G$214*G$215+G$213,G$219*G$214,FALSE))+(G$211*_xlfn.NORM.DIST($B122,G$214*G$216+G$213,G$220*G$214,FALSE))+(G$210*_xlfn.NORM.DIST($B122,G$214*G$217+G$213,G$221*G$214,FALSE))+(G$212*_xlfn.NORM.DIST($B122,G$214*G$218+G$213,G$222*G$214,FALSE))</f>
        <v>107.39007346786084</v>
      </c>
      <c r="W122" s="5">
        <f>BA122+(H$209*_xlfn.NORM.DIST($B122,H$214*H$215+H$213,H$219*H$214,FALSE))+(H$211*_xlfn.NORM.DIST($B122,H$214*H$216+H$213,H$220*H$214,FALSE))+(H$210*_xlfn.NORM.DIST($B122,H$214*H$217+H$213,H$221*H$214,FALSE))+(H$212*_xlfn.NORM.DIST($B122,H$214*H$218+H$213,H$222*H$214,FALSE))</f>
        <v>111.13410343514036</v>
      </c>
      <c r="X122" s="5">
        <f>BB122+(I$209*_xlfn.NORM.DIST($B122,I$214*I$215+I$213,I$219*I$214,FALSE))+(I$211*_xlfn.NORM.DIST($B122,I$214*I$216+I$213,I$220*I$214,FALSE))+(I$210*_xlfn.NORM.DIST($B122,I$214*I$217+I$213,I$221*I$214,FALSE))+(I$212*_xlfn.NORM.DIST($B122,I$214*I$218+I$213,I$222*I$214,FALSE))</f>
        <v>111.82278673862132</v>
      </c>
      <c r="Y122" s="5">
        <f>BC122+(J$209*_xlfn.NORM.DIST($B122,J$214*J$215+J$213,J$219*J$214,FALSE))+(J$211*_xlfn.NORM.DIST($B122,J$214*J$216+J$213,J$220*J$214,FALSE))+(J$210*_xlfn.NORM.DIST($B122,J$214*J$217+J$213,J$221*J$214,FALSE))+(J$212*_xlfn.NORM.DIST($B122,J$214*J$218+J$213,J$222*J$214,FALSE))</f>
        <v>112.75302150927799</v>
      </c>
      <c r="Z122" s="5">
        <f>BD122+(K$209*_xlfn.NORM.DIST($B122,K$214*K$215+K$213,K$219*K$214,FALSE))+(K$211*_xlfn.NORM.DIST($B122,K$214*K$216+K$213,K$220*K$214,FALSE))+(K$210*_xlfn.NORM.DIST($B122,K$214*K$217+K$213,K$221*K$214,FALSE))+(K$212*_xlfn.NORM.DIST($B122,K$214*K$218+K$213,K$222*K$214,FALSE))</f>
        <v>112.20109246919587</v>
      </c>
      <c r="AA122" s="5">
        <f>BE122+(L$209*_xlfn.NORM.DIST($B122,L$214*L$215+L$213,L$219*L$214,FALSE))+(L$211*_xlfn.NORM.DIST($B122,L$214*L$216+L$213,L$220*L$214,FALSE))+(L$210*_xlfn.NORM.DIST($B122,L$214*L$217+L$213,L$221*L$214,FALSE))+(L$212*_xlfn.NORM.DIST($B122,L$214*L$218+L$213,L$222*L$214,FALSE))</f>
        <v>108.99847169864827</v>
      </c>
      <c r="AB122" s="5">
        <f>BF122+(M$209*_xlfn.NORM.DIST($B122,M$214*M$215+M$213,M$219*M$214,FALSE))+(M$211*_xlfn.NORM.DIST($B122,M$214*M$216+M$213,M$220*M$214,FALSE))+(M$210*_xlfn.NORM.DIST($B122,M$214*M$217+M$213,M$221*M$214,FALSE))+(M$212*_xlfn.NORM.DIST($B122,M$214*M$218+M$213,M$222*M$214,FALSE))</f>
        <v>101.50049748106562</v>
      </c>
      <c r="AC122" s="5">
        <f>BG122+(N$209*_xlfn.NORM.DIST($B122,N$214*N$215+N$213,N$219*N$214,FALSE))+(N$211*_xlfn.NORM.DIST($B122,N$214*N$216+N$213,N$220*N$214,FALSE))+(N$210*_xlfn.NORM.DIST($B122,N$214*N$217+N$213,N$221*N$214,FALSE))+(N$212*_xlfn.NORM.DIST($B122,N$214*N$218+N$213,N$222*N$214,FALSE))</f>
        <v>89.861173456273377</v>
      </c>
      <c r="AD122" s="5">
        <f>BH122+(O$209*_xlfn.NORM.DIST($B122,O$214*O$215+O$213,O$219*O$214,FALSE))+(O$211*_xlfn.NORM.DIST($B122,O$214*O$216+O$213,O$220*O$214,FALSE))+(O$210*_xlfn.NORM.DIST($B122,O$214*O$217+O$213,O$221*O$214,FALSE))+(O$212*_xlfn.NORM.DIST($B122,O$214*O$218+O$213,O$222*O$214,FALSE))</f>
        <v>74.426784224022001</v>
      </c>
      <c r="AE122" s="5"/>
      <c r="AG122" s="5">
        <f t="shared" si="84"/>
        <v>1.5617130783622173</v>
      </c>
      <c r="AH122" s="5">
        <f t="shared" si="84"/>
        <v>-3.2828240046427482E-3</v>
      </c>
      <c r="AI122" s="5">
        <f t="shared" si="84"/>
        <v>1.3343077671921435</v>
      </c>
      <c r="AJ122" s="5">
        <f t="shared" si="83"/>
        <v>-1.3678063969650367</v>
      </c>
      <c r="AK122" s="5">
        <f t="shared" si="83"/>
        <v>-0.31207346786084145</v>
      </c>
      <c r="AL122" s="5">
        <f t="shared" si="83"/>
        <v>-0.47210343514035458</v>
      </c>
      <c r="AM122" s="5">
        <f t="shared" si="83"/>
        <v>-1.5647867386213221</v>
      </c>
      <c r="AN122" s="5">
        <f t="shared" si="83"/>
        <v>-2.0110215092779811</v>
      </c>
      <c r="AO122" s="5">
        <f t="shared" si="83"/>
        <v>-0.65609246919586894</v>
      </c>
      <c r="AP122" s="5">
        <f t="shared" si="85"/>
        <v>-1.4534716986482721</v>
      </c>
      <c r="AQ122" s="5">
        <f t="shared" si="85"/>
        <v>-0.60649748106561674</v>
      </c>
      <c r="AR122" s="5">
        <f t="shared" si="85"/>
        <v>-1.4971734562733729</v>
      </c>
      <c r="AS122" s="5">
        <f t="shared" si="85"/>
        <v>-0.71468422402199394</v>
      </c>
      <c r="AV122" s="2">
        <f t="shared" si="44"/>
        <v>98.313937443707999</v>
      </c>
      <c r="AW122" s="2">
        <f t="shared" si="45"/>
        <v>101.57279090679542</v>
      </c>
      <c r="AX122" s="2">
        <f t="shared" si="46"/>
        <v>104.09850284296297</v>
      </c>
      <c r="AY122" s="2">
        <f t="shared" si="47"/>
        <v>103.12033881924239</v>
      </c>
      <c r="AZ122" s="2">
        <f t="shared" si="48"/>
        <v>105.01260987546176</v>
      </c>
      <c r="BA122" s="2">
        <f t="shared" si="49"/>
        <v>107.33100124545052</v>
      </c>
      <c r="BB122" s="2">
        <f t="shared" si="50"/>
        <v>108.13936032118869</v>
      </c>
      <c r="BC122" s="2">
        <f t="shared" si="51"/>
        <v>107.64594515131995</v>
      </c>
      <c r="BD122" s="2">
        <f t="shared" si="52"/>
        <v>105.58189087171149</v>
      </c>
      <c r="BE122" s="2">
        <f t="shared" si="53"/>
        <v>100.54022625273382</v>
      </c>
      <c r="BF122" s="2">
        <f t="shared" si="54"/>
        <v>92.6974804138422</v>
      </c>
      <c r="BG122" s="2">
        <f t="shared" si="55"/>
        <v>82.260003895463115</v>
      </c>
      <c r="BH122" s="2">
        <f t="shared" si="56"/>
        <v>69.282310062707907</v>
      </c>
      <c r="BK122" s="2" t="str">
        <f>IF(OR($B122&lt;C$229, AND($B122&gt;C$230, $B122&lt;C$231)), C122, "")</f>
        <v/>
      </c>
      <c r="BL122" s="2" t="str">
        <f>IF(OR($B122&lt;D$229, AND($B122&gt;D$230, $B122&lt;D$231)), D122, "")</f>
        <v/>
      </c>
      <c r="BM122" s="2" t="str">
        <f>IF(OR($B122&lt;E$229, AND($B122&gt;E$230, $B122&lt;E$231)), E122, "")</f>
        <v/>
      </c>
      <c r="BN122" s="2" t="str">
        <f>IF(OR($B122&lt;F$229, AND($B122&gt;F$230, $B122&lt;F$231)), F122, "")</f>
        <v/>
      </c>
      <c r="BO122" s="2" t="str">
        <f>IF(OR($B122&lt;G$229, AND($B122&gt;G$230, $B122&lt;G$231)), G122, "")</f>
        <v/>
      </c>
      <c r="BP122" s="2" t="str">
        <f>IF(OR($B122&lt;H$229, AND($B122&gt;H$230, $B122&lt;H$231)), H122, "")</f>
        <v/>
      </c>
      <c r="BQ122" s="2" t="str">
        <f>IF(OR($B122&lt;I$229, AND($B122&gt;I$230, $B122&lt;I$231)), I122, "")</f>
        <v/>
      </c>
      <c r="BR122" s="2" t="str">
        <f>IF(OR($B122&lt;J$229, AND($B122&gt;J$230, $B122&lt;J$231)), J122, "")</f>
        <v/>
      </c>
      <c r="BS122" s="2" t="str">
        <f>IF(OR($B122&lt;K$229, AND($B122&gt;K$230, $B122&lt;K$231)), K122, "")</f>
        <v/>
      </c>
      <c r="BT122" s="2" t="str">
        <f>IF(OR($B122&lt;L$229, AND($B122&gt;L$230, $B122&lt;L$231)), L122, "")</f>
        <v/>
      </c>
      <c r="BU122" s="2" t="str">
        <f>IF(OR($B122&lt;M$229, AND($B122&gt;M$230, $B122&lt;M$231)), M122, "")</f>
        <v/>
      </c>
      <c r="BV122" s="2" t="str">
        <f>IF(OR($B122&lt;N$229, AND($B122&gt;N$230, $B122&lt;N$231)), N122, "")</f>
        <v/>
      </c>
      <c r="BW122" s="2" t="str">
        <f>IF(OR($B122&lt;O$229, AND($B122&gt;O$230, $B122&lt;O$231)), O122, "")</f>
        <v/>
      </c>
      <c r="BZ122" s="2" t="str">
        <f>IF(OR(AND($B122&gt;C$230, $B122&lt;C$231), $B122&gt;C$232), C122, "")</f>
        <v/>
      </c>
      <c r="CA122" s="2" t="str">
        <f>IF(OR(AND($B122&gt;D$230, $B122&lt;D$231), $B122&gt;D$232), D122, "")</f>
        <v/>
      </c>
      <c r="CB122" s="2" t="str">
        <f>IF(OR(AND($B122&gt;E$230, $B122&lt;E$231), $B122&gt;E$232), E122, "")</f>
        <v/>
      </c>
      <c r="CC122" s="2" t="str">
        <f>IF(OR(AND($B122&gt;F$230, $B122&lt;F$231), $B122&gt;F$232), F122, "")</f>
        <v/>
      </c>
      <c r="CD122" s="2" t="str">
        <f>IF(OR(AND($B122&gt;G$230, $B122&lt;G$231), $B122&gt;G$232), G122, "")</f>
        <v/>
      </c>
      <c r="CE122" s="2" t="str">
        <f>IF(OR(AND($B122&gt;H$230, $B122&lt;H$231), $B122&gt;H$232), H122, "")</f>
        <v/>
      </c>
      <c r="CF122" s="2" t="str">
        <f>IF(OR(AND($B122&gt;I$230, $B122&lt;I$231), $B122&gt;I$232), I122, "")</f>
        <v/>
      </c>
      <c r="CG122" s="2" t="str">
        <f>IF(OR(AND($B122&gt;J$230, $B122&lt;J$231), $B122&gt;J$232), J122, "")</f>
        <v/>
      </c>
      <c r="CH122" s="2" t="str">
        <f>IF(OR(AND($B122&gt;K$230, $B122&lt;K$231), $B122&gt;K$232), K122, "")</f>
        <v/>
      </c>
      <c r="CI122" s="2" t="str">
        <f>IF(OR(AND($B122&gt;L$230, $B122&lt;L$231), $B122&gt;L$232), L122, "")</f>
        <v/>
      </c>
      <c r="CJ122" s="2" t="str">
        <f>IF(OR(AND($B122&gt;M$230, $B122&lt;M$231), $B122&gt;M$232), M122, "")</f>
        <v/>
      </c>
      <c r="CK122" s="2" t="str">
        <f>IF(OR(AND($B122&gt;N$230, $B122&lt;N$231), $B122&gt;N$232), N122, "")</f>
        <v/>
      </c>
      <c r="CL122" s="2" t="str">
        <f>IF(OR(AND($B122&gt;O$230, $B122&lt;O$231), $B122&gt;O$232), O122, "")</f>
        <v/>
      </c>
      <c r="CO122" s="2">
        <f t="shared" si="57"/>
        <v>99.2711420307878</v>
      </c>
      <c r="CP122" s="2">
        <f t="shared" si="58"/>
        <v>102.2567160001786</v>
      </c>
      <c r="CQ122" s="2">
        <f t="shared" si="59"/>
        <v>105.27945680431351</v>
      </c>
      <c r="CR122" s="2">
        <f t="shared" si="60"/>
        <v>104.04091651808291</v>
      </c>
      <c r="CS122" s="2">
        <f t="shared" si="61"/>
        <v>105.93040367464593</v>
      </c>
      <c r="CT122" s="2">
        <f t="shared" si="62"/>
        <v>108.40155154219634</v>
      </c>
      <c r="CU122" s="2">
        <f t="shared" si="63"/>
        <v>109.13023440206305</v>
      </c>
      <c r="CV122" s="2">
        <f t="shared" si="64"/>
        <v>109.21524911749597</v>
      </c>
      <c r="CW122" s="2">
        <f t="shared" si="65"/>
        <v>107.61864485567132</v>
      </c>
      <c r="CX122" s="2">
        <f t="shared" si="66"/>
        <v>102.33735601012232</v>
      </c>
      <c r="CY122" s="2">
        <f t="shared" si="67"/>
        <v>94.499107422033575</v>
      </c>
      <c r="CZ122" s="2">
        <f t="shared" si="68"/>
        <v>83.399754421928975</v>
      </c>
      <c r="DA122" s="2">
        <f t="shared" si="69"/>
        <v>69.912291084972196</v>
      </c>
      <c r="DD122" s="2">
        <f t="shared" si="70"/>
        <v>98.108539722090327</v>
      </c>
      <c r="DE122" s="2">
        <f t="shared" si="71"/>
        <v>101.39697852384793</v>
      </c>
      <c r="DF122" s="2">
        <f t="shared" si="72"/>
        <v>103.76111740380927</v>
      </c>
      <c r="DG122" s="2">
        <f t="shared" si="73"/>
        <v>102.93209149722367</v>
      </c>
      <c r="DH122" s="2">
        <f t="shared" si="74"/>
        <v>104.83436069960096</v>
      </c>
      <c r="DI122" s="2">
        <f t="shared" si="75"/>
        <v>107.10143462361668</v>
      </c>
      <c r="DJ122" s="2">
        <f t="shared" si="76"/>
        <v>107.9010172307311</v>
      </c>
      <c r="DK122" s="2">
        <f t="shared" si="77"/>
        <v>107.28194588543354</v>
      </c>
      <c r="DL122" s="2">
        <f t="shared" si="78"/>
        <v>105.1246905960123</v>
      </c>
      <c r="DM122" s="2">
        <f t="shared" si="79"/>
        <v>100.18712071453108</v>
      </c>
      <c r="DN122" s="2">
        <f t="shared" si="80"/>
        <v>92.350504681058609</v>
      </c>
      <c r="DO122" s="2">
        <f t="shared" si="81"/>
        <v>82.044611129768569</v>
      </c>
      <c r="DP122" s="2">
        <f t="shared" si="82"/>
        <v>69.149559970280194</v>
      </c>
      <c r="DS122" s="2">
        <f>POWER(10,($B122-C$227)/C$228)/(1+POWER(10,($B122-C$227)/C$228))</f>
        <v>0.82332933619597948</v>
      </c>
      <c r="DT122" s="2">
        <f>POWER(10,($B122-D$227)/D$228)/(1+POWER(10,($B122-D$227)/D$228))</f>
        <v>0.79550457228194527</v>
      </c>
      <c r="DU122" s="2">
        <f>POWER(10,($B122-E$227)/E$228)/(1+POWER(10,($B122-E$227)/E$228))</f>
        <v>0.77779313436662412</v>
      </c>
      <c r="DV122" s="2">
        <f>POWER(10,($B122-F$227)/F$228)/(1+POWER(10,($B122-F$227)/F$228))</f>
        <v>0.83022810770193123</v>
      </c>
      <c r="DW122" s="2">
        <f>POWER(10,($B122-G$227)/G$228)/(1+POWER(10,($B122-G$227)/G$228))</f>
        <v>0.83737026748108945</v>
      </c>
      <c r="DX122" s="2">
        <f>POWER(10,($B122-H$227)/H$228)/(1+POWER(10,($B122-H$227)/H$228))</f>
        <v>0.82342617148261388</v>
      </c>
      <c r="DY122" s="2">
        <f>POWER(10,($B122-I$227)/I$228)/(1+POWER(10,($B122-I$227)/I$228))</f>
        <v>0.80610172391317236</v>
      </c>
      <c r="DZ122" s="2">
        <f>POWER(10,($B122-J$227)/J$228)/(1+POWER(10,($B122-J$227)/J$228))</f>
        <v>0.81172158622106583</v>
      </c>
      <c r="EA122" s="2">
        <f>POWER(10,($B122-K$227)/K$228)/(1+POWER(10,($B122-K$227)/K$228))</f>
        <v>0.81667655935209016</v>
      </c>
      <c r="EB122" s="2">
        <f>POWER(10,($B122-L$227)/L$228)/(1+POWER(10,($B122-L$227)/L$228))</f>
        <v>0.83578283784722174</v>
      </c>
      <c r="EC122" s="2">
        <f>POWER(10,($B122-M$227)/M$228)/(1+POWER(10,($B122-M$227)/M$228))</f>
        <v>0.83851098848261274</v>
      </c>
      <c r="ED122" s="2">
        <f>POWER(10,($B122-N$227)/N$228)/(1+POWER(10,($B122-N$227)/N$228))</f>
        <v>0.84105535780562868</v>
      </c>
      <c r="EE122" s="2">
        <f>POWER(10,($B122-O$227)/O$228)/(1+POWER(10,($B122-O$227)/O$228))</f>
        <v>0.82595427160287738</v>
      </c>
    </row>
    <row r="123" spans="2:135" x14ac:dyDescent="0.25">
      <c r="B123" s="2">
        <v>117</v>
      </c>
      <c r="C123">
        <v>98.757999999999996</v>
      </c>
      <c r="D123">
        <v>102.75</v>
      </c>
      <c r="E123">
        <v>103.5</v>
      </c>
      <c r="F123">
        <v>105.477</v>
      </c>
      <c r="G123">
        <v>107.59399999999999</v>
      </c>
      <c r="H123">
        <v>111.277</v>
      </c>
      <c r="I123">
        <v>111.288</v>
      </c>
      <c r="J123">
        <v>112.10599999999999</v>
      </c>
      <c r="K123">
        <v>111.57599999999999</v>
      </c>
      <c r="L123">
        <v>109.697</v>
      </c>
      <c r="M123">
        <v>101.56100000000001</v>
      </c>
      <c r="N123">
        <v>89.545000000000002</v>
      </c>
      <c r="O123">
        <v>74.2727</v>
      </c>
      <c r="R123" s="5">
        <f>AV123+(C$209*_xlfn.NORM.DIST($B123,C$214*C$215+C$213,C$219*C$214,FALSE))+(C$211*_xlfn.NORM.DIST($B123,C$214*C$216+C$213,C$220*C$214,FALSE))+(C$210*_xlfn.NORM.DIST($B123,C$214*C$217+C$213,C$221*C$214,FALSE))+(C$212*_xlfn.NORM.DIST($B123,C$214*C$218+C$213,C$222*C$214,FALSE))</f>
        <v>99.093112249490829</v>
      </c>
      <c r="S123" s="5">
        <f>AW123+(D$209*_xlfn.NORM.DIST($B123,D$214*D$215+D$213,D$219*D$214,FALSE))+(D$211*_xlfn.NORM.DIST($B123,D$214*D$216+D$213,D$220*D$214,FALSE))+(D$210*_xlfn.NORM.DIST($B123,D$214*D$217+D$213,D$221*D$214,FALSE))+(D$212*_xlfn.NORM.DIST($B123,D$214*D$218+D$213,D$222*D$214,FALSE))</f>
        <v>102.27144270161821</v>
      </c>
      <c r="T123" s="5">
        <f>AX123+(E$209*_xlfn.NORM.DIST($B123,E$214*E$215+E$213,E$219*E$214,FALSE))+(E$211*_xlfn.NORM.DIST($B123,E$214*E$216+E$213,E$220*E$214,FALSE))+(E$210*_xlfn.NORM.DIST($B123,E$214*E$217+E$213,E$221*E$214,FALSE))+(E$212*_xlfn.NORM.DIST($B123,E$214*E$218+E$213,E$222*E$214,FALSE))</f>
        <v>104.42149791981737</v>
      </c>
      <c r="U123" s="5">
        <f>AY123+(F$209*_xlfn.NORM.DIST($B123,F$214*F$215+F$213,F$219*F$214,FALSE))+(F$211*_xlfn.NORM.DIST($B123,F$214*F$216+F$213,F$220*F$214,FALSE))+(F$210*_xlfn.NORM.DIST($B123,F$214*F$217+F$213,F$221*F$214,FALSE))+(F$212*_xlfn.NORM.DIST($B123,F$214*F$218+F$213,F$222*F$214,FALSE))</f>
        <v>105.71621492130872</v>
      </c>
      <c r="V123" s="5">
        <f>AZ123+(G$209*_xlfn.NORM.DIST($B123,G$214*G$215+G$213,G$219*G$214,FALSE))+(G$211*_xlfn.NORM.DIST($B123,G$214*G$216+G$213,G$220*G$214,FALSE))+(G$210*_xlfn.NORM.DIST($B123,G$214*G$217+G$213,G$221*G$214,FALSE))+(G$212*_xlfn.NORM.DIST($B123,G$214*G$218+G$213,G$222*G$214,FALSE))</f>
        <v>107.61618200239474</v>
      </c>
      <c r="W123" s="5">
        <f>BA123+(H$209*_xlfn.NORM.DIST($B123,H$214*H$215+H$213,H$219*H$214,FALSE))+(H$211*_xlfn.NORM.DIST($B123,H$214*H$216+H$213,H$220*H$214,FALSE))+(H$210*_xlfn.NORM.DIST($B123,H$214*H$217+H$213,H$221*H$214,FALSE))+(H$212*_xlfn.NORM.DIST($B123,H$214*H$218+H$213,H$222*H$214,FALSE))</f>
        <v>111.67623046482039</v>
      </c>
      <c r="X123" s="5">
        <f>BB123+(I$209*_xlfn.NORM.DIST($B123,I$214*I$215+I$213,I$219*I$214,FALSE))+(I$211*_xlfn.NORM.DIST($B123,I$214*I$216+I$213,I$220*I$214,FALSE))+(I$210*_xlfn.NORM.DIST($B123,I$214*I$217+I$213,I$221*I$214,FALSE))+(I$212*_xlfn.NORM.DIST($B123,I$214*I$218+I$213,I$222*I$214,FALSE))</f>
        <v>112.57946338234831</v>
      </c>
      <c r="Y123" s="5">
        <f>BC123+(J$209*_xlfn.NORM.DIST($B123,J$214*J$215+J$213,J$219*J$214,FALSE))+(J$211*_xlfn.NORM.DIST($B123,J$214*J$216+J$213,J$220*J$214,FALSE))+(J$210*_xlfn.NORM.DIST($B123,J$214*J$217+J$213,J$221*J$214,FALSE))+(J$212*_xlfn.NORM.DIST($B123,J$214*J$218+J$213,J$222*J$214,FALSE))</f>
        <v>113.64429770863288</v>
      </c>
      <c r="Z123" s="5">
        <f>BD123+(K$209*_xlfn.NORM.DIST($B123,K$214*K$215+K$213,K$219*K$214,FALSE))+(K$211*_xlfn.NORM.DIST($B123,K$214*K$216+K$213,K$220*K$214,FALSE))+(K$210*_xlfn.NORM.DIST($B123,K$214*K$217+K$213,K$221*K$214,FALSE))+(K$212*_xlfn.NORM.DIST($B123,K$214*K$218+K$213,K$222*K$214,FALSE))</f>
        <v>113.18253248356909</v>
      </c>
      <c r="AA123" s="5">
        <f>BE123+(L$209*_xlfn.NORM.DIST($B123,L$214*L$215+L$213,L$219*L$214,FALSE))+(L$211*_xlfn.NORM.DIST($B123,L$214*L$216+L$213,L$220*L$214,FALSE))+(L$210*_xlfn.NORM.DIST($B123,L$214*L$217+L$213,L$221*L$214,FALSE))+(L$212*_xlfn.NORM.DIST($B123,L$214*L$218+L$213,L$222*L$214,FALSE))</f>
        <v>109.7096771880997</v>
      </c>
      <c r="AB123" s="5">
        <f>BF123+(M$209*_xlfn.NORM.DIST($B123,M$214*M$215+M$213,M$219*M$214,FALSE))+(M$211*_xlfn.NORM.DIST($B123,M$214*M$216+M$213,M$220*M$214,FALSE))+(M$210*_xlfn.NORM.DIST($B123,M$214*M$217+M$213,M$221*M$214,FALSE))+(M$212*_xlfn.NORM.DIST($B123,M$214*M$218+M$213,M$222*M$214,FALSE))</f>
        <v>102.31548263142669</v>
      </c>
      <c r="AC123" s="5">
        <f>BG123+(N$209*_xlfn.NORM.DIST($B123,N$214*N$215+N$213,N$219*N$214,FALSE))+(N$211*_xlfn.NORM.DIST($B123,N$214*N$216+N$213,N$220*N$214,FALSE))+(N$210*_xlfn.NORM.DIST($B123,N$214*N$217+N$213,N$221*N$214,FALSE))+(N$212*_xlfn.NORM.DIST($B123,N$214*N$218+N$213,N$222*N$214,FALSE))</f>
        <v>90.587880076728453</v>
      </c>
      <c r="AD123" s="5">
        <f>BH123+(O$209*_xlfn.NORM.DIST($B123,O$214*O$215+O$213,O$219*O$214,FALSE))+(O$211*_xlfn.NORM.DIST($B123,O$214*O$216+O$213,O$220*O$214,FALSE))+(O$210*_xlfn.NORM.DIST($B123,O$214*O$217+O$213,O$221*O$214,FALSE))+(O$212*_xlfn.NORM.DIST($B123,O$214*O$218+O$213,O$222*O$214,FALSE))</f>
        <v>75.294441730735358</v>
      </c>
      <c r="AE123" s="5"/>
      <c r="AG123" s="5">
        <f t="shared" si="84"/>
        <v>-0.33511224949083385</v>
      </c>
      <c r="AH123" s="5">
        <f t="shared" si="84"/>
        <v>0.47855729838178718</v>
      </c>
      <c r="AI123" s="5">
        <f t="shared" si="84"/>
        <v>-0.92149791981736939</v>
      </c>
      <c r="AJ123" s="5">
        <f t="shared" si="83"/>
        <v>-0.23921492130871513</v>
      </c>
      <c r="AK123" s="5">
        <f t="shared" si="83"/>
        <v>-2.2182002394742995E-2</v>
      </c>
      <c r="AL123" s="5">
        <f t="shared" si="83"/>
        <v>-0.39923046482039126</v>
      </c>
      <c r="AM123" s="5">
        <f t="shared" si="83"/>
        <v>-1.2914633823483115</v>
      </c>
      <c r="AN123" s="5">
        <f t="shared" si="83"/>
        <v>-1.5382977086328822</v>
      </c>
      <c r="AO123" s="5">
        <f t="shared" si="83"/>
        <v>-1.6065324835690973</v>
      </c>
      <c r="AP123" s="5">
        <f t="shared" si="85"/>
        <v>-1.2677188099701198E-2</v>
      </c>
      <c r="AQ123" s="5">
        <f t="shared" si="85"/>
        <v>-0.75448263142668281</v>
      </c>
      <c r="AR123" s="5">
        <f t="shared" si="85"/>
        <v>-1.0428800767284514</v>
      </c>
      <c r="AS123" s="5">
        <f t="shared" si="85"/>
        <v>-1.0217417307353571</v>
      </c>
      <c r="AV123" s="2">
        <f t="shared" si="44"/>
        <v>98.265849834573359</v>
      </c>
      <c r="AW123" s="2">
        <f t="shared" si="45"/>
        <v>101.5351983186132</v>
      </c>
      <c r="AX123" s="2">
        <f t="shared" si="46"/>
        <v>104.03849804688066</v>
      </c>
      <c r="AY123" s="2">
        <f t="shared" si="47"/>
        <v>103.08240191553142</v>
      </c>
      <c r="AZ123" s="2">
        <f t="shared" si="48"/>
        <v>104.99902544268076</v>
      </c>
      <c r="BA123" s="2">
        <f t="shared" si="49"/>
        <v>107.31342016889874</v>
      </c>
      <c r="BB123" s="2">
        <f t="shared" si="50"/>
        <v>108.12382561870251</v>
      </c>
      <c r="BC123" s="2">
        <f t="shared" si="51"/>
        <v>107.60822337063352</v>
      </c>
      <c r="BD123" s="2">
        <f t="shared" si="52"/>
        <v>105.52482610671105</v>
      </c>
      <c r="BE123" s="2">
        <f t="shared" si="53"/>
        <v>100.4933433837941</v>
      </c>
      <c r="BF123" s="2">
        <f t="shared" si="54"/>
        <v>92.654377982778115</v>
      </c>
      <c r="BG123" s="2">
        <f t="shared" si="55"/>
        <v>82.233443521464295</v>
      </c>
      <c r="BH123" s="2">
        <f t="shared" si="56"/>
        <v>69.26761696315009</v>
      </c>
      <c r="BK123" s="2" t="str">
        <f>IF(OR($B123&lt;C$229, AND($B123&gt;C$230, $B123&lt;C$231)), C123, "")</f>
        <v/>
      </c>
      <c r="BL123" s="2" t="str">
        <f>IF(OR($B123&lt;D$229, AND($B123&gt;D$230, $B123&lt;D$231)), D123, "")</f>
        <v/>
      </c>
      <c r="BM123" s="2" t="str">
        <f>IF(OR($B123&lt;E$229, AND($B123&gt;E$230, $B123&lt;E$231)), E123, "")</f>
        <v/>
      </c>
      <c r="BN123" s="2" t="str">
        <f>IF(OR($B123&lt;F$229, AND($B123&gt;F$230, $B123&lt;F$231)), F123, "")</f>
        <v/>
      </c>
      <c r="BO123" s="2" t="str">
        <f>IF(OR($B123&lt;G$229, AND($B123&gt;G$230, $B123&lt;G$231)), G123, "")</f>
        <v/>
      </c>
      <c r="BP123" s="2" t="str">
        <f>IF(OR($B123&lt;H$229, AND($B123&gt;H$230, $B123&lt;H$231)), H123, "")</f>
        <v/>
      </c>
      <c r="BQ123" s="2" t="str">
        <f>IF(OR($B123&lt;I$229, AND($B123&gt;I$230, $B123&lt;I$231)), I123, "")</f>
        <v/>
      </c>
      <c r="BR123" s="2" t="str">
        <f>IF(OR($B123&lt;J$229, AND($B123&gt;J$230, $B123&lt;J$231)), J123, "")</f>
        <v/>
      </c>
      <c r="BS123" s="2" t="str">
        <f>IF(OR($B123&lt;K$229, AND($B123&gt;K$230, $B123&lt;K$231)), K123, "")</f>
        <v/>
      </c>
      <c r="BT123" s="2" t="str">
        <f>IF(OR($B123&lt;L$229, AND($B123&gt;L$230, $B123&lt;L$231)), L123, "")</f>
        <v/>
      </c>
      <c r="BU123" s="2" t="str">
        <f>IF(OR($B123&lt;M$229, AND($B123&gt;M$230, $B123&lt;M$231)), M123, "")</f>
        <v/>
      </c>
      <c r="BV123" s="2" t="str">
        <f>IF(OR($B123&lt;N$229, AND($B123&gt;N$230, $B123&lt;N$231)), N123, "")</f>
        <v/>
      </c>
      <c r="BW123" s="2" t="str">
        <f>IF(OR($B123&lt;O$229, AND($B123&gt;O$230, $B123&lt;O$231)), O123, "")</f>
        <v/>
      </c>
      <c r="BZ123" s="2" t="str">
        <f>IF(OR(AND($B123&gt;C$230, $B123&lt;C$231), $B123&gt;C$232), C123, "")</f>
        <v/>
      </c>
      <c r="CA123" s="2" t="str">
        <f>IF(OR(AND($B123&gt;D$230, $B123&lt;D$231), $B123&gt;D$232), D123, "")</f>
        <v/>
      </c>
      <c r="CB123" s="2" t="str">
        <f>IF(OR(AND($B123&gt;E$230, $B123&lt;E$231), $B123&gt;E$232), E123, "")</f>
        <v/>
      </c>
      <c r="CC123" s="2" t="str">
        <f>IF(OR(AND($B123&gt;F$230, $B123&lt;F$231), $B123&gt;F$232), F123, "")</f>
        <v/>
      </c>
      <c r="CD123" s="2" t="str">
        <f>IF(OR(AND($B123&gt;G$230, $B123&lt;G$231), $B123&gt;G$232), G123, "")</f>
        <v/>
      </c>
      <c r="CE123" s="2" t="str">
        <f>IF(OR(AND($B123&gt;H$230, $B123&lt;H$231), $B123&gt;H$232), H123, "")</f>
        <v/>
      </c>
      <c r="CF123" s="2" t="str">
        <f>IF(OR(AND($B123&gt;I$230, $B123&lt;I$231), $B123&gt;I$232), I123, "")</f>
        <v/>
      </c>
      <c r="CG123" s="2" t="str">
        <f>IF(OR(AND($B123&gt;J$230, $B123&lt;J$231), $B123&gt;J$232), J123, "")</f>
        <v/>
      </c>
      <c r="CH123" s="2" t="str">
        <f>IF(OR(AND($B123&gt;K$230, $B123&lt;K$231), $B123&gt;K$232), K123, "")</f>
        <v/>
      </c>
      <c r="CI123" s="2" t="str">
        <f>IF(OR(AND($B123&gt;L$230, $B123&lt;L$231), $B123&gt;L$232), L123, "")</f>
        <v/>
      </c>
      <c r="CJ123" s="2" t="str">
        <f>IF(OR(AND($B123&gt;M$230, $B123&lt;M$231), $B123&gt;M$232), M123, "")</f>
        <v/>
      </c>
      <c r="CK123" s="2" t="str">
        <f>IF(OR(AND($B123&gt;N$230, $B123&lt;N$231), $B123&gt;N$232), N123, "")</f>
        <v/>
      </c>
      <c r="CL123" s="2" t="str">
        <f>IF(OR(AND($B123&gt;O$230, $B123&lt;O$231), $B123&gt;O$232), O123, "")</f>
        <v/>
      </c>
      <c r="CO123" s="2">
        <f t="shared" si="57"/>
        <v>99.268600632113973</v>
      </c>
      <c r="CP123" s="2">
        <f t="shared" si="58"/>
        <v>102.24973874620467</v>
      </c>
      <c r="CQ123" s="2">
        <f t="shared" si="59"/>
        <v>105.28201408151125</v>
      </c>
      <c r="CR123" s="2">
        <f t="shared" si="60"/>
        <v>104.04574838331962</v>
      </c>
      <c r="CS123" s="2">
        <f t="shared" si="61"/>
        <v>105.9515100392465</v>
      </c>
      <c r="CT123" s="2">
        <f t="shared" si="62"/>
        <v>108.43208640113505</v>
      </c>
      <c r="CU123" s="2">
        <f t="shared" si="63"/>
        <v>109.15472273710348</v>
      </c>
      <c r="CV123" s="2">
        <f t="shared" si="64"/>
        <v>109.25858053018501</v>
      </c>
      <c r="CW123" s="2">
        <f t="shared" si="65"/>
        <v>107.66056077699682</v>
      </c>
      <c r="CX123" s="2">
        <f t="shared" si="66"/>
        <v>102.37427150288205</v>
      </c>
      <c r="CY123" s="2">
        <f t="shared" si="67"/>
        <v>94.54265170608565</v>
      </c>
      <c r="CZ123" s="2">
        <f t="shared" si="68"/>
        <v>83.427032159065334</v>
      </c>
      <c r="DA123" s="2">
        <f t="shared" si="69"/>
        <v>69.924484131250495</v>
      </c>
      <c r="DD123" s="2">
        <f t="shared" si="70"/>
        <v>98.069611492177827</v>
      </c>
      <c r="DE123" s="2">
        <f t="shared" si="71"/>
        <v>101.36767790851999</v>
      </c>
      <c r="DF123" s="2">
        <f t="shared" si="72"/>
        <v>103.71449823516295</v>
      </c>
      <c r="DG123" s="2">
        <f t="shared" si="73"/>
        <v>102.90274213442476</v>
      </c>
      <c r="DH123" s="2">
        <f t="shared" si="74"/>
        <v>104.83031561865107</v>
      </c>
      <c r="DI123" s="2">
        <f t="shared" si="75"/>
        <v>107.09464290024607</v>
      </c>
      <c r="DJ123" s="2">
        <f t="shared" si="76"/>
        <v>107.89767414423767</v>
      </c>
      <c r="DK123" s="2">
        <f t="shared" si="77"/>
        <v>107.25910606517171</v>
      </c>
      <c r="DL123" s="2">
        <f t="shared" si="78"/>
        <v>105.08759081711656</v>
      </c>
      <c r="DM123" s="2">
        <f t="shared" si="79"/>
        <v>100.1562910855376</v>
      </c>
      <c r="DN123" s="2">
        <f t="shared" si="80"/>
        <v>92.322713346351719</v>
      </c>
      <c r="DO123" s="2">
        <f t="shared" si="81"/>
        <v>82.027723771816099</v>
      </c>
      <c r="DP123" s="2">
        <f t="shared" si="82"/>
        <v>69.141380470224206</v>
      </c>
      <c r="DS123" s="2">
        <f>POWER(10,($B123-C$227)/C$228)/(1+POWER(10,($B123-C$227)/C$228))</f>
        <v>0.83633017526248898</v>
      </c>
      <c r="DT123" s="2">
        <f>POWER(10,($B123-D$227)/D$228)/(1+POWER(10,($B123-D$227)/D$228))</f>
        <v>0.81008066231244602</v>
      </c>
      <c r="DU123" s="2">
        <f>POWER(10,($B123-E$227)/E$228)/(1+POWER(10,($B123-E$227)/E$228))</f>
        <v>0.79330364508115758</v>
      </c>
      <c r="DV123" s="2">
        <f>POWER(10,($B123-F$227)/F$228)/(1+POWER(10,($B123-F$227)/F$228))</f>
        <v>0.84281819869281038</v>
      </c>
      <c r="DW123" s="2">
        <f>POWER(10,($B123-G$227)/G$228)/(1+POWER(10,($B123-G$227)/G$228))</f>
        <v>0.84952670033794309</v>
      </c>
      <c r="DX123" s="2">
        <f>POWER(10,($B123-H$227)/H$228)/(1+POWER(10,($B123-H$227)/H$228))</f>
        <v>0.83642130040839435</v>
      </c>
      <c r="DY123" s="2">
        <f>POWER(10,($B123-I$227)/I$228)/(1+POWER(10,($B123-I$227)/I$228))</f>
        <v>0.82009329174040746</v>
      </c>
      <c r="DZ123" s="2">
        <f>POWER(10,($B123-J$227)/J$228)/(1+POWER(10,($B123-J$227)/J$228))</f>
        <v>0.82539546687359133</v>
      </c>
      <c r="EA123" s="2">
        <f>POWER(10,($B123-K$227)/K$228)/(1+POWER(10,($B123-K$227)/K$228))</f>
        <v>0.83006591743697022</v>
      </c>
      <c r="EB123" s="2">
        <f>POWER(10,($B123-L$227)/L$228)/(1+POWER(10,($B123-L$227)/L$228))</f>
        <v>0.84803639580368784</v>
      </c>
      <c r="EC123" s="2">
        <f>POWER(10,($B123-M$227)/M$228)/(1+POWER(10,($B123-M$227)/M$228))</f>
        <v>0.85059736682681686</v>
      </c>
      <c r="ED123" s="2">
        <f>POWER(10,($B123-N$227)/N$228)/(1+POWER(10,($B123-N$227)/N$228))</f>
        <v>0.85298469478011085</v>
      </c>
      <c r="EE123" s="2">
        <f>POWER(10,($B123-O$227)/O$228)/(1+POWER(10,($B123-O$227)/O$228))</f>
        <v>0.83879976661014233</v>
      </c>
    </row>
    <row r="124" spans="2:135" x14ac:dyDescent="0.25">
      <c r="B124" s="2">
        <v>118</v>
      </c>
      <c r="C124">
        <v>99.272999999999996</v>
      </c>
      <c r="D124">
        <v>102.85299999999999</v>
      </c>
      <c r="E124">
        <v>103.941</v>
      </c>
      <c r="F124">
        <v>106.262</v>
      </c>
      <c r="G124">
        <v>107.48399999999999</v>
      </c>
      <c r="H124">
        <v>111.03100000000001</v>
      </c>
      <c r="I124">
        <v>112.864</v>
      </c>
      <c r="J124">
        <v>114.652</v>
      </c>
      <c r="K124">
        <v>113.879</v>
      </c>
      <c r="L124">
        <v>110.333</v>
      </c>
      <c r="M124">
        <v>101.42400000000001</v>
      </c>
      <c r="N124">
        <v>89.652000000000001</v>
      </c>
      <c r="O124">
        <v>74.575800000000001</v>
      </c>
      <c r="R124" s="5">
        <f>AV124+(C$209*_xlfn.NORM.DIST($B124,C$214*C$215+C$213,C$219*C$214,FALSE))+(C$211*_xlfn.NORM.DIST($B124,C$214*C$216+C$213,C$220*C$214,FALSE))+(C$210*_xlfn.NORM.DIST($B124,C$214*C$217+C$213,C$221*C$214,FALSE))+(C$212*_xlfn.NORM.DIST($B124,C$214*C$218+C$213,C$222*C$214,FALSE))</f>
        <v>99.176023647989467</v>
      </c>
      <c r="S124" s="5">
        <f>AW124+(D$209*_xlfn.NORM.DIST($B124,D$214*D$215+D$213,D$219*D$214,FALSE))+(D$211*_xlfn.NORM.DIST($B124,D$214*D$216+D$213,D$220*D$214,FALSE))+(D$210*_xlfn.NORM.DIST($B124,D$214*D$217+D$213,D$221*D$214,FALSE))+(D$212*_xlfn.NORM.DIST($B124,D$214*D$218+D$213,D$222*D$214,FALSE))</f>
        <v>102.42245601592521</v>
      </c>
      <c r="T124" s="5">
        <f>AX124+(E$209*_xlfn.NORM.DIST($B124,E$214*E$215+E$213,E$219*E$214,FALSE))+(E$211*_xlfn.NORM.DIST($B124,E$214*E$216+E$213,E$220*E$214,FALSE))+(E$210*_xlfn.NORM.DIST($B124,E$214*E$217+E$213,E$221*E$214,FALSE))+(E$212*_xlfn.NORM.DIST($B124,E$214*E$218+E$213,E$222*E$214,FALSE))</f>
        <v>104.49434561611561</v>
      </c>
      <c r="U124" s="5">
        <f>AY124+(F$209*_xlfn.NORM.DIST($B124,F$214*F$215+F$213,F$219*F$214,FALSE))+(F$211*_xlfn.NORM.DIST($B124,F$214*F$216+F$213,F$220*F$214,FALSE))+(F$210*_xlfn.NORM.DIST($B124,F$214*F$217+F$213,F$221*F$214,FALSE))+(F$212*_xlfn.NORM.DIST($B124,F$214*F$218+F$213,F$222*F$214,FALSE))</f>
        <v>105.92122461798098</v>
      </c>
      <c r="V124" s="5">
        <f>AZ124+(G$209*_xlfn.NORM.DIST($B124,G$214*G$215+G$213,G$219*G$214,FALSE))+(G$211*_xlfn.NORM.DIST($B124,G$214*G$216+G$213,G$220*G$214,FALSE))+(G$210*_xlfn.NORM.DIST($B124,G$214*G$217+G$213,G$221*G$214,FALSE))+(G$212*_xlfn.NORM.DIST($B124,G$214*G$218+G$213,G$222*G$214,FALSE))</f>
        <v>107.74321783617292</v>
      </c>
      <c r="W124" s="5">
        <f>BA124+(H$209*_xlfn.NORM.DIST($B124,H$214*H$215+H$213,H$219*H$214,FALSE))+(H$211*_xlfn.NORM.DIST($B124,H$214*H$216+H$213,H$220*H$214,FALSE))+(H$210*_xlfn.NORM.DIST($B124,H$214*H$217+H$213,H$221*H$214,FALSE))+(H$212*_xlfn.NORM.DIST($B124,H$214*H$218+H$213,H$222*H$214,FALSE))</f>
        <v>112.08466393782923</v>
      </c>
      <c r="X124" s="5">
        <f>BB124+(I$209*_xlfn.NORM.DIST($B124,I$214*I$215+I$213,I$219*I$214,FALSE))+(I$211*_xlfn.NORM.DIST($B124,I$214*I$216+I$213,I$220*I$214,FALSE))+(I$210*_xlfn.NORM.DIST($B124,I$214*I$217+I$213,I$221*I$214,FALSE))+(I$212*_xlfn.NORM.DIST($B124,I$214*I$218+I$213,I$222*I$214,FALSE))</f>
        <v>113.26483204117933</v>
      </c>
      <c r="Y124" s="5">
        <f>BC124+(J$209*_xlfn.NORM.DIST($B124,J$214*J$215+J$213,J$219*J$214,FALSE))+(J$211*_xlfn.NORM.DIST($B124,J$214*J$216+J$213,J$220*J$214,FALSE))+(J$210*_xlfn.NORM.DIST($B124,J$214*J$217+J$213,J$221*J$214,FALSE))+(J$212*_xlfn.NORM.DIST($B124,J$214*J$218+J$213,J$222*J$214,FALSE))</f>
        <v>114.39300948516285</v>
      </c>
      <c r="Z124" s="5">
        <f>BD124+(K$209*_xlfn.NORM.DIST($B124,K$214*K$215+K$213,K$219*K$214,FALSE))+(K$211*_xlfn.NORM.DIST($B124,K$214*K$216+K$213,K$220*K$214,FALSE))+(K$210*_xlfn.NORM.DIST($B124,K$214*K$217+K$213,K$221*K$214,FALSE))+(K$212*_xlfn.NORM.DIST($B124,K$214*K$218+K$213,K$222*K$214,FALSE))</f>
        <v>113.93740705567076</v>
      </c>
      <c r="AA124" s="5">
        <f>BE124+(L$209*_xlfn.NORM.DIST($B124,L$214*L$215+L$213,L$219*L$214,FALSE))+(L$211*_xlfn.NORM.DIST($B124,L$214*L$216+L$213,L$220*L$214,FALSE))+(L$210*_xlfn.NORM.DIST($B124,L$214*L$217+L$213,L$221*L$214,FALSE))+(L$212*_xlfn.NORM.DIST($B124,L$214*L$218+L$213,L$222*L$214,FALSE))</f>
        <v>110.05011266981097</v>
      </c>
      <c r="AB124" s="5">
        <f>BF124+(M$209*_xlfn.NORM.DIST($B124,M$214*M$215+M$213,M$219*M$214,FALSE))+(M$211*_xlfn.NORM.DIST($B124,M$214*M$216+M$213,M$220*M$214,FALSE))+(M$210*_xlfn.NORM.DIST($B124,M$214*M$217+M$213,M$221*M$214,FALSE))+(M$212*_xlfn.NORM.DIST($B124,M$214*M$218+M$213,M$222*M$214,FALSE))</f>
        <v>102.76015225452511</v>
      </c>
      <c r="AC124" s="5">
        <f>BG124+(N$209*_xlfn.NORM.DIST($B124,N$214*N$215+N$213,N$219*N$214,FALSE))+(N$211*_xlfn.NORM.DIST($B124,N$214*N$216+N$213,N$220*N$214,FALSE))+(N$210*_xlfn.NORM.DIST($B124,N$214*N$217+N$213,N$221*N$214,FALSE))+(N$212*_xlfn.NORM.DIST($B124,N$214*N$218+N$213,N$222*N$214,FALSE))</f>
        <v>91.001065188737144</v>
      </c>
      <c r="AD124" s="5">
        <f>BH124+(O$209*_xlfn.NORM.DIST($B124,O$214*O$215+O$213,O$219*O$214,FALSE))+(O$211*_xlfn.NORM.DIST($B124,O$214*O$216+O$213,O$220*O$214,FALSE))+(O$210*_xlfn.NORM.DIST($B124,O$214*O$217+O$213,O$221*O$214,FALSE))+(O$212*_xlfn.NORM.DIST($B124,O$214*O$218+O$213,O$222*O$214,FALSE))</f>
        <v>76.019992305940107</v>
      </c>
      <c r="AE124" s="5"/>
      <c r="AG124" s="5">
        <f t="shared" si="84"/>
        <v>9.6976352010528899E-2</v>
      </c>
      <c r="AH124" s="5">
        <f t="shared" si="84"/>
        <v>0.430543984074788</v>
      </c>
      <c r="AI124" s="5">
        <f t="shared" si="84"/>
        <v>-0.55334561611560673</v>
      </c>
      <c r="AJ124" s="5">
        <f t="shared" si="83"/>
        <v>0.34077538201901802</v>
      </c>
      <c r="AK124" s="5">
        <f t="shared" si="83"/>
        <v>-0.25921783617292249</v>
      </c>
      <c r="AL124" s="5">
        <f t="shared" si="83"/>
        <v>-1.0536639378292278</v>
      </c>
      <c r="AM124" s="5">
        <f t="shared" si="83"/>
        <v>-0.4008320411793278</v>
      </c>
      <c r="AN124" s="5">
        <f t="shared" si="83"/>
        <v>0.25899051483715141</v>
      </c>
      <c r="AO124" s="5">
        <f t="shared" si="83"/>
        <v>-5.8407055670755881E-2</v>
      </c>
      <c r="AP124" s="5">
        <f t="shared" si="85"/>
        <v>0.2828873301890269</v>
      </c>
      <c r="AQ124" s="5">
        <f t="shared" si="85"/>
        <v>-1.3361522545251034</v>
      </c>
      <c r="AR124" s="5">
        <f t="shared" si="85"/>
        <v>-1.3490651887371428</v>
      </c>
      <c r="AS124" s="5">
        <f t="shared" si="85"/>
        <v>-1.4441923059401063</v>
      </c>
      <c r="AV124" s="2">
        <f t="shared" si="44"/>
        <v>98.217780591496805</v>
      </c>
      <c r="AW124" s="2">
        <f t="shared" si="45"/>
        <v>101.49768651015552</v>
      </c>
      <c r="AX124" s="2">
        <f t="shared" si="46"/>
        <v>103.97828600801054</v>
      </c>
      <c r="AY124" s="2">
        <f t="shared" si="47"/>
        <v>103.0445109852601</v>
      </c>
      <c r="AZ124" s="2">
        <f t="shared" si="48"/>
        <v>104.98569816618377</v>
      </c>
      <c r="BA124" s="2">
        <f t="shared" si="49"/>
        <v>107.29594208810944</v>
      </c>
      <c r="BB124" s="2">
        <f t="shared" si="50"/>
        <v>108.10854105632831</v>
      </c>
      <c r="BC124" s="2">
        <f t="shared" si="51"/>
        <v>107.57033459439563</v>
      </c>
      <c r="BD124" s="2">
        <f t="shared" si="52"/>
        <v>105.46773919473856</v>
      </c>
      <c r="BE124" s="2">
        <f t="shared" si="53"/>
        <v>100.44653894390802</v>
      </c>
      <c r="BF124" s="2">
        <f t="shared" si="54"/>
        <v>92.611282535791176</v>
      </c>
      <c r="BG124" s="2">
        <f t="shared" si="55"/>
        <v>82.206913091098201</v>
      </c>
      <c r="BH124" s="2">
        <f t="shared" si="56"/>
        <v>69.253024681986716</v>
      </c>
      <c r="BK124" s="2" t="str">
        <f>IF(OR($B124&lt;C$229, AND($B124&gt;C$230, $B124&lt;C$231)), C124, "")</f>
        <v/>
      </c>
      <c r="BL124" s="2" t="str">
        <f>IF(OR($B124&lt;D$229, AND($B124&gt;D$230, $B124&lt;D$231)), D124, "")</f>
        <v/>
      </c>
      <c r="BM124" s="2" t="str">
        <f>IF(OR($B124&lt;E$229, AND($B124&gt;E$230, $B124&lt;E$231)), E124, "")</f>
        <v/>
      </c>
      <c r="BN124" s="2" t="str">
        <f>IF(OR($B124&lt;F$229, AND($B124&gt;F$230, $B124&lt;F$231)), F124, "")</f>
        <v/>
      </c>
      <c r="BO124" s="2" t="str">
        <f>IF(OR($B124&lt;G$229, AND($B124&gt;G$230, $B124&lt;G$231)), G124, "")</f>
        <v/>
      </c>
      <c r="BP124" s="2" t="str">
        <f>IF(OR($B124&lt;H$229, AND($B124&gt;H$230, $B124&lt;H$231)), H124, "")</f>
        <v/>
      </c>
      <c r="BQ124" s="2" t="str">
        <f>IF(OR($B124&lt;I$229, AND($B124&gt;I$230, $B124&lt;I$231)), I124, "")</f>
        <v/>
      </c>
      <c r="BR124" s="2" t="str">
        <f>IF(OR($B124&lt;J$229, AND($B124&gt;J$230, $B124&lt;J$231)), J124, "")</f>
        <v/>
      </c>
      <c r="BS124" s="2" t="str">
        <f>IF(OR($B124&lt;K$229, AND($B124&gt;K$230, $B124&lt;K$231)), K124, "")</f>
        <v/>
      </c>
      <c r="BT124" s="2" t="str">
        <f>IF(OR($B124&lt;L$229, AND($B124&gt;L$230, $B124&lt;L$231)), L124, "")</f>
        <v/>
      </c>
      <c r="BU124" s="2" t="str">
        <f>IF(OR($B124&lt;M$229, AND($B124&gt;M$230, $B124&lt;M$231)), M124, "")</f>
        <v/>
      </c>
      <c r="BV124" s="2" t="str">
        <f>IF(OR($B124&lt;N$229, AND($B124&gt;N$230, $B124&lt;N$231)), N124, "")</f>
        <v/>
      </c>
      <c r="BW124" s="2" t="str">
        <f>IF(OR($B124&lt;O$229, AND($B124&gt;O$230, $B124&lt;O$231)), O124, "")</f>
        <v/>
      </c>
      <c r="BZ124" s="2" t="str">
        <f>IF(OR(AND($B124&gt;C$230, $B124&lt;C$231), $B124&gt;C$232), C124, "")</f>
        <v/>
      </c>
      <c r="CA124" s="2" t="str">
        <f>IF(OR(AND($B124&gt;D$230, $B124&lt;D$231), $B124&gt;D$232), D124, "")</f>
        <v/>
      </c>
      <c r="CB124" s="2" t="str">
        <f>IF(OR(AND($B124&gt;E$230, $B124&lt;E$231), $B124&gt;E$232), E124, "")</f>
        <v/>
      </c>
      <c r="CC124" s="2" t="str">
        <f>IF(OR(AND($B124&gt;F$230, $B124&lt;F$231), $B124&gt;F$232), F124, "")</f>
        <v/>
      </c>
      <c r="CD124" s="2" t="str">
        <f>IF(OR(AND($B124&gt;G$230, $B124&lt;G$231), $B124&gt;G$232), G124, "")</f>
        <v/>
      </c>
      <c r="CE124" s="2" t="str">
        <f>IF(OR(AND($B124&gt;H$230, $B124&lt;H$231), $B124&gt;H$232), H124, "")</f>
        <v/>
      </c>
      <c r="CF124" s="2" t="str">
        <f>IF(OR(AND($B124&gt;I$230, $B124&lt;I$231), $B124&gt;I$232), I124, "")</f>
        <v/>
      </c>
      <c r="CG124" s="2" t="str">
        <f>IF(OR(AND($B124&gt;J$230, $B124&lt;J$231), $B124&gt;J$232), J124, "")</f>
        <v/>
      </c>
      <c r="CH124" s="2" t="str">
        <f>IF(OR(AND($B124&gt;K$230, $B124&lt;K$231), $B124&gt;K$232), K124, "")</f>
        <v/>
      </c>
      <c r="CI124" s="2" t="str">
        <f>IF(OR(AND($B124&gt;L$230, $B124&lt;L$231), $B124&gt;L$232), L124, "")</f>
        <v/>
      </c>
      <c r="CJ124" s="2" t="str">
        <f>IF(OR(AND($B124&gt;M$230, $B124&lt;M$231), $B124&gt;M$232), M124, "")</f>
        <v/>
      </c>
      <c r="CK124" s="2" t="str">
        <f>IF(OR(AND($B124&gt;N$230, $B124&lt;N$231), $B124&gt;N$232), N124, "")</f>
        <v/>
      </c>
      <c r="CL124" s="2" t="str">
        <f>IF(OR(AND($B124&gt;O$230, $B124&lt;O$231), $B124&gt;O$232), O124, "")</f>
        <v/>
      </c>
      <c r="CO124" s="2">
        <f t="shared" si="57"/>
        <v>99.266059233440131</v>
      </c>
      <c r="CP124" s="2">
        <f t="shared" si="58"/>
        <v>102.24276149223074</v>
      </c>
      <c r="CQ124" s="2">
        <f t="shared" si="59"/>
        <v>105.284571358709</v>
      </c>
      <c r="CR124" s="2">
        <f t="shared" si="60"/>
        <v>104.05058024855633</v>
      </c>
      <c r="CS124" s="2">
        <f t="shared" si="61"/>
        <v>105.97261640384706</v>
      </c>
      <c r="CT124" s="2">
        <f t="shared" si="62"/>
        <v>108.46262126007376</v>
      </c>
      <c r="CU124" s="2">
        <f t="shared" si="63"/>
        <v>109.17921107214391</v>
      </c>
      <c r="CV124" s="2">
        <f t="shared" si="64"/>
        <v>109.30191194287404</v>
      </c>
      <c r="CW124" s="2">
        <f t="shared" si="65"/>
        <v>107.70247669832233</v>
      </c>
      <c r="CX124" s="2">
        <f t="shared" si="66"/>
        <v>102.4111869956418</v>
      </c>
      <c r="CY124" s="2">
        <f t="shared" si="67"/>
        <v>94.586195990137725</v>
      </c>
      <c r="CZ124" s="2">
        <f t="shared" si="68"/>
        <v>83.454309896201693</v>
      </c>
      <c r="DA124" s="2">
        <f t="shared" si="69"/>
        <v>69.936677177528807</v>
      </c>
      <c r="DD124" s="2">
        <f t="shared" si="70"/>
        <v>98.030683262265313</v>
      </c>
      <c r="DE124" s="2">
        <f t="shared" si="71"/>
        <v>101.33837729319204</v>
      </c>
      <c r="DF124" s="2">
        <f t="shared" si="72"/>
        <v>103.66787906651662</v>
      </c>
      <c r="DG124" s="2">
        <f t="shared" si="73"/>
        <v>102.87339277162584</v>
      </c>
      <c r="DH124" s="2">
        <f t="shared" si="74"/>
        <v>104.82627053770116</v>
      </c>
      <c r="DI124" s="2">
        <f t="shared" si="75"/>
        <v>107.08785117687545</v>
      </c>
      <c r="DJ124" s="2">
        <f t="shared" si="76"/>
        <v>107.89433105774422</v>
      </c>
      <c r="DK124" s="2">
        <f t="shared" si="77"/>
        <v>107.23626624490986</v>
      </c>
      <c r="DL124" s="2">
        <f t="shared" si="78"/>
        <v>105.05049103822083</v>
      </c>
      <c r="DM124" s="2">
        <f t="shared" si="79"/>
        <v>100.12546145654413</v>
      </c>
      <c r="DN124" s="2">
        <f t="shared" si="80"/>
        <v>92.294922011644815</v>
      </c>
      <c r="DO124" s="2">
        <f t="shared" si="81"/>
        <v>82.010836413863629</v>
      </c>
      <c r="DP124" s="2">
        <f t="shared" si="82"/>
        <v>69.133200970168232</v>
      </c>
      <c r="DS124" s="2">
        <f>POWER(10,($B124-C$227)/C$228)/(1+POWER(10,($B124-C$227)/C$228))</f>
        <v>0.84855029270678839</v>
      </c>
      <c r="DT124" s="2">
        <f>POWER(10,($B124-D$227)/D$228)/(1+POWER(10,($B124-D$227)/D$228))</f>
        <v>0.823847854559138</v>
      </c>
      <c r="DU124" s="2">
        <f>POWER(10,($B124-E$227)/E$228)/(1+POWER(10,($B124-E$227)/E$228))</f>
        <v>0.80799874967364527</v>
      </c>
      <c r="DV124" s="2">
        <f>POWER(10,($B124-F$227)/F$228)/(1+POWER(10,($B124-F$227)/F$228))</f>
        <v>0.85463809547103953</v>
      </c>
      <c r="DW124" s="2">
        <f>POWER(10,($B124-G$227)/G$228)/(1+POWER(10,($B124-G$227)/G$228))</f>
        <v>0.86092536886914961</v>
      </c>
      <c r="DX124" s="2">
        <f>POWER(10,($B124-H$227)/H$228)/(1+POWER(10,($B124-H$227)/H$228))</f>
        <v>0.84863584552997573</v>
      </c>
      <c r="DY124" s="2">
        <f>POWER(10,($B124-I$227)/I$228)/(1+POWER(10,($B124-I$227)/I$228))</f>
        <v>0.83328404505991516</v>
      </c>
      <c r="DZ124" s="2">
        <f>POWER(10,($B124-J$227)/J$228)/(1+POWER(10,($B124-J$227)/J$228))</f>
        <v>0.83827412909434307</v>
      </c>
      <c r="EA124" s="2">
        <f>POWER(10,($B124-K$227)/K$228)/(1+POWER(10,($B124-K$227)/K$228))</f>
        <v>0.84266575690995238</v>
      </c>
      <c r="EB124" s="2">
        <f>POWER(10,($B124-L$227)/L$228)/(1+POWER(10,($B124-L$227)/L$228))</f>
        <v>0.85952929086550112</v>
      </c>
      <c r="EC124" s="2">
        <f>POWER(10,($B124-M$227)/M$228)/(1+POWER(10,($B124-M$227)/M$228))</f>
        <v>0.86192811199537978</v>
      </c>
      <c r="ED124" s="2">
        <f>POWER(10,($B124-N$227)/N$228)/(1+POWER(10,($B124-N$227)/N$228))</f>
        <v>0.86416329802125624</v>
      </c>
      <c r="EE124" s="2">
        <f>POWER(10,($B124-O$227)/O$228)/(1+POWER(10,($B124-O$227)/O$228))</f>
        <v>0.85086837578911689</v>
      </c>
    </row>
    <row r="125" spans="2:135" x14ac:dyDescent="0.25">
      <c r="B125" s="2">
        <v>119</v>
      </c>
      <c r="C125">
        <v>99.832999999999998</v>
      </c>
      <c r="D125">
        <v>101.58799999999999</v>
      </c>
      <c r="E125">
        <v>105.941</v>
      </c>
      <c r="F125">
        <v>105.877</v>
      </c>
      <c r="G125">
        <v>108.203</v>
      </c>
      <c r="H125">
        <v>112.2</v>
      </c>
      <c r="I125">
        <v>113.47</v>
      </c>
      <c r="J125">
        <v>113.455</v>
      </c>
      <c r="K125">
        <v>114.833</v>
      </c>
      <c r="L125">
        <v>110.182</v>
      </c>
      <c r="M125">
        <v>102.06100000000001</v>
      </c>
      <c r="N125">
        <v>90.97</v>
      </c>
      <c r="O125">
        <v>76.212100000000007</v>
      </c>
      <c r="R125" s="5">
        <f>AV125+(C$209*_xlfn.NORM.DIST($B125,C$214*C$215+C$213,C$219*C$214,FALSE))+(C$211*_xlfn.NORM.DIST($B125,C$214*C$216+C$213,C$220*C$214,FALSE))+(C$210*_xlfn.NORM.DIST($B125,C$214*C$217+C$213,C$221*C$214,FALSE))+(C$212*_xlfn.NORM.DIST($B125,C$214*C$218+C$213,C$222*C$214,FALSE))</f>
        <v>99.234934434069487</v>
      </c>
      <c r="S125" s="5">
        <f>AW125+(D$209*_xlfn.NORM.DIST($B125,D$214*D$215+D$213,D$219*D$214,FALSE))+(D$211*_xlfn.NORM.DIST($B125,D$214*D$216+D$213,D$220*D$214,FALSE))+(D$210*_xlfn.NORM.DIST($B125,D$214*D$217+D$213,D$221*D$214,FALSE))+(D$212*_xlfn.NORM.DIST($B125,D$214*D$218+D$213,D$222*D$214,FALSE))</f>
        <v>102.57498010667949</v>
      </c>
      <c r="T125" s="5">
        <f>AX125+(E$209*_xlfn.NORM.DIST($B125,E$214*E$215+E$213,E$219*E$214,FALSE))+(E$211*_xlfn.NORM.DIST($B125,E$214*E$216+E$213,E$220*E$214,FALSE))+(E$210*_xlfn.NORM.DIST($B125,E$214*E$217+E$213,E$221*E$214,FALSE))+(E$212*_xlfn.NORM.DIST($B125,E$214*E$218+E$213,E$222*E$214,FALSE))</f>
        <v>104.58627228451914</v>
      </c>
      <c r="U125" s="5">
        <f>AY125+(F$209*_xlfn.NORM.DIST($B125,F$214*F$215+F$213,F$219*F$214,FALSE))+(F$211*_xlfn.NORM.DIST($B125,F$214*F$216+F$213,F$220*F$214,FALSE))+(F$210*_xlfn.NORM.DIST($B125,F$214*F$217+F$213,F$221*F$214,FALSE))+(F$212*_xlfn.NORM.DIST($B125,F$214*F$218+F$213,F$222*F$214,FALSE))</f>
        <v>106.01588874977784</v>
      </c>
      <c r="V125" s="5">
        <f>AZ125+(G$209*_xlfn.NORM.DIST($B125,G$214*G$215+G$213,G$219*G$214,FALSE))+(G$211*_xlfn.NORM.DIST($B125,G$214*G$216+G$213,G$220*G$214,FALSE))+(G$210*_xlfn.NORM.DIST($B125,G$214*G$217+G$213,G$221*G$214,FALSE))+(G$212*_xlfn.NORM.DIST($B125,G$214*G$218+G$213,G$222*G$214,FALSE))</f>
        <v>107.75352574848641</v>
      </c>
      <c r="W125" s="5">
        <f>BA125+(H$209*_xlfn.NORM.DIST($B125,H$214*H$215+H$213,H$219*H$214,FALSE))+(H$211*_xlfn.NORM.DIST($B125,H$214*H$216+H$213,H$220*H$214,FALSE))+(H$210*_xlfn.NORM.DIST($B125,H$214*H$217+H$213,H$221*H$214,FALSE))+(H$212*_xlfn.NORM.DIST($B125,H$214*H$218+H$213,H$222*H$214,FALSE))</f>
        <v>112.30781233009134</v>
      </c>
      <c r="X125" s="5">
        <f>BB125+(I$209*_xlfn.NORM.DIST($B125,I$214*I$215+I$213,I$219*I$214,FALSE))+(I$211*_xlfn.NORM.DIST($B125,I$214*I$216+I$213,I$220*I$214,FALSE))+(I$210*_xlfn.NORM.DIST($B125,I$214*I$217+I$213,I$221*I$214,FALSE))+(I$212*_xlfn.NORM.DIST($B125,I$214*I$218+I$213,I$222*I$214,FALSE))</f>
        <v>113.80221881769471</v>
      </c>
      <c r="Y125" s="5">
        <f>BC125+(J$209*_xlfn.NORM.DIST($B125,J$214*J$215+J$213,J$219*J$214,FALSE))+(J$211*_xlfn.NORM.DIST($B125,J$214*J$216+J$213,J$220*J$214,FALSE))+(J$210*_xlfn.NORM.DIST($B125,J$214*J$217+J$213,J$221*J$214,FALSE))+(J$212*_xlfn.NORM.DIST($B125,J$214*J$218+J$213,J$222*J$214,FALSE))</f>
        <v>114.90757970292449</v>
      </c>
      <c r="Z125" s="5">
        <f>BD125+(K$209*_xlfn.NORM.DIST($B125,K$214*K$215+K$213,K$219*K$214,FALSE))+(K$211*_xlfn.NORM.DIST($B125,K$214*K$216+K$213,K$220*K$214,FALSE))+(K$210*_xlfn.NORM.DIST($B125,K$214*K$217+K$213,K$221*K$214,FALSE))+(K$212*_xlfn.NORM.DIST($B125,K$214*K$218+K$213,K$222*K$214,FALSE))</f>
        <v>114.36665249183604</v>
      </c>
      <c r="AA125" s="5">
        <f>BE125+(L$209*_xlfn.NORM.DIST($B125,L$214*L$215+L$213,L$219*L$214,FALSE))+(L$211*_xlfn.NORM.DIST($B125,L$214*L$216+L$213,L$220*L$214,FALSE))+(L$210*_xlfn.NORM.DIST($B125,L$214*L$217+L$213,L$221*L$214,FALSE))+(L$212*_xlfn.NORM.DIST($B125,L$214*L$218+L$213,L$222*L$214,FALSE))</f>
        <v>109.96974220454038</v>
      </c>
      <c r="AB125" s="5">
        <f>BF125+(M$209*_xlfn.NORM.DIST($B125,M$214*M$215+M$213,M$219*M$214,FALSE))+(M$211*_xlfn.NORM.DIST($B125,M$214*M$216+M$213,M$220*M$214,FALSE))+(M$210*_xlfn.NORM.DIST($B125,M$214*M$217+M$213,M$221*M$214,FALSE))+(M$212*_xlfn.NORM.DIST($B125,M$214*M$218+M$213,M$222*M$214,FALSE))</f>
        <v>102.77308992735873</v>
      </c>
      <c r="AC125" s="5">
        <f>BG125+(N$209*_xlfn.NORM.DIST($B125,N$214*N$215+N$213,N$219*N$214,FALSE))+(N$211*_xlfn.NORM.DIST($B125,N$214*N$216+N$213,N$220*N$214,FALSE))+(N$210*_xlfn.NORM.DIST($B125,N$214*N$217+N$213,N$221*N$214,FALSE))+(N$212*_xlfn.NORM.DIST($B125,N$214*N$218+N$213,N$222*N$214,FALSE))</f>
        <v>91.046129173064315</v>
      </c>
      <c r="AD125" s="5">
        <f>BH125+(O$209*_xlfn.NORM.DIST($B125,O$214*O$215+O$213,O$219*O$214,FALSE))+(O$211*_xlfn.NORM.DIST($B125,O$214*O$216+O$213,O$220*O$214,FALSE))+(O$210*_xlfn.NORM.DIST($B125,O$214*O$217+O$213,O$221*O$214,FALSE))+(O$212*_xlfn.NORM.DIST($B125,O$214*O$218+O$213,O$222*O$214,FALSE))</f>
        <v>76.520678748450166</v>
      </c>
      <c r="AE125" s="5"/>
      <c r="AG125" s="5">
        <f t="shared" si="84"/>
        <v>0.59806556593051141</v>
      </c>
      <c r="AH125" s="5">
        <f t="shared" si="84"/>
        <v>-0.98698010667949632</v>
      </c>
      <c r="AI125" s="5">
        <f t="shared" si="84"/>
        <v>1.3547277154808626</v>
      </c>
      <c r="AJ125" s="5">
        <f t="shared" si="83"/>
        <v>-0.13888874977784837</v>
      </c>
      <c r="AK125" s="5">
        <f t="shared" si="83"/>
        <v>0.44947425151359255</v>
      </c>
      <c r="AL125" s="5">
        <f t="shared" si="83"/>
        <v>-0.10781233009133473</v>
      </c>
      <c r="AM125" s="5">
        <f t="shared" si="83"/>
        <v>-0.3322188176947094</v>
      </c>
      <c r="AN125" s="5">
        <f t="shared" si="83"/>
        <v>-1.4525797029244956</v>
      </c>
      <c r="AO125" s="5">
        <f t="shared" si="83"/>
        <v>0.4663475081639632</v>
      </c>
      <c r="AP125" s="5">
        <f t="shared" si="85"/>
        <v>0.21225779545962098</v>
      </c>
      <c r="AQ125" s="5">
        <f t="shared" si="85"/>
        <v>-0.71208992735871846</v>
      </c>
      <c r="AR125" s="5">
        <f t="shared" si="85"/>
        <v>-7.6129173064316547E-2</v>
      </c>
      <c r="AS125" s="5">
        <f t="shared" si="85"/>
        <v>-0.30857874845015942</v>
      </c>
      <c r="AV125" s="2">
        <f t="shared" si="44"/>
        <v>98.169788168685074</v>
      </c>
      <c r="AW125" s="2">
        <f t="shared" si="45"/>
        <v>101.46029857880198</v>
      </c>
      <c r="AX125" s="2">
        <f t="shared" si="46"/>
        <v>103.91797831339224</v>
      </c>
      <c r="AY125" s="2">
        <f t="shared" si="47"/>
        <v>103.00671717741872</v>
      </c>
      <c r="AZ125" s="2">
        <f t="shared" si="48"/>
        <v>104.97265615983123</v>
      </c>
      <c r="BA125" s="2">
        <f t="shared" si="49"/>
        <v>107.27862464942947</v>
      </c>
      <c r="BB125" s="2">
        <f t="shared" si="50"/>
        <v>108.0935529549113</v>
      </c>
      <c r="BC125" s="2">
        <f t="shared" si="51"/>
        <v>107.532399380515</v>
      </c>
      <c r="BD125" s="2">
        <f t="shared" si="52"/>
        <v>105.41076523516089</v>
      </c>
      <c r="BE125" s="2">
        <f t="shared" si="53"/>
        <v>100.39991006712629</v>
      </c>
      <c r="BF125" s="2">
        <f t="shared" si="54"/>
        <v>92.568296515833964</v>
      </c>
      <c r="BG125" s="2">
        <f t="shared" si="55"/>
        <v>82.180473857370202</v>
      </c>
      <c r="BH125" s="2">
        <f t="shared" si="56"/>
        <v>69.238562741915558</v>
      </c>
      <c r="BK125" s="2" t="str">
        <f>IF(OR($B125&lt;C$229, AND($B125&gt;C$230, $B125&lt;C$231)), C125, "")</f>
        <v/>
      </c>
      <c r="BL125" s="2" t="str">
        <f>IF(OR($B125&lt;D$229, AND($B125&gt;D$230, $B125&lt;D$231)), D125, "")</f>
        <v/>
      </c>
      <c r="BM125" s="2" t="str">
        <f>IF(OR($B125&lt;E$229, AND($B125&gt;E$230, $B125&lt;E$231)), E125, "")</f>
        <v/>
      </c>
      <c r="BN125" s="2" t="str">
        <f>IF(OR($B125&lt;F$229, AND($B125&gt;F$230, $B125&lt;F$231)), F125, "")</f>
        <v/>
      </c>
      <c r="BO125" s="2" t="str">
        <f>IF(OR($B125&lt;G$229, AND($B125&gt;G$230, $B125&lt;G$231)), G125, "")</f>
        <v/>
      </c>
      <c r="BP125" s="2" t="str">
        <f>IF(OR($B125&lt;H$229, AND($B125&gt;H$230, $B125&lt;H$231)), H125, "")</f>
        <v/>
      </c>
      <c r="BQ125" s="2" t="str">
        <f>IF(OR($B125&lt;I$229, AND($B125&gt;I$230, $B125&lt;I$231)), I125, "")</f>
        <v/>
      </c>
      <c r="BR125" s="2" t="str">
        <f>IF(OR($B125&lt;J$229, AND($B125&gt;J$230, $B125&lt;J$231)), J125, "")</f>
        <v/>
      </c>
      <c r="BS125" s="2" t="str">
        <f>IF(OR($B125&lt;K$229, AND($B125&gt;K$230, $B125&lt;K$231)), K125, "")</f>
        <v/>
      </c>
      <c r="BT125" s="2" t="str">
        <f>IF(OR($B125&lt;L$229, AND($B125&gt;L$230, $B125&lt;L$231)), L125, "")</f>
        <v/>
      </c>
      <c r="BU125" s="2" t="str">
        <f>IF(OR($B125&lt;M$229, AND($B125&gt;M$230, $B125&lt;M$231)), M125, "")</f>
        <v/>
      </c>
      <c r="BV125" s="2" t="str">
        <f>IF(OR($B125&lt;N$229, AND($B125&gt;N$230, $B125&lt;N$231)), N125, "")</f>
        <v/>
      </c>
      <c r="BW125" s="2" t="str">
        <f>IF(OR($B125&lt;O$229, AND($B125&gt;O$230, $B125&lt;O$231)), O125, "")</f>
        <v/>
      </c>
      <c r="BZ125" s="2" t="str">
        <f>IF(OR(AND($B125&gt;C$230, $B125&lt;C$231), $B125&gt;C$232), C125, "")</f>
        <v/>
      </c>
      <c r="CA125" s="2" t="str">
        <f>IF(OR(AND($B125&gt;D$230, $B125&lt;D$231), $B125&gt;D$232), D125, "")</f>
        <v/>
      </c>
      <c r="CB125" s="2" t="str">
        <f>IF(OR(AND($B125&gt;E$230, $B125&lt;E$231), $B125&gt;E$232), E125, "")</f>
        <v/>
      </c>
      <c r="CC125" s="2" t="str">
        <f>IF(OR(AND($B125&gt;F$230, $B125&lt;F$231), $B125&gt;F$232), F125, "")</f>
        <v/>
      </c>
      <c r="CD125" s="2" t="str">
        <f>IF(OR(AND($B125&gt;G$230, $B125&lt;G$231), $B125&gt;G$232), G125, "")</f>
        <v/>
      </c>
      <c r="CE125" s="2" t="str">
        <f>IF(OR(AND($B125&gt;H$230, $B125&lt;H$231), $B125&gt;H$232), H125, "")</f>
        <v/>
      </c>
      <c r="CF125" s="2" t="str">
        <f>IF(OR(AND($B125&gt;I$230, $B125&lt;I$231), $B125&gt;I$232), I125, "")</f>
        <v/>
      </c>
      <c r="CG125" s="2" t="str">
        <f>IF(OR(AND($B125&gt;J$230, $B125&lt;J$231), $B125&gt;J$232), J125, "")</f>
        <v/>
      </c>
      <c r="CH125" s="2" t="str">
        <f>IF(OR(AND($B125&gt;K$230, $B125&lt;K$231), $B125&gt;K$232), K125, "")</f>
        <v/>
      </c>
      <c r="CI125" s="2" t="str">
        <f>IF(OR(AND($B125&gt;L$230, $B125&lt;L$231), $B125&gt;L$232), L125, "")</f>
        <v/>
      </c>
      <c r="CJ125" s="2" t="str">
        <f>IF(OR(AND($B125&gt;M$230, $B125&lt;M$231), $B125&gt;M$232), M125, "")</f>
        <v/>
      </c>
      <c r="CK125" s="2" t="str">
        <f>IF(OR(AND($B125&gt;N$230, $B125&lt;N$231), $B125&gt;N$232), N125, "")</f>
        <v/>
      </c>
      <c r="CL125" s="2" t="str">
        <f>IF(OR(AND($B125&gt;O$230, $B125&lt;O$231), $B125&gt;O$232), O125, "")</f>
        <v/>
      </c>
      <c r="CO125" s="2">
        <f t="shared" si="57"/>
        <v>99.263517834766304</v>
      </c>
      <c r="CP125" s="2">
        <f t="shared" si="58"/>
        <v>102.23578423825683</v>
      </c>
      <c r="CQ125" s="2">
        <f t="shared" si="59"/>
        <v>105.28712863590674</v>
      </c>
      <c r="CR125" s="2">
        <f t="shared" si="60"/>
        <v>104.05541211379305</v>
      </c>
      <c r="CS125" s="2">
        <f t="shared" si="61"/>
        <v>105.99372276844761</v>
      </c>
      <c r="CT125" s="2">
        <f t="shared" si="62"/>
        <v>108.49315611901247</v>
      </c>
      <c r="CU125" s="2">
        <f t="shared" si="63"/>
        <v>109.20369940718435</v>
      </c>
      <c r="CV125" s="2">
        <f t="shared" si="64"/>
        <v>109.34524335556308</v>
      </c>
      <c r="CW125" s="2">
        <f t="shared" si="65"/>
        <v>107.74439261964783</v>
      </c>
      <c r="CX125" s="2">
        <f t="shared" si="66"/>
        <v>102.44810248840153</v>
      </c>
      <c r="CY125" s="2">
        <f t="shared" si="67"/>
        <v>94.6297402741898</v>
      </c>
      <c r="CZ125" s="2">
        <f t="shared" si="68"/>
        <v>83.481587633338052</v>
      </c>
      <c r="DA125" s="2">
        <f t="shared" si="69"/>
        <v>69.94887022380712</v>
      </c>
      <c r="DD125" s="2">
        <f t="shared" si="70"/>
        <v>97.991755032352799</v>
      </c>
      <c r="DE125" s="2">
        <f t="shared" si="71"/>
        <v>101.30907667786408</v>
      </c>
      <c r="DF125" s="2">
        <f t="shared" si="72"/>
        <v>103.62125989787029</v>
      </c>
      <c r="DG125" s="2">
        <f t="shared" si="73"/>
        <v>102.84404340882693</v>
      </c>
      <c r="DH125" s="2">
        <f t="shared" si="74"/>
        <v>104.82222545675127</v>
      </c>
      <c r="DI125" s="2">
        <f t="shared" si="75"/>
        <v>107.08105945350482</v>
      </c>
      <c r="DJ125" s="2">
        <f t="shared" si="76"/>
        <v>107.89098797125079</v>
      </c>
      <c r="DK125" s="2">
        <f t="shared" si="77"/>
        <v>107.21342642464801</v>
      </c>
      <c r="DL125" s="2">
        <f t="shared" si="78"/>
        <v>105.01339125932509</v>
      </c>
      <c r="DM125" s="2">
        <f t="shared" si="79"/>
        <v>100.09463182755066</v>
      </c>
      <c r="DN125" s="2">
        <f t="shared" si="80"/>
        <v>92.26713067693791</v>
      </c>
      <c r="DO125" s="2">
        <f t="shared" si="81"/>
        <v>81.993949055911159</v>
      </c>
      <c r="DP125" s="2">
        <f t="shared" si="82"/>
        <v>69.125021470112259</v>
      </c>
      <c r="DS125" s="2">
        <f>POWER(10,($B125-C$227)/C$228)/(1+POWER(10,($B125-C$227)/C$228))</f>
        <v>0.86001073785582127</v>
      </c>
      <c r="DT125" s="2">
        <f>POWER(10,($B125-D$227)/D$228)/(1+POWER(10,($B125-D$227)/D$228))</f>
        <v>0.8368180994727068</v>
      </c>
      <c r="DU125" s="2">
        <f>POWER(10,($B125-E$227)/E$228)/(1+POWER(10,($B125-E$227)/E$228))</f>
        <v>0.82188367621827962</v>
      </c>
      <c r="DV125" s="2">
        <f>POWER(10,($B125-F$227)/F$228)/(1+POWER(10,($B125-F$227)/F$228))</f>
        <v>0.86571077168752808</v>
      </c>
      <c r="DW125" s="2">
        <f>POWER(10,($B125-G$227)/G$228)/(1+POWER(10,($B125-G$227)/G$228))</f>
        <v>0.87159108127859453</v>
      </c>
      <c r="DX125" s="2">
        <f>POWER(10,($B125-H$227)/H$228)/(1+POWER(10,($B125-H$227)/H$228))</f>
        <v>0.86009088417921487</v>
      </c>
      <c r="DY125" s="2">
        <f>POWER(10,($B125-I$227)/I$228)/(1+POWER(10,($B125-I$227)/I$228))</f>
        <v>0.84568963283506671</v>
      </c>
      <c r="DZ125" s="2">
        <f>POWER(10,($B125-J$227)/J$228)/(1+POWER(10,($B125-J$227)/J$228))</f>
        <v>0.85037507149824498</v>
      </c>
      <c r="EA125" s="2">
        <f>POWER(10,($B125-K$227)/K$228)/(1+POWER(10,($B125-K$227)/K$228))</f>
        <v>0.85449513808046995</v>
      </c>
      <c r="EB125" s="2">
        <f>POWER(10,($B125-L$227)/L$228)/(1+POWER(10,($B125-L$227)/L$228))</f>
        <v>0.87028593784753083</v>
      </c>
      <c r="EC125" s="2">
        <f>POWER(10,($B125-M$227)/M$228)/(1+POWER(10,($B125-M$227)/M$228))</f>
        <v>0.87252830969349748</v>
      </c>
      <c r="ED125" s="2">
        <f>POWER(10,($B125-N$227)/N$228)/(1+POWER(10,($B125-N$227)/N$228))</f>
        <v>0.87461685634579722</v>
      </c>
      <c r="EE125" s="2">
        <f>POWER(10,($B125-O$227)/O$228)/(1+POWER(10,($B125-O$227)/O$228))</f>
        <v>0.86218189771595344</v>
      </c>
    </row>
    <row r="126" spans="2:135" x14ac:dyDescent="0.25">
      <c r="B126" s="2">
        <v>120</v>
      </c>
      <c r="C126">
        <v>98.120999999999995</v>
      </c>
      <c r="D126">
        <v>103.235</v>
      </c>
      <c r="E126">
        <v>105.206</v>
      </c>
      <c r="F126">
        <v>105.646</v>
      </c>
      <c r="G126">
        <v>107.547</v>
      </c>
      <c r="H126">
        <v>112.369</v>
      </c>
      <c r="I126">
        <v>114.833</v>
      </c>
      <c r="J126">
        <v>114.40900000000001</v>
      </c>
      <c r="K126">
        <v>114.833</v>
      </c>
      <c r="L126">
        <v>109.864</v>
      </c>
      <c r="M126">
        <v>102.197</v>
      </c>
      <c r="N126">
        <v>91.817999999999998</v>
      </c>
      <c r="O126">
        <v>76.5</v>
      </c>
      <c r="R126" s="5">
        <f>AV126+(C$209*_xlfn.NORM.DIST($B126,C$214*C$215+C$213,C$219*C$214,FALSE))+(C$211*_xlfn.NORM.DIST($B126,C$214*C$216+C$213,C$220*C$214,FALSE))+(C$210*_xlfn.NORM.DIST($B126,C$214*C$217+C$213,C$221*C$214,FALSE))+(C$212*_xlfn.NORM.DIST($B126,C$214*C$218+C$213,C$222*C$214,FALSE))</f>
        <v>99.258095153393597</v>
      </c>
      <c r="S126" s="5">
        <f>AW126+(D$209*_xlfn.NORM.DIST($B126,D$214*D$215+D$213,D$219*D$214,FALSE))+(D$211*_xlfn.NORM.DIST($B126,D$214*D$216+D$213,D$220*D$214,FALSE))+(D$210*_xlfn.NORM.DIST($B126,D$214*D$217+D$213,D$221*D$214,FALSE))+(D$212*_xlfn.NORM.DIST($B126,D$214*D$218+D$213,D$222*D$214,FALSE))</f>
        <v>102.71243094125109</v>
      </c>
      <c r="T126" s="5">
        <f>AX126+(E$209*_xlfn.NORM.DIST($B126,E$214*E$215+E$213,E$219*E$214,FALSE))+(E$211*_xlfn.NORM.DIST($B126,E$214*E$216+E$213,E$220*E$214,FALSE))+(E$210*_xlfn.NORM.DIST($B126,E$214*E$217+E$213,E$221*E$214,FALSE))+(E$212*_xlfn.NORM.DIST($B126,E$214*E$218+E$213,E$222*E$214,FALSE))</f>
        <v>104.68944230579335</v>
      </c>
      <c r="U126" s="5">
        <f>AY126+(F$209*_xlfn.NORM.DIST($B126,F$214*F$215+F$213,F$219*F$214,FALSE))+(F$211*_xlfn.NORM.DIST($B126,F$214*F$216+F$213,F$220*F$214,FALSE))+(F$210*_xlfn.NORM.DIST($B126,F$214*F$217+F$213,F$221*F$214,FALSE))+(F$212*_xlfn.NORM.DIST($B126,F$214*F$218+F$213,F$222*F$214,FALSE))</f>
        <v>105.98370764940553</v>
      </c>
      <c r="V126" s="5">
        <f>AZ126+(G$209*_xlfn.NORM.DIST($B126,G$214*G$215+G$213,G$219*G$214,FALSE))+(G$211*_xlfn.NORM.DIST($B126,G$214*G$216+G$213,G$220*G$214,FALSE))+(G$210*_xlfn.NORM.DIST($B126,G$214*G$217+G$213,G$221*G$214,FALSE))+(G$212*_xlfn.NORM.DIST($B126,G$214*G$218+G$213,G$222*G$214,FALSE))</f>
        <v>107.644126985005</v>
      </c>
      <c r="W126" s="5">
        <f>BA126+(H$209*_xlfn.NORM.DIST($B126,H$214*H$215+H$213,H$219*H$214,FALSE))+(H$211*_xlfn.NORM.DIST($B126,H$214*H$216+H$213,H$220*H$214,FALSE))+(H$210*_xlfn.NORM.DIST($B126,H$214*H$217+H$213,H$221*H$214,FALSE))+(H$212*_xlfn.NORM.DIST($B126,H$214*H$218+H$213,H$222*H$214,FALSE))</f>
        <v>112.31511912923671</v>
      </c>
      <c r="X126" s="5">
        <f>BB126+(I$209*_xlfn.NORM.DIST($B126,I$214*I$215+I$213,I$219*I$214,FALSE))+(I$211*_xlfn.NORM.DIST($B126,I$214*I$216+I$213,I$220*I$214,FALSE))+(I$210*_xlfn.NORM.DIST($B126,I$214*I$217+I$213,I$221*I$214,FALSE))+(I$212*_xlfn.NORM.DIST($B126,I$214*I$218+I$213,I$222*I$214,FALSE))</f>
        <v>114.12536424114936</v>
      </c>
      <c r="Y126" s="5">
        <f>BC126+(J$209*_xlfn.NORM.DIST($B126,J$214*J$215+J$213,J$219*J$214,FALSE))+(J$211*_xlfn.NORM.DIST($B126,J$214*J$216+J$213,J$220*J$214,FALSE))+(J$210*_xlfn.NORM.DIST($B126,J$214*J$217+J$213,J$221*J$214,FALSE))+(J$212*_xlfn.NORM.DIST($B126,J$214*J$218+J$213,J$222*J$214,FALSE))</f>
        <v>115.11897380421154</v>
      </c>
      <c r="Z126" s="5">
        <f>BD126+(K$209*_xlfn.NORM.DIST($B126,K$214*K$215+K$213,K$219*K$214,FALSE))+(K$211*_xlfn.NORM.DIST($B126,K$214*K$216+K$213,K$220*K$214,FALSE))+(K$210*_xlfn.NORM.DIST($B126,K$214*K$217+K$213,K$221*K$214,FALSE))+(K$212*_xlfn.NORM.DIST($B126,K$214*K$218+K$213,K$222*K$214,FALSE))</f>
        <v>114.4077083384111</v>
      </c>
      <c r="AA126" s="5">
        <f>BE126+(L$209*_xlfn.NORM.DIST($B126,L$214*L$215+L$213,L$219*L$214,FALSE))+(L$211*_xlfn.NORM.DIST($B126,L$214*L$216+L$213,L$220*L$214,FALSE))+(L$210*_xlfn.NORM.DIST($B126,L$214*L$217+L$213,L$221*L$214,FALSE))+(L$212*_xlfn.NORM.DIST($B126,L$214*L$218+L$213,L$222*L$214,FALSE))</f>
        <v>109.47307204008243</v>
      </c>
      <c r="AB126" s="5">
        <f>BF126+(M$209*_xlfn.NORM.DIST($B126,M$214*M$215+M$213,M$219*M$214,FALSE))+(M$211*_xlfn.NORM.DIST($B126,M$214*M$216+M$213,M$220*M$214,FALSE))+(M$210*_xlfn.NORM.DIST($B126,M$214*M$217+M$213,M$221*M$214,FALSE))+(M$212*_xlfn.NORM.DIST($B126,M$214*M$218+M$213,M$222*M$214,FALSE))</f>
        <v>102.34720286412703</v>
      </c>
      <c r="AC126" s="5">
        <f>BG126+(N$209*_xlfn.NORM.DIST($B126,N$214*N$215+N$213,N$219*N$214,FALSE))+(N$211*_xlfn.NORM.DIST($B126,N$214*N$216+N$213,N$220*N$214,FALSE))+(N$210*_xlfn.NORM.DIST($B126,N$214*N$217+N$213,N$221*N$214,FALSE))+(N$212*_xlfn.NORM.DIST($B126,N$214*N$218+N$213,N$222*N$214,FALSE))</f>
        <v>90.714060614041543</v>
      </c>
      <c r="AD126" s="5">
        <f>BH126+(O$209*_xlfn.NORM.DIST($B126,O$214*O$215+O$213,O$219*O$214,FALSE))+(O$211*_xlfn.NORM.DIST($B126,O$214*O$216+O$213,O$220*O$214,FALSE))+(O$210*_xlfn.NORM.DIST($B126,O$214*O$217+O$213,O$221*O$214,FALSE))+(O$212*_xlfn.NORM.DIST($B126,O$214*O$218+O$213,O$222*O$214,FALSE))</f>
        <v>76.734932405477849</v>
      </c>
      <c r="AE126" s="5"/>
      <c r="AG126" s="5">
        <f t="shared" si="84"/>
        <v>-1.1370951533936022</v>
      </c>
      <c r="AH126" s="5">
        <f t="shared" si="84"/>
        <v>0.52256905874891402</v>
      </c>
      <c r="AI126" s="5">
        <f t="shared" si="84"/>
        <v>0.51655769420665365</v>
      </c>
      <c r="AJ126" s="5">
        <f t="shared" si="83"/>
        <v>-0.33770764940553022</v>
      </c>
      <c r="AK126" s="5">
        <f t="shared" si="83"/>
        <v>-9.712698500500494E-2</v>
      </c>
      <c r="AL126" s="5">
        <f t="shared" si="83"/>
        <v>5.3880870763293842E-2</v>
      </c>
      <c r="AM126" s="5">
        <f t="shared" si="83"/>
        <v>0.70763575885064256</v>
      </c>
      <c r="AN126" s="5">
        <f t="shared" si="83"/>
        <v>-0.70997380421152911</v>
      </c>
      <c r="AO126" s="5">
        <f t="shared" si="83"/>
        <v>0.42529166158890064</v>
      </c>
      <c r="AP126" s="5">
        <f t="shared" si="85"/>
        <v>0.39092795991757612</v>
      </c>
      <c r="AQ126" s="5">
        <f t="shared" si="85"/>
        <v>-0.15020286412702433</v>
      </c>
      <c r="AR126" s="5">
        <f t="shared" si="85"/>
        <v>1.103939385958455</v>
      </c>
      <c r="AS126" s="5">
        <f t="shared" si="85"/>
        <v>-0.23493240547784922</v>
      </c>
      <c r="AV126" s="2">
        <f t="shared" si="44"/>
        <v>98.121923375440758</v>
      </c>
      <c r="AW126" s="2">
        <f t="shared" si="45"/>
        <v>101.42307179400861</v>
      </c>
      <c r="AX126" s="2">
        <f t="shared" si="46"/>
        <v>103.85767536524335</v>
      </c>
      <c r="AY126" s="2">
        <f t="shared" si="47"/>
        <v>102.96906461381401</v>
      </c>
      <c r="AZ126" s="2">
        <f t="shared" si="48"/>
        <v>104.95992177999764</v>
      </c>
      <c r="BA126" s="2">
        <f t="shared" si="49"/>
        <v>107.26151728401727</v>
      </c>
      <c r="BB126" s="2">
        <f t="shared" si="50"/>
        <v>108.07889992947702</v>
      </c>
      <c r="BC126" s="2">
        <f t="shared" si="51"/>
        <v>107.49452455079852</v>
      </c>
      <c r="BD126" s="2">
        <f t="shared" si="52"/>
        <v>105.35402242893636</v>
      </c>
      <c r="BE126" s="2">
        <f t="shared" si="53"/>
        <v>100.35354046049166</v>
      </c>
      <c r="BF126" s="2">
        <f t="shared" si="54"/>
        <v>92.525508726455286</v>
      </c>
      <c r="BG126" s="2">
        <f t="shared" si="55"/>
        <v>82.154178669803926</v>
      </c>
      <c r="BH126" s="2">
        <f t="shared" si="56"/>
        <v>69.224256055478648</v>
      </c>
      <c r="BK126" s="2" t="str">
        <f>IF(OR($B126&lt;C$229, AND($B126&gt;C$230, $B126&lt;C$231)), C126, "")</f>
        <v/>
      </c>
      <c r="BL126" s="2" t="str">
        <f>IF(OR($B126&lt;D$229, AND($B126&gt;D$230, $B126&lt;D$231)), D126, "")</f>
        <v/>
      </c>
      <c r="BM126" s="2" t="str">
        <f>IF(OR($B126&lt;E$229, AND($B126&gt;E$230, $B126&lt;E$231)), E126, "")</f>
        <v/>
      </c>
      <c r="BN126" s="2" t="str">
        <f>IF(OR($B126&lt;F$229, AND($B126&gt;F$230, $B126&lt;F$231)), F126, "")</f>
        <v/>
      </c>
      <c r="BO126" s="2" t="str">
        <f>IF(OR($B126&lt;G$229, AND($B126&gt;G$230, $B126&lt;G$231)), G126, "")</f>
        <v/>
      </c>
      <c r="BP126" s="2" t="str">
        <f>IF(OR($B126&lt;H$229, AND($B126&gt;H$230, $B126&lt;H$231)), H126, "")</f>
        <v/>
      </c>
      <c r="BQ126" s="2" t="str">
        <f>IF(OR($B126&lt;I$229, AND($B126&gt;I$230, $B126&lt;I$231)), I126, "")</f>
        <v/>
      </c>
      <c r="BR126" s="2" t="str">
        <f>IF(OR($B126&lt;J$229, AND($B126&gt;J$230, $B126&lt;J$231)), J126, "")</f>
        <v/>
      </c>
      <c r="BS126" s="2" t="str">
        <f>IF(OR($B126&lt;K$229, AND($B126&gt;K$230, $B126&lt;K$231)), K126, "")</f>
        <v/>
      </c>
      <c r="BT126" s="2" t="str">
        <f>IF(OR($B126&lt;L$229, AND($B126&gt;L$230, $B126&lt;L$231)), L126, "")</f>
        <v/>
      </c>
      <c r="BU126" s="2" t="str">
        <f>IF(OR($B126&lt;M$229, AND($B126&gt;M$230, $B126&lt;M$231)), M126, "")</f>
        <v/>
      </c>
      <c r="BV126" s="2" t="str">
        <f>IF(OR($B126&lt;N$229, AND($B126&gt;N$230, $B126&lt;N$231)), N126, "")</f>
        <v/>
      </c>
      <c r="BW126" s="2" t="str">
        <f>IF(OR($B126&lt;O$229, AND($B126&gt;O$230, $B126&lt;O$231)), O126, "")</f>
        <v/>
      </c>
      <c r="BZ126" s="2" t="str">
        <f>IF(OR(AND($B126&gt;C$230, $B126&lt;C$231), $B126&gt;C$232), C126, "")</f>
        <v/>
      </c>
      <c r="CA126" s="2" t="str">
        <f>IF(OR(AND($B126&gt;D$230, $B126&lt;D$231), $B126&gt;D$232), D126, "")</f>
        <v/>
      </c>
      <c r="CB126" s="2" t="str">
        <f>IF(OR(AND($B126&gt;E$230, $B126&lt;E$231), $B126&gt;E$232), E126, "")</f>
        <v/>
      </c>
      <c r="CC126" s="2" t="str">
        <f>IF(OR(AND($B126&gt;F$230, $B126&lt;F$231), $B126&gt;F$232), F126, "")</f>
        <v/>
      </c>
      <c r="CD126" s="2" t="str">
        <f>IF(OR(AND($B126&gt;G$230, $B126&lt;G$231), $B126&gt;G$232), G126, "")</f>
        <v/>
      </c>
      <c r="CE126" s="2" t="str">
        <f>IF(OR(AND($B126&gt;H$230, $B126&lt;H$231), $B126&gt;H$232), H126, "")</f>
        <v/>
      </c>
      <c r="CF126" s="2" t="str">
        <f>IF(OR(AND($B126&gt;I$230, $B126&lt;I$231), $B126&gt;I$232), I126, "")</f>
        <v/>
      </c>
      <c r="CG126" s="2" t="str">
        <f>IF(OR(AND($B126&gt;J$230, $B126&lt;J$231), $B126&gt;J$232), J126, "")</f>
        <v/>
      </c>
      <c r="CH126" s="2" t="str">
        <f>IF(OR(AND($B126&gt;K$230, $B126&lt;K$231), $B126&gt;K$232), K126, "")</f>
        <v/>
      </c>
      <c r="CI126" s="2" t="str">
        <f>IF(OR(AND($B126&gt;L$230, $B126&lt;L$231), $B126&gt;L$232), L126, "")</f>
        <v/>
      </c>
      <c r="CJ126" s="2" t="str">
        <f>IF(OR(AND($B126&gt;M$230, $B126&lt;M$231), $B126&gt;M$232), M126, "")</f>
        <v/>
      </c>
      <c r="CK126" s="2" t="str">
        <f>IF(OR(AND($B126&gt;N$230, $B126&lt;N$231), $B126&gt;N$232), N126, "")</f>
        <v/>
      </c>
      <c r="CL126" s="2" t="str">
        <f>IF(OR(AND($B126&gt;O$230, $B126&lt;O$231), $B126&gt;O$232), O126, "")</f>
        <v/>
      </c>
      <c r="CO126" s="2">
        <f t="shared" si="57"/>
        <v>99.260976436092463</v>
      </c>
      <c r="CP126" s="2">
        <f t="shared" si="58"/>
        <v>102.2288069842829</v>
      </c>
      <c r="CQ126" s="2">
        <f t="shared" si="59"/>
        <v>105.28968591310448</v>
      </c>
      <c r="CR126" s="2">
        <f t="shared" si="60"/>
        <v>104.06024397902976</v>
      </c>
      <c r="CS126" s="2">
        <f t="shared" si="61"/>
        <v>106.01482913304818</v>
      </c>
      <c r="CT126" s="2">
        <f t="shared" si="62"/>
        <v>108.52369097795119</v>
      </c>
      <c r="CU126" s="2">
        <f t="shared" si="63"/>
        <v>109.22818774222478</v>
      </c>
      <c r="CV126" s="2">
        <f t="shared" si="64"/>
        <v>109.38857476825213</v>
      </c>
      <c r="CW126" s="2">
        <f t="shared" si="65"/>
        <v>107.78630854097332</v>
      </c>
      <c r="CX126" s="2">
        <f t="shared" si="66"/>
        <v>102.48501798116126</v>
      </c>
      <c r="CY126" s="2">
        <f t="shared" si="67"/>
        <v>94.673284558241875</v>
      </c>
      <c r="CZ126" s="2">
        <f t="shared" si="68"/>
        <v>83.50886537047441</v>
      </c>
      <c r="DA126" s="2">
        <f t="shared" si="69"/>
        <v>69.961063270085418</v>
      </c>
      <c r="DD126" s="2">
        <f t="shared" si="70"/>
        <v>97.952826802440299</v>
      </c>
      <c r="DE126" s="2">
        <f t="shared" si="71"/>
        <v>101.27977606253613</v>
      </c>
      <c r="DF126" s="2">
        <f t="shared" si="72"/>
        <v>103.57464072922396</v>
      </c>
      <c r="DG126" s="2">
        <f t="shared" si="73"/>
        <v>102.81469404602801</v>
      </c>
      <c r="DH126" s="2">
        <f t="shared" si="74"/>
        <v>104.81818037580138</v>
      </c>
      <c r="DI126" s="2">
        <f t="shared" si="75"/>
        <v>107.07426773013421</v>
      </c>
      <c r="DJ126" s="2">
        <f t="shared" si="76"/>
        <v>107.88764488475735</v>
      </c>
      <c r="DK126" s="2">
        <f t="shared" si="77"/>
        <v>107.19058660438617</v>
      </c>
      <c r="DL126" s="2">
        <f t="shared" si="78"/>
        <v>104.97629148042935</v>
      </c>
      <c r="DM126" s="2">
        <f t="shared" si="79"/>
        <v>100.06380219855718</v>
      </c>
      <c r="DN126" s="2">
        <f t="shared" si="80"/>
        <v>92.23933934223102</v>
      </c>
      <c r="DO126" s="2">
        <f t="shared" si="81"/>
        <v>81.977061697958689</v>
      </c>
      <c r="DP126" s="2">
        <f t="shared" si="82"/>
        <v>69.116841970056271</v>
      </c>
      <c r="DS126" s="2">
        <f>POWER(10,($B126-C$227)/C$228)/(1+POWER(10,($B126-C$227)/C$228))</f>
        <v>0.8707360621060124</v>
      </c>
      <c r="DT126" s="2">
        <f>POWER(10,($B126-D$227)/D$228)/(1+POWER(10,($B126-D$227)/D$228))</f>
        <v>0.84900836401755397</v>
      </c>
      <c r="DU126" s="2">
        <f>POWER(10,($B126-E$227)/E$228)/(1+POWER(10,($B126-E$227)/E$228))</f>
        <v>0.8349695747496324</v>
      </c>
      <c r="DV126" s="2">
        <f>POWER(10,($B126-F$227)/F$228)/(1+POWER(10,($B126-F$227)/F$228))</f>
        <v>0.87606232099103409</v>
      </c>
      <c r="DW126" s="2">
        <f>POWER(10,($B126-G$227)/G$228)/(1+POWER(10,($B126-G$227)/G$228))</f>
        <v>0.8815513714129567</v>
      </c>
      <c r="DX126" s="2">
        <f>POWER(10,($B126-H$227)/H$228)/(1+POWER(10,($B126-H$227)/H$228))</f>
        <v>0.8708109903956055</v>
      </c>
      <c r="DY126" s="2">
        <f>POWER(10,($B126-I$227)/I$228)/(1+POWER(10,($B126-I$227)/I$228))</f>
        <v>0.8573301527405125</v>
      </c>
      <c r="DZ126" s="2">
        <f>POWER(10,($B126-J$227)/J$228)/(1+POWER(10,($B126-J$227)/J$228))</f>
        <v>0.86171993488911214</v>
      </c>
      <c r="EA126" s="2">
        <f>POWER(10,($B126-K$227)/K$228)/(1+POWER(10,($B126-K$227)/K$228))</f>
        <v>0.86557699104008679</v>
      </c>
      <c r="EB126" s="2">
        <f>POWER(10,($B126-L$227)/L$228)/(1+POWER(10,($B126-L$227)/L$228))</f>
        <v>0.88033356464294554</v>
      </c>
      <c r="EC126" s="2">
        <f>POWER(10,($B126-M$227)/M$228)/(1+POWER(10,($B126-M$227)/M$228))</f>
        <v>0.88242570854027558</v>
      </c>
      <c r="ED126" s="2">
        <f>POWER(10,($B126-N$227)/N$228)/(1+POWER(10,($B126-N$227)/N$228))</f>
        <v>0.8843735819262295</v>
      </c>
      <c r="EE126" s="2">
        <f>POWER(10,($B126-O$227)/O$228)/(1+POWER(10,($B126-O$227)/O$228))</f>
        <v>0.87276548765273532</v>
      </c>
    </row>
    <row r="127" spans="2:135" x14ac:dyDescent="0.25">
      <c r="B127" s="2">
        <v>121</v>
      </c>
      <c r="C127">
        <v>99</v>
      </c>
      <c r="D127">
        <v>103.38200000000001</v>
      </c>
      <c r="E127">
        <v>104.08799999999999</v>
      </c>
      <c r="F127">
        <v>105.69199999999999</v>
      </c>
      <c r="G127">
        <v>108.422</v>
      </c>
      <c r="H127">
        <v>111.923</v>
      </c>
      <c r="I127">
        <v>114.288</v>
      </c>
      <c r="J127">
        <v>115.90900000000001</v>
      </c>
      <c r="K127">
        <v>114.697</v>
      </c>
      <c r="L127">
        <v>108.833</v>
      </c>
      <c r="M127">
        <v>102.697</v>
      </c>
      <c r="N127">
        <v>90.47</v>
      </c>
      <c r="O127">
        <v>76.560599999999994</v>
      </c>
      <c r="R127" s="5">
        <f>AV127+(C$209*_xlfn.NORM.DIST($B127,C$214*C$215+C$213,C$219*C$214,FALSE))+(C$211*_xlfn.NORM.DIST($B127,C$214*C$216+C$213,C$220*C$214,FALSE))+(C$210*_xlfn.NORM.DIST($B127,C$214*C$217+C$213,C$221*C$214,FALSE))+(C$212*_xlfn.NORM.DIST($B127,C$214*C$218+C$213,C$222*C$214,FALSE))</f>
        <v>99.237230272197834</v>
      </c>
      <c r="S127" s="5">
        <f>AW127+(D$209*_xlfn.NORM.DIST($B127,D$214*D$215+D$213,D$219*D$214,FALSE))+(D$211*_xlfn.NORM.DIST($B127,D$214*D$216+D$213,D$220*D$214,FALSE))+(D$210*_xlfn.NORM.DIST($B127,D$214*D$217+D$213,D$221*D$214,FALSE))+(D$212*_xlfn.NORM.DIST($B127,D$214*D$218+D$213,D$222*D$214,FALSE))</f>
        <v>102.81724596329396</v>
      </c>
      <c r="T127" s="5">
        <f>AX127+(E$209*_xlfn.NORM.DIST($B127,E$214*E$215+E$213,E$219*E$214,FALSE))+(E$211*_xlfn.NORM.DIST($B127,E$214*E$216+E$213,E$220*E$214,FALSE))+(E$210*_xlfn.NORM.DIST($B127,E$214*E$217+E$213,E$221*E$214,FALSE))+(E$212*_xlfn.NORM.DIST($B127,E$214*E$218+E$213,E$222*E$214,FALSE))</f>
        <v>104.79241848701137</v>
      </c>
      <c r="U127" s="5">
        <f>AY127+(F$209*_xlfn.NORM.DIST($B127,F$214*F$215+F$213,F$219*F$214,FALSE))+(F$211*_xlfn.NORM.DIST($B127,F$214*F$216+F$213,F$220*F$214,FALSE))+(F$210*_xlfn.NORM.DIST($B127,F$214*F$217+F$213,F$221*F$214,FALSE))+(F$212*_xlfn.NORM.DIST($B127,F$214*F$218+F$213,F$222*F$214,FALSE))</f>
        <v>105.82402478449977</v>
      </c>
      <c r="V127" s="5">
        <f>AZ127+(G$209*_xlfn.NORM.DIST($B127,G$214*G$215+G$213,G$219*G$214,FALSE))+(G$211*_xlfn.NORM.DIST($B127,G$214*G$216+G$213,G$220*G$214,FALSE))+(G$210*_xlfn.NORM.DIST($B127,G$214*G$217+G$213,G$221*G$214,FALSE))+(G$212*_xlfn.NORM.DIST($B127,G$214*G$218+G$213,G$222*G$214,FALSE))</f>
        <v>107.42735341950053</v>
      </c>
      <c r="W127" s="5">
        <f>BA127+(H$209*_xlfn.NORM.DIST($B127,H$214*H$215+H$213,H$219*H$214,FALSE))+(H$211*_xlfn.NORM.DIST($B127,H$214*H$216+H$213,H$220*H$214,FALSE))+(H$210*_xlfn.NORM.DIST($B127,H$214*H$217+H$213,H$221*H$214,FALSE))+(H$212*_xlfn.NORM.DIST($B127,H$214*H$218+H$213,H$222*H$214,FALSE))</f>
        <v>112.10346304970523</v>
      </c>
      <c r="X127" s="5">
        <f>BB127+(I$209*_xlfn.NORM.DIST($B127,I$214*I$215+I$213,I$219*I$214,FALSE))+(I$211*_xlfn.NORM.DIST($B127,I$214*I$216+I$213,I$220*I$214,FALSE))+(I$210*_xlfn.NORM.DIST($B127,I$214*I$217+I$213,I$221*I$214,FALSE))+(I$212*_xlfn.NORM.DIST($B127,I$214*I$218+I$213,I$222*I$214,FALSE))</f>
        <v>114.19147432674933</v>
      </c>
      <c r="Y127" s="5">
        <f>BC127+(J$209*_xlfn.NORM.DIST($B127,J$214*J$215+J$213,J$219*J$214,FALSE))+(J$211*_xlfn.NORM.DIST($B127,J$214*J$216+J$213,J$220*J$214,FALSE))+(J$210*_xlfn.NORM.DIST($B127,J$214*J$217+J$213,J$221*J$214,FALSE))+(J$212*_xlfn.NORM.DIST($B127,J$214*J$218+J$213,J$222*J$214,FALSE))</f>
        <v>114.99490851922639</v>
      </c>
      <c r="Z127" s="5">
        <f>BD127+(K$209*_xlfn.NORM.DIST($B127,K$214*K$215+K$213,K$219*K$214,FALSE))+(K$211*_xlfn.NORM.DIST($B127,K$214*K$216+K$213,K$220*K$214,FALSE))+(K$210*_xlfn.NORM.DIST($B127,K$214*K$217+K$213,K$221*K$214,FALSE))+(K$212*_xlfn.NORM.DIST($B127,K$214*K$218+K$213,K$222*K$214,FALSE))</f>
        <v>114.04778888651406</v>
      </c>
      <c r="AA127" s="5">
        <f>BE127+(L$209*_xlfn.NORM.DIST($B127,L$214*L$215+L$213,L$219*L$214,FALSE))+(L$211*_xlfn.NORM.DIST($B127,L$214*L$216+L$213,L$220*L$214,FALSE))+(L$210*_xlfn.NORM.DIST($B127,L$214*L$217+L$213,L$221*L$214,FALSE))+(L$212*_xlfn.NORM.DIST($B127,L$214*L$218+L$213,L$222*L$214,FALSE))</f>
        <v>108.61819928385256</v>
      </c>
      <c r="AB127" s="5">
        <f>BF127+(M$209*_xlfn.NORM.DIST($B127,M$214*M$215+M$213,M$219*M$214,FALSE))+(M$211*_xlfn.NORM.DIST($B127,M$214*M$216+M$213,M$220*M$214,FALSE))+(M$210*_xlfn.NORM.DIST($B127,M$214*M$217+M$213,M$221*M$214,FALSE))+(M$212*_xlfn.NORM.DIST($B127,M$214*M$218+M$213,M$222*M$214,FALSE))</f>
        <v>101.53123775182679</v>
      </c>
      <c r="AC127" s="5">
        <f>BG127+(N$209*_xlfn.NORM.DIST($B127,N$214*N$215+N$213,N$219*N$214,FALSE))+(N$211*_xlfn.NORM.DIST($B127,N$214*N$216+N$213,N$220*N$214,FALSE))+(N$210*_xlfn.NORM.DIST($B127,N$214*N$217+N$213,N$221*N$214,FALSE))+(N$212*_xlfn.NORM.DIST($B127,N$214*N$218+N$213,N$222*N$214,FALSE))</f>
        <v>90.043324870479353</v>
      </c>
      <c r="AD127" s="5">
        <f>BH127+(O$209*_xlfn.NORM.DIST($B127,O$214*O$215+O$213,O$219*O$214,FALSE))+(O$211*_xlfn.NORM.DIST($B127,O$214*O$216+O$213,O$220*O$214,FALSE))+(O$210*_xlfn.NORM.DIST($B127,O$214*O$217+O$213,O$221*O$214,FALSE))+(O$212*_xlfn.NORM.DIST($B127,O$214*O$218+O$213,O$222*O$214,FALSE))</f>
        <v>76.634475629908508</v>
      </c>
      <c r="AE127" s="5"/>
      <c r="AG127" s="5">
        <f t="shared" si="84"/>
        <v>-0.23723027219783432</v>
      </c>
      <c r="AH127" s="5">
        <f t="shared" si="84"/>
        <v>0.56475403670604862</v>
      </c>
      <c r="AI127" s="5">
        <f t="shared" si="84"/>
        <v>-0.70441848701138099</v>
      </c>
      <c r="AJ127" s="5">
        <f t="shared" si="83"/>
        <v>-0.13202478449977662</v>
      </c>
      <c r="AK127" s="5">
        <f t="shared" si="83"/>
        <v>0.99464658049946308</v>
      </c>
      <c r="AL127" s="5">
        <f t="shared" si="83"/>
        <v>-0.18046304970522442</v>
      </c>
      <c r="AM127" s="5">
        <f t="shared" si="83"/>
        <v>9.652567325066741E-2</v>
      </c>
      <c r="AN127" s="5">
        <f t="shared" si="83"/>
        <v>0.9140914807736209</v>
      </c>
      <c r="AO127" s="5">
        <f t="shared" si="83"/>
        <v>0.64921111348594707</v>
      </c>
      <c r="AP127" s="5">
        <f t="shared" si="85"/>
        <v>0.21480071614743679</v>
      </c>
      <c r="AQ127" s="5">
        <f t="shared" si="85"/>
        <v>1.1657622481732091</v>
      </c>
      <c r="AR127" s="5">
        <f t="shared" si="85"/>
        <v>0.42667512952064612</v>
      </c>
      <c r="AS127" s="5">
        <f t="shared" si="85"/>
        <v>-7.3875629908513929E-2</v>
      </c>
      <c r="AV127" s="2">
        <f t="shared" si="44"/>
        <v>98.074229705947474</v>
      </c>
      <c r="AW127" s="2">
        <f t="shared" si="45"/>
        <v>101.38603779942606</v>
      </c>
      <c r="AX127" s="2">
        <f t="shared" si="46"/>
        <v>103.79746631792354</v>
      </c>
      <c r="AY127" s="2">
        <f t="shared" si="47"/>
        <v>102.93159074269681</v>
      </c>
      <c r="AZ127" s="2">
        <f t="shared" si="48"/>
        <v>104.9475120918575</v>
      </c>
      <c r="BA127" s="2">
        <f t="shared" si="49"/>
        <v>107.24466162393924</v>
      </c>
      <c r="BB127" s="2">
        <f t="shared" si="50"/>
        <v>108.06461332050191</v>
      </c>
      <c r="BC127" s="2">
        <f t="shared" si="51"/>
        <v>107.45680352890086</v>
      </c>
      <c r="BD127" s="2">
        <f t="shared" si="52"/>
        <v>105.29761268996235</v>
      </c>
      <c r="BE127" s="2">
        <f t="shared" si="53"/>
        <v>100.30750111715747</v>
      </c>
      <c r="BF127" s="2">
        <f t="shared" si="54"/>
        <v>92.48299502778147</v>
      </c>
      <c r="BG127" s="2">
        <f t="shared" si="55"/>
        <v>82.128072433535266</v>
      </c>
      <c r="BH127" s="2">
        <f t="shared" si="56"/>
        <v>69.21012519668912</v>
      </c>
      <c r="BK127" s="2" t="str">
        <f>IF(OR($B127&lt;C$229, AND($B127&gt;C$230, $B127&lt;C$231)), C127, "")</f>
        <v/>
      </c>
      <c r="BL127" s="2" t="str">
        <f>IF(OR($B127&lt;D$229, AND($B127&gt;D$230, $B127&lt;D$231)), D127, "")</f>
        <v/>
      </c>
      <c r="BM127" s="2" t="str">
        <f>IF(OR($B127&lt;E$229, AND($B127&gt;E$230, $B127&lt;E$231)), E127, "")</f>
        <v/>
      </c>
      <c r="BN127" s="2" t="str">
        <f>IF(OR($B127&lt;F$229, AND($B127&gt;F$230, $B127&lt;F$231)), F127, "")</f>
        <v/>
      </c>
      <c r="BO127" s="2" t="str">
        <f>IF(OR($B127&lt;G$229, AND($B127&gt;G$230, $B127&lt;G$231)), G127, "")</f>
        <v/>
      </c>
      <c r="BP127" s="2" t="str">
        <f>IF(OR($B127&lt;H$229, AND($B127&gt;H$230, $B127&lt;H$231)), H127, "")</f>
        <v/>
      </c>
      <c r="BQ127" s="2" t="str">
        <f>IF(OR($B127&lt;I$229, AND($B127&gt;I$230, $B127&lt;I$231)), I127, "")</f>
        <v/>
      </c>
      <c r="BR127" s="2" t="str">
        <f>IF(OR($B127&lt;J$229, AND($B127&gt;J$230, $B127&lt;J$231)), J127, "")</f>
        <v/>
      </c>
      <c r="BS127" s="2" t="str">
        <f>IF(OR($B127&lt;K$229, AND($B127&gt;K$230, $B127&lt;K$231)), K127, "")</f>
        <v/>
      </c>
      <c r="BT127" s="2" t="str">
        <f>IF(OR($B127&lt;L$229, AND($B127&gt;L$230, $B127&lt;L$231)), L127, "")</f>
        <v/>
      </c>
      <c r="BU127" s="2" t="str">
        <f>IF(OR($B127&lt;M$229, AND($B127&gt;M$230, $B127&lt;M$231)), M127, "")</f>
        <v/>
      </c>
      <c r="BV127" s="2" t="str">
        <f>IF(OR($B127&lt;N$229, AND($B127&gt;N$230, $B127&lt;N$231)), N127, "")</f>
        <v/>
      </c>
      <c r="BW127" s="2" t="str">
        <f>IF(OR($B127&lt;O$229, AND($B127&gt;O$230, $B127&lt;O$231)), O127, "")</f>
        <v/>
      </c>
      <c r="BZ127" s="2" t="str">
        <f>IF(OR(AND($B127&gt;C$230, $B127&lt;C$231), $B127&gt;C$232), C127, "")</f>
        <v/>
      </c>
      <c r="CA127" s="2" t="str">
        <f>IF(OR(AND($B127&gt;D$230, $B127&lt;D$231), $B127&gt;D$232), D127, "")</f>
        <v/>
      </c>
      <c r="CB127" s="2" t="str">
        <f>IF(OR(AND($B127&gt;E$230, $B127&lt;E$231), $B127&gt;E$232), E127, "")</f>
        <v/>
      </c>
      <c r="CC127" s="2" t="str">
        <f>IF(OR(AND($B127&gt;F$230, $B127&lt;F$231), $B127&gt;F$232), F127, "")</f>
        <v/>
      </c>
      <c r="CD127" s="2" t="str">
        <f>IF(OR(AND($B127&gt;G$230, $B127&lt;G$231), $B127&gt;G$232), G127, "")</f>
        <v/>
      </c>
      <c r="CE127" s="2" t="str">
        <f>IF(OR(AND($B127&gt;H$230, $B127&lt;H$231), $B127&gt;H$232), H127, "")</f>
        <v/>
      </c>
      <c r="CF127" s="2" t="str">
        <f>IF(OR(AND($B127&gt;I$230, $B127&lt;I$231), $B127&gt;I$232), I127, "")</f>
        <v/>
      </c>
      <c r="CG127" s="2" t="str">
        <f>IF(OR(AND($B127&gt;J$230, $B127&lt;J$231), $B127&gt;J$232), J127, "")</f>
        <v/>
      </c>
      <c r="CH127" s="2" t="str">
        <f>IF(OR(AND($B127&gt;K$230, $B127&lt;K$231), $B127&gt;K$232), K127, "")</f>
        <v/>
      </c>
      <c r="CI127" s="2" t="str">
        <f>IF(OR(AND($B127&gt;L$230, $B127&lt;L$231), $B127&gt;L$232), L127, "")</f>
        <v/>
      </c>
      <c r="CJ127" s="2" t="str">
        <f>IF(OR(AND($B127&gt;M$230, $B127&lt;M$231), $B127&gt;M$232), M127, "")</f>
        <v/>
      </c>
      <c r="CK127" s="2" t="str">
        <f>IF(OR(AND($B127&gt;N$230, $B127&lt;N$231), $B127&gt;N$232), N127, "")</f>
        <v/>
      </c>
      <c r="CL127" s="2" t="str">
        <f>IF(OR(AND($B127&gt;O$230, $B127&lt;O$231), $B127&gt;O$232), O127, "")</f>
        <v/>
      </c>
      <c r="CO127" s="2">
        <f t="shared" si="57"/>
        <v>99.258435037418636</v>
      </c>
      <c r="CP127" s="2">
        <f t="shared" si="58"/>
        <v>102.22182973030898</v>
      </c>
      <c r="CQ127" s="2">
        <f t="shared" si="59"/>
        <v>105.29224319030222</v>
      </c>
      <c r="CR127" s="2">
        <f t="shared" si="60"/>
        <v>104.06507584426647</v>
      </c>
      <c r="CS127" s="2">
        <f t="shared" si="61"/>
        <v>106.03593549764874</v>
      </c>
      <c r="CT127" s="2">
        <f t="shared" si="62"/>
        <v>108.5542258368899</v>
      </c>
      <c r="CU127" s="2">
        <f t="shared" si="63"/>
        <v>109.25267607726521</v>
      </c>
      <c r="CV127" s="2">
        <f t="shared" si="64"/>
        <v>109.43190618094117</v>
      </c>
      <c r="CW127" s="2">
        <f t="shared" si="65"/>
        <v>107.82822446229883</v>
      </c>
      <c r="CX127" s="2">
        <f t="shared" si="66"/>
        <v>102.521933473921</v>
      </c>
      <c r="CY127" s="2">
        <f t="shared" si="67"/>
        <v>94.71682884229395</v>
      </c>
      <c r="CZ127" s="2">
        <f t="shared" si="68"/>
        <v>83.536143107610769</v>
      </c>
      <c r="DA127" s="2">
        <f t="shared" si="69"/>
        <v>69.973256316363731</v>
      </c>
      <c r="DD127" s="2">
        <f t="shared" si="70"/>
        <v>97.913898572527785</v>
      </c>
      <c r="DE127" s="2">
        <f t="shared" si="71"/>
        <v>101.25047544720817</v>
      </c>
      <c r="DF127" s="2">
        <f t="shared" si="72"/>
        <v>103.52802156057764</v>
      </c>
      <c r="DG127" s="2">
        <f t="shared" si="73"/>
        <v>102.7853446832291</v>
      </c>
      <c r="DH127" s="2">
        <f t="shared" si="74"/>
        <v>104.81413529485148</v>
      </c>
      <c r="DI127" s="2">
        <f t="shared" si="75"/>
        <v>107.06747600676358</v>
      </c>
      <c r="DJ127" s="2">
        <f t="shared" si="76"/>
        <v>107.88430179826392</v>
      </c>
      <c r="DK127" s="2">
        <f t="shared" si="77"/>
        <v>107.16774678412432</v>
      </c>
      <c r="DL127" s="2">
        <f t="shared" si="78"/>
        <v>104.9391917015336</v>
      </c>
      <c r="DM127" s="2">
        <f t="shared" si="79"/>
        <v>100.03297256956371</v>
      </c>
      <c r="DN127" s="2">
        <f t="shared" si="80"/>
        <v>92.211548007524115</v>
      </c>
      <c r="DO127" s="2">
        <f t="shared" si="81"/>
        <v>81.960174340006219</v>
      </c>
      <c r="DP127" s="2">
        <f t="shared" si="82"/>
        <v>69.108662470000297</v>
      </c>
      <c r="DS127" s="2">
        <f>POWER(10,($B127-C$227)/C$228)/(1+POWER(10,($B127-C$227)/C$228))</f>
        <v>0.88075359976740675</v>
      </c>
      <c r="DT127" s="2">
        <f>POWER(10,($B127-D$227)/D$228)/(1+POWER(10,($B127-D$227)/D$228))</f>
        <v>0.86043984715326871</v>
      </c>
      <c r="DU127" s="2">
        <f>POWER(10,($B127-E$227)/E$228)/(1+POWER(10,($B127-E$227)/E$228))</f>
        <v>0.84727272764025841</v>
      </c>
      <c r="DV127" s="2">
        <f>POWER(10,($B127-F$227)/F$228)/(1+POWER(10,($B127-F$227)/F$228))</f>
        <v>0.88572126402770013</v>
      </c>
      <c r="DW127" s="2">
        <f>POWER(10,($B127-G$227)/G$228)/(1+POWER(10,($B127-G$227)/G$228))</f>
        <v>0.89083583657896015</v>
      </c>
      <c r="DX127" s="2">
        <f>POWER(10,($B127-H$227)/H$228)/(1+POWER(10,($B127-H$227)/H$228))</f>
        <v>0.88082351611192156</v>
      </c>
      <c r="DY127" s="2">
        <f>POWER(10,($B127-I$227)/I$228)/(1+POWER(10,($B127-I$227)/I$228))</f>
        <v>0.86822938357948221</v>
      </c>
      <c r="DZ127" s="2">
        <f>POWER(10,($B127-J$227)/J$228)/(1+POWER(10,($B127-J$227)/J$228))</f>
        <v>0.8723337477109907</v>
      </c>
      <c r="EA127" s="2">
        <f>POWER(10,($B127-K$227)/K$228)/(1+POWER(10,($B127-K$227)/K$228))</f>
        <v>0.87593737485558543</v>
      </c>
      <c r="EB127" s="2">
        <f>POWER(10,($B127-L$227)/L$228)/(1+POWER(10,($B127-L$227)/L$228))</f>
        <v>0.88970154287551961</v>
      </c>
      <c r="EC127" s="2">
        <f>POWER(10,($B127-M$227)/M$228)/(1+POWER(10,($B127-M$227)/M$228))</f>
        <v>0.89165006314260331</v>
      </c>
      <c r="ED127" s="2">
        <f>POWER(10,($B127-N$227)/N$228)/(1+POWER(10,($B127-N$227)/N$228))</f>
        <v>0.89346356540792204</v>
      </c>
      <c r="EE127" s="2">
        <f>POWER(10,($B127-O$227)/O$228)/(1+POWER(10,($B127-O$227)/O$228))</f>
        <v>0.88264694791018905</v>
      </c>
    </row>
    <row r="128" spans="2:135" x14ac:dyDescent="0.25">
      <c r="B128" s="2">
        <v>122</v>
      </c>
      <c r="C128">
        <v>98.727000000000004</v>
      </c>
      <c r="D128">
        <v>101.941</v>
      </c>
      <c r="E128">
        <v>105</v>
      </c>
      <c r="F128">
        <v>106.23099999999999</v>
      </c>
      <c r="G128">
        <v>107.625</v>
      </c>
      <c r="H128">
        <v>111.892</v>
      </c>
      <c r="I128">
        <v>114.43899999999999</v>
      </c>
      <c r="J128">
        <v>115.742</v>
      </c>
      <c r="K128">
        <v>113.90900000000001</v>
      </c>
      <c r="L128">
        <v>108.318</v>
      </c>
      <c r="M128">
        <v>102.5</v>
      </c>
      <c r="N128">
        <v>90.03</v>
      </c>
      <c r="O128">
        <v>77.469700000000003</v>
      </c>
      <c r="R128" s="5">
        <f>AV128+(C$209*_xlfn.NORM.DIST($B128,C$214*C$215+C$213,C$219*C$214,FALSE))+(C$211*_xlfn.NORM.DIST($B128,C$214*C$216+C$213,C$220*C$214,FALSE))+(C$210*_xlfn.NORM.DIST($B128,C$214*C$217+C$213,C$221*C$214,FALSE))+(C$212*_xlfn.NORM.DIST($B128,C$214*C$218+C$213,C$222*C$214,FALSE))</f>
        <v>99.169140705094904</v>
      </c>
      <c r="S128" s="5">
        <f>AW128+(D$209*_xlfn.NORM.DIST($B128,D$214*D$215+D$213,D$219*D$214,FALSE))+(D$211*_xlfn.NORM.DIST($B128,D$214*D$216+D$213,D$220*D$214,FALSE))+(D$210*_xlfn.NORM.DIST($B128,D$214*D$217+D$213,D$221*D$214,FALSE))+(D$212*_xlfn.NORM.DIST($B128,D$214*D$218+D$213,D$222*D$214,FALSE))</f>
        <v>102.87375825421657</v>
      </c>
      <c r="T128" s="5">
        <f>AX128+(E$209*_xlfn.NORM.DIST($B128,E$214*E$215+E$213,E$219*E$214,FALSE))+(E$211*_xlfn.NORM.DIST($B128,E$214*E$216+E$213,E$220*E$214,FALSE))+(E$210*_xlfn.NORM.DIST($B128,E$214*E$217+E$213,E$221*E$214,FALSE))+(E$212*_xlfn.NORM.DIST($B128,E$214*E$218+E$213,E$222*E$214,FALSE))</f>
        <v>104.88127953649121</v>
      </c>
      <c r="U128" s="5">
        <f>AY128+(F$209*_xlfn.NORM.DIST($B128,F$214*F$215+F$213,F$219*F$214,FALSE))+(F$211*_xlfn.NORM.DIST($B128,F$214*F$216+F$213,F$220*F$214,FALSE))+(F$210*_xlfn.NORM.DIST($B128,F$214*F$217+F$213,F$221*F$214,FALSE))+(F$212*_xlfn.NORM.DIST($B128,F$214*F$218+F$213,F$222*F$214,FALSE))</f>
        <v>105.55217181473063</v>
      </c>
      <c r="V128" s="5">
        <f>AZ128+(G$209*_xlfn.NORM.DIST($B128,G$214*G$215+G$213,G$219*G$214,FALSE))+(G$211*_xlfn.NORM.DIST($B128,G$214*G$216+G$213,G$220*G$214,FALSE))+(G$210*_xlfn.NORM.DIST($B128,G$214*G$217+G$213,G$221*G$214,FALSE))+(G$212*_xlfn.NORM.DIST($B128,G$214*G$218+G$213,G$222*G$214,FALSE))</f>
        <v>107.12827035193892</v>
      </c>
      <c r="W128" s="5">
        <f>BA128+(H$209*_xlfn.NORM.DIST($B128,H$214*H$215+H$213,H$219*H$214,FALSE))+(H$211*_xlfn.NORM.DIST($B128,H$214*H$216+H$213,H$220*H$214,FALSE))+(H$210*_xlfn.NORM.DIST($B128,H$214*H$217+H$213,H$221*H$214,FALSE))+(H$212*_xlfn.NORM.DIST($B128,H$214*H$218+H$213,H$222*H$214,FALSE))</f>
        <v>111.6978316395757</v>
      </c>
      <c r="X128" s="5">
        <f>BB128+(I$209*_xlfn.NORM.DIST($B128,I$214*I$215+I$213,I$219*I$214,FALSE))+(I$211*_xlfn.NORM.DIST($B128,I$214*I$216+I$213,I$220*I$214,FALSE))+(I$210*_xlfn.NORM.DIST($B128,I$214*I$217+I$213,I$221*I$214,FALSE))+(I$212*_xlfn.NORM.DIST($B128,I$214*I$218+I$213,I$222*I$214,FALSE))</f>
        <v>113.99014029054374</v>
      </c>
      <c r="Y128" s="5">
        <f>BC128+(J$209*_xlfn.NORM.DIST($B128,J$214*J$215+J$213,J$219*J$214,FALSE))+(J$211*_xlfn.NORM.DIST($B128,J$214*J$216+J$213,J$220*J$214,FALSE))+(J$210*_xlfn.NORM.DIST($B128,J$214*J$217+J$213,J$221*J$214,FALSE))+(J$212*_xlfn.NORM.DIST($B128,J$214*J$218+J$213,J$222*J$214,FALSE))</f>
        <v>114.54675990690647</v>
      </c>
      <c r="Z128" s="5">
        <f>BD128+(K$209*_xlfn.NORM.DIST($B128,K$214*K$215+K$213,K$219*K$214,FALSE))+(K$211*_xlfn.NORM.DIST($B128,K$214*K$216+K$213,K$220*K$214,FALSE))+(K$210*_xlfn.NORM.DIST($B128,K$214*K$217+K$213,K$221*K$214,FALSE))+(K$212*_xlfn.NORM.DIST($B128,K$214*K$218+K$213,K$222*K$214,FALSE))</f>
        <v>113.32667303956643</v>
      </c>
      <c r="AA128" s="5">
        <f>BE128+(L$209*_xlfn.NORM.DIST($B128,L$214*L$215+L$213,L$219*L$214,FALSE))+(L$211*_xlfn.NORM.DIST($B128,L$214*L$216+L$213,L$220*L$214,FALSE))+(L$210*_xlfn.NORM.DIST($B128,L$214*L$217+L$213,L$221*L$214,FALSE))+(L$212*_xlfn.NORM.DIST($B128,L$214*L$218+L$213,L$222*L$214,FALSE))</f>
        <v>107.50453042888857</v>
      </c>
      <c r="AB128" s="5">
        <f>BF128+(M$209*_xlfn.NORM.DIST($B128,M$214*M$215+M$213,M$219*M$214,FALSE))+(M$211*_xlfn.NORM.DIST($B128,M$214*M$216+M$213,M$220*M$214,FALSE))+(M$210*_xlfn.NORM.DIST($B128,M$214*M$217+M$213,M$221*M$214,FALSE))+(M$212*_xlfn.NORM.DIST($B128,M$214*M$218+M$213,M$222*M$214,FALSE))</f>
        <v>100.4196218892574</v>
      </c>
      <c r="AC128" s="5">
        <f>BG128+(N$209*_xlfn.NORM.DIST($B128,N$214*N$215+N$213,N$219*N$214,FALSE))+(N$211*_xlfn.NORM.DIST($B128,N$214*N$216+N$213,N$220*N$214,FALSE))+(N$210*_xlfn.NORM.DIST($B128,N$214*N$217+N$213,N$221*N$214,FALSE))+(N$212*_xlfn.NORM.DIST($B128,N$214*N$218+N$213,N$222*N$214,FALSE))</f>
        <v>89.111931317671534</v>
      </c>
      <c r="AD128" s="5">
        <f>BH128+(O$209*_xlfn.NORM.DIST($B128,O$214*O$215+O$213,O$219*O$214,FALSE))+(O$211*_xlfn.NORM.DIST($B128,O$214*O$216+O$213,O$220*O$214,FALSE))+(O$210*_xlfn.NORM.DIST($B128,O$214*O$217+O$213,O$221*O$214,FALSE))+(O$212*_xlfn.NORM.DIST($B128,O$214*O$218+O$213,O$222*O$214,FALSE))</f>
        <v>76.230081009653929</v>
      </c>
      <c r="AE128" s="5"/>
      <c r="AG128" s="5">
        <f t="shared" si="84"/>
        <v>-0.4421407050949</v>
      </c>
      <c r="AH128" s="5">
        <f t="shared" si="84"/>
        <v>-0.93275825421656577</v>
      </c>
      <c r="AI128" s="5">
        <f t="shared" si="84"/>
        <v>0.11872046350879373</v>
      </c>
      <c r="AJ128" s="5">
        <f t="shared" si="83"/>
        <v>0.67882818526936717</v>
      </c>
      <c r="AK128" s="5">
        <f t="shared" si="83"/>
        <v>0.496729648061077</v>
      </c>
      <c r="AL128" s="5">
        <f t="shared" si="83"/>
        <v>0.19416836042429964</v>
      </c>
      <c r="AM128" s="5">
        <f t="shared" si="83"/>
        <v>0.44885970945625786</v>
      </c>
      <c r="AN128" s="5">
        <f t="shared" si="83"/>
        <v>1.1952400930935312</v>
      </c>
      <c r="AO128" s="5">
        <f t="shared" si="83"/>
        <v>0.58232696043357635</v>
      </c>
      <c r="AP128" s="5">
        <f t="shared" si="85"/>
        <v>0.81346957111142615</v>
      </c>
      <c r="AQ128" s="5">
        <f t="shared" si="85"/>
        <v>2.0803781107426005</v>
      </c>
      <c r="AR128" s="5">
        <f t="shared" si="85"/>
        <v>0.91806868232846739</v>
      </c>
      <c r="AS128" s="5">
        <f t="shared" si="85"/>
        <v>1.2396189903460737</v>
      </c>
      <c r="AV128" s="2">
        <f t="shared" si="44"/>
        <v>98.026743753896795</v>
      </c>
      <c r="AW128" s="2">
        <f t="shared" si="45"/>
        <v>101.34922289437965</v>
      </c>
      <c r="AX128" s="2">
        <f t="shared" si="46"/>
        <v>103.73742924267805</v>
      </c>
      <c r="AY128" s="2">
        <f t="shared" si="47"/>
        <v>102.89432675999825</v>
      </c>
      <c r="AZ128" s="2">
        <f t="shared" si="48"/>
        <v>104.93543936028166</v>
      </c>
      <c r="BA128" s="2">
        <f t="shared" si="49"/>
        <v>107.22809199950086</v>
      </c>
      <c r="BB128" s="2">
        <f t="shared" si="50"/>
        <v>108.05071770107945</v>
      </c>
      <c r="BC128" s="2">
        <f t="shared" si="51"/>
        <v>107.41931687801997</v>
      </c>
      <c r="BD128" s="2">
        <f t="shared" si="52"/>
        <v>105.24162246769238</v>
      </c>
      <c r="BE128" s="2">
        <f t="shared" si="53"/>
        <v>100.26185114903269</v>
      </c>
      <c r="BF128" s="2">
        <f t="shared" si="54"/>
        <v>92.440819156747338</v>
      </c>
      <c r="BG128" s="2">
        <f t="shared" si="55"/>
        <v>82.102192638954349</v>
      </c>
      <c r="BH128" s="2">
        <f t="shared" si="56"/>
        <v>69.196186711562859</v>
      </c>
      <c r="BK128" s="2" t="str">
        <f>IF(OR($B128&lt;C$229, AND($B128&gt;C$230, $B128&lt;C$231)), C128, "")</f>
        <v/>
      </c>
      <c r="BL128" s="2" t="str">
        <f>IF(OR($B128&lt;D$229, AND($B128&gt;D$230, $B128&lt;D$231)), D128, "")</f>
        <v/>
      </c>
      <c r="BM128" s="2" t="str">
        <f>IF(OR($B128&lt;E$229, AND($B128&gt;E$230, $B128&lt;E$231)), E128, "")</f>
        <v/>
      </c>
      <c r="BN128" s="2" t="str">
        <f>IF(OR($B128&lt;F$229, AND($B128&gt;F$230, $B128&lt;F$231)), F128, "")</f>
        <v/>
      </c>
      <c r="BO128" s="2" t="str">
        <f>IF(OR($B128&lt;G$229, AND($B128&gt;G$230, $B128&lt;G$231)), G128, "")</f>
        <v/>
      </c>
      <c r="BP128" s="2" t="str">
        <f>IF(OR($B128&lt;H$229, AND($B128&gt;H$230, $B128&lt;H$231)), H128, "")</f>
        <v/>
      </c>
      <c r="BQ128" s="2" t="str">
        <f>IF(OR($B128&lt;I$229, AND($B128&gt;I$230, $B128&lt;I$231)), I128, "")</f>
        <v/>
      </c>
      <c r="BR128" s="2" t="str">
        <f>IF(OR($B128&lt;J$229, AND($B128&gt;J$230, $B128&lt;J$231)), J128, "")</f>
        <v/>
      </c>
      <c r="BS128" s="2" t="str">
        <f>IF(OR($B128&lt;K$229, AND($B128&gt;K$230, $B128&lt;K$231)), K128, "")</f>
        <v/>
      </c>
      <c r="BT128" s="2" t="str">
        <f>IF(OR($B128&lt;L$229, AND($B128&gt;L$230, $B128&lt;L$231)), L128, "")</f>
        <v/>
      </c>
      <c r="BU128" s="2" t="str">
        <f>IF(OR($B128&lt;M$229, AND($B128&gt;M$230, $B128&lt;M$231)), M128, "")</f>
        <v/>
      </c>
      <c r="BV128" s="2" t="str">
        <f>IF(OR($B128&lt;N$229, AND($B128&gt;N$230, $B128&lt;N$231)), N128, "")</f>
        <v/>
      </c>
      <c r="BW128" s="2" t="str">
        <f>IF(OR($B128&lt;O$229, AND($B128&gt;O$230, $B128&lt;O$231)), O128, "")</f>
        <v/>
      </c>
      <c r="BZ128" s="2" t="str">
        <f>IF(OR(AND($B128&gt;C$230, $B128&lt;C$231), $B128&gt;C$232), C128, "")</f>
        <v/>
      </c>
      <c r="CA128" s="2" t="str">
        <f>IF(OR(AND($B128&gt;D$230, $B128&lt;D$231), $B128&gt;D$232), D128, "")</f>
        <v/>
      </c>
      <c r="CB128" s="2" t="str">
        <f>IF(OR(AND($B128&gt;E$230, $B128&lt;E$231), $B128&gt;E$232), E128, "")</f>
        <v/>
      </c>
      <c r="CC128" s="2" t="str">
        <f>IF(OR(AND($B128&gt;F$230, $B128&lt;F$231), $B128&gt;F$232), F128, "")</f>
        <v/>
      </c>
      <c r="CD128" s="2" t="str">
        <f>IF(OR(AND($B128&gt;G$230, $B128&lt;G$231), $B128&gt;G$232), G128, "")</f>
        <v/>
      </c>
      <c r="CE128" s="2" t="str">
        <f>IF(OR(AND($B128&gt;H$230, $B128&lt;H$231), $B128&gt;H$232), H128, "")</f>
        <v/>
      </c>
      <c r="CF128" s="2" t="str">
        <f>IF(OR(AND($B128&gt;I$230, $B128&lt;I$231), $B128&gt;I$232), I128, "")</f>
        <v/>
      </c>
      <c r="CG128" s="2" t="str">
        <f>IF(OR(AND($B128&gt;J$230, $B128&lt;J$231), $B128&gt;J$232), J128, "")</f>
        <v/>
      </c>
      <c r="CH128" s="2" t="str">
        <f>IF(OR(AND($B128&gt;K$230, $B128&lt;K$231), $B128&gt;K$232), K128, "")</f>
        <v/>
      </c>
      <c r="CI128" s="2" t="str">
        <f>IF(OR(AND($B128&gt;L$230, $B128&lt;L$231), $B128&gt;L$232), L128, "")</f>
        <v/>
      </c>
      <c r="CJ128" s="2" t="str">
        <f>IF(OR(AND($B128&gt;M$230, $B128&lt;M$231), $B128&gt;M$232), M128, "")</f>
        <v/>
      </c>
      <c r="CK128" s="2" t="str">
        <f>IF(OR(AND($B128&gt;N$230, $B128&lt;N$231), $B128&gt;N$232), N128, "")</f>
        <v/>
      </c>
      <c r="CL128" s="2" t="str">
        <f>IF(OR(AND($B128&gt;O$230, $B128&lt;O$231), $B128&gt;O$232), O128, "")</f>
        <v/>
      </c>
      <c r="CO128" s="2">
        <f t="shared" si="57"/>
        <v>99.255893638744794</v>
      </c>
      <c r="CP128" s="2">
        <f t="shared" si="58"/>
        <v>102.21485247633505</v>
      </c>
      <c r="CQ128" s="2">
        <f t="shared" si="59"/>
        <v>105.29480046749995</v>
      </c>
      <c r="CR128" s="2">
        <f t="shared" si="60"/>
        <v>104.06990770950318</v>
      </c>
      <c r="CS128" s="2">
        <f t="shared" si="61"/>
        <v>106.05704186224929</v>
      </c>
      <c r="CT128" s="2">
        <f t="shared" si="62"/>
        <v>108.58476069582861</v>
      </c>
      <c r="CU128" s="2">
        <f t="shared" si="63"/>
        <v>109.27716441230562</v>
      </c>
      <c r="CV128" s="2">
        <f t="shared" si="64"/>
        <v>109.47523759363021</v>
      </c>
      <c r="CW128" s="2">
        <f t="shared" si="65"/>
        <v>107.87014038362433</v>
      </c>
      <c r="CX128" s="2">
        <f t="shared" si="66"/>
        <v>102.55884896668074</v>
      </c>
      <c r="CY128" s="2">
        <f t="shared" si="67"/>
        <v>94.760373126346025</v>
      </c>
      <c r="CZ128" s="2">
        <f t="shared" si="68"/>
        <v>83.563420844747128</v>
      </c>
      <c r="DA128" s="2">
        <f t="shared" si="69"/>
        <v>69.985449362642044</v>
      </c>
      <c r="DD128" s="2">
        <f t="shared" si="70"/>
        <v>97.874970342615285</v>
      </c>
      <c r="DE128" s="2">
        <f t="shared" si="71"/>
        <v>101.22117483188022</v>
      </c>
      <c r="DF128" s="2">
        <f t="shared" si="72"/>
        <v>103.48140239193131</v>
      </c>
      <c r="DG128" s="2">
        <f t="shared" si="73"/>
        <v>102.75599532043019</v>
      </c>
      <c r="DH128" s="2">
        <f t="shared" si="74"/>
        <v>104.81009021390159</v>
      </c>
      <c r="DI128" s="2">
        <f t="shared" si="75"/>
        <v>107.06068428339297</v>
      </c>
      <c r="DJ128" s="2">
        <f t="shared" si="76"/>
        <v>107.88095871177048</v>
      </c>
      <c r="DK128" s="2">
        <f t="shared" si="77"/>
        <v>107.14490696386248</v>
      </c>
      <c r="DL128" s="2">
        <f t="shared" si="78"/>
        <v>104.90209192263787</v>
      </c>
      <c r="DM128" s="2">
        <f t="shared" si="79"/>
        <v>100.00214294057024</v>
      </c>
      <c r="DN128" s="2">
        <f t="shared" si="80"/>
        <v>92.183756672817225</v>
      </c>
      <c r="DO128" s="2">
        <f t="shared" si="81"/>
        <v>81.943286982053749</v>
      </c>
      <c r="DP128" s="2">
        <f t="shared" si="82"/>
        <v>69.100482969944323</v>
      </c>
      <c r="DS128" s="2">
        <f>POWER(10,($B128-C$227)/C$228)/(1+POWER(10,($B128-C$227)/C$228))</f>
        <v>0.89009280116650269</v>
      </c>
      <c r="DT128" s="2">
        <f>POWER(10,($B128-D$227)/D$228)/(1+POWER(10,($B128-D$227)/D$228))</f>
        <v>0.87113722119643788</v>
      </c>
      <c r="DU128" s="2">
        <f>POWER(10,($B128-E$227)/E$228)/(1+POWER(10,($B128-E$227)/E$228))</f>
        <v>0.85881376284881905</v>
      </c>
      <c r="DV128" s="2">
        <f>POWER(10,($B128-F$227)/F$228)/(1+POWER(10,($B128-F$227)/F$228))</f>
        <v>0.89471791215420382</v>
      </c>
      <c r="DW128" s="2">
        <f>POWER(10,($B128-G$227)/G$228)/(1+POWER(10,($B128-G$227)/G$228))</f>
        <v>0.89947553576261574</v>
      </c>
      <c r="DX128" s="2">
        <f>POWER(10,($B128-H$227)/H$228)/(1+POWER(10,($B128-H$227)/H$228))</f>
        <v>0.89015792466707577</v>
      </c>
      <c r="DY128" s="2">
        <f>POWER(10,($B128-I$227)/I$228)/(1+POWER(10,($B128-I$227)/I$228))</f>
        <v>0.8784140551468087</v>
      </c>
      <c r="DZ128" s="2">
        <f>POWER(10,($B128-J$227)/J$228)/(1+POWER(10,($B128-J$227)/J$228))</f>
        <v>0.882244214339305</v>
      </c>
      <c r="EA128" s="2">
        <f>POWER(10,($B128-K$227)/K$228)/(1+POWER(10,($B128-K$227)/K$228))</f>
        <v>0.88560478391189246</v>
      </c>
      <c r="EB128" s="2">
        <f>POWER(10,($B128-L$227)/L$228)/(1+POWER(10,($B128-L$227)/L$228))</f>
        <v>0.89842077821612254</v>
      </c>
      <c r="EC128" s="2">
        <f>POWER(10,($B128-M$227)/M$228)/(1+POWER(10,($B128-M$227)/M$228))</f>
        <v>0.90023253807214898</v>
      </c>
      <c r="ED128" s="2">
        <f>POWER(10,($B128-N$227)/N$228)/(1+POWER(10,($B128-N$227)/N$228))</f>
        <v>0.90191819295942344</v>
      </c>
      <c r="EE128" s="2">
        <f>POWER(10,($B128-O$227)/O$228)/(1+POWER(10,($B128-O$227)/O$228))</f>
        <v>0.89185607226643893</v>
      </c>
    </row>
    <row r="129" spans="2:135" x14ac:dyDescent="0.25">
      <c r="B129" s="2">
        <v>123</v>
      </c>
      <c r="C129">
        <v>98.379000000000005</v>
      </c>
      <c r="D129">
        <v>102.529</v>
      </c>
      <c r="E129">
        <v>105.61799999999999</v>
      </c>
      <c r="F129">
        <v>105.785</v>
      </c>
      <c r="G129">
        <v>106.89100000000001</v>
      </c>
      <c r="H129">
        <v>111.67700000000001</v>
      </c>
      <c r="I129">
        <v>114.788</v>
      </c>
      <c r="J129">
        <v>114.848</v>
      </c>
      <c r="K129">
        <v>113.652</v>
      </c>
      <c r="L129">
        <v>106.955</v>
      </c>
      <c r="M129">
        <v>100.545</v>
      </c>
      <c r="N129">
        <v>88.864000000000004</v>
      </c>
      <c r="O129">
        <v>76.378799999999998</v>
      </c>
      <c r="R129" s="5">
        <f>AV129+(C$209*_xlfn.NORM.DIST($B129,C$214*C$215+C$213,C$219*C$214,FALSE))+(C$211*_xlfn.NORM.DIST($B129,C$214*C$216+C$213,C$220*C$214,FALSE))+(C$210*_xlfn.NORM.DIST($B129,C$214*C$217+C$213,C$221*C$214,FALSE))+(C$212*_xlfn.NORM.DIST($B129,C$214*C$218+C$213,C$222*C$214,FALSE))</f>
        <v>99.056345967078812</v>
      </c>
      <c r="S129" s="5">
        <f>AW129+(D$209*_xlfn.NORM.DIST($B129,D$214*D$215+D$213,D$219*D$214,FALSE))+(D$211*_xlfn.NORM.DIST($B129,D$214*D$216+D$213,D$220*D$214,FALSE))+(D$210*_xlfn.NORM.DIST($B129,D$214*D$217+D$213,D$221*D$214,FALSE))+(D$212*_xlfn.NORM.DIST($B129,D$214*D$218+D$213,D$222*D$214,FALSE))</f>
        <v>102.87104499076698</v>
      </c>
      <c r="T129" s="5">
        <f>AX129+(E$209*_xlfn.NORM.DIST($B129,E$214*E$215+E$213,E$219*E$214,FALSE))+(E$211*_xlfn.NORM.DIST($B129,E$214*E$216+E$213,E$220*E$214,FALSE))+(E$210*_xlfn.NORM.DIST($B129,E$214*E$217+E$213,E$221*E$214,FALSE))+(E$212*_xlfn.NORM.DIST($B129,E$214*E$218+E$213,E$222*E$214,FALSE))</f>
        <v>104.94150207585076</v>
      </c>
      <c r="U129" s="5">
        <f>AY129+(F$209*_xlfn.NORM.DIST($B129,F$214*F$215+F$213,F$219*F$214,FALSE))+(F$211*_xlfn.NORM.DIST($B129,F$214*F$216+F$213,F$220*F$214,FALSE))+(F$210*_xlfn.NORM.DIST($B129,F$214*F$217+F$213,F$221*F$214,FALSE))+(F$212*_xlfn.NORM.DIST($B129,F$214*F$218+F$213,F$222*F$214,FALSE))</f>
        <v>105.19632100729257</v>
      </c>
      <c r="V129" s="5">
        <f>AZ129+(G$209*_xlfn.NORM.DIST($B129,G$214*G$215+G$213,G$219*G$214,FALSE))+(G$211*_xlfn.NORM.DIST($B129,G$214*G$216+G$213,G$220*G$214,FALSE))+(G$210*_xlfn.NORM.DIST($B129,G$214*G$217+G$213,G$221*G$214,FALSE))+(G$212*_xlfn.NORM.DIST($B129,G$214*G$218+G$213,G$222*G$214,FALSE))</f>
        <v>106.77963267695451</v>
      </c>
      <c r="W129" s="5">
        <f>BA129+(H$209*_xlfn.NORM.DIST($B129,H$214*H$215+H$213,H$219*H$214,FALSE))+(H$211*_xlfn.NORM.DIST($B129,H$214*H$216+H$213,H$220*H$214,FALSE))+(H$210*_xlfn.NORM.DIST($B129,H$214*H$217+H$213,H$221*H$214,FALSE))+(H$212*_xlfn.NORM.DIST($B129,H$214*H$218+H$213,H$222*H$214,FALSE))</f>
        <v>111.14607057048104</v>
      </c>
      <c r="X129" s="5">
        <f>BB129+(I$209*_xlfn.NORM.DIST($B129,I$214*I$215+I$213,I$219*I$214,FALSE))+(I$211*_xlfn.NORM.DIST($B129,I$214*I$216+I$213,I$220*I$214,FALSE))+(I$210*_xlfn.NORM.DIST($B129,I$214*I$217+I$213,I$221*I$214,FALSE))+(I$212*_xlfn.NORM.DIST($B129,I$214*I$218+I$213,I$222*I$214,FALSE))</f>
        <v>113.54556318867527</v>
      </c>
      <c r="Y129" s="5">
        <f>BC129+(J$209*_xlfn.NORM.DIST($B129,J$214*J$215+J$213,J$219*J$214,FALSE))+(J$211*_xlfn.NORM.DIST($B129,J$214*J$216+J$213,J$220*J$214,FALSE))+(J$210*_xlfn.NORM.DIST($B129,J$214*J$217+J$213,J$221*J$214,FALSE))+(J$212*_xlfn.NORM.DIST($B129,J$214*J$218+J$213,J$222*J$214,FALSE))</f>
        <v>113.82713706403324</v>
      </c>
      <c r="Z129" s="5">
        <f>BD129+(K$209*_xlfn.NORM.DIST($B129,K$214*K$215+K$213,K$219*K$214,FALSE))+(K$211*_xlfn.NORM.DIST($B129,K$214*K$216+K$213,K$220*K$214,FALSE))+(K$210*_xlfn.NORM.DIST($B129,K$214*K$217+K$213,K$221*K$214,FALSE))+(K$212*_xlfn.NORM.DIST($B129,K$214*K$218+K$213,K$222*K$214,FALSE))</f>
        <v>112.32817973376125</v>
      </c>
      <c r="AA129" s="5">
        <f>BE129+(L$209*_xlfn.NORM.DIST($B129,L$214*L$215+L$213,L$219*L$214,FALSE))+(L$211*_xlfn.NORM.DIST($B129,L$214*L$216+L$213,L$220*L$214,FALSE))+(L$210*_xlfn.NORM.DIST($B129,L$214*L$217+L$213,L$221*L$214,FALSE))+(L$212*_xlfn.NORM.DIST($B129,L$214*L$218+L$213,L$222*L$214,FALSE))</f>
        <v>106.25275732142082</v>
      </c>
      <c r="AB129" s="5">
        <f>BF129+(M$209*_xlfn.NORM.DIST($B129,M$214*M$215+M$213,M$219*M$214,FALSE))+(M$211*_xlfn.NORM.DIST($B129,M$214*M$216+M$213,M$220*M$214,FALSE))+(M$210*_xlfn.NORM.DIST($B129,M$214*M$217+M$213,M$221*M$214,FALSE))+(M$212*_xlfn.NORM.DIST($B129,M$214*M$218+M$213,M$222*M$214,FALSE))</f>
        <v>99.133556966110092</v>
      </c>
      <c r="AC129" s="5">
        <f>BG129+(N$209*_xlfn.NORM.DIST($B129,N$214*N$215+N$213,N$219*N$214,FALSE))+(N$211*_xlfn.NORM.DIST($B129,N$214*N$216+N$213,N$220*N$214,FALSE))+(N$210*_xlfn.NORM.DIST($B129,N$214*N$217+N$213,N$221*N$214,FALSE))+(N$212*_xlfn.NORM.DIST($B129,N$214*N$218+N$213,N$222*N$214,FALSE))</f>
        <v>88.021940773094585</v>
      </c>
      <c r="AD129" s="5">
        <f>BH129+(O$209*_xlfn.NORM.DIST($B129,O$214*O$215+O$213,O$219*O$214,FALSE))+(O$211*_xlfn.NORM.DIST($B129,O$214*O$216+O$213,O$220*O$214,FALSE))+(O$210*_xlfn.NORM.DIST($B129,O$214*O$217+O$213,O$221*O$214,FALSE))+(O$212*_xlfn.NORM.DIST($B129,O$214*O$218+O$213,O$222*O$214,FALSE))</f>
        <v>75.569368990414475</v>
      </c>
      <c r="AE129" s="5"/>
      <c r="AG129" s="5">
        <f t="shared" si="84"/>
        <v>-0.67734596707880712</v>
      </c>
      <c r="AH129" s="5">
        <f t="shared" si="84"/>
        <v>-0.34204499076697914</v>
      </c>
      <c r="AI129" s="5">
        <f t="shared" si="84"/>
        <v>0.67649792414923127</v>
      </c>
      <c r="AJ129" s="5">
        <f t="shared" si="83"/>
        <v>0.58867899270742896</v>
      </c>
      <c r="AK129" s="5">
        <f t="shared" si="83"/>
        <v>0.11136732304549923</v>
      </c>
      <c r="AL129" s="5">
        <f t="shared" si="83"/>
        <v>0.53092942951896305</v>
      </c>
      <c r="AM129" s="5">
        <f t="shared" si="83"/>
        <v>1.2424368113247226</v>
      </c>
      <c r="AN129" s="5">
        <f t="shared" si="83"/>
        <v>1.0208629359667611</v>
      </c>
      <c r="AO129" s="5">
        <f t="shared" si="83"/>
        <v>1.323820266238755</v>
      </c>
      <c r="AP129" s="5">
        <f t="shared" si="85"/>
        <v>0.70224267857918221</v>
      </c>
      <c r="AQ129" s="5">
        <f t="shared" si="85"/>
        <v>1.4114430338899098</v>
      </c>
      <c r="AR129" s="5">
        <f t="shared" si="85"/>
        <v>0.84205922690541968</v>
      </c>
      <c r="AS129" s="5">
        <f t="shared" si="85"/>
        <v>0.8094310095855235</v>
      </c>
      <c r="AV129" s="2">
        <f t="shared" si="44"/>
        <v>97.979495687781835</v>
      </c>
      <c r="AW129" s="2">
        <f t="shared" si="45"/>
        <v>101.31264837498077</v>
      </c>
      <c r="AX129" s="2">
        <f t="shared" si="46"/>
        <v>103.67763148119435</v>
      </c>
      <c r="AY129" s="2">
        <f t="shared" si="47"/>
        <v>102.85729807670273</v>
      </c>
      <c r="AZ129" s="2">
        <f t="shared" si="48"/>
        <v>104.92371154951161</v>
      </c>
      <c r="BA129" s="2">
        <f t="shared" si="49"/>
        <v>107.21183599221175</v>
      </c>
      <c r="BB129" s="2">
        <f t="shared" si="50"/>
        <v>108.03723143499148</v>
      </c>
      <c r="BC129" s="2">
        <f t="shared" si="51"/>
        <v>107.38213299250643</v>
      </c>
      <c r="BD129" s="2">
        <f t="shared" si="52"/>
        <v>105.18612372609047</v>
      </c>
      <c r="BE129" s="2">
        <f t="shared" si="53"/>
        <v>100.21663869892234</v>
      </c>
      <c r="BF129" s="2">
        <f t="shared" si="54"/>
        <v>92.399033631067738</v>
      </c>
      <c r="BG129" s="2">
        <f t="shared" si="55"/>
        <v>82.076569937400748</v>
      </c>
      <c r="BH129" s="2">
        <f t="shared" si="56"/>
        <v>69.182453453536198</v>
      </c>
      <c r="BK129" s="2" t="str">
        <f>IF(OR($B129&lt;C$229, AND($B129&gt;C$230, $B129&lt;C$231)), C129, "")</f>
        <v/>
      </c>
      <c r="BL129" s="2" t="str">
        <f>IF(OR($B129&lt;D$229, AND($B129&gt;D$230, $B129&lt;D$231)), D129, "")</f>
        <v/>
      </c>
      <c r="BM129" s="2" t="str">
        <f>IF(OR($B129&lt;E$229, AND($B129&gt;E$230, $B129&lt;E$231)), E129, "")</f>
        <v/>
      </c>
      <c r="BN129" s="2" t="str">
        <f>IF(OR($B129&lt;F$229, AND($B129&gt;F$230, $B129&lt;F$231)), F129, "")</f>
        <v/>
      </c>
      <c r="BO129" s="2" t="str">
        <f>IF(OR($B129&lt;G$229, AND($B129&gt;G$230, $B129&lt;G$231)), G129, "")</f>
        <v/>
      </c>
      <c r="BP129" s="2" t="str">
        <f>IF(OR($B129&lt;H$229, AND($B129&gt;H$230, $B129&lt;H$231)), H129, "")</f>
        <v/>
      </c>
      <c r="BQ129" s="2" t="str">
        <f>IF(OR($B129&lt;I$229, AND($B129&gt;I$230, $B129&lt;I$231)), I129, "")</f>
        <v/>
      </c>
      <c r="BR129" s="2" t="str">
        <f>IF(OR($B129&lt;J$229, AND($B129&gt;J$230, $B129&lt;J$231)), J129, "")</f>
        <v/>
      </c>
      <c r="BS129" s="2" t="str">
        <f>IF(OR($B129&lt;K$229, AND($B129&gt;K$230, $B129&lt;K$231)), K129, "")</f>
        <v/>
      </c>
      <c r="BT129" s="2" t="str">
        <f>IF(OR($B129&lt;L$229, AND($B129&gt;L$230, $B129&lt;L$231)), L129, "")</f>
        <v/>
      </c>
      <c r="BU129" s="2" t="str">
        <f>IF(OR($B129&lt;M$229, AND($B129&gt;M$230, $B129&lt;M$231)), M129, "")</f>
        <v/>
      </c>
      <c r="BV129" s="2" t="str">
        <f>IF(OR($B129&lt;N$229, AND($B129&gt;N$230, $B129&lt;N$231)), N129, "")</f>
        <v/>
      </c>
      <c r="BW129" s="2" t="str">
        <f>IF(OR($B129&lt;O$229, AND($B129&gt;O$230, $B129&lt;O$231)), O129, "")</f>
        <v/>
      </c>
      <c r="BZ129" s="2" t="str">
        <f>IF(OR(AND($B129&gt;C$230, $B129&lt;C$231), $B129&gt;C$232), C129, "")</f>
        <v/>
      </c>
      <c r="CA129" s="2" t="str">
        <f>IF(OR(AND($B129&gt;D$230, $B129&lt;D$231), $B129&gt;D$232), D129, "")</f>
        <v/>
      </c>
      <c r="CB129" s="2" t="str">
        <f>IF(OR(AND($B129&gt;E$230, $B129&lt;E$231), $B129&gt;E$232), E129, "")</f>
        <v/>
      </c>
      <c r="CC129" s="2" t="str">
        <f>IF(OR(AND($B129&gt;F$230, $B129&lt;F$231), $B129&gt;F$232), F129, "")</f>
        <v/>
      </c>
      <c r="CD129" s="2" t="str">
        <f>IF(OR(AND($B129&gt;G$230, $B129&lt;G$231), $B129&gt;G$232), G129, "")</f>
        <v/>
      </c>
      <c r="CE129" s="2" t="str">
        <f>IF(OR(AND($B129&gt;H$230, $B129&lt;H$231), $B129&gt;H$232), H129, "")</f>
        <v/>
      </c>
      <c r="CF129" s="2" t="str">
        <f>IF(OR(AND($B129&gt;I$230, $B129&lt;I$231), $B129&gt;I$232), I129, "")</f>
        <v/>
      </c>
      <c r="CG129" s="2" t="str">
        <f>IF(OR(AND($B129&gt;J$230, $B129&lt;J$231), $B129&gt;J$232), J129, "")</f>
        <v/>
      </c>
      <c r="CH129" s="2" t="str">
        <f>IF(OR(AND($B129&gt;K$230, $B129&lt;K$231), $B129&gt;K$232), K129, "")</f>
        <v/>
      </c>
      <c r="CI129" s="2" t="str">
        <f>IF(OR(AND($B129&gt;L$230, $B129&lt;L$231), $B129&gt;L$232), L129, "")</f>
        <v/>
      </c>
      <c r="CJ129" s="2" t="str">
        <f>IF(OR(AND($B129&gt;M$230, $B129&lt;M$231), $B129&gt;M$232), M129, "")</f>
        <v/>
      </c>
      <c r="CK129" s="2" t="str">
        <f>IF(OR(AND($B129&gt;N$230, $B129&lt;N$231), $B129&gt;N$232), N129, "")</f>
        <v/>
      </c>
      <c r="CL129" s="2" t="str">
        <f>IF(OR(AND($B129&gt;O$230, $B129&lt;O$231), $B129&gt;O$232), O129, "")</f>
        <v/>
      </c>
      <c r="CO129" s="2">
        <f t="shared" si="57"/>
        <v>99.253352240070953</v>
      </c>
      <c r="CP129" s="2">
        <f t="shared" si="58"/>
        <v>102.20787522236112</v>
      </c>
      <c r="CQ129" s="2">
        <f t="shared" si="59"/>
        <v>105.29735774469771</v>
      </c>
      <c r="CR129" s="2">
        <f t="shared" si="60"/>
        <v>104.07473957473991</v>
      </c>
      <c r="CS129" s="2">
        <f t="shared" si="61"/>
        <v>106.07814822684986</v>
      </c>
      <c r="CT129" s="2">
        <f t="shared" si="62"/>
        <v>108.61529555476733</v>
      </c>
      <c r="CU129" s="2">
        <f t="shared" si="63"/>
        <v>109.30165274734605</v>
      </c>
      <c r="CV129" s="2">
        <f t="shared" si="64"/>
        <v>109.51856900631925</v>
      </c>
      <c r="CW129" s="2">
        <f t="shared" si="65"/>
        <v>107.91205630494983</v>
      </c>
      <c r="CX129" s="2">
        <f t="shared" si="66"/>
        <v>102.59576445944047</v>
      </c>
      <c r="CY129" s="2">
        <f t="shared" si="67"/>
        <v>94.8039174103981</v>
      </c>
      <c r="CZ129" s="2">
        <f t="shared" si="68"/>
        <v>83.590698581883487</v>
      </c>
      <c r="DA129" s="2">
        <f t="shared" si="69"/>
        <v>69.997642408920356</v>
      </c>
      <c r="DD129" s="2">
        <f t="shared" si="70"/>
        <v>97.836042112702771</v>
      </c>
      <c r="DE129" s="2">
        <f t="shared" si="71"/>
        <v>101.19187421655228</v>
      </c>
      <c r="DF129" s="2">
        <f t="shared" si="72"/>
        <v>103.43478322328498</v>
      </c>
      <c r="DG129" s="2">
        <f t="shared" si="73"/>
        <v>102.72664595763128</v>
      </c>
      <c r="DH129" s="2">
        <f t="shared" si="74"/>
        <v>104.80604513295168</v>
      </c>
      <c r="DI129" s="2">
        <f t="shared" si="75"/>
        <v>107.05389256002235</v>
      </c>
      <c r="DJ129" s="2">
        <f t="shared" si="76"/>
        <v>107.87761562527704</v>
      </c>
      <c r="DK129" s="2">
        <f t="shared" si="77"/>
        <v>107.12206714360063</v>
      </c>
      <c r="DL129" s="2">
        <f t="shared" si="78"/>
        <v>104.86499214374213</v>
      </c>
      <c r="DM129" s="2">
        <f t="shared" si="79"/>
        <v>99.971313311576765</v>
      </c>
      <c r="DN129" s="2">
        <f t="shared" si="80"/>
        <v>92.15596533811032</v>
      </c>
      <c r="DO129" s="2">
        <f t="shared" si="81"/>
        <v>81.926399624101279</v>
      </c>
      <c r="DP129" s="2">
        <f t="shared" si="82"/>
        <v>69.092303469888336</v>
      </c>
      <c r="DS129" s="2">
        <f>POWER(10,($B129-C$227)/C$228)/(1+POWER(10,($B129-C$227)/C$228))</f>
        <v>0.89878462567297068</v>
      </c>
      <c r="DT129" s="2">
        <f>POWER(10,($B129-D$227)/D$228)/(1+POWER(10,($B129-D$227)/D$228))</f>
        <v>0.8811279145020815</v>
      </c>
      <c r="DU129" s="2">
        <f>POWER(10,($B129-E$227)/E$228)/(1+POWER(10,($B129-E$227)/E$228))</f>
        <v>0.86961689042907286</v>
      </c>
      <c r="DV129" s="2">
        <f>POWER(10,($B129-F$227)/F$228)/(1+POWER(10,($B129-F$227)/F$228))</f>
        <v>0.90308379372667591</v>
      </c>
      <c r="DW129" s="2">
        <f>POWER(10,($B129-G$227)/G$228)/(1+POWER(10,($B129-G$227)/G$228))</f>
        <v>0.907502452337136</v>
      </c>
      <c r="DX129" s="2">
        <f>POWER(10,($B129-H$227)/H$228)/(1+POWER(10,($B129-H$227)/H$228))</f>
        <v>0.89884518428555971</v>
      </c>
      <c r="DY129" s="2">
        <f>POWER(10,($B129-I$227)/I$228)/(1+POWER(10,($B129-I$227)/I$228))</f>
        <v>0.88791316796396391</v>
      </c>
      <c r="DZ129" s="2">
        <f>POWER(10,($B129-J$227)/J$228)/(1+POWER(10,($B129-J$227)/J$228))</f>
        <v>0.89148105705589464</v>
      </c>
      <c r="EA129" s="2">
        <f>POWER(10,($B129-K$227)/K$228)/(1+POWER(10,($B129-K$227)/K$228))</f>
        <v>0.89460951087388296</v>
      </c>
      <c r="EB129" s="2">
        <f>POWER(10,($B129-L$227)/L$228)/(1+POWER(10,($B129-L$227)/L$228))</f>
        <v>0.90652316483571616</v>
      </c>
      <c r="EC129" s="2">
        <f>POWER(10,($B129-M$227)/M$228)/(1+POWER(10,($B129-M$227)/M$228))</f>
        <v>0.90820517655841981</v>
      </c>
      <c r="ED129" s="2">
        <f>POWER(10,($B129-N$227)/N$228)/(1+POWER(10,($B129-N$227)/N$228))</f>
        <v>0.90976962846892828</v>
      </c>
      <c r="EE129" s="2">
        <f>POWER(10,($B129-O$227)/O$228)/(1+POWER(10,($B129-O$227)/O$228))</f>
        <v>0.90042405141189097</v>
      </c>
    </row>
    <row r="130" spans="2:135" x14ac:dyDescent="0.25">
      <c r="B130" s="2">
        <v>124</v>
      </c>
      <c r="C130">
        <v>98.954999999999998</v>
      </c>
      <c r="D130">
        <v>102.809</v>
      </c>
      <c r="E130">
        <v>105.38200000000001</v>
      </c>
      <c r="F130">
        <v>105.523</v>
      </c>
      <c r="G130">
        <v>106.48399999999999</v>
      </c>
      <c r="H130">
        <v>111.215</v>
      </c>
      <c r="I130">
        <v>114.682</v>
      </c>
      <c r="J130">
        <v>114.06100000000001</v>
      </c>
      <c r="K130">
        <v>111.318</v>
      </c>
      <c r="L130">
        <v>106.182</v>
      </c>
      <c r="M130">
        <v>98.620999999999995</v>
      </c>
      <c r="N130">
        <v>87.682000000000002</v>
      </c>
      <c r="O130">
        <v>75.651499999999999</v>
      </c>
      <c r="R130" s="5">
        <f>AV130+(C$209*_xlfn.NORM.DIST($B130,C$214*C$215+C$213,C$219*C$214,FALSE))+(C$211*_xlfn.NORM.DIST($B130,C$214*C$216+C$213,C$220*C$214,FALSE))+(C$210*_xlfn.NORM.DIST($B130,C$214*C$217+C$213,C$221*C$214,FALSE))+(C$212*_xlfn.NORM.DIST($B130,C$214*C$218+C$213,C$222*C$214,FALSE))</f>
        <v>98.906590143563179</v>
      </c>
      <c r="S130" s="5">
        <f>AW130+(D$209*_xlfn.NORM.DIST($B130,D$214*D$215+D$213,D$219*D$214,FALSE))+(D$211*_xlfn.NORM.DIST($B130,D$214*D$216+D$213,D$220*D$214,FALSE))+(D$210*_xlfn.NORM.DIST($B130,D$214*D$217+D$213,D$221*D$214,FALSE))+(D$212*_xlfn.NORM.DIST($B130,D$214*D$218+D$213,D$222*D$214,FALSE))</f>
        <v>102.8050380383378</v>
      </c>
      <c r="T130" s="5">
        <f>AX130+(E$209*_xlfn.NORM.DIST($B130,E$214*E$215+E$213,E$219*E$214,FALSE))+(E$211*_xlfn.NORM.DIST($B130,E$214*E$216+E$213,E$220*E$214,FALSE))+(E$210*_xlfn.NORM.DIST($B130,E$214*E$217+E$213,E$221*E$214,FALSE))+(E$212*_xlfn.NORM.DIST($B130,E$214*E$218+E$213,E$222*E$214,FALSE))</f>
        <v>104.96028451321101</v>
      </c>
      <c r="U130" s="5">
        <f>AY130+(F$209*_xlfn.NORM.DIST($B130,F$214*F$215+F$213,F$219*F$214,FALSE))+(F$211*_xlfn.NORM.DIST($B130,F$214*F$216+F$213,F$220*F$214,FALSE))+(F$210*_xlfn.NORM.DIST($B130,F$214*F$217+F$213,F$221*F$214,FALSE))+(F$212*_xlfn.NORM.DIST($B130,F$214*F$218+F$213,F$222*F$214,FALSE))</f>
        <v>104.7919392170587</v>
      </c>
      <c r="V130" s="5">
        <f>AZ130+(G$209*_xlfn.NORM.DIST($B130,G$214*G$215+G$213,G$219*G$214,FALSE))+(G$211*_xlfn.NORM.DIST($B130,G$214*G$216+G$213,G$220*G$214,FALSE))+(G$210*_xlfn.NORM.DIST($B130,G$214*G$217+G$213,G$221*G$214,FALSE))+(G$212*_xlfn.NORM.DIST($B130,G$214*G$218+G$213,G$222*G$214,FALSE))</f>
        <v>106.41577579358416</v>
      </c>
      <c r="W130" s="5">
        <f>BA130+(H$209*_xlfn.NORM.DIST($B130,H$214*H$215+H$213,H$219*H$214,FALSE))+(H$211*_xlfn.NORM.DIST($B130,H$214*H$216+H$213,H$220*H$214,FALSE))+(H$210*_xlfn.NORM.DIST($B130,H$214*H$217+H$213,H$221*H$214,FALSE))+(H$212*_xlfn.NORM.DIST($B130,H$214*H$218+H$213,H$222*H$214,FALSE))</f>
        <v>110.50923381980942</v>
      </c>
      <c r="X130" s="5">
        <f>BB130+(I$209*_xlfn.NORM.DIST($B130,I$214*I$215+I$213,I$219*I$214,FALSE))+(I$211*_xlfn.NORM.DIST($B130,I$214*I$216+I$213,I$220*I$214,FALSE))+(I$210*_xlfn.NORM.DIST($B130,I$214*I$217+I$213,I$221*I$214,FALSE))+(I$212*_xlfn.NORM.DIST($B130,I$214*I$218+I$213,I$222*I$214,FALSE))</f>
        <v>112.91142919561558</v>
      </c>
      <c r="Y130" s="5">
        <f>BC130+(J$209*_xlfn.NORM.DIST($B130,J$214*J$215+J$213,J$219*J$214,FALSE))+(J$211*_xlfn.NORM.DIST($B130,J$214*J$216+J$213,J$220*J$214,FALSE))+(J$210*_xlfn.NORM.DIST($B130,J$214*J$217+J$213,J$221*J$214,FALSE))+(J$212*_xlfn.NORM.DIST($B130,J$214*J$218+J$213,J$222*J$214,FALSE))</f>
        <v>112.91884099817031</v>
      </c>
      <c r="Z130" s="5">
        <f>BD130+(K$209*_xlfn.NORM.DIST($B130,K$214*K$215+K$213,K$219*K$214,FALSE))+(K$211*_xlfn.NORM.DIST($B130,K$214*K$216+K$213,K$220*K$214,FALSE))+(K$210*_xlfn.NORM.DIST($B130,K$214*K$217+K$213,K$221*K$214,FALSE))+(K$212*_xlfn.NORM.DIST($B130,K$214*K$218+K$213,K$222*K$214,FALSE))</f>
        <v>111.16285556181047</v>
      </c>
      <c r="AA130" s="5">
        <f>BE130+(L$209*_xlfn.NORM.DIST($B130,L$214*L$215+L$213,L$219*L$214,FALSE))+(L$211*_xlfn.NORM.DIST($B130,L$214*L$216+L$213,L$220*L$214,FALSE))+(L$210*_xlfn.NORM.DIST($B130,L$214*L$217+L$213,L$221*L$214,FALSE))+(L$212*_xlfn.NORM.DIST($B130,L$214*L$218+L$213,L$222*L$214,FALSE))</f>
        <v>104.9826547711727</v>
      </c>
      <c r="AB130" s="5">
        <f>BF130+(M$209*_xlfn.NORM.DIST($B130,M$214*M$215+M$213,M$219*M$214,FALSE))+(M$211*_xlfn.NORM.DIST($B130,M$214*M$216+M$213,M$220*M$214,FALSE))+(M$210*_xlfn.NORM.DIST($B130,M$214*M$217+M$213,M$221*M$214,FALSE))+(M$212*_xlfn.NORM.DIST($B130,M$214*M$218+M$213,M$222*M$214,FALSE))</f>
        <v>97.798592008562025</v>
      </c>
      <c r="AC130" s="5">
        <f>BG130+(N$209*_xlfn.NORM.DIST($B130,N$214*N$215+N$213,N$219*N$214,FALSE))+(N$211*_xlfn.NORM.DIST($B130,N$214*N$216+N$213,N$220*N$214,FALSE))+(N$210*_xlfn.NORM.DIST($B130,N$214*N$217+N$213,N$221*N$214,FALSE))+(N$212*_xlfn.NORM.DIST($B130,N$214*N$218+N$213,N$222*N$214,FALSE))</f>
        <v>86.880661599683137</v>
      </c>
      <c r="AD130" s="5">
        <f>BH130+(O$209*_xlfn.NORM.DIST($B130,O$214*O$215+O$213,O$219*O$214,FALSE))+(O$211*_xlfn.NORM.DIST($B130,O$214*O$216+O$213,O$220*O$214,FALSE))+(O$210*_xlfn.NORM.DIST($B130,O$214*O$217+O$213,O$221*O$214,FALSE))+(O$212*_xlfn.NORM.DIST($B130,O$214*O$218+O$213,O$222*O$214,FALSE))</f>
        <v>74.727266735947438</v>
      </c>
      <c r="AE130" s="5"/>
      <c r="AG130" s="5">
        <f t="shared" si="84"/>
        <v>4.8409856436819609E-2</v>
      </c>
      <c r="AH130" s="5">
        <f t="shared" si="84"/>
        <v>3.9619616621990872E-3</v>
      </c>
      <c r="AI130" s="5">
        <f t="shared" si="84"/>
        <v>0.4217154867889974</v>
      </c>
      <c r="AJ130" s="5">
        <f t="shared" si="83"/>
        <v>0.73106078294129873</v>
      </c>
      <c r="AK130" s="5">
        <f t="shared" si="83"/>
        <v>6.8224206415834487E-2</v>
      </c>
      <c r="AL130" s="5">
        <f t="shared" si="83"/>
        <v>0.70576618019057946</v>
      </c>
      <c r="AM130" s="5">
        <f t="shared" si="83"/>
        <v>1.7705708043844197</v>
      </c>
      <c r="AN130" s="5">
        <f t="shared" si="83"/>
        <v>1.1421590018296968</v>
      </c>
      <c r="AO130" s="5">
        <f t="shared" si="83"/>
        <v>0.15514443818952373</v>
      </c>
      <c r="AP130" s="5">
        <f t="shared" si="85"/>
        <v>1.1993452288272977</v>
      </c>
      <c r="AQ130" s="5">
        <f t="shared" si="85"/>
        <v>0.82240799143797005</v>
      </c>
      <c r="AR130" s="5">
        <f t="shared" si="85"/>
        <v>0.80133840031686532</v>
      </c>
      <c r="AS130" s="5">
        <f t="shared" si="85"/>
        <v>0.92423326405256034</v>
      </c>
      <c r="AV130" s="2">
        <f t="shared" si="44"/>
        <v>97.93250976528762</v>
      </c>
      <c r="AW130" s="2">
        <f t="shared" si="45"/>
        <v>101.27633091667548</v>
      </c>
      <c r="AX130" s="2">
        <f t="shared" si="46"/>
        <v>103.61813014925256</v>
      </c>
      <c r="AY130" s="2">
        <f t="shared" si="47"/>
        <v>102.82052481350576</v>
      </c>
      <c r="AZ130" s="2">
        <f t="shared" si="48"/>
        <v>104.91233281853239</v>
      </c>
      <c r="BA130" s="2">
        <f t="shared" si="49"/>
        <v>107.19591502081555</v>
      </c>
      <c r="BB130" s="2">
        <f t="shared" si="50"/>
        <v>108.02416726357518</v>
      </c>
      <c r="BC130" s="2">
        <f t="shared" si="51"/>
        <v>107.3453089009942</v>
      </c>
      <c r="BD130" s="2">
        <f t="shared" si="52"/>
        <v>105.13117502915131</v>
      </c>
      <c r="BE130" s="2">
        <f t="shared" si="53"/>
        <v>100.17190189731318</v>
      </c>
      <c r="BF130" s="2">
        <f t="shared" si="54"/>
        <v>92.357680701629263</v>
      </c>
      <c r="BG130" s="2">
        <f t="shared" si="55"/>
        <v>82.051228741719669</v>
      </c>
      <c r="BH130" s="2">
        <f t="shared" si="56"/>
        <v>69.168934931600589</v>
      </c>
      <c r="BK130" s="2" t="str">
        <f>IF(OR($B130&lt;C$229, AND($B130&gt;C$230, $B130&lt;C$231)), C130, "")</f>
        <v/>
      </c>
      <c r="BL130" s="2" t="str">
        <f>IF(OR($B130&lt;D$229, AND($B130&gt;D$230, $B130&lt;D$231)), D130, "")</f>
        <v/>
      </c>
      <c r="BM130" s="2" t="str">
        <f>IF(OR($B130&lt;E$229, AND($B130&gt;E$230, $B130&lt;E$231)), E130, "")</f>
        <v/>
      </c>
      <c r="BN130" s="2" t="str">
        <f>IF(OR($B130&lt;F$229, AND($B130&gt;F$230, $B130&lt;F$231)), F130, "")</f>
        <v/>
      </c>
      <c r="BO130" s="2" t="str">
        <f>IF(OR($B130&lt;G$229, AND($B130&gt;G$230, $B130&lt;G$231)), G130, "")</f>
        <v/>
      </c>
      <c r="BP130" s="2" t="str">
        <f>IF(OR($B130&lt;H$229, AND($B130&gt;H$230, $B130&lt;H$231)), H130, "")</f>
        <v/>
      </c>
      <c r="BQ130" s="2" t="str">
        <f>IF(OR($B130&lt;I$229, AND($B130&gt;I$230, $B130&lt;I$231)), I130, "")</f>
        <v/>
      </c>
      <c r="BR130" s="2" t="str">
        <f>IF(OR($B130&lt;J$229, AND($B130&gt;J$230, $B130&lt;J$231)), J130, "")</f>
        <v/>
      </c>
      <c r="BS130" s="2" t="str">
        <f>IF(OR($B130&lt;K$229, AND($B130&gt;K$230, $B130&lt;K$231)), K130, "")</f>
        <v/>
      </c>
      <c r="BT130" s="2" t="str">
        <f>IF(OR($B130&lt;L$229, AND($B130&gt;L$230, $B130&lt;L$231)), L130, "")</f>
        <v/>
      </c>
      <c r="BU130" s="2" t="str">
        <f>IF(OR($B130&lt;M$229, AND($B130&gt;M$230, $B130&lt;M$231)), M130, "")</f>
        <v/>
      </c>
      <c r="BV130" s="2" t="str">
        <f>IF(OR($B130&lt;N$229, AND($B130&gt;N$230, $B130&lt;N$231)), N130, "")</f>
        <v/>
      </c>
      <c r="BW130" s="2" t="str">
        <f>IF(OR($B130&lt;O$229, AND($B130&gt;O$230, $B130&lt;O$231)), O130, "")</f>
        <v/>
      </c>
      <c r="BZ130" s="2" t="str">
        <f>IF(OR(AND($B130&gt;C$230, $B130&lt;C$231), $B130&gt;C$232), C130, "")</f>
        <v/>
      </c>
      <c r="CA130" s="2" t="str">
        <f>IF(OR(AND($B130&gt;D$230, $B130&lt;D$231), $B130&gt;D$232), D130, "")</f>
        <v/>
      </c>
      <c r="CB130" s="2" t="str">
        <f>IF(OR(AND($B130&gt;E$230, $B130&lt;E$231), $B130&gt;E$232), E130, "")</f>
        <v/>
      </c>
      <c r="CC130" s="2" t="str">
        <f>IF(OR(AND($B130&gt;F$230, $B130&lt;F$231), $B130&gt;F$232), F130, "")</f>
        <v/>
      </c>
      <c r="CD130" s="2" t="str">
        <f>IF(OR(AND($B130&gt;G$230, $B130&lt;G$231), $B130&gt;G$232), G130, "")</f>
        <v/>
      </c>
      <c r="CE130" s="2" t="str">
        <f>IF(OR(AND($B130&gt;H$230, $B130&lt;H$231), $B130&gt;H$232), H130, "")</f>
        <v/>
      </c>
      <c r="CF130" s="2" t="str">
        <f>IF(OR(AND($B130&gt;I$230, $B130&lt;I$231), $B130&gt;I$232), I130, "")</f>
        <v/>
      </c>
      <c r="CG130" s="2" t="str">
        <f>IF(OR(AND($B130&gt;J$230, $B130&lt;J$231), $B130&gt;J$232), J130, "")</f>
        <v/>
      </c>
      <c r="CH130" s="2" t="str">
        <f>IF(OR(AND($B130&gt;K$230, $B130&lt;K$231), $B130&gt;K$232), K130, "")</f>
        <v/>
      </c>
      <c r="CI130" s="2" t="str">
        <f>IF(OR(AND($B130&gt;L$230, $B130&lt;L$231), $B130&gt;L$232), L130, "")</f>
        <v/>
      </c>
      <c r="CJ130" s="2" t="str">
        <f>IF(OR(AND($B130&gt;M$230, $B130&lt;M$231), $B130&gt;M$232), M130, "")</f>
        <v/>
      </c>
      <c r="CK130" s="2" t="str">
        <f>IF(OR(AND($B130&gt;N$230, $B130&lt;N$231), $B130&gt;N$232), N130, "")</f>
        <v/>
      </c>
      <c r="CL130" s="2" t="str">
        <f>IF(OR(AND($B130&gt;O$230, $B130&lt;O$231), $B130&gt;O$232), O130, "")</f>
        <v/>
      </c>
      <c r="CO130" s="2">
        <f t="shared" si="57"/>
        <v>99.250810841397126</v>
      </c>
      <c r="CP130" s="2">
        <f t="shared" si="58"/>
        <v>102.20089796838721</v>
      </c>
      <c r="CQ130" s="2">
        <f t="shared" si="59"/>
        <v>105.29991502189544</v>
      </c>
      <c r="CR130" s="2">
        <f t="shared" si="60"/>
        <v>104.07957143997662</v>
      </c>
      <c r="CS130" s="2">
        <f t="shared" si="61"/>
        <v>106.09925459145042</v>
      </c>
      <c r="CT130" s="2">
        <f t="shared" si="62"/>
        <v>108.64583041370604</v>
      </c>
      <c r="CU130" s="2">
        <f t="shared" si="63"/>
        <v>109.32614108238648</v>
      </c>
      <c r="CV130" s="2">
        <f t="shared" si="64"/>
        <v>109.5619004190083</v>
      </c>
      <c r="CW130" s="2">
        <f t="shared" si="65"/>
        <v>107.95397222627534</v>
      </c>
      <c r="CX130" s="2">
        <f t="shared" si="66"/>
        <v>102.63267995220021</v>
      </c>
      <c r="CY130" s="2">
        <f t="shared" si="67"/>
        <v>94.847461694450175</v>
      </c>
      <c r="CZ130" s="2">
        <f t="shared" si="68"/>
        <v>83.61797631901986</v>
      </c>
      <c r="DA130" s="2">
        <f t="shared" si="69"/>
        <v>70.009835455198655</v>
      </c>
      <c r="DD130" s="2">
        <f t="shared" si="70"/>
        <v>97.797113882790256</v>
      </c>
      <c r="DE130" s="2">
        <f t="shared" si="71"/>
        <v>101.16257360122432</v>
      </c>
      <c r="DF130" s="2">
        <f t="shared" si="72"/>
        <v>103.38816405463865</v>
      </c>
      <c r="DG130" s="2">
        <f t="shared" si="73"/>
        <v>102.69729659483237</v>
      </c>
      <c r="DH130" s="2">
        <f t="shared" si="74"/>
        <v>104.80200005200179</v>
      </c>
      <c r="DI130" s="2">
        <f t="shared" si="75"/>
        <v>107.04710083665174</v>
      </c>
      <c r="DJ130" s="2">
        <f t="shared" si="76"/>
        <v>107.8742725387836</v>
      </c>
      <c r="DK130" s="2">
        <f t="shared" si="77"/>
        <v>107.09922732333878</v>
      </c>
      <c r="DL130" s="2">
        <f t="shared" si="78"/>
        <v>104.82789236484639</v>
      </c>
      <c r="DM130" s="2">
        <f t="shared" si="79"/>
        <v>99.940483682583292</v>
      </c>
      <c r="DN130" s="2">
        <f t="shared" si="80"/>
        <v>92.12817400340343</v>
      </c>
      <c r="DO130" s="2">
        <f t="shared" si="81"/>
        <v>81.909512266148809</v>
      </c>
      <c r="DP130" s="2">
        <f t="shared" si="82"/>
        <v>69.084123969832362</v>
      </c>
      <c r="DS130" s="2">
        <f>POWER(10,($B130-C$227)/C$228)/(1+POWER(10,($B130-C$227)/C$228))</f>
        <v>0.90686099898900696</v>
      </c>
      <c r="DT130" s="2">
        <f>POWER(10,($B130-D$227)/D$228)/(1+POWER(10,($B130-D$227)/D$228))</f>
        <v>0.89044144676871295</v>
      </c>
      <c r="DU130" s="2">
        <f>POWER(10,($B130-E$227)/E$228)/(1+POWER(10,($B130-E$227)/E$228))</f>
        <v>0.87970917836442941</v>
      </c>
      <c r="DV130" s="2">
        <f>POWER(10,($B130-F$227)/F$228)/(1+POWER(10,($B130-F$227)/F$228))</f>
        <v>0.91085114577157344</v>
      </c>
      <c r="DW130" s="2">
        <f>POWER(10,($B130-G$227)/G$228)/(1+POWER(10,($B130-G$227)/G$228))</f>
        <v>0.9149490225892748</v>
      </c>
      <c r="DX130" s="2">
        <f>POWER(10,($B130-H$227)/H$228)/(1+POWER(10,($B130-H$227)/H$228))</f>
        <v>0.90691722584003465</v>
      </c>
      <c r="DY130" s="2">
        <f>POWER(10,($B130-I$227)/I$228)/(1+POWER(10,($B130-I$227)/I$228))</f>
        <v>0.89675737142178524</v>
      </c>
      <c r="DZ130" s="2">
        <f>POWER(10,($B130-J$227)/J$228)/(1+POWER(10,($B130-J$227)/J$228))</f>
        <v>0.90007541882511732</v>
      </c>
      <c r="EA130" s="2">
        <f>POWER(10,($B130-K$227)/K$228)/(1+POWER(10,($B130-K$227)/K$228))</f>
        <v>0.90298307217068985</v>
      </c>
      <c r="EB130" s="2">
        <f>POWER(10,($B130-L$227)/L$228)/(1+POWER(10,($B130-L$227)/L$228))</f>
        <v>0.91404110564241337</v>
      </c>
      <c r="EC130" s="2">
        <f>POWER(10,($B130-M$227)/M$228)/(1+POWER(10,($B130-M$227)/M$228))</f>
        <v>0.9156004350030762</v>
      </c>
      <c r="ED130" s="2">
        <f>POWER(10,($B130-N$227)/N$228)/(1+POWER(10,($B130-N$227)/N$228))</f>
        <v>0.91705036150294617</v>
      </c>
      <c r="EE130" s="2">
        <f>POWER(10,($B130-O$227)/O$228)/(1+POWER(10,($B130-O$227)/O$228))</f>
        <v>0.90838294316434265</v>
      </c>
    </row>
    <row r="131" spans="2:135" x14ac:dyDescent="0.25">
      <c r="B131" s="2">
        <v>125</v>
      </c>
      <c r="C131">
        <v>97.938999999999993</v>
      </c>
      <c r="D131">
        <v>102.83799999999999</v>
      </c>
      <c r="E131">
        <v>105.324</v>
      </c>
      <c r="F131">
        <v>104.67700000000001</v>
      </c>
      <c r="G131">
        <v>106.76600000000001</v>
      </c>
      <c r="H131">
        <v>111.923</v>
      </c>
      <c r="I131">
        <v>111.985</v>
      </c>
      <c r="J131">
        <v>113.864</v>
      </c>
      <c r="K131">
        <v>109.848</v>
      </c>
      <c r="L131">
        <v>104.636</v>
      </c>
      <c r="M131">
        <v>97.272999999999996</v>
      </c>
      <c r="N131">
        <v>87</v>
      </c>
      <c r="O131">
        <v>73.7727</v>
      </c>
      <c r="R131" s="5">
        <f>AV131+(C$209*_xlfn.NORM.DIST($B131,C$214*C$215+C$213,C$219*C$214,FALSE))+(C$211*_xlfn.NORM.DIST($B131,C$214*C$216+C$213,C$220*C$214,FALSE))+(C$210*_xlfn.NORM.DIST($B131,C$214*C$217+C$213,C$221*C$214,FALSE))+(C$212*_xlfn.NORM.DIST($B131,C$214*C$218+C$213,C$222*C$214,FALSE))</f>
        <v>98.731347375610639</v>
      </c>
      <c r="S131" s="5">
        <f>AW131+(D$209*_xlfn.NORM.DIST($B131,D$214*D$215+D$213,D$219*D$214,FALSE))+(D$211*_xlfn.NORM.DIST($B131,D$214*D$216+D$213,D$220*D$214,FALSE))+(D$210*_xlfn.NORM.DIST($B131,D$214*D$217+D$213,D$221*D$214,FALSE))+(D$212*_xlfn.NORM.DIST($B131,D$214*D$218+D$213,D$222*D$214,FALSE))</f>
        <v>102.67933462246015</v>
      </c>
      <c r="T131" s="5">
        <f>AX131+(E$209*_xlfn.NORM.DIST($B131,E$214*E$215+E$213,E$219*E$214,FALSE))+(E$211*_xlfn.NORM.DIST($B131,E$214*E$216+E$213,E$220*E$214,FALSE))+(E$210*_xlfn.NORM.DIST($B131,E$214*E$217+E$213,E$221*E$214,FALSE))+(E$212*_xlfn.NORM.DIST($B131,E$214*E$218+E$213,E$222*E$214,FALSE))</f>
        <v>104.92880934387829</v>
      </c>
      <c r="U131" s="5">
        <f>AY131+(F$209*_xlfn.NORM.DIST($B131,F$214*F$215+F$213,F$219*F$214,FALSE))+(F$211*_xlfn.NORM.DIST($B131,F$214*F$216+F$213,F$220*F$214,FALSE))+(F$210*_xlfn.NORM.DIST($B131,F$214*F$217+F$213,F$221*F$214,FALSE))+(F$212*_xlfn.NORM.DIST($B131,F$214*F$218+F$213,F$222*F$214,FALSE))</f>
        <v>104.37535138057345</v>
      </c>
      <c r="V131" s="5">
        <f>AZ131+(G$209*_xlfn.NORM.DIST($B131,G$214*G$215+G$213,G$219*G$214,FALSE))+(G$211*_xlfn.NORM.DIST($B131,G$214*G$216+G$213,G$220*G$214,FALSE))+(G$210*_xlfn.NORM.DIST($B131,G$214*G$217+G$213,G$221*G$214,FALSE))+(G$212*_xlfn.NORM.DIST($B131,G$214*G$218+G$213,G$222*G$214,FALSE))</f>
        <v>106.06700588856997</v>
      </c>
      <c r="W131" s="5">
        <f>BA131+(H$209*_xlfn.NORM.DIST($B131,H$214*H$215+H$213,H$219*H$214,FALSE))+(H$211*_xlfn.NORM.DIST($B131,H$214*H$216+H$213,H$220*H$214,FALSE))+(H$210*_xlfn.NORM.DIST($B131,H$214*H$217+H$213,H$221*H$214,FALSE))+(H$212*_xlfn.NORM.DIST($B131,H$214*H$218+H$213,H$222*H$214,FALSE))</f>
        <v>109.85022129228713</v>
      </c>
      <c r="X131" s="5">
        <f>BB131+(I$209*_xlfn.NORM.DIST($B131,I$214*I$215+I$213,I$219*I$214,FALSE))+(I$211*_xlfn.NORM.DIST($B131,I$214*I$216+I$213,I$220*I$214,FALSE))+(I$210*_xlfn.NORM.DIST($B131,I$214*I$217+I$213,I$221*I$214,FALSE))+(I$212*_xlfn.NORM.DIST($B131,I$214*I$218+I$213,I$222*I$214,FALSE))</f>
        <v>112.15993463287123</v>
      </c>
      <c r="Y131" s="5">
        <f>BC131+(J$209*_xlfn.NORM.DIST($B131,J$214*J$215+J$213,J$219*J$214,FALSE))+(J$211*_xlfn.NORM.DIST($B131,J$214*J$216+J$213,J$220*J$214,FALSE))+(J$210*_xlfn.NORM.DIST($B131,J$214*J$217+J$213,J$221*J$214,FALSE))+(J$212*_xlfn.NORM.DIST($B131,J$214*J$218+J$213,J$222*J$214,FALSE))</f>
        <v>111.9184109634059</v>
      </c>
      <c r="Z131" s="5">
        <f>BD131+(K$209*_xlfn.NORM.DIST($B131,K$214*K$215+K$213,K$219*K$214,FALSE))+(K$211*_xlfn.NORM.DIST($B131,K$214*K$216+K$213,K$220*K$214,FALSE))+(K$210*_xlfn.NORM.DIST($B131,K$214*K$217+K$213,K$221*K$214,FALSE))+(K$212*_xlfn.NORM.DIST($B131,K$214*K$218+K$213,K$222*K$214,FALSE))</f>
        <v>109.94681170064187</v>
      </c>
      <c r="AA131" s="5">
        <f>BE131+(L$209*_xlfn.NORM.DIST($B131,L$214*L$215+L$213,L$219*L$214,FALSE))+(L$211*_xlfn.NORM.DIST($B131,L$214*L$216+L$213,L$220*L$214,FALSE))+(L$210*_xlfn.NORM.DIST($B131,L$214*L$217+L$213,L$221*L$214,FALSE))+(L$212*_xlfn.NORM.DIST($B131,L$214*L$218+L$213,L$222*L$214,FALSE))</f>
        <v>103.79428317862509</v>
      </c>
      <c r="AB131" s="5">
        <f>BF131+(M$209*_xlfn.NORM.DIST($B131,M$214*M$215+M$213,M$219*M$214,FALSE))+(M$211*_xlfn.NORM.DIST($B131,M$214*M$216+M$213,M$220*M$214,FALSE))+(M$210*_xlfn.NORM.DIST($B131,M$214*M$217+M$213,M$221*M$214,FALSE))+(M$212*_xlfn.NORM.DIST($B131,M$214*M$218+M$213,M$222*M$214,FALSE))</f>
        <v>96.524370459746237</v>
      </c>
      <c r="AC131" s="5">
        <f>BG131+(N$209*_xlfn.NORM.DIST($B131,N$214*N$215+N$213,N$219*N$214,FALSE))+(N$211*_xlfn.NORM.DIST($B131,N$214*N$216+N$213,N$220*N$214,FALSE))+(N$210*_xlfn.NORM.DIST($B131,N$214*N$217+N$213,N$221*N$214,FALSE))+(N$212*_xlfn.NORM.DIST($B131,N$214*N$218+N$213,N$222*N$214,FALSE))</f>
        <v>85.783293282939908</v>
      </c>
      <c r="AD131" s="5">
        <f>BH131+(O$209*_xlfn.NORM.DIST($B131,O$214*O$215+O$213,O$219*O$214,FALSE))+(O$211*_xlfn.NORM.DIST($B131,O$214*O$216+O$213,O$220*O$214,FALSE))+(O$210*_xlfn.NORM.DIST($B131,O$214*O$217+O$213,O$221*O$214,FALSE))+(O$212*_xlfn.NORM.DIST($B131,O$214*O$218+O$213,O$222*O$214,FALSE))</f>
        <v>73.79176893118067</v>
      </c>
      <c r="AE131" s="5"/>
      <c r="AG131" s="5">
        <f t="shared" si="84"/>
        <v>-0.79234737561064605</v>
      </c>
      <c r="AH131" s="5">
        <f t="shared" si="84"/>
        <v>0.15866537753984744</v>
      </c>
      <c r="AI131" s="5">
        <f t="shared" si="84"/>
        <v>0.39519065612171289</v>
      </c>
      <c r="AJ131" s="5">
        <f t="shared" si="83"/>
        <v>0.30164861942655818</v>
      </c>
      <c r="AK131" s="5">
        <f t="shared" si="83"/>
        <v>0.69899411143003931</v>
      </c>
      <c r="AL131" s="5">
        <f t="shared" si="83"/>
        <v>2.072778707712871</v>
      </c>
      <c r="AM131" s="5">
        <f t="shared" si="83"/>
        <v>-0.17493463287122779</v>
      </c>
      <c r="AN131" s="5">
        <f t="shared" si="83"/>
        <v>1.9455890365941002</v>
      </c>
      <c r="AO131" s="5">
        <f t="shared" si="83"/>
        <v>-9.8811700641874722E-2</v>
      </c>
      <c r="AP131" s="5">
        <f t="shared" si="85"/>
        <v>0.84171682137490222</v>
      </c>
      <c r="AQ131" s="5">
        <f t="shared" si="85"/>
        <v>0.74862954025375927</v>
      </c>
      <c r="AR131" s="5">
        <f t="shared" si="85"/>
        <v>1.2167067170600916</v>
      </c>
      <c r="AS131" s="5">
        <f t="shared" si="85"/>
        <v>-1.9068931180669324E-2</v>
      </c>
      <c r="AV131" s="2">
        <f t="shared" si="44"/>
        <v>97.885804868119166</v>
      </c>
      <c r="AW131" s="2">
        <f t="shared" si="45"/>
        <v>101.24028298202413</v>
      </c>
      <c r="AX131" s="2">
        <f t="shared" si="46"/>
        <v>103.55897275361696</v>
      </c>
      <c r="AY131" s="2">
        <f t="shared" si="47"/>
        <v>102.78402230670672</v>
      </c>
      <c r="AZ131" s="2">
        <f t="shared" si="48"/>
        <v>104.90130400173321</v>
      </c>
      <c r="BA131" s="2">
        <f t="shared" si="49"/>
        <v>107.18034494110279</v>
      </c>
      <c r="BB131" s="2">
        <f t="shared" si="50"/>
        <v>108.01153290247606</v>
      </c>
      <c r="BC131" s="2">
        <f t="shared" si="51"/>
        <v>107.30889114310322</v>
      </c>
      <c r="BD131" s="2">
        <f t="shared" si="52"/>
        <v>105.07682268929855</v>
      </c>
      <c r="BE131" s="2">
        <f t="shared" si="53"/>
        <v>100.12766983437287</v>
      </c>
      <c r="BF131" s="2">
        <f t="shared" si="54"/>
        <v>92.316793323408831</v>
      </c>
      <c r="BG131" s="2">
        <f t="shared" si="55"/>
        <v>82.026187833884947</v>
      </c>
      <c r="BH131" s="2">
        <f t="shared" si="56"/>
        <v>69.155637660925137</v>
      </c>
      <c r="BK131" s="2" t="str">
        <f>IF(OR($B131&lt;C$229, AND($B131&gt;C$230, $B131&lt;C$231)), C131, "")</f>
        <v/>
      </c>
      <c r="BL131" s="2" t="str">
        <f>IF(OR($B131&lt;D$229, AND($B131&gt;D$230, $B131&lt;D$231)), D131, "")</f>
        <v/>
      </c>
      <c r="BM131" s="2" t="str">
        <f>IF(OR($B131&lt;E$229, AND($B131&gt;E$230, $B131&lt;E$231)), E131, "")</f>
        <v/>
      </c>
      <c r="BN131" s="2" t="str">
        <f>IF(OR($B131&lt;F$229, AND($B131&gt;F$230, $B131&lt;F$231)), F131, "")</f>
        <v/>
      </c>
      <c r="BO131" s="2" t="str">
        <f>IF(OR($B131&lt;G$229, AND($B131&gt;G$230, $B131&lt;G$231)), G131, "")</f>
        <v/>
      </c>
      <c r="BP131" s="2" t="str">
        <f>IF(OR($B131&lt;H$229, AND($B131&gt;H$230, $B131&lt;H$231)), H131, "")</f>
        <v/>
      </c>
      <c r="BQ131" s="2" t="str">
        <f>IF(OR($B131&lt;I$229, AND($B131&gt;I$230, $B131&lt;I$231)), I131, "")</f>
        <v/>
      </c>
      <c r="BR131" s="2" t="str">
        <f>IF(OR($B131&lt;J$229, AND($B131&gt;J$230, $B131&lt;J$231)), J131, "")</f>
        <v/>
      </c>
      <c r="BS131" s="2" t="str">
        <f>IF(OR($B131&lt;K$229, AND($B131&gt;K$230, $B131&lt;K$231)), K131, "")</f>
        <v/>
      </c>
      <c r="BT131" s="2" t="str">
        <f>IF(OR($B131&lt;L$229, AND($B131&gt;L$230, $B131&lt;L$231)), L131, "")</f>
        <v/>
      </c>
      <c r="BU131" s="2" t="str">
        <f>IF(OR($B131&lt;M$229, AND($B131&gt;M$230, $B131&lt;M$231)), M131, "")</f>
        <v/>
      </c>
      <c r="BV131" s="2" t="str">
        <f>IF(OR($B131&lt;N$229, AND($B131&gt;N$230, $B131&lt;N$231)), N131, "")</f>
        <v/>
      </c>
      <c r="BW131" s="2" t="str">
        <f>IF(OR($B131&lt;O$229, AND($B131&gt;O$230, $B131&lt;O$231)), O131, "")</f>
        <v/>
      </c>
      <c r="BZ131" s="2" t="str">
        <f>IF(OR(AND($B131&gt;C$230, $B131&lt;C$231), $B131&gt;C$232), C131, "")</f>
        <v/>
      </c>
      <c r="CA131" s="2" t="str">
        <f>IF(OR(AND($B131&gt;D$230, $B131&lt;D$231), $B131&gt;D$232), D131, "")</f>
        <v/>
      </c>
      <c r="CB131" s="2" t="str">
        <f>IF(OR(AND($B131&gt;E$230, $B131&lt;E$231), $B131&gt;E$232), E131, "")</f>
        <v/>
      </c>
      <c r="CC131" s="2" t="str">
        <f>IF(OR(AND($B131&gt;F$230, $B131&lt;F$231), $B131&gt;F$232), F131, "")</f>
        <v/>
      </c>
      <c r="CD131" s="2" t="str">
        <f>IF(OR(AND($B131&gt;G$230, $B131&lt;G$231), $B131&gt;G$232), G131, "")</f>
        <v/>
      </c>
      <c r="CE131" s="2" t="str">
        <f>IF(OR(AND($B131&gt;H$230, $B131&lt;H$231), $B131&gt;H$232), H131, "")</f>
        <v/>
      </c>
      <c r="CF131" s="2" t="str">
        <f>IF(OR(AND($B131&gt;I$230, $B131&lt;I$231), $B131&gt;I$232), I131, "")</f>
        <v/>
      </c>
      <c r="CG131" s="2" t="str">
        <f>IF(OR(AND($B131&gt;J$230, $B131&lt;J$231), $B131&gt;J$232), J131, "")</f>
        <v/>
      </c>
      <c r="CH131" s="2" t="str">
        <f>IF(OR(AND($B131&gt;K$230, $B131&lt;K$231), $B131&gt;K$232), K131, "")</f>
        <v/>
      </c>
      <c r="CI131" s="2" t="str">
        <f>IF(OR(AND($B131&gt;L$230, $B131&lt;L$231), $B131&gt;L$232), L131, "")</f>
        <v/>
      </c>
      <c r="CJ131" s="2" t="str">
        <f>IF(OR(AND($B131&gt;M$230, $B131&lt;M$231), $B131&gt;M$232), M131, "")</f>
        <v/>
      </c>
      <c r="CK131" s="2" t="str">
        <f>IF(OR(AND($B131&gt;N$230, $B131&lt;N$231), $B131&gt;N$232), N131, "")</f>
        <v/>
      </c>
      <c r="CL131" s="2" t="str">
        <f>IF(OR(AND($B131&gt;O$230, $B131&lt;O$231), $B131&gt;O$232), O131, "")</f>
        <v/>
      </c>
      <c r="CO131" s="2">
        <f t="shared" si="57"/>
        <v>99.248269442723284</v>
      </c>
      <c r="CP131" s="2">
        <f t="shared" si="58"/>
        <v>102.19392071441328</v>
      </c>
      <c r="CQ131" s="2">
        <f t="shared" si="59"/>
        <v>105.30247229909318</v>
      </c>
      <c r="CR131" s="2">
        <f t="shared" si="60"/>
        <v>104.08440330521333</v>
      </c>
      <c r="CS131" s="2">
        <f t="shared" si="61"/>
        <v>106.12036095605097</v>
      </c>
      <c r="CT131" s="2">
        <f t="shared" si="62"/>
        <v>108.67636527264474</v>
      </c>
      <c r="CU131" s="2">
        <f t="shared" si="63"/>
        <v>109.35062941742692</v>
      </c>
      <c r="CV131" s="2">
        <f t="shared" si="64"/>
        <v>109.60523183169734</v>
      </c>
      <c r="CW131" s="2">
        <f t="shared" si="65"/>
        <v>107.99588814760084</v>
      </c>
      <c r="CX131" s="2">
        <f t="shared" si="66"/>
        <v>102.66959544495994</v>
      </c>
      <c r="CY131" s="2">
        <f t="shared" si="67"/>
        <v>94.89100597850225</v>
      </c>
      <c r="CZ131" s="2">
        <f t="shared" si="68"/>
        <v>83.645254056156219</v>
      </c>
      <c r="DA131" s="2">
        <f t="shared" si="69"/>
        <v>70.022028501476967</v>
      </c>
      <c r="DD131" s="2">
        <f t="shared" si="70"/>
        <v>97.758185652877756</v>
      </c>
      <c r="DE131" s="2">
        <f t="shared" si="71"/>
        <v>101.13327298589637</v>
      </c>
      <c r="DF131" s="2">
        <f t="shared" si="72"/>
        <v>103.34154488599232</v>
      </c>
      <c r="DG131" s="2">
        <f t="shared" si="73"/>
        <v>102.66794723203346</v>
      </c>
      <c r="DH131" s="2">
        <f t="shared" si="74"/>
        <v>104.79795497105189</v>
      </c>
      <c r="DI131" s="2">
        <f t="shared" si="75"/>
        <v>107.04030911328111</v>
      </c>
      <c r="DJ131" s="2">
        <f t="shared" si="76"/>
        <v>107.87092945229017</v>
      </c>
      <c r="DK131" s="2">
        <f t="shared" si="77"/>
        <v>107.07638750307694</v>
      </c>
      <c r="DL131" s="2">
        <f t="shared" si="78"/>
        <v>104.79079258595065</v>
      </c>
      <c r="DM131" s="2">
        <f t="shared" si="79"/>
        <v>99.909654053589819</v>
      </c>
      <c r="DN131" s="2">
        <f t="shared" si="80"/>
        <v>92.100382668696525</v>
      </c>
      <c r="DO131" s="2">
        <f t="shared" si="81"/>
        <v>81.892624908196325</v>
      </c>
      <c r="DP131" s="2">
        <f t="shared" si="82"/>
        <v>69.075944469776374</v>
      </c>
      <c r="DS131" s="2">
        <f>POWER(10,($B131-C$227)/C$228)/(1+POWER(10,($B131-C$227)/C$228))</f>
        <v>0.9143543362386084</v>
      </c>
      <c r="DT131" s="2">
        <f>POWER(10,($B131-D$227)/D$228)/(1+POWER(10,($B131-D$227)/D$228))</f>
        <v>0.89910882449408369</v>
      </c>
      <c r="DU131" s="2">
        <f>POWER(10,($B131-E$227)/E$228)/(1+POWER(10,($B131-E$227)/E$228))</f>
        <v>0.88911987961817862</v>
      </c>
      <c r="DV131" s="2">
        <f>POWER(10,($B131-F$227)/F$228)/(1+POWER(10,($B131-F$227)/F$228))</f>
        <v>0.91805247132537515</v>
      </c>
      <c r="DW131" s="2">
        <f>POWER(10,($B131-G$227)/G$228)/(1+POWER(10,($B131-G$227)/G$228))</f>
        <v>0.92184772917419877</v>
      </c>
      <c r="DX131" s="2">
        <f>POWER(10,($B131-H$227)/H$228)/(1+POWER(10,($B131-H$227)/H$228))</f>
        <v>0.91440646641607459</v>
      </c>
      <c r="DY131" s="2">
        <f>POWER(10,($B131-I$227)/I$228)/(1+POWER(10,($B131-I$227)/I$228))</f>
        <v>0.90497840542092856</v>
      </c>
      <c r="DZ131" s="2">
        <f>POWER(10,($B131-J$227)/J$228)/(1+POWER(10,($B131-J$227)/J$228))</f>
        <v>0.908059330740566</v>
      </c>
      <c r="EA131" s="2">
        <f>POWER(10,($B131-K$227)/K$228)/(1+POWER(10,($B131-K$227)/K$228))</f>
        <v>0.91075769884357916</v>
      </c>
      <c r="EB131" s="2">
        <f>POWER(10,($B131-L$227)/L$228)/(1+POWER(10,($B131-L$227)/L$228))</f>
        <v>0.92100709766347211</v>
      </c>
      <c r="EC131" s="2">
        <f>POWER(10,($B131-M$227)/M$228)/(1+POWER(10,($B131-M$227)/M$228))</f>
        <v>0.92245078224929666</v>
      </c>
      <c r="ED131" s="2">
        <f>POWER(10,($B131-N$227)/N$228)/(1+POWER(10,($B131-N$227)/N$228))</f>
        <v>0.92379281957960846</v>
      </c>
      <c r="EE131" s="2">
        <f>POWER(10,($B131-O$227)/O$228)/(1+POWER(10,($B131-O$227)/O$228))</f>
        <v>0.91576520850317977</v>
      </c>
    </row>
    <row r="132" spans="2:135" x14ac:dyDescent="0.25">
      <c r="B132" s="2">
        <v>126</v>
      </c>
      <c r="C132">
        <v>98.242000000000004</v>
      </c>
      <c r="D132">
        <v>102.176</v>
      </c>
      <c r="E132">
        <v>104.059</v>
      </c>
      <c r="F132">
        <v>103.938</v>
      </c>
      <c r="G132">
        <v>105.688</v>
      </c>
      <c r="H132">
        <v>109.785</v>
      </c>
      <c r="I132">
        <v>111.364</v>
      </c>
      <c r="J132">
        <v>111.712</v>
      </c>
      <c r="K132">
        <v>108.242</v>
      </c>
      <c r="L132">
        <v>102.333</v>
      </c>
      <c r="M132">
        <v>95.438999999999993</v>
      </c>
      <c r="N132">
        <v>84.712000000000003</v>
      </c>
      <c r="O132">
        <v>74.075800000000001</v>
      </c>
      <c r="R132" s="5">
        <f>AV132+(C$209*_xlfn.NORM.DIST($B132,C$214*C$215+C$213,C$219*C$214,FALSE))+(C$211*_xlfn.NORM.DIST($B132,C$214*C$216+C$213,C$220*C$214,FALSE))+(C$210*_xlfn.NORM.DIST($B132,C$214*C$217+C$213,C$221*C$214,FALSE))+(C$212*_xlfn.NORM.DIST($B132,C$214*C$218+C$213,C$222*C$214,FALSE))</f>
        <v>98.54372680841098</v>
      </c>
      <c r="S132" s="5">
        <f>AW132+(D$209*_xlfn.NORM.DIST($B132,D$214*D$215+D$213,D$219*D$214,FALSE))+(D$211*_xlfn.NORM.DIST($B132,D$214*D$216+D$213,D$220*D$214,FALSE))+(D$210*_xlfn.NORM.DIST($B132,D$214*D$217+D$213,D$221*D$214,FALSE))+(D$212*_xlfn.NORM.DIST($B132,D$214*D$218+D$213,D$222*D$214,FALSE))</f>
        <v>102.504486043605</v>
      </c>
      <c r="T132" s="5">
        <f>AX132+(E$209*_xlfn.NORM.DIST($B132,E$214*E$215+E$213,E$219*E$214,FALSE))+(E$211*_xlfn.NORM.DIST($B132,E$214*E$216+E$213,E$220*E$214,FALSE))+(E$210*_xlfn.NORM.DIST($B132,E$214*E$217+E$213,E$221*E$214,FALSE))+(E$212*_xlfn.NORM.DIST($B132,E$214*E$218+E$213,E$222*E$214,FALSE))</f>
        <v>104.84389534184943</v>
      </c>
      <c r="U132" s="5">
        <f>AY132+(F$209*_xlfn.NORM.DIST($B132,F$214*F$215+F$213,F$219*F$214,FALSE))+(F$211*_xlfn.NORM.DIST($B132,F$214*F$216+F$213,F$220*F$214,FALSE))+(F$210*_xlfn.NORM.DIST($B132,F$214*F$217+F$213,F$221*F$214,FALSE))+(F$212*_xlfn.NORM.DIST($B132,F$214*F$218+F$213,F$222*F$214,FALSE))</f>
        <v>103.97801571132908</v>
      </c>
      <c r="V132" s="5">
        <f>AZ132+(G$209*_xlfn.NORM.DIST($B132,G$214*G$215+G$213,G$219*G$214,FALSE))+(G$211*_xlfn.NORM.DIST($B132,G$214*G$216+G$213,G$220*G$214,FALSE))+(G$210*_xlfn.NORM.DIST($B132,G$214*G$217+G$213,G$221*G$214,FALSE))+(G$212*_xlfn.NORM.DIST($B132,G$214*G$218+G$213,G$222*G$214,FALSE))</f>
        <v>105.75571280562475</v>
      </c>
      <c r="W132" s="5">
        <f>BA132+(H$209*_xlfn.NORM.DIST($B132,H$214*H$215+H$213,H$219*H$214,FALSE))+(H$211*_xlfn.NORM.DIST($B132,H$214*H$216+H$213,H$220*H$214,FALSE))+(H$210*_xlfn.NORM.DIST($B132,H$214*H$217+H$213,H$221*H$214,FALSE))+(H$212*_xlfn.NORM.DIST($B132,H$214*H$218+H$213,H$222*H$214,FALSE))</f>
        <v>109.22360422154264</v>
      </c>
      <c r="X132" s="5">
        <f>BB132+(I$209*_xlfn.NORM.DIST($B132,I$214*I$215+I$213,I$219*I$214,FALSE))+(I$211*_xlfn.NORM.DIST($B132,I$214*I$216+I$213,I$220*I$214,FALSE))+(I$210*_xlfn.NORM.DIST($B132,I$214*I$217+I$213,I$221*I$214,FALSE))+(I$212*_xlfn.NORM.DIST($B132,I$214*I$218+I$213,I$222*I$214,FALSE))</f>
        <v>111.36805743887518</v>
      </c>
      <c r="Y132" s="5">
        <f>BC132+(J$209*_xlfn.NORM.DIST($B132,J$214*J$215+J$213,J$219*J$214,FALSE))+(J$211*_xlfn.NORM.DIST($B132,J$214*J$216+J$213,J$220*J$214,FALSE))+(J$210*_xlfn.NORM.DIST($B132,J$214*J$217+J$213,J$221*J$214,FALSE))+(J$212*_xlfn.NORM.DIST($B132,J$214*J$218+J$213,J$222*J$214,FALSE))</f>
        <v>110.91876621345912</v>
      </c>
      <c r="Z132" s="5">
        <f>BD132+(K$209*_xlfn.NORM.DIST($B132,K$214*K$215+K$213,K$219*K$214,FALSE))+(K$211*_xlfn.NORM.DIST($B132,K$214*K$216+K$213,K$220*K$214,FALSE))+(K$210*_xlfn.NORM.DIST($B132,K$214*K$217+K$213,K$221*K$214,FALSE))+(K$212*_xlfn.NORM.DIST($B132,K$214*K$218+K$213,K$222*K$214,FALSE))</f>
        <v>108.78227406535186</v>
      </c>
      <c r="AA132" s="5">
        <f>BE132+(L$209*_xlfn.NORM.DIST($B132,L$214*L$215+L$213,L$219*L$214,FALSE))+(L$211*_xlfn.NORM.DIST($B132,L$214*L$216+L$213,L$220*L$214,FALSE))+(L$210*_xlfn.NORM.DIST($B132,L$214*L$217+L$213,L$221*L$214,FALSE))+(L$212*_xlfn.NORM.DIST($B132,L$214*L$218+L$213,L$222*L$214,FALSE))</f>
        <v>102.75644089150747</v>
      </c>
      <c r="AB132" s="5">
        <f>BF132+(M$209*_xlfn.NORM.DIST($B132,M$214*M$215+M$213,M$219*M$214,FALSE))+(M$211*_xlfn.NORM.DIST($B132,M$214*M$216+M$213,M$220*M$214,FALSE))+(M$210*_xlfn.NORM.DIST($B132,M$214*M$217+M$213,M$221*M$214,FALSE))+(M$212*_xlfn.NORM.DIST($B132,M$214*M$218+M$213,M$222*M$214,FALSE))</f>
        <v>95.390895217889565</v>
      </c>
      <c r="AC132" s="5">
        <f>BG132+(N$209*_xlfn.NORM.DIST($B132,N$214*N$215+N$213,N$219*N$214,FALSE))+(N$211*_xlfn.NORM.DIST($B132,N$214*N$216+N$213,N$220*N$214,FALSE))+(N$210*_xlfn.NORM.DIST($B132,N$214*N$217+N$213,N$221*N$214,FALSE))+(N$212*_xlfn.NORM.DIST($B132,N$214*N$218+N$213,N$222*N$214,FALSE))</f>
        <v>84.800769208947244</v>
      </c>
      <c r="AD132" s="5">
        <f>BH132+(O$209*_xlfn.NORM.DIST($B132,O$214*O$215+O$213,O$219*O$214,FALSE))+(O$211*_xlfn.NORM.DIST($B132,O$214*O$216+O$213,O$220*O$214,FALSE))+(O$210*_xlfn.NORM.DIST($B132,O$214*O$217+O$213,O$221*O$214,FALSE))+(O$212*_xlfn.NORM.DIST($B132,O$214*O$218+O$213,O$222*O$214,FALSE))</f>
        <v>72.84873214064109</v>
      </c>
      <c r="AE132" s="5"/>
      <c r="AG132" s="5">
        <f t="shared" si="84"/>
        <v>-0.30172680841097588</v>
      </c>
      <c r="AH132" s="5">
        <f t="shared" si="84"/>
        <v>-0.32848604360499678</v>
      </c>
      <c r="AI132" s="5">
        <f t="shared" si="84"/>
        <v>-0.78489534184943466</v>
      </c>
      <c r="AJ132" s="5">
        <f t="shared" si="83"/>
        <v>-4.0015711329075998E-2</v>
      </c>
      <c r="AK132" s="5">
        <f t="shared" si="83"/>
        <v>-6.7712805624751127E-2</v>
      </c>
      <c r="AL132" s="5">
        <f t="shared" si="83"/>
        <v>0.56139577845735289</v>
      </c>
      <c r="AM132" s="5">
        <f t="shared" si="83"/>
        <v>-4.0574388751792867E-3</v>
      </c>
      <c r="AN132" s="5">
        <f t="shared" si="83"/>
        <v>0.79323378654088117</v>
      </c>
      <c r="AO132" s="5">
        <f t="shared" si="83"/>
        <v>-0.54027406535185207</v>
      </c>
      <c r="AP132" s="5">
        <f t="shared" si="85"/>
        <v>-0.42344089150746811</v>
      </c>
      <c r="AQ132" s="5">
        <f t="shared" si="85"/>
        <v>4.8104782110428346E-2</v>
      </c>
      <c r="AR132" s="5">
        <f t="shared" si="85"/>
        <v>-8.8769208947240941E-2</v>
      </c>
      <c r="AS132" s="5">
        <f t="shared" si="85"/>
        <v>1.2270678593589111</v>
      </c>
      <c r="AV132" s="2">
        <f t="shared" si="44"/>
        <v>97.839395041616086</v>
      </c>
      <c r="AW132" s="2">
        <f t="shared" si="45"/>
        <v>101.2045132397415</v>
      </c>
      <c r="AX132" s="2">
        <f t="shared" si="46"/>
        <v>103.50019788835237</v>
      </c>
      <c r="AY132" s="2">
        <f t="shared" si="47"/>
        <v>102.74780161209304</v>
      </c>
      <c r="AZ132" s="2">
        <f t="shared" si="48"/>
        <v>104.89062306692186</v>
      </c>
      <c r="BA132" s="2">
        <f t="shared" si="49"/>
        <v>107.16513664355367</v>
      </c>
      <c r="BB132" s="2">
        <f t="shared" si="50"/>
        <v>107.99933163265902</v>
      </c>
      <c r="BC132" s="2">
        <f t="shared" si="51"/>
        <v>107.2729166867709</v>
      </c>
      <c r="BD132" s="2">
        <f t="shared" si="52"/>
        <v>105.02310194147339</v>
      </c>
      <c r="BE132" s="2">
        <f t="shared" si="53"/>
        <v>100.08396352307712</v>
      </c>
      <c r="BF132" s="2">
        <f t="shared" si="54"/>
        <v>92.276396120389222</v>
      </c>
      <c r="BG132" s="2">
        <f t="shared" si="55"/>
        <v>82.001460965212132</v>
      </c>
      <c r="BH132" s="2">
        <f t="shared" si="56"/>
        <v>69.142565507654254</v>
      </c>
      <c r="BK132" s="2" t="str">
        <f>IF(OR($B132&lt;C$229, AND($B132&gt;C$230, $B132&lt;C$231)), C132, "")</f>
        <v/>
      </c>
      <c r="BL132" s="2" t="str">
        <f>IF(OR($B132&lt;D$229, AND($B132&gt;D$230, $B132&lt;D$231)), D132, "")</f>
        <v/>
      </c>
      <c r="BM132" s="2" t="str">
        <f>IF(OR($B132&lt;E$229, AND($B132&gt;E$230, $B132&lt;E$231)), E132, "")</f>
        <v/>
      </c>
      <c r="BN132" s="2" t="str">
        <f>IF(OR($B132&lt;F$229, AND($B132&gt;F$230, $B132&lt;F$231)), F132, "")</f>
        <v/>
      </c>
      <c r="BO132" s="2" t="str">
        <f>IF(OR($B132&lt;G$229, AND($B132&gt;G$230, $B132&lt;G$231)), G132, "")</f>
        <v/>
      </c>
      <c r="BP132" s="2" t="str">
        <f>IF(OR($B132&lt;H$229, AND($B132&gt;H$230, $B132&lt;H$231)), H132, "")</f>
        <v/>
      </c>
      <c r="BQ132" s="2" t="str">
        <f>IF(OR($B132&lt;I$229, AND($B132&gt;I$230, $B132&lt;I$231)), I132, "")</f>
        <v/>
      </c>
      <c r="BR132" s="2" t="str">
        <f>IF(OR($B132&lt;J$229, AND($B132&gt;J$230, $B132&lt;J$231)), J132, "")</f>
        <v/>
      </c>
      <c r="BS132" s="2" t="str">
        <f>IF(OR($B132&lt;K$229, AND($B132&gt;K$230, $B132&lt;K$231)), K132, "")</f>
        <v/>
      </c>
      <c r="BT132" s="2" t="str">
        <f>IF(OR($B132&lt;L$229, AND($B132&gt;L$230, $B132&lt;L$231)), L132, "")</f>
        <v/>
      </c>
      <c r="BU132" s="2" t="str">
        <f>IF(OR($B132&lt;M$229, AND($B132&gt;M$230, $B132&lt;M$231)), M132, "")</f>
        <v/>
      </c>
      <c r="BV132" s="2" t="str">
        <f>IF(OR($B132&lt;N$229, AND($B132&gt;N$230, $B132&lt;N$231)), N132, "")</f>
        <v/>
      </c>
      <c r="BW132" s="2" t="str">
        <f>IF(OR($B132&lt;O$229, AND($B132&gt;O$230, $B132&lt;O$231)), O132, "")</f>
        <v/>
      </c>
      <c r="BZ132" s="2" t="str">
        <f>IF(OR(AND($B132&gt;C$230, $B132&lt;C$231), $B132&gt;C$232), C132, "")</f>
        <v/>
      </c>
      <c r="CA132" s="2" t="str">
        <f>IF(OR(AND($B132&gt;D$230, $B132&lt;D$231), $B132&gt;D$232), D132, "")</f>
        <v/>
      </c>
      <c r="CB132" s="2" t="str">
        <f>IF(OR(AND($B132&gt;E$230, $B132&lt;E$231), $B132&gt;E$232), E132, "")</f>
        <v/>
      </c>
      <c r="CC132" s="2" t="str">
        <f>IF(OR(AND($B132&gt;F$230, $B132&lt;F$231), $B132&gt;F$232), F132, "")</f>
        <v/>
      </c>
      <c r="CD132" s="2" t="str">
        <f>IF(OR(AND($B132&gt;G$230, $B132&lt;G$231), $B132&gt;G$232), G132, "")</f>
        <v/>
      </c>
      <c r="CE132" s="2" t="str">
        <f>IF(OR(AND($B132&gt;H$230, $B132&lt;H$231), $B132&gt;H$232), H132, "")</f>
        <v/>
      </c>
      <c r="CF132" s="2" t="str">
        <f>IF(OR(AND($B132&gt;I$230, $B132&lt;I$231), $B132&gt;I$232), I132, "")</f>
        <v/>
      </c>
      <c r="CG132" s="2" t="str">
        <f>IF(OR(AND($B132&gt;J$230, $B132&lt;J$231), $B132&gt;J$232), J132, "")</f>
        <v/>
      </c>
      <c r="CH132" s="2" t="str">
        <f>IF(OR(AND($B132&gt;K$230, $B132&lt;K$231), $B132&gt;K$232), K132, "")</f>
        <v/>
      </c>
      <c r="CI132" s="2" t="str">
        <f>IF(OR(AND($B132&gt;L$230, $B132&lt;L$231), $B132&gt;L$232), L132, "")</f>
        <v/>
      </c>
      <c r="CJ132" s="2" t="str">
        <f>IF(OR(AND($B132&gt;M$230, $B132&lt;M$231), $B132&gt;M$232), M132, "")</f>
        <v/>
      </c>
      <c r="CK132" s="2" t="str">
        <f>IF(OR(AND($B132&gt;N$230, $B132&lt;N$231), $B132&gt;N$232), N132, "")</f>
        <v/>
      </c>
      <c r="CL132" s="2" t="str">
        <f>IF(OR(AND($B132&gt;O$230, $B132&lt;O$231), $B132&gt;O$232), O132, "")</f>
        <v/>
      </c>
      <c r="CO132" s="2">
        <f t="shared" si="57"/>
        <v>99.245728044049457</v>
      </c>
      <c r="CP132" s="2">
        <f t="shared" si="58"/>
        <v>102.18694346043935</v>
      </c>
      <c r="CQ132" s="2">
        <f t="shared" si="59"/>
        <v>105.30502957629092</v>
      </c>
      <c r="CR132" s="2">
        <f t="shared" si="60"/>
        <v>104.08923517045004</v>
      </c>
      <c r="CS132" s="2">
        <f t="shared" si="61"/>
        <v>106.14146732065154</v>
      </c>
      <c r="CT132" s="2">
        <f t="shared" si="62"/>
        <v>108.70690013158347</v>
      </c>
      <c r="CU132" s="2">
        <f t="shared" si="63"/>
        <v>109.37511775246735</v>
      </c>
      <c r="CV132" s="2">
        <f t="shared" si="64"/>
        <v>109.64856324438638</v>
      </c>
      <c r="CW132" s="2">
        <f t="shared" si="65"/>
        <v>108.03780406892633</v>
      </c>
      <c r="CX132" s="2">
        <f t="shared" si="66"/>
        <v>102.70651093771968</v>
      </c>
      <c r="CY132" s="2">
        <f t="shared" si="67"/>
        <v>94.934550262554325</v>
      </c>
      <c r="CZ132" s="2">
        <f t="shared" si="68"/>
        <v>83.672531793292578</v>
      </c>
      <c r="DA132" s="2">
        <f t="shared" si="69"/>
        <v>70.03422154775528</v>
      </c>
      <c r="DD132" s="2">
        <f t="shared" si="70"/>
        <v>97.719257422965242</v>
      </c>
      <c r="DE132" s="2">
        <f t="shared" si="71"/>
        <v>101.10397237056841</v>
      </c>
      <c r="DF132" s="2">
        <f t="shared" si="72"/>
        <v>103.294925717346</v>
      </c>
      <c r="DG132" s="2">
        <f t="shared" si="73"/>
        <v>102.63859786923454</v>
      </c>
      <c r="DH132" s="2">
        <f t="shared" si="74"/>
        <v>104.793909890102</v>
      </c>
      <c r="DI132" s="2">
        <f t="shared" si="75"/>
        <v>107.0335173899105</v>
      </c>
      <c r="DJ132" s="2">
        <f t="shared" si="76"/>
        <v>107.86758636579673</v>
      </c>
      <c r="DK132" s="2">
        <f t="shared" si="77"/>
        <v>107.05354768281509</v>
      </c>
      <c r="DL132" s="2">
        <f t="shared" si="78"/>
        <v>104.75369280705492</v>
      </c>
      <c r="DM132" s="2">
        <f t="shared" si="79"/>
        <v>99.878824424596345</v>
      </c>
      <c r="DN132" s="2">
        <f t="shared" si="80"/>
        <v>92.072591333989635</v>
      </c>
      <c r="DO132" s="2">
        <f t="shared" si="81"/>
        <v>81.875737550243855</v>
      </c>
      <c r="DP132" s="2">
        <f t="shared" si="82"/>
        <v>69.0677649697204</v>
      </c>
      <c r="DS132" s="2">
        <f>POWER(10,($B132-C$227)/C$228)/(1+POWER(10,($B132-C$227)/C$228))</f>
        <v>0.92129713013047165</v>
      </c>
      <c r="DT132" s="2">
        <f>POWER(10,($B132-D$227)/D$228)/(1+POWER(10,($B132-D$227)/D$228))</f>
        <v>0.90716200080182663</v>
      </c>
      <c r="DU132" s="2">
        <f>POWER(10,($B132-E$227)/E$228)/(1+POWER(10,($B132-E$227)/E$228))</f>
        <v>0.89787981845171339</v>
      </c>
      <c r="DV132" s="2">
        <f>POWER(10,($B132-F$227)/F$228)/(1+POWER(10,($B132-F$227)/F$228))</f>
        <v>0.924720160741071</v>
      </c>
      <c r="DW132" s="2">
        <f>POWER(10,($B132-G$227)/G$228)/(1+POWER(10,($B132-G$227)/G$228))</f>
        <v>0.9282307569033077</v>
      </c>
      <c r="DX132" s="2">
        <f>POWER(10,($B132-H$227)/H$228)/(1+POWER(10,($B132-H$227)/H$228))</f>
        <v>0.92134539793832382</v>
      </c>
      <c r="DY132" s="2">
        <f>POWER(10,($B132-I$227)/I$228)/(1+POWER(10,($B132-I$227)/I$228))</f>
        <v>0.9126086076700205</v>
      </c>
      <c r="DZ132" s="2">
        <f>POWER(10,($B132-J$227)/J$228)/(1+POWER(10,($B132-J$227)/J$228))</f>
        <v>0.91546524529395024</v>
      </c>
      <c r="EA132" s="2">
        <f>POWER(10,($B132-K$227)/K$228)/(1+POWER(10,($B132-K$227)/K$228))</f>
        <v>0.91796589307240906</v>
      </c>
      <c r="EB132" s="2">
        <f>POWER(10,($B132-L$227)/L$228)/(1+POWER(10,($B132-L$227)/L$228))</f>
        <v>0.9274533801647713</v>
      </c>
      <c r="EC132" s="2">
        <f>POWER(10,($B132-M$227)/M$228)/(1+POWER(10,($B132-M$227)/M$228))</f>
        <v>0.92878836087916694</v>
      </c>
      <c r="ED132" s="2">
        <f>POWER(10,($B132-N$227)/N$228)/(1+POWER(10,($B132-N$227)/N$228))</f>
        <v>0.93002904174773926</v>
      </c>
      <c r="EE132" s="2">
        <f>POWER(10,($B132-O$227)/O$228)/(1+POWER(10,($B132-O$227)/O$228))</f>
        <v>0.92260331231233661</v>
      </c>
    </row>
    <row r="133" spans="2:135" x14ac:dyDescent="0.25">
      <c r="B133" s="2">
        <v>127</v>
      </c>
      <c r="C133">
        <v>97.847999999999999</v>
      </c>
      <c r="D133">
        <v>102.279</v>
      </c>
      <c r="E133">
        <v>105.824</v>
      </c>
      <c r="F133">
        <v>104.215</v>
      </c>
      <c r="G133">
        <v>104.28100000000001</v>
      </c>
      <c r="H133">
        <v>108.523</v>
      </c>
      <c r="I133">
        <v>110.56100000000001</v>
      </c>
      <c r="J133">
        <v>109.833</v>
      </c>
      <c r="K133">
        <v>106.788</v>
      </c>
      <c r="L133">
        <v>100.879</v>
      </c>
      <c r="M133">
        <v>94.47</v>
      </c>
      <c r="N133">
        <v>83.817999999999998</v>
      </c>
      <c r="O133">
        <v>72.2273</v>
      </c>
      <c r="R133" s="5">
        <f>AV133+(C$209*_xlfn.NORM.DIST($B133,C$214*C$215+C$213,C$219*C$214,FALSE))+(C$211*_xlfn.NORM.DIST($B133,C$214*C$216+C$213,C$220*C$214,FALSE))+(C$210*_xlfn.NORM.DIST($B133,C$214*C$217+C$213,C$221*C$214,FALSE))+(C$212*_xlfn.NORM.DIST($B133,C$214*C$218+C$213,C$222*C$214,FALSE))</f>
        <v>98.356305443988376</v>
      </c>
      <c r="S133" s="5">
        <f>AW133+(D$209*_xlfn.NORM.DIST($B133,D$214*D$215+D$213,D$219*D$214,FALSE))+(D$211*_xlfn.NORM.DIST($B133,D$214*D$216+D$213,D$220*D$214,FALSE))+(D$210*_xlfn.NORM.DIST($B133,D$214*D$217+D$213,D$221*D$214,FALSE))+(D$212*_xlfn.NORM.DIST($B133,D$214*D$218+D$213,D$222*D$214,FALSE))</f>
        <v>102.29595960909978</v>
      </c>
      <c r="T133" s="5">
        <f>AX133+(E$209*_xlfn.NORM.DIST($B133,E$214*E$215+E$213,E$219*E$214,FALSE))+(E$211*_xlfn.NORM.DIST($B133,E$214*E$216+E$213,E$220*E$214,FALSE))+(E$210*_xlfn.NORM.DIST($B133,E$214*E$217+E$213,E$221*E$214,FALSE))+(E$212*_xlfn.NORM.DIST($B133,E$214*E$218+E$213,E$222*E$214,FALSE))</f>
        <v>104.70861441749489</v>
      </c>
      <c r="U133" s="5">
        <f>AY133+(F$209*_xlfn.NORM.DIST($B133,F$214*F$215+F$213,F$219*F$214,FALSE))+(F$211*_xlfn.NORM.DIST($B133,F$214*F$216+F$213,F$220*F$214,FALSE))+(F$210*_xlfn.NORM.DIST($B133,F$214*F$217+F$213,F$221*F$214,FALSE))+(F$212*_xlfn.NORM.DIST($B133,F$214*F$218+F$213,F$222*F$214,FALSE))</f>
        <v>103.6227057129892</v>
      </c>
      <c r="V133" s="5">
        <f>AZ133+(G$209*_xlfn.NORM.DIST($B133,G$214*G$215+G$213,G$219*G$214,FALSE))+(G$211*_xlfn.NORM.DIST($B133,G$214*G$216+G$213,G$220*G$214,FALSE))+(G$210*_xlfn.NORM.DIST($B133,G$214*G$217+G$213,G$221*G$214,FALSE))+(G$212*_xlfn.NORM.DIST($B133,G$214*G$218+G$213,G$222*G$214,FALSE))</f>
        <v>105.49476600042297</v>
      </c>
      <c r="W133" s="5">
        <f>BA133+(H$209*_xlfn.NORM.DIST($B133,H$214*H$215+H$213,H$219*H$214,FALSE))+(H$211*_xlfn.NORM.DIST($B133,H$214*H$216+H$213,H$220*H$214,FALSE))+(H$210*_xlfn.NORM.DIST($B133,H$214*H$217+H$213,H$221*H$214,FALSE))+(H$212*_xlfn.NORM.DIST($B133,H$214*H$218+H$213,H$222*H$214,FALSE))</f>
        <v>108.66882151189434</v>
      </c>
      <c r="X133" s="5">
        <f>BB133+(I$209*_xlfn.NORM.DIST($B133,I$214*I$215+I$213,I$219*I$214,FALSE))+(I$211*_xlfn.NORM.DIST($B133,I$214*I$216+I$213,I$220*I$214,FALSE))+(I$210*_xlfn.NORM.DIST($B133,I$214*I$217+I$213,I$221*I$214,FALSE))+(I$212*_xlfn.NORM.DIST($B133,I$214*I$218+I$213,I$222*I$214,FALSE))</f>
        <v>110.60466211378618</v>
      </c>
      <c r="Y133" s="5">
        <f>BC133+(J$209*_xlfn.NORM.DIST($B133,J$214*J$215+J$213,J$219*J$214,FALSE))+(J$211*_xlfn.NORM.DIST($B133,J$214*J$216+J$213,J$220*J$214,FALSE))+(J$210*_xlfn.NORM.DIST($B133,J$214*J$217+J$213,J$221*J$214,FALSE))+(J$212*_xlfn.NORM.DIST($B133,J$214*J$218+J$213,J$222*J$214,FALSE))</f>
        <v>109.99519428268273</v>
      </c>
      <c r="Z133" s="5">
        <f>BD133+(K$209*_xlfn.NORM.DIST($B133,K$214*K$215+K$213,K$219*K$214,FALSE))+(K$211*_xlfn.NORM.DIST($B133,K$214*K$216+K$213,K$220*K$214,FALSE))+(K$210*_xlfn.NORM.DIST($B133,K$214*K$217+K$213,K$221*K$214,FALSE))+(K$212*_xlfn.NORM.DIST($B133,K$214*K$218+K$213,K$222*K$214,FALSE))</f>
        <v>107.74419531374642</v>
      </c>
      <c r="AA133" s="5">
        <f>BE133+(L$209*_xlfn.NORM.DIST($B133,L$214*L$215+L$213,L$219*L$214,FALSE))+(L$211*_xlfn.NORM.DIST($B133,L$214*L$216+L$213,L$220*L$214,FALSE))+(L$210*_xlfn.NORM.DIST($B133,L$214*L$217+L$213,L$221*L$214,FALSE))+(L$212*_xlfn.NORM.DIST($B133,L$214*L$218+L$213,L$222*L$214,FALSE))</f>
        <v>101.90357075364773</v>
      </c>
      <c r="AB133" s="5">
        <f>BF133+(M$209*_xlfn.NORM.DIST($B133,M$214*M$215+M$213,M$219*M$214,FALSE))+(M$211*_xlfn.NORM.DIST($B133,M$214*M$216+M$213,M$220*M$214,FALSE))+(M$210*_xlfn.NORM.DIST($B133,M$214*M$217+M$213,M$221*M$214,FALSE))+(M$212*_xlfn.NORM.DIST($B133,M$214*M$218+M$213,M$222*M$214,FALSE))</f>
        <v>94.443190321806171</v>
      </c>
      <c r="AC133" s="5">
        <f>BG133+(N$209*_xlfn.NORM.DIST($B133,N$214*N$215+N$213,N$219*N$214,FALSE))+(N$211*_xlfn.NORM.DIST($B133,N$214*N$216+N$213,N$220*N$214,FALSE))+(N$210*_xlfn.NORM.DIST($B133,N$214*N$217+N$213,N$221*N$214,FALSE))+(N$212*_xlfn.NORM.DIST($B133,N$214*N$218+N$213,N$222*N$214,FALSE))</f>
        <v>83.974564123487184</v>
      </c>
      <c r="AD133" s="5">
        <f>BH133+(O$209*_xlfn.NORM.DIST($B133,O$214*O$215+O$213,O$219*O$214,FALSE))+(O$211*_xlfn.NORM.DIST($B133,O$214*O$216+O$213,O$220*O$214,FALSE))+(O$210*_xlfn.NORM.DIST($B133,O$214*O$217+O$213,O$221*O$214,FALSE))+(O$212*_xlfn.NORM.DIST($B133,O$214*O$218+O$213,O$222*O$214,FALSE))</f>
        <v>71.969287054329797</v>
      </c>
      <c r="AE133" s="5"/>
      <c r="AG133" s="5">
        <f t="shared" si="84"/>
        <v>-0.50830544398837674</v>
      </c>
      <c r="AH133" s="5">
        <f t="shared" si="84"/>
        <v>-1.6959609099785666E-2</v>
      </c>
      <c r="AI133" s="5">
        <f t="shared" si="84"/>
        <v>1.1153855825051124</v>
      </c>
      <c r="AJ133" s="5">
        <f t="shared" si="83"/>
        <v>0.59229428701080167</v>
      </c>
      <c r="AK133" s="5">
        <f t="shared" si="83"/>
        <v>-1.2137660004229645</v>
      </c>
      <c r="AL133" s="5">
        <f t="shared" si="83"/>
        <v>-0.14582151189434001</v>
      </c>
      <c r="AM133" s="5">
        <f t="shared" si="83"/>
        <v>-4.3662113786169243E-2</v>
      </c>
      <c r="AN133" s="5">
        <f t="shared" si="83"/>
        <v>-0.16219428268273361</v>
      </c>
      <c r="AO133" s="5">
        <f t="shared" si="83"/>
        <v>-0.95619531374642008</v>
      </c>
      <c r="AP133" s="5">
        <f t="shared" si="85"/>
        <v>-1.0245707536477227</v>
      </c>
      <c r="AQ133" s="5">
        <f t="shared" si="85"/>
        <v>2.680967819382829E-2</v>
      </c>
      <c r="AR133" s="5">
        <f t="shared" si="85"/>
        <v>-0.15656412348718618</v>
      </c>
      <c r="AS133" s="5">
        <f t="shared" si="85"/>
        <v>0.2580129456702025</v>
      </c>
      <c r="AV133" s="2">
        <f t="shared" si="44"/>
        <v>97.793290026444225</v>
      </c>
      <c r="AW133" s="2">
        <f t="shared" si="45"/>
        <v>101.16902698334823</v>
      </c>
      <c r="AX133" s="2">
        <f t="shared" si="46"/>
        <v>103.44183598054241</v>
      </c>
      <c r="AY133" s="2">
        <f t="shared" si="47"/>
        <v>102.71186999625452</v>
      </c>
      <c r="AZ133" s="2">
        <f t="shared" si="48"/>
        <v>104.88028554498055</v>
      </c>
      <c r="BA133" s="2">
        <f t="shared" si="49"/>
        <v>107.15029663605941</v>
      </c>
      <c r="BB133" s="2">
        <f t="shared" si="50"/>
        <v>107.98756287324288</v>
      </c>
      <c r="BC133" s="2">
        <f t="shared" si="51"/>
        <v>107.23741385846432</v>
      </c>
      <c r="BD133" s="2">
        <f t="shared" si="52"/>
        <v>104.97003811223711</v>
      </c>
      <c r="BE133" s="2">
        <f t="shared" si="53"/>
        <v>100.04079683442959</v>
      </c>
      <c r="BF133" s="2">
        <f t="shared" si="54"/>
        <v>92.236506325008946</v>
      </c>
      <c r="BG133" s="2">
        <f t="shared" si="55"/>
        <v>81.97705743779035</v>
      </c>
      <c r="BH133" s="2">
        <f t="shared" si="56"/>
        <v>69.129720021375164</v>
      </c>
      <c r="BK133" s="2" t="str">
        <f>IF(OR($B133&lt;C$229, AND($B133&gt;C$230, $B133&lt;C$231)), C133, "")</f>
        <v/>
      </c>
      <c r="BL133" s="2" t="str">
        <f>IF(OR($B133&lt;D$229, AND($B133&gt;D$230, $B133&lt;D$231)), D133, "")</f>
        <v/>
      </c>
      <c r="BM133" s="2" t="str">
        <f>IF(OR($B133&lt;E$229, AND($B133&gt;E$230, $B133&lt;E$231)), E133, "")</f>
        <v/>
      </c>
      <c r="BN133" s="2" t="str">
        <f>IF(OR($B133&lt;F$229, AND($B133&gt;F$230, $B133&lt;F$231)), F133, "")</f>
        <v/>
      </c>
      <c r="BO133" s="2" t="str">
        <f>IF(OR($B133&lt;G$229, AND($B133&gt;G$230, $B133&lt;G$231)), G133, "")</f>
        <v/>
      </c>
      <c r="BP133" s="2" t="str">
        <f>IF(OR($B133&lt;H$229, AND($B133&gt;H$230, $B133&lt;H$231)), H133, "")</f>
        <v/>
      </c>
      <c r="BQ133" s="2" t="str">
        <f>IF(OR($B133&lt;I$229, AND($B133&gt;I$230, $B133&lt;I$231)), I133, "")</f>
        <v/>
      </c>
      <c r="BR133" s="2" t="str">
        <f>IF(OR($B133&lt;J$229, AND($B133&gt;J$230, $B133&lt;J$231)), J133, "")</f>
        <v/>
      </c>
      <c r="BS133" s="2" t="str">
        <f>IF(OR($B133&lt;K$229, AND($B133&gt;K$230, $B133&lt;K$231)), K133, "")</f>
        <v/>
      </c>
      <c r="BT133" s="2" t="str">
        <f>IF(OR($B133&lt;L$229, AND($B133&gt;L$230, $B133&lt;L$231)), L133, "")</f>
        <v/>
      </c>
      <c r="BU133" s="2" t="str">
        <f>IF(OR($B133&lt;M$229, AND($B133&gt;M$230, $B133&lt;M$231)), M133, "")</f>
        <v/>
      </c>
      <c r="BV133" s="2" t="str">
        <f>IF(OR($B133&lt;N$229, AND($B133&gt;N$230, $B133&lt;N$231)), N133, "")</f>
        <v/>
      </c>
      <c r="BW133" s="2" t="str">
        <f>IF(OR($B133&lt;O$229, AND($B133&gt;O$230, $B133&lt;O$231)), O133, "")</f>
        <v/>
      </c>
      <c r="BZ133" s="2" t="str">
        <f>IF(OR(AND($B133&gt;C$230, $B133&lt;C$231), $B133&gt;C$232), C133, "")</f>
        <v/>
      </c>
      <c r="CA133" s="2" t="str">
        <f>IF(OR(AND($B133&gt;D$230, $B133&lt;D$231), $B133&gt;D$232), D133, "")</f>
        <v/>
      </c>
      <c r="CB133" s="2" t="str">
        <f>IF(OR(AND($B133&gt;E$230, $B133&lt;E$231), $B133&gt;E$232), E133, "")</f>
        <v/>
      </c>
      <c r="CC133" s="2" t="str">
        <f>IF(OR(AND($B133&gt;F$230, $B133&lt;F$231), $B133&gt;F$232), F133, "")</f>
        <v/>
      </c>
      <c r="CD133" s="2" t="str">
        <f>IF(OR(AND($B133&gt;G$230, $B133&lt;G$231), $B133&gt;G$232), G133, "")</f>
        <v/>
      </c>
      <c r="CE133" s="2" t="str">
        <f>IF(OR(AND($B133&gt;H$230, $B133&lt;H$231), $B133&gt;H$232), H133, "")</f>
        <v/>
      </c>
      <c r="CF133" s="2" t="str">
        <f>IF(OR(AND($B133&gt;I$230, $B133&lt;I$231), $B133&gt;I$232), I133, "")</f>
        <v/>
      </c>
      <c r="CG133" s="2" t="str">
        <f>IF(OR(AND($B133&gt;J$230, $B133&lt;J$231), $B133&gt;J$232), J133, "")</f>
        <v/>
      </c>
      <c r="CH133" s="2" t="str">
        <f>IF(OR(AND($B133&gt;K$230, $B133&lt;K$231), $B133&gt;K$232), K133, "")</f>
        <v/>
      </c>
      <c r="CI133" s="2" t="str">
        <f>IF(OR(AND($B133&gt;L$230, $B133&lt;L$231), $B133&gt;L$232), L133, "")</f>
        <v/>
      </c>
      <c r="CJ133" s="2" t="str">
        <f>IF(OR(AND($B133&gt;M$230, $B133&lt;M$231), $B133&gt;M$232), M133, "")</f>
        <v/>
      </c>
      <c r="CK133" s="2" t="str">
        <f>IF(OR(AND($B133&gt;N$230, $B133&lt;N$231), $B133&gt;N$232), N133, "")</f>
        <v/>
      </c>
      <c r="CL133" s="2" t="str">
        <f>IF(OR(AND($B133&gt;O$230, $B133&lt;O$231), $B133&gt;O$232), O133, "")</f>
        <v/>
      </c>
      <c r="CO133" s="2">
        <f t="shared" si="57"/>
        <v>99.243186645375616</v>
      </c>
      <c r="CP133" s="2">
        <f t="shared" si="58"/>
        <v>102.17996620646544</v>
      </c>
      <c r="CQ133" s="2">
        <f t="shared" si="59"/>
        <v>105.30758685348867</v>
      </c>
      <c r="CR133" s="2">
        <f t="shared" si="60"/>
        <v>104.09406703568676</v>
      </c>
      <c r="CS133" s="2">
        <f t="shared" si="61"/>
        <v>106.1625736852521</v>
      </c>
      <c r="CT133" s="2">
        <f t="shared" si="62"/>
        <v>108.73743499052217</v>
      </c>
      <c r="CU133" s="2">
        <f t="shared" si="63"/>
        <v>109.39960608750778</v>
      </c>
      <c r="CV133" s="2">
        <f t="shared" si="64"/>
        <v>109.69189465707542</v>
      </c>
      <c r="CW133" s="2">
        <f t="shared" si="65"/>
        <v>108.07971999025185</v>
      </c>
      <c r="CX133" s="2">
        <f t="shared" si="66"/>
        <v>102.74342643047942</v>
      </c>
      <c r="CY133" s="2">
        <f t="shared" si="67"/>
        <v>94.9780945466064</v>
      </c>
      <c r="CZ133" s="2">
        <f t="shared" si="68"/>
        <v>83.699809530428936</v>
      </c>
      <c r="DA133" s="2">
        <f t="shared" si="69"/>
        <v>70.046414594033578</v>
      </c>
      <c r="DD133" s="2">
        <f t="shared" si="70"/>
        <v>97.680329193052728</v>
      </c>
      <c r="DE133" s="2">
        <f t="shared" si="71"/>
        <v>101.07467175524046</v>
      </c>
      <c r="DF133" s="2">
        <f t="shared" si="72"/>
        <v>103.24830654869967</v>
      </c>
      <c r="DG133" s="2">
        <f t="shared" si="73"/>
        <v>102.60924850643563</v>
      </c>
      <c r="DH133" s="2">
        <f t="shared" si="74"/>
        <v>104.78986480915211</v>
      </c>
      <c r="DI133" s="2">
        <f t="shared" si="75"/>
        <v>107.02672566653987</v>
      </c>
      <c r="DJ133" s="2">
        <f t="shared" si="76"/>
        <v>107.8642432793033</v>
      </c>
      <c r="DK133" s="2">
        <f t="shared" si="77"/>
        <v>107.03070786255326</v>
      </c>
      <c r="DL133" s="2">
        <f t="shared" si="78"/>
        <v>104.71659302815918</v>
      </c>
      <c r="DM133" s="2">
        <f t="shared" si="79"/>
        <v>99.847994795602872</v>
      </c>
      <c r="DN133" s="2">
        <f t="shared" si="80"/>
        <v>92.044799999282731</v>
      </c>
      <c r="DO133" s="2">
        <f t="shared" si="81"/>
        <v>81.858850192291385</v>
      </c>
      <c r="DP133" s="2">
        <f t="shared" si="82"/>
        <v>69.059585469664427</v>
      </c>
      <c r="DS133" s="2">
        <f>POWER(10,($B133-C$227)/C$228)/(1+POWER(10,($B133-C$227)/C$228))</f>
        <v>0.92772160172151708</v>
      </c>
      <c r="DT133" s="2">
        <f>POWER(10,($B133-D$227)/D$228)/(1+POWER(10,($B133-D$227)/D$228))</f>
        <v>0.91463340107859536</v>
      </c>
      <c r="DU133" s="2">
        <f>POWER(10,($B133-E$227)/E$228)/(1+POWER(10,($B133-E$227)/E$228))</f>
        <v>0.90602084068270883</v>
      </c>
      <c r="DV133" s="2">
        <f>POWER(10,($B133-F$227)/F$228)/(1+POWER(10,($B133-F$227)/F$228))</f>
        <v>0.93088617376654037</v>
      </c>
      <c r="DW133" s="2">
        <f>POWER(10,($B133-G$227)/G$228)/(1+POWER(10,($B133-G$227)/G$228))</f>
        <v>0.93412970703201992</v>
      </c>
      <c r="DX133" s="2">
        <f>POWER(10,($B133-H$227)/H$228)/(1+POWER(10,($B133-H$227)/H$228))</f>
        <v>0.92776623837422267</v>
      </c>
      <c r="DY133" s="2">
        <f>POWER(10,($B133-I$227)/I$228)/(1+POWER(10,($B133-I$227)/I$228))</f>
        <v>0.91968048640972566</v>
      </c>
      <c r="DZ133" s="2">
        <f>POWER(10,($B133-J$227)/J$228)/(1+POWER(10,($B133-J$227)/J$228))</f>
        <v>0.92232563443627968</v>
      </c>
      <c r="EA133" s="2">
        <f>POWER(10,($B133-K$227)/K$228)/(1+POWER(10,($B133-K$227)/K$228))</f>
        <v>0.92464004870032723</v>
      </c>
      <c r="EB133" s="2">
        <f>POWER(10,($B133-L$227)/L$228)/(1+POWER(10,($B133-L$227)/L$228))</f>
        <v>0.93341164180692826</v>
      </c>
      <c r="EC133" s="2">
        <f>POWER(10,($B133-M$227)/M$228)/(1+POWER(10,($B133-M$227)/M$228))</f>
        <v>0.93464470661457177</v>
      </c>
      <c r="ED133" s="2">
        <f>POWER(10,($B133-N$227)/N$228)/(1+POWER(10,($B133-N$227)/N$228))</f>
        <v>0.93579040935333324</v>
      </c>
      <c r="EE133" s="2">
        <f>POWER(10,($B133-O$227)/O$228)/(1+POWER(10,($B133-O$227)/O$228))</f>
        <v>0.92892938607221975</v>
      </c>
    </row>
    <row r="134" spans="2:135" x14ac:dyDescent="0.25">
      <c r="B134" s="2">
        <v>128</v>
      </c>
      <c r="C134">
        <v>97.817999999999998</v>
      </c>
      <c r="D134">
        <v>101.41200000000001</v>
      </c>
      <c r="E134">
        <v>104.559</v>
      </c>
      <c r="F134">
        <v>102.938</v>
      </c>
      <c r="G134">
        <v>105.34399999999999</v>
      </c>
      <c r="H134">
        <v>108.2</v>
      </c>
      <c r="I134">
        <v>108.97</v>
      </c>
      <c r="J134">
        <v>108.712</v>
      </c>
      <c r="K134">
        <v>106.89400000000001</v>
      </c>
      <c r="L134">
        <v>100.712</v>
      </c>
      <c r="M134">
        <v>93.379000000000005</v>
      </c>
      <c r="N134">
        <v>83.802999999999997</v>
      </c>
      <c r="O134">
        <v>71.030299999999997</v>
      </c>
      <c r="R134" s="5">
        <f>AV134+(C$209*_xlfn.NORM.DIST($B134,C$214*C$215+C$213,C$219*C$214,FALSE))+(C$211*_xlfn.NORM.DIST($B134,C$214*C$216+C$213,C$220*C$214,FALSE))+(C$210*_xlfn.NORM.DIST($B134,C$214*C$217+C$213,C$221*C$214,FALSE))+(C$212*_xlfn.NORM.DIST($B134,C$214*C$218+C$213,C$222*C$214,FALSE))</f>
        <v>98.179377151378816</v>
      </c>
      <c r="S134" s="5">
        <f>AW134+(D$209*_xlfn.NORM.DIST($B134,D$214*D$215+D$213,D$219*D$214,FALSE))+(D$211*_xlfn.NORM.DIST($B134,D$214*D$216+D$213,D$220*D$214,FALSE))+(D$210*_xlfn.NORM.DIST($B134,D$214*D$217+D$213,D$221*D$214,FALSE))+(D$212*_xlfn.NORM.DIST($B134,D$214*D$218+D$213,D$222*D$214,FALSE))</f>
        <v>102.07131824926371</v>
      </c>
      <c r="T134" s="5">
        <f>AX134+(E$209*_xlfn.NORM.DIST($B134,E$214*E$215+E$213,E$219*E$214,FALSE))+(E$211*_xlfn.NORM.DIST($B134,E$214*E$216+E$213,E$220*E$214,FALSE))+(E$210*_xlfn.NORM.DIST($B134,E$214*E$217+E$213,E$221*E$214,FALSE))+(E$212*_xlfn.NORM.DIST($B134,E$214*E$218+E$213,E$222*E$214,FALSE))</f>
        <v>104.53171018262148</v>
      </c>
      <c r="U134" s="5">
        <f>AY134+(F$209*_xlfn.NORM.DIST($B134,F$214*F$215+F$213,F$219*F$214,FALSE))+(F$211*_xlfn.NORM.DIST($B134,F$214*F$216+F$213,F$220*F$214,FALSE))+(F$210*_xlfn.NORM.DIST($B134,F$214*F$217+F$213,F$221*F$214,FALSE))+(F$212*_xlfn.NORM.DIST($B134,F$214*F$218+F$213,F$222*F$214,FALSE))</f>
        <v>103.32209104849814</v>
      </c>
      <c r="V134" s="5">
        <f>AZ134+(G$209*_xlfn.NORM.DIST($B134,G$214*G$215+G$213,G$219*G$214,FALSE))+(G$211*_xlfn.NORM.DIST($B134,G$214*G$216+G$213,G$220*G$214,FALSE))+(G$210*_xlfn.NORM.DIST($B134,G$214*G$217+G$213,G$221*G$214,FALSE))+(G$212*_xlfn.NORM.DIST($B134,G$214*G$218+G$213,G$222*G$214,FALSE))</f>
        <v>105.28804686065061</v>
      </c>
      <c r="W134" s="5">
        <f>BA134+(H$209*_xlfn.NORM.DIST($B134,H$214*H$215+H$213,H$219*H$214,FALSE))+(H$211*_xlfn.NORM.DIST($B134,H$214*H$216+H$213,H$220*H$214,FALSE))+(H$210*_xlfn.NORM.DIST($B134,H$214*H$217+H$213,H$221*H$214,FALSE))+(H$212*_xlfn.NORM.DIST($B134,H$214*H$218+H$213,H$222*H$214,FALSE))</f>
        <v>108.20765529563464</v>
      </c>
      <c r="X134" s="5">
        <f>BB134+(I$209*_xlfn.NORM.DIST($B134,I$214*I$215+I$213,I$219*I$214,FALSE))+(I$211*_xlfn.NORM.DIST($B134,I$214*I$216+I$213,I$220*I$214,FALSE))+(I$210*_xlfn.NORM.DIST($B134,I$214*I$217+I$213,I$221*I$214,FALSE))+(I$212*_xlfn.NORM.DIST($B134,I$214*I$218+I$213,I$222*I$214,FALSE))</f>
        <v>109.92133385024074</v>
      </c>
      <c r="Y134" s="5">
        <f>BC134+(J$209*_xlfn.NORM.DIST($B134,J$214*J$215+J$213,J$219*J$214,FALSE))+(J$211*_xlfn.NORM.DIST($B134,J$214*J$216+J$213,J$220*J$214,FALSE))+(J$210*_xlfn.NORM.DIST($B134,J$214*J$217+J$213,J$221*J$214,FALSE))+(J$212*_xlfn.NORM.DIST($B134,J$214*J$218+J$213,J$222*J$214,FALSE))</f>
        <v>109.19738352371118</v>
      </c>
      <c r="Z134" s="5">
        <f>BD134+(K$209*_xlfn.NORM.DIST($B134,K$214*K$215+K$213,K$219*K$214,FALSE))+(K$211*_xlfn.NORM.DIST($B134,K$214*K$216+K$213,K$220*K$214,FALSE))+(K$210*_xlfn.NORM.DIST($B134,K$214*K$217+K$213,K$221*K$214,FALSE))+(K$212*_xlfn.NORM.DIST($B134,K$214*K$218+K$213,K$222*K$214,FALSE))</f>
        <v>106.87489084498134</v>
      </c>
      <c r="AA134" s="5">
        <f>BE134+(L$209*_xlfn.NORM.DIST($B134,L$214*L$215+L$213,L$219*L$214,FALSE))+(L$211*_xlfn.NORM.DIST($B134,L$214*L$216+L$213,L$220*L$214,FALSE))+(L$210*_xlfn.NORM.DIST($B134,L$214*L$217+L$213,L$221*L$214,FALSE))+(L$212*_xlfn.NORM.DIST($B134,L$214*L$218+L$213,L$222*L$214,FALSE))</f>
        <v>101.23984417856322</v>
      </c>
      <c r="AB134" s="5">
        <f>BF134+(M$209*_xlfn.NORM.DIST($B134,M$214*M$215+M$213,M$219*M$214,FALSE))+(M$211*_xlfn.NORM.DIST($B134,M$214*M$216+M$213,M$220*M$214,FALSE))+(M$210*_xlfn.NORM.DIST($B134,M$214*M$217+M$213,M$221*M$214,FALSE))+(M$212*_xlfn.NORM.DIST($B134,M$214*M$218+M$213,M$222*M$214,FALSE))</f>
        <v>93.693675336851129</v>
      </c>
      <c r="AC134" s="5">
        <f>BG134+(N$209*_xlfn.NORM.DIST($B134,N$214*N$215+N$213,N$219*N$214,FALSE))+(N$211*_xlfn.NORM.DIST($B134,N$214*N$216+N$213,N$220*N$214,FALSE))+(N$210*_xlfn.NORM.DIST($B134,N$214*N$217+N$213,N$221*N$214,FALSE))+(N$212*_xlfn.NORM.DIST($B134,N$214*N$218+N$213,N$222*N$214,FALSE))</f>
        <v>83.318088689562416</v>
      </c>
      <c r="AD134" s="5">
        <f>BH134+(O$209*_xlfn.NORM.DIST($B134,O$214*O$215+O$213,O$219*O$214,FALSE))+(O$211*_xlfn.NORM.DIST($B134,O$214*O$216+O$213,O$220*O$214,FALSE))+(O$210*_xlfn.NORM.DIST($B134,O$214*O$217+O$213,O$221*O$214,FALSE))+(O$212*_xlfn.NORM.DIST($B134,O$214*O$218+O$213,O$222*O$214,FALSE))</f>
        <v>71.202250732687318</v>
      </c>
      <c r="AE134" s="5"/>
      <c r="AG134" s="5">
        <f t="shared" si="84"/>
        <v>-0.36137715137881798</v>
      </c>
      <c r="AH134" s="5">
        <f t="shared" si="84"/>
        <v>-0.65931824926370552</v>
      </c>
      <c r="AI134" s="5">
        <f t="shared" si="84"/>
        <v>2.7289817378516545E-2</v>
      </c>
      <c r="AJ134" s="5">
        <f t="shared" si="83"/>
        <v>-0.38409104849813502</v>
      </c>
      <c r="AK134" s="5">
        <f t="shared" si="83"/>
        <v>5.5953139349384173E-2</v>
      </c>
      <c r="AL134" s="5">
        <f t="shared" si="83"/>
        <v>-7.6552956346347401E-3</v>
      </c>
      <c r="AM134" s="5">
        <f t="shared" si="83"/>
        <v>-0.95133385024074357</v>
      </c>
      <c r="AN134" s="5">
        <f t="shared" si="83"/>
        <v>-0.4853835237111781</v>
      </c>
      <c r="AO134" s="5">
        <f t="shared" si="83"/>
        <v>1.9109155018668389E-2</v>
      </c>
      <c r="AP134" s="5">
        <f t="shared" si="85"/>
        <v>-0.52784417856321397</v>
      </c>
      <c r="AQ134" s="5">
        <f t="shared" si="85"/>
        <v>-0.31467533685112414</v>
      </c>
      <c r="AR134" s="5">
        <f t="shared" si="85"/>
        <v>0.48491131043758173</v>
      </c>
      <c r="AS134" s="5">
        <f t="shared" si="85"/>
        <v>-0.17195073268732131</v>
      </c>
      <c r="AV134" s="2">
        <f t="shared" ref="AV134:AV197" si="86">((1-DS134)*CO134) + (DS134*DD134)</f>
        <v>97.74749577241144</v>
      </c>
      <c r="AW134" s="2">
        <f t="shared" ref="AW134:AW197" si="87">((1-DT134)*CP134) + (DT134*DE134)</f>
        <v>101.1338265400551</v>
      </c>
      <c r="AX134" s="2">
        <f t="shared" ref="AX134:AX197" si="88">((1-DU134)*CQ134) + (DU134*DF134)</f>
        <v>103.3839100595771</v>
      </c>
      <c r="AY134" s="2">
        <f t="shared" ref="AY134:AY197" si="89">((1-DV134)*CR134) + (DV134*DG134)</f>
        <v>102.67623140723362</v>
      </c>
      <c r="AZ134" s="2">
        <f t="shared" ref="AZ134:AZ197" si="90">((1-DW134)*CS134) + (DW134*DH134)</f>
        <v>104.87028492737865</v>
      </c>
      <c r="BA134" s="2">
        <f t="shared" ref="BA134:BA197" si="91">((1-DX134)*CT134) + (DX134*DI134)</f>
        <v>107.13582760193573</v>
      </c>
      <c r="BB134" s="2">
        <f t="shared" ref="BB134:BB197" si="92">((1-DY134)*CU134) + (DY134*DJ134)</f>
        <v>107.97622272669274</v>
      </c>
      <c r="BC134" s="2">
        <f t="shared" ref="BC134:BC197" si="93">((1-DZ134)*CV134) + (DZ134*DK134)</f>
        <v>107.20240326362497</v>
      </c>
      <c r="BD134" s="2">
        <f t="shared" ref="BD134:BD197" si="94">((1-EA134)*CW134) + (EA134*DL134)</f>
        <v>104.91764775943264</v>
      </c>
      <c r="BE134" s="2">
        <f t="shared" ref="BE134:BE197" si="95">((1-EB134)*CX134) + (EB134*DM134)</f>
        <v>99.998177390340558</v>
      </c>
      <c r="BF134" s="2">
        <f t="shared" ref="BF134:BF197" si="96">((1-EC134)*CY134) + (EC134*DN134)</f>
        <v>92.197134677310117</v>
      </c>
      <c r="BG134" s="2">
        <f t="shared" ref="BG134:BG197" si="97">((1-ED134)*CZ134) + (ED134*DO134)</f>
        <v>81.952982658572267</v>
      </c>
      <c r="BH134" s="2">
        <f t="shared" ref="BH134:BH197" si="98">((1-EE134)*DA134) + (EE134*DP134)</f>
        <v>69.117100750397213</v>
      </c>
      <c r="BK134" s="2" t="str">
        <f>IF(OR($B134&lt;C$229, AND($B134&gt;C$230, $B134&lt;C$231)), C134, "")</f>
        <v/>
      </c>
      <c r="BL134" s="2" t="str">
        <f>IF(OR($B134&lt;D$229, AND($B134&gt;D$230, $B134&lt;D$231)), D134, "")</f>
        <v/>
      </c>
      <c r="BM134" s="2" t="str">
        <f>IF(OR($B134&lt;E$229, AND($B134&gt;E$230, $B134&lt;E$231)), E134, "")</f>
        <v/>
      </c>
      <c r="BN134" s="2" t="str">
        <f>IF(OR($B134&lt;F$229, AND($B134&gt;F$230, $B134&lt;F$231)), F134, "")</f>
        <v/>
      </c>
      <c r="BO134" s="2" t="str">
        <f>IF(OR($B134&lt;G$229, AND($B134&gt;G$230, $B134&lt;G$231)), G134, "")</f>
        <v/>
      </c>
      <c r="BP134" s="2" t="str">
        <f>IF(OR($B134&lt;H$229, AND($B134&gt;H$230, $B134&lt;H$231)), H134, "")</f>
        <v/>
      </c>
      <c r="BQ134" s="2" t="str">
        <f>IF(OR($B134&lt;I$229, AND($B134&gt;I$230, $B134&lt;I$231)), I134, "")</f>
        <v/>
      </c>
      <c r="BR134" s="2" t="str">
        <f>IF(OR($B134&lt;J$229, AND($B134&gt;J$230, $B134&lt;J$231)), J134, "")</f>
        <v/>
      </c>
      <c r="BS134" s="2" t="str">
        <f>IF(OR($B134&lt;K$229, AND($B134&gt;K$230, $B134&lt;K$231)), K134, "")</f>
        <v/>
      </c>
      <c r="BT134" s="2" t="str">
        <f>IF(OR($B134&lt;L$229, AND($B134&gt;L$230, $B134&lt;L$231)), L134, "")</f>
        <v/>
      </c>
      <c r="BU134" s="2" t="str">
        <f>IF(OR($B134&lt;M$229, AND($B134&gt;M$230, $B134&lt;M$231)), M134, "")</f>
        <v/>
      </c>
      <c r="BV134" s="2" t="str">
        <f>IF(OR($B134&lt;N$229, AND($B134&gt;N$230, $B134&lt;N$231)), N134, "")</f>
        <v/>
      </c>
      <c r="BW134" s="2" t="str">
        <f>IF(OR($B134&lt;O$229, AND($B134&gt;O$230, $B134&lt;O$231)), O134, "")</f>
        <v/>
      </c>
      <c r="BZ134" s="2" t="str">
        <f>IF(OR(AND($B134&gt;C$230, $B134&lt;C$231), $B134&gt;C$232), C134, "")</f>
        <v/>
      </c>
      <c r="CA134" s="2" t="str">
        <f>IF(OR(AND($B134&gt;D$230, $B134&lt;D$231), $B134&gt;D$232), D134, "")</f>
        <v/>
      </c>
      <c r="CB134" s="2" t="str">
        <f>IF(OR(AND($B134&gt;E$230, $B134&lt;E$231), $B134&gt;E$232), E134, "")</f>
        <v/>
      </c>
      <c r="CC134" s="2" t="str">
        <f>IF(OR(AND($B134&gt;F$230, $B134&lt;F$231), $B134&gt;F$232), F134, "")</f>
        <v/>
      </c>
      <c r="CD134" s="2" t="str">
        <f>IF(OR(AND($B134&gt;G$230, $B134&lt;G$231), $B134&gt;G$232), G134, "")</f>
        <v/>
      </c>
      <c r="CE134" s="2" t="str">
        <f>IF(OR(AND($B134&gt;H$230, $B134&lt;H$231), $B134&gt;H$232), H134, "")</f>
        <v/>
      </c>
      <c r="CF134" s="2" t="str">
        <f>IF(OR(AND($B134&gt;I$230, $B134&lt;I$231), $B134&gt;I$232), I134, "")</f>
        <v/>
      </c>
      <c r="CG134" s="2" t="str">
        <f>IF(OR(AND($B134&gt;J$230, $B134&lt;J$231), $B134&gt;J$232), J134, "")</f>
        <v/>
      </c>
      <c r="CH134" s="2" t="str">
        <f>IF(OR(AND($B134&gt;K$230, $B134&lt;K$231), $B134&gt;K$232), K134, "")</f>
        <v/>
      </c>
      <c r="CI134" s="2" t="str">
        <f>IF(OR(AND($B134&gt;L$230, $B134&lt;L$231), $B134&gt;L$232), L134, "")</f>
        <v/>
      </c>
      <c r="CJ134" s="2" t="str">
        <f>IF(OR(AND($B134&gt;M$230, $B134&lt;M$231), $B134&gt;M$232), M134, "")</f>
        <v/>
      </c>
      <c r="CK134" s="2" t="str">
        <f>IF(OR(AND($B134&gt;N$230, $B134&lt;N$231), $B134&gt;N$232), N134, "")</f>
        <v/>
      </c>
      <c r="CL134" s="2" t="str">
        <f>IF(OR(AND($B134&gt;O$230, $B134&lt;O$231), $B134&gt;O$232), O134, "")</f>
        <v/>
      </c>
      <c r="CO134" s="2">
        <f t="shared" ref="CO134:CO197" si="99">BK$207*$B134+BK$209</f>
        <v>99.240645246701789</v>
      </c>
      <c r="CP134" s="2">
        <f t="shared" ref="CP134:CP197" si="100">BL$207*$B134+BL$209</f>
        <v>102.17298895249151</v>
      </c>
      <c r="CQ134" s="2">
        <f t="shared" ref="CQ134:CQ197" si="101">BM$207*$B134+BM$209</f>
        <v>105.31014413068641</v>
      </c>
      <c r="CR134" s="2">
        <f t="shared" ref="CR134:CR197" si="102">BN$207*$B134+BN$209</f>
        <v>104.09889890092347</v>
      </c>
      <c r="CS134" s="2">
        <f t="shared" ref="CS134:CS197" si="103">BO$207*$B134+BO$209</f>
        <v>106.18368004985265</v>
      </c>
      <c r="CT134" s="2">
        <f t="shared" ref="CT134:CT197" si="104">BP$207*$B134+BP$209</f>
        <v>108.76796984946088</v>
      </c>
      <c r="CU134" s="2">
        <f t="shared" ref="CU134:CU197" si="105">BQ$207*$B134+BQ$209</f>
        <v>109.42409442254821</v>
      </c>
      <c r="CV134" s="2">
        <f t="shared" ref="CV134:CV197" si="106">BR$207*$B134+BR$209</f>
        <v>109.73522606976447</v>
      </c>
      <c r="CW134" s="2">
        <f t="shared" ref="CW134:CW197" si="107">BS$207*$B134+BS$209</f>
        <v>108.12163591157734</v>
      </c>
      <c r="CX134" s="2">
        <f t="shared" ref="CX134:CX197" si="108">BT$207*$B134+BT$209</f>
        <v>102.78034192323915</v>
      </c>
      <c r="CY134" s="2">
        <f t="shared" ref="CY134:CY197" si="109">BU$207*$B134+BU$209</f>
        <v>95.021638830658475</v>
      </c>
      <c r="CZ134" s="2">
        <f t="shared" ref="CZ134:CZ197" si="110">BV$207*$B134+BV$209</f>
        <v>83.727087267565295</v>
      </c>
      <c r="DA134" s="2">
        <f t="shared" ref="DA134:DA197" si="111">BW$207*$B134+BW$209</f>
        <v>70.058607640311891</v>
      </c>
      <c r="DD134" s="2">
        <f t="shared" ref="DD134:DD197" si="112">BZ$207*$B134+BZ$209</f>
        <v>97.641400963140228</v>
      </c>
      <c r="DE134" s="2">
        <f t="shared" ref="DE134:DE197" si="113">CA$207*$B134+CA$209</f>
        <v>101.0453711399125</v>
      </c>
      <c r="DF134" s="2">
        <f t="shared" ref="DF134:DF197" si="114">CB$207*$B134+CB$209</f>
        <v>103.20168738005334</v>
      </c>
      <c r="DG134" s="2">
        <f t="shared" ref="DG134:DG197" si="115">CC$207*$B134+CC$209</f>
        <v>102.57989914363672</v>
      </c>
      <c r="DH134" s="2">
        <f t="shared" ref="DH134:DH197" si="116">CD$207*$B134+CD$209</f>
        <v>104.7858197282022</v>
      </c>
      <c r="DI134" s="2">
        <f t="shared" ref="DI134:DI197" si="117">CE$207*$B134+CE$209</f>
        <v>107.01993394316925</v>
      </c>
      <c r="DJ134" s="2">
        <f t="shared" ref="DJ134:DJ197" si="118">CF$207*$B134+CF$209</f>
        <v>107.86090019280985</v>
      </c>
      <c r="DK134" s="2">
        <f t="shared" ref="DK134:DK197" si="119">CG$207*$B134+CG$209</f>
        <v>107.00786804229141</v>
      </c>
      <c r="DL134" s="2">
        <f t="shared" ref="DL134:DL197" si="120">CH$207*$B134+CH$209</f>
        <v>104.67949324926344</v>
      </c>
      <c r="DM134" s="2">
        <f t="shared" ref="DM134:DM197" si="121">CI$207*$B134+CI$209</f>
        <v>99.817165166609399</v>
      </c>
      <c r="DN134" s="2">
        <f t="shared" ref="DN134:DN197" si="122">CJ$207*$B134+CJ$209</f>
        <v>92.017008664575826</v>
      </c>
      <c r="DO134" s="2">
        <f t="shared" ref="DO134:DO197" si="123">CK$207*$B134+CK$209</f>
        <v>81.841962834338915</v>
      </c>
      <c r="DP134" s="2">
        <f t="shared" ref="DP134:DP197" si="124">CL$207*$B134+CL$209</f>
        <v>69.051405969608439</v>
      </c>
      <c r="DS134" s="2">
        <f>POWER(10,($B134-C$227)/C$228)/(1+POWER(10,($B134-C$227)/C$228))</f>
        <v>0.93365941003400432</v>
      </c>
      <c r="DT134" s="2">
        <f>POWER(10,($B134-D$227)/D$228)/(1+POWER(10,($B134-D$227)/D$228))</f>
        <v>0.92155551361832455</v>
      </c>
      <c r="DU134" s="2">
        <f>POWER(10,($B134-E$227)/E$228)/(1+POWER(10,($B134-E$227)/E$228))</f>
        <v>0.91357532969596944</v>
      </c>
      <c r="DV134" s="2">
        <f>POWER(10,($B134-F$227)/F$228)/(1+POWER(10,($B134-F$227)/F$228))</f>
        <v>0.93658177815052968</v>
      </c>
      <c r="DW134" s="2">
        <f>POWER(10,($B134-G$227)/G$228)/(1+POWER(10,($B134-G$227)/G$228))</f>
        <v>0.93957536538649755</v>
      </c>
      <c r="DX134" s="2">
        <f>POWER(10,($B134-H$227)/H$228)/(1+POWER(10,($B134-H$227)/H$228))</f>
        <v>0.93370064176064727</v>
      </c>
      <c r="DY134" s="2">
        <f>POWER(10,($B134-I$227)/I$228)/(1+POWER(10,($B134-I$227)/I$228))</f>
        <v>0.92622635646359253</v>
      </c>
      <c r="DZ134" s="2">
        <f>POWER(10,($B134-J$227)/J$228)/(1+POWER(10,($B134-J$227)/J$228))</f>
        <v>0.92867264973135732</v>
      </c>
      <c r="EA134" s="2">
        <f>POWER(10,($B134-K$227)/K$228)/(1+POWER(10,($B134-K$227)/K$228))</f>
        <v>0.93081213257759066</v>
      </c>
      <c r="EB134" s="2">
        <f>POWER(10,($B134-L$227)/L$228)/(1+POWER(10,($B134-L$227)/L$228))</f>
        <v>0.93891278226107389</v>
      </c>
      <c r="EC134" s="2">
        <f>POWER(10,($B134-M$227)/M$228)/(1+POWER(10,($B134-M$227)/M$228))</f>
        <v>0.9400505211031901</v>
      </c>
      <c r="ED134" s="2">
        <f>POWER(10,($B134-N$227)/N$228)/(1+POWER(10,($B134-N$227)/N$228))</f>
        <v>0.94110742915610068</v>
      </c>
      <c r="EE134" s="2">
        <f>POWER(10,($B134-O$227)/O$228)/(1+POWER(10,($B134-O$227)/O$228))</f>
        <v>0.93477494855335408</v>
      </c>
    </row>
    <row r="135" spans="2:135" x14ac:dyDescent="0.25">
      <c r="B135" s="2">
        <v>129</v>
      </c>
      <c r="C135">
        <v>98.938999999999993</v>
      </c>
      <c r="D135">
        <v>102.059</v>
      </c>
      <c r="E135">
        <v>103.91200000000001</v>
      </c>
      <c r="F135">
        <v>102.092</v>
      </c>
      <c r="G135">
        <v>104.562</v>
      </c>
      <c r="H135">
        <v>107.58499999999999</v>
      </c>
      <c r="I135">
        <v>107.712</v>
      </c>
      <c r="J135">
        <v>108.288</v>
      </c>
      <c r="K135">
        <v>105.06100000000001</v>
      </c>
      <c r="L135">
        <v>100.227</v>
      </c>
      <c r="M135">
        <v>92.938999999999993</v>
      </c>
      <c r="N135">
        <v>81.379000000000005</v>
      </c>
      <c r="O135">
        <v>69.969700000000003</v>
      </c>
      <c r="R135" s="5">
        <f>AV135+(C$209*_xlfn.NORM.DIST($B135,C$214*C$215+C$213,C$219*C$214,FALSE))+(C$211*_xlfn.NORM.DIST($B135,C$214*C$216+C$213,C$220*C$214,FALSE))+(C$210*_xlfn.NORM.DIST($B135,C$214*C$217+C$213,C$221*C$214,FALSE))+(C$212*_xlfn.NORM.DIST($B135,C$214*C$218+C$213,C$222*C$214,FALSE))</f>
        <v>98.019929071959993</v>
      </c>
      <c r="S135" s="5">
        <f>AW135+(D$209*_xlfn.NORM.DIST($B135,D$214*D$215+D$213,D$219*D$214,FALSE))+(D$211*_xlfn.NORM.DIST($B135,D$214*D$216+D$213,D$220*D$214,FALSE))+(D$210*_xlfn.NORM.DIST($B135,D$214*D$217+D$213,D$221*D$214,FALSE))+(D$212*_xlfn.NORM.DIST($B135,D$214*D$218+D$213,D$222*D$214,FALSE))</f>
        <v>101.84732706595243</v>
      </c>
      <c r="T135" s="5">
        <f>AX135+(E$209*_xlfn.NORM.DIST($B135,E$214*E$215+E$213,E$219*E$214,FALSE))+(E$211*_xlfn.NORM.DIST($B135,E$214*E$216+E$213,E$220*E$214,FALSE))+(E$210*_xlfn.NORM.DIST($B135,E$214*E$217+E$213,E$221*E$214,FALSE))+(E$212*_xlfn.NORM.DIST($B135,E$214*E$218+E$213,E$222*E$214,FALSE))</f>
        <v>104.32597222411846</v>
      </c>
      <c r="U135" s="5">
        <f>AY135+(F$209*_xlfn.NORM.DIST($B135,F$214*F$215+F$213,F$219*F$214,FALSE))+(F$211*_xlfn.NORM.DIST($B135,F$214*F$216+F$213,F$220*F$214,FALSE))+(F$210*_xlfn.NORM.DIST($B135,F$214*F$217+F$213,F$221*F$214,FALSE))+(F$212*_xlfn.NORM.DIST($B135,F$214*F$218+F$213,F$222*F$214,FALSE))</f>
        <v>103.07949378809244</v>
      </c>
      <c r="V135" s="5">
        <f>AZ135+(G$209*_xlfn.NORM.DIST($B135,G$214*G$215+G$213,G$219*G$214,FALSE))+(G$211*_xlfn.NORM.DIST($B135,G$214*G$216+G$213,G$220*G$214,FALSE))+(G$210*_xlfn.NORM.DIST($B135,G$214*G$217+G$213,G$221*G$214,FALSE))+(G$212*_xlfn.NORM.DIST($B135,G$214*G$218+G$213,G$222*G$214,FALSE))</f>
        <v>105.13246126713942</v>
      </c>
      <c r="W135" s="5">
        <f>BA135+(H$209*_xlfn.NORM.DIST($B135,H$214*H$215+H$213,H$219*H$214,FALSE))+(H$211*_xlfn.NORM.DIST($B135,H$214*H$216+H$213,H$220*H$214,FALSE))+(H$210*_xlfn.NORM.DIST($B135,H$214*H$217+H$213,H$221*H$214,FALSE))+(H$212*_xlfn.NORM.DIST($B135,H$214*H$218+H$213,H$222*H$214,FALSE))</f>
        <v>107.84558815322059</v>
      </c>
      <c r="X135" s="5">
        <f>BB135+(I$209*_xlfn.NORM.DIST($B135,I$214*I$215+I$213,I$219*I$214,FALSE))+(I$211*_xlfn.NORM.DIST($B135,I$214*I$216+I$213,I$220*I$214,FALSE))+(I$210*_xlfn.NORM.DIST($B135,I$214*I$217+I$213,I$221*I$214,FALSE))+(I$212*_xlfn.NORM.DIST($B135,I$214*I$218+I$213,I$222*I$214,FALSE))</f>
        <v>109.34835636907204</v>
      </c>
      <c r="Y135" s="5">
        <f>BC135+(J$209*_xlfn.NORM.DIST($B135,J$214*J$215+J$213,J$219*J$214,FALSE))+(J$211*_xlfn.NORM.DIST($B135,J$214*J$216+J$213,J$220*J$214,FALSE))+(J$210*_xlfn.NORM.DIST($B135,J$214*J$217+J$213,J$221*J$214,FALSE))+(J$212*_xlfn.NORM.DIST($B135,J$214*J$218+J$213,J$222*J$214,FALSE))</f>
        <v>108.54807920730055</v>
      </c>
      <c r="Z135" s="5">
        <f>BD135+(K$209*_xlfn.NORM.DIST($B135,K$214*K$215+K$213,K$219*K$214,FALSE))+(K$211*_xlfn.NORM.DIST($B135,K$214*K$216+K$213,K$220*K$214,FALSE))+(K$210*_xlfn.NORM.DIST($B135,K$214*K$217+K$213,K$221*K$214,FALSE))+(K$212*_xlfn.NORM.DIST($B135,K$214*K$218+K$213,K$222*K$214,FALSE))</f>
        <v>106.186123447718</v>
      </c>
      <c r="AA135" s="5">
        <f>BE135+(L$209*_xlfn.NORM.DIST($B135,L$214*L$215+L$213,L$219*L$214,FALSE))+(L$211*_xlfn.NORM.DIST($B135,L$214*L$216+L$213,L$220*L$214,FALSE))+(L$210*_xlfn.NORM.DIST($B135,L$214*L$217+L$213,L$221*L$214,FALSE))+(L$212*_xlfn.NORM.DIST($B135,L$214*L$218+L$213,L$222*L$214,FALSE))</f>
        <v>100.74761756235854</v>
      </c>
      <c r="AB135" s="5">
        <f>BF135+(M$209*_xlfn.NORM.DIST($B135,M$214*M$215+M$213,M$219*M$214,FALSE))+(M$211*_xlfn.NORM.DIST($B135,M$214*M$216+M$213,M$220*M$214,FALSE))+(M$210*_xlfn.NORM.DIST($B135,M$214*M$217+M$213,M$221*M$214,FALSE))+(M$212*_xlfn.NORM.DIST($B135,M$214*M$218+M$213,M$222*M$214,FALSE))</f>
        <v>93.129771790351924</v>
      </c>
      <c r="AC135" s="5">
        <f>BG135+(N$209*_xlfn.NORM.DIST($B135,N$214*N$215+N$213,N$219*N$214,FALSE))+(N$211*_xlfn.NORM.DIST($B135,N$214*N$216+N$213,N$220*N$214,FALSE))+(N$210*_xlfn.NORM.DIST($B135,N$214*N$217+N$213,N$221*N$214,FALSE))+(N$212*_xlfn.NORM.DIST($B135,N$214*N$218+N$213,N$222*N$214,FALSE))</f>
        <v>82.822723705369853</v>
      </c>
      <c r="AD135" s="5">
        <f>BH135+(O$209*_xlfn.NORM.DIST($B135,O$214*O$215+O$213,O$219*O$214,FALSE))+(O$211*_xlfn.NORM.DIST($B135,O$214*O$216+O$213,O$220*O$214,FALSE))+(O$210*_xlfn.NORM.DIST($B135,O$214*O$217+O$213,O$221*O$214,FALSE))+(O$212*_xlfn.NORM.DIST($B135,O$214*O$218+O$213,O$222*O$214,FALSE))</f>
        <v>70.572213861545535</v>
      </c>
      <c r="AE135" s="5"/>
      <c r="AG135" s="5">
        <f t="shared" si="84"/>
        <v>0.91907092804000001</v>
      </c>
      <c r="AH135" s="5">
        <f t="shared" si="84"/>
        <v>0.21167293404757004</v>
      </c>
      <c r="AI135" s="5">
        <f t="shared" si="84"/>
        <v>-0.41397222411845291</v>
      </c>
      <c r="AJ135" s="5">
        <f t="shared" si="83"/>
        <v>-0.98749378809243638</v>
      </c>
      <c r="AK135" s="5">
        <f t="shared" si="83"/>
        <v>-0.57046126713942158</v>
      </c>
      <c r="AL135" s="5">
        <f t="shared" si="83"/>
        <v>-0.26058815322059559</v>
      </c>
      <c r="AM135" s="5">
        <f t="shared" si="83"/>
        <v>-1.6363563690720326</v>
      </c>
      <c r="AN135" s="5">
        <f t="shared" si="83"/>
        <v>-0.26007920730054934</v>
      </c>
      <c r="AO135" s="5">
        <f t="shared" si="83"/>
        <v>-1.1251234477179963</v>
      </c>
      <c r="AP135" s="5">
        <f t="shared" si="85"/>
        <v>-0.52061756235853807</v>
      </c>
      <c r="AQ135" s="5">
        <f t="shared" si="85"/>
        <v>-0.19077179035193126</v>
      </c>
      <c r="AR135" s="5">
        <f t="shared" si="85"/>
        <v>-1.4437237053698482</v>
      </c>
      <c r="AS135" s="5">
        <f t="shared" si="85"/>
        <v>-0.60251386154553188</v>
      </c>
      <c r="AV135" s="2">
        <f t="shared" si="86"/>
        <v>97.702014926952089</v>
      </c>
      <c r="AW135" s="2">
        <f t="shared" si="87"/>
        <v>101.09891166263243</v>
      </c>
      <c r="AX135" s="2">
        <f t="shared" si="88"/>
        <v>103.32643652847231</v>
      </c>
      <c r="AY135" s="2">
        <f t="shared" si="89"/>
        <v>102.64088691861716</v>
      </c>
      <c r="AZ135" s="2">
        <f t="shared" si="90"/>
        <v>104.86061302938427</v>
      </c>
      <c r="BA135" s="2">
        <f t="shared" si="91"/>
        <v>107.12172892609108</v>
      </c>
      <c r="BB135" s="2">
        <f t="shared" si="92"/>
        <v>107.96530448957267</v>
      </c>
      <c r="BC135" s="2">
        <f t="shared" si="93"/>
        <v>107.16789867949629</v>
      </c>
      <c r="BD135" s="2">
        <f t="shared" si="94"/>
        <v>104.86593976367284</v>
      </c>
      <c r="BE135" s="2">
        <f t="shared" si="95"/>
        <v>99.956107403797134</v>
      </c>
      <c r="BF135" s="2">
        <f t="shared" si="96"/>
        <v>92.158286273040005</v>
      </c>
      <c r="BG135" s="2">
        <f t="shared" si="97"/>
        <v>81.929238660029668</v>
      </c>
      <c r="BH135" s="2">
        <f t="shared" si="98"/>
        <v>69.104705536434238</v>
      </c>
      <c r="BK135" s="2" t="str">
        <f>IF(OR($B135&lt;C$229, AND($B135&gt;C$230, $B135&lt;C$231)), C135, "")</f>
        <v/>
      </c>
      <c r="BL135" s="2" t="str">
        <f>IF(OR($B135&lt;D$229, AND($B135&gt;D$230, $B135&lt;D$231)), D135, "")</f>
        <v/>
      </c>
      <c r="BM135" s="2" t="str">
        <f>IF(OR($B135&lt;E$229, AND($B135&gt;E$230, $B135&lt;E$231)), E135, "")</f>
        <v/>
      </c>
      <c r="BN135" s="2" t="str">
        <f>IF(OR($B135&lt;F$229, AND($B135&gt;F$230, $B135&lt;F$231)), F135, "")</f>
        <v/>
      </c>
      <c r="BO135" s="2" t="str">
        <f>IF(OR($B135&lt;G$229, AND($B135&gt;G$230, $B135&lt;G$231)), G135, "")</f>
        <v/>
      </c>
      <c r="BP135" s="2" t="str">
        <f>IF(OR($B135&lt;H$229, AND($B135&gt;H$230, $B135&lt;H$231)), H135, "")</f>
        <v/>
      </c>
      <c r="BQ135" s="2" t="str">
        <f>IF(OR($B135&lt;I$229, AND($B135&gt;I$230, $B135&lt;I$231)), I135, "")</f>
        <v/>
      </c>
      <c r="BR135" s="2" t="str">
        <f>IF(OR($B135&lt;J$229, AND($B135&gt;J$230, $B135&lt;J$231)), J135, "")</f>
        <v/>
      </c>
      <c r="BS135" s="2" t="str">
        <f>IF(OR($B135&lt;K$229, AND($B135&gt;K$230, $B135&lt;K$231)), K135, "")</f>
        <v/>
      </c>
      <c r="BT135" s="2" t="str">
        <f>IF(OR($B135&lt;L$229, AND($B135&gt;L$230, $B135&lt;L$231)), L135, "")</f>
        <v/>
      </c>
      <c r="BU135" s="2" t="str">
        <f>IF(OR($B135&lt;M$229, AND($B135&gt;M$230, $B135&lt;M$231)), M135, "")</f>
        <v/>
      </c>
      <c r="BV135" s="2" t="str">
        <f>IF(OR($B135&lt;N$229, AND($B135&gt;N$230, $B135&lt;N$231)), N135, "")</f>
        <v/>
      </c>
      <c r="BW135" s="2" t="str">
        <f>IF(OR($B135&lt;O$229, AND($B135&gt;O$230, $B135&lt;O$231)), O135, "")</f>
        <v/>
      </c>
      <c r="BZ135" s="2" t="str">
        <f>IF(OR(AND($B135&gt;C$230, $B135&lt;C$231), $B135&gt;C$232), C135, "")</f>
        <v/>
      </c>
      <c r="CA135" s="2" t="str">
        <f>IF(OR(AND($B135&gt;D$230, $B135&lt;D$231), $B135&gt;D$232), D135, "")</f>
        <v/>
      </c>
      <c r="CB135" s="2" t="str">
        <f>IF(OR(AND($B135&gt;E$230, $B135&lt;E$231), $B135&gt;E$232), E135, "")</f>
        <v/>
      </c>
      <c r="CC135" s="2" t="str">
        <f>IF(OR(AND($B135&gt;F$230, $B135&lt;F$231), $B135&gt;F$232), F135, "")</f>
        <v/>
      </c>
      <c r="CD135" s="2" t="str">
        <f>IF(OR(AND($B135&gt;G$230, $B135&lt;G$231), $B135&gt;G$232), G135, "")</f>
        <v/>
      </c>
      <c r="CE135" s="2" t="str">
        <f>IF(OR(AND($B135&gt;H$230, $B135&lt;H$231), $B135&gt;H$232), H135, "")</f>
        <v/>
      </c>
      <c r="CF135" s="2" t="str">
        <f>IF(OR(AND($B135&gt;I$230, $B135&lt;I$231), $B135&gt;I$232), I135, "")</f>
        <v/>
      </c>
      <c r="CG135" s="2" t="str">
        <f>IF(OR(AND($B135&gt;J$230, $B135&lt;J$231), $B135&gt;J$232), J135, "")</f>
        <v/>
      </c>
      <c r="CH135" s="2" t="str">
        <f>IF(OR(AND($B135&gt;K$230, $B135&lt;K$231), $B135&gt;K$232), K135, "")</f>
        <v/>
      </c>
      <c r="CI135" s="2" t="str">
        <f>IF(OR(AND($B135&gt;L$230, $B135&lt;L$231), $B135&gt;L$232), L135, "")</f>
        <v/>
      </c>
      <c r="CJ135" s="2" t="str">
        <f>IF(OR(AND($B135&gt;M$230, $B135&lt;M$231), $B135&gt;M$232), M135, "")</f>
        <v/>
      </c>
      <c r="CK135" s="2" t="str">
        <f>IF(OR(AND($B135&gt;N$230, $B135&lt;N$231), $B135&gt;N$232), N135, "")</f>
        <v/>
      </c>
      <c r="CL135" s="2" t="str">
        <f>IF(OR(AND($B135&gt;O$230, $B135&lt;O$231), $B135&gt;O$232), O135, "")</f>
        <v/>
      </c>
      <c r="CO135" s="2">
        <f t="shared" si="99"/>
        <v>99.238103848027947</v>
      </c>
      <c r="CP135" s="2">
        <f t="shared" si="100"/>
        <v>102.16601169851758</v>
      </c>
      <c r="CQ135" s="2">
        <f t="shared" si="101"/>
        <v>105.31270140788415</v>
      </c>
      <c r="CR135" s="2">
        <f t="shared" si="102"/>
        <v>104.10373076616018</v>
      </c>
      <c r="CS135" s="2">
        <f t="shared" si="103"/>
        <v>106.20478641445322</v>
      </c>
      <c r="CT135" s="2">
        <f t="shared" si="104"/>
        <v>108.79850470839961</v>
      </c>
      <c r="CU135" s="2">
        <f t="shared" si="105"/>
        <v>109.44858275758864</v>
      </c>
      <c r="CV135" s="2">
        <f t="shared" si="106"/>
        <v>109.77855748245351</v>
      </c>
      <c r="CW135" s="2">
        <f t="shared" si="107"/>
        <v>108.16355183290284</v>
      </c>
      <c r="CX135" s="2">
        <f t="shared" si="108"/>
        <v>102.81725741599888</v>
      </c>
      <c r="CY135" s="2">
        <f t="shared" si="109"/>
        <v>95.06518311471055</v>
      </c>
      <c r="CZ135" s="2">
        <f t="shared" si="110"/>
        <v>83.754365004701654</v>
      </c>
      <c r="DA135" s="2">
        <f t="shared" si="111"/>
        <v>70.070800686590204</v>
      </c>
      <c r="DD135" s="2">
        <f t="shared" si="112"/>
        <v>97.602472733227714</v>
      </c>
      <c r="DE135" s="2">
        <f t="shared" si="113"/>
        <v>101.01607052458456</v>
      </c>
      <c r="DF135" s="2">
        <f t="shared" si="114"/>
        <v>103.15506821140701</v>
      </c>
      <c r="DG135" s="2">
        <f t="shared" si="115"/>
        <v>102.55054978083781</v>
      </c>
      <c r="DH135" s="2">
        <f t="shared" si="116"/>
        <v>104.78177464725231</v>
      </c>
      <c r="DI135" s="2">
        <f t="shared" si="117"/>
        <v>107.01314221979864</v>
      </c>
      <c r="DJ135" s="2">
        <f t="shared" si="118"/>
        <v>107.85755710631642</v>
      </c>
      <c r="DK135" s="2">
        <f t="shared" si="119"/>
        <v>106.98502822202956</v>
      </c>
      <c r="DL135" s="2">
        <f t="shared" si="120"/>
        <v>104.64239347036771</v>
      </c>
      <c r="DM135" s="2">
        <f t="shared" si="121"/>
        <v>99.786335537615926</v>
      </c>
      <c r="DN135" s="2">
        <f t="shared" si="122"/>
        <v>91.989217329868936</v>
      </c>
      <c r="DO135" s="2">
        <f t="shared" si="123"/>
        <v>81.825075476386445</v>
      </c>
      <c r="DP135" s="2">
        <f t="shared" si="124"/>
        <v>69.043226469552465</v>
      </c>
      <c r="DS135" s="2">
        <f>POWER(10,($B135-C$227)/C$228)/(1+POWER(10,($B135-C$227)/C$228))</f>
        <v>0.93914141591973122</v>
      </c>
      <c r="DT135" s="2">
        <f>POWER(10,($B135-D$227)/D$228)/(1+POWER(10,($B135-D$227)/D$228))</f>
        <v>0.92796054274277928</v>
      </c>
      <c r="DU135" s="2">
        <f>POWER(10,($B135-E$227)/E$228)/(1+POWER(10,($B135-E$227)/E$228))</f>
        <v>0.92057578769871118</v>
      </c>
      <c r="DV135" s="2">
        <f>POWER(10,($B135-F$227)/F$228)/(1+POWER(10,($B135-F$227)/F$228))</f>
        <v>0.94183733986377427</v>
      </c>
      <c r="DW135" s="2">
        <f>POWER(10,($B135-G$227)/G$228)/(1+POWER(10,($B135-G$227)/G$228))</f>
        <v>0.94459751918492851</v>
      </c>
      <c r="DX135" s="2">
        <f>POWER(10,($B135-H$227)/H$228)/(1+POWER(10,($B135-H$227)/H$228))</f>
        <v>0.93917946244209138</v>
      </c>
      <c r="DY135" s="2">
        <f>POWER(10,($B135-I$227)/I$228)/(1+POWER(10,($B135-I$227)/I$228))</f>
        <v>0.93227803513406793</v>
      </c>
      <c r="DZ135" s="2">
        <f>POWER(10,($B135-J$227)/J$228)/(1+POWER(10,($B135-J$227)/J$228))</f>
        <v>0.93453784069583135</v>
      </c>
      <c r="EA135" s="2">
        <f>POWER(10,($B135-K$227)/K$228)/(1+POWER(10,($B135-K$227)/K$228))</f>
        <v>0.9365134224908368</v>
      </c>
      <c r="EB135" s="2">
        <f>POWER(10,($B135-L$227)/L$228)/(1+POWER(10,($B135-L$227)/L$228))</f>
        <v>0.94398672318411059</v>
      </c>
      <c r="EC135" s="2">
        <f>POWER(10,($B135-M$227)/M$228)/(1+POWER(10,($B135-M$227)/M$228))</f>
        <v>0.94503549291600242</v>
      </c>
      <c r="ED135" s="2">
        <f>POWER(10,($B135-N$227)/N$228)/(1+POWER(10,($B135-N$227)/N$228))</f>
        <v>0.94600956356499744</v>
      </c>
      <c r="EE135" s="2">
        <f>POWER(10,($B135-O$227)/O$228)/(1+POWER(10,($B135-O$227)/O$228))</f>
        <v>0.94017067977922586</v>
      </c>
    </row>
    <row r="136" spans="2:135" x14ac:dyDescent="0.25">
      <c r="B136" s="2">
        <v>130</v>
      </c>
      <c r="C136">
        <v>98.197000000000003</v>
      </c>
      <c r="D136">
        <v>101.824</v>
      </c>
      <c r="E136">
        <v>104.441</v>
      </c>
      <c r="F136">
        <v>103.03100000000001</v>
      </c>
      <c r="G136">
        <v>104.46899999999999</v>
      </c>
      <c r="H136">
        <v>108.523</v>
      </c>
      <c r="I136">
        <v>109.288</v>
      </c>
      <c r="J136">
        <v>105.97</v>
      </c>
      <c r="K136">
        <v>105.273</v>
      </c>
      <c r="L136">
        <v>98.984999999999999</v>
      </c>
      <c r="M136">
        <v>92.227000000000004</v>
      </c>
      <c r="N136">
        <v>82.697000000000003</v>
      </c>
      <c r="O136">
        <v>68.757599999999996</v>
      </c>
      <c r="R136" s="5">
        <f>AV136+(C$209*_xlfn.NORM.DIST($B136,C$214*C$215+C$213,C$219*C$214,FALSE))+(C$211*_xlfn.NORM.DIST($B136,C$214*C$216+C$213,C$220*C$214,FALSE))+(C$210*_xlfn.NORM.DIST($B136,C$214*C$217+C$213,C$221*C$214,FALSE))+(C$212*_xlfn.NORM.DIST($B136,C$214*C$218+C$213,C$222*C$214,FALSE))</f>
        <v>97.881419705266751</v>
      </c>
      <c r="S136" s="5">
        <f>AW136+(D$209*_xlfn.NORM.DIST($B136,D$214*D$215+D$213,D$219*D$214,FALSE))+(D$211*_xlfn.NORM.DIST($B136,D$214*D$216+D$213,D$220*D$214,FALSE))+(D$210*_xlfn.NORM.DIST($B136,D$214*D$217+D$213,D$221*D$214,FALSE))+(D$212*_xlfn.NORM.DIST($B136,D$214*D$218+D$213,D$222*D$214,FALSE))</f>
        <v>101.63763515559486</v>
      </c>
      <c r="T136" s="5">
        <f>AX136+(E$209*_xlfn.NORM.DIST($B136,E$214*E$215+E$213,E$219*E$214,FALSE))+(E$211*_xlfn.NORM.DIST($B136,E$214*E$216+E$213,E$220*E$214,FALSE))+(E$210*_xlfn.NORM.DIST($B136,E$214*E$217+E$213,E$221*E$214,FALSE))+(E$212*_xlfn.NORM.DIST($B136,E$214*E$218+E$213,E$222*E$214,FALSE))</f>
        <v>104.10598532537465</v>
      </c>
      <c r="U136" s="5">
        <f>AY136+(F$209*_xlfn.NORM.DIST($B136,F$214*F$215+F$213,F$219*F$214,FALSE))+(F$211*_xlfn.NORM.DIST($B136,F$214*F$216+F$213,F$220*F$214,FALSE))+(F$210*_xlfn.NORM.DIST($B136,F$214*F$217+F$213,F$221*F$214,FALSE))+(F$212*_xlfn.NORM.DIST($B136,F$214*F$218+F$213,F$222*F$214,FALSE))</f>
        <v>102.8911037820601</v>
      </c>
      <c r="V136" s="5">
        <f>AZ136+(G$209*_xlfn.NORM.DIST($B136,G$214*G$215+G$213,G$219*G$214,FALSE))+(G$211*_xlfn.NORM.DIST($B136,G$214*G$216+G$213,G$220*G$214,FALSE))+(G$210*_xlfn.NORM.DIST($B136,G$214*G$217+G$213,G$221*G$214,FALSE))+(G$212*_xlfn.NORM.DIST($B136,G$214*G$218+G$213,G$222*G$214,FALSE))</f>
        <v>105.02058307329301</v>
      </c>
      <c r="W136" s="5">
        <f>BA136+(H$209*_xlfn.NORM.DIST($B136,H$214*H$215+H$213,H$219*H$214,FALSE))+(H$211*_xlfn.NORM.DIST($B136,H$214*H$216+H$213,H$220*H$214,FALSE))+(H$210*_xlfn.NORM.DIST($B136,H$214*H$217+H$213,H$221*H$214,FALSE))+(H$212*_xlfn.NORM.DIST($B136,H$214*H$218+H$213,H$222*H$214,FALSE))</f>
        <v>107.57574698311593</v>
      </c>
      <c r="X136" s="5">
        <f>BB136+(I$209*_xlfn.NORM.DIST($B136,I$214*I$215+I$213,I$219*I$214,FALSE))+(I$211*_xlfn.NORM.DIST($B136,I$214*I$216+I$213,I$220*I$214,FALSE))+(I$210*_xlfn.NORM.DIST($B136,I$214*I$217+I$213,I$221*I$214,FALSE))+(I$212*_xlfn.NORM.DIST($B136,I$214*I$218+I$213,I$222*I$214,FALSE))</f>
        <v>108.89561139746071</v>
      </c>
      <c r="Y136" s="5">
        <f>BC136+(J$209*_xlfn.NORM.DIST($B136,J$214*J$215+J$213,J$219*J$214,FALSE))+(J$211*_xlfn.NORM.DIST($B136,J$214*J$216+J$213,J$220*J$214,FALSE))+(J$210*_xlfn.NORM.DIST($B136,J$214*J$217+J$213,J$221*J$214,FALSE))+(J$212*_xlfn.NORM.DIST($B136,J$214*J$218+J$213,J$222*J$214,FALSE))</f>
        <v>108.04708179293461</v>
      </c>
      <c r="Z136" s="5">
        <f>BD136+(K$209*_xlfn.NORM.DIST($B136,K$214*K$215+K$213,K$219*K$214,FALSE))+(K$211*_xlfn.NORM.DIST($B136,K$214*K$216+K$213,K$220*K$214,FALSE))+(K$210*_xlfn.NORM.DIST($B136,K$214*K$217+K$213,K$221*K$214,FALSE))+(K$212*_xlfn.NORM.DIST($B136,K$214*K$218+K$213,K$222*K$214,FALSE))</f>
        <v>105.66625994113353</v>
      </c>
      <c r="AA136" s="5">
        <f>BE136+(L$209*_xlfn.NORM.DIST($B136,L$214*L$215+L$213,L$219*L$214,FALSE))+(L$211*_xlfn.NORM.DIST($B136,L$214*L$216+L$213,L$220*L$214,FALSE))+(L$210*_xlfn.NORM.DIST($B136,L$214*L$217+L$213,L$221*L$214,FALSE))+(L$212*_xlfn.NORM.DIST($B136,L$214*L$218+L$213,L$222*L$214,FALSE))</f>
        <v>100.39714431625896</v>
      </c>
      <c r="AB136" s="5">
        <f>BF136+(M$209*_xlfn.NORM.DIST($B136,M$214*M$215+M$213,M$219*M$214,FALSE))+(M$211*_xlfn.NORM.DIST($B136,M$214*M$216+M$213,M$220*M$214,FALSE))+(M$210*_xlfn.NORM.DIST($B136,M$214*M$217+M$213,M$221*M$214,FALSE))+(M$212*_xlfn.NORM.DIST($B136,M$214*M$218+M$213,M$222*M$214,FALSE))</f>
        <v>92.723628966074614</v>
      </c>
      <c r="AC136" s="5">
        <f>BG136+(N$209*_xlfn.NORM.DIST($B136,N$214*N$215+N$213,N$219*N$214,FALSE))+(N$211*_xlfn.NORM.DIST($B136,N$214*N$216+N$213,N$220*N$214,FALSE))+(N$210*_xlfn.NORM.DIST($B136,N$214*N$217+N$213,N$221*N$214,FALSE))+(N$212*_xlfn.NORM.DIST($B136,N$214*N$218+N$213,N$222*N$214,FALSE))</f>
        <v>82.465918866731627</v>
      </c>
      <c r="AD136" s="5">
        <f>BH136+(O$209*_xlfn.NORM.DIST($B136,O$214*O$215+O$213,O$219*O$214,FALSE))+(O$211*_xlfn.NORM.DIST($B136,O$214*O$216+O$213,O$220*O$214,FALSE))+(O$210*_xlfn.NORM.DIST($B136,O$214*O$217+O$213,O$221*O$214,FALSE))+(O$212*_xlfn.NORM.DIST($B136,O$214*O$218+O$213,O$222*O$214,FALSE))</f>
        <v>70.08241064569556</v>
      </c>
      <c r="AE136" s="5"/>
      <c r="AG136" s="5">
        <f t="shared" si="84"/>
        <v>0.31558029473325178</v>
      </c>
      <c r="AH136" s="5">
        <f t="shared" si="84"/>
        <v>0.18636484440513357</v>
      </c>
      <c r="AI136" s="5">
        <f t="shared" si="84"/>
        <v>0.33501467462535572</v>
      </c>
      <c r="AJ136" s="5">
        <f t="shared" si="83"/>
        <v>0.13989621793990636</v>
      </c>
      <c r="AK136" s="5">
        <f t="shared" si="83"/>
        <v>-0.55158307329301692</v>
      </c>
      <c r="AL136" s="5">
        <f t="shared" si="83"/>
        <v>0.94725301688406205</v>
      </c>
      <c r="AM136" s="5">
        <f t="shared" si="83"/>
        <v>0.39238860253928465</v>
      </c>
      <c r="AN136" s="5">
        <f t="shared" si="83"/>
        <v>-2.0770817929346066</v>
      </c>
      <c r="AO136" s="5">
        <f t="shared" si="83"/>
        <v>-0.39325994113353602</v>
      </c>
      <c r="AP136" s="5">
        <f t="shared" si="85"/>
        <v>-1.41214431625896</v>
      </c>
      <c r="AQ136" s="5">
        <f t="shared" si="85"/>
        <v>-0.49662896607460993</v>
      </c>
      <c r="AR136" s="5">
        <f t="shared" si="85"/>
        <v>0.23108113326837554</v>
      </c>
      <c r="AS136" s="5">
        <f t="shared" si="85"/>
        <v>-1.3248106456955639</v>
      </c>
      <c r="AV136" s="2">
        <f t="shared" si="86"/>
        <v>97.656847293016469</v>
      </c>
      <c r="AW136" s="2">
        <f t="shared" si="87"/>
        <v>101.06427989894209</v>
      </c>
      <c r="AX136" s="2">
        <f t="shared" si="88"/>
        <v>103.26942591985603</v>
      </c>
      <c r="AY136" s="2">
        <f t="shared" si="89"/>
        <v>102.60583514307584</v>
      </c>
      <c r="AZ136" s="2">
        <f t="shared" si="90"/>
        <v>104.85126031814636</v>
      </c>
      <c r="BA136" s="2">
        <f t="shared" si="91"/>
        <v>107.10799718451456</v>
      </c>
      <c r="BB136" s="2">
        <f t="shared" si="92"/>
        <v>107.95479912437861</v>
      </c>
      <c r="BC136" s="2">
        <f t="shared" si="93"/>
        <v>107.13390790684124</v>
      </c>
      <c r="BD136" s="2">
        <f t="shared" si="94"/>
        <v>104.81491635802057</v>
      </c>
      <c r="BE136" s="2">
        <f t="shared" si="95"/>
        <v>99.914584459450978</v>
      </c>
      <c r="BF136" s="2">
        <f t="shared" si="96"/>
        <v>92.119961353485124</v>
      </c>
      <c r="BG136" s="2">
        <f t="shared" si="97"/>
        <v>81.905824583393297</v>
      </c>
      <c r="BH136" s="2">
        <f t="shared" si="98"/>
        <v>69.092530786522019</v>
      </c>
      <c r="BK136" s="2" t="str">
        <f>IF(OR($B136&lt;C$229, AND($B136&gt;C$230, $B136&lt;C$231)), C136, "")</f>
        <v/>
      </c>
      <c r="BL136" s="2" t="str">
        <f>IF(OR($B136&lt;D$229, AND($B136&gt;D$230, $B136&lt;D$231)), D136, "")</f>
        <v/>
      </c>
      <c r="BM136" s="2" t="str">
        <f>IF(OR($B136&lt;E$229, AND($B136&gt;E$230, $B136&lt;E$231)), E136, "")</f>
        <v/>
      </c>
      <c r="BN136" s="2" t="str">
        <f>IF(OR($B136&lt;F$229, AND($B136&gt;F$230, $B136&lt;F$231)), F136, "")</f>
        <v/>
      </c>
      <c r="BO136" s="2" t="str">
        <f>IF(OR($B136&lt;G$229, AND($B136&gt;G$230, $B136&lt;G$231)), G136, "")</f>
        <v/>
      </c>
      <c r="BP136" s="2" t="str">
        <f>IF(OR($B136&lt;H$229, AND($B136&gt;H$230, $B136&lt;H$231)), H136, "")</f>
        <v/>
      </c>
      <c r="BQ136" s="2" t="str">
        <f>IF(OR($B136&lt;I$229, AND($B136&gt;I$230, $B136&lt;I$231)), I136, "")</f>
        <v/>
      </c>
      <c r="BR136" s="2" t="str">
        <f>IF(OR($B136&lt;J$229, AND($B136&gt;J$230, $B136&lt;J$231)), J136, "")</f>
        <v/>
      </c>
      <c r="BS136" s="2" t="str">
        <f>IF(OR($B136&lt;K$229, AND($B136&gt;K$230, $B136&lt;K$231)), K136, "")</f>
        <v/>
      </c>
      <c r="BT136" s="2" t="str">
        <f>IF(OR($B136&lt;L$229, AND($B136&gt;L$230, $B136&lt;L$231)), L136, "")</f>
        <v/>
      </c>
      <c r="BU136" s="2" t="str">
        <f>IF(OR($B136&lt;M$229, AND($B136&gt;M$230, $B136&lt;M$231)), M136, "")</f>
        <v/>
      </c>
      <c r="BV136" s="2" t="str">
        <f>IF(OR($B136&lt;N$229, AND($B136&gt;N$230, $B136&lt;N$231)), N136, "")</f>
        <v/>
      </c>
      <c r="BW136" s="2" t="str">
        <f>IF(OR($B136&lt;O$229, AND($B136&gt;O$230, $B136&lt;O$231)), O136, "")</f>
        <v/>
      </c>
      <c r="BZ136" s="2" t="str">
        <f>IF(OR(AND($B136&gt;C$230, $B136&lt;C$231), $B136&gt;C$232), C136, "")</f>
        <v/>
      </c>
      <c r="CA136" s="2" t="str">
        <f>IF(OR(AND($B136&gt;D$230, $B136&lt;D$231), $B136&gt;D$232), D136, "")</f>
        <v/>
      </c>
      <c r="CB136" s="2" t="str">
        <f>IF(OR(AND($B136&gt;E$230, $B136&lt;E$231), $B136&gt;E$232), E136, "")</f>
        <v/>
      </c>
      <c r="CC136" s="2" t="str">
        <f>IF(OR(AND($B136&gt;F$230, $B136&lt;F$231), $B136&gt;F$232), F136, "")</f>
        <v/>
      </c>
      <c r="CD136" s="2" t="str">
        <f>IF(OR(AND($B136&gt;G$230, $B136&lt;G$231), $B136&gt;G$232), G136, "")</f>
        <v/>
      </c>
      <c r="CE136" s="2" t="str">
        <f>IF(OR(AND($B136&gt;H$230, $B136&lt;H$231), $B136&gt;H$232), H136, "")</f>
        <v/>
      </c>
      <c r="CF136" s="2" t="str">
        <f>IF(OR(AND($B136&gt;I$230, $B136&lt;I$231), $B136&gt;I$232), I136, "")</f>
        <v/>
      </c>
      <c r="CG136" s="2" t="str">
        <f>IF(OR(AND($B136&gt;J$230, $B136&lt;J$231), $B136&gt;J$232), J136, "")</f>
        <v/>
      </c>
      <c r="CH136" s="2" t="str">
        <f>IF(OR(AND($B136&gt;K$230, $B136&lt;K$231), $B136&gt;K$232), K136, "")</f>
        <v/>
      </c>
      <c r="CI136" s="2" t="str">
        <f>IF(OR(AND($B136&gt;L$230, $B136&lt;L$231), $B136&gt;L$232), L136, "")</f>
        <v/>
      </c>
      <c r="CJ136" s="2" t="str">
        <f>IF(OR(AND($B136&gt;M$230, $B136&lt;M$231), $B136&gt;M$232), M136, "")</f>
        <v/>
      </c>
      <c r="CK136" s="2" t="str">
        <f>IF(OR(AND($B136&gt;N$230, $B136&lt;N$231), $B136&gt;N$232), N136, "")</f>
        <v/>
      </c>
      <c r="CL136" s="2" t="str">
        <f>IF(OR(AND($B136&gt;O$230, $B136&lt;O$231), $B136&gt;O$232), O136, "")</f>
        <v/>
      </c>
      <c r="CO136" s="2">
        <f t="shared" si="99"/>
        <v>99.235562449354106</v>
      </c>
      <c r="CP136" s="2">
        <f t="shared" si="100"/>
        <v>102.15903444454366</v>
      </c>
      <c r="CQ136" s="2">
        <f t="shared" si="101"/>
        <v>105.31525868508189</v>
      </c>
      <c r="CR136" s="2">
        <f t="shared" si="102"/>
        <v>104.10856263139691</v>
      </c>
      <c r="CS136" s="2">
        <f t="shared" si="103"/>
        <v>106.22589277905378</v>
      </c>
      <c r="CT136" s="2">
        <f t="shared" si="104"/>
        <v>108.82903956733831</v>
      </c>
      <c r="CU136" s="2">
        <f t="shared" si="105"/>
        <v>109.47307109262907</v>
      </c>
      <c r="CV136" s="2">
        <f t="shared" si="106"/>
        <v>109.82188889514255</v>
      </c>
      <c r="CW136" s="2">
        <f t="shared" si="107"/>
        <v>108.20546775422835</v>
      </c>
      <c r="CX136" s="2">
        <f t="shared" si="108"/>
        <v>102.85417290875863</v>
      </c>
      <c r="CY136" s="2">
        <f t="shared" si="109"/>
        <v>95.108727398762611</v>
      </c>
      <c r="CZ136" s="2">
        <f t="shared" si="110"/>
        <v>83.781642741838013</v>
      </c>
      <c r="DA136" s="2">
        <f t="shared" si="111"/>
        <v>70.082993732868516</v>
      </c>
      <c r="DD136" s="2">
        <f t="shared" si="112"/>
        <v>97.563544503315214</v>
      </c>
      <c r="DE136" s="2">
        <f t="shared" si="113"/>
        <v>100.98676990925661</v>
      </c>
      <c r="DF136" s="2">
        <f t="shared" si="114"/>
        <v>103.1084490427607</v>
      </c>
      <c r="DG136" s="2">
        <f t="shared" si="115"/>
        <v>102.5212004180389</v>
      </c>
      <c r="DH136" s="2">
        <f t="shared" si="116"/>
        <v>104.77772956630241</v>
      </c>
      <c r="DI136" s="2">
        <f t="shared" si="117"/>
        <v>107.00635049642801</v>
      </c>
      <c r="DJ136" s="2">
        <f t="shared" si="118"/>
        <v>107.85421401982298</v>
      </c>
      <c r="DK136" s="2">
        <f t="shared" si="119"/>
        <v>106.96218840176772</v>
      </c>
      <c r="DL136" s="2">
        <f t="shared" si="120"/>
        <v>104.60529369147197</v>
      </c>
      <c r="DM136" s="2">
        <f t="shared" si="121"/>
        <v>99.755505908622453</v>
      </c>
      <c r="DN136" s="2">
        <f t="shared" si="122"/>
        <v>91.961425995162031</v>
      </c>
      <c r="DO136" s="2">
        <f t="shared" si="123"/>
        <v>81.808188118433975</v>
      </c>
      <c r="DP136" s="2">
        <f t="shared" si="124"/>
        <v>69.035046969496477</v>
      </c>
      <c r="DS136" s="2">
        <f>POWER(10,($B136-C$227)/C$228)/(1+POWER(10,($B136-C$227)/C$228))</f>
        <v>0.94419749505542316</v>
      </c>
      <c r="DT136" s="2">
        <f>POWER(10,($B136-D$227)/D$228)/(1+POWER(10,($B136-D$227)/D$228))</f>
        <v>0.93388012061074388</v>
      </c>
      <c r="DU136" s="2">
        <f>POWER(10,($B136-E$227)/E$228)/(1+POWER(10,($B136-E$227)/E$228))</f>
        <v>0.92705447991154466</v>
      </c>
      <c r="DV136" s="2">
        <f>POWER(10,($B136-F$227)/F$228)/(1+POWER(10,($B136-F$227)/F$228))</f>
        <v>0.94668215967048241</v>
      </c>
      <c r="DW136" s="2">
        <f>POWER(10,($B136-G$227)/G$228)/(1+POWER(10,($B136-G$227)/G$228))</f>
        <v>0.94922481720534746</v>
      </c>
      <c r="DX136" s="2">
        <f>POWER(10,($B136-H$227)/H$228)/(1+POWER(10,($B136-H$227)/H$228))</f>
        <v>0.94423256840193193</v>
      </c>
      <c r="DY136" s="2">
        <f>POWER(10,($B136-I$227)/I$228)/(1+POWER(10,($B136-I$227)/I$228))</f>
        <v>0.93786659350891011</v>
      </c>
      <c r="DZ136" s="2">
        <f>POWER(10,($B136-J$227)/J$228)/(1+POWER(10,($B136-J$227)/J$228))</f>
        <v>0.93995192661911486</v>
      </c>
      <c r="EA136" s="2">
        <f>POWER(10,($B136-K$227)/K$228)/(1+POWER(10,($B136-K$227)/K$228))</f>
        <v>0.94177429677161084</v>
      </c>
      <c r="EB136" s="2">
        <f>POWER(10,($B136-L$227)/L$228)/(1+POWER(10,($B136-L$227)/L$228))</f>
        <v>0.94866226321785163</v>
      </c>
      <c r="EC136" s="2">
        <f>POWER(10,($B136-M$227)/M$228)/(1+POWER(10,($B136-M$227)/M$228))</f>
        <v>0.94962816140147177</v>
      </c>
      <c r="ED136" s="2">
        <f>POWER(10,($B136-N$227)/N$228)/(1+POWER(10,($B136-N$227)/N$228))</f>
        <v>0.95052510262895362</v>
      </c>
      <c r="EE136" s="2">
        <f>POWER(10,($B136-O$227)/O$228)/(1+POWER(10,($B136-O$227)/O$228))</f>
        <v>0.94514624307767603</v>
      </c>
    </row>
    <row r="137" spans="2:135" x14ac:dyDescent="0.25">
      <c r="B137" s="2">
        <v>131</v>
      </c>
      <c r="C137">
        <v>98.409000000000006</v>
      </c>
      <c r="D137">
        <v>101.85299999999999</v>
      </c>
      <c r="E137">
        <v>100.85299999999999</v>
      </c>
      <c r="F137">
        <v>101.61499999999999</v>
      </c>
      <c r="G137">
        <v>103.89100000000001</v>
      </c>
      <c r="H137">
        <v>107.32299999999999</v>
      </c>
      <c r="I137">
        <v>108.136</v>
      </c>
      <c r="J137">
        <v>106.955</v>
      </c>
      <c r="K137">
        <v>104.03</v>
      </c>
      <c r="L137">
        <v>100.864</v>
      </c>
      <c r="M137">
        <v>92.347999999999999</v>
      </c>
      <c r="N137">
        <v>81.364000000000004</v>
      </c>
      <c r="O137">
        <v>68.848500000000001</v>
      </c>
      <c r="R137" s="5">
        <f>AV137+(C$209*_xlfn.NORM.DIST($B137,C$214*C$215+C$213,C$219*C$214,FALSE))+(C$211*_xlfn.NORM.DIST($B137,C$214*C$216+C$213,C$220*C$214,FALSE))+(C$210*_xlfn.NORM.DIST($B137,C$214*C$217+C$213,C$221*C$214,FALSE))+(C$212*_xlfn.NORM.DIST($B137,C$214*C$218+C$213,C$222*C$214,FALSE))</f>
        <v>97.764221616358412</v>
      </c>
      <c r="S137" s="5">
        <f>AW137+(D$209*_xlfn.NORM.DIST($B137,D$214*D$215+D$213,D$219*D$214,FALSE))+(D$211*_xlfn.NORM.DIST($B137,D$214*D$216+D$213,D$220*D$214,FALSE))+(D$210*_xlfn.NORM.DIST($B137,D$214*D$217+D$213,D$221*D$214,FALSE))+(D$212*_xlfn.NORM.DIST($B137,D$214*D$218+D$213,D$222*D$214,FALSE))</f>
        <v>101.45143965811135</v>
      </c>
      <c r="T137" s="5">
        <f>AX137+(E$209*_xlfn.NORM.DIST($B137,E$214*E$215+E$213,E$219*E$214,FALSE))+(E$211*_xlfn.NORM.DIST($B137,E$214*E$216+E$213,E$220*E$214,FALSE))+(E$210*_xlfn.NORM.DIST($B137,E$214*E$217+E$213,E$221*E$214,FALSE))+(E$212*_xlfn.NORM.DIST($B137,E$214*E$218+E$213,E$222*E$214,FALSE))</f>
        <v>103.88580093462596</v>
      </c>
      <c r="U137" s="5">
        <f>AY137+(F$209*_xlfn.NORM.DIST($B137,F$214*F$215+F$213,F$219*F$214,FALSE))+(F$211*_xlfn.NORM.DIST($B137,F$214*F$216+F$213,F$220*F$214,FALSE))+(F$210*_xlfn.NORM.DIST($B137,F$214*F$217+F$213,F$221*F$214,FALSE))+(F$212*_xlfn.NORM.DIST($B137,F$214*F$218+F$213,F$222*F$214,FALSE))</f>
        <v>102.74877126114717</v>
      </c>
      <c r="V137" s="5">
        <f>AZ137+(G$209*_xlfn.NORM.DIST($B137,G$214*G$215+G$213,G$219*G$214,FALSE))+(G$211*_xlfn.NORM.DIST($B137,G$214*G$216+G$213,G$220*G$214,FALSE))+(G$210*_xlfn.NORM.DIST($B137,G$214*G$217+G$213,G$221*G$214,FALSE))+(G$212*_xlfn.NORM.DIST($B137,G$214*G$218+G$213,G$222*G$214,FALSE))</f>
        <v>104.94317944535088</v>
      </c>
      <c r="W137" s="5">
        <f>BA137+(H$209*_xlfn.NORM.DIST($B137,H$214*H$215+H$213,H$219*H$214,FALSE))+(H$211*_xlfn.NORM.DIST($B137,H$214*H$216+H$213,H$220*H$214,FALSE))+(H$210*_xlfn.NORM.DIST($B137,H$214*H$217+H$213,H$221*H$214,FALSE))+(H$212*_xlfn.NORM.DIST($B137,H$214*H$218+H$213,H$222*H$214,FALSE))</f>
        <v>107.38384362702509</v>
      </c>
      <c r="X137" s="5">
        <f>BB137+(I$209*_xlfn.NORM.DIST($B137,I$214*I$215+I$213,I$219*I$214,FALSE))+(I$211*_xlfn.NORM.DIST($B137,I$214*I$216+I$213,I$220*I$214,FALSE))+(I$210*_xlfn.NORM.DIST($B137,I$214*I$217+I$213,I$221*I$214,FALSE))+(I$212*_xlfn.NORM.DIST($B137,I$214*I$218+I$213,I$222*I$214,FALSE))</f>
        <v>108.55696276003201</v>
      </c>
      <c r="Y137" s="5">
        <f>BC137+(J$209*_xlfn.NORM.DIST($B137,J$214*J$215+J$213,J$219*J$214,FALSE))+(J$211*_xlfn.NORM.DIST($B137,J$214*J$216+J$213,J$220*J$214,FALSE))+(J$210*_xlfn.NORM.DIST($B137,J$214*J$217+J$213,J$221*J$214,FALSE))+(J$212*_xlfn.NORM.DIST($B137,J$214*J$218+J$213,J$222*J$214,FALSE))</f>
        <v>107.67826417473954</v>
      </c>
      <c r="Z137" s="5">
        <f>BD137+(K$209*_xlfn.NORM.DIST($B137,K$214*K$215+K$213,K$219*K$214,FALSE))+(K$211*_xlfn.NORM.DIST($B137,K$214*K$216+K$213,K$220*K$214,FALSE))+(K$210*_xlfn.NORM.DIST($B137,K$214*K$217+K$213,K$221*K$214,FALSE))+(K$212*_xlfn.NORM.DIST($B137,K$214*K$218+K$213,K$222*K$214,FALSE))</f>
        <v>105.28947851033584</v>
      </c>
      <c r="AA137" s="5">
        <f>BE137+(L$209*_xlfn.NORM.DIST($B137,L$214*L$215+L$213,L$219*L$214,FALSE))+(L$211*_xlfn.NORM.DIST($B137,L$214*L$216+L$213,L$220*L$214,FALSE))+(L$210*_xlfn.NORM.DIST($B137,L$214*L$217+L$213,L$221*L$214,FALSE))+(L$212*_xlfn.NORM.DIST($B137,L$214*L$218+L$213,L$222*L$214,FALSE))</f>
        <v>100.15509284249799</v>
      </c>
      <c r="AB137" s="5">
        <f>BF137+(M$209*_xlfn.NORM.DIST($B137,M$214*M$215+M$213,M$219*M$214,FALSE))+(M$211*_xlfn.NORM.DIST($B137,M$214*M$216+M$213,M$220*M$214,FALSE))+(M$210*_xlfn.NORM.DIST($B137,M$214*M$217+M$213,M$221*M$214,FALSE))+(M$212*_xlfn.NORM.DIST($B137,M$214*M$218+M$213,M$222*M$214,FALSE))</f>
        <v>92.441277404348796</v>
      </c>
      <c r="AC137" s="5">
        <f>BG137+(N$209*_xlfn.NORM.DIST($B137,N$214*N$215+N$213,N$219*N$214,FALSE))+(N$211*_xlfn.NORM.DIST($B137,N$214*N$216+N$213,N$220*N$214,FALSE))+(N$210*_xlfn.NORM.DIST($B137,N$214*N$217+N$213,N$221*N$214,FALSE))+(N$212*_xlfn.NORM.DIST($B137,N$214*N$218+N$213,N$222*N$214,FALSE))</f>
        <v>82.219044577528976</v>
      </c>
      <c r="AD137" s="5">
        <f>BH137+(O$209*_xlfn.NORM.DIST($B137,O$214*O$215+O$213,O$219*O$214,FALSE))+(O$211*_xlfn.NORM.DIST($B137,O$214*O$216+O$213,O$220*O$214,FALSE))+(O$210*_xlfn.NORM.DIST($B137,O$214*O$217+O$213,O$221*O$214,FALSE))+(O$212*_xlfn.NORM.DIST($B137,O$214*O$218+O$213,O$222*O$214,FALSE))</f>
        <v>69.720521087850813</v>
      </c>
      <c r="AE137" s="5"/>
      <c r="AG137" s="5">
        <f t="shared" si="84"/>
        <v>0.64477838364159368</v>
      </c>
      <c r="AH137" s="5">
        <f t="shared" si="84"/>
        <v>0.40156034188863998</v>
      </c>
      <c r="AI137" s="5">
        <f t="shared" si="84"/>
        <v>-3.0328009346259677</v>
      </c>
      <c r="AJ137" s="5">
        <f t="shared" si="83"/>
        <v>-1.1337712611471744</v>
      </c>
      <c r="AK137" s="5">
        <f t="shared" si="83"/>
        <v>-1.0521794453508733</v>
      </c>
      <c r="AL137" s="5">
        <f t="shared" si="83"/>
        <v>-6.0843627025093383E-2</v>
      </c>
      <c r="AM137" s="5">
        <f t="shared" si="83"/>
        <v>-0.42096276003201183</v>
      </c>
      <c r="AN137" s="5">
        <f t="shared" si="83"/>
        <v>-0.72326417473954052</v>
      </c>
      <c r="AO137" s="5">
        <f t="shared" si="83"/>
        <v>-1.259478510335839</v>
      </c>
      <c r="AP137" s="5">
        <f t="shared" si="85"/>
        <v>0.70890715750201139</v>
      </c>
      <c r="AQ137" s="5">
        <f t="shared" si="85"/>
        <v>-9.3277404348796722E-2</v>
      </c>
      <c r="AR137" s="5">
        <f t="shared" si="85"/>
        <v>-0.85504457752897167</v>
      </c>
      <c r="AS137" s="5">
        <f t="shared" si="85"/>
        <v>-0.87202108785081123</v>
      </c>
      <c r="AV137" s="2">
        <f t="shared" si="86"/>
        <v>97.611990252974778</v>
      </c>
      <c r="AW137" s="2">
        <f t="shared" si="87"/>
        <v>101.02992693549474</v>
      </c>
      <c r="AX137" s="2">
        <f t="shared" si="88"/>
        <v>103.21288362314883</v>
      </c>
      <c r="AY137" s="2">
        <f t="shared" si="89"/>
        <v>102.57107261296142</v>
      </c>
      <c r="AZ137" s="2">
        <f t="shared" si="90"/>
        <v>104.84221620587277</v>
      </c>
      <c r="BA137" s="2">
        <f t="shared" si="91"/>
        <v>107.09462659419069</v>
      </c>
      <c r="BB137" s="2">
        <f t="shared" si="92"/>
        <v>107.94469568992659</v>
      </c>
      <c r="BC137" s="2">
        <f t="shared" si="93"/>
        <v>107.10043357089863</v>
      </c>
      <c r="BD137" s="2">
        <f t="shared" si="94"/>
        <v>104.76457408663663</v>
      </c>
      <c r="BE137" s="2">
        <f t="shared" si="95"/>
        <v>99.873602230671963</v>
      </c>
      <c r="BF137" s="2">
        <f t="shared" si="96"/>
        <v>92.082156032770314</v>
      </c>
      <c r="BG137" s="2">
        <f t="shared" si="97"/>
        <v>81.882737122251214</v>
      </c>
      <c r="BH137" s="2">
        <f t="shared" si="98"/>
        <v>69.08057172103625</v>
      </c>
      <c r="BK137" s="2" t="str">
        <f>IF(OR($B137&lt;C$229, AND($B137&gt;C$230, $B137&lt;C$231)), C137, "")</f>
        <v/>
      </c>
      <c r="BL137" s="2" t="str">
        <f>IF(OR($B137&lt;D$229, AND($B137&gt;D$230, $B137&lt;D$231)), D137, "")</f>
        <v/>
      </c>
      <c r="BM137" s="2" t="str">
        <f>IF(OR($B137&lt;E$229, AND($B137&gt;E$230, $B137&lt;E$231)), E137, "")</f>
        <v/>
      </c>
      <c r="BN137" s="2" t="str">
        <f>IF(OR($B137&lt;F$229, AND($B137&gt;F$230, $B137&lt;F$231)), F137, "")</f>
        <v/>
      </c>
      <c r="BO137" s="2" t="str">
        <f>IF(OR($B137&lt;G$229, AND($B137&gt;G$230, $B137&lt;G$231)), G137, "")</f>
        <v/>
      </c>
      <c r="BP137" s="2" t="str">
        <f>IF(OR($B137&lt;H$229, AND($B137&gt;H$230, $B137&lt;H$231)), H137, "")</f>
        <v/>
      </c>
      <c r="BQ137" s="2" t="str">
        <f>IF(OR($B137&lt;I$229, AND($B137&gt;I$230, $B137&lt;I$231)), I137, "")</f>
        <v/>
      </c>
      <c r="BR137" s="2" t="str">
        <f>IF(OR($B137&lt;J$229, AND($B137&gt;J$230, $B137&lt;J$231)), J137, "")</f>
        <v/>
      </c>
      <c r="BS137" s="2" t="str">
        <f>IF(OR($B137&lt;K$229, AND($B137&gt;K$230, $B137&lt;K$231)), K137, "")</f>
        <v/>
      </c>
      <c r="BT137" s="2" t="str">
        <f>IF(OR($B137&lt;L$229, AND($B137&gt;L$230, $B137&lt;L$231)), L137, "")</f>
        <v/>
      </c>
      <c r="BU137" s="2" t="str">
        <f>IF(OR($B137&lt;M$229, AND($B137&gt;M$230, $B137&lt;M$231)), M137, "")</f>
        <v/>
      </c>
      <c r="BV137" s="2" t="str">
        <f>IF(OR($B137&lt;N$229, AND($B137&gt;N$230, $B137&lt;N$231)), N137, "")</f>
        <v/>
      </c>
      <c r="BW137" s="2" t="str">
        <f>IF(OR($B137&lt;O$229, AND($B137&gt;O$230, $B137&lt;O$231)), O137, "")</f>
        <v/>
      </c>
      <c r="BZ137" s="2" t="str">
        <f>IF(OR(AND($B137&gt;C$230, $B137&lt;C$231), $B137&gt;C$232), C137, "")</f>
        <v/>
      </c>
      <c r="CA137" s="2" t="str">
        <f>IF(OR(AND($B137&gt;D$230, $B137&lt;D$231), $B137&gt;D$232), D137, "")</f>
        <v/>
      </c>
      <c r="CB137" s="2" t="str">
        <f>IF(OR(AND($B137&gt;E$230, $B137&lt;E$231), $B137&gt;E$232), E137, "")</f>
        <v/>
      </c>
      <c r="CC137" s="2" t="str">
        <f>IF(OR(AND($B137&gt;F$230, $B137&lt;F$231), $B137&gt;F$232), F137, "")</f>
        <v/>
      </c>
      <c r="CD137" s="2" t="str">
        <f>IF(OR(AND($B137&gt;G$230, $B137&lt;G$231), $B137&gt;G$232), G137, "")</f>
        <v/>
      </c>
      <c r="CE137" s="2" t="str">
        <f>IF(OR(AND($B137&gt;H$230, $B137&lt;H$231), $B137&gt;H$232), H137, "")</f>
        <v/>
      </c>
      <c r="CF137" s="2" t="str">
        <f>IF(OR(AND($B137&gt;I$230, $B137&lt;I$231), $B137&gt;I$232), I137, "")</f>
        <v/>
      </c>
      <c r="CG137" s="2" t="str">
        <f>IF(OR(AND($B137&gt;J$230, $B137&lt;J$231), $B137&gt;J$232), J137, "")</f>
        <v/>
      </c>
      <c r="CH137" s="2" t="str">
        <f>IF(OR(AND($B137&gt;K$230, $B137&lt;K$231), $B137&gt;K$232), K137, "")</f>
        <v/>
      </c>
      <c r="CI137" s="2" t="str">
        <f>IF(OR(AND($B137&gt;L$230, $B137&lt;L$231), $B137&gt;L$232), L137, "")</f>
        <v/>
      </c>
      <c r="CJ137" s="2" t="str">
        <f>IF(OR(AND($B137&gt;M$230, $B137&lt;M$231), $B137&gt;M$232), M137, "")</f>
        <v/>
      </c>
      <c r="CK137" s="2" t="str">
        <f>IF(OR(AND($B137&gt;N$230, $B137&lt;N$231), $B137&gt;N$232), N137, "")</f>
        <v/>
      </c>
      <c r="CL137" s="2" t="str">
        <f>IF(OR(AND($B137&gt;O$230, $B137&lt;O$231), $B137&gt;O$232), O137, "")</f>
        <v/>
      </c>
      <c r="CO137" s="2">
        <f t="shared" si="99"/>
        <v>99.233021050680279</v>
      </c>
      <c r="CP137" s="2">
        <f t="shared" si="100"/>
        <v>102.15205719056974</v>
      </c>
      <c r="CQ137" s="2">
        <f t="shared" si="101"/>
        <v>105.31781596227964</v>
      </c>
      <c r="CR137" s="2">
        <f t="shared" si="102"/>
        <v>104.11339449663362</v>
      </c>
      <c r="CS137" s="2">
        <f t="shared" si="103"/>
        <v>106.24699914365434</v>
      </c>
      <c r="CT137" s="2">
        <f t="shared" si="104"/>
        <v>108.85957442627702</v>
      </c>
      <c r="CU137" s="2">
        <f t="shared" si="105"/>
        <v>109.4975594276695</v>
      </c>
      <c r="CV137" s="2">
        <f t="shared" si="106"/>
        <v>109.86522030783159</v>
      </c>
      <c r="CW137" s="2">
        <f t="shared" si="107"/>
        <v>108.24738367555385</v>
      </c>
      <c r="CX137" s="2">
        <f t="shared" si="108"/>
        <v>102.89108840151836</v>
      </c>
      <c r="CY137" s="2">
        <f t="shared" si="109"/>
        <v>95.152271682814686</v>
      </c>
      <c r="CZ137" s="2">
        <f t="shared" si="110"/>
        <v>83.808920478974372</v>
      </c>
      <c r="DA137" s="2">
        <f t="shared" si="111"/>
        <v>70.095186779146815</v>
      </c>
      <c r="DD137" s="2">
        <f t="shared" si="112"/>
        <v>97.5246162734027</v>
      </c>
      <c r="DE137" s="2">
        <f t="shared" si="113"/>
        <v>100.95746929392865</v>
      </c>
      <c r="DF137" s="2">
        <f t="shared" si="114"/>
        <v>103.06182987411437</v>
      </c>
      <c r="DG137" s="2">
        <f t="shared" si="115"/>
        <v>102.49185105523999</v>
      </c>
      <c r="DH137" s="2">
        <f t="shared" si="116"/>
        <v>104.77368448535252</v>
      </c>
      <c r="DI137" s="2">
        <f t="shared" si="117"/>
        <v>106.9995587730574</v>
      </c>
      <c r="DJ137" s="2">
        <f t="shared" si="118"/>
        <v>107.85087093332955</v>
      </c>
      <c r="DK137" s="2">
        <f t="shared" si="119"/>
        <v>106.93934858150587</v>
      </c>
      <c r="DL137" s="2">
        <f t="shared" si="120"/>
        <v>104.56819391257623</v>
      </c>
      <c r="DM137" s="2">
        <f t="shared" si="121"/>
        <v>99.72467627962898</v>
      </c>
      <c r="DN137" s="2">
        <f t="shared" si="122"/>
        <v>91.933634660455141</v>
      </c>
      <c r="DO137" s="2">
        <f t="shared" si="123"/>
        <v>81.791300760481505</v>
      </c>
      <c r="DP137" s="2">
        <f t="shared" si="124"/>
        <v>69.026867469440504</v>
      </c>
      <c r="DS137" s="2">
        <f>POWER(10,($B137-C$227)/C$228)/(1+POWER(10,($B137-C$227)/C$228))</f>
        <v>0.94885639472905015</v>
      </c>
      <c r="DT137" s="2">
        <f>POWER(10,($B137-D$227)/D$228)/(1+POWER(10,($B137-D$227)/D$228))</f>
        <v>0.93934507308350823</v>
      </c>
      <c r="DU137" s="2">
        <f>POWER(10,($B137-E$227)/E$228)/(1+POWER(10,($B137-E$227)/E$228))</f>
        <v>0.93304313806415906</v>
      </c>
      <c r="DV137" s="2">
        <f>POWER(10,($B137-F$227)/F$228)/(1+POWER(10,($B137-F$227)/F$228))</f>
        <v>0.95114435068520509</v>
      </c>
      <c r="DW137" s="2">
        <f>POWER(10,($B137-G$227)/G$228)/(1+POWER(10,($B137-G$227)/G$228))</f>
        <v>0.95348466796682241</v>
      </c>
      <c r="DX137" s="2">
        <f>POWER(10,($B137-H$227)/H$228)/(1+POWER(10,($B137-H$227)/H$228))</f>
        <v>0.94888869834577527</v>
      </c>
      <c r="DY137" s="2">
        <f>POWER(10,($B137-I$227)/I$228)/(1+POWER(10,($B137-I$227)/I$228))</f>
        <v>0.94302215815587476</v>
      </c>
      <c r="DZ137" s="2">
        <f>POWER(10,($B137-J$227)/J$228)/(1+POWER(10,($B137-J$227)/J$228))</f>
        <v>0.9449446166954677</v>
      </c>
      <c r="EA137" s="2">
        <f>POWER(10,($B137-K$227)/K$228)/(1+POWER(10,($B137-K$227)/K$228))</f>
        <v>0.94662407032208729</v>
      </c>
      <c r="EB137" s="2">
        <f>POWER(10,($B137-L$227)/L$228)/(1+POWER(10,($B137-L$227)/L$228))</f>
        <v>0.95296697166693589</v>
      </c>
      <c r="EC137" s="2">
        <f>POWER(10,($B137-M$227)/M$228)/(1+POWER(10,($B137-M$227)/M$228))</f>
        <v>0.95385581807348485</v>
      </c>
      <c r="ED137" s="2">
        <f>POWER(10,($B137-N$227)/N$228)/(1+POWER(10,($B137-N$227)/N$228))</f>
        <v>0.95468107248772671</v>
      </c>
      <c r="EE137" s="2">
        <f>POWER(10,($B137-O$227)/O$228)/(1+POWER(10,($B137-O$227)/O$228))</f>
        <v>0.94973014986455639</v>
      </c>
    </row>
    <row r="138" spans="2:135" x14ac:dyDescent="0.25">
      <c r="B138" s="2">
        <v>132</v>
      </c>
      <c r="C138">
        <v>97.090999999999994</v>
      </c>
      <c r="D138">
        <v>101.60299999999999</v>
      </c>
      <c r="E138">
        <v>103.941</v>
      </c>
      <c r="F138">
        <v>102.062</v>
      </c>
      <c r="G138">
        <v>104.578</v>
      </c>
      <c r="H138">
        <v>106.4</v>
      </c>
      <c r="I138">
        <v>106.09099999999999</v>
      </c>
      <c r="J138">
        <v>107.182</v>
      </c>
      <c r="K138">
        <v>103.97</v>
      </c>
      <c r="L138">
        <v>98.787999999999997</v>
      </c>
      <c r="M138">
        <v>92.242000000000004</v>
      </c>
      <c r="N138">
        <v>81.772999999999996</v>
      </c>
      <c r="O138">
        <v>68.151499999999999</v>
      </c>
      <c r="R138" s="5">
        <f>AV138+(C$209*_xlfn.NORM.DIST($B138,C$214*C$215+C$213,C$219*C$214,FALSE))+(C$211*_xlfn.NORM.DIST($B138,C$214*C$216+C$213,C$220*C$214,FALSE))+(C$210*_xlfn.NORM.DIST($B138,C$214*C$217+C$213,C$221*C$214,FALSE))+(C$212*_xlfn.NORM.DIST($B138,C$214*C$218+C$213,C$222*C$214,FALSE))</f>
        <v>97.666466026248841</v>
      </c>
      <c r="S138" s="5">
        <f>AW138+(D$209*_xlfn.NORM.DIST($B138,D$214*D$215+D$213,D$219*D$214,FALSE))+(D$211*_xlfn.NORM.DIST($B138,D$214*D$216+D$213,D$220*D$214,FALSE))+(D$210*_xlfn.NORM.DIST($B138,D$214*D$217+D$213,D$221*D$214,FALSE))+(D$212*_xlfn.NORM.DIST($B138,D$214*D$218+D$213,D$222*D$214,FALSE))</f>
        <v>101.29322120553965</v>
      </c>
      <c r="T138" s="5">
        <f>AX138+(E$209*_xlfn.NORM.DIST($B138,E$214*E$215+E$213,E$219*E$214,FALSE))+(E$211*_xlfn.NORM.DIST($B138,E$214*E$216+E$213,E$220*E$214,FALSE))+(E$210*_xlfn.NORM.DIST($B138,E$214*E$217+E$213,E$221*E$214,FALSE))+(E$212*_xlfn.NORM.DIST($B138,E$214*E$218+E$213,E$222*E$214,FALSE))</f>
        <v>103.67703776964133</v>
      </c>
      <c r="U138" s="5">
        <f>AY138+(F$209*_xlfn.NORM.DIST($B138,F$214*F$215+F$213,F$219*F$214,FALSE))+(F$211*_xlfn.NORM.DIST($B138,F$214*F$216+F$213,F$220*F$214,FALSE))+(F$210*_xlfn.NORM.DIST($B138,F$214*F$217+F$213,F$221*F$214,FALSE))+(F$212*_xlfn.NORM.DIST($B138,F$214*F$218+F$213,F$222*F$214,FALSE))</f>
        <v>102.6426205646205</v>
      </c>
      <c r="V138" s="5">
        <f>AZ138+(G$209*_xlfn.NORM.DIST($B138,G$214*G$215+G$213,G$219*G$214,FALSE))+(G$211*_xlfn.NORM.DIST($B138,G$214*G$216+G$213,G$220*G$214,FALSE))+(G$210*_xlfn.NORM.DIST($B138,G$214*G$217+G$213,G$221*G$214,FALSE))+(G$212*_xlfn.NORM.DIST($B138,G$214*G$218+G$213,G$222*G$214,FALSE))</f>
        <v>104.89114504297604</v>
      </c>
      <c r="W138" s="5">
        <f>BA138+(H$209*_xlfn.NORM.DIST($B138,H$214*H$215+H$213,H$219*H$214,FALSE))+(H$211*_xlfn.NORM.DIST($B138,H$214*H$216+H$213,H$220*H$214,FALSE))+(H$210*_xlfn.NORM.DIST($B138,H$214*H$217+H$213,H$221*H$214,FALSE))+(H$212*_xlfn.NORM.DIST($B138,H$214*H$218+H$213,H$222*H$214,FALSE))</f>
        <v>107.25276143988933</v>
      </c>
      <c r="X138" s="5">
        <f>BB138+(I$209*_xlfn.NORM.DIST($B138,I$214*I$215+I$213,I$219*I$214,FALSE))+(I$211*_xlfn.NORM.DIST($B138,I$214*I$216+I$213,I$220*I$214,FALSE))+(I$210*_xlfn.NORM.DIST($B138,I$214*I$217+I$213,I$221*I$214,FALSE))+(I$212*_xlfn.NORM.DIST($B138,I$214*I$218+I$213,I$222*I$214,FALSE))</f>
        <v>108.31619364043203</v>
      </c>
      <c r="Y138" s="5">
        <f>BC138+(J$209*_xlfn.NORM.DIST($B138,J$214*J$215+J$213,J$219*J$214,FALSE))+(J$211*_xlfn.NORM.DIST($B138,J$214*J$216+J$213,J$220*J$214,FALSE))+(J$210*_xlfn.NORM.DIST($B138,J$214*J$217+J$213,J$221*J$214,FALSE))+(J$212*_xlfn.NORM.DIST($B138,J$214*J$218+J$213,J$222*J$214,FALSE))</f>
        <v>107.41719412433815</v>
      </c>
      <c r="Z138" s="5">
        <f>BD138+(K$209*_xlfn.NORM.DIST($B138,K$214*K$215+K$213,K$219*K$214,FALSE))+(K$211*_xlfn.NORM.DIST($B138,K$214*K$216+K$213,K$220*K$214,FALSE))+(K$210*_xlfn.NORM.DIST($B138,K$214*K$217+K$213,K$221*K$214,FALSE))+(K$212*_xlfn.NORM.DIST($B138,K$214*K$218+K$213,K$222*K$214,FALSE))</f>
        <v>105.0244144875128</v>
      </c>
      <c r="AA138" s="5">
        <f>BE138+(L$209*_xlfn.NORM.DIST($B138,L$214*L$215+L$213,L$219*L$214,FALSE))+(L$211*_xlfn.NORM.DIST($B138,L$214*L$216+L$213,L$220*L$214,FALSE))+(L$210*_xlfn.NORM.DIST($B138,L$214*L$217+L$213,L$221*L$214,FALSE))+(L$212*_xlfn.NORM.DIST($B138,L$214*L$218+L$213,L$222*L$214,FALSE))</f>
        <v>99.99055726768438</v>
      </c>
      <c r="AB138" s="5">
        <f>BF138+(M$209*_xlfn.NORM.DIST($B138,M$214*M$215+M$213,M$219*M$214,FALSE))+(M$211*_xlfn.NORM.DIST($B138,M$214*M$216+M$213,M$220*M$214,FALSE))+(M$210*_xlfn.NORM.DIST($B138,M$214*M$217+M$213,M$221*M$214,FALSE))+(M$212*_xlfn.NORM.DIST($B138,M$214*M$218+M$213,M$222*M$214,FALSE))</f>
        <v>92.249549659106989</v>
      </c>
      <c r="AC138" s="5">
        <f>BG138+(N$209*_xlfn.NORM.DIST($B138,N$214*N$215+N$213,N$219*N$214,FALSE))+(N$211*_xlfn.NORM.DIST($B138,N$214*N$216+N$213,N$220*N$214,FALSE))+(N$210*_xlfn.NORM.DIST($B138,N$214*N$217+N$213,N$221*N$214,FALSE))+(N$212*_xlfn.NORM.DIST($B138,N$214*N$218+N$213,N$222*N$214,FALSE))</f>
        <v>82.053499004013048</v>
      </c>
      <c r="AD138" s="5">
        <f>BH138+(O$209*_xlfn.NORM.DIST($B138,O$214*O$215+O$213,O$219*O$214,FALSE))+(O$211*_xlfn.NORM.DIST($B138,O$214*O$216+O$213,O$220*O$214,FALSE))+(O$210*_xlfn.NORM.DIST($B138,O$214*O$217+O$213,O$221*O$214,FALSE))+(O$212*_xlfn.NORM.DIST($B138,O$214*O$218+O$213,O$222*O$214,FALSE))</f>
        <v>69.46535824076004</v>
      </c>
      <c r="AE138" s="5"/>
      <c r="AG138" s="5">
        <f t="shared" si="84"/>
        <v>-0.57546602624884713</v>
      </c>
      <c r="AH138" s="5">
        <f t="shared" si="84"/>
        <v>0.30977879446034251</v>
      </c>
      <c r="AI138" s="5">
        <f t="shared" si="84"/>
        <v>0.26396223035867195</v>
      </c>
      <c r="AJ138" s="5">
        <f t="shared" si="83"/>
        <v>-0.58062056462050293</v>
      </c>
      <c r="AK138" s="5">
        <f t="shared" si="83"/>
        <v>-0.31314504297603207</v>
      </c>
      <c r="AL138" s="5">
        <f t="shared" si="83"/>
        <v>-0.85276143988932063</v>
      </c>
      <c r="AM138" s="5">
        <f t="shared" si="83"/>
        <v>-2.2251936404320389</v>
      </c>
      <c r="AN138" s="5">
        <f t="shared" si="83"/>
        <v>-0.23519412433815035</v>
      </c>
      <c r="AO138" s="5">
        <f t="shared" si="83"/>
        <v>-1.0544144875128012</v>
      </c>
      <c r="AP138" s="5">
        <f t="shared" si="85"/>
        <v>-1.2025572676843836</v>
      </c>
      <c r="AQ138" s="5">
        <f t="shared" si="85"/>
        <v>-7.5496591069850183E-3</v>
      </c>
      <c r="AR138" s="5">
        <f t="shared" si="85"/>
        <v>-0.28049900401305194</v>
      </c>
      <c r="AS138" s="5">
        <f t="shared" si="85"/>
        <v>-1.313858240760041</v>
      </c>
      <c r="AV138" s="2">
        <f t="shared" si="86"/>
        <v>97.567439156701099</v>
      </c>
      <c r="AW138" s="2">
        <f t="shared" si="87"/>
        <v>100.99584691282752</v>
      </c>
      <c r="AX138" s="2">
        <f t="shared" si="88"/>
        <v>103.15681057297057</v>
      </c>
      <c r="AY138" s="2">
        <f t="shared" si="89"/>
        <v>102.53659412688376</v>
      </c>
      <c r="AZ138" s="2">
        <f t="shared" si="90"/>
        <v>104.83346930913686</v>
      </c>
      <c r="BA138" s="2">
        <f t="shared" si="91"/>
        <v>107.0816094221419</v>
      </c>
      <c r="BB138" s="2">
        <f t="shared" si="92"/>
        <v>107.93498172936945</v>
      </c>
      <c r="BC138" s="2">
        <f t="shared" si="93"/>
        <v>107.06747386521783</v>
      </c>
      <c r="BD138" s="2">
        <f t="shared" si="94"/>
        <v>104.71490468688434</v>
      </c>
      <c r="BE138" s="2">
        <f t="shared" si="95"/>
        <v>99.83315113149348</v>
      </c>
      <c r="BF138" s="2">
        <f t="shared" si="96"/>
        <v>92.044862960765059</v>
      </c>
      <c r="BG138" s="2">
        <f t="shared" si="97"/>
        <v>81.859970925703479</v>
      </c>
      <c r="BH138" s="2">
        <f t="shared" si="98"/>
        <v>69.068822597507733</v>
      </c>
      <c r="BK138" s="2" t="str">
        <f>IF(OR($B138&lt;C$229, AND($B138&gt;C$230, $B138&lt;C$231)), C138, "")</f>
        <v/>
      </c>
      <c r="BL138" s="2" t="str">
        <f>IF(OR($B138&lt;D$229, AND($B138&gt;D$230, $B138&lt;D$231)), D138, "")</f>
        <v/>
      </c>
      <c r="BM138" s="2" t="str">
        <f>IF(OR($B138&lt;E$229, AND($B138&gt;E$230, $B138&lt;E$231)), E138, "")</f>
        <v/>
      </c>
      <c r="BN138" s="2" t="str">
        <f>IF(OR($B138&lt;F$229, AND($B138&gt;F$230, $B138&lt;F$231)), F138, "")</f>
        <v/>
      </c>
      <c r="BO138" s="2" t="str">
        <f>IF(OR($B138&lt;G$229, AND($B138&gt;G$230, $B138&lt;G$231)), G138, "")</f>
        <v/>
      </c>
      <c r="BP138" s="2" t="str">
        <f>IF(OR($B138&lt;H$229, AND($B138&gt;H$230, $B138&lt;H$231)), H138, "")</f>
        <v/>
      </c>
      <c r="BQ138" s="2" t="str">
        <f>IF(OR($B138&lt;I$229, AND($B138&gt;I$230, $B138&lt;I$231)), I138, "")</f>
        <v/>
      </c>
      <c r="BR138" s="2" t="str">
        <f>IF(OR($B138&lt;J$229, AND($B138&gt;J$230, $B138&lt;J$231)), J138, "")</f>
        <v/>
      </c>
      <c r="BS138" s="2" t="str">
        <f>IF(OR($B138&lt;K$229, AND($B138&gt;K$230, $B138&lt;K$231)), K138, "")</f>
        <v/>
      </c>
      <c r="BT138" s="2" t="str">
        <f>IF(OR($B138&lt;L$229, AND($B138&gt;L$230, $B138&lt;L$231)), L138, "")</f>
        <v/>
      </c>
      <c r="BU138" s="2" t="str">
        <f>IF(OR($B138&lt;M$229, AND($B138&gt;M$230, $B138&lt;M$231)), M138, "")</f>
        <v/>
      </c>
      <c r="BV138" s="2" t="str">
        <f>IF(OR($B138&lt;N$229, AND($B138&gt;N$230, $B138&lt;N$231)), N138, "")</f>
        <v/>
      </c>
      <c r="BW138" s="2" t="str">
        <f>IF(OR($B138&lt;O$229, AND($B138&gt;O$230, $B138&lt;O$231)), O138, "")</f>
        <v/>
      </c>
      <c r="BZ138" s="2" t="str">
        <f>IF(OR(AND($B138&gt;C$230, $B138&lt;C$231), $B138&gt;C$232), C138, "")</f>
        <v/>
      </c>
      <c r="CA138" s="2" t="str">
        <f>IF(OR(AND($B138&gt;D$230, $B138&lt;D$231), $B138&gt;D$232), D138, "")</f>
        <v/>
      </c>
      <c r="CB138" s="2" t="str">
        <f>IF(OR(AND($B138&gt;E$230, $B138&lt;E$231), $B138&gt;E$232), E138, "")</f>
        <v/>
      </c>
      <c r="CC138" s="2" t="str">
        <f>IF(OR(AND($B138&gt;F$230, $B138&lt;F$231), $B138&gt;F$232), F138, "")</f>
        <v/>
      </c>
      <c r="CD138" s="2" t="str">
        <f>IF(OR(AND($B138&gt;G$230, $B138&lt;G$231), $B138&gt;G$232), G138, "")</f>
        <v/>
      </c>
      <c r="CE138" s="2" t="str">
        <f>IF(OR(AND($B138&gt;H$230, $B138&lt;H$231), $B138&gt;H$232), H138, "")</f>
        <v/>
      </c>
      <c r="CF138" s="2" t="str">
        <f>IF(OR(AND($B138&gt;I$230, $B138&lt;I$231), $B138&gt;I$232), I138, "")</f>
        <v/>
      </c>
      <c r="CG138" s="2" t="str">
        <f>IF(OR(AND($B138&gt;J$230, $B138&lt;J$231), $B138&gt;J$232), J138, "")</f>
        <v/>
      </c>
      <c r="CH138" s="2" t="str">
        <f>IF(OR(AND($B138&gt;K$230, $B138&lt;K$231), $B138&gt;K$232), K138, "")</f>
        <v/>
      </c>
      <c r="CI138" s="2" t="str">
        <f>IF(OR(AND($B138&gt;L$230, $B138&lt;L$231), $B138&gt;L$232), L138, "")</f>
        <v/>
      </c>
      <c r="CJ138" s="2" t="str">
        <f>IF(OR(AND($B138&gt;M$230, $B138&lt;M$231), $B138&gt;M$232), M138, "")</f>
        <v/>
      </c>
      <c r="CK138" s="2" t="str">
        <f>IF(OR(AND($B138&gt;N$230, $B138&lt;N$231), $B138&gt;N$232), N138, "")</f>
        <v/>
      </c>
      <c r="CL138" s="2" t="str">
        <f>IF(OR(AND($B138&gt;O$230, $B138&lt;O$231), $B138&gt;O$232), O138, "")</f>
        <v/>
      </c>
      <c r="CO138" s="2">
        <f t="shared" si="99"/>
        <v>99.230479652006437</v>
      </c>
      <c r="CP138" s="2">
        <f t="shared" si="100"/>
        <v>102.14507993659581</v>
      </c>
      <c r="CQ138" s="2">
        <f t="shared" si="101"/>
        <v>105.32037323947738</v>
      </c>
      <c r="CR138" s="2">
        <f t="shared" si="102"/>
        <v>104.11822636187033</v>
      </c>
      <c r="CS138" s="2">
        <f t="shared" si="103"/>
        <v>106.26810550825491</v>
      </c>
      <c r="CT138" s="2">
        <f t="shared" si="104"/>
        <v>108.89010928521574</v>
      </c>
      <c r="CU138" s="2">
        <f t="shared" si="105"/>
        <v>109.52204776270992</v>
      </c>
      <c r="CV138" s="2">
        <f t="shared" si="106"/>
        <v>109.90855172052063</v>
      </c>
      <c r="CW138" s="2">
        <f t="shared" si="107"/>
        <v>108.28929959687935</v>
      </c>
      <c r="CX138" s="2">
        <f t="shared" si="108"/>
        <v>102.92800389427809</v>
      </c>
      <c r="CY138" s="2">
        <f t="shared" si="109"/>
        <v>95.195815966866761</v>
      </c>
      <c r="CZ138" s="2">
        <f t="shared" si="110"/>
        <v>83.836198216110731</v>
      </c>
      <c r="DA138" s="2">
        <f t="shared" si="111"/>
        <v>70.107379825425127</v>
      </c>
      <c r="DD138" s="2">
        <f t="shared" si="112"/>
        <v>97.485688043490185</v>
      </c>
      <c r="DE138" s="2">
        <f t="shared" si="113"/>
        <v>100.9281686786007</v>
      </c>
      <c r="DF138" s="2">
        <f t="shared" si="114"/>
        <v>103.01521070546804</v>
      </c>
      <c r="DG138" s="2">
        <f t="shared" si="115"/>
        <v>102.46250169244108</v>
      </c>
      <c r="DH138" s="2">
        <f t="shared" si="116"/>
        <v>104.76963940440262</v>
      </c>
      <c r="DI138" s="2">
        <f t="shared" si="117"/>
        <v>106.99276704968678</v>
      </c>
      <c r="DJ138" s="2">
        <f t="shared" si="118"/>
        <v>107.8475278468361</v>
      </c>
      <c r="DK138" s="2">
        <f t="shared" si="119"/>
        <v>106.91650876124403</v>
      </c>
      <c r="DL138" s="2">
        <f t="shared" si="120"/>
        <v>104.5310941336805</v>
      </c>
      <c r="DM138" s="2">
        <f t="shared" si="121"/>
        <v>99.693846650635507</v>
      </c>
      <c r="DN138" s="2">
        <f t="shared" si="122"/>
        <v>91.905843325748236</v>
      </c>
      <c r="DO138" s="2">
        <f t="shared" si="123"/>
        <v>81.774413402529035</v>
      </c>
      <c r="DP138" s="2">
        <f t="shared" si="124"/>
        <v>69.01868796938453</v>
      </c>
      <c r="DS138" s="2">
        <f>POWER(10,($B138-C$227)/C$228)/(1+POWER(10,($B138-C$227)/C$228))</f>
        <v>0.95314562907576239</v>
      </c>
      <c r="DT138" s="2">
        <f>POWER(10,($B138-D$227)/D$228)/(1+POWER(10,($B138-D$227)/D$228))</f>
        <v>0.94438523451716772</v>
      </c>
      <c r="DU138" s="2">
        <f>POWER(10,($B138-E$227)/E$228)/(1+POWER(10,($B138-E$227)/E$228))</f>
        <v>0.93857271866368164</v>
      </c>
      <c r="DV138" s="2">
        <f>POWER(10,($B138-F$227)/F$228)/(1+POWER(10,($B138-F$227)/F$228))</f>
        <v>0.95525075164325268</v>
      </c>
      <c r="DW138" s="2">
        <f>POWER(10,($B138-G$227)/G$228)/(1+POWER(10,($B138-G$227)/G$228))</f>
        <v>0.95740317076900283</v>
      </c>
      <c r="DX138" s="2">
        <f>POWER(10,($B138-H$227)/H$228)/(1+POWER(10,($B138-H$227)/H$228))</f>
        <v>0.9531753571962448</v>
      </c>
      <c r="DY138" s="2">
        <f>POWER(10,($B138-I$227)/I$228)/(1+POWER(10,($B138-I$227)/I$228))</f>
        <v>0.94777375789662466</v>
      </c>
      <c r="DZ138" s="2">
        <f>POWER(10,($B138-J$227)/J$228)/(1+POWER(10,($B138-J$227)/J$228))</f>
        <v>0.94954447311467904</v>
      </c>
      <c r="EA138" s="2">
        <f>POWER(10,($B138-K$227)/K$228)/(1+POWER(10,($B138-K$227)/K$228))</f>
        <v>0.95109087169294926</v>
      </c>
      <c r="EB138" s="2">
        <f>POWER(10,($B138-L$227)/L$228)/(1+POWER(10,($B138-L$227)/L$228))</f>
        <v>0.9569271156707656</v>
      </c>
      <c r="EC138" s="2">
        <f>POWER(10,($B138-M$227)/M$228)/(1+POWER(10,($B138-M$227)/M$228))</f>
        <v>0.95774444040070505</v>
      </c>
      <c r="ED138" s="2">
        <f>POWER(10,($B138-N$227)/N$228)/(1+POWER(10,($B138-N$227)/N$228))</f>
        <v>0.95850317520487416</v>
      </c>
      <c r="EE138" s="2">
        <f>POWER(10,($B138-O$227)/O$228)/(1+POWER(10,($B138-O$227)/O$228))</f>
        <v>0.95394966183955077</v>
      </c>
    </row>
    <row r="139" spans="2:135" x14ac:dyDescent="0.25">
      <c r="B139" s="2">
        <v>133</v>
      </c>
      <c r="C139">
        <v>97.757999999999996</v>
      </c>
      <c r="D139">
        <v>101.85299999999999</v>
      </c>
      <c r="E139">
        <v>101.676</v>
      </c>
      <c r="F139">
        <v>101.41500000000001</v>
      </c>
      <c r="G139">
        <v>104.39100000000001</v>
      </c>
      <c r="H139">
        <v>106.61499999999999</v>
      </c>
      <c r="I139">
        <v>107.485</v>
      </c>
      <c r="J139">
        <v>108</v>
      </c>
      <c r="K139">
        <v>102.60599999999999</v>
      </c>
      <c r="L139">
        <v>98.879000000000005</v>
      </c>
      <c r="M139">
        <v>92.182000000000002</v>
      </c>
      <c r="N139">
        <v>80.879000000000005</v>
      </c>
      <c r="O139">
        <v>68.257599999999996</v>
      </c>
      <c r="R139" s="5">
        <f>AV139+(C$209*_xlfn.NORM.DIST($B139,C$214*C$215+C$213,C$219*C$214,FALSE))+(C$211*_xlfn.NORM.DIST($B139,C$214*C$216+C$213,C$220*C$214,FALSE))+(C$210*_xlfn.NORM.DIST($B139,C$214*C$217+C$213,C$221*C$214,FALSE))+(C$212*_xlfn.NORM.DIST($B139,C$214*C$218+C$213,C$222*C$214,FALSE))</f>
        <v>97.585003992781154</v>
      </c>
      <c r="S139" s="5">
        <f>AW139+(D$209*_xlfn.NORM.DIST($B139,D$214*D$215+D$213,D$219*D$214,FALSE))+(D$211*_xlfn.NORM.DIST($B139,D$214*D$216+D$213,D$220*D$214,FALSE))+(D$210*_xlfn.NORM.DIST($B139,D$214*D$217+D$213,D$221*D$214,FALSE))+(D$212*_xlfn.NORM.DIST($B139,D$214*D$218+D$213,D$222*D$214,FALSE))</f>
        <v>101.16335978667195</v>
      </c>
      <c r="T139" s="5">
        <f>AX139+(E$209*_xlfn.NORM.DIST($B139,E$214*E$215+E$213,E$219*E$214,FALSE))+(E$211*_xlfn.NORM.DIST($B139,E$214*E$216+E$213,E$220*E$214,FALSE))+(E$210*_xlfn.NORM.DIST($B139,E$214*E$217+E$213,E$221*E$214,FALSE))+(E$212*_xlfn.NORM.DIST($B139,E$214*E$218+E$213,E$222*E$214,FALSE))</f>
        <v>103.48774068745752</v>
      </c>
      <c r="U139" s="5">
        <f>AY139+(F$209*_xlfn.NORM.DIST($B139,F$214*F$215+F$213,F$219*F$214,FALSE))+(F$211*_xlfn.NORM.DIST($B139,F$214*F$216+F$213,F$220*F$214,FALSE))+(F$210*_xlfn.NORM.DIST($B139,F$214*F$217+F$213,F$221*F$214,FALSE))+(F$212*_xlfn.NORM.DIST($B139,F$214*F$218+F$213,F$222*F$214,FALSE))</f>
        <v>102.56302120619017</v>
      </c>
      <c r="V139" s="5">
        <f>AZ139+(G$209*_xlfn.NORM.DIST($B139,G$214*G$215+G$213,G$219*G$214,FALSE))+(G$211*_xlfn.NORM.DIST($B139,G$214*G$216+G$213,G$220*G$214,FALSE))+(G$210*_xlfn.NORM.DIST($B139,G$214*G$217+G$213,G$221*G$214,FALSE))+(G$212*_xlfn.NORM.DIST($B139,G$214*G$218+G$213,G$222*G$214,FALSE))</f>
        <v>104.85668343587206</v>
      </c>
      <c r="W139" s="5">
        <f>BA139+(H$209*_xlfn.NORM.DIST($B139,H$214*H$215+H$213,H$219*H$214,FALSE))+(H$211*_xlfn.NORM.DIST($B139,H$214*H$216+H$213,H$220*H$214,FALSE))+(H$210*_xlfn.NORM.DIST($B139,H$214*H$217+H$213,H$221*H$214,FALSE))+(H$212*_xlfn.NORM.DIST($B139,H$214*H$218+H$213,H$222*H$214,FALSE))</f>
        <v>107.16597589120548</v>
      </c>
      <c r="X139" s="5">
        <f>BB139+(I$209*_xlfn.NORM.DIST($B139,I$214*I$215+I$213,I$219*I$214,FALSE))+(I$211*_xlfn.NORM.DIST($B139,I$214*I$216+I$213,I$220*I$214,FALSE))+(I$210*_xlfn.NORM.DIST($B139,I$214*I$217+I$213,I$221*I$214,FALSE))+(I$212*_xlfn.NORM.DIST($B139,I$214*I$218+I$213,I$222*I$214,FALSE))</f>
        <v>108.1527593926548</v>
      </c>
      <c r="Y139" s="5">
        <f>BC139+(J$209*_xlfn.NORM.DIST($B139,J$214*J$215+J$213,J$219*J$214,FALSE))+(J$211*_xlfn.NORM.DIST($B139,J$214*J$216+J$213,J$220*J$214,FALSE))+(J$210*_xlfn.NORM.DIST($B139,J$214*J$217+J$213,J$221*J$214,FALSE))+(J$212*_xlfn.NORM.DIST($B139,J$214*J$218+J$213,J$222*J$214,FALSE))</f>
        <v>107.23756846605013</v>
      </c>
      <c r="Z139" s="5">
        <f>BD139+(K$209*_xlfn.NORM.DIST($B139,K$214*K$215+K$213,K$219*K$214,FALSE))+(K$211*_xlfn.NORM.DIST($B139,K$214*K$216+K$213,K$220*K$214,FALSE))+(K$210*_xlfn.NORM.DIST($B139,K$214*K$217+K$213,K$221*K$214,FALSE))+(K$212*_xlfn.NORM.DIST($B139,K$214*K$218+K$213,K$222*K$214,FALSE))</f>
        <v>104.84065001815615</v>
      </c>
      <c r="AA139" s="5">
        <f>BE139+(L$209*_xlfn.NORM.DIST($B139,L$214*L$215+L$213,L$219*L$214,FALSE))+(L$211*_xlfn.NORM.DIST($B139,L$214*L$216+L$213,L$220*L$214,FALSE))+(L$210*_xlfn.NORM.DIST($B139,L$214*L$217+L$213,L$221*L$214,FALSE))+(L$212*_xlfn.NORM.DIST($B139,L$214*L$218+L$213,L$222*L$214,FALSE))</f>
        <v>99.878350135091665</v>
      </c>
      <c r="AB139" s="5">
        <f>BF139+(M$209*_xlfn.NORM.DIST($B139,M$214*M$215+M$213,M$219*M$214,FALSE))+(M$211*_xlfn.NORM.DIST($B139,M$214*M$216+M$213,M$220*M$214,FALSE))+(M$210*_xlfn.NORM.DIST($B139,M$214*M$217+M$213,M$221*M$214,FALSE))+(M$212*_xlfn.NORM.DIST($B139,M$214*M$218+M$213,M$222*M$214,FALSE))</f>
        <v>92.120239380024628</v>
      </c>
      <c r="AC139" s="5">
        <f>BG139+(N$209*_xlfn.NORM.DIST($B139,N$214*N$215+N$213,N$219*N$214,FALSE))+(N$211*_xlfn.NORM.DIST($B139,N$214*N$216+N$213,N$220*N$214,FALSE))+(N$210*_xlfn.NORM.DIST($B139,N$214*N$217+N$213,N$221*N$214,FALSE))+(N$212*_xlfn.NORM.DIST($B139,N$214*N$218+N$213,N$222*N$214,FALSE))</f>
        <v>81.944516401816031</v>
      </c>
      <c r="AD139" s="5">
        <f>BH139+(O$209*_xlfn.NORM.DIST($B139,O$214*O$215+O$213,O$219*O$214,FALSE))+(O$211*_xlfn.NORM.DIST($B139,O$214*O$216+O$213,O$220*O$214,FALSE))+(O$210*_xlfn.NORM.DIST($B139,O$214*O$217+O$213,O$221*O$214,FALSE))+(O$212*_xlfn.NORM.DIST($B139,O$214*O$218+O$213,O$222*O$214,FALSE))</f>
        <v>69.292809392344125</v>
      </c>
      <c r="AE139" s="5"/>
      <c r="AG139" s="5">
        <f t="shared" si="84"/>
        <v>0.1729960072188419</v>
      </c>
      <c r="AH139" s="5">
        <f t="shared" si="84"/>
        <v>0.68964021332804748</v>
      </c>
      <c r="AI139" s="5">
        <f t="shared" si="84"/>
        <v>-1.8117406874575153</v>
      </c>
      <c r="AJ139" s="5">
        <f t="shared" si="83"/>
        <v>-1.1480212061901653</v>
      </c>
      <c r="AK139" s="5">
        <f t="shared" si="83"/>
        <v>-0.46568343587205163</v>
      </c>
      <c r="AL139" s="5">
        <f t="shared" si="83"/>
        <v>-0.55097589120548207</v>
      </c>
      <c r="AM139" s="5">
        <f t="shared" si="83"/>
        <v>-0.66775939265480133</v>
      </c>
      <c r="AN139" s="5">
        <f t="shared" si="83"/>
        <v>0.76243153394986507</v>
      </c>
      <c r="AO139" s="5">
        <f t="shared" si="83"/>
        <v>-2.2346500181561595</v>
      </c>
      <c r="AP139" s="5">
        <f t="shared" si="85"/>
        <v>-0.99935013509166026</v>
      </c>
      <c r="AQ139" s="5">
        <f t="shared" si="85"/>
        <v>6.1760619975373743E-2</v>
      </c>
      <c r="AR139" s="5">
        <f t="shared" si="85"/>
        <v>-1.0655164018160264</v>
      </c>
      <c r="AS139" s="5">
        <f t="shared" si="85"/>
        <v>-1.0352093923441288</v>
      </c>
      <c r="AV139" s="2">
        <f t="shared" si="86"/>
        <v>97.523187673260892</v>
      </c>
      <c r="AW139" s="2">
        <f t="shared" si="87"/>
        <v>100.9620327116792</v>
      </c>
      <c r="AX139" s="2">
        <f t="shared" si="88"/>
        <v>103.10120389186905</v>
      </c>
      <c r="AY139" s="2">
        <f t="shared" si="89"/>
        <v>102.5023930622349</v>
      </c>
      <c r="AZ139" s="2">
        <f t="shared" si="90"/>
        <v>104.82500767593363</v>
      </c>
      <c r="BA139" s="2">
        <f t="shared" si="91"/>
        <v>107.06893635357073</v>
      </c>
      <c r="BB139" s="2">
        <f t="shared" si="92"/>
        <v>107.92564361618186</v>
      </c>
      <c r="BC139" s="2">
        <f t="shared" si="93"/>
        <v>107.03502323475928</v>
      </c>
      <c r="BD139" s="2">
        <f t="shared" si="94"/>
        <v>104.66589589242217</v>
      </c>
      <c r="BE139" s="2">
        <f t="shared" si="95"/>
        <v>99.793218903756227</v>
      </c>
      <c r="BF139" s="2">
        <f t="shared" si="96"/>
        <v>92.008071921653723</v>
      </c>
      <c r="BG139" s="2">
        <f t="shared" si="97"/>
        <v>81.837518961391766</v>
      </c>
      <c r="BH139" s="2">
        <f t="shared" si="98"/>
        <v>69.057276910586268</v>
      </c>
      <c r="BK139" s="2" t="str">
        <f>IF(OR($B139&lt;C$229, AND($B139&gt;C$230, $B139&lt;C$231)), C139, "")</f>
        <v/>
      </c>
      <c r="BL139" s="2" t="str">
        <f>IF(OR($B139&lt;D$229, AND($B139&gt;D$230, $B139&lt;D$231)), D139, "")</f>
        <v/>
      </c>
      <c r="BM139" s="2" t="str">
        <f>IF(OR($B139&lt;E$229, AND($B139&gt;E$230, $B139&lt;E$231)), E139, "")</f>
        <v/>
      </c>
      <c r="BN139" s="2" t="str">
        <f>IF(OR($B139&lt;F$229, AND($B139&gt;F$230, $B139&lt;F$231)), F139, "")</f>
        <v/>
      </c>
      <c r="BO139" s="2" t="str">
        <f>IF(OR($B139&lt;G$229, AND($B139&gt;G$230, $B139&lt;G$231)), G139, "")</f>
        <v/>
      </c>
      <c r="BP139" s="2" t="str">
        <f>IF(OR($B139&lt;H$229, AND($B139&gt;H$230, $B139&lt;H$231)), H139, "")</f>
        <v/>
      </c>
      <c r="BQ139" s="2" t="str">
        <f>IF(OR($B139&lt;I$229, AND($B139&gt;I$230, $B139&lt;I$231)), I139, "")</f>
        <v/>
      </c>
      <c r="BR139" s="2" t="str">
        <f>IF(OR($B139&lt;J$229, AND($B139&gt;J$230, $B139&lt;J$231)), J139, "")</f>
        <v/>
      </c>
      <c r="BS139" s="2" t="str">
        <f>IF(OR($B139&lt;K$229, AND($B139&gt;K$230, $B139&lt;K$231)), K139, "")</f>
        <v/>
      </c>
      <c r="BT139" s="2" t="str">
        <f>IF(OR($B139&lt;L$229, AND($B139&gt;L$230, $B139&lt;L$231)), L139, "")</f>
        <v/>
      </c>
      <c r="BU139" s="2" t="str">
        <f>IF(OR($B139&lt;M$229, AND($B139&gt;M$230, $B139&lt;M$231)), M139, "")</f>
        <v/>
      </c>
      <c r="BV139" s="2" t="str">
        <f>IF(OR($B139&lt;N$229, AND($B139&gt;N$230, $B139&lt;N$231)), N139, "")</f>
        <v/>
      </c>
      <c r="BW139" s="2" t="str">
        <f>IF(OR($B139&lt;O$229, AND($B139&gt;O$230, $B139&lt;O$231)), O139, "")</f>
        <v/>
      </c>
      <c r="BZ139" s="2" t="str">
        <f>IF(OR(AND($B139&gt;C$230, $B139&lt;C$231), $B139&gt;C$232), C139, "")</f>
        <v/>
      </c>
      <c r="CA139" s="2" t="str">
        <f>IF(OR(AND($B139&gt;D$230, $B139&lt;D$231), $B139&gt;D$232), D139, "")</f>
        <v/>
      </c>
      <c r="CB139" s="2" t="str">
        <f>IF(OR(AND($B139&gt;E$230, $B139&lt;E$231), $B139&gt;E$232), E139, "")</f>
        <v/>
      </c>
      <c r="CC139" s="2" t="str">
        <f>IF(OR(AND($B139&gt;F$230, $B139&lt;F$231), $B139&gt;F$232), F139, "")</f>
        <v/>
      </c>
      <c r="CD139" s="2" t="str">
        <f>IF(OR(AND($B139&gt;G$230, $B139&lt;G$231), $B139&gt;G$232), G139, "")</f>
        <v/>
      </c>
      <c r="CE139" s="2" t="str">
        <f>IF(OR(AND($B139&gt;H$230, $B139&lt;H$231), $B139&gt;H$232), H139, "")</f>
        <v/>
      </c>
      <c r="CF139" s="2" t="str">
        <f>IF(OR(AND($B139&gt;I$230, $B139&lt;I$231), $B139&gt;I$232), I139, "")</f>
        <v/>
      </c>
      <c r="CG139" s="2" t="str">
        <f>IF(OR(AND($B139&gt;J$230, $B139&lt;J$231), $B139&gt;J$232), J139, "")</f>
        <v/>
      </c>
      <c r="CH139" s="2" t="str">
        <f>IF(OR(AND($B139&gt;K$230, $B139&lt;K$231), $B139&gt;K$232), K139, "")</f>
        <v/>
      </c>
      <c r="CI139" s="2" t="str">
        <f>IF(OR(AND($B139&gt;L$230, $B139&lt;L$231), $B139&gt;L$232), L139, "")</f>
        <v/>
      </c>
      <c r="CJ139" s="2" t="str">
        <f>IF(OR(AND($B139&gt;M$230, $B139&lt;M$231), $B139&gt;M$232), M139, "")</f>
        <v/>
      </c>
      <c r="CK139" s="2" t="str">
        <f>IF(OR(AND($B139&gt;N$230, $B139&lt;N$231), $B139&gt;N$232), N139, "")</f>
        <v/>
      </c>
      <c r="CL139" s="2" t="str">
        <f>IF(OR(AND($B139&gt;O$230, $B139&lt;O$231), $B139&gt;O$232), O139, "")</f>
        <v/>
      </c>
      <c r="CO139" s="2">
        <f t="shared" si="99"/>
        <v>99.22793825333261</v>
      </c>
      <c r="CP139" s="2">
        <f t="shared" si="100"/>
        <v>102.13810268262189</v>
      </c>
      <c r="CQ139" s="2">
        <f t="shared" si="101"/>
        <v>105.32293051667511</v>
      </c>
      <c r="CR139" s="2">
        <f t="shared" si="102"/>
        <v>104.12305822710704</v>
      </c>
      <c r="CS139" s="2">
        <f t="shared" si="103"/>
        <v>106.28921187285546</v>
      </c>
      <c r="CT139" s="2">
        <f t="shared" si="104"/>
        <v>108.92064414415445</v>
      </c>
      <c r="CU139" s="2">
        <f t="shared" si="105"/>
        <v>109.54653609775035</v>
      </c>
      <c r="CV139" s="2">
        <f t="shared" si="106"/>
        <v>109.95188313320968</v>
      </c>
      <c r="CW139" s="2">
        <f t="shared" si="107"/>
        <v>108.33121551820486</v>
      </c>
      <c r="CX139" s="2">
        <f t="shared" si="108"/>
        <v>102.96491938703782</v>
      </c>
      <c r="CY139" s="2">
        <f t="shared" si="109"/>
        <v>95.239360250918836</v>
      </c>
      <c r="CZ139" s="2">
        <f t="shared" si="110"/>
        <v>83.863475953247104</v>
      </c>
      <c r="DA139" s="2">
        <f t="shared" si="111"/>
        <v>70.11957287170344</v>
      </c>
      <c r="DD139" s="2">
        <f t="shared" si="112"/>
        <v>97.446759813577685</v>
      </c>
      <c r="DE139" s="2">
        <f t="shared" si="113"/>
        <v>100.89886806327274</v>
      </c>
      <c r="DF139" s="2">
        <f t="shared" si="114"/>
        <v>102.96859153682171</v>
      </c>
      <c r="DG139" s="2">
        <f t="shared" si="115"/>
        <v>102.43315232964217</v>
      </c>
      <c r="DH139" s="2">
        <f t="shared" si="116"/>
        <v>104.76559432345273</v>
      </c>
      <c r="DI139" s="2">
        <f t="shared" si="117"/>
        <v>106.98597532631617</v>
      </c>
      <c r="DJ139" s="2">
        <f t="shared" si="118"/>
        <v>107.84418476034267</v>
      </c>
      <c r="DK139" s="2">
        <f t="shared" si="119"/>
        <v>106.89366894098218</v>
      </c>
      <c r="DL139" s="2">
        <f t="shared" si="120"/>
        <v>104.49399435478476</v>
      </c>
      <c r="DM139" s="2">
        <f t="shared" si="121"/>
        <v>99.663017021642034</v>
      </c>
      <c r="DN139" s="2">
        <f t="shared" si="122"/>
        <v>91.878051991041346</v>
      </c>
      <c r="DO139" s="2">
        <f t="shared" si="123"/>
        <v>81.757526044576565</v>
      </c>
      <c r="DP139" s="2">
        <f t="shared" si="124"/>
        <v>69.010508469328542</v>
      </c>
      <c r="DS139" s="2">
        <f>POWER(10,($B139-C$227)/C$228)/(1+POWER(10,($B139-C$227)/C$228))</f>
        <v>0.95709140758872002</v>
      </c>
      <c r="DT139" s="2">
        <f>POWER(10,($B139-D$227)/D$228)/(1+POWER(10,($B139-D$227)/D$228))</f>
        <v>0.94902930613765624</v>
      </c>
      <c r="DU139" s="2">
        <f>POWER(10,($B139-E$227)/E$228)/(1+POWER(10,($B139-E$227)/E$228))</f>
        <v>0.94367321095979195</v>
      </c>
      <c r="DV139" s="2">
        <f>POWER(10,($B139-F$227)/F$228)/(1+POWER(10,($B139-F$227)/F$228))</f>
        <v>0.95902687084730542</v>
      </c>
      <c r="DW139" s="2">
        <f>POWER(10,($B139-G$227)/G$228)/(1+POWER(10,($B139-G$227)/G$228))</f>
        <v>0.96100507472876673</v>
      </c>
      <c r="DX139" s="2">
        <f>POWER(10,($B139-H$227)/H$228)/(1+POWER(10,($B139-H$227)/H$228))</f>
        <v>0.95711874482617221</v>
      </c>
      <c r="DY139" s="2">
        <f>POWER(10,($B139-I$227)/I$228)/(1+POWER(10,($B139-I$227)/I$228))</f>
        <v>0.95214921030154021</v>
      </c>
      <c r="DZ139" s="2">
        <f>POWER(10,($B139-J$227)/J$228)/(1+POWER(10,($B139-J$227)/J$228))</f>
        <v>0.95377881178618751</v>
      </c>
      <c r="EA139" s="2">
        <f>POWER(10,($B139-K$227)/K$228)/(1+POWER(10,($B139-K$227)/K$228))</f>
        <v>0.95520155593945322</v>
      </c>
      <c r="EB139" s="2">
        <f>POWER(10,($B139-L$227)/L$228)/(1+POWER(10,($B139-L$227)/L$228))</f>
        <v>0.96056761596626261</v>
      </c>
      <c r="EC139" s="2">
        <f>POWER(10,($B139-M$227)/M$228)/(1+POWER(10,($B139-M$227)/M$228))</f>
        <v>0.96131865316717202</v>
      </c>
      <c r="ED139" s="2">
        <f>POWER(10,($B139-N$227)/N$228)/(1+POWER(10,($B139-N$227)/N$228))</f>
        <v>0.96201575522482574</v>
      </c>
      <c r="EE139" s="2">
        <f>POWER(10,($B139-O$227)/O$228)/(1+POWER(10,($B139-O$227)/O$228))</f>
        <v>0.95783072546771897</v>
      </c>
    </row>
    <row r="140" spans="2:135" x14ac:dyDescent="0.25">
      <c r="B140" s="2">
        <v>134</v>
      </c>
      <c r="C140">
        <v>97.272999999999996</v>
      </c>
      <c r="D140">
        <v>100.706</v>
      </c>
      <c r="E140">
        <v>103.206</v>
      </c>
      <c r="F140">
        <v>102.23099999999999</v>
      </c>
      <c r="G140">
        <v>103.125</v>
      </c>
      <c r="H140">
        <v>106.123</v>
      </c>
      <c r="I140">
        <v>107.57599999999999</v>
      </c>
      <c r="J140">
        <v>107.03</v>
      </c>
      <c r="K140">
        <v>103.92400000000001</v>
      </c>
      <c r="L140">
        <v>100.121</v>
      </c>
      <c r="M140">
        <v>91.847999999999999</v>
      </c>
      <c r="N140">
        <v>81.257999999999996</v>
      </c>
      <c r="O140">
        <v>68.257599999999996</v>
      </c>
      <c r="R140" s="5">
        <f>AV140+(C$209*_xlfn.NORM.DIST($B140,C$214*C$215+C$213,C$219*C$214,FALSE))+(C$211*_xlfn.NORM.DIST($B140,C$214*C$216+C$213,C$220*C$214,FALSE))+(C$210*_xlfn.NORM.DIST($B140,C$214*C$217+C$213,C$221*C$214,FALSE))+(C$212*_xlfn.NORM.DIST($B140,C$214*C$218+C$213,C$222*C$214,FALSE))</f>
        <v>97.516258166828365</v>
      </c>
      <c r="S140" s="5">
        <f>AW140+(D$209*_xlfn.NORM.DIST($B140,D$214*D$215+D$213,D$219*D$214,FALSE))+(D$211*_xlfn.NORM.DIST($B140,D$214*D$216+D$213,D$220*D$214,FALSE))+(D$210*_xlfn.NORM.DIST($B140,D$214*D$217+D$213,D$221*D$214,FALSE))+(D$212*_xlfn.NORM.DIST($B140,D$214*D$218+D$213,D$222*D$214,FALSE))</f>
        <v>101.05927623961108</v>
      </c>
      <c r="T140" s="5">
        <f>AX140+(E$209*_xlfn.NORM.DIST($B140,E$214*E$215+E$213,E$219*E$214,FALSE))+(E$211*_xlfn.NORM.DIST($B140,E$214*E$216+E$213,E$220*E$214,FALSE))+(E$210*_xlfn.NORM.DIST($B140,E$214*E$217+E$213,E$221*E$214,FALSE))+(E$212*_xlfn.NORM.DIST($B140,E$214*E$218+E$213,E$222*E$214,FALSE))</f>
        <v>103.32208671260238</v>
      </c>
      <c r="U140" s="5">
        <f>AY140+(F$209*_xlfn.NORM.DIST($B140,F$214*F$215+F$213,F$219*F$214,FALSE))+(F$211*_xlfn.NORM.DIST($B140,F$214*F$216+F$213,F$220*F$214,FALSE))+(F$210*_xlfn.NORM.DIST($B140,F$214*F$217+F$213,F$221*F$214,FALSE))+(F$212*_xlfn.NORM.DIST($B140,F$214*F$218+F$213,F$222*F$214,FALSE))</f>
        <v>102.5017698682246</v>
      </c>
      <c r="V140" s="5">
        <f>AZ140+(G$209*_xlfn.NORM.DIST($B140,G$214*G$215+G$213,G$219*G$214,FALSE))+(G$211*_xlfn.NORM.DIST($B140,G$214*G$216+G$213,G$220*G$214,FALSE))+(G$210*_xlfn.NORM.DIST($B140,G$214*G$217+G$213,G$221*G$214,FALSE))+(G$212*_xlfn.NORM.DIST($B140,G$214*G$218+G$213,G$222*G$214,FALSE))</f>
        <v>104.83381685752482</v>
      </c>
      <c r="W140" s="5">
        <f>BA140+(H$209*_xlfn.NORM.DIST($B140,H$214*H$215+H$213,H$219*H$214,FALSE))+(H$211*_xlfn.NORM.DIST($B140,H$214*H$216+H$213,H$220*H$214,FALSE))+(H$210*_xlfn.NORM.DIST($B140,H$214*H$217+H$213,H$221*H$214,FALSE))+(H$212*_xlfn.NORM.DIST($B140,H$214*H$218+H$213,H$222*H$214,FALSE))</f>
        <v>107.10957422584306</v>
      </c>
      <c r="X140" s="5">
        <f>BB140+(I$209*_xlfn.NORM.DIST($B140,I$214*I$215+I$213,I$219*I$214,FALSE))+(I$211*_xlfn.NORM.DIST($B140,I$214*I$216+I$213,I$220*I$214,FALSE))+(I$210*_xlfn.NORM.DIST($B140,I$214*I$217+I$213,I$221*I$214,FALSE))+(I$212*_xlfn.NORM.DIST($B140,I$214*I$218+I$213,I$222*I$214,FALSE))</f>
        <v>108.04623687098433</v>
      </c>
      <c r="Y140" s="5">
        <f>BC140+(J$209*_xlfn.NORM.DIST($B140,J$214*J$215+J$213,J$219*J$214,FALSE))+(J$211*_xlfn.NORM.DIST($B140,J$214*J$216+J$213,J$220*J$214,FALSE))+(J$210*_xlfn.NORM.DIST($B140,J$214*J$217+J$213,J$221*J$214,FALSE))+(J$212*_xlfn.NORM.DIST($B140,J$214*J$218+J$213,J$222*J$214,FALSE))</f>
        <v>107.11558182984609</v>
      </c>
      <c r="Z140" s="5">
        <f>BD140+(K$209*_xlfn.NORM.DIST($B140,K$214*K$215+K$213,K$219*K$214,FALSE))+(K$211*_xlfn.NORM.DIST($B140,K$214*K$216+K$213,K$220*K$214,FALSE))+(K$210*_xlfn.NORM.DIST($B140,K$214*K$217+K$213,K$221*K$214,FALSE))+(K$212*_xlfn.NORM.DIST($B140,K$214*K$218+K$213,K$222*K$214,FALSE))</f>
        <v>104.71256542222467</v>
      </c>
      <c r="AA140" s="5">
        <f>BE140+(L$209*_xlfn.NORM.DIST($B140,L$214*L$215+L$213,L$219*L$214,FALSE))+(L$211*_xlfn.NORM.DIST($B140,L$214*L$216+L$213,L$220*L$214,FALSE))+(L$210*_xlfn.NORM.DIST($B140,L$214*L$217+L$213,L$221*L$214,FALSE))+(L$212*_xlfn.NORM.DIST($B140,L$214*L$218+L$213,L$222*L$214,FALSE))</f>
        <v>99.800121040219182</v>
      </c>
      <c r="AB140" s="5">
        <f>BF140+(M$209*_xlfn.NORM.DIST($B140,M$214*M$215+M$213,M$219*M$214,FALSE))+(M$211*_xlfn.NORM.DIST($B140,M$214*M$216+M$213,M$220*M$214,FALSE))+(M$210*_xlfn.NORM.DIST($B140,M$214*M$217+M$213,M$221*M$214,FALSE))+(M$212*_xlfn.NORM.DIST($B140,M$214*M$218+M$213,M$222*M$214,FALSE))</f>
        <v>92.031833729834233</v>
      </c>
      <c r="AC140" s="5">
        <f>BG140+(N$209*_xlfn.NORM.DIST($B140,N$214*N$215+N$213,N$219*N$214,FALSE))+(N$211*_xlfn.NORM.DIST($B140,N$214*N$216+N$213,N$220*N$214,FALSE))+(N$210*_xlfn.NORM.DIST($B140,N$214*N$217+N$213,N$221*N$214,FALSE))+(N$212*_xlfn.NORM.DIST($B140,N$214*N$218+N$213,N$222*N$214,FALSE))</f>
        <v>81.872876278386968</v>
      </c>
      <c r="AD140" s="5">
        <f>BH140+(O$209*_xlfn.NORM.DIST($B140,O$214*O$215+O$213,O$219*O$214,FALSE))+(O$211*_xlfn.NORM.DIST($B140,O$214*O$216+O$213,O$220*O$214,FALSE))+(O$210*_xlfn.NORM.DIST($B140,O$214*O$217+O$213,O$221*O$214,FALSE))+(O$212*_xlfn.NORM.DIST($B140,O$214*O$218+O$213,O$222*O$214,FALSE))</f>
        <v>69.180120268258378</v>
      </c>
      <c r="AE140" s="5"/>
      <c r="AG140" s="5">
        <f t="shared" si="84"/>
        <v>-0.24325816682836887</v>
      </c>
      <c r="AH140" s="5">
        <f t="shared" si="84"/>
        <v>-0.3532762396110769</v>
      </c>
      <c r="AI140" s="5">
        <f t="shared" si="84"/>
        <v>-0.11608671260238168</v>
      </c>
      <c r="AJ140" s="5">
        <f t="shared" si="83"/>
        <v>-0.27076986822460469</v>
      </c>
      <c r="AK140" s="5">
        <f t="shared" si="83"/>
        <v>-1.7088168575248233</v>
      </c>
      <c r="AL140" s="5">
        <f t="shared" si="83"/>
        <v>-0.98657422584305721</v>
      </c>
      <c r="AM140" s="5">
        <f t="shared" si="83"/>
        <v>-0.47023687098433697</v>
      </c>
      <c r="AN140" s="5">
        <f t="shared" si="83"/>
        <v>-8.558182984609175E-2</v>
      </c>
      <c r="AO140" s="5">
        <f t="shared" si="83"/>
        <v>-0.7885654222246643</v>
      </c>
      <c r="AP140" s="5">
        <f t="shared" si="85"/>
        <v>0.32087895978081349</v>
      </c>
      <c r="AQ140" s="5">
        <f t="shared" si="85"/>
        <v>-0.18383372983423385</v>
      </c>
      <c r="AR140" s="5">
        <f t="shared" si="85"/>
        <v>-0.61487627838697279</v>
      </c>
      <c r="AS140" s="5">
        <f t="shared" si="85"/>
        <v>-0.92252026825838129</v>
      </c>
      <c r="AV140" s="2">
        <f t="shared" si="86"/>
        <v>97.479228106612823</v>
      </c>
      <c r="AW140" s="2">
        <f t="shared" si="87"/>
        <v>100.92847620988637</v>
      </c>
      <c r="AX140" s="2">
        <f t="shared" si="88"/>
        <v>103.04605748306896</v>
      </c>
      <c r="AY140" s="2">
        <f t="shared" si="89"/>
        <v>102.46846165443395</v>
      </c>
      <c r="AZ140" s="2">
        <f t="shared" si="90"/>
        <v>104.81681898251365</v>
      </c>
      <c r="BA140" s="2">
        <f t="shared" si="91"/>
        <v>107.0565968200531</v>
      </c>
      <c r="BB140" s="2">
        <f t="shared" si="92"/>
        <v>107.91666685941877</v>
      </c>
      <c r="BC140" s="2">
        <f t="shared" si="93"/>
        <v>107.00307299687901</v>
      </c>
      <c r="BD140" s="2">
        <f t="shared" si="94"/>
        <v>104.61753215723637</v>
      </c>
      <c r="BE140" s="2">
        <f t="shared" si="95"/>
        <v>99.753791141195151</v>
      </c>
      <c r="BF140" s="2">
        <f t="shared" si="96"/>
        <v>91.971770369695804</v>
      </c>
      <c r="BG140" s="2">
        <f t="shared" si="97"/>
        <v>81.815372839574309</v>
      </c>
      <c r="BH140" s="2">
        <f t="shared" si="98"/>
        <v>69.045927568994642</v>
      </c>
      <c r="BK140" s="2" t="str">
        <f>IF(OR($B140&lt;C$229, AND($B140&gt;C$230, $B140&lt;C$231)), C140, "")</f>
        <v/>
      </c>
      <c r="BL140" s="2" t="str">
        <f>IF(OR($B140&lt;D$229, AND($B140&gt;D$230, $B140&lt;D$231)), D140, "")</f>
        <v/>
      </c>
      <c r="BM140" s="2" t="str">
        <f>IF(OR($B140&lt;E$229, AND($B140&gt;E$230, $B140&lt;E$231)), E140, "")</f>
        <v/>
      </c>
      <c r="BN140" s="2" t="str">
        <f>IF(OR($B140&lt;F$229, AND($B140&gt;F$230, $B140&lt;F$231)), F140, "")</f>
        <v/>
      </c>
      <c r="BO140" s="2" t="str">
        <f>IF(OR($B140&lt;G$229, AND($B140&gt;G$230, $B140&lt;G$231)), G140, "")</f>
        <v/>
      </c>
      <c r="BP140" s="2" t="str">
        <f>IF(OR($B140&lt;H$229, AND($B140&gt;H$230, $B140&lt;H$231)), H140, "")</f>
        <v/>
      </c>
      <c r="BQ140" s="2" t="str">
        <f>IF(OR($B140&lt;I$229, AND($B140&gt;I$230, $B140&lt;I$231)), I140, "")</f>
        <v/>
      </c>
      <c r="BR140" s="2" t="str">
        <f>IF(OR($B140&lt;J$229, AND($B140&gt;J$230, $B140&lt;J$231)), J140, "")</f>
        <v/>
      </c>
      <c r="BS140" s="2" t="str">
        <f>IF(OR($B140&lt;K$229, AND($B140&gt;K$230, $B140&lt;K$231)), K140, "")</f>
        <v/>
      </c>
      <c r="BT140" s="2" t="str">
        <f>IF(OR($B140&lt;L$229, AND($B140&gt;L$230, $B140&lt;L$231)), L140, "")</f>
        <v/>
      </c>
      <c r="BU140" s="2" t="str">
        <f>IF(OR($B140&lt;M$229, AND($B140&gt;M$230, $B140&lt;M$231)), M140, "")</f>
        <v/>
      </c>
      <c r="BV140" s="2" t="str">
        <f>IF(OR($B140&lt;N$229, AND($B140&gt;N$230, $B140&lt;N$231)), N140, "")</f>
        <v/>
      </c>
      <c r="BW140" s="2" t="str">
        <f>IF(OR($B140&lt;O$229, AND($B140&gt;O$230, $B140&lt;O$231)), O140, "")</f>
        <v/>
      </c>
      <c r="BZ140" s="2" t="str">
        <f>IF(OR(AND($B140&gt;C$230, $B140&lt;C$231), $B140&gt;C$232), C140, "")</f>
        <v/>
      </c>
      <c r="CA140" s="2" t="str">
        <f>IF(OR(AND($B140&gt;D$230, $B140&lt;D$231), $B140&gt;D$232), D140, "")</f>
        <v/>
      </c>
      <c r="CB140" s="2" t="str">
        <f>IF(OR(AND($B140&gt;E$230, $B140&lt;E$231), $B140&gt;E$232), E140, "")</f>
        <v/>
      </c>
      <c r="CC140" s="2" t="str">
        <f>IF(OR(AND($B140&gt;F$230, $B140&lt;F$231), $B140&gt;F$232), F140, "")</f>
        <v/>
      </c>
      <c r="CD140" s="2" t="str">
        <f>IF(OR(AND($B140&gt;G$230, $B140&lt;G$231), $B140&gt;G$232), G140, "")</f>
        <v/>
      </c>
      <c r="CE140" s="2" t="str">
        <f>IF(OR(AND($B140&gt;H$230, $B140&lt;H$231), $B140&gt;H$232), H140, "")</f>
        <v/>
      </c>
      <c r="CF140" s="2" t="str">
        <f>IF(OR(AND($B140&gt;I$230, $B140&lt;I$231), $B140&gt;I$232), I140, "")</f>
        <v/>
      </c>
      <c r="CG140" s="2" t="str">
        <f>IF(OR(AND($B140&gt;J$230, $B140&lt;J$231), $B140&gt;J$232), J140, "")</f>
        <v/>
      </c>
      <c r="CH140" s="2" t="str">
        <f>IF(OR(AND($B140&gt;K$230, $B140&lt;K$231), $B140&gt;K$232), K140, "")</f>
        <v/>
      </c>
      <c r="CI140" s="2" t="str">
        <f>IF(OR(AND($B140&gt;L$230, $B140&lt;L$231), $B140&gt;L$232), L140, "")</f>
        <v/>
      </c>
      <c r="CJ140" s="2" t="str">
        <f>IF(OR(AND($B140&gt;M$230, $B140&lt;M$231), $B140&gt;M$232), M140, "")</f>
        <v/>
      </c>
      <c r="CK140" s="2" t="str">
        <f>IF(OR(AND($B140&gt;N$230, $B140&lt;N$231), $B140&gt;N$232), N140, "")</f>
        <v/>
      </c>
      <c r="CL140" s="2" t="str">
        <f>IF(OR(AND($B140&gt;O$230, $B140&lt;O$231), $B140&gt;O$232), O140, "")</f>
        <v/>
      </c>
      <c r="CO140" s="2">
        <f t="shared" si="99"/>
        <v>99.225396854658769</v>
      </c>
      <c r="CP140" s="2">
        <f t="shared" si="100"/>
        <v>102.13112542864796</v>
      </c>
      <c r="CQ140" s="2">
        <f t="shared" si="101"/>
        <v>105.32548779387285</v>
      </c>
      <c r="CR140" s="2">
        <f t="shared" si="102"/>
        <v>104.12789009234376</v>
      </c>
      <c r="CS140" s="2">
        <f t="shared" si="103"/>
        <v>106.31031823745602</v>
      </c>
      <c r="CT140" s="2">
        <f t="shared" si="104"/>
        <v>108.95117900309316</v>
      </c>
      <c r="CU140" s="2">
        <f t="shared" si="105"/>
        <v>109.57102443279078</v>
      </c>
      <c r="CV140" s="2">
        <f t="shared" si="106"/>
        <v>109.99521454589872</v>
      </c>
      <c r="CW140" s="2">
        <f t="shared" si="107"/>
        <v>108.37313143953035</v>
      </c>
      <c r="CX140" s="2">
        <f t="shared" si="108"/>
        <v>103.00183487979757</v>
      </c>
      <c r="CY140" s="2">
        <f t="shared" si="109"/>
        <v>95.282904534970911</v>
      </c>
      <c r="CZ140" s="2">
        <f t="shared" si="110"/>
        <v>83.890753690383463</v>
      </c>
      <c r="DA140" s="2">
        <f t="shared" si="111"/>
        <v>70.131765917981738</v>
      </c>
      <c r="DD140" s="2">
        <f t="shared" si="112"/>
        <v>97.407831583665171</v>
      </c>
      <c r="DE140" s="2">
        <f t="shared" si="113"/>
        <v>100.86956744794479</v>
      </c>
      <c r="DF140" s="2">
        <f t="shared" si="114"/>
        <v>102.92197236817537</v>
      </c>
      <c r="DG140" s="2">
        <f t="shared" si="115"/>
        <v>102.40380296684324</v>
      </c>
      <c r="DH140" s="2">
        <f t="shared" si="116"/>
        <v>104.76154924250282</v>
      </c>
      <c r="DI140" s="2">
        <f t="shared" si="117"/>
        <v>106.97918360294554</v>
      </c>
      <c r="DJ140" s="2">
        <f t="shared" si="118"/>
        <v>107.84084167384923</v>
      </c>
      <c r="DK140" s="2">
        <f t="shared" si="119"/>
        <v>106.87082912072033</v>
      </c>
      <c r="DL140" s="2">
        <f t="shared" si="120"/>
        <v>104.45689457588902</v>
      </c>
      <c r="DM140" s="2">
        <f t="shared" si="121"/>
        <v>99.632187392648561</v>
      </c>
      <c r="DN140" s="2">
        <f t="shared" si="122"/>
        <v>91.850260656334441</v>
      </c>
      <c r="DO140" s="2">
        <f t="shared" si="123"/>
        <v>81.740638686624095</v>
      </c>
      <c r="DP140" s="2">
        <f t="shared" si="124"/>
        <v>69.002328969272568</v>
      </c>
      <c r="DS140" s="2">
        <f>POWER(10,($B140-C$227)/C$228)/(1+POWER(10,($B140-C$227)/C$228))</f>
        <v>0.96071859201589105</v>
      </c>
      <c r="DT140" s="2">
        <f>POWER(10,($B140-D$227)/D$228)/(1+POWER(10,($B140-D$227)/D$228))</f>
        <v>0.95330475266087278</v>
      </c>
      <c r="DU140" s="2">
        <f>POWER(10,($B140-E$227)/E$228)/(1+POWER(10,($B140-E$227)/E$228))</f>
        <v>0.94837348927869325</v>
      </c>
      <c r="DV140" s="2">
        <f>POWER(10,($B140-F$227)/F$228)/(1+POWER(10,($B140-F$227)/F$228))</f>
        <v>0.96249685608437929</v>
      </c>
      <c r="DW140" s="2">
        <f>POWER(10,($B140-G$227)/G$228)/(1+POWER(10,($B140-G$227)/G$228))</f>
        <v>0.96431376132209623</v>
      </c>
      <c r="DX140" s="2">
        <f>POWER(10,($B140-H$227)/H$228)/(1+POWER(10,($B140-H$227)/H$228))</f>
        <v>0.96074371314366813</v>
      </c>
      <c r="DY140" s="2">
        <f>POWER(10,($B140-I$227)/I$228)/(1+POWER(10,($B140-I$227)/I$228))</f>
        <v>0.95617504267819264</v>
      </c>
      <c r="DZ140" s="2">
        <f>POWER(10,($B140-J$227)/J$228)/(1+POWER(10,($B140-J$227)/J$228))</f>
        <v>0.95767363555950225</v>
      </c>
      <c r="EA140" s="2">
        <f>POWER(10,($B140-K$227)/K$228)/(1+POWER(10,($B140-K$227)/K$228))</f>
        <v>0.95898164821471477</v>
      </c>
      <c r="EB140" s="2">
        <f>POWER(10,($B140-L$227)/L$228)/(1+POWER(10,($B140-L$227)/L$228))</f>
        <v>0.96391202670001708</v>
      </c>
      <c r="EC140" s="2">
        <f>POWER(10,($B140-M$227)/M$228)/(1+POWER(10,($B140-M$227)/M$228))</f>
        <v>0.96460171294855279</v>
      </c>
      <c r="ED140" s="2">
        <f>POWER(10,($B140-N$227)/N$228)/(1+POWER(10,($B140-N$227)/N$228))</f>
        <v>0.965241788081316</v>
      </c>
      <c r="EE140" s="2">
        <f>POWER(10,($B140-O$227)/O$228)/(1+POWER(10,($B140-O$227)/O$228))</f>
        <v>0.96139793392459449</v>
      </c>
    </row>
    <row r="141" spans="2:135" x14ac:dyDescent="0.25">
      <c r="B141" s="2">
        <v>135</v>
      </c>
      <c r="C141">
        <v>98.302999999999997</v>
      </c>
      <c r="D141">
        <v>101.735</v>
      </c>
      <c r="E141">
        <v>101.85299999999999</v>
      </c>
      <c r="F141">
        <v>101.923</v>
      </c>
      <c r="G141">
        <v>103.797</v>
      </c>
      <c r="H141">
        <v>105.738</v>
      </c>
      <c r="I141">
        <v>107.455</v>
      </c>
      <c r="J141">
        <v>106.758</v>
      </c>
      <c r="K141">
        <v>103.39400000000001</v>
      </c>
      <c r="L141">
        <v>99.787999999999997</v>
      </c>
      <c r="M141">
        <v>93.03</v>
      </c>
      <c r="N141">
        <v>82.120999999999995</v>
      </c>
      <c r="O141">
        <v>68.363600000000005</v>
      </c>
      <c r="R141" s="5">
        <f>AV141+(C$209*_xlfn.NORM.DIST($B141,C$214*C$215+C$213,C$219*C$214,FALSE))+(C$211*_xlfn.NORM.DIST($B141,C$214*C$216+C$213,C$220*C$214,FALSE))+(C$210*_xlfn.NORM.DIST($B141,C$214*C$217+C$213,C$221*C$214,FALSE))+(C$212*_xlfn.NORM.DIST($B141,C$214*C$218+C$213,C$222*C$214,FALSE))</f>
        <v>97.456838304603451</v>
      </c>
      <c r="S141" s="5">
        <f>AW141+(D$209*_xlfn.NORM.DIST($B141,D$214*D$215+D$213,D$219*D$214,FALSE))+(D$211*_xlfn.NORM.DIST($B141,D$214*D$216+D$213,D$220*D$214,FALSE))+(D$210*_xlfn.NORM.DIST($B141,D$214*D$217+D$213,D$221*D$214,FALSE))+(D$212*_xlfn.NORM.DIST($B141,D$214*D$218+D$213,D$222*D$214,FALSE))</f>
        <v>100.97671862087356</v>
      </c>
      <c r="T141" s="5">
        <f>AX141+(E$209*_xlfn.NORM.DIST($B141,E$214*E$215+E$213,E$219*E$214,FALSE))+(E$211*_xlfn.NORM.DIST($B141,E$214*E$216+E$213,E$220*E$214,FALSE))+(E$210*_xlfn.NORM.DIST($B141,E$214*E$217+E$213,E$221*E$214,FALSE))+(E$212*_xlfn.NORM.DIST($B141,E$214*E$218+E$213,E$222*E$214,FALSE))</f>
        <v>103.1808087134205</v>
      </c>
      <c r="U141" s="5">
        <f>AY141+(F$209*_xlfn.NORM.DIST($B141,F$214*F$215+F$213,F$219*F$214,FALSE))+(F$211*_xlfn.NORM.DIST($B141,F$214*F$216+F$213,F$220*F$214,FALSE))+(F$210*_xlfn.NORM.DIST($B141,F$214*F$217+F$213,F$221*F$214,FALSE))+(F$212*_xlfn.NORM.DIST($B141,F$214*F$218+F$213,F$222*F$214,FALSE))</f>
        <v>102.45257811578468</v>
      </c>
      <c r="V141" s="5">
        <f>AZ141+(G$209*_xlfn.NORM.DIST($B141,G$214*G$215+G$213,G$219*G$214,FALSE))+(G$211*_xlfn.NORM.DIST($B141,G$214*G$216+G$213,G$220*G$214,FALSE))+(G$210*_xlfn.NORM.DIST($B141,G$214*G$217+G$213,G$221*G$214,FALSE))+(G$212*_xlfn.NORM.DIST($B141,G$214*G$218+G$213,G$222*G$214,FALSE))</f>
        <v>104.81843613518785</v>
      </c>
      <c r="W141" s="5">
        <f>BA141+(H$209*_xlfn.NORM.DIST($B141,H$214*H$215+H$213,H$219*H$214,FALSE))+(H$211*_xlfn.NORM.DIST($B141,H$214*H$216+H$213,H$220*H$214,FALSE))+(H$210*_xlfn.NORM.DIST($B141,H$214*H$217+H$213,H$221*H$214,FALSE))+(H$212*_xlfn.NORM.DIST($B141,H$214*H$218+H$213,H$222*H$214,FALSE))</f>
        <v>107.07307049564076</v>
      </c>
      <c r="X141" s="5">
        <f>BB141+(I$209*_xlfn.NORM.DIST($B141,I$214*I$215+I$213,I$219*I$214,FALSE))+(I$211*_xlfn.NORM.DIST($B141,I$214*I$216+I$213,I$220*I$214,FALSE))+(I$210*_xlfn.NORM.DIST($B141,I$214*I$217+I$213,I$221*I$214,FALSE))+(I$212*_xlfn.NORM.DIST($B141,I$214*I$218+I$213,I$222*I$214,FALSE))</f>
        <v>107.97906805463435</v>
      </c>
      <c r="Y141" s="5">
        <f>BC141+(J$209*_xlfn.NORM.DIST($B141,J$214*J$215+J$213,J$219*J$214,FALSE))+(J$211*_xlfn.NORM.DIST($B141,J$214*J$216+J$213,J$220*J$214,FALSE))+(J$210*_xlfn.NORM.DIST($B141,J$214*J$217+J$213,J$221*J$214,FALSE))+(J$212*_xlfn.NORM.DIST($B141,J$214*J$218+J$213,J$222*J$214,FALSE))</f>
        <v>107.03218675444469</v>
      </c>
      <c r="Z141" s="5">
        <f>BD141+(K$209*_xlfn.NORM.DIST($B141,K$214*K$215+K$213,K$219*K$214,FALSE))+(K$211*_xlfn.NORM.DIST($B141,K$214*K$216+K$213,K$220*K$214,FALSE))+(K$210*_xlfn.NORM.DIST($B141,K$214*K$217+K$213,K$221*K$214,FALSE))+(K$212*_xlfn.NORM.DIST($B141,K$214*K$218+K$213,K$222*K$214,FALSE))</f>
        <v>104.62090948583686</v>
      </c>
      <c r="AA141" s="5">
        <f>BE141+(L$209*_xlfn.NORM.DIST($B141,L$214*L$215+L$213,L$219*L$214,FALSE))+(L$211*_xlfn.NORM.DIST($B141,L$214*L$216+L$213,L$220*L$214,FALSE))+(L$210*_xlfn.NORM.DIST($B141,L$214*L$217+L$213,L$221*L$214,FALSE))+(L$212*_xlfn.NORM.DIST($B141,L$214*L$218+L$213,L$222*L$214,FALSE))</f>
        <v>99.744171430670164</v>
      </c>
      <c r="AB141" s="5">
        <f>BF141+(M$209*_xlfn.NORM.DIST($B141,M$214*M$215+M$213,M$219*M$214,FALSE))+(M$211*_xlfn.NORM.DIST($B141,M$214*M$216+M$213,M$220*M$214,FALSE))+(M$210*_xlfn.NORM.DIST($B141,M$214*M$217+M$213,M$221*M$214,FALSE))+(M$212*_xlfn.NORM.DIST($B141,M$214*M$218+M$213,M$222*M$214,FALSE))</f>
        <v>91.969605958698097</v>
      </c>
      <c r="AC141" s="5">
        <f>BG141+(N$209*_xlfn.NORM.DIST($B141,N$214*N$215+N$213,N$219*N$214,FALSE))+(N$211*_xlfn.NORM.DIST($B141,N$214*N$216+N$213,N$220*N$214,FALSE))+(N$210*_xlfn.NORM.DIST($B141,N$214*N$217+N$213,N$221*N$214,FALSE))+(N$212*_xlfn.NORM.DIST($B141,N$214*N$218+N$213,N$222*N$214,FALSE))</f>
        <v>81.825134583559958</v>
      </c>
      <c r="AD141" s="5">
        <f>BH141+(O$209*_xlfn.NORM.DIST($B141,O$214*O$215+O$213,O$219*O$214,FALSE))+(O$211*_xlfn.NORM.DIST($B141,O$214*O$216+O$213,O$220*O$214,FALSE))+(O$210*_xlfn.NORM.DIST($B141,O$214*O$217+O$213,O$221*O$214,FALSE))+(O$212*_xlfn.NORM.DIST($B141,O$214*O$218+O$213,O$222*O$214,FALSE))</f>
        <v>69.108324440990714</v>
      </c>
      <c r="AE141" s="5"/>
      <c r="AG141" s="5">
        <f t="shared" si="84"/>
        <v>0.84616169539654607</v>
      </c>
      <c r="AH141" s="5">
        <f t="shared" si="84"/>
        <v>0.75828137912644422</v>
      </c>
      <c r="AI141" s="5">
        <f t="shared" si="84"/>
        <v>-1.3278087134205094</v>
      </c>
      <c r="AJ141" s="5">
        <f t="shared" si="83"/>
        <v>-0.52957811578467329</v>
      </c>
      <c r="AK141" s="5">
        <f t="shared" si="83"/>
        <v>-1.0214361351878551</v>
      </c>
      <c r="AL141" s="5">
        <f t="shared" si="83"/>
        <v>-1.335070495640764</v>
      </c>
      <c r="AM141" s="5">
        <f t="shared" si="83"/>
        <v>-0.52406805463435546</v>
      </c>
      <c r="AN141" s="5">
        <f t="shared" si="83"/>
        <v>-0.27418675444469898</v>
      </c>
      <c r="AO141" s="5">
        <f t="shared" si="83"/>
        <v>-1.2269094858368561</v>
      </c>
      <c r="AP141" s="5">
        <f t="shared" si="85"/>
        <v>4.382856932983259E-2</v>
      </c>
      <c r="AQ141" s="5">
        <f t="shared" si="85"/>
        <v>1.0603940413019046</v>
      </c>
      <c r="AR141" s="5">
        <f t="shared" si="85"/>
        <v>0.29586541644003717</v>
      </c>
      <c r="AS141" s="5">
        <f t="shared" si="85"/>
        <v>-0.74472444099070856</v>
      </c>
      <c r="AV141" s="2">
        <f t="shared" si="86"/>
        <v>97.435551676482916</v>
      </c>
      <c r="AW141" s="2">
        <f t="shared" si="87"/>
        <v>100.89516851065595</v>
      </c>
      <c r="AX141" s="2">
        <f t="shared" si="88"/>
        <v>102.99136257109031</v>
      </c>
      <c r="AY141" s="2">
        <f t="shared" si="89"/>
        <v>102.43479124426374</v>
      </c>
      <c r="AZ141" s="2">
        <f t="shared" si="90"/>
        <v>104.80889070227644</v>
      </c>
      <c r="BA141" s="2">
        <f t="shared" si="91"/>
        <v>107.04457928946017</v>
      </c>
      <c r="BB141" s="2">
        <f t="shared" si="92"/>
        <v>107.90803637025819</v>
      </c>
      <c r="BC141" s="2">
        <f t="shared" si="93"/>
        <v>106.97161190057724</v>
      </c>
      <c r="BD141" s="2">
        <f t="shared" si="94"/>
        <v>104.56979530243211</v>
      </c>
      <c r="BE141" s="2">
        <f t="shared" si="95"/>
        <v>99.714851753270437</v>
      </c>
      <c r="BF141" s="2">
        <f t="shared" si="96"/>
        <v>91.935943904791387</v>
      </c>
      <c r="BG141" s="2">
        <f t="shared" si="97"/>
        <v>81.793523100040019</v>
      </c>
      <c r="BH141" s="2">
        <f t="shared" si="98"/>
        <v>69.034767050668762</v>
      </c>
      <c r="BK141" s="2" t="str">
        <f>IF(OR($B141&lt;C$229, AND($B141&gt;C$230, $B141&lt;C$231)), C141, "")</f>
        <v/>
      </c>
      <c r="BL141" s="2" t="str">
        <f>IF(OR($B141&lt;D$229, AND($B141&gt;D$230, $B141&lt;D$231)), D141, "")</f>
        <v/>
      </c>
      <c r="BM141" s="2" t="str">
        <f>IF(OR($B141&lt;E$229, AND($B141&gt;E$230, $B141&lt;E$231)), E141, "")</f>
        <v/>
      </c>
      <c r="BN141" s="2" t="str">
        <f>IF(OR($B141&lt;F$229, AND($B141&gt;F$230, $B141&lt;F$231)), F141, "")</f>
        <v/>
      </c>
      <c r="BO141" s="2" t="str">
        <f>IF(OR($B141&lt;G$229, AND($B141&gt;G$230, $B141&lt;G$231)), G141, "")</f>
        <v/>
      </c>
      <c r="BP141" s="2" t="str">
        <f>IF(OR($B141&lt;H$229, AND($B141&gt;H$230, $B141&lt;H$231)), H141, "")</f>
        <v/>
      </c>
      <c r="BQ141" s="2" t="str">
        <f>IF(OR($B141&lt;I$229, AND($B141&gt;I$230, $B141&lt;I$231)), I141, "")</f>
        <v/>
      </c>
      <c r="BR141" s="2" t="str">
        <f>IF(OR($B141&lt;J$229, AND($B141&gt;J$230, $B141&lt;J$231)), J141, "")</f>
        <v/>
      </c>
      <c r="BS141" s="2" t="str">
        <f>IF(OR($B141&lt;K$229, AND($B141&gt;K$230, $B141&lt;K$231)), K141, "")</f>
        <v/>
      </c>
      <c r="BT141" s="2" t="str">
        <f>IF(OR($B141&lt;L$229, AND($B141&gt;L$230, $B141&lt;L$231)), L141, "")</f>
        <v/>
      </c>
      <c r="BU141" s="2" t="str">
        <f>IF(OR($B141&lt;M$229, AND($B141&gt;M$230, $B141&lt;M$231)), M141, "")</f>
        <v/>
      </c>
      <c r="BV141" s="2" t="str">
        <f>IF(OR($B141&lt;N$229, AND($B141&gt;N$230, $B141&lt;N$231)), N141, "")</f>
        <v/>
      </c>
      <c r="BW141" s="2" t="str">
        <f>IF(OR($B141&lt;O$229, AND($B141&gt;O$230, $B141&lt;O$231)), O141, "")</f>
        <v/>
      </c>
      <c r="BZ141" s="2" t="str">
        <f>IF(OR(AND($B141&gt;C$230, $B141&lt;C$231), $B141&gt;C$232), C141, "")</f>
        <v/>
      </c>
      <c r="CA141" s="2" t="str">
        <f>IF(OR(AND($B141&gt;D$230, $B141&lt;D$231), $B141&gt;D$232), D141, "")</f>
        <v/>
      </c>
      <c r="CB141" s="2" t="str">
        <f>IF(OR(AND($B141&gt;E$230, $B141&lt;E$231), $B141&gt;E$232), E141, "")</f>
        <v/>
      </c>
      <c r="CC141" s="2" t="str">
        <f>IF(OR(AND($B141&gt;F$230, $B141&lt;F$231), $B141&gt;F$232), F141, "")</f>
        <v/>
      </c>
      <c r="CD141" s="2" t="str">
        <f>IF(OR(AND($B141&gt;G$230, $B141&lt;G$231), $B141&gt;G$232), G141, "")</f>
        <v/>
      </c>
      <c r="CE141" s="2" t="str">
        <f>IF(OR(AND($B141&gt;H$230, $B141&lt;H$231), $B141&gt;H$232), H141, "")</f>
        <v/>
      </c>
      <c r="CF141" s="2" t="str">
        <f>IF(OR(AND($B141&gt;I$230, $B141&lt;I$231), $B141&gt;I$232), I141, "")</f>
        <v/>
      </c>
      <c r="CG141" s="2" t="str">
        <f>IF(OR(AND($B141&gt;J$230, $B141&lt;J$231), $B141&gt;J$232), J141, "")</f>
        <v/>
      </c>
      <c r="CH141" s="2" t="str">
        <f>IF(OR(AND($B141&gt;K$230, $B141&lt;K$231), $B141&gt;K$232), K141, "")</f>
        <v/>
      </c>
      <c r="CI141" s="2" t="str">
        <f>IF(OR(AND($B141&gt;L$230, $B141&lt;L$231), $B141&gt;L$232), L141, "")</f>
        <v/>
      </c>
      <c r="CJ141" s="2" t="str">
        <f>IF(OR(AND($B141&gt;M$230, $B141&lt;M$231), $B141&gt;M$232), M141, "")</f>
        <v/>
      </c>
      <c r="CK141" s="2" t="str">
        <f>IF(OR(AND($B141&gt;N$230, $B141&lt;N$231), $B141&gt;N$232), N141, "")</f>
        <v/>
      </c>
      <c r="CL141" s="2" t="str">
        <f>IF(OR(AND($B141&gt;O$230, $B141&lt;O$231), $B141&gt;O$232), O141, "")</f>
        <v/>
      </c>
      <c r="CO141" s="2">
        <f t="shared" si="99"/>
        <v>99.222855455984941</v>
      </c>
      <c r="CP141" s="2">
        <f t="shared" si="100"/>
        <v>102.12414817467405</v>
      </c>
      <c r="CQ141" s="2">
        <f t="shared" si="101"/>
        <v>105.3280450710706</v>
      </c>
      <c r="CR141" s="2">
        <f t="shared" si="102"/>
        <v>104.13272195758047</v>
      </c>
      <c r="CS141" s="2">
        <f t="shared" si="103"/>
        <v>106.33142460205659</v>
      </c>
      <c r="CT141" s="2">
        <f t="shared" si="104"/>
        <v>108.98171386203188</v>
      </c>
      <c r="CU141" s="2">
        <f t="shared" si="105"/>
        <v>109.59551276783121</v>
      </c>
      <c r="CV141" s="2">
        <f t="shared" si="106"/>
        <v>110.03854595858776</v>
      </c>
      <c r="CW141" s="2">
        <f t="shared" si="107"/>
        <v>108.41504736085585</v>
      </c>
      <c r="CX141" s="2">
        <f t="shared" si="108"/>
        <v>103.0387503725573</v>
      </c>
      <c r="CY141" s="2">
        <f t="shared" si="109"/>
        <v>95.326448819022986</v>
      </c>
      <c r="CZ141" s="2">
        <f t="shared" si="110"/>
        <v>83.918031427519821</v>
      </c>
      <c r="DA141" s="2">
        <f t="shared" si="111"/>
        <v>70.143958964260051</v>
      </c>
      <c r="DD141" s="2">
        <f t="shared" si="112"/>
        <v>97.368903353752671</v>
      </c>
      <c r="DE141" s="2">
        <f t="shared" si="113"/>
        <v>100.84026683261683</v>
      </c>
      <c r="DF141" s="2">
        <f t="shared" si="114"/>
        <v>102.87535319952906</v>
      </c>
      <c r="DG141" s="2">
        <f t="shared" si="115"/>
        <v>102.37445360404433</v>
      </c>
      <c r="DH141" s="2">
        <f t="shared" si="116"/>
        <v>104.75750416155293</v>
      </c>
      <c r="DI141" s="2">
        <f t="shared" si="117"/>
        <v>106.97239187957493</v>
      </c>
      <c r="DJ141" s="2">
        <f t="shared" si="118"/>
        <v>107.8374985873558</v>
      </c>
      <c r="DK141" s="2">
        <f t="shared" si="119"/>
        <v>106.84798930045849</v>
      </c>
      <c r="DL141" s="2">
        <f t="shared" si="120"/>
        <v>104.41979479699329</v>
      </c>
      <c r="DM141" s="2">
        <f t="shared" si="121"/>
        <v>99.601357763655088</v>
      </c>
      <c r="DN141" s="2">
        <f t="shared" si="122"/>
        <v>91.822469321627551</v>
      </c>
      <c r="DO141" s="2">
        <f t="shared" si="123"/>
        <v>81.723751328671625</v>
      </c>
      <c r="DP141" s="2">
        <f t="shared" si="124"/>
        <v>68.994149469216595</v>
      </c>
      <c r="DS141" s="2">
        <f>POWER(10,($B141-C$227)/C$228)/(1+POWER(10,($B141-C$227)/C$228))</f>
        <v>0.9640506771183589</v>
      </c>
      <c r="DT141" s="2">
        <f>POWER(10,($B141-D$227)/D$228)/(1+POWER(10,($B141-D$227)/D$228))</f>
        <v>0.95723773199231565</v>
      </c>
      <c r="DU141" s="2">
        <f>POWER(10,($B141-E$227)/E$228)/(1+POWER(10,($B141-E$227)/E$228))</f>
        <v>0.95270120437577444</v>
      </c>
      <c r="DV141" s="2">
        <f>POWER(10,($B141-F$227)/F$228)/(1+POWER(10,($B141-F$227)/F$228))</f>
        <v>0.96568348619932687</v>
      </c>
      <c r="DW141" s="2">
        <f>POWER(10,($B141-G$227)/G$228)/(1+POWER(10,($B141-G$227)/G$228))</f>
        <v>0.96735124635202563</v>
      </c>
      <c r="DX141" s="2">
        <f>POWER(10,($B141-H$227)/H$228)/(1+POWER(10,($B141-H$227)/H$228))</f>
        <v>0.96407374700744608</v>
      </c>
      <c r="DY141" s="2">
        <f>POWER(10,($B141-I$227)/I$228)/(1+POWER(10,($B141-I$227)/I$228))</f>
        <v>0.95987644258744198</v>
      </c>
      <c r="DZ141" s="2">
        <f>POWER(10,($B141-J$227)/J$228)/(1+POWER(10,($B141-J$227)/J$228))</f>
        <v>0.96125359510423591</v>
      </c>
      <c r="EA141" s="2">
        <f>POWER(10,($B141-K$227)/K$228)/(1+POWER(10,($B141-K$227)/K$228))</f>
        <v>0.96245531338979551</v>
      </c>
      <c r="EB141" s="2">
        <f>POWER(10,($B141-L$227)/L$228)/(1+POWER(10,($B141-L$227)/L$228))</f>
        <v>0.96698253515719157</v>
      </c>
      <c r="EC141" s="2">
        <f>POWER(10,($B141-M$227)/M$228)/(1+POWER(10,($B141-M$227)/M$228))</f>
        <v>0.96761551166375814</v>
      </c>
      <c r="ED141" s="2">
        <f>POWER(10,($B141-N$227)/N$228)/(1+POWER(10,($B141-N$227)/N$228))</f>
        <v>0.96820288740484073</v>
      </c>
      <c r="EE141" s="2">
        <f>POWER(10,($B141-O$227)/O$228)/(1+POWER(10,($B141-O$227)/O$228))</f>
        <v>0.96467451205851162</v>
      </c>
    </row>
    <row r="142" spans="2:135" x14ac:dyDescent="0.25">
      <c r="B142" s="2">
        <v>136</v>
      </c>
      <c r="C142">
        <v>98.879000000000005</v>
      </c>
      <c r="D142">
        <v>100.971</v>
      </c>
      <c r="E142">
        <v>103.235</v>
      </c>
      <c r="F142">
        <v>101.67700000000001</v>
      </c>
      <c r="G142">
        <v>104.062</v>
      </c>
      <c r="H142">
        <v>106.154</v>
      </c>
      <c r="I142">
        <v>107.197</v>
      </c>
      <c r="J142">
        <v>107.242</v>
      </c>
      <c r="K142">
        <v>103.758</v>
      </c>
      <c r="L142">
        <v>98.727000000000004</v>
      </c>
      <c r="M142">
        <v>92.045000000000002</v>
      </c>
      <c r="N142">
        <v>81.302999999999997</v>
      </c>
      <c r="O142">
        <v>68.318200000000004</v>
      </c>
      <c r="R142" s="5">
        <f>AV142+(C$209*_xlfn.NORM.DIST($B142,C$214*C$215+C$213,C$219*C$214,FALSE))+(C$211*_xlfn.NORM.DIST($B142,C$214*C$216+C$213,C$220*C$214,FALSE))+(C$210*_xlfn.NORM.DIST($B142,C$214*C$217+C$213,C$221*C$214,FALSE))+(C$212*_xlfn.NORM.DIST($B142,C$214*C$218+C$213,C$222*C$214,FALSE))</f>
        <v>97.403891264492913</v>
      </c>
      <c r="S142" s="5">
        <f>AW142+(D$209*_xlfn.NORM.DIST($B142,D$214*D$215+D$213,D$219*D$214,FALSE))+(D$211*_xlfn.NORM.DIST($B142,D$214*D$216+D$213,D$220*D$214,FALSE))+(D$210*_xlfn.NORM.DIST($B142,D$214*D$217+D$213,D$221*D$214,FALSE))+(D$212*_xlfn.NORM.DIST($B142,D$214*D$218+D$213,D$222*D$214,FALSE))</f>
        <v>100.91089478174119</v>
      </c>
      <c r="T142" s="5">
        <f>AX142+(E$209*_xlfn.NORM.DIST($B142,E$214*E$215+E$213,E$219*E$214,FALSE))+(E$211*_xlfn.NORM.DIST($B142,E$214*E$216+E$213,E$220*E$214,FALSE))+(E$210*_xlfn.NORM.DIST($B142,E$214*E$217+E$213,E$221*E$214,FALSE))+(E$212*_xlfn.NORM.DIST($B142,E$214*E$218+E$213,E$222*E$214,FALSE))</f>
        <v>103.0620716426492</v>
      </c>
      <c r="U142" s="5">
        <f>AY142+(F$209*_xlfn.NORM.DIST($B142,F$214*F$215+F$213,F$219*F$214,FALSE))+(F$211*_xlfn.NORM.DIST($B142,F$214*F$216+F$213,F$220*F$214,FALSE))+(F$210*_xlfn.NORM.DIST($B142,F$214*F$217+F$213,F$221*F$214,FALSE))+(F$212*_xlfn.NORM.DIST($B142,F$214*F$218+F$213,F$222*F$214,FALSE))</f>
        <v>102.41108632341077</v>
      </c>
      <c r="V142" s="5">
        <f>AZ142+(G$209*_xlfn.NORM.DIST($B142,G$214*G$215+G$213,G$219*G$214,FALSE))+(G$211*_xlfn.NORM.DIST($B142,G$214*G$216+G$213,G$220*G$214,FALSE))+(G$210*_xlfn.NORM.DIST($B142,G$214*G$217+G$213,G$221*G$214,FALSE))+(G$212*_xlfn.NORM.DIST($B142,G$214*G$218+G$213,G$222*G$214,FALSE))</f>
        <v>104.80813048890826</v>
      </c>
      <c r="W142" s="5">
        <f>BA142+(H$209*_xlfn.NORM.DIST($B142,H$214*H$215+H$213,H$219*H$214,FALSE))+(H$211*_xlfn.NORM.DIST($B142,H$214*H$216+H$213,H$220*H$214,FALSE))+(H$210*_xlfn.NORM.DIST($B142,H$214*H$217+H$213,H$221*H$214,FALSE))+(H$212*_xlfn.NORM.DIST($B142,H$214*H$218+H$213,H$222*H$214,FALSE))</f>
        <v>107.04943030566542</v>
      </c>
      <c r="X142" s="5">
        <f>BB142+(I$209*_xlfn.NORM.DIST($B142,I$214*I$215+I$213,I$219*I$214,FALSE))+(I$211*_xlfn.NORM.DIST($B142,I$214*I$216+I$213,I$220*I$214,FALSE))+(I$210*_xlfn.NORM.DIST($B142,I$214*I$217+I$213,I$221*I$214,FALSE))+(I$212*_xlfn.NORM.DIST($B142,I$214*I$218+I$213,I$222*I$214,FALSE))</f>
        <v>107.93776283189847</v>
      </c>
      <c r="Y142" s="5">
        <f>BC142+(J$209*_xlfn.NORM.DIST($B142,J$214*J$215+J$213,J$219*J$214,FALSE))+(J$211*_xlfn.NORM.DIST($B142,J$214*J$216+J$213,J$220*J$214,FALSE))+(J$210*_xlfn.NORM.DIST($B142,J$214*J$217+J$213,J$221*J$214,FALSE))+(J$212*_xlfn.NORM.DIST($B142,J$214*J$218+J$213,J$222*J$214,FALSE))</f>
        <v>106.97373841156758</v>
      </c>
      <c r="Z142" s="5">
        <f>BD142+(K$209*_xlfn.NORM.DIST($B142,K$214*K$215+K$213,K$219*K$214,FALSE))+(K$211*_xlfn.NORM.DIST($B142,K$214*K$216+K$213,K$220*K$214,FALSE))+(K$210*_xlfn.NORM.DIST($B142,K$214*K$217+K$213,K$221*K$214,FALSE))+(K$212*_xlfn.NORM.DIST($B142,K$214*K$218+K$213,K$222*K$214,FALSE))</f>
        <v>104.55287233676536</v>
      </c>
      <c r="AA142" s="5">
        <f>BE142+(L$209*_xlfn.NORM.DIST($B142,L$214*L$215+L$213,L$219*L$214,FALSE))+(L$211*_xlfn.NORM.DIST($B142,L$214*L$216+L$213,L$220*L$214,FALSE))+(L$210*_xlfn.NORM.DIST($B142,L$214*L$217+L$213,L$221*L$214,FALSE))+(L$212*_xlfn.NORM.DIST($B142,L$214*L$218+L$213,L$222*L$214,FALSE))</f>
        <v>99.704817807626242</v>
      </c>
      <c r="AB142" s="5">
        <f>BF142+(M$209*_xlfn.NORM.DIST($B142,M$214*M$215+M$213,M$219*M$214,FALSE))+(M$211*_xlfn.NORM.DIST($B142,M$214*M$216+M$213,M$220*M$214,FALSE))+(M$210*_xlfn.NORM.DIST($B142,M$214*M$217+M$213,M$221*M$214,FALSE))+(M$212*_xlfn.NORM.DIST($B142,M$214*M$218+M$213,M$222*M$214,FALSE))</f>
        <v>91.924936879240917</v>
      </c>
      <c r="AC142" s="5">
        <f>BG142+(N$209*_xlfn.NORM.DIST($B142,N$214*N$215+N$213,N$219*N$214,FALSE))+(N$211*_xlfn.NORM.DIST($B142,N$214*N$216+N$213,N$220*N$214,FALSE))+(N$210*_xlfn.NORM.DIST($B142,N$214*N$217+N$213,N$221*N$214,FALSE))+(N$212*_xlfn.NORM.DIST($B142,N$214*N$218+N$213,N$222*N$214,FALSE))</f>
        <v>81.793105953194924</v>
      </c>
      <c r="AD142" s="5">
        <f>BH142+(O$209*_xlfn.NORM.DIST($B142,O$214*O$215+O$213,O$219*O$214,FALSE))+(O$211*_xlfn.NORM.DIST($B142,O$214*O$216+O$213,O$220*O$214,FALSE))+(O$210*_xlfn.NORM.DIST($B142,O$214*O$217+O$213,O$221*O$214,FALSE))+(O$212*_xlfn.NORM.DIST($B142,O$214*O$218+O$213,O$222*O$214,FALSE))</f>
        <v>69.063125548875789</v>
      </c>
      <c r="AE142" s="5"/>
      <c r="AG142" s="5">
        <f t="shared" si="84"/>
        <v>1.4751087355070922</v>
      </c>
      <c r="AH142" s="5">
        <f t="shared" si="84"/>
        <v>6.0105218258811988E-2</v>
      </c>
      <c r="AI142" s="5">
        <f t="shared" si="84"/>
        <v>0.17292835735079848</v>
      </c>
      <c r="AJ142" s="5">
        <f t="shared" si="83"/>
        <v>-0.73408632341076441</v>
      </c>
      <c r="AK142" s="5">
        <f t="shared" si="83"/>
        <v>-0.74613048890826406</v>
      </c>
      <c r="AL142" s="5">
        <f t="shared" si="83"/>
        <v>-0.89543030566542825</v>
      </c>
      <c r="AM142" s="5">
        <f t="shared" si="83"/>
        <v>-0.74076283189846492</v>
      </c>
      <c r="AN142" s="5">
        <f t="shared" si="83"/>
        <v>0.26826158843242354</v>
      </c>
      <c r="AO142" s="5">
        <f t="shared" si="83"/>
        <v>-0.79487233676536562</v>
      </c>
      <c r="AP142" s="5">
        <f t="shared" si="85"/>
        <v>-0.97781780762623782</v>
      </c>
      <c r="AQ142" s="5">
        <f t="shared" si="85"/>
        <v>0.12006312075908454</v>
      </c>
      <c r="AR142" s="5">
        <f t="shared" si="85"/>
        <v>-0.49010595319492722</v>
      </c>
      <c r="AS142" s="5">
        <f t="shared" si="85"/>
        <v>-0.74492554887578422</v>
      </c>
      <c r="AV142" s="2">
        <f t="shared" si="86"/>
        <v>97.392148766110424</v>
      </c>
      <c r="AW142" s="2">
        <f t="shared" si="87"/>
        <v>100.86210014341441</v>
      </c>
      <c r="AX142" s="2">
        <f t="shared" si="88"/>
        <v>102.93710818981184</v>
      </c>
      <c r="AY142" s="2">
        <f t="shared" si="89"/>
        <v>102.4013724950905</v>
      </c>
      <c r="AZ142" s="2">
        <f t="shared" si="90"/>
        <v>104.80121024913707</v>
      </c>
      <c r="BA142" s="2">
        <f t="shared" si="91"/>
        <v>107.0328715197964</v>
      </c>
      <c r="BB142" s="2">
        <f t="shared" si="92"/>
        <v>107.89973669232073</v>
      </c>
      <c r="BC142" s="2">
        <f t="shared" si="93"/>
        <v>106.94062662573393</v>
      </c>
      <c r="BD142" s="2">
        <f t="shared" si="94"/>
        <v>104.5226650889842</v>
      </c>
      <c r="BE142" s="2">
        <f t="shared" si="95"/>
        <v>99.676383372277314</v>
      </c>
      <c r="BF142" s="2">
        <f t="shared" si="96"/>
        <v>91.900576691228537</v>
      </c>
      <c r="BG142" s="2">
        <f t="shared" si="97"/>
        <v>81.77195946408392</v>
      </c>
      <c r="BH142" s="2">
        <f t="shared" si="98"/>
        <v>69.023787537518004</v>
      </c>
      <c r="BK142" s="2" t="str">
        <f>IF(OR($B142&lt;C$229, AND($B142&gt;C$230, $B142&lt;C$231)), C142, "")</f>
        <v/>
      </c>
      <c r="BL142" s="2" t="str">
        <f>IF(OR($B142&lt;D$229, AND($B142&gt;D$230, $B142&lt;D$231)), D142, "")</f>
        <v/>
      </c>
      <c r="BM142" s="2" t="str">
        <f>IF(OR($B142&lt;E$229, AND($B142&gt;E$230, $B142&lt;E$231)), E142, "")</f>
        <v/>
      </c>
      <c r="BN142" s="2" t="str">
        <f>IF(OR($B142&lt;F$229, AND($B142&gt;F$230, $B142&lt;F$231)), F142, "")</f>
        <v/>
      </c>
      <c r="BO142" s="2" t="str">
        <f>IF(OR($B142&lt;G$229, AND($B142&gt;G$230, $B142&lt;G$231)), G142, "")</f>
        <v/>
      </c>
      <c r="BP142" s="2" t="str">
        <f>IF(OR($B142&lt;H$229, AND($B142&gt;H$230, $B142&lt;H$231)), H142, "")</f>
        <v/>
      </c>
      <c r="BQ142" s="2" t="str">
        <f>IF(OR($B142&lt;I$229, AND($B142&gt;I$230, $B142&lt;I$231)), I142, "")</f>
        <v/>
      </c>
      <c r="BR142" s="2" t="str">
        <f>IF(OR($B142&lt;J$229, AND($B142&gt;J$230, $B142&lt;J$231)), J142, "")</f>
        <v/>
      </c>
      <c r="BS142" s="2" t="str">
        <f>IF(OR($B142&lt;K$229, AND($B142&gt;K$230, $B142&lt;K$231)), K142, "")</f>
        <v/>
      </c>
      <c r="BT142" s="2" t="str">
        <f>IF(OR($B142&lt;L$229, AND($B142&gt;L$230, $B142&lt;L$231)), L142, "")</f>
        <v/>
      </c>
      <c r="BU142" s="2" t="str">
        <f>IF(OR($B142&lt;M$229, AND($B142&gt;M$230, $B142&lt;M$231)), M142, "")</f>
        <v/>
      </c>
      <c r="BV142" s="2" t="str">
        <f>IF(OR($B142&lt;N$229, AND($B142&gt;N$230, $B142&lt;N$231)), N142, "")</f>
        <v/>
      </c>
      <c r="BW142" s="2" t="str">
        <f>IF(OR($B142&lt;O$229, AND($B142&gt;O$230, $B142&lt;O$231)), O142, "")</f>
        <v/>
      </c>
      <c r="BZ142" s="2" t="str">
        <f>IF(OR(AND($B142&gt;C$230, $B142&lt;C$231), $B142&gt;C$232), C142, "")</f>
        <v/>
      </c>
      <c r="CA142" s="2" t="str">
        <f>IF(OR(AND($B142&gt;D$230, $B142&lt;D$231), $B142&gt;D$232), D142, "")</f>
        <v/>
      </c>
      <c r="CB142" s="2" t="str">
        <f>IF(OR(AND($B142&gt;E$230, $B142&lt;E$231), $B142&gt;E$232), E142, "")</f>
        <v/>
      </c>
      <c r="CC142" s="2" t="str">
        <f>IF(OR(AND($B142&gt;F$230, $B142&lt;F$231), $B142&gt;F$232), F142, "")</f>
        <v/>
      </c>
      <c r="CD142" s="2" t="str">
        <f>IF(OR(AND($B142&gt;G$230, $B142&lt;G$231), $B142&gt;G$232), G142, "")</f>
        <v/>
      </c>
      <c r="CE142" s="2" t="str">
        <f>IF(OR(AND($B142&gt;H$230, $B142&lt;H$231), $B142&gt;H$232), H142, "")</f>
        <v/>
      </c>
      <c r="CF142" s="2" t="str">
        <f>IF(OR(AND($B142&gt;I$230, $B142&lt;I$231), $B142&gt;I$232), I142, "")</f>
        <v/>
      </c>
      <c r="CG142" s="2" t="str">
        <f>IF(OR(AND($B142&gt;J$230, $B142&lt;J$231), $B142&gt;J$232), J142, "")</f>
        <v/>
      </c>
      <c r="CH142" s="2" t="str">
        <f>IF(OR(AND($B142&gt;K$230, $B142&lt;K$231), $B142&gt;K$232), K142, "")</f>
        <v/>
      </c>
      <c r="CI142" s="2" t="str">
        <f>IF(OR(AND($B142&gt;L$230, $B142&lt;L$231), $B142&gt;L$232), L142, "")</f>
        <v/>
      </c>
      <c r="CJ142" s="2" t="str">
        <f>IF(OR(AND($B142&gt;M$230, $B142&lt;M$231), $B142&gt;M$232), M142, "")</f>
        <v/>
      </c>
      <c r="CK142" s="2" t="str">
        <f>IF(OR(AND($B142&gt;N$230, $B142&lt;N$231), $B142&gt;N$232), N142, "")</f>
        <v/>
      </c>
      <c r="CL142" s="2" t="str">
        <f>IF(OR(AND($B142&gt;O$230, $B142&lt;O$231), $B142&gt;O$232), O142, "")</f>
        <v/>
      </c>
      <c r="CO142" s="2">
        <f t="shared" si="99"/>
        <v>99.2203140573111</v>
      </c>
      <c r="CP142" s="2">
        <f t="shared" si="100"/>
        <v>102.11717092070012</v>
      </c>
      <c r="CQ142" s="2">
        <f t="shared" si="101"/>
        <v>105.33060234826834</v>
      </c>
      <c r="CR142" s="2">
        <f t="shared" si="102"/>
        <v>104.13755382281718</v>
      </c>
      <c r="CS142" s="2">
        <f t="shared" si="103"/>
        <v>106.35253096665714</v>
      </c>
      <c r="CT142" s="2">
        <f t="shared" si="104"/>
        <v>109.01224872097059</v>
      </c>
      <c r="CU142" s="2">
        <f t="shared" si="105"/>
        <v>109.62000110287164</v>
      </c>
      <c r="CV142" s="2">
        <f t="shared" si="106"/>
        <v>110.0818773712768</v>
      </c>
      <c r="CW142" s="2">
        <f t="shared" si="107"/>
        <v>108.45696328218135</v>
      </c>
      <c r="CX142" s="2">
        <f t="shared" si="108"/>
        <v>103.07566586531703</v>
      </c>
      <c r="CY142" s="2">
        <f t="shared" si="109"/>
        <v>95.369993103075061</v>
      </c>
      <c r="CZ142" s="2">
        <f t="shared" si="110"/>
        <v>83.94530916465618</v>
      </c>
      <c r="DA142" s="2">
        <f t="shared" si="111"/>
        <v>70.156152010538364</v>
      </c>
      <c r="DD142" s="2">
        <f t="shared" si="112"/>
        <v>97.329975123840157</v>
      </c>
      <c r="DE142" s="2">
        <f t="shared" si="113"/>
        <v>100.81096621728889</v>
      </c>
      <c r="DF142" s="2">
        <f t="shared" si="114"/>
        <v>102.82873403088273</v>
      </c>
      <c r="DG142" s="2">
        <f t="shared" si="115"/>
        <v>102.34510424124542</v>
      </c>
      <c r="DH142" s="2">
        <f t="shared" si="116"/>
        <v>104.75345908060304</v>
      </c>
      <c r="DI142" s="2">
        <f t="shared" si="117"/>
        <v>106.9656001562043</v>
      </c>
      <c r="DJ142" s="2">
        <f t="shared" si="118"/>
        <v>107.83415550086235</v>
      </c>
      <c r="DK142" s="2">
        <f t="shared" si="119"/>
        <v>106.82514948019664</v>
      </c>
      <c r="DL142" s="2">
        <f t="shared" si="120"/>
        <v>104.38269501809755</v>
      </c>
      <c r="DM142" s="2">
        <f t="shared" si="121"/>
        <v>99.570528134661615</v>
      </c>
      <c r="DN142" s="2">
        <f t="shared" si="122"/>
        <v>91.794677986920647</v>
      </c>
      <c r="DO142" s="2">
        <f t="shared" si="123"/>
        <v>81.706863970719141</v>
      </c>
      <c r="DP142" s="2">
        <f t="shared" si="124"/>
        <v>68.985969969160607</v>
      </c>
      <c r="DS142" s="2">
        <f>POWER(10,($B142-C$227)/C$228)/(1+POWER(10,($B142-C$227)/C$228))</f>
        <v>0.96710979117585716</v>
      </c>
      <c r="DT142" s="2">
        <f>POWER(10,($B142-D$227)/D$228)/(1+POWER(10,($B142-D$227)/D$228))</f>
        <v>0.96085305313019564</v>
      </c>
      <c r="DU142" s="2">
        <f>POWER(10,($B142-E$227)/E$228)/(1+POWER(10,($B142-E$227)/E$228))</f>
        <v>0.9566827086077978</v>
      </c>
      <c r="DV142" s="2">
        <f>POWER(10,($B142-F$227)/F$228)/(1+POWER(10,($B142-F$227)/F$228))</f>
        <v>0.96860818043443742</v>
      </c>
      <c r="DW142" s="2">
        <f>POWER(10,($B142-G$227)/G$228)/(1+POWER(10,($B142-G$227)/G$228))</f>
        <v>0.97013819769425058</v>
      </c>
      <c r="DX142" s="2">
        <f>POWER(10,($B142-H$227)/H$228)/(1+POWER(10,($B142-H$227)/H$228))</f>
        <v>0.96713096486118622</v>
      </c>
      <c r="DY142" s="2">
        <f>POWER(10,($B142-I$227)/I$228)/(1+POWER(10,($B142-I$227)/I$228))</f>
        <v>0.96327723327000259</v>
      </c>
      <c r="DZ142" s="2">
        <f>POWER(10,($B142-J$227)/J$228)/(1+POWER(10,($B142-J$227)/J$228))</f>
        <v>0.96454197298657873</v>
      </c>
      <c r="EA142" s="2">
        <f>POWER(10,($B142-K$227)/K$228)/(1+POWER(10,($B142-K$227)/K$228))</f>
        <v>0.96564534738162788</v>
      </c>
      <c r="EB142" s="2">
        <f>POWER(10,($B142-L$227)/L$228)/(1+POWER(10,($B142-L$227)/L$228))</f>
        <v>0.96979997770418569</v>
      </c>
      <c r="EC142" s="2">
        <f>POWER(10,($B142-M$227)/M$228)/(1+POWER(10,($B142-M$227)/M$228))</f>
        <v>0.97038059559298695</v>
      </c>
      <c r="ED142" s="2">
        <f>POWER(10,($B142-N$227)/N$228)/(1+POWER(10,($B142-N$227)/N$228))</f>
        <v>0.97091932670896364</v>
      </c>
      <c r="EE142" s="2">
        <f>POWER(10,($B142-O$227)/O$228)/(1+POWER(10,($B142-O$227)/O$228))</f>
        <v>0.96768232033976875</v>
      </c>
    </row>
    <row r="143" spans="2:135" x14ac:dyDescent="0.25">
      <c r="B143" s="2">
        <v>137</v>
      </c>
      <c r="C143">
        <v>99.167000000000002</v>
      </c>
      <c r="D143">
        <v>101.324</v>
      </c>
      <c r="E143">
        <v>102.941</v>
      </c>
      <c r="F143">
        <v>102.03100000000001</v>
      </c>
      <c r="G143">
        <v>102.90600000000001</v>
      </c>
      <c r="H143">
        <v>106.754</v>
      </c>
      <c r="I143">
        <v>106.43899999999999</v>
      </c>
      <c r="J143">
        <v>107.39400000000001</v>
      </c>
      <c r="K143">
        <v>103.742</v>
      </c>
      <c r="L143">
        <v>100.136</v>
      </c>
      <c r="M143">
        <v>91.545000000000002</v>
      </c>
      <c r="N143">
        <v>81.242000000000004</v>
      </c>
      <c r="O143">
        <v>68.802999999999997</v>
      </c>
      <c r="R143" s="5">
        <f>AV143+(C$209*_xlfn.NORM.DIST($B143,C$214*C$215+C$213,C$219*C$214,FALSE))+(C$211*_xlfn.NORM.DIST($B143,C$214*C$216+C$213,C$220*C$214,FALSE))+(C$210*_xlfn.NORM.DIST($B143,C$214*C$217+C$213,C$221*C$214,FALSE))+(C$212*_xlfn.NORM.DIST($B143,C$214*C$218+C$213,C$222*C$214,FALSE))</f>
        <v>97.35522520081328</v>
      </c>
      <c r="S143" s="5">
        <f>AW143+(D$209*_xlfn.NORM.DIST($B143,D$214*D$215+D$213,D$219*D$214,FALSE))+(D$211*_xlfn.NORM.DIST($B143,D$214*D$216+D$213,D$220*D$214,FALSE))+(D$210*_xlfn.NORM.DIST($B143,D$214*D$217+D$213,D$221*D$214,FALSE))+(D$212*_xlfn.NORM.DIST($B143,D$214*D$218+D$213,D$222*D$214,FALSE))</f>
        <v>100.85728616934415</v>
      </c>
      <c r="T143" s="5">
        <f>AX143+(E$209*_xlfn.NORM.DIST($B143,E$214*E$215+E$213,E$219*E$214,FALSE))+(E$211*_xlfn.NORM.DIST($B143,E$214*E$216+E$213,E$220*E$214,FALSE))+(E$210*_xlfn.NORM.DIST($B143,E$214*E$217+E$213,E$221*E$214,FALSE))+(E$212*_xlfn.NORM.DIST($B143,E$214*E$218+E$213,E$222*E$214,FALSE))</f>
        <v>102.96250388867432</v>
      </c>
      <c r="U143" s="5">
        <f>AY143+(F$209*_xlfn.NORM.DIST($B143,F$214*F$215+F$213,F$219*F$214,FALSE))+(F$211*_xlfn.NORM.DIST($B143,F$214*F$216+F$213,F$220*F$214,FALSE))+(F$210*_xlfn.NORM.DIST($B143,F$214*F$217+F$213,F$221*F$214,FALSE))+(F$212*_xlfn.NORM.DIST($B143,F$214*F$218+F$213,F$222*F$214,FALSE))</f>
        <v>102.37464687027493</v>
      </c>
      <c r="V143" s="5">
        <f>AZ143+(G$209*_xlfn.NORM.DIST($B143,G$214*G$215+G$213,G$219*G$214,FALSE))+(G$211*_xlfn.NORM.DIST($B143,G$214*G$216+G$213,G$220*G$214,FALSE))+(G$210*_xlfn.NORM.DIST($B143,G$214*G$217+G$213,G$221*G$214,FALSE))+(G$212*_xlfn.NORM.DIST($B143,G$214*G$218+G$213,G$222*G$214,FALSE))</f>
        <v>104.80199738973586</v>
      </c>
      <c r="W143" s="5">
        <f>BA143+(H$209*_xlfn.NORM.DIST($B143,H$214*H$215+H$213,H$219*H$214,FALSE))+(H$211*_xlfn.NORM.DIST($B143,H$214*H$216+H$213,H$220*H$214,FALSE))+(H$210*_xlfn.NORM.DIST($B143,H$214*H$217+H$213,H$221*H$214,FALSE))+(H$212*_xlfn.NORM.DIST($B143,H$214*H$218+H$213,H$222*H$214,FALSE))</f>
        <v>107.03475060228344</v>
      </c>
      <c r="X143" s="5">
        <f>BB143+(I$209*_xlfn.NORM.DIST($B143,I$214*I$215+I$213,I$219*I$214,FALSE))+(I$211*_xlfn.NORM.DIST($B143,I$214*I$216+I$213,I$220*I$214,FALSE))+(I$210*_xlfn.NORM.DIST($B143,I$214*I$217+I$213,I$221*I$214,FALSE))+(I$212*_xlfn.NORM.DIST($B143,I$214*I$218+I$213,I$222*I$214,FALSE))</f>
        <v>107.91303588558583</v>
      </c>
      <c r="Y143" s="5">
        <f>BC143+(J$209*_xlfn.NORM.DIST($B143,J$214*J$215+J$213,J$219*J$214,FALSE))+(J$211*_xlfn.NORM.DIST($B143,J$214*J$216+J$213,J$220*J$214,FALSE))+(J$210*_xlfn.NORM.DIST($B143,J$214*J$217+J$213,J$221*J$214,FALSE))+(J$212*_xlfn.NORM.DIST($B143,J$214*J$218+J$213,J$222*J$214,FALSE))</f>
        <v>106.93172027524012</v>
      </c>
      <c r="Z143" s="5">
        <f>BD143+(K$209*_xlfn.NORM.DIST($B143,K$214*K$215+K$213,K$219*K$214,FALSE))+(K$211*_xlfn.NORM.DIST($B143,K$214*K$216+K$213,K$220*K$214,FALSE))+(K$210*_xlfn.NORM.DIST($B143,K$214*K$217+K$213,K$221*K$214,FALSE))+(K$212*_xlfn.NORM.DIST($B143,K$214*K$218+K$213,K$222*K$214,FALSE))</f>
        <v>104.50150436844211</v>
      </c>
      <c r="AA143" s="5">
        <f>BE143+(L$209*_xlfn.NORM.DIST($B143,L$214*L$215+L$213,L$219*L$214,FALSE))+(L$211*_xlfn.NORM.DIST($B143,L$214*L$216+L$213,L$220*L$214,FALSE))+(L$210*_xlfn.NORM.DIST($B143,L$214*L$217+L$213,L$221*L$214,FALSE))+(L$212*_xlfn.NORM.DIST($B143,L$214*L$218+L$213,L$222*L$214,FALSE))</f>
        <v>99.681935963445852</v>
      </c>
      <c r="AB143" s="5">
        <f>BF143+(M$209*_xlfn.NORM.DIST($B143,M$214*M$215+M$213,M$219*M$214,FALSE))+(M$211*_xlfn.NORM.DIST($B143,M$214*M$216+M$213,M$220*M$214,FALSE))+(M$210*_xlfn.NORM.DIST($B143,M$214*M$217+M$213,M$221*M$214,FALSE))+(M$212*_xlfn.NORM.DIST($B143,M$214*M$218+M$213,M$222*M$214,FALSE))</f>
        <v>91.894579159496928</v>
      </c>
      <c r="AC143" s="5">
        <f>BG143+(N$209*_xlfn.NORM.DIST($B143,N$214*N$215+N$213,N$219*N$214,FALSE))+(N$211*_xlfn.NORM.DIST($B143,N$214*N$216+N$213,N$220*N$214,FALSE))+(N$210*_xlfn.NORM.DIST($B143,N$214*N$217+N$213,N$221*N$214,FALSE))+(N$212*_xlfn.NORM.DIST($B143,N$214*N$218+N$213,N$222*N$214,FALSE))</f>
        <v>81.773223796769315</v>
      </c>
      <c r="AD143" s="5">
        <f>BH143+(O$209*_xlfn.NORM.DIST($B143,O$214*O$215+O$213,O$219*O$214,FALSE))+(O$211*_xlfn.NORM.DIST($B143,O$214*O$216+O$213,O$220*O$214,FALSE))+(O$210*_xlfn.NORM.DIST($B143,O$214*O$217+O$213,O$221*O$214,FALSE))+(O$212*_xlfn.NORM.DIST($B143,O$214*O$218+O$213,O$222*O$214,FALSE))</f>
        <v>69.034777709643791</v>
      </c>
      <c r="AE143" s="5"/>
      <c r="AG143" s="5">
        <f t="shared" si="84"/>
        <v>1.8117747991867219</v>
      </c>
      <c r="AH143" s="5">
        <f t="shared" si="84"/>
        <v>0.46671383065584848</v>
      </c>
      <c r="AI143" s="5">
        <f t="shared" si="84"/>
        <v>-2.1503888674317295E-2</v>
      </c>
      <c r="AJ143" s="5">
        <f t="shared" si="83"/>
        <v>-0.3436468702749238</v>
      </c>
      <c r="AK143" s="5">
        <f t="shared" si="83"/>
        <v>-1.8959973897358537</v>
      </c>
      <c r="AL143" s="5">
        <f t="shared" si="83"/>
        <v>-0.28075060228343318</v>
      </c>
      <c r="AM143" s="5">
        <f t="shared" si="83"/>
        <v>-1.4740358855858346</v>
      </c>
      <c r="AN143" s="5">
        <f t="shared" si="83"/>
        <v>0.46227972475988111</v>
      </c>
      <c r="AO143" s="5">
        <f t="shared" ref="AO143:AR206" si="125">K143-Z143</f>
        <v>-0.75950436844210856</v>
      </c>
      <c r="AP143" s="5">
        <f t="shared" si="85"/>
        <v>0.45406403655414351</v>
      </c>
      <c r="AQ143" s="5">
        <f t="shared" si="85"/>
        <v>-0.3495791594969262</v>
      </c>
      <c r="AR143" s="5">
        <f t="shared" si="85"/>
        <v>-0.53122379676931075</v>
      </c>
      <c r="AS143" s="5">
        <f t="shared" si="85"/>
        <v>-0.23177770964379363</v>
      </c>
      <c r="AV143" s="2">
        <f t="shared" si="86"/>
        <v>97.349009138934477</v>
      </c>
      <c r="AW143" s="2">
        <f t="shared" si="87"/>
        <v>100.82926123881693</v>
      </c>
      <c r="AX143" s="2">
        <f t="shared" si="88"/>
        <v>102.88328161890001</v>
      </c>
      <c r="AY143" s="2">
        <f t="shared" si="89"/>
        <v>102.36819558203302</v>
      </c>
      <c r="AZ143" s="2">
        <f t="shared" si="90"/>
        <v>104.79376509781652</v>
      </c>
      <c r="BA143" s="2">
        <f t="shared" si="91"/>
        <v>107.02146077947295</v>
      </c>
      <c r="BB143" s="2">
        <f t="shared" si="92"/>
        <v>107.89175219855849</v>
      </c>
      <c r="BC143" s="2">
        <f t="shared" si="93"/>
        <v>106.91010222503948</v>
      </c>
      <c r="BD143" s="2">
        <f t="shared" si="94"/>
        <v>104.47611972062046</v>
      </c>
      <c r="BE143" s="2">
        <f t="shared" si="95"/>
        <v>99.638367707737189</v>
      </c>
      <c r="BF143" s="2">
        <f t="shared" si="96"/>
        <v>91.865651823487283</v>
      </c>
      <c r="BG143" s="2">
        <f t="shared" si="97"/>
        <v>81.750671054036815</v>
      </c>
      <c r="BH143" s="2">
        <f t="shared" si="98"/>
        <v>69.012981031382708</v>
      </c>
      <c r="BK143" s="2" t="str">
        <f>IF(OR($B143&lt;C$229, AND($B143&gt;C$230, $B143&lt;C$231)), C143, "")</f>
        <v/>
      </c>
      <c r="BL143" s="2" t="str">
        <f>IF(OR($B143&lt;D$229, AND($B143&gt;D$230, $B143&lt;D$231)), D143, "")</f>
        <v/>
      </c>
      <c r="BM143" s="2" t="str">
        <f>IF(OR($B143&lt;E$229, AND($B143&gt;E$230, $B143&lt;E$231)), E143, "")</f>
        <v/>
      </c>
      <c r="BN143" s="2" t="str">
        <f>IF(OR($B143&lt;F$229, AND($B143&gt;F$230, $B143&lt;F$231)), F143, "")</f>
        <v/>
      </c>
      <c r="BO143" s="2" t="str">
        <f>IF(OR($B143&lt;G$229, AND($B143&gt;G$230, $B143&lt;G$231)), G143, "")</f>
        <v/>
      </c>
      <c r="BP143" s="2" t="str">
        <f>IF(OR($B143&lt;H$229, AND($B143&gt;H$230, $B143&lt;H$231)), H143, "")</f>
        <v/>
      </c>
      <c r="BQ143" s="2" t="str">
        <f>IF(OR($B143&lt;I$229, AND($B143&gt;I$230, $B143&lt;I$231)), I143, "")</f>
        <v/>
      </c>
      <c r="BR143" s="2" t="str">
        <f>IF(OR($B143&lt;J$229, AND($B143&gt;J$230, $B143&lt;J$231)), J143, "")</f>
        <v/>
      </c>
      <c r="BS143" s="2" t="str">
        <f>IF(OR($B143&lt;K$229, AND($B143&gt;K$230, $B143&lt;K$231)), K143, "")</f>
        <v/>
      </c>
      <c r="BT143" s="2" t="str">
        <f>IF(OR($B143&lt;L$229, AND($B143&gt;L$230, $B143&lt;L$231)), L143, "")</f>
        <v/>
      </c>
      <c r="BU143" s="2" t="str">
        <f>IF(OR($B143&lt;M$229, AND($B143&gt;M$230, $B143&lt;M$231)), M143, "")</f>
        <v/>
      </c>
      <c r="BV143" s="2" t="str">
        <f>IF(OR($B143&lt;N$229, AND($B143&gt;N$230, $B143&lt;N$231)), N143, "")</f>
        <v/>
      </c>
      <c r="BW143" s="2" t="str">
        <f>IF(OR($B143&lt;O$229, AND($B143&gt;O$230, $B143&lt;O$231)), O143, "")</f>
        <v/>
      </c>
      <c r="BZ143" s="2" t="str">
        <f>IF(OR(AND($B143&gt;C$230, $B143&lt;C$231), $B143&gt;C$232), C143, "")</f>
        <v/>
      </c>
      <c r="CA143" s="2" t="str">
        <f>IF(OR(AND($B143&gt;D$230, $B143&lt;D$231), $B143&gt;D$232), D143, "")</f>
        <v/>
      </c>
      <c r="CB143" s="2" t="str">
        <f>IF(OR(AND($B143&gt;E$230, $B143&lt;E$231), $B143&gt;E$232), E143, "")</f>
        <v/>
      </c>
      <c r="CC143" s="2" t="str">
        <f>IF(OR(AND($B143&gt;F$230, $B143&lt;F$231), $B143&gt;F$232), F143, "")</f>
        <v/>
      </c>
      <c r="CD143" s="2" t="str">
        <f>IF(OR(AND($B143&gt;G$230, $B143&lt;G$231), $B143&gt;G$232), G143, "")</f>
        <v/>
      </c>
      <c r="CE143" s="2" t="str">
        <f>IF(OR(AND($B143&gt;H$230, $B143&lt;H$231), $B143&gt;H$232), H143, "")</f>
        <v/>
      </c>
      <c r="CF143" s="2" t="str">
        <f>IF(OR(AND($B143&gt;I$230, $B143&lt;I$231), $B143&gt;I$232), I143, "")</f>
        <v/>
      </c>
      <c r="CG143" s="2" t="str">
        <f>IF(OR(AND($B143&gt;J$230, $B143&lt;J$231), $B143&gt;J$232), J143, "")</f>
        <v/>
      </c>
      <c r="CH143" s="2" t="str">
        <f>IF(OR(AND($B143&gt;K$230, $B143&lt;K$231), $B143&gt;K$232), K143, "")</f>
        <v/>
      </c>
      <c r="CI143" s="2" t="str">
        <f>IF(OR(AND($B143&gt;L$230, $B143&lt;L$231), $B143&gt;L$232), L143, "")</f>
        <v/>
      </c>
      <c r="CJ143" s="2" t="str">
        <f>IF(OR(AND($B143&gt;M$230, $B143&lt;M$231), $B143&gt;M$232), M143, "")</f>
        <v/>
      </c>
      <c r="CK143" s="2" t="str">
        <f>IF(OR(AND($B143&gt;N$230, $B143&lt;N$231), $B143&gt;N$232), N143, "")</f>
        <v/>
      </c>
      <c r="CL143" s="2" t="str">
        <f>IF(OR(AND($B143&gt;O$230, $B143&lt;O$231), $B143&gt;O$232), O143, "")</f>
        <v/>
      </c>
      <c r="CO143" s="2">
        <f t="shared" si="99"/>
        <v>99.217772658637259</v>
      </c>
      <c r="CP143" s="2">
        <f t="shared" si="100"/>
        <v>102.11019366672619</v>
      </c>
      <c r="CQ143" s="2">
        <f t="shared" si="101"/>
        <v>105.33315962546608</v>
      </c>
      <c r="CR143" s="2">
        <f t="shared" si="102"/>
        <v>104.14238568805389</v>
      </c>
      <c r="CS143" s="2">
        <f t="shared" si="103"/>
        <v>106.3736373312577</v>
      </c>
      <c r="CT143" s="2">
        <f t="shared" si="104"/>
        <v>109.0427835799093</v>
      </c>
      <c r="CU143" s="2">
        <f t="shared" si="105"/>
        <v>109.64448943791207</v>
      </c>
      <c r="CV143" s="2">
        <f t="shared" si="106"/>
        <v>110.12520878396585</v>
      </c>
      <c r="CW143" s="2">
        <f t="shared" si="107"/>
        <v>108.49887920350686</v>
      </c>
      <c r="CX143" s="2">
        <f t="shared" si="108"/>
        <v>103.11258135807677</v>
      </c>
      <c r="CY143" s="2">
        <f t="shared" si="109"/>
        <v>95.413537387127136</v>
      </c>
      <c r="CZ143" s="2">
        <f t="shared" si="110"/>
        <v>83.972586901792539</v>
      </c>
      <c r="DA143" s="2">
        <f t="shared" si="111"/>
        <v>70.168345056816662</v>
      </c>
      <c r="DD143" s="2">
        <f t="shared" si="112"/>
        <v>97.291046893927643</v>
      </c>
      <c r="DE143" s="2">
        <f t="shared" si="113"/>
        <v>100.78166560196094</v>
      </c>
      <c r="DF143" s="2">
        <f t="shared" si="114"/>
        <v>102.7821148622364</v>
      </c>
      <c r="DG143" s="2">
        <f t="shared" si="115"/>
        <v>102.31575487844651</v>
      </c>
      <c r="DH143" s="2">
        <f t="shared" si="116"/>
        <v>104.74941399965314</v>
      </c>
      <c r="DI143" s="2">
        <f t="shared" si="117"/>
        <v>106.95880843283368</v>
      </c>
      <c r="DJ143" s="2">
        <f t="shared" si="118"/>
        <v>107.83081241436892</v>
      </c>
      <c r="DK143" s="2">
        <f t="shared" si="119"/>
        <v>106.80230965993481</v>
      </c>
      <c r="DL143" s="2">
        <f t="shared" si="120"/>
        <v>104.34559523920181</v>
      </c>
      <c r="DM143" s="2">
        <f t="shared" si="121"/>
        <v>99.539698505668142</v>
      </c>
      <c r="DN143" s="2">
        <f t="shared" si="122"/>
        <v>91.766886652213742</v>
      </c>
      <c r="DO143" s="2">
        <f t="shared" si="123"/>
        <v>81.689976612766671</v>
      </c>
      <c r="DP143" s="2">
        <f t="shared" si="124"/>
        <v>68.977790469104633</v>
      </c>
      <c r="DS143" s="2">
        <f>POWER(10,($B143-C$227)/C$228)/(1+POWER(10,($B143-C$227)/C$228))</f>
        <v>0.9699167125553122</v>
      </c>
      <c r="DT143" s="2">
        <f>POWER(10,($B143-D$227)/D$228)/(1+POWER(10,($B143-D$227)/D$228))</f>
        <v>0.96417415776279436</v>
      </c>
      <c r="DU143" s="2">
        <f>POWER(10,($B143-E$227)/E$228)/(1+POWER(10,($B143-E$227)/E$228))</f>
        <v>0.9603430100005248</v>
      </c>
      <c r="DV143" s="2">
        <f>POWER(10,($B143-F$227)/F$228)/(1+POWER(10,($B143-F$227)/F$228))</f>
        <v>0.97129102207699414</v>
      </c>
      <c r="DW143" s="2">
        <f>POWER(10,($B143-G$227)/G$228)/(1+POWER(10,($B143-G$227)/G$228))</f>
        <v>0.97269396560165999</v>
      </c>
      <c r="DX143" s="2">
        <f>POWER(10,($B143-H$227)/H$228)/(1+POWER(10,($B143-H$227)/H$228))</f>
        <v>0.96993613540584589</v>
      </c>
      <c r="DY143" s="2">
        <f>POWER(10,($B143-I$227)/I$228)/(1+POWER(10,($B143-I$227)/I$228))</f>
        <v>0.96639986976814896</v>
      </c>
      <c r="DZ143" s="2">
        <f>POWER(10,($B143-J$227)/J$228)/(1+POWER(10,($B143-J$227)/J$228))</f>
        <v>0.96756068689382468</v>
      </c>
      <c r="EA143" s="2">
        <f>POWER(10,($B143-K$227)/K$228)/(1+POWER(10,($B143-K$227)/K$228))</f>
        <v>0.96857318629295996</v>
      </c>
      <c r="EB143" s="2">
        <f>POWER(10,($B143-L$227)/L$228)/(1+POWER(10,($B143-L$227)/L$228))</f>
        <v>0.9723838686727353</v>
      </c>
      <c r="EC143" s="2">
        <f>POWER(10,($B143-M$227)/M$228)/(1+POWER(10,($B143-M$227)/M$228))</f>
        <v>0.97291619668208051</v>
      </c>
      <c r="ED143" s="2">
        <f>POWER(10,($B143-N$227)/N$228)/(1+POWER(10,($B143-N$227)/N$228))</f>
        <v>0.9734100728617846</v>
      </c>
      <c r="EE143" s="2">
        <f>POWER(10,($B143-O$227)/O$228)/(1+POWER(10,($B143-O$227)/O$228))</f>
        <v>0.97044187419772121</v>
      </c>
    </row>
    <row r="144" spans="2:135" x14ac:dyDescent="0.25">
      <c r="B144" s="2">
        <v>138</v>
      </c>
      <c r="C144">
        <v>97.394000000000005</v>
      </c>
      <c r="D144">
        <v>100.39700000000001</v>
      </c>
      <c r="E144">
        <v>101.559</v>
      </c>
      <c r="F144">
        <v>101.846</v>
      </c>
      <c r="G144">
        <v>103.5</v>
      </c>
      <c r="H144">
        <v>106.61499999999999</v>
      </c>
      <c r="I144">
        <v>107.697</v>
      </c>
      <c r="J144">
        <v>107.5</v>
      </c>
      <c r="K144">
        <v>104.227</v>
      </c>
      <c r="L144">
        <v>100.364</v>
      </c>
      <c r="M144">
        <v>91.561000000000007</v>
      </c>
      <c r="N144">
        <v>80.879000000000005</v>
      </c>
      <c r="O144">
        <v>68.166700000000006</v>
      </c>
      <c r="R144" s="5">
        <f>AV144+(C$209*_xlfn.NORM.DIST($B144,C$214*C$215+C$213,C$219*C$214,FALSE))+(C$211*_xlfn.NORM.DIST($B144,C$214*C$216+C$213,C$220*C$214,FALSE))+(C$210*_xlfn.NORM.DIST($B144,C$214*C$217+C$213,C$221*C$214,FALSE))+(C$212*_xlfn.NORM.DIST($B144,C$214*C$218+C$213,C$222*C$214,FALSE))</f>
        <v>97.309279830005181</v>
      </c>
      <c r="S144" s="5">
        <f>AW144+(D$209*_xlfn.NORM.DIST($B144,D$214*D$215+D$213,D$219*D$214,FALSE))+(D$211*_xlfn.NORM.DIST($B144,D$214*D$216+D$213,D$220*D$214,FALSE))+(D$210*_xlfn.NORM.DIST($B144,D$214*D$217+D$213,D$221*D$214,FALSE))+(D$212*_xlfn.NORM.DIST($B144,D$214*D$218+D$213,D$222*D$214,FALSE))</f>
        <v>100.81210800985694</v>
      </c>
      <c r="T144" s="5">
        <f>AX144+(E$209*_xlfn.NORM.DIST($B144,E$214*E$215+E$213,E$219*E$214,FALSE))+(E$211*_xlfn.NORM.DIST($B144,E$214*E$216+E$213,E$220*E$214,FALSE))+(E$210*_xlfn.NORM.DIST($B144,E$214*E$217+E$213,E$221*E$214,FALSE))+(E$212*_xlfn.NORM.DIST($B144,E$214*E$218+E$213,E$222*E$214,FALSE))</f>
        <v>102.87813915282081</v>
      </c>
      <c r="U144" s="5">
        <f>AY144+(F$209*_xlfn.NORM.DIST($B144,F$214*F$215+F$213,F$219*F$214,FALSE))+(F$211*_xlfn.NORM.DIST($B144,F$214*F$216+F$213,F$220*F$214,FALSE))+(F$210*_xlfn.NORM.DIST($B144,F$214*F$217+F$213,F$221*F$214,FALSE))+(F$212*_xlfn.NORM.DIST($B144,F$214*F$218+F$213,F$222*F$214,FALSE))</f>
        <v>102.34207684256313</v>
      </c>
      <c r="V144" s="5">
        <f>AZ144+(G$209*_xlfn.NORM.DIST($B144,G$214*G$215+G$213,G$219*G$214,FALSE))+(G$211*_xlfn.NORM.DIST($B144,G$214*G$216+G$213,G$220*G$214,FALSE))+(G$210*_xlfn.NORM.DIST($B144,G$214*G$217+G$213,G$221*G$214,FALSE))+(G$212*_xlfn.NORM.DIST($B144,G$214*G$218+G$213,G$222*G$214,FALSE))</f>
        <v>104.80056191200897</v>
      </c>
      <c r="W144" s="5">
        <f>BA144+(H$209*_xlfn.NORM.DIST($B144,H$214*H$215+H$213,H$219*H$214,FALSE))+(H$211*_xlfn.NORM.DIST($B144,H$214*H$216+H$213,H$220*H$214,FALSE))+(H$210*_xlfn.NORM.DIST($B144,H$214*H$217+H$213,H$221*H$214,FALSE))+(H$212*_xlfn.NORM.DIST($B144,H$214*H$218+H$213,H$222*H$214,FALSE))</f>
        <v>107.02795276643791</v>
      </c>
      <c r="X144" s="5">
        <f>BB144+(I$209*_xlfn.NORM.DIST($B144,I$214*I$215+I$213,I$219*I$214,FALSE))+(I$211*_xlfn.NORM.DIST($B144,I$214*I$216+I$213,I$220*I$214,FALSE))+(I$210*_xlfn.NORM.DIST($B144,I$214*I$217+I$213,I$221*I$214,FALSE))+(I$212*_xlfn.NORM.DIST($B144,I$214*I$218+I$213,I$222*I$214,FALSE))</f>
        <v>107.8994222853763</v>
      </c>
      <c r="Y144" s="5">
        <f>BC144+(J$209*_xlfn.NORM.DIST($B144,J$214*J$215+J$213,J$219*J$214,FALSE))+(J$211*_xlfn.NORM.DIST($B144,J$214*J$216+J$213,J$220*J$214,FALSE))+(J$210*_xlfn.NORM.DIST($B144,J$214*J$217+J$213,J$221*J$214,FALSE))+(J$212*_xlfn.NORM.DIST($B144,J$214*J$218+J$213,J$222*J$214,FALSE))</f>
        <v>106.90219748954398</v>
      </c>
      <c r="Z144" s="5">
        <f>BD144+(K$209*_xlfn.NORM.DIST($B144,K$214*K$215+K$213,K$219*K$214,FALSE))+(K$211*_xlfn.NORM.DIST($B144,K$214*K$216+K$213,K$220*K$214,FALSE))+(K$210*_xlfn.NORM.DIST($B144,K$214*K$217+K$213,K$221*K$214,FALSE))+(K$212*_xlfn.NORM.DIST($B144,K$214*K$218+K$213,K$222*K$214,FALSE))</f>
        <v>104.46515064991634</v>
      </c>
      <c r="AA144" s="5">
        <f>BE144+(L$209*_xlfn.NORM.DIST($B144,L$214*L$215+L$213,L$219*L$214,FALSE))+(L$211*_xlfn.NORM.DIST($B144,L$214*L$216+L$213,L$220*L$214,FALSE))+(L$210*_xlfn.NORM.DIST($B144,L$214*L$217+L$213,L$221*L$214,FALSE))+(L$212*_xlfn.NORM.DIST($B144,L$214*L$218+L$213,L$222*L$214,FALSE))</f>
        <v>99.681013657740351</v>
      </c>
      <c r="AB144" s="5">
        <f>BF144+(M$209*_xlfn.NORM.DIST($B144,M$214*M$215+M$213,M$219*M$214,FALSE))+(M$211*_xlfn.NORM.DIST($B144,M$214*M$216+M$213,M$220*M$214,FALSE))+(M$210*_xlfn.NORM.DIST($B144,M$214*M$217+M$213,M$221*M$214,FALSE))+(M$212*_xlfn.NORM.DIST($B144,M$214*M$218+M$213,M$222*M$214,FALSE))</f>
        <v>91.8803181359294</v>
      </c>
      <c r="AC144" s="5">
        <f>BG144+(N$209*_xlfn.NORM.DIST($B144,N$214*N$215+N$213,N$219*N$214,FALSE))+(N$211*_xlfn.NORM.DIST($B144,N$214*N$216+N$213,N$220*N$214,FALSE))+(N$210*_xlfn.NORM.DIST($B144,N$214*N$217+N$213,N$221*N$214,FALSE))+(N$212*_xlfn.NORM.DIST($B144,N$214*N$218+N$213,N$222*N$214,FALSE))</f>
        <v>81.766204043241245</v>
      </c>
      <c r="AD144" s="5">
        <f>BH144+(O$209*_xlfn.NORM.DIST($B144,O$214*O$215+O$213,O$219*O$214,FALSE))+(O$211*_xlfn.NORM.DIST($B144,O$214*O$216+O$213,O$220*O$214,FALSE))+(O$210*_xlfn.NORM.DIST($B144,O$214*O$217+O$213,O$221*O$214,FALSE))+(O$212*_xlfn.NORM.DIST($B144,O$214*O$218+O$213,O$222*O$214,FALSE))</f>
        <v>69.017526003616013</v>
      </c>
      <c r="AE144" s="5"/>
      <c r="AG144" s="5">
        <f t="shared" si="84"/>
        <v>8.4720169994824346E-2</v>
      </c>
      <c r="AH144" s="5">
        <f t="shared" si="84"/>
        <v>-0.41510800985693663</v>
      </c>
      <c r="AI144" s="5">
        <f t="shared" si="84"/>
        <v>-1.3191391528208101</v>
      </c>
      <c r="AJ144" s="5">
        <f t="shared" si="84"/>
        <v>-0.49607684256312723</v>
      </c>
      <c r="AK144" s="5">
        <f t="shared" si="84"/>
        <v>-1.3005619120089733</v>
      </c>
      <c r="AL144" s="5">
        <f t="shared" si="84"/>
        <v>-0.41295276643791112</v>
      </c>
      <c r="AM144" s="5">
        <f t="shared" si="84"/>
        <v>-0.20242228537630069</v>
      </c>
      <c r="AN144" s="5">
        <f t="shared" si="84"/>
        <v>0.59780251045602029</v>
      </c>
      <c r="AO144" s="5">
        <f t="shared" si="125"/>
        <v>-0.23815064991633506</v>
      </c>
      <c r="AP144" s="5">
        <f t="shared" si="85"/>
        <v>0.68298634225965316</v>
      </c>
      <c r="AQ144" s="5">
        <f t="shared" si="85"/>
        <v>-0.31931813592939307</v>
      </c>
      <c r="AR144" s="5">
        <f t="shared" si="85"/>
        <v>-0.88720404324124047</v>
      </c>
      <c r="AS144" s="5">
        <f t="shared" si="85"/>
        <v>-0.85082600361600669</v>
      </c>
      <c r="AV144" s="2">
        <f t="shared" si="86"/>
        <v>97.306122126517678</v>
      </c>
      <c r="AW144" s="2">
        <f t="shared" si="87"/>
        <v>100.79664167974947</v>
      </c>
      <c r="AX144" s="2">
        <f t="shared" si="88"/>
        <v>102.82986877052933</v>
      </c>
      <c r="AY144" s="2">
        <f t="shared" si="89"/>
        <v>102.33525035530248</v>
      </c>
      <c r="AZ144" s="2">
        <f t="shared" si="90"/>
        <v>104.78654288346917</v>
      </c>
      <c r="BA144" s="2">
        <f t="shared" si="91"/>
        <v>107.01033403672159</v>
      </c>
      <c r="BB144" s="2">
        <f t="shared" si="92"/>
        <v>107.88406725765684</v>
      </c>
      <c r="BC144" s="2">
        <f t="shared" si="93"/>
        <v>106.88002251200987</v>
      </c>
      <c r="BD144" s="2">
        <f t="shared" si="94"/>
        <v>104.43013628164506</v>
      </c>
      <c r="BE144" s="2">
        <f t="shared" si="95"/>
        <v>99.600785852327803</v>
      </c>
      <c r="BF144" s="2">
        <f t="shared" si="96"/>
        <v>91.831151643252824</v>
      </c>
      <c r="BG144" s="2">
        <f t="shared" si="97"/>
        <v>81.729646582984586</v>
      </c>
      <c r="BH144" s="2">
        <f t="shared" si="98"/>
        <v>69.002339452833127</v>
      </c>
      <c r="BK144" s="2" t="str">
        <f>IF(OR($B144&lt;C$229, AND($B144&gt;C$230, $B144&lt;C$231)), C144, "")</f>
        <v/>
      </c>
      <c r="BL144" s="2" t="str">
        <f>IF(OR($B144&lt;D$229, AND($B144&gt;D$230, $B144&lt;D$231)), D144, "")</f>
        <v/>
      </c>
      <c r="BM144" s="2" t="str">
        <f>IF(OR($B144&lt;E$229, AND($B144&gt;E$230, $B144&lt;E$231)), E144, "")</f>
        <v/>
      </c>
      <c r="BN144" s="2" t="str">
        <f>IF(OR($B144&lt;F$229, AND($B144&gt;F$230, $B144&lt;F$231)), F144, "")</f>
        <v/>
      </c>
      <c r="BO144" s="2" t="str">
        <f>IF(OR($B144&lt;G$229, AND($B144&gt;G$230, $B144&lt;G$231)), G144, "")</f>
        <v/>
      </c>
      <c r="BP144" s="2" t="str">
        <f>IF(OR($B144&lt;H$229, AND($B144&gt;H$230, $B144&lt;H$231)), H144, "")</f>
        <v/>
      </c>
      <c r="BQ144" s="2" t="str">
        <f>IF(OR($B144&lt;I$229, AND($B144&gt;I$230, $B144&lt;I$231)), I144, "")</f>
        <v/>
      </c>
      <c r="BR144" s="2" t="str">
        <f>IF(OR($B144&lt;J$229, AND($B144&gt;J$230, $B144&lt;J$231)), J144, "")</f>
        <v/>
      </c>
      <c r="BS144" s="2" t="str">
        <f>IF(OR($B144&lt;K$229, AND($B144&gt;K$230, $B144&lt;K$231)), K144, "")</f>
        <v/>
      </c>
      <c r="BT144" s="2" t="str">
        <f>IF(OR($B144&lt;L$229, AND($B144&gt;L$230, $B144&lt;L$231)), L144, "")</f>
        <v/>
      </c>
      <c r="BU144" s="2" t="str">
        <f>IF(OR($B144&lt;M$229, AND($B144&gt;M$230, $B144&lt;M$231)), M144, "")</f>
        <v/>
      </c>
      <c r="BV144" s="2" t="str">
        <f>IF(OR($B144&lt;N$229, AND($B144&gt;N$230, $B144&lt;N$231)), N144, "")</f>
        <v/>
      </c>
      <c r="BW144" s="2" t="str">
        <f>IF(OR($B144&lt;O$229, AND($B144&gt;O$230, $B144&lt;O$231)), O144, "")</f>
        <v/>
      </c>
      <c r="BZ144" s="2" t="str">
        <f>IF(OR(AND($B144&gt;C$230, $B144&lt;C$231), $B144&gt;C$232), C144, "")</f>
        <v/>
      </c>
      <c r="CA144" s="2" t="str">
        <f>IF(OR(AND($B144&gt;D$230, $B144&lt;D$231), $B144&gt;D$232), D144, "")</f>
        <v/>
      </c>
      <c r="CB144" s="2" t="str">
        <f>IF(OR(AND($B144&gt;E$230, $B144&lt;E$231), $B144&gt;E$232), E144, "")</f>
        <v/>
      </c>
      <c r="CC144" s="2" t="str">
        <f>IF(OR(AND($B144&gt;F$230, $B144&lt;F$231), $B144&gt;F$232), F144, "")</f>
        <v/>
      </c>
      <c r="CD144" s="2" t="str">
        <f>IF(OR(AND($B144&gt;G$230, $B144&lt;G$231), $B144&gt;G$232), G144, "")</f>
        <v/>
      </c>
      <c r="CE144" s="2" t="str">
        <f>IF(OR(AND($B144&gt;H$230, $B144&lt;H$231), $B144&gt;H$232), H144, "")</f>
        <v/>
      </c>
      <c r="CF144" s="2" t="str">
        <f>IF(OR(AND($B144&gt;I$230, $B144&lt;I$231), $B144&gt;I$232), I144, "")</f>
        <v/>
      </c>
      <c r="CG144" s="2" t="str">
        <f>IF(OR(AND($B144&gt;J$230, $B144&lt;J$231), $B144&gt;J$232), J144, "")</f>
        <v/>
      </c>
      <c r="CH144" s="2" t="str">
        <f>IF(OR(AND($B144&gt;K$230, $B144&lt;K$231), $B144&gt;K$232), K144, "")</f>
        <v/>
      </c>
      <c r="CI144" s="2" t="str">
        <f>IF(OR(AND($B144&gt;L$230, $B144&lt;L$231), $B144&gt;L$232), L144, "")</f>
        <v/>
      </c>
      <c r="CJ144" s="2" t="str">
        <f>IF(OR(AND($B144&gt;M$230, $B144&lt;M$231), $B144&gt;M$232), M144, "")</f>
        <v/>
      </c>
      <c r="CK144" s="2" t="str">
        <f>IF(OR(AND($B144&gt;N$230, $B144&lt;N$231), $B144&gt;N$232), N144, "")</f>
        <v/>
      </c>
      <c r="CL144" s="2" t="str">
        <f>IF(OR(AND($B144&gt;O$230, $B144&lt;O$231), $B144&gt;O$232), O144, "")</f>
        <v/>
      </c>
      <c r="CO144" s="2">
        <f t="shared" si="99"/>
        <v>99.215231259963431</v>
      </c>
      <c r="CP144" s="2">
        <f t="shared" si="100"/>
        <v>102.10321641275227</v>
      </c>
      <c r="CQ144" s="2">
        <f t="shared" si="101"/>
        <v>105.33571690266382</v>
      </c>
      <c r="CR144" s="2">
        <f t="shared" si="102"/>
        <v>104.14721755329062</v>
      </c>
      <c r="CS144" s="2">
        <f t="shared" si="103"/>
        <v>106.39474369585827</v>
      </c>
      <c r="CT144" s="2">
        <f t="shared" si="104"/>
        <v>109.07331843884802</v>
      </c>
      <c r="CU144" s="2">
        <f t="shared" si="105"/>
        <v>109.6689777729525</v>
      </c>
      <c r="CV144" s="2">
        <f t="shared" si="106"/>
        <v>110.16854019665489</v>
      </c>
      <c r="CW144" s="2">
        <f t="shared" si="107"/>
        <v>108.54079512483236</v>
      </c>
      <c r="CX144" s="2">
        <f t="shared" si="108"/>
        <v>103.14949685083651</v>
      </c>
      <c r="CY144" s="2">
        <f t="shared" si="109"/>
        <v>95.457081671179211</v>
      </c>
      <c r="CZ144" s="2">
        <f t="shared" si="110"/>
        <v>83.999864638928898</v>
      </c>
      <c r="DA144" s="2">
        <f t="shared" si="111"/>
        <v>70.180538103094975</v>
      </c>
      <c r="DD144" s="2">
        <f t="shared" si="112"/>
        <v>97.252118664015143</v>
      </c>
      <c r="DE144" s="2">
        <f t="shared" si="113"/>
        <v>100.75236498663298</v>
      </c>
      <c r="DF144" s="2">
        <f t="shared" si="114"/>
        <v>102.73549569359007</v>
      </c>
      <c r="DG144" s="2">
        <f t="shared" si="115"/>
        <v>102.2864055156476</v>
      </c>
      <c r="DH144" s="2">
        <f t="shared" si="116"/>
        <v>104.74536891870325</v>
      </c>
      <c r="DI144" s="2">
        <f t="shared" si="117"/>
        <v>106.95201670946307</v>
      </c>
      <c r="DJ144" s="2">
        <f t="shared" si="118"/>
        <v>107.82746932787548</v>
      </c>
      <c r="DK144" s="2">
        <f t="shared" si="119"/>
        <v>106.77946983967296</v>
      </c>
      <c r="DL144" s="2">
        <f t="shared" si="120"/>
        <v>104.30849546030608</v>
      </c>
      <c r="DM144" s="2">
        <f t="shared" si="121"/>
        <v>99.508868876674669</v>
      </c>
      <c r="DN144" s="2">
        <f t="shared" si="122"/>
        <v>91.739095317506852</v>
      </c>
      <c r="DO144" s="2">
        <f t="shared" si="123"/>
        <v>81.673089254814201</v>
      </c>
      <c r="DP144" s="2">
        <f t="shared" si="124"/>
        <v>68.969610969048645</v>
      </c>
      <c r="DS144" s="2">
        <f>POWER(10,($B144-C$227)/C$228)/(1+POWER(10,($B144-C$227)/C$228))</f>
        <v>0.97249089908852226</v>
      </c>
      <c r="DT144" s="2">
        <f>POWER(10,($B144-D$227)/D$228)/(1+POWER(10,($B144-D$227)/D$228))</f>
        <v>0.96722312146223</v>
      </c>
      <c r="DU144" s="2">
        <f>POWER(10,($B144-E$227)/E$228)/(1+POWER(10,($B144-E$227)/E$228))</f>
        <v>0.96370575064539377</v>
      </c>
      <c r="DV144" s="2">
        <f>POWER(10,($B144-F$227)/F$228)/(1+POWER(10,($B144-F$227)/F$228))</f>
        <v>0.97375079338118475</v>
      </c>
      <c r="DW144" s="2">
        <f>POWER(10,($B144-G$227)/G$228)/(1+POWER(10,($B144-G$227)/G$228))</f>
        <v>0.97503662276384384</v>
      </c>
      <c r="DX144" s="2">
        <f>POWER(10,($B144-H$227)/H$228)/(1+POWER(10,($B144-H$227)/H$228))</f>
        <v>0.97250870705912384</v>
      </c>
      <c r="DY144" s="2">
        <f>POWER(10,($B144-I$227)/I$228)/(1+POWER(10,($B144-I$227)/I$228))</f>
        <v>0.96926545195452873</v>
      </c>
      <c r="DZ144" s="2">
        <f>POWER(10,($B144-J$227)/J$228)/(1+POWER(10,($B144-J$227)/J$228))</f>
        <v>0.97033030838980239</v>
      </c>
      <c r="EA144" s="2">
        <f>POWER(10,($B144-K$227)/K$228)/(1+POWER(10,($B144-K$227)/K$228))</f>
        <v>0.97125892990079743</v>
      </c>
      <c r="EB144" s="2">
        <f>POWER(10,($B144-L$227)/L$228)/(1+POWER(10,($B144-L$227)/L$228))</f>
        <v>0.97475243933038946</v>
      </c>
      <c r="EC144" s="2">
        <f>POWER(10,($B144-M$227)/M$228)/(1+POWER(10,($B144-M$227)/M$228))</f>
        <v>0.9752402733659713</v>
      </c>
      <c r="ED144" s="2">
        <f>POWER(10,($B144-N$227)/N$228)/(1+POWER(10,($B144-N$227)/N$228))</f>
        <v>0.97569282855727169</v>
      </c>
      <c r="EE144" s="2">
        <f>POWER(10,($B144-O$227)/O$228)/(1+POWER(10,($B144-O$227)/O$228))</f>
        <v>0.97297237557547178</v>
      </c>
    </row>
    <row r="145" spans="2:137" x14ac:dyDescent="0.25">
      <c r="B145" s="2">
        <v>139</v>
      </c>
      <c r="C145">
        <v>97.545000000000002</v>
      </c>
      <c r="D145">
        <v>100.14700000000001</v>
      </c>
      <c r="E145">
        <v>103.41200000000001</v>
      </c>
      <c r="F145">
        <v>101.95399999999999</v>
      </c>
      <c r="G145">
        <v>103.062</v>
      </c>
      <c r="H145">
        <v>106.04600000000001</v>
      </c>
      <c r="I145">
        <v>108.318</v>
      </c>
      <c r="J145">
        <v>106.93899999999999</v>
      </c>
      <c r="K145">
        <v>105.227</v>
      </c>
      <c r="L145">
        <v>99.515000000000001</v>
      </c>
      <c r="M145">
        <v>93.182000000000002</v>
      </c>
      <c r="N145">
        <v>81.682000000000002</v>
      </c>
      <c r="O145">
        <v>68.302999999999997</v>
      </c>
      <c r="R145" s="5">
        <f>AV145+(C$209*_xlfn.NORM.DIST($B145,C$214*C$215+C$213,C$219*C$214,FALSE))+(C$211*_xlfn.NORM.DIST($B145,C$214*C$216+C$213,C$220*C$214,FALSE))+(C$210*_xlfn.NORM.DIST($B145,C$214*C$217+C$213,C$221*C$214,FALSE))+(C$212*_xlfn.NORM.DIST($B145,C$214*C$218+C$213,C$222*C$214,FALSE))</f>
        <v>97.265016109103868</v>
      </c>
      <c r="S145" s="5">
        <f>AW145+(D$209*_xlfn.NORM.DIST($B145,D$214*D$215+D$213,D$219*D$214,FALSE))+(D$211*_xlfn.NORM.DIST($B145,D$214*D$216+D$213,D$220*D$214,FALSE))+(D$210*_xlfn.NORM.DIST($B145,D$214*D$217+D$213,D$221*D$214,FALSE))+(D$212*_xlfn.NORM.DIST($B145,D$214*D$218+D$213,D$222*D$214,FALSE))</f>
        <v>100.77247248439501</v>
      </c>
      <c r="T145" s="5">
        <f>AX145+(E$209*_xlfn.NORM.DIST($B145,E$214*E$215+E$213,E$219*E$214,FALSE))+(E$211*_xlfn.NORM.DIST($B145,E$214*E$216+E$213,E$220*E$214,FALSE))+(E$210*_xlfn.NORM.DIST($B145,E$214*E$217+E$213,E$221*E$214,FALSE))+(E$212*_xlfn.NORM.DIST($B145,E$214*E$218+E$213,E$222*E$214,FALSE))</f>
        <v>102.80512244274631</v>
      </c>
      <c r="U145" s="5">
        <f>AY145+(F$209*_xlfn.NORM.DIST($B145,F$214*F$215+F$213,F$219*F$214,FALSE))+(F$211*_xlfn.NORM.DIST($B145,F$214*F$216+F$213,F$220*F$214,FALSE))+(F$210*_xlfn.NORM.DIST($B145,F$214*F$217+F$213,F$221*F$214,FALSE))+(F$212*_xlfn.NORM.DIST($B145,F$214*F$218+F$213,F$222*F$214,FALSE))</f>
        <v>102.31350996348776</v>
      </c>
      <c r="V145" s="5">
        <f>AZ145+(G$209*_xlfn.NORM.DIST($B145,G$214*G$215+G$213,G$219*G$214,FALSE))+(G$211*_xlfn.NORM.DIST($B145,G$214*G$216+G$213,G$220*G$214,FALSE))+(G$210*_xlfn.NORM.DIST($B145,G$214*G$217+G$213,G$221*G$214,FALSE))+(G$212*_xlfn.NORM.DIST($B145,G$214*G$218+G$213,G$222*G$214,FALSE))</f>
        <v>104.8058547717195</v>
      </c>
      <c r="W145" s="5">
        <f>BA145+(H$209*_xlfn.NORM.DIST($B145,H$214*H$215+H$213,H$219*H$214,FALSE))+(H$211*_xlfn.NORM.DIST($B145,H$214*H$216+H$213,H$220*H$214,FALSE))+(H$210*_xlfn.NORM.DIST($B145,H$214*H$217+H$213,H$221*H$214,FALSE))+(H$212*_xlfn.NORM.DIST($B145,H$214*H$218+H$213,H$222*H$214,FALSE))</f>
        <v>107.0307068516985</v>
      </c>
      <c r="X145" s="5">
        <f>BB145+(I$209*_xlfn.NORM.DIST($B145,I$214*I$215+I$213,I$219*I$214,FALSE))+(I$211*_xlfn.NORM.DIST($B145,I$214*I$216+I$213,I$220*I$214,FALSE))+(I$210*_xlfn.NORM.DIST($B145,I$214*I$217+I$213,I$221*I$214,FALSE))+(I$212*_xlfn.NORM.DIST($B145,I$214*I$218+I$213,I$222*I$214,FALSE))</f>
        <v>107.89482664236267</v>
      </c>
      <c r="Y145" s="5">
        <f>BC145+(J$209*_xlfn.NORM.DIST($B145,J$214*J$215+J$213,J$219*J$214,FALSE))+(J$211*_xlfn.NORM.DIST($B145,J$214*J$216+J$213,J$220*J$214,FALSE))+(J$210*_xlfn.NORM.DIST($B145,J$214*J$217+J$213,J$221*J$214,FALSE))+(J$212*_xlfn.NORM.DIST($B145,J$214*J$218+J$213,J$222*J$214,FALSE))</f>
        <v>106.8854562010076</v>
      </c>
      <c r="Z145" s="5">
        <f>BD145+(K$209*_xlfn.NORM.DIST($B145,K$214*K$215+K$213,K$219*K$214,FALSE))+(K$211*_xlfn.NORM.DIST($B145,K$214*K$216+K$213,K$220*K$214,FALSE))+(K$210*_xlfn.NORM.DIST($B145,K$214*K$217+K$213,K$221*K$214,FALSE))+(K$212*_xlfn.NORM.DIST($B145,K$214*K$218+K$213,K$222*K$214,FALSE))</f>
        <v>104.44728881990535</v>
      </c>
      <c r="AA145" s="5">
        <f>BE145+(L$209*_xlfn.NORM.DIST($B145,L$214*L$215+L$213,L$219*L$214,FALSE))+(L$211*_xlfn.NORM.DIST($B145,L$214*L$216+L$213,L$220*L$214,FALSE))+(L$210*_xlfn.NORM.DIST($B145,L$214*L$217+L$213,L$221*L$214,FALSE))+(L$212*_xlfn.NORM.DIST($B145,L$214*L$218+L$213,L$222*L$214,FALSE))</f>
        <v>99.71370495171945</v>
      </c>
      <c r="AB145" s="5">
        <f>BF145+(M$209*_xlfn.NORM.DIST($B145,M$214*M$215+M$213,M$219*M$214,FALSE))+(M$211*_xlfn.NORM.DIST($B145,M$214*M$216+M$213,M$220*M$214,FALSE))+(M$210*_xlfn.NORM.DIST($B145,M$214*M$217+M$213,M$221*M$214,FALSE))+(M$212*_xlfn.NORM.DIST($B145,M$214*M$218+M$213,M$222*M$214,FALSE))</f>
        <v>91.889195094860312</v>
      </c>
      <c r="AC145" s="5">
        <f>BG145+(N$209*_xlfn.NORM.DIST($B145,N$214*N$215+N$213,N$219*N$214,FALSE))+(N$211*_xlfn.NORM.DIST($B145,N$214*N$216+N$213,N$220*N$214,FALSE))+(N$210*_xlfn.NORM.DIST($B145,N$214*N$217+N$213,N$221*N$214,FALSE))+(N$212*_xlfn.NORM.DIST($B145,N$214*N$218+N$213,N$222*N$214,FALSE))</f>
        <v>81.777209052977881</v>
      </c>
      <c r="AD145" s="5">
        <f>BH145+(O$209*_xlfn.NORM.DIST($B145,O$214*O$215+O$213,O$219*O$214,FALSE))+(O$211*_xlfn.NORM.DIST($B145,O$214*O$216+O$213,O$220*O$214,FALSE))+(O$210*_xlfn.NORM.DIST($B145,O$214*O$217+O$213,O$221*O$214,FALSE))+(O$212*_xlfn.NORM.DIST($B145,O$214*O$218+O$213,O$222*O$214,FALSE))</f>
        <v>69.009054977443412</v>
      </c>
      <c r="AE145" s="5"/>
      <c r="AG145" s="5">
        <f t="shared" si="84"/>
        <v>0.2799838908961334</v>
      </c>
      <c r="AH145" s="5">
        <f t="shared" si="84"/>
        <v>-0.62547248439500436</v>
      </c>
      <c r="AI145" s="5">
        <f t="shared" si="84"/>
        <v>0.60687755725369641</v>
      </c>
      <c r="AJ145" s="5">
        <f t="shared" si="84"/>
        <v>-0.35950996348776698</v>
      </c>
      <c r="AK145" s="5">
        <f t="shared" si="84"/>
        <v>-1.7438547717194979</v>
      </c>
      <c r="AL145" s="5">
        <f t="shared" si="84"/>
        <v>-0.98470685169849048</v>
      </c>
      <c r="AM145" s="5">
        <f t="shared" si="84"/>
        <v>0.42317335763732444</v>
      </c>
      <c r="AN145" s="5">
        <f t="shared" si="84"/>
        <v>5.3543798992393477E-2</v>
      </c>
      <c r="AO145" s="5">
        <f t="shared" si="125"/>
        <v>0.77971118009465101</v>
      </c>
      <c r="AP145" s="5">
        <f t="shared" si="85"/>
        <v>-0.19870495171944924</v>
      </c>
      <c r="AQ145" s="5">
        <f t="shared" si="85"/>
        <v>1.2928049051396897</v>
      </c>
      <c r="AR145" s="5">
        <f t="shared" si="85"/>
        <v>-9.5209052977878628E-2</v>
      </c>
      <c r="AS145" s="5">
        <f t="shared" si="85"/>
        <v>-0.70605497744341505</v>
      </c>
      <c r="AV145" s="2">
        <f t="shared" si="86"/>
        <v>97.263476790117323</v>
      </c>
      <c r="AW145" s="2">
        <f t="shared" si="87"/>
        <v>100.76423123029797</v>
      </c>
      <c r="AX145" s="2">
        <f t="shared" si="88"/>
        <v>102.77685452904068</v>
      </c>
      <c r="AY145" s="2">
        <f t="shared" si="89"/>
        <v>102.30252647999647</v>
      </c>
      <c r="AZ145" s="2">
        <f t="shared" si="90"/>
        <v>104.77953148297129</v>
      </c>
      <c r="BA145" s="2">
        <f t="shared" si="91"/>
        <v>106.99947812092694</v>
      </c>
      <c r="BB145" s="2">
        <f t="shared" si="92"/>
        <v>107.87666637292962</v>
      </c>
      <c r="BC145" s="2">
        <f t="shared" si="93"/>
        <v>106.85037039890815</v>
      </c>
      <c r="BD145" s="2">
        <f t="shared" si="94"/>
        <v>104.38469111486631</v>
      </c>
      <c r="BE145" s="2">
        <f t="shared" si="95"/>
        <v>99.563618543695483</v>
      </c>
      <c r="BF145" s="2">
        <f t="shared" si="96"/>
        <v>91.797058011900759</v>
      </c>
      <c r="BG145" s="2">
        <f t="shared" si="97"/>
        <v>81.708874517356051</v>
      </c>
      <c r="BH145" s="2">
        <f t="shared" si="98"/>
        <v>68.991854724463892</v>
      </c>
      <c r="BK145" s="2" t="str">
        <f>IF(OR($B145&lt;C$229, AND($B145&gt;C$230, $B145&lt;C$231)), C145, "")</f>
        <v/>
      </c>
      <c r="BL145" s="2" t="str">
        <f>IF(OR($B145&lt;D$229, AND($B145&gt;D$230, $B145&lt;D$231)), D145, "")</f>
        <v/>
      </c>
      <c r="BM145" s="2" t="str">
        <f>IF(OR($B145&lt;E$229, AND($B145&gt;E$230, $B145&lt;E$231)), E145, "")</f>
        <v/>
      </c>
      <c r="BN145" s="2" t="str">
        <f>IF(OR($B145&lt;F$229, AND($B145&gt;F$230, $B145&lt;F$231)), F145, "")</f>
        <v/>
      </c>
      <c r="BO145" s="2" t="str">
        <f>IF(OR($B145&lt;G$229, AND($B145&gt;G$230, $B145&lt;G$231)), G145, "")</f>
        <v/>
      </c>
      <c r="BP145" s="2" t="str">
        <f>IF(OR($B145&lt;H$229, AND($B145&gt;H$230, $B145&lt;H$231)), H145, "")</f>
        <v/>
      </c>
      <c r="BQ145" s="2" t="str">
        <f>IF(OR($B145&lt;I$229, AND($B145&gt;I$230, $B145&lt;I$231)), I145, "")</f>
        <v/>
      </c>
      <c r="BR145" s="2" t="str">
        <f>IF(OR($B145&lt;J$229, AND($B145&gt;J$230, $B145&lt;J$231)), J145, "")</f>
        <v/>
      </c>
      <c r="BS145" s="2" t="str">
        <f>IF(OR($B145&lt;K$229, AND($B145&gt;K$230, $B145&lt;K$231)), K145, "")</f>
        <v/>
      </c>
      <c r="BT145" s="2" t="str">
        <f>IF(OR($B145&lt;L$229, AND($B145&gt;L$230, $B145&lt;L$231)), L145, "")</f>
        <v/>
      </c>
      <c r="BU145" s="2" t="str">
        <f>IF(OR($B145&lt;M$229, AND($B145&gt;M$230, $B145&lt;M$231)), M145, "")</f>
        <v/>
      </c>
      <c r="BV145" s="2" t="str">
        <f>IF(OR($B145&lt;N$229, AND($B145&gt;N$230, $B145&lt;N$231)), N145, "")</f>
        <v/>
      </c>
      <c r="BW145" s="2" t="str">
        <f>IF(OR($B145&lt;O$229, AND($B145&gt;O$230, $B145&lt;O$231)), O145, "")</f>
        <v/>
      </c>
      <c r="BZ145" s="2" t="str">
        <f>IF(OR(AND($B145&gt;C$230, $B145&lt;C$231), $B145&gt;C$232), C145, "")</f>
        <v/>
      </c>
      <c r="CA145" s="2" t="str">
        <f>IF(OR(AND($B145&gt;D$230, $B145&lt;D$231), $B145&gt;D$232), D145, "")</f>
        <v/>
      </c>
      <c r="CB145" s="2" t="str">
        <f>IF(OR(AND($B145&gt;E$230, $B145&lt;E$231), $B145&gt;E$232), E145, "")</f>
        <v/>
      </c>
      <c r="CC145" s="2" t="str">
        <f>IF(OR(AND($B145&gt;F$230, $B145&lt;F$231), $B145&gt;F$232), F145, "")</f>
        <v/>
      </c>
      <c r="CD145" s="2" t="str">
        <f>IF(OR(AND($B145&gt;G$230, $B145&lt;G$231), $B145&gt;G$232), G145, "")</f>
        <v/>
      </c>
      <c r="CE145" s="2" t="str">
        <f>IF(OR(AND($B145&gt;H$230, $B145&lt;H$231), $B145&gt;H$232), H145, "")</f>
        <v/>
      </c>
      <c r="CF145" s="2" t="str">
        <f>IF(OR(AND($B145&gt;I$230, $B145&lt;I$231), $B145&gt;I$232), I145, "")</f>
        <v/>
      </c>
      <c r="CG145" s="2" t="str">
        <f>IF(OR(AND($B145&gt;J$230, $B145&lt;J$231), $B145&gt;J$232), J145, "")</f>
        <v/>
      </c>
      <c r="CH145" s="2" t="str">
        <f>IF(OR(AND($B145&gt;K$230, $B145&lt;K$231), $B145&gt;K$232), K145, "")</f>
        <v/>
      </c>
      <c r="CI145" s="2" t="str">
        <f>IF(OR(AND($B145&gt;L$230, $B145&lt;L$231), $B145&gt;L$232), L145, "")</f>
        <v/>
      </c>
      <c r="CJ145" s="2" t="str">
        <f>IF(OR(AND($B145&gt;M$230, $B145&lt;M$231), $B145&gt;M$232), M145, "")</f>
        <v/>
      </c>
      <c r="CK145" s="2" t="str">
        <f>IF(OR(AND($B145&gt;N$230, $B145&lt;N$231), $B145&gt;N$232), N145, "")</f>
        <v/>
      </c>
      <c r="CL145" s="2" t="str">
        <f>IF(OR(AND($B145&gt;O$230, $B145&lt;O$231), $B145&gt;O$232), O145, "")</f>
        <v/>
      </c>
      <c r="CO145" s="2">
        <f t="shared" si="99"/>
        <v>99.21268986128959</v>
      </c>
      <c r="CP145" s="2">
        <f t="shared" si="100"/>
        <v>102.09623915877835</v>
      </c>
      <c r="CQ145" s="2">
        <f t="shared" si="101"/>
        <v>105.33827417986157</v>
      </c>
      <c r="CR145" s="2">
        <f t="shared" si="102"/>
        <v>104.15204941852733</v>
      </c>
      <c r="CS145" s="2">
        <f t="shared" si="103"/>
        <v>106.41585006045882</v>
      </c>
      <c r="CT145" s="2">
        <f t="shared" si="104"/>
        <v>109.10385329778673</v>
      </c>
      <c r="CU145" s="2">
        <f t="shared" si="105"/>
        <v>109.69346610799293</v>
      </c>
      <c r="CV145" s="2">
        <f t="shared" si="106"/>
        <v>110.21187160934393</v>
      </c>
      <c r="CW145" s="2">
        <f t="shared" si="107"/>
        <v>108.58271104615785</v>
      </c>
      <c r="CX145" s="2">
        <f t="shared" si="108"/>
        <v>103.18641234359625</v>
      </c>
      <c r="CY145" s="2">
        <f t="shared" si="109"/>
        <v>95.500625955231286</v>
      </c>
      <c r="CZ145" s="2">
        <f t="shared" si="110"/>
        <v>84.027142376065257</v>
      </c>
      <c r="DA145" s="2">
        <f t="shared" si="111"/>
        <v>70.192731149373287</v>
      </c>
      <c r="DD145" s="2">
        <f t="shared" si="112"/>
        <v>97.213190434102629</v>
      </c>
      <c r="DE145" s="2">
        <f t="shared" si="113"/>
        <v>100.72306437130503</v>
      </c>
      <c r="DF145" s="2">
        <f t="shared" si="114"/>
        <v>102.68887652494375</v>
      </c>
      <c r="DG145" s="2">
        <f t="shared" si="115"/>
        <v>102.25705615284869</v>
      </c>
      <c r="DH145" s="2">
        <f t="shared" si="116"/>
        <v>104.74132383775334</v>
      </c>
      <c r="DI145" s="2">
        <f t="shared" si="117"/>
        <v>106.94522498609244</v>
      </c>
      <c r="DJ145" s="2">
        <f t="shared" si="118"/>
        <v>107.82412624138205</v>
      </c>
      <c r="DK145" s="2">
        <f t="shared" si="119"/>
        <v>106.75663001941112</v>
      </c>
      <c r="DL145" s="2">
        <f t="shared" si="120"/>
        <v>104.27139568141034</v>
      </c>
      <c r="DM145" s="2">
        <f t="shared" si="121"/>
        <v>99.478039247681195</v>
      </c>
      <c r="DN145" s="2">
        <f t="shared" si="122"/>
        <v>91.711303982799947</v>
      </c>
      <c r="DO145" s="2">
        <f t="shared" si="123"/>
        <v>81.656201896861731</v>
      </c>
      <c r="DP145" s="2">
        <f t="shared" si="124"/>
        <v>68.961431468992672</v>
      </c>
      <c r="DS145" s="2">
        <f>POWER(10,($B145-C$227)/C$228)/(1+POWER(10,($B145-C$227)/C$228))</f>
        <v>0.97485052742153533</v>
      </c>
      <c r="DT145" s="2">
        <f>POWER(10,($B145-D$227)/D$228)/(1+POWER(10,($B145-D$227)/D$228))</f>
        <v>0.97002067080718479</v>
      </c>
      <c r="DU145" s="2">
        <f>POWER(10,($B145-E$227)/E$228)/(1+POWER(10,($B145-E$227)/E$228))</f>
        <v>0.96679320526549883</v>
      </c>
      <c r="DV145" s="2">
        <f>POWER(10,($B145-F$227)/F$228)/(1+POWER(10,($B145-F$227)/F$228))</f>
        <v>0.97600501913578164</v>
      </c>
      <c r="DW145" s="2">
        <f>POWER(10,($B145-G$227)/G$228)/(1+POWER(10,($B145-G$227)/G$228))</f>
        <v>0.97718301170809496</v>
      </c>
      <c r="DX145" s="2">
        <f>POWER(10,($B145-H$227)/H$228)/(1+POWER(10,($B145-H$227)/H$228))</f>
        <v>0.9748668473675719</v>
      </c>
      <c r="DY145" s="2">
        <f>POWER(10,($B145-I$227)/I$228)/(1+POWER(10,($B145-I$227)/I$228))</f>
        <v>0.97189375111181575</v>
      </c>
      <c r="DZ145" s="2">
        <f>POWER(10,($B145-J$227)/J$228)/(1+POWER(10,($B145-J$227)/J$228))</f>
        <v>0.9728700940130639</v>
      </c>
      <c r="EA145" s="2">
        <f>POWER(10,($B145-K$227)/K$228)/(1+POWER(10,($B145-K$227)/K$228))</f>
        <v>0.97372137645453605</v>
      </c>
      <c r="EB145" s="2">
        <f>POWER(10,($B145-L$227)/L$228)/(1+POWER(10,($B145-L$227)/L$228))</f>
        <v>0.97692268447623332</v>
      </c>
      <c r="EC145" s="2">
        <f>POWER(10,($B145-M$227)/M$228)/(1+POWER(10,($B145-M$227)/M$228))</f>
        <v>0.97736955853191954</v>
      </c>
      <c r="ED145" s="2">
        <f>POWER(10,($B145-N$227)/N$228)/(1+POWER(10,($B145-N$227)/N$228))</f>
        <v>0.97778408148313511</v>
      </c>
      <c r="EE145" s="2">
        <f>POWER(10,($B145-O$227)/O$228)/(1+POWER(10,($B145-O$227)/O$228))</f>
        <v>0.97529175394424461</v>
      </c>
    </row>
    <row r="146" spans="2:137" x14ac:dyDescent="0.25">
      <c r="B146" s="2">
        <v>140</v>
      </c>
      <c r="C146">
        <v>98.03</v>
      </c>
      <c r="D146">
        <v>100.809</v>
      </c>
      <c r="E146">
        <v>102.029</v>
      </c>
      <c r="F146">
        <v>100.61499999999999</v>
      </c>
      <c r="G146">
        <v>103.578</v>
      </c>
      <c r="H146">
        <v>107.4</v>
      </c>
      <c r="I146">
        <v>108.03</v>
      </c>
      <c r="J146">
        <v>107.727</v>
      </c>
      <c r="K146">
        <v>105.288</v>
      </c>
      <c r="L146">
        <v>99.53</v>
      </c>
      <c r="M146">
        <v>93.212000000000003</v>
      </c>
      <c r="N146">
        <v>81.727000000000004</v>
      </c>
      <c r="O146">
        <v>68.075800000000001</v>
      </c>
      <c r="R146" s="5">
        <f>AV146+(C$209*_xlfn.NORM.DIST($B146,C$214*C$215+C$213,C$219*C$214,FALSE))+(C$211*_xlfn.NORM.DIST($B146,C$214*C$216+C$213,C$220*C$214,FALSE))+(C$210*_xlfn.NORM.DIST($B146,C$214*C$217+C$213,C$221*C$214,FALSE))+(C$212*_xlfn.NORM.DIST($B146,C$214*C$218+C$213,C$222*C$214,FALSE))</f>
        <v>97.221782149483403</v>
      </c>
      <c r="S146" s="5">
        <f>AW146+(D$209*_xlfn.NORM.DIST($B146,D$214*D$215+D$213,D$219*D$214,FALSE))+(D$211*_xlfn.NORM.DIST($B146,D$214*D$216+D$213,D$220*D$214,FALSE))+(D$210*_xlfn.NORM.DIST($B146,D$214*D$217+D$213,D$221*D$214,FALSE))+(D$212*_xlfn.NORM.DIST($B146,D$214*D$218+D$213,D$222*D$214,FALSE))</f>
        <v>100.73635404797628</v>
      </c>
      <c r="T146" s="5">
        <f>AX146+(E$209*_xlfn.NORM.DIST($B146,E$214*E$215+E$213,E$219*E$214,FALSE))+(E$211*_xlfn.NORM.DIST($B146,E$214*E$216+E$213,E$220*E$214,FALSE))+(E$210*_xlfn.NORM.DIST($B146,E$214*E$217+E$213,E$221*E$214,FALSE))+(E$212*_xlfn.NORM.DIST($B146,E$214*E$218+E$213,E$222*E$214,FALSE))</f>
        <v>102.7401354422034</v>
      </c>
      <c r="U146" s="5">
        <f>AY146+(F$209*_xlfn.NORM.DIST($B146,F$214*F$215+F$213,F$219*F$214,FALSE))+(F$211*_xlfn.NORM.DIST($B146,F$214*F$216+F$213,F$220*F$214,FALSE))+(F$210*_xlfn.NORM.DIST($B146,F$214*F$217+F$213,F$221*F$214,FALSE))+(F$212*_xlfn.NORM.DIST($B146,F$214*F$218+F$213,F$222*F$214,FALSE))</f>
        <v>102.29040222676581</v>
      </c>
      <c r="V146" s="5">
        <f>AZ146+(G$209*_xlfn.NORM.DIST($B146,G$214*G$215+G$213,G$219*G$214,FALSE))+(G$211*_xlfn.NORM.DIST($B146,G$214*G$216+G$213,G$220*G$214,FALSE))+(G$210*_xlfn.NORM.DIST($B146,G$214*G$217+G$213,G$221*G$214,FALSE))+(G$212*_xlfn.NORM.DIST($B146,G$214*G$218+G$213,G$222*G$214,FALSE))</f>
        <v>104.82161465770251</v>
      </c>
      <c r="W146" s="5">
        <f>BA146+(H$209*_xlfn.NORM.DIST($B146,H$214*H$215+H$213,H$219*H$214,FALSE))+(H$211*_xlfn.NORM.DIST($B146,H$214*H$216+H$213,H$220*H$214,FALSE))+(H$210*_xlfn.NORM.DIST($B146,H$214*H$217+H$213,H$221*H$214,FALSE))+(H$212*_xlfn.NORM.DIST($B146,H$214*H$218+H$213,H$222*H$214,FALSE))</f>
        <v>107.0476470991952</v>
      </c>
      <c r="X146" s="5">
        <f>BB146+(I$209*_xlfn.NORM.DIST($B146,I$214*I$215+I$213,I$219*I$214,FALSE))+(I$211*_xlfn.NORM.DIST($B146,I$214*I$216+I$213,I$220*I$214,FALSE))+(I$210*_xlfn.NORM.DIST($B146,I$214*I$217+I$213,I$221*I$214,FALSE))+(I$212*_xlfn.NORM.DIST($B146,I$214*I$218+I$213,I$222*I$214,FALSE))</f>
        <v>107.9002962406859</v>
      </c>
      <c r="Y146" s="5">
        <f>BC146+(J$209*_xlfn.NORM.DIST($B146,J$214*J$215+J$213,J$219*J$214,FALSE))+(J$211*_xlfn.NORM.DIST($B146,J$214*J$216+J$213,J$220*J$214,FALSE))+(J$210*_xlfn.NORM.DIST($B146,J$214*J$217+J$213,J$221*J$214,FALSE))+(J$212*_xlfn.NORM.DIST($B146,J$214*J$218+J$213,J$222*J$214,FALSE))</f>
        <v>106.88604542686791</v>
      </c>
      <c r="Z146" s="5">
        <f>BD146+(K$209*_xlfn.NORM.DIST($B146,K$214*K$215+K$213,K$219*K$214,FALSE))+(K$211*_xlfn.NORM.DIST($B146,K$214*K$216+K$213,K$220*K$214,FALSE))+(K$210*_xlfn.NORM.DIST($B146,K$214*K$217+K$213,K$221*K$214,FALSE))+(K$212*_xlfn.NORM.DIST($B146,K$214*K$218+K$213,K$222*K$214,FALSE))</f>
        <v>104.45684313705975</v>
      </c>
      <c r="AA146" s="5">
        <f>BE146+(L$209*_xlfn.NORM.DIST($B146,L$214*L$215+L$213,L$219*L$214,FALSE))+(L$211*_xlfn.NORM.DIST($B146,L$214*L$216+L$213,L$220*L$214,FALSE))+(L$210*_xlfn.NORM.DIST($B146,L$214*L$217+L$213,L$221*L$214,FALSE))+(L$212*_xlfn.NORM.DIST($B146,L$214*L$218+L$213,L$222*L$214,FALSE))</f>
        <v>99.798532077825186</v>
      </c>
      <c r="AB146" s="5">
        <f>BF146+(M$209*_xlfn.NORM.DIST($B146,M$214*M$215+M$213,M$219*M$214,FALSE))+(M$211*_xlfn.NORM.DIST($B146,M$214*M$216+M$213,M$220*M$214,FALSE))+(M$210*_xlfn.NORM.DIST($B146,M$214*M$217+M$213,M$221*M$214,FALSE))+(M$212*_xlfn.NORM.DIST($B146,M$214*M$218+M$213,M$222*M$214,FALSE))</f>
        <v>91.93416514459885</v>
      </c>
      <c r="AC146" s="5">
        <f>BG146+(N$209*_xlfn.NORM.DIST($B146,N$214*N$215+N$213,N$219*N$214,FALSE))+(N$211*_xlfn.NORM.DIST($B146,N$214*N$216+N$213,N$220*N$214,FALSE))+(N$210*_xlfn.NORM.DIST($B146,N$214*N$217+N$213,N$221*N$214,FALSE))+(N$212*_xlfn.NORM.DIST($B146,N$214*N$218+N$213,N$222*N$214,FALSE))</f>
        <v>81.816470852160165</v>
      </c>
      <c r="AD146" s="5">
        <f>BH146+(O$209*_xlfn.NORM.DIST($B146,O$214*O$215+O$213,O$219*O$214,FALSE))+(O$211*_xlfn.NORM.DIST($B146,O$214*O$216+O$213,O$220*O$214,FALSE))+(O$210*_xlfn.NORM.DIST($B146,O$214*O$217+O$213,O$221*O$214,FALSE))+(O$212*_xlfn.NORM.DIST($B146,O$214*O$218+O$213,O$222*O$214,FALSE))</f>
        <v>69.010230053629087</v>
      </c>
      <c r="AE146" s="5"/>
      <c r="AG146" s="5">
        <f t="shared" si="84"/>
        <v>0.80821785051659845</v>
      </c>
      <c r="AH146" s="5">
        <f t="shared" si="84"/>
        <v>7.2645952023719929E-2</v>
      </c>
      <c r="AI146" s="5">
        <f t="shared" si="84"/>
        <v>-0.71113544220339975</v>
      </c>
      <c r="AJ146" s="5">
        <f t="shared" si="84"/>
        <v>-1.6754022267658115</v>
      </c>
      <c r="AK146" s="5">
        <f t="shared" si="84"/>
        <v>-1.2436146577025085</v>
      </c>
      <c r="AL146" s="5">
        <f t="shared" si="84"/>
        <v>0.35235290080480297</v>
      </c>
      <c r="AM146" s="5">
        <f t="shared" si="84"/>
        <v>0.12970375931409706</v>
      </c>
      <c r="AN146" s="5">
        <f t="shared" si="84"/>
        <v>0.84095457313209465</v>
      </c>
      <c r="AO146" s="5">
        <f t="shared" si="125"/>
        <v>0.83115686294024727</v>
      </c>
      <c r="AP146" s="5">
        <f t="shared" si="85"/>
        <v>-0.26853207782518496</v>
      </c>
      <c r="AQ146" s="5">
        <f t="shared" si="85"/>
        <v>1.2778348554011529</v>
      </c>
      <c r="AR146" s="5">
        <f t="shared" si="85"/>
        <v>-8.9470852160161485E-2</v>
      </c>
      <c r="AS146" s="5">
        <f t="shared" si="85"/>
        <v>-0.93443005362908593</v>
      </c>
      <c r="AV146" s="2">
        <f t="shared" si="86"/>
        <v>97.221062058342056</v>
      </c>
      <c r="AW146" s="2">
        <f t="shared" si="87"/>
        <v>100.73201964471274</v>
      </c>
      <c r="AX146" s="2">
        <f t="shared" si="88"/>
        <v>102.72422304666215</v>
      </c>
      <c r="AY146" s="2">
        <f t="shared" si="89"/>
        <v>102.27001355462112</v>
      </c>
      <c r="AZ146" s="2">
        <f t="shared" si="90"/>
        <v>104.77271908006828</v>
      </c>
      <c r="BA146" s="2">
        <f t="shared" si="91"/>
        <v>106.98887985863891</v>
      </c>
      <c r="BB146" s="2">
        <f t="shared" si="92"/>
        <v>107.8695342966364</v>
      </c>
      <c r="BC146" s="2">
        <f t="shared" si="93"/>
        <v>106.82112818862646</v>
      </c>
      <c r="BD146" s="2">
        <f t="shared" si="94"/>
        <v>104.33976014493555</v>
      </c>
      <c r="BE146" s="2">
        <f t="shared" si="95"/>
        <v>99.526846386451979</v>
      </c>
      <c r="BF146" s="2">
        <f t="shared" si="96"/>
        <v>91.763352542695728</v>
      </c>
      <c r="BG146" s="2">
        <f t="shared" si="97"/>
        <v>81.688343215024901</v>
      </c>
      <c r="BH146" s="2">
        <f t="shared" si="98"/>
        <v>68.981518840301703</v>
      </c>
      <c r="BK146" s="2" t="str">
        <f>IF(OR($B146&lt;C$229, AND($B146&gt;C$230, $B146&lt;C$231)), C146, "")</f>
        <v/>
      </c>
      <c r="BL146" s="2" t="str">
        <f>IF(OR($B146&lt;D$229, AND($B146&gt;D$230, $B146&lt;D$231)), D146, "")</f>
        <v/>
      </c>
      <c r="BM146" s="2" t="str">
        <f>IF(OR($B146&lt;E$229, AND($B146&gt;E$230, $B146&lt;E$231)), E146, "")</f>
        <v/>
      </c>
      <c r="BN146" s="2" t="str">
        <f>IF(OR($B146&lt;F$229, AND($B146&gt;F$230, $B146&lt;F$231)), F146, "")</f>
        <v/>
      </c>
      <c r="BO146" s="2" t="str">
        <f>IF(OR($B146&lt;G$229, AND($B146&gt;G$230, $B146&lt;G$231)), G146, "")</f>
        <v/>
      </c>
      <c r="BP146" s="2" t="str">
        <f>IF(OR($B146&lt;H$229, AND($B146&gt;H$230, $B146&lt;H$231)), H146, "")</f>
        <v/>
      </c>
      <c r="BQ146" s="2" t="str">
        <f>IF(OR($B146&lt;I$229, AND($B146&gt;I$230, $B146&lt;I$231)), I146, "")</f>
        <v/>
      </c>
      <c r="BR146" s="2" t="str">
        <f>IF(OR($B146&lt;J$229, AND($B146&gt;J$230, $B146&lt;J$231)), J146, "")</f>
        <v/>
      </c>
      <c r="BS146" s="2" t="str">
        <f>IF(OR($B146&lt;K$229, AND($B146&gt;K$230, $B146&lt;K$231)), K146, "")</f>
        <v/>
      </c>
      <c r="BT146" s="2" t="str">
        <f>IF(OR($B146&lt;L$229, AND($B146&gt;L$230, $B146&lt;L$231)), L146, "")</f>
        <v/>
      </c>
      <c r="BU146" s="2" t="str">
        <f>IF(OR($B146&lt;M$229, AND($B146&gt;M$230, $B146&lt;M$231)), M146, "")</f>
        <v/>
      </c>
      <c r="BV146" s="2" t="str">
        <f>IF(OR($B146&lt;N$229, AND($B146&gt;N$230, $B146&lt;N$231)), N146, "")</f>
        <v/>
      </c>
      <c r="BW146" s="2" t="str">
        <f>IF(OR($B146&lt;O$229, AND($B146&gt;O$230, $B146&lt;O$231)), O146, "")</f>
        <v/>
      </c>
      <c r="BZ146" s="2" t="str">
        <f>IF(OR(AND($B146&gt;C$230, $B146&lt;C$231), $B146&gt;C$232), C146, "")</f>
        <v/>
      </c>
      <c r="CA146" s="2" t="str">
        <f>IF(OR(AND($B146&gt;D$230, $B146&lt;D$231), $B146&gt;D$232), D146, "")</f>
        <v/>
      </c>
      <c r="CB146" s="2" t="str">
        <f>IF(OR(AND($B146&gt;E$230, $B146&lt;E$231), $B146&gt;E$232), E146, "")</f>
        <v/>
      </c>
      <c r="CC146" s="2" t="str">
        <f>IF(OR(AND($B146&gt;F$230, $B146&lt;F$231), $B146&gt;F$232), F146, "")</f>
        <v/>
      </c>
      <c r="CD146" s="2" t="str">
        <f>IF(OR(AND($B146&gt;G$230, $B146&lt;G$231), $B146&gt;G$232), G146, "")</f>
        <v/>
      </c>
      <c r="CE146" s="2" t="str">
        <f>IF(OR(AND($B146&gt;H$230, $B146&lt;H$231), $B146&gt;H$232), H146, "")</f>
        <v/>
      </c>
      <c r="CF146" s="2" t="str">
        <f>IF(OR(AND($B146&gt;I$230, $B146&lt;I$231), $B146&gt;I$232), I146, "")</f>
        <v/>
      </c>
      <c r="CG146" s="2" t="str">
        <f>IF(OR(AND($B146&gt;J$230, $B146&lt;J$231), $B146&gt;J$232), J146, "")</f>
        <v/>
      </c>
      <c r="CH146" s="2" t="str">
        <f>IF(OR(AND($B146&gt;K$230, $B146&lt;K$231), $B146&gt;K$232), K146, "")</f>
        <v/>
      </c>
      <c r="CI146" s="2" t="str">
        <f>IF(OR(AND($B146&gt;L$230, $B146&lt;L$231), $B146&gt;L$232), L146, "")</f>
        <v/>
      </c>
      <c r="CJ146" s="2" t="str">
        <f>IF(OR(AND($B146&gt;M$230, $B146&lt;M$231), $B146&gt;M$232), M146, "")</f>
        <v/>
      </c>
      <c r="CK146" s="2" t="str">
        <f>IF(OR(AND($B146&gt;N$230, $B146&lt;N$231), $B146&gt;N$232), N146, "")</f>
        <v/>
      </c>
      <c r="CL146" s="2" t="str">
        <f>IF(OR(AND($B146&gt;O$230, $B146&lt;O$231), $B146&gt;O$232), O146, "")</f>
        <v/>
      </c>
      <c r="CO146" s="2">
        <f t="shared" si="99"/>
        <v>99.210148462615763</v>
      </c>
      <c r="CP146" s="2">
        <f t="shared" si="100"/>
        <v>102.08926190480442</v>
      </c>
      <c r="CQ146" s="2">
        <f t="shared" si="101"/>
        <v>105.34083145705931</v>
      </c>
      <c r="CR146" s="2">
        <f t="shared" si="102"/>
        <v>104.15688128376404</v>
      </c>
      <c r="CS146" s="2">
        <f t="shared" si="103"/>
        <v>106.43695642505938</v>
      </c>
      <c r="CT146" s="2">
        <f t="shared" si="104"/>
        <v>109.13438815672544</v>
      </c>
      <c r="CU146" s="2">
        <f t="shared" si="105"/>
        <v>109.71795444303336</v>
      </c>
      <c r="CV146" s="2">
        <f t="shared" si="106"/>
        <v>110.25520302203297</v>
      </c>
      <c r="CW146" s="2">
        <f t="shared" si="107"/>
        <v>108.62462696748337</v>
      </c>
      <c r="CX146" s="2">
        <f t="shared" si="108"/>
        <v>103.22332783635598</v>
      </c>
      <c r="CY146" s="2">
        <f t="shared" si="109"/>
        <v>95.544170239283361</v>
      </c>
      <c r="CZ146" s="2">
        <f t="shared" si="110"/>
        <v>84.054420113201616</v>
      </c>
      <c r="DA146" s="2">
        <f t="shared" si="111"/>
        <v>70.2049241956516</v>
      </c>
      <c r="DD146" s="2">
        <f t="shared" si="112"/>
        <v>97.174262204190114</v>
      </c>
      <c r="DE146" s="2">
        <f t="shared" si="113"/>
        <v>100.69376375597707</v>
      </c>
      <c r="DF146" s="2">
        <f t="shared" si="114"/>
        <v>102.64225735629742</v>
      </c>
      <c r="DG146" s="2">
        <f t="shared" si="115"/>
        <v>102.22770679004978</v>
      </c>
      <c r="DH146" s="2">
        <f t="shared" si="116"/>
        <v>104.73727875680345</v>
      </c>
      <c r="DI146" s="2">
        <f t="shared" si="117"/>
        <v>106.93843326272183</v>
      </c>
      <c r="DJ146" s="2">
        <f t="shared" si="118"/>
        <v>107.8207831548886</v>
      </c>
      <c r="DK146" s="2">
        <f t="shared" si="119"/>
        <v>106.73379019914927</v>
      </c>
      <c r="DL146" s="2">
        <f t="shared" si="120"/>
        <v>104.2342959025146</v>
      </c>
      <c r="DM146" s="2">
        <f t="shared" si="121"/>
        <v>99.447209618687722</v>
      </c>
      <c r="DN146" s="2">
        <f t="shared" si="122"/>
        <v>91.683512648093057</v>
      </c>
      <c r="DO146" s="2">
        <f t="shared" si="123"/>
        <v>81.639314538909261</v>
      </c>
      <c r="DP146" s="2">
        <f t="shared" si="124"/>
        <v>68.953251968936698</v>
      </c>
      <c r="DS146" s="2">
        <f>POWER(10,($B146-C$227)/C$228)/(1+POWER(10,($B146-C$227)/C$228))</f>
        <v>0.97701253989103753</v>
      </c>
      <c r="DT146" s="2">
        <f>POWER(10,($B146-D$227)/D$228)/(1+POWER(10,($B146-D$227)/D$228))</f>
        <v>0.9725862131971944</v>
      </c>
      <c r="DU146" s="2">
        <f>POWER(10,($B146-E$227)/E$228)/(1+POWER(10,($B146-E$227)/E$228))</f>
        <v>0.96962629622007368</v>
      </c>
      <c r="DV146" s="2">
        <f>POWER(10,($B146-F$227)/F$228)/(1+POWER(10,($B146-F$227)/F$228))</f>
        <v>0.9780700166267049</v>
      </c>
      <c r="DW146" s="2">
        <f>POWER(10,($B146-G$227)/G$228)/(1+POWER(10,($B146-G$227)/G$228))</f>
        <v>0.97914879748864092</v>
      </c>
      <c r="DX146" s="2">
        <f>POWER(10,($B146-H$227)/H$228)/(1+POWER(10,($B146-H$227)/H$228))</f>
        <v>0.97702748992940336</v>
      </c>
      <c r="DY146" s="2">
        <f>POWER(10,($B146-I$227)/I$228)/(1+POWER(10,($B146-I$227)/I$228))</f>
        <v>0.97430324712774774</v>
      </c>
      <c r="DZ146" s="2">
        <f>POWER(10,($B146-J$227)/J$228)/(1+POWER(10,($B146-J$227)/J$228))</f>
        <v>0.97519802594298921</v>
      </c>
      <c r="EA146" s="2">
        <f>POWER(10,($B146-K$227)/K$228)/(1+POWER(10,($B146-K$227)/K$228))</f>
        <v>0.97597806615030225</v>
      </c>
      <c r="EB146" s="2">
        <f>POWER(10,($B146-L$227)/L$228)/(1+POWER(10,($B146-L$227)/L$228))</f>
        <v>0.97891041456497874</v>
      </c>
      <c r="EC146" s="2">
        <f>POWER(10,($B146-M$227)/M$228)/(1+POWER(10,($B146-M$227)/M$228))</f>
        <v>0.97931961260048872</v>
      </c>
      <c r="ED146" s="2">
        <f>POWER(10,($B146-N$227)/N$228)/(1+POWER(10,($B146-N$227)/N$228))</f>
        <v>0.97969915823244635</v>
      </c>
      <c r="EE146" s="2">
        <f>POWER(10,($B146-O$227)/O$228)/(1+POWER(10,($B146-O$227)/O$228))</f>
        <v>0.97741671440677469</v>
      </c>
    </row>
    <row r="147" spans="2:137" x14ac:dyDescent="0.25">
      <c r="B147" s="2">
        <v>141</v>
      </c>
      <c r="C147">
        <v>96.561000000000007</v>
      </c>
      <c r="D147">
        <v>100.015</v>
      </c>
      <c r="E147">
        <v>102.41200000000001</v>
      </c>
      <c r="F147">
        <v>101.61499999999999</v>
      </c>
      <c r="G147">
        <v>103.938</v>
      </c>
      <c r="H147">
        <v>107.262</v>
      </c>
      <c r="I147">
        <v>107.667</v>
      </c>
      <c r="J147">
        <v>108.379</v>
      </c>
      <c r="K147">
        <v>104.364</v>
      </c>
      <c r="L147">
        <v>99.424000000000007</v>
      </c>
      <c r="M147">
        <v>91.879000000000005</v>
      </c>
      <c r="N147">
        <v>82.105999999999995</v>
      </c>
      <c r="O147">
        <v>68.2727</v>
      </c>
      <c r="R147" s="5">
        <f>AV147+(C$209*_xlfn.NORM.DIST($B147,C$214*C$215+C$213,C$219*C$214,FALSE))+(C$211*_xlfn.NORM.DIST($B147,C$214*C$216+C$213,C$220*C$214,FALSE))+(C$210*_xlfn.NORM.DIST($B147,C$214*C$217+C$213,C$221*C$214,FALSE))+(C$212*_xlfn.NORM.DIST($B147,C$214*C$218+C$213,C$222*C$214,FALSE))</f>
        <v>97.179190101291894</v>
      </c>
      <c r="S147" s="5">
        <f>AW147+(D$209*_xlfn.NORM.DIST($B147,D$214*D$215+D$213,D$219*D$214,FALSE))+(D$211*_xlfn.NORM.DIST($B147,D$214*D$216+D$213,D$220*D$214,FALSE))+(D$210*_xlfn.NORM.DIST($B147,D$214*D$217+D$213,D$221*D$214,FALSE))+(D$212*_xlfn.NORM.DIST($B147,D$214*D$218+D$213,D$222*D$214,FALSE))</f>
        <v>100.70245828941685</v>
      </c>
      <c r="T147" s="5">
        <f>AX147+(E$209*_xlfn.NORM.DIST($B147,E$214*E$215+E$213,E$219*E$214,FALSE))+(E$211*_xlfn.NORM.DIST($B147,E$214*E$216+E$213,E$220*E$214,FALSE))+(E$210*_xlfn.NORM.DIST($B147,E$214*E$217+E$213,E$221*E$214,FALSE))+(E$212*_xlfn.NORM.DIST($B147,E$214*E$218+E$213,E$222*E$214,FALSE))</f>
        <v>102.68057268053113</v>
      </c>
      <c r="U147" s="5">
        <f>AY147+(F$209*_xlfn.NORM.DIST($B147,F$214*F$215+F$213,F$219*F$214,FALSE))+(F$211*_xlfn.NORM.DIST($B147,F$214*F$216+F$213,F$220*F$214,FALSE))+(F$210*_xlfn.NORM.DIST($B147,F$214*F$217+F$213,F$221*F$214,FALSE))+(F$212*_xlfn.NORM.DIST($B147,F$214*F$218+F$213,F$222*F$214,FALSE))</f>
        <v>102.2756722840917</v>
      </c>
      <c r="V147" s="5">
        <f>AZ147+(G$209*_xlfn.NORM.DIST($B147,G$214*G$215+G$213,G$219*G$214,FALSE))+(G$211*_xlfn.NORM.DIST($B147,G$214*G$216+G$213,G$220*G$214,FALSE))+(G$210*_xlfn.NORM.DIST($B147,G$214*G$217+G$213,G$221*G$214,FALSE))+(G$212*_xlfn.NORM.DIST($B147,G$214*G$218+G$213,G$222*G$214,FALSE))</f>
        <v>104.85349327227702</v>
      </c>
      <c r="W147" s="5">
        <f>BA147+(H$209*_xlfn.NORM.DIST($B147,H$214*H$215+H$213,H$219*H$214,FALSE))+(H$211*_xlfn.NORM.DIST($B147,H$214*H$216+H$213,H$220*H$214,FALSE))+(H$210*_xlfn.NORM.DIST($B147,H$214*H$217+H$213,H$221*H$214,FALSE))+(H$212*_xlfn.NORM.DIST($B147,H$214*H$218+H$213,H$222*H$214,FALSE))</f>
        <v>107.08677312649071</v>
      </c>
      <c r="X147" s="5">
        <f>BB147+(I$209*_xlfn.NORM.DIST($B147,I$214*I$215+I$213,I$219*I$214,FALSE))+(I$211*_xlfn.NORM.DIST($B147,I$214*I$216+I$213,I$220*I$214,FALSE))+(I$210*_xlfn.NORM.DIST($B147,I$214*I$217+I$213,I$221*I$214,FALSE))+(I$212*_xlfn.NORM.DIST($B147,I$214*I$218+I$213,I$222*I$214,FALSE))</f>
        <v>107.92012253997375</v>
      </c>
      <c r="Y147" s="5">
        <f>BC147+(J$209*_xlfn.NORM.DIST($B147,J$214*J$215+J$213,J$219*J$214,FALSE))+(J$211*_xlfn.NORM.DIST($B147,J$214*J$216+J$213,J$220*J$214,FALSE))+(J$210*_xlfn.NORM.DIST($B147,J$214*J$217+J$213,J$221*J$214,FALSE))+(J$212*_xlfn.NORM.DIST($B147,J$214*J$218+J$213,J$222*J$214,FALSE))</f>
        <v>106.91318185186942</v>
      </c>
      <c r="Z147" s="5">
        <f>BD147+(K$209*_xlfn.NORM.DIST($B147,K$214*K$215+K$213,K$219*K$214,FALSE))+(K$211*_xlfn.NORM.DIST($B147,K$214*K$216+K$213,K$220*K$214,FALSE))+(K$210*_xlfn.NORM.DIST($B147,K$214*K$217+K$213,K$221*K$214,FALSE))+(K$212*_xlfn.NORM.DIST($B147,K$214*K$218+K$213,K$222*K$214,FALSE))</f>
        <v>104.50872427737052</v>
      </c>
      <c r="AA147" s="5">
        <f>BE147+(L$209*_xlfn.NORM.DIST($B147,L$214*L$215+L$213,L$219*L$214,FALSE))+(L$211*_xlfn.NORM.DIST($B147,L$214*L$216+L$213,L$220*L$214,FALSE))+(L$210*_xlfn.NORM.DIST($B147,L$214*L$217+L$213,L$221*L$214,FALSE))+(L$212*_xlfn.NORM.DIST($B147,L$214*L$218+L$213,L$222*L$214,FALSE))</f>
        <v>99.961043808683428</v>
      </c>
      <c r="AB147" s="5">
        <f>BF147+(M$209*_xlfn.NORM.DIST($B147,M$214*M$215+M$213,M$219*M$214,FALSE))+(M$211*_xlfn.NORM.DIST($B147,M$214*M$216+M$213,M$220*M$214,FALSE))+(M$210*_xlfn.NORM.DIST($B147,M$214*M$217+M$213,M$221*M$214,FALSE))+(M$212*_xlfn.NORM.DIST($B147,M$214*M$218+M$213,M$222*M$214,FALSE))</f>
        <v>92.034760550500607</v>
      </c>
      <c r="AC147" s="5">
        <f>BG147+(N$209*_xlfn.NORM.DIST($B147,N$214*N$215+N$213,N$219*N$214,FALSE))+(N$211*_xlfn.NORM.DIST($B147,N$214*N$216+N$213,N$220*N$214,FALSE))+(N$210*_xlfn.NORM.DIST($B147,N$214*N$217+N$213,N$221*N$214,FALSE))+(N$212*_xlfn.NORM.DIST($B147,N$214*N$218+N$213,N$222*N$214,FALSE))</f>
        <v>81.900080464457403</v>
      </c>
      <c r="AD147" s="5">
        <f>BH147+(O$209*_xlfn.NORM.DIST($B147,O$214*O$215+O$213,O$219*O$214,FALSE))+(O$211*_xlfn.NORM.DIST($B147,O$214*O$216+O$213,O$220*O$214,FALSE))+(O$210*_xlfn.NORM.DIST($B147,O$214*O$217+O$213,O$221*O$214,FALSE))+(O$212*_xlfn.NORM.DIST($B147,O$214*O$218+O$213,O$222*O$214,FALSE))</f>
        <v>69.025248147264449</v>
      </c>
      <c r="AE147" s="5"/>
      <c r="AG147" s="5">
        <f t="shared" si="84"/>
        <v>-0.61819010129188712</v>
      </c>
      <c r="AH147" s="5">
        <f t="shared" si="84"/>
        <v>-0.68745828941685261</v>
      </c>
      <c r="AI147" s="5">
        <f t="shared" si="84"/>
        <v>-0.26857268053112193</v>
      </c>
      <c r="AJ147" s="5">
        <f t="shared" si="84"/>
        <v>-0.66067228409170298</v>
      </c>
      <c r="AK147" s="5">
        <f t="shared" si="84"/>
        <v>-0.91549327227701838</v>
      </c>
      <c r="AL147" s="5">
        <f t="shared" si="84"/>
        <v>0.17522687350928834</v>
      </c>
      <c r="AM147" s="5">
        <f t="shared" si="84"/>
        <v>-0.25312253997374512</v>
      </c>
      <c r="AN147" s="5">
        <f t="shared" si="84"/>
        <v>1.4658181481305803</v>
      </c>
      <c r="AO147" s="5">
        <f t="shared" si="125"/>
        <v>-0.14472427737051419</v>
      </c>
      <c r="AP147" s="5">
        <f t="shared" si="85"/>
        <v>-0.53704380868342128</v>
      </c>
      <c r="AQ147" s="5">
        <f t="shared" si="85"/>
        <v>-0.15576055050060233</v>
      </c>
      <c r="AR147" s="5">
        <f t="shared" si="85"/>
        <v>0.20591953554259135</v>
      </c>
      <c r="AS147" s="5">
        <f t="shared" si="85"/>
        <v>-0.75254814726444863</v>
      </c>
      <c r="AV147" s="2">
        <f t="shared" si="86"/>
        <v>97.178866843290194</v>
      </c>
      <c r="AW147" s="2">
        <f t="shared" si="87"/>
        <v>100.69999675838611</v>
      </c>
      <c r="AX147" s="2">
        <f t="shared" si="88"/>
        <v>102.67195799870059</v>
      </c>
      <c r="AY147" s="2">
        <f t="shared" si="89"/>
        <v>102.23770121055144</v>
      </c>
      <c r="AZ147" s="2">
        <f t="shared" si="90"/>
        <v>104.76609421642696</v>
      </c>
      <c r="BA147" s="2">
        <f t="shared" si="91"/>
        <v>106.97852618694624</v>
      </c>
      <c r="BB147" s="2">
        <f t="shared" si="92"/>
        <v>107.86265612253661</v>
      </c>
      <c r="BC147" s="2">
        <f t="shared" si="93"/>
        <v>106.79227782465833</v>
      </c>
      <c r="BD147" s="2">
        <f t="shared" si="94"/>
        <v>104.29531915237827</v>
      </c>
      <c r="BE147" s="2">
        <f t="shared" si="95"/>
        <v>99.490450038521587</v>
      </c>
      <c r="BF147" s="2">
        <f t="shared" si="96"/>
        <v>91.730016796825709</v>
      </c>
      <c r="BG147" s="2">
        <f t="shared" si="97"/>
        <v>81.668041041483676</v>
      </c>
      <c r="BH147" s="2">
        <f t="shared" si="98"/>
        <v>68.971323922877787</v>
      </c>
      <c r="BK147" s="2" t="str">
        <f>IF(OR($B147&lt;C$229, AND($B147&gt;C$230, $B147&lt;C$231)), C147, "")</f>
        <v/>
      </c>
      <c r="BL147" s="2" t="str">
        <f>IF(OR($B147&lt;D$229, AND($B147&gt;D$230, $B147&lt;D$231)), D147, "")</f>
        <v/>
      </c>
      <c r="BM147" s="2" t="str">
        <f>IF(OR($B147&lt;E$229, AND($B147&gt;E$230, $B147&lt;E$231)), E147, "")</f>
        <v/>
      </c>
      <c r="BN147" s="2" t="str">
        <f>IF(OR($B147&lt;F$229, AND($B147&gt;F$230, $B147&lt;F$231)), F147, "")</f>
        <v/>
      </c>
      <c r="BO147" s="2" t="str">
        <f>IF(OR($B147&lt;G$229, AND($B147&gt;G$230, $B147&lt;G$231)), G147, "")</f>
        <v/>
      </c>
      <c r="BP147" s="2" t="str">
        <f>IF(OR($B147&lt;H$229, AND($B147&gt;H$230, $B147&lt;H$231)), H147, "")</f>
        <v/>
      </c>
      <c r="BQ147" s="2" t="str">
        <f>IF(OR($B147&lt;I$229, AND($B147&gt;I$230, $B147&lt;I$231)), I147, "")</f>
        <v/>
      </c>
      <c r="BR147" s="2" t="str">
        <f>IF(OR($B147&lt;J$229, AND($B147&gt;J$230, $B147&lt;J$231)), J147, "")</f>
        <v/>
      </c>
      <c r="BS147" s="2" t="str">
        <f>IF(OR($B147&lt;K$229, AND($B147&gt;K$230, $B147&lt;K$231)), K147, "")</f>
        <v/>
      </c>
      <c r="BT147" s="2" t="str">
        <f>IF(OR($B147&lt;L$229, AND($B147&gt;L$230, $B147&lt;L$231)), L147, "")</f>
        <v/>
      </c>
      <c r="BU147" s="2" t="str">
        <f>IF(OR($B147&lt;M$229, AND($B147&gt;M$230, $B147&lt;M$231)), M147, "")</f>
        <v/>
      </c>
      <c r="BV147" s="2" t="str">
        <f>IF(OR($B147&lt;N$229, AND($B147&gt;N$230, $B147&lt;N$231)), N147, "")</f>
        <v/>
      </c>
      <c r="BW147" s="2" t="str">
        <f>IF(OR($B147&lt;O$229, AND($B147&gt;O$230, $B147&lt;O$231)), O147, "")</f>
        <v/>
      </c>
      <c r="BZ147" s="2" t="str">
        <f>IF(OR(AND($B147&gt;C$230, $B147&lt;C$231), $B147&gt;C$232), C147, "")</f>
        <v/>
      </c>
      <c r="CA147" s="2" t="str">
        <f>IF(OR(AND($B147&gt;D$230, $B147&lt;D$231), $B147&gt;D$232), D147, "")</f>
        <v/>
      </c>
      <c r="CB147" s="2" t="str">
        <f>IF(OR(AND($B147&gt;E$230, $B147&lt;E$231), $B147&gt;E$232), E147, "")</f>
        <v/>
      </c>
      <c r="CC147" s="2" t="str">
        <f>IF(OR(AND($B147&gt;F$230, $B147&lt;F$231), $B147&gt;F$232), F147, "")</f>
        <v/>
      </c>
      <c r="CD147" s="2" t="str">
        <f>IF(OR(AND($B147&gt;G$230, $B147&lt;G$231), $B147&gt;G$232), G147, "")</f>
        <v/>
      </c>
      <c r="CE147" s="2" t="str">
        <f>IF(OR(AND($B147&gt;H$230, $B147&lt;H$231), $B147&gt;H$232), H147, "")</f>
        <v/>
      </c>
      <c r="CF147" s="2" t="str">
        <f>IF(OR(AND($B147&gt;I$230, $B147&lt;I$231), $B147&gt;I$232), I147, "")</f>
        <v/>
      </c>
      <c r="CG147" s="2" t="str">
        <f>IF(OR(AND($B147&gt;J$230, $B147&lt;J$231), $B147&gt;J$232), J147, "")</f>
        <v/>
      </c>
      <c r="CH147" s="2" t="str">
        <f>IF(OR(AND($B147&gt;K$230, $B147&lt;K$231), $B147&gt;K$232), K147, "")</f>
        <v/>
      </c>
      <c r="CI147" s="2" t="str">
        <f>IF(OR(AND($B147&gt;L$230, $B147&lt;L$231), $B147&gt;L$232), L147, "")</f>
        <v/>
      </c>
      <c r="CJ147" s="2" t="str">
        <f>IF(OR(AND($B147&gt;M$230, $B147&lt;M$231), $B147&gt;M$232), M147, "")</f>
        <v/>
      </c>
      <c r="CK147" s="2" t="str">
        <f>IF(OR(AND($B147&gt;N$230, $B147&lt;N$231), $B147&gt;N$232), N147, "")</f>
        <v/>
      </c>
      <c r="CL147" s="2" t="str">
        <f>IF(OR(AND($B147&gt;O$230, $B147&lt;O$231), $B147&gt;O$232), O147, "")</f>
        <v/>
      </c>
      <c r="CO147" s="2">
        <f t="shared" si="99"/>
        <v>99.207607063941921</v>
      </c>
      <c r="CP147" s="2">
        <f t="shared" si="100"/>
        <v>102.0822846508305</v>
      </c>
      <c r="CQ147" s="2">
        <f t="shared" si="101"/>
        <v>105.34338873425705</v>
      </c>
      <c r="CR147" s="2">
        <f t="shared" si="102"/>
        <v>104.16171314900076</v>
      </c>
      <c r="CS147" s="2">
        <f t="shared" si="103"/>
        <v>106.45806278965995</v>
      </c>
      <c r="CT147" s="2">
        <f t="shared" si="104"/>
        <v>109.16492301566416</v>
      </c>
      <c r="CU147" s="2">
        <f t="shared" si="105"/>
        <v>109.74244277807378</v>
      </c>
      <c r="CV147" s="2">
        <f t="shared" si="106"/>
        <v>110.29853443472201</v>
      </c>
      <c r="CW147" s="2">
        <f t="shared" si="107"/>
        <v>108.66654288880886</v>
      </c>
      <c r="CX147" s="2">
        <f t="shared" si="108"/>
        <v>103.26024332911571</v>
      </c>
      <c r="CY147" s="2">
        <f t="shared" si="109"/>
        <v>95.587714523335436</v>
      </c>
      <c r="CZ147" s="2">
        <f t="shared" si="110"/>
        <v>84.081697850337974</v>
      </c>
      <c r="DA147" s="2">
        <f t="shared" si="111"/>
        <v>70.217117241929898</v>
      </c>
      <c r="DD147" s="2">
        <f t="shared" si="112"/>
        <v>97.135333974277614</v>
      </c>
      <c r="DE147" s="2">
        <f t="shared" si="113"/>
        <v>100.66446314064912</v>
      </c>
      <c r="DF147" s="2">
        <f t="shared" si="114"/>
        <v>102.59563818765109</v>
      </c>
      <c r="DG147" s="2">
        <f t="shared" si="115"/>
        <v>102.19835742725087</v>
      </c>
      <c r="DH147" s="2">
        <f t="shared" si="116"/>
        <v>104.73323367585355</v>
      </c>
      <c r="DI147" s="2">
        <f t="shared" si="117"/>
        <v>106.9316415393512</v>
      </c>
      <c r="DJ147" s="2">
        <f t="shared" si="118"/>
        <v>107.81744006839517</v>
      </c>
      <c r="DK147" s="2">
        <f t="shared" si="119"/>
        <v>106.71095037888742</v>
      </c>
      <c r="DL147" s="2">
        <f t="shared" si="120"/>
        <v>104.19719612361887</v>
      </c>
      <c r="DM147" s="2">
        <f t="shared" si="121"/>
        <v>99.416379989694249</v>
      </c>
      <c r="DN147" s="2">
        <f t="shared" si="122"/>
        <v>91.655721313386152</v>
      </c>
      <c r="DO147" s="2">
        <f t="shared" si="123"/>
        <v>81.622427180956791</v>
      </c>
      <c r="DP147" s="2">
        <f t="shared" si="124"/>
        <v>68.94507246888071</v>
      </c>
      <c r="DS147" s="2">
        <f>POWER(10,($B147-C$227)/C$228)/(1+POWER(10,($B147-C$227)/C$228))</f>
        <v>0.97899269684593271</v>
      </c>
      <c r="DT147" s="2">
        <f>POWER(10,($B147-D$227)/D$228)/(1+POWER(10,($B147-D$227)/D$228))</f>
        <v>0.97493787653677266</v>
      </c>
      <c r="DU147" s="2">
        <f>POWER(10,($B147-E$227)/E$228)/(1+POWER(10,($B147-E$227)/E$228))</f>
        <v>0.97222462164777657</v>
      </c>
      <c r="DV147" s="2">
        <f>POWER(10,($B147-F$227)/F$228)/(1+POWER(10,($B147-F$227)/F$228))</f>
        <v>0.97996095008932083</v>
      </c>
      <c r="DW147" s="2">
        <f>POWER(10,($B147-G$227)/G$228)/(1+POWER(10,($B147-G$227)/G$228))</f>
        <v>0.98094852393760268</v>
      </c>
      <c r="DX147" s="2">
        <f>POWER(10,($B147-H$227)/H$228)/(1+POWER(10,($B147-H$227)/H$228))</f>
        <v>0.97900638674868279</v>
      </c>
      <c r="DY147" s="2">
        <f>POWER(10,($B147-I$227)/I$228)/(1+POWER(10,($B147-I$227)/I$228))</f>
        <v>0.97651117376920915</v>
      </c>
      <c r="DZ147" s="2">
        <f>POWER(10,($B147-J$227)/J$228)/(1+POWER(10,($B147-J$227)/J$228))</f>
        <v>0.97733085984741097</v>
      </c>
      <c r="EA147" s="2">
        <f>POWER(10,($B147-K$227)/K$228)/(1+POWER(10,($B147-K$227)/K$228))</f>
        <v>0.97804533102608304</v>
      </c>
      <c r="EB147" s="2">
        <f>POWER(10,($B147-L$227)/L$228)/(1+POWER(10,($B147-L$227)/L$228))</f>
        <v>0.98073031159362534</v>
      </c>
      <c r="EC147" s="2">
        <f>POWER(10,($B147-M$227)/M$228)/(1+POWER(10,($B147-M$227)/M$228))</f>
        <v>0.9811048800258455</v>
      </c>
      <c r="ED147" s="2">
        <f>POWER(10,($B147-N$227)/N$228)/(1+POWER(10,($B147-N$227)/N$228))</f>
        <v>0.98145228132275375</v>
      </c>
      <c r="EE147" s="2">
        <f>POWER(10,($B147-O$227)/O$228)/(1+POWER(10,($B147-O$227)/O$228))</f>
        <v>0.97936279087555467</v>
      </c>
    </row>
    <row r="148" spans="2:137" x14ac:dyDescent="0.25">
      <c r="B148" s="2">
        <v>142</v>
      </c>
      <c r="C148">
        <v>96.332999999999998</v>
      </c>
      <c r="D148">
        <v>99.867999999999995</v>
      </c>
      <c r="E148">
        <v>100.706</v>
      </c>
      <c r="F148">
        <v>101.354</v>
      </c>
      <c r="G148">
        <v>102.71899999999999</v>
      </c>
      <c r="H148">
        <v>107.41500000000001</v>
      </c>
      <c r="I148">
        <v>108.485</v>
      </c>
      <c r="J148">
        <v>107.60599999999999</v>
      </c>
      <c r="K148">
        <v>105.545</v>
      </c>
      <c r="L148">
        <v>100.121</v>
      </c>
      <c r="M148">
        <v>93.152000000000001</v>
      </c>
      <c r="N148">
        <v>80.364000000000004</v>
      </c>
      <c r="O148">
        <v>68.318200000000004</v>
      </c>
      <c r="R148" s="5">
        <f>AV148+(C$209*_xlfn.NORM.DIST($B148,C$214*C$215+C$213,C$219*C$214,FALSE))+(C$211*_xlfn.NORM.DIST($B148,C$214*C$216+C$213,C$220*C$214,FALSE))+(C$210*_xlfn.NORM.DIST($B148,C$214*C$217+C$213,C$221*C$214,FALSE))+(C$212*_xlfn.NORM.DIST($B148,C$214*C$218+C$213,C$222*C$214,FALSE))</f>
        <v>97.137019395644771</v>
      </c>
      <c r="S148" s="5">
        <f>AW148+(D$209*_xlfn.NORM.DIST($B148,D$214*D$215+D$213,D$219*D$214,FALSE))+(D$211*_xlfn.NORM.DIST($B148,D$214*D$216+D$213,D$220*D$214,FALSE))+(D$210*_xlfn.NORM.DIST($B148,D$214*D$217+D$213,D$221*D$214,FALSE))+(D$212*_xlfn.NORM.DIST($B148,D$214*D$218+D$213,D$222*D$214,FALSE))</f>
        <v>100.67007454358956</v>
      </c>
      <c r="T148" s="5">
        <f>AX148+(E$209*_xlfn.NORM.DIST($B148,E$214*E$215+E$213,E$219*E$214,FALSE))+(E$211*_xlfn.NORM.DIST($B148,E$214*E$216+E$213,E$220*E$214,FALSE))+(E$210*_xlfn.NORM.DIST($B148,E$214*E$217+E$213,E$221*E$214,FALSE))+(E$212*_xlfn.NORM.DIST($B148,E$214*E$218+E$213,E$222*E$214,FALSE))</f>
        <v>102.62453959277418</v>
      </c>
      <c r="U148" s="5">
        <f>AY148+(F$209*_xlfn.NORM.DIST($B148,F$214*F$215+F$213,F$219*F$214,FALSE))+(F$211*_xlfn.NORM.DIST($B148,F$214*F$216+F$213,F$220*F$214,FALSE))+(F$210*_xlfn.NORM.DIST($B148,F$214*F$217+F$213,F$221*F$214,FALSE))+(F$212*_xlfn.NORM.DIST($B148,F$214*F$218+F$213,F$222*F$214,FALSE))</f>
        <v>102.27388407699891</v>
      </c>
      <c r="V148" s="5">
        <f>AZ148+(G$209*_xlfn.NORM.DIST($B148,G$214*G$215+G$213,G$219*G$214,FALSE))+(G$211*_xlfn.NORM.DIST($B148,G$214*G$216+G$213,G$220*G$214,FALSE))+(G$210*_xlfn.NORM.DIST($B148,G$214*G$217+G$213,G$221*G$214,FALSE))+(G$212*_xlfn.NORM.DIST($B148,G$214*G$218+G$213,G$222*G$214,FALSE))</f>
        <v>104.9090577069957</v>
      </c>
      <c r="W148" s="5">
        <f>BA148+(H$209*_xlfn.NORM.DIST($B148,H$214*H$215+H$213,H$219*H$214,FALSE))+(H$211*_xlfn.NORM.DIST($B148,H$214*H$216+H$213,H$220*H$214,FALSE))+(H$210*_xlfn.NORM.DIST($B148,H$214*H$217+H$213,H$221*H$214,FALSE))+(H$212*_xlfn.NORM.DIST($B148,H$214*H$218+H$213,H$222*H$214,FALSE))</f>
        <v>107.1597603170178</v>
      </c>
      <c r="X148" s="5">
        <f>BB148+(I$209*_xlfn.NORM.DIST($B148,I$214*I$215+I$213,I$219*I$214,FALSE))+(I$211*_xlfn.NORM.DIST($B148,I$214*I$216+I$213,I$220*I$214,FALSE))+(I$210*_xlfn.NORM.DIST($B148,I$214*I$217+I$213,I$221*I$214,FALSE))+(I$212*_xlfn.NORM.DIST($B148,I$214*I$218+I$213,I$222*I$214,FALSE))</f>
        <v>107.96218591297236</v>
      </c>
      <c r="Y148" s="5">
        <f>BC148+(J$209*_xlfn.NORM.DIST($B148,J$214*J$215+J$213,J$219*J$214,FALSE))+(J$211*_xlfn.NORM.DIST($B148,J$214*J$216+J$213,J$220*J$214,FALSE))+(J$210*_xlfn.NORM.DIST($B148,J$214*J$217+J$213,J$221*J$214,FALSE))+(J$212*_xlfn.NORM.DIST($B148,J$214*J$218+J$213,J$222*J$214,FALSE))</f>
        <v>106.98121765261327</v>
      </c>
      <c r="Z148" s="5">
        <f>BD148+(K$209*_xlfn.NORM.DIST($B148,K$214*K$215+K$213,K$219*K$214,FALSE))+(K$211*_xlfn.NORM.DIST($B148,K$214*K$216+K$213,K$220*K$214,FALSE))+(K$210*_xlfn.NORM.DIST($B148,K$214*K$217+K$213,K$221*K$214,FALSE))+(K$212*_xlfn.NORM.DIST($B148,K$214*K$218+K$213,K$222*K$214,FALSE))</f>
        <v>104.62403292409734</v>
      </c>
      <c r="AA148" s="5">
        <f>BE148+(L$209*_xlfn.NORM.DIST($B148,L$214*L$215+L$213,L$219*L$214,FALSE))+(L$211*_xlfn.NORM.DIST($B148,L$214*L$216+L$213,L$220*L$214,FALSE))+(L$210*_xlfn.NORM.DIST($B148,L$214*L$217+L$213,L$221*L$214,FALSE))+(L$212*_xlfn.NORM.DIST($B148,L$214*L$218+L$213,L$222*L$214,FALSE))</f>
        <v>100.23249254158888</v>
      </c>
      <c r="AB148" s="5">
        <f>BF148+(M$209*_xlfn.NORM.DIST($B148,M$214*M$215+M$213,M$219*M$214,FALSE))+(M$211*_xlfn.NORM.DIST($B148,M$214*M$216+M$213,M$220*M$214,FALSE))+(M$210*_xlfn.NORM.DIST($B148,M$214*M$217+M$213,M$221*M$214,FALSE))+(M$212*_xlfn.NORM.DIST($B148,M$214*M$218+M$213,M$222*M$214,FALSE))</f>
        <v>92.217045663442903</v>
      </c>
      <c r="AC148" s="5">
        <f>BG148+(N$209*_xlfn.NORM.DIST($B148,N$214*N$215+N$213,N$219*N$214,FALSE))+(N$211*_xlfn.NORM.DIST($B148,N$214*N$216+N$213,N$220*N$214,FALSE))+(N$210*_xlfn.NORM.DIST($B148,N$214*N$217+N$213,N$221*N$214,FALSE))+(N$212*_xlfn.NORM.DIST($B148,N$214*N$218+N$213,N$222*N$214,FALSE))</f>
        <v>82.05038802611962</v>
      </c>
      <c r="AD148" s="5">
        <f>BH148+(O$209*_xlfn.NORM.DIST($B148,O$214*O$215+O$213,O$219*O$214,FALSE))+(O$211*_xlfn.NORM.DIST($B148,O$214*O$216+O$213,O$220*O$214,FALSE))+(O$210*_xlfn.NORM.DIST($B148,O$214*O$217+O$213,O$221*O$214,FALSE))+(O$212*_xlfn.NORM.DIST($B148,O$214*O$218+O$213,O$222*O$214,FALSE))</f>
        <v>69.062145643770464</v>
      </c>
      <c r="AE148" s="5"/>
      <c r="AG148" s="5">
        <f t="shared" si="84"/>
        <v>-0.80401939564477232</v>
      </c>
      <c r="AH148" s="5">
        <f t="shared" si="84"/>
        <v>-0.80207454358956909</v>
      </c>
      <c r="AI148" s="5">
        <f t="shared" si="84"/>
        <v>-1.9185395927741808</v>
      </c>
      <c r="AJ148" s="5">
        <f t="shared" si="84"/>
        <v>-0.91988407699891184</v>
      </c>
      <c r="AK148" s="5">
        <f t="shared" si="84"/>
        <v>-2.1900577069957023</v>
      </c>
      <c r="AL148" s="5">
        <f t="shared" si="84"/>
        <v>0.25523968298220723</v>
      </c>
      <c r="AM148" s="5">
        <f t="shared" si="84"/>
        <v>0.52281408702764054</v>
      </c>
      <c r="AN148" s="5">
        <f t="shared" si="84"/>
        <v>0.62478234738672711</v>
      </c>
      <c r="AO148" s="5">
        <f t="shared" si="125"/>
        <v>0.92096707590266647</v>
      </c>
      <c r="AP148" s="5">
        <f t="shared" si="85"/>
        <v>-0.11149254158888766</v>
      </c>
      <c r="AQ148" s="5">
        <f t="shared" si="85"/>
        <v>0.93495433655709803</v>
      </c>
      <c r="AR148" s="5">
        <f t="shared" si="85"/>
        <v>-1.6863880261196158</v>
      </c>
      <c r="AS148" s="5">
        <f t="shared" si="85"/>
        <v>-0.74394564377045924</v>
      </c>
      <c r="AV148" s="2">
        <f t="shared" si="86"/>
        <v>97.136880137478059</v>
      </c>
      <c r="AW148" s="2">
        <f t="shared" si="87"/>
        <v>100.66815256280027</v>
      </c>
      <c r="AX148" s="2">
        <f t="shared" si="88"/>
        <v>102.62004280173956</v>
      </c>
      <c r="AY148" s="2">
        <f t="shared" si="89"/>
        <v>102.2055791945391</v>
      </c>
      <c r="AZ148" s="2">
        <f t="shared" si="90"/>
        <v>104.75964583047644</v>
      </c>
      <c r="BA148" s="2">
        <f t="shared" si="91"/>
        <v>106.96840424676618</v>
      </c>
      <c r="BB148" s="2">
        <f t="shared" si="92"/>
        <v>107.85601735933594</v>
      </c>
      <c r="BC148" s="2">
        <f t="shared" si="93"/>
        <v>106.76380110324625</v>
      </c>
      <c r="BD148" s="2">
        <f t="shared" si="94"/>
        <v>104.25134400345011</v>
      </c>
      <c r="BE148" s="2">
        <f t="shared" si="95"/>
        <v>99.454410365801309</v>
      </c>
      <c r="BF148" s="2">
        <f t="shared" si="96"/>
        <v>91.697032447207121</v>
      </c>
      <c r="BG148" s="2">
        <f t="shared" si="97"/>
        <v>81.647956466518949</v>
      </c>
      <c r="BH148" s="2">
        <f t="shared" si="98"/>
        <v>68.961262269427081</v>
      </c>
      <c r="BK148" s="2" t="str">
        <f>IF(OR($B148&lt;C$229, AND($B148&gt;C$230, $B148&lt;C$231)), C148, "")</f>
        <v/>
      </c>
      <c r="BL148" s="2" t="str">
        <f>IF(OR($B148&lt;D$229, AND($B148&gt;D$230, $B148&lt;D$231)), D148, "")</f>
        <v/>
      </c>
      <c r="BM148" s="2" t="str">
        <f>IF(OR($B148&lt;E$229, AND($B148&gt;E$230, $B148&lt;E$231)), E148, "")</f>
        <v/>
      </c>
      <c r="BN148" s="2" t="str">
        <f>IF(OR($B148&lt;F$229, AND($B148&gt;F$230, $B148&lt;F$231)), F148, "")</f>
        <v/>
      </c>
      <c r="BO148" s="2" t="str">
        <f>IF(OR($B148&lt;G$229, AND($B148&gt;G$230, $B148&lt;G$231)), G148, "")</f>
        <v/>
      </c>
      <c r="BP148" s="2" t="str">
        <f>IF(OR($B148&lt;H$229, AND($B148&gt;H$230, $B148&lt;H$231)), H148, "")</f>
        <v/>
      </c>
      <c r="BQ148" s="2" t="str">
        <f>IF(OR($B148&lt;I$229, AND($B148&gt;I$230, $B148&lt;I$231)), I148, "")</f>
        <v/>
      </c>
      <c r="BR148" s="2" t="str">
        <f>IF(OR($B148&lt;J$229, AND($B148&gt;J$230, $B148&lt;J$231)), J148, "")</f>
        <v/>
      </c>
      <c r="BS148" s="2" t="str">
        <f>IF(OR($B148&lt;K$229, AND($B148&gt;K$230, $B148&lt;K$231)), K148, "")</f>
        <v/>
      </c>
      <c r="BT148" s="2" t="str">
        <f>IF(OR($B148&lt;L$229, AND($B148&gt;L$230, $B148&lt;L$231)), L148, "")</f>
        <v/>
      </c>
      <c r="BU148" s="2" t="str">
        <f>IF(OR($B148&lt;M$229, AND($B148&gt;M$230, $B148&lt;M$231)), M148, "")</f>
        <v/>
      </c>
      <c r="BV148" s="2" t="str">
        <f>IF(OR($B148&lt;N$229, AND($B148&gt;N$230, $B148&lt;N$231)), N148, "")</f>
        <v/>
      </c>
      <c r="BW148" s="2" t="str">
        <f>IF(OR($B148&lt;O$229, AND($B148&gt;O$230, $B148&lt;O$231)), O148, "")</f>
        <v/>
      </c>
      <c r="BZ148" s="2" t="str">
        <f>IF(OR(AND($B148&gt;C$230, $B148&lt;C$231), $B148&gt;C$232), C148, "")</f>
        <v/>
      </c>
      <c r="CA148" s="2" t="str">
        <f>IF(OR(AND($B148&gt;D$230, $B148&lt;D$231), $B148&gt;D$232), D148, "")</f>
        <v/>
      </c>
      <c r="CB148" s="2" t="str">
        <f>IF(OR(AND($B148&gt;E$230, $B148&lt;E$231), $B148&gt;E$232), E148, "")</f>
        <v/>
      </c>
      <c r="CC148" s="2" t="str">
        <f>IF(OR(AND($B148&gt;F$230, $B148&lt;F$231), $B148&gt;F$232), F148, "")</f>
        <v/>
      </c>
      <c r="CD148" s="2" t="str">
        <f>IF(OR(AND($B148&gt;G$230, $B148&lt;G$231), $B148&gt;G$232), G148, "")</f>
        <v/>
      </c>
      <c r="CE148" s="2" t="str">
        <f>IF(OR(AND($B148&gt;H$230, $B148&lt;H$231), $B148&gt;H$232), H148, "")</f>
        <v/>
      </c>
      <c r="CF148" s="2" t="str">
        <f>IF(OR(AND($B148&gt;I$230, $B148&lt;I$231), $B148&gt;I$232), I148, "")</f>
        <v/>
      </c>
      <c r="CG148" s="2" t="str">
        <f>IF(OR(AND($B148&gt;J$230, $B148&lt;J$231), $B148&gt;J$232), J148, "")</f>
        <v/>
      </c>
      <c r="CH148" s="2" t="str">
        <f>IF(OR(AND($B148&gt;K$230, $B148&lt;K$231), $B148&gt;K$232), K148, "")</f>
        <v/>
      </c>
      <c r="CI148" s="2" t="str">
        <f>IF(OR(AND($B148&gt;L$230, $B148&lt;L$231), $B148&gt;L$232), L148, "")</f>
        <v/>
      </c>
      <c r="CJ148" s="2" t="str">
        <f>IF(OR(AND($B148&gt;M$230, $B148&lt;M$231), $B148&gt;M$232), M148, "")</f>
        <v/>
      </c>
      <c r="CK148" s="2" t="str">
        <f>IF(OR(AND($B148&gt;N$230, $B148&lt;N$231), $B148&gt;N$232), N148, "")</f>
        <v/>
      </c>
      <c r="CL148" s="2" t="str">
        <f>IF(OR(AND($B148&gt;O$230, $B148&lt;O$231), $B148&gt;O$232), O148, "")</f>
        <v/>
      </c>
      <c r="CO148" s="2">
        <f t="shared" si="99"/>
        <v>99.205065665268094</v>
      </c>
      <c r="CP148" s="2">
        <f t="shared" si="100"/>
        <v>102.07530739685657</v>
      </c>
      <c r="CQ148" s="2">
        <f t="shared" si="101"/>
        <v>105.34594601145479</v>
      </c>
      <c r="CR148" s="2">
        <f t="shared" si="102"/>
        <v>104.16654501423747</v>
      </c>
      <c r="CS148" s="2">
        <f t="shared" si="103"/>
        <v>106.4791691542605</v>
      </c>
      <c r="CT148" s="2">
        <f t="shared" si="104"/>
        <v>109.19545787460287</v>
      </c>
      <c r="CU148" s="2">
        <f t="shared" si="105"/>
        <v>109.76693111311421</v>
      </c>
      <c r="CV148" s="2">
        <f t="shared" si="106"/>
        <v>110.34186584741104</v>
      </c>
      <c r="CW148" s="2">
        <f t="shared" si="107"/>
        <v>108.70845881013436</v>
      </c>
      <c r="CX148" s="2">
        <f t="shared" si="108"/>
        <v>103.29715882187546</v>
      </c>
      <c r="CY148" s="2">
        <f t="shared" si="109"/>
        <v>95.631258807387511</v>
      </c>
      <c r="CZ148" s="2">
        <f t="shared" si="110"/>
        <v>84.108975587474333</v>
      </c>
      <c r="DA148" s="2">
        <f t="shared" si="111"/>
        <v>70.229310288208211</v>
      </c>
      <c r="DD148" s="2">
        <f t="shared" si="112"/>
        <v>97.0964057443651</v>
      </c>
      <c r="DE148" s="2">
        <f t="shared" si="113"/>
        <v>100.63516252532118</v>
      </c>
      <c r="DF148" s="2">
        <f t="shared" si="114"/>
        <v>102.54901901900476</v>
      </c>
      <c r="DG148" s="2">
        <f t="shared" si="115"/>
        <v>102.16900806445196</v>
      </c>
      <c r="DH148" s="2">
        <f t="shared" si="116"/>
        <v>104.72918859490366</v>
      </c>
      <c r="DI148" s="2">
        <f t="shared" si="117"/>
        <v>106.92484981598059</v>
      </c>
      <c r="DJ148" s="2">
        <f t="shared" si="118"/>
        <v>107.81409698190173</v>
      </c>
      <c r="DK148" s="2">
        <f t="shared" si="119"/>
        <v>106.68811055862558</v>
      </c>
      <c r="DL148" s="2">
        <f t="shared" si="120"/>
        <v>104.16009634472313</v>
      </c>
      <c r="DM148" s="2">
        <f t="shared" si="121"/>
        <v>99.385550360700776</v>
      </c>
      <c r="DN148" s="2">
        <f t="shared" si="122"/>
        <v>91.627929978679262</v>
      </c>
      <c r="DO148" s="2">
        <f t="shared" si="123"/>
        <v>81.605539823004321</v>
      </c>
      <c r="DP148" s="2">
        <f t="shared" si="124"/>
        <v>68.936892968824736</v>
      </c>
      <c r="DS148" s="2">
        <f>POWER(10,($B148-C$227)/C$228)/(1+POWER(10,($B148-C$227)/C$228))</f>
        <v>0.98080563266189069</v>
      </c>
      <c r="DT148" s="2">
        <f>POWER(10,($B148-D$227)/D$228)/(1+POWER(10,($B148-D$227)/D$228))</f>
        <v>0.97709255635932846</v>
      </c>
      <c r="DU148" s="2">
        <f>POWER(10,($B148-E$227)/E$228)/(1+POWER(10,($B148-E$227)/E$228))</f>
        <v>0.97460649386754727</v>
      </c>
      <c r="DV148" s="2">
        <f>POWER(10,($B148-F$227)/F$228)/(1+POWER(10,($B148-F$227)/F$228))</f>
        <v>0.98169188805690688</v>
      </c>
      <c r="DW148" s="2">
        <f>POWER(10,($B148-G$227)/G$228)/(1+POWER(10,($B148-G$227)/G$228))</f>
        <v>0.98259567204336196</v>
      </c>
      <c r="DX148" s="2">
        <f>POWER(10,($B148-H$227)/H$228)/(1+POWER(10,($B148-H$227)/H$228))</f>
        <v>0.98081816427093294</v>
      </c>
      <c r="DY148" s="2">
        <f>POWER(10,($B148-I$227)/I$228)/(1+POWER(10,($B148-I$227)/I$228))</f>
        <v>0.97853356986945739</v>
      </c>
      <c r="DZ148" s="2">
        <f>POWER(10,($B148-J$227)/J$228)/(1+POWER(10,($B148-J$227)/J$228))</f>
        <v>0.9792841778832343</v>
      </c>
      <c r="EA148" s="2">
        <f>POWER(10,($B148-K$227)/K$228)/(1+POWER(10,($B148-K$227)/K$228))</f>
        <v>0.97993834936839308</v>
      </c>
      <c r="EB148" s="2">
        <f>POWER(10,($B148-L$227)/L$228)/(1+POWER(10,($B148-L$227)/L$228))</f>
        <v>0.98239598728144195</v>
      </c>
      <c r="EC148" s="2">
        <f>POWER(10,($B148-M$227)/M$228)/(1+POWER(10,($B148-M$227)/M$228))</f>
        <v>0.98273874780599624</v>
      </c>
      <c r="ED148" s="2">
        <f>POWER(10,($B148-N$227)/N$228)/(1+POWER(10,($B148-N$227)/N$228))</f>
        <v>0.9830566279683991</v>
      </c>
      <c r="EE148" s="2">
        <f>POWER(10,($B148-O$227)/O$228)/(1+POWER(10,($B148-O$227)/O$228))</f>
        <v>0.98114440263460856</v>
      </c>
    </row>
    <row r="149" spans="2:137" x14ac:dyDescent="0.25">
      <c r="B149" s="2">
        <v>143</v>
      </c>
      <c r="C149">
        <v>97.894000000000005</v>
      </c>
      <c r="D149">
        <v>100.38200000000001</v>
      </c>
      <c r="E149">
        <v>101.676</v>
      </c>
      <c r="F149">
        <v>101.354</v>
      </c>
      <c r="G149">
        <v>105.39100000000001</v>
      </c>
      <c r="H149">
        <v>107.41500000000001</v>
      </c>
      <c r="I149">
        <v>108.773</v>
      </c>
      <c r="J149">
        <v>108.227</v>
      </c>
      <c r="K149">
        <v>106.57599999999999</v>
      </c>
      <c r="L149">
        <v>100</v>
      </c>
      <c r="M149">
        <v>91.364000000000004</v>
      </c>
      <c r="N149">
        <v>81.635999999999996</v>
      </c>
      <c r="O149">
        <v>68.651499999999999</v>
      </c>
      <c r="R149" s="5">
        <f>AV149+(C$209*_xlfn.NORM.DIST($B149,C$214*C$215+C$213,C$219*C$214,FALSE))+(C$211*_xlfn.NORM.DIST($B149,C$214*C$216+C$213,C$220*C$214,FALSE))+(C$210*_xlfn.NORM.DIST($B149,C$214*C$217+C$213,C$221*C$214,FALSE))+(C$212*_xlfn.NORM.DIST($B149,C$214*C$218+C$213,C$222*C$214,FALSE))</f>
        <v>97.095148668543075</v>
      </c>
      <c r="S149" s="5">
        <f>AW149+(D$209*_xlfn.NORM.DIST($B149,D$214*D$215+D$213,D$219*D$214,FALSE))+(D$211*_xlfn.NORM.DIST($B149,D$214*D$216+D$213,D$220*D$214,FALSE))+(D$210*_xlfn.NORM.DIST($B149,D$214*D$217+D$213,D$221*D$214,FALSE))+(D$212*_xlfn.NORM.DIST($B149,D$214*D$218+D$213,D$222*D$214,FALSE))</f>
        <v>100.63896360659729</v>
      </c>
      <c r="T149" s="5">
        <f>AX149+(E$209*_xlfn.NORM.DIST($B149,E$214*E$215+E$213,E$219*E$214,FALSE))+(E$211*_xlfn.NORM.DIST($B149,E$214*E$216+E$213,E$220*E$214,FALSE))+(E$210*_xlfn.NORM.DIST($B149,E$214*E$217+E$213,E$221*E$214,FALSE))+(E$212*_xlfn.NORM.DIST($B149,E$214*E$218+E$213,E$222*E$214,FALSE))</f>
        <v>102.57075070425074</v>
      </c>
      <c r="U149" s="5">
        <f>AY149+(F$209*_xlfn.NORM.DIST($B149,F$214*F$215+F$213,F$219*F$214,FALSE))+(F$211*_xlfn.NORM.DIST($B149,F$214*F$216+F$213,F$220*F$214,FALSE))+(F$210*_xlfn.NORM.DIST($B149,F$214*F$217+F$213,F$221*F$214,FALSE))+(F$212*_xlfn.NORM.DIST($B149,F$214*F$218+F$213,F$222*F$214,FALSE))</f>
        <v>102.29130727087326</v>
      </c>
      <c r="V149" s="5">
        <f>AZ149+(G$209*_xlfn.NORM.DIST($B149,G$214*G$215+G$213,G$219*G$214,FALSE))+(G$211*_xlfn.NORM.DIST($B149,G$214*G$216+G$213,G$220*G$214,FALSE))+(G$210*_xlfn.NORM.DIST($B149,G$214*G$217+G$213,G$221*G$214,FALSE))+(G$212*_xlfn.NORM.DIST($B149,G$214*G$218+G$213,G$222*G$214,FALSE))</f>
        <v>104.99732942382242</v>
      </c>
      <c r="W149" s="5">
        <f>BA149+(H$209*_xlfn.NORM.DIST($B149,H$214*H$215+H$213,H$219*H$214,FALSE))+(H$211*_xlfn.NORM.DIST($B149,H$214*H$216+H$213,H$220*H$214,FALSE))+(H$210*_xlfn.NORM.DIST($B149,H$214*H$217+H$213,H$221*H$214,FALSE))+(H$212*_xlfn.NORM.DIST($B149,H$214*H$218+H$213,H$222*H$214,FALSE))</f>
        <v>107.2817497583433</v>
      </c>
      <c r="X149" s="5">
        <f>BB149+(I$209*_xlfn.NORM.DIST($B149,I$214*I$215+I$213,I$219*I$214,FALSE))+(I$211*_xlfn.NORM.DIST($B149,I$214*I$216+I$213,I$220*I$214,FALSE))+(I$210*_xlfn.NORM.DIST($B149,I$214*I$217+I$213,I$221*I$214,FALSE))+(I$212*_xlfn.NORM.DIST($B149,I$214*I$218+I$213,I$222*I$214,FALSE))</f>
        <v>108.03826917936442</v>
      </c>
      <c r="Y149" s="5">
        <f>BC149+(J$209*_xlfn.NORM.DIST($B149,J$214*J$215+J$213,J$219*J$214,FALSE))+(J$211*_xlfn.NORM.DIST($B149,J$214*J$216+J$213,J$220*J$214,FALSE))+(J$210*_xlfn.NORM.DIST($B149,J$214*J$217+J$213,J$221*J$214,FALSE))+(J$212*_xlfn.NORM.DIST($B149,J$214*J$218+J$213,J$222*J$214,FALSE))</f>
        <v>107.10962747250933</v>
      </c>
      <c r="Z149" s="5">
        <f>BD149+(K$209*_xlfn.NORM.DIST($B149,K$214*K$215+K$213,K$219*K$214,FALSE))+(K$211*_xlfn.NORM.DIST($B149,K$214*K$216+K$213,K$220*K$214,FALSE))+(K$210*_xlfn.NORM.DIST($B149,K$214*K$217+K$213,K$221*K$214,FALSE))+(K$212*_xlfn.NORM.DIST($B149,K$214*K$218+K$213,K$222*K$214,FALSE))</f>
        <v>104.82912474639468</v>
      </c>
      <c r="AA149" s="5">
        <f>BE149+(L$209*_xlfn.NORM.DIST($B149,L$214*L$215+L$213,L$219*L$214,FALSE))+(L$211*_xlfn.NORM.DIST($B149,L$214*L$216+L$213,L$220*L$214,FALSE))+(L$210*_xlfn.NORM.DIST($B149,L$214*L$217+L$213,L$221*L$214,FALSE))+(L$212*_xlfn.NORM.DIST($B149,L$214*L$218+L$213,L$222*L$214,FALSE))</f>
        <v>100.64608598725687</v>
      </c>
      <c r="AB149" s="5">
        <f>BF149+(M$209*_xlfn.NORM.DIST($B149,M$214*M$215+M$213,M$219*M$214,FALSE))+(M$211*_xlfn.NORM.DIST($B149,M$214*M$216+M$213,M$220*M$214,FALSE))+(M$210*_xlfn.NORM.DIST($B149,M$214*M$217+M$213,M$221*M$214,FALSE))+(M$212*_xlfn.NORM.DIST($B149,M$214*M$218+M$213,M$222*M$214,FALSE))</f>
        <v>92.51196738499479</v>
      </c>
      <c r="AC149" s="5">
        <f>BG149+(N$209*_xlfn.NORM.DIST($B149,N$214*N$215+N$213,N$219*N$214,FALSE))+(N$211*_xlfn.NORM.DIST($B149,N$214*N$216+N$213,N$220*N$214,FALSE))+(N$210*_xlfn.NORM.DIST($B149,N$214*N$217+N$213,N$221*N$214,FALSE))+(N$212*_xlfn.NORM.DIST($B149,N$214*N$218+N$213,N$222*N$214,FALSE))</f>
        <v>82.295241402778359</v>
      </c>
      <c r="AD149" s="5">
        <f>BH149+(O$209*_xlfn.NORM.DIST($B149,O$214*O$215+O$213,O$219*O$214,FALSE))+(O$211*_xlfn.NORM.DIST($B149,O$214*O$216+O$213,O$220*O$214,FALSE))+(O$210*_xlfn.NORM.DIST($B149,O$214*O$217+O$213,O$221*O$214,FALSE))+(O$212*_xlfn.NORM.DIST($B149,O$214*O$218+O$213,O$222*O$214,FALSE))</f>
        <v>69.133432797177591</v>
      </c>
      <c r="AE149" s="5"/>
      <c r="AG149" s="5">
        <f t="shared" si="84"/>
        <v>0.79885133145693032</v>
      </c>
      <c r="AH149" s="5">
        <f t="shared" si="84"/>
        <v>-0.25696360659728157</v>
      </c>
      <c r="AI149" s="5">
        <f t="shared" si="84"/>
        <v>-0.89475070425073966</v>
      </c>
      <c r="AJ149" s="5">
        <f t="shared" si="84"/>
        <v>-0.93730727087326215</v>
      </c>
      <c r="AK149" s="5">
        <f t="shared" si="84"/>
        <v>0.39367057617758405</v>
      </c>
      <c r="AL149" s="5">
        <f t="shared" si="84"/>
        <v>0.13325024165671095</v>
      </c>
      <c r="AM149" s="5">
        <f t="shared" si="84"/>
        <v>0.73473082063557626</v>
      </c>
      <c r="AN149" s="5">
        <f t="shared" si="84"/>
        <v>1.117372527490673</v>
      </c>
      <c r="AO149" s="5">
        <f t="shared" si="125"/>
        <v>1.7468752536053103</v>
      </c>
      <c r="AP149" s="5">
        <f t="shared" si="85"/>
        <v>-0.64608598725686761</v>
      </c>
      <c r="AQ149" s="5">
        <f t="shared" si="85"/>
        <v>-1.1479673849947858</v>
      </c>
      <c r="AR149" s="5">
        <f t="shared" si="85"/>
        <v>-0.65924140277836329</v>
      </c>
      <c r="AS149" s="5">
        <f t="shared" si="85"/>
        <v>-0.48193279717759197</v>
      </c>
      <c r="AV149" s="2">
        <f t="shared" si="86"/>
        <v>97.095091093743235</v>
      </c>
      <c r="AW149" s="2">
        <f t="shared" si="87"/>
        <v>100.63647726630792</v>
      </c>
      <c r="AX149" s="2">
        <f t="shared" si="88"/>
        <v>102.56846079838677</v>
      </c>
      <c r="AY149" s="2">
        <f t="shared" si="89"/>
        <v>102.17363743624944</v>
      </c>
      <c r="AZ149" s="2">
        <f t="shared" si="90"/>
        <v>104.75336328575082</v>
      </c>
      <c r="BA149" s="2">
        <f t="shared" si="91"/>
        <v>106.95850145844595</v>
      </c>
      <c r="BB149" s="2">
        <f t="shared" si="92"/>
        <v>107.84960398749404</v>
      </c>
      <c r="BC149" s="2">
        <f t="shared" si="93"/>
        <v>106.73567985165741</v>
      </c>
      <c r="BD149" s="2">
        <f t="shared" si="94"/>
        <v>104.20781084071373</v>
      </c>
      <c r="BE149" s="2">
        <f t="shared" si="95"/>
        <v>99.418708568849837</v>
      </c>
      <c r="BF149" s="2">
        <f t="shared" si="96"/>
        <v>91.664381413760879</v>
      </c>
      <c r="BG149" s="2">
        <f t="shared" si="97"/>
        <v>81.628078143664311</v>
      </c>
      <c r="BH149" s="2">
        <f t="shared" si="98"/>
        <v>68.951326388573776</v>
      </c>
      <c r="BK149" s="2" t="str">
        <f>IF(OR($B149&lt;C$229, AND($B149&gt;C$230, $B149&lt;C$231)), C149, "")</f>
        <v/>
      </c>
      <c r="BL149" s="2" t="str">
        <f>IF(OR($B149&lt;D$229, AND($B149&gt;D$230, $B149&lt;D$231)), D149, "")</f>
        <v/>
      </c>
      <c r="BM149" s="2" t="str">
        <f>IF(OR($B149&lt;E$229, AND($B149&gt;E$230, $B149&lt;E$231)), E149, "")</f>
        <v/>
      </c>
      <c r="BN149" s="2" t="str">
        <f>IF(OR($B149&lt;F$229, AND($B149&gt;F$230, $B149&lt;F$231)), F149, "")</f>
        <v/>
      </c>
      <c r="BO149" s="2" t="str">
        <f>IF(OR($B149&lt;G$229, AND($B149&gt;G$230, $B149&lt;G$231)), G149, "")</f>
        <v/>
      </c>
      <c r="BP149" s="2" t="str">
        <f>IF(OR($B149&lt;H$229, AND($B149&gt;H$230, $B149&lt;H$231)), H149, "")</f>
        <v/>
      </c>
      <c r="BQ149" s="2" t="str">
        <f>IF(OR($B149&lt;I$229, AND($B149&gt;I$230, $B149&lt;I$231)), I149, "")</f>
        <v/>
      </c>
      <c r="BR149" s="2" t="str">
        <f>IF(OR($B149&lt;J$229, AND($B149&gt;J$230, $B149&lt;J$231)), J149, "")</f>
        <v/>
      </c>
      <c r="BS149" s="2" t="str">
        <f>IF(OR($B149&lt;K$229, AND($B149&gt;K$230, $B149&lt;K$231)), K149, "")</f>
        <v/>
      </c>
      <c r="BT149" s="2" t="str">
        <f>IF(OR($B149&lt;L$229, AND($B149&gt;L$230, $B149&lt;L$231)), L149, "")</f>
        <v/>
      </c>
      <c r="BU149" s="2" t="str">
        <f>IF(OR($B149&lt;M$229, AND($B149&gt;M$230, $B149&lt;M$231)), M149, "")</f>
        <v/>
      </c>
      <c r="BV149" s="2" t="str">
        <f>IF(OR($B149&lt;N$229, AND($B149&gt;N$230, $B149&lt;N$231)), N149, "")</f>
        <v/>
      </c>
      <c r="BW149" s="2" t="str">
        <f>IF(OR($B149&lt;O$229, AND($B149&gt;O$230, $B149&lt;O$231)), O149, "")</f>
        <v/>
      </c>
      <c r="BZ149" s="2" t="str">
        <f>IF(OR(AND($B149&gt;C$230, $B149&lt;C$231), $B149&gt;C$232), C149, "")</f>
        <v/>
      </c>
      <c r="CA149" s="2" t="str">
        <f>IF(OR(AND($B149&gt;D$230, $B149&lt;D$231), $B149&gt;D$232), D149, "")</f>
        <v/>
      </c>
      <c r="CB149" s="2" t="str">
        <f>IF(OR(AND($B149&gt;E$230, $B149&lt;E$231), $B149&gt;E$232), E149, "")</f>
        <v/>
      </c>
      <c r="CC149" s="2" t="str">
        <f>IF(OR(AND($B149&gt;F$230, $B149&lt;F$231), $B149&gt;F$232), F149, "")</f>
        <v/>
      </c>
      <c r="CD149" s="2" t="str">
        <f>IF(OR(AND($B149&gt;G$230, $B149&lt;G$231), $B149&gt;G$232), G149, "")</f>
        <v/>
      </c>
      <c r="CE149" s="2" t="str">
        <f>IF(OR(AND($B149&gt;H$230, $B149&lt;H$231), $B149&gt;H$232), H149, "")</f>
        <v/>
      </c>
      <c r="CF149" s="2" t="str">
        <f>IF(OR(AND($B149&gt;I$230, $B149&lt;I$231), $B149&gt;I$232), I149, "")</f>
        <v/>
      </c>
      <c r="CG149" s="2" t="str">
        <f>IF(OR(AND($B149&gt;J$230, $B149&lt;J$231), $B149&gt;J$232), J149, "")</f>
        <v/>
      </c>
      <c r="CH149" s="2" t="str">
        <f>IF(OR(AND($B149&gt;K$230, $B149&lt;K$231), $B149&gt;K$232), K149, "")</f>
        <v/>
      </c>
      <c r="CI149" s="2" t="str">
        <f>IF(OR(AND($B149&gt;L$230, $B149&lt;L$231), $B149&gt;L$232), L149, "")</f>
        <v/>
      </c>
      <c r="CJ149" s="2" t="str">
        <f>IF(OR(AND($B149&gt;M$230, $B149&lt;M$231), $B149&gt;M$232), M149, "")</f>
        <v/>
      </c>
      <c r="CK149" s="2" t="str">
        <f>IF(OR(AND($B149&gt;N$230, $B149&lt;N$231), $B149&gt;N$232), N149, "")</f>
        <v/>
      </c>
      <c r="CL149" s="2" t="str">
        <f>IF(OR(AND($B149&gt;O$230, $B149&lt;O$231), $B149&gt;O$232), O149, "")</f>
        <v/>
      </c>
      <c r="CO149" s="2">
        <f t="shared" si="99"/>
        <v>99.202524266594253</v>
      </c>
      <c r="CP149" s="2">
        <f t="shared" si="100"/>
        <v>102.06833014288264</v>
      </c>
      <c r="CQ149" s="2">
        <f t="shared" si="101"/>
        <v>105.34850328865254</v>
      </c>
      <c r="CR149" s="2">
        <f t="shared" si="102"/>
        <v>104.17137687947418</v>
      </c>
      <c r="CS149" s="2">
        <f t="shared" si="103"/>
        <v>106.50027551886106</v>
      </c>
      <c r="CT149" s="2">
        <f t="shared" si="104"/>
        <v>109.22599273354157</v>
      </c>
      <c r="CU149" s="2">
        <f t="shared" si="105"/>
        <v>109.79141944815464</v>
      </c>
      <c r="CV149" s="2">
        <f t="shared" si="106"/>
        <v>110.38519726010009</v>
      </c>
      <c r="CW149" s="2">
        <f t="shared" si="107"/>
        <v>108.75037473145987</v>
      </c>
      <c r="CX149" s="2">
        <f t="shared" si="108"/>
        <v>103.33407431463519</v>
      </c>
      <c r="CY149" s="2">
        <f t="shared" si="109"/>
        <v>95.674803091439586</v>
      </c>
      <c r="CZ149" s="2">
        <f t="shared" si="110"/>
        <v>84.136253324610706</v>
      </c>
      <c r="DA149" s="2">
        <f t="shared" si="111"/>
        <v>70.241503334486524</v>
      </c>
      <c r="DD149" s="2">
        <f t="shared" si="112"/>
        <v>97.0574775144526</v>
      </c>
      <c r="DE149" s="2">
        <f t="shared" si="113"/>
        <v>100.60586190999322</v>
      </c>
      <c r="DF149" s="2">
        <f t="shared" si="114"/>
        <v>102.50239985035844</v>
      </c>
      <c r="DG149" s="2">
        <f t="shared" si="115"/>
        <v>102.13965870165305</v>
      </c>
      <c r="DH149" s="2">
        <f t="shared" si="116"/>
        <v>104.72514351395377</v>
      </c>
      <c r="DI149" s="2">
        <f t="shared" si="117"/>
        <v>106.91805809260997</v>
      </c>
      <c r="DJ149" s="2">
        <f t="shared" si="118"/>
        <v>107.8107538954083</v>
      </c>
      <c r="DK149" s="2">
        <f t="shared" si="119"/>
        <v>106.66527073836373</v>
      </c>
      <c r="DL149" s="2">
        <f t="shared" si="120"/>
        <v>104.12299656582739</v>
      </c>
      <c r="DM149" s="2">
        <f t="shared" si="121"/>
        <v>99.354720731707303</v>
      </c>
      <c r="DN149" s="2">
        <f t="shared" si="122"/>
        <v>91.600138643972357</v>
      </c>
      <c r="DO149" s="2">
        <f t="shared" si="123"/>
        <v>81.588652465051851</v>
      </c>
      <c r="DP149" s="2">
        <f t="shared" si="124"/>
        <v>68.928713468768763</v>
      </c>
      <c r="DS149" s="2">
        <f>POWER(10,($B149-C$227)/C$228)/(1+POWER(10,($B149-C$227)/C$228))</f>
        <v>0.98246491399169111</v>
      </c>
      <c r="DT149" s="2">
        <f>POWER(10,($B149-D$227)/D$228)/(1+POWER(10,($B149-D$227)/D$228))</f>
        <v>0.97906596832246084</v>
      </c>
      <c r="DU149" s="2">
        <f>POWER(10,($B149-E$227)/E$228)/(1+POWER(10,($B149-E$227)/E$228))</f>
        <v>0.97678898555144555</v>
      </c>
      <c r="DV149" s="2">
        <f>POWER(10,($B149-F$227)/F$228)/(1+POWER(10,($B149-F$227)/F$228))</f>
        <v>0.98327586228871922</v>
      </c>
      <c r="DW149" s="2">
        <f>POWER(10,($B149-G$227)/G$228)/(1+POWER(10,($B149-G$227)/G$228))</f>
        <v>0.98410271928001047</v>
      </c>
      <c r="DX149" s="2">
        <f>POWER(10,($B149-H$227)/H$228)/(1+POWER(10,($B149-H$227)/H$228))</f>
        <v>0.98247638164499262</v>
      </c>
      <c r="DY149" s="2">
        <f>POWER(10,($B149-I$227)/I$228)/(1+POWER(10,($B149-I$227)/I$228))</f>
        <v>0.98038533460035227</v>
      </c>
      <c r="DZ149" s="2">
        <f>POWER(10,($B149-J$227)/J$228)/(1+POWER(10,($B149-J$227)/J$228))</f>
        <v>0.98107244514581782</v>
      </c>
      <c r="EA149" s="2">
        <f>POWER(10,($B149-K$227)/K$228)/(1+POWER(10,($B149-K$227)/K$228))</f>
        <v>0.98167120303322897</v>
      </c>
      <c r="EB149" s="2">
        <f>POWER(10,($B149-L$227)/L$228)/(1+POWER(10,($B149-L$227)/L$228))</f>
        <v>0.98392004233625963</v>
      </c>
      <c r="EC149" s="2">
        <f>POWER(10,($B149-M$227)/M$228)/(1+POWER(10,($B149-M$227)/M$228))</f>
        <v>0.98423360484850331</v>
      </c>
      <c r="ED149" s="2">
        <f>POWER(10,($B149-N$227)/N$228)/(1+POWER(10,($B149-N$227)/N$228))</f>
        <v>0.98452438949981858</v>
      </c>
      <c r="EE149" s="2">
        <f>POWER(10,($B149-O$227)/O$228)/(1+POWER(10,($B149-O$227)/O$228))</f>
        <v>0.98277491288169794</v>
      </c>
    </row>
    <row r="150" spans="2:137" x14ac:dyDescent="0.25">
      <c r="B150" s="2">
        <v>144</v>
      </c>
      <c r="C150">
        <v>96.802999999999997</v>
      </c>
      <c r="D150">
        <v>100.66200000000001</v>
      </c>
      <c r="E150">
        <v>100.941</v>
      </c>
      <c r="F150">
        <v>102.215</v>
      </c>
      <c r="G150">
        <v>104.78100000000001</v>
      </c>
      <c r="H150">
        <v>108.015</v>
      </c>
      <c r="I150">
        <v>108.682</v>
      </c>
      <c r="J150">
        <v>108.136</v>
      </c>
      <c r="K150">
        <v>105.348</v>
      </c>
      <c r="L150">
        <v>100.40900000000001</v>
      </c>
      <c r="M150">
        <v>92.53</v>
      </c>
      <c r="N150">
        <v>82.332999999999998</v>
      </c>
      <c r="O150">
        <v>68.666700000000006</v>
      </c>
      <c r="R150" s="5">
        <f>AV150+(C$209*_xlfn.NORM.DIST($B150,C$214*C$215+C$213,C$219*C$214,FALSE))+(C$211*_xlfn.NORM.DIST($B150,C$214*C$216+C$213,C$220*C$214,FALSE))+(C$210*_xlfn.NORM.DIST($B150,C$214*C$217+C$213,C$221*C$214,FALSE))+(C$212*_xlfn.NORM.DIST($B150,C$214*C$218+C$213,C$222*C$214,FALSE))</f>
        <v>97.053511942357915</v>
      </c>
      <c r="S150" s="5">
        <f>AW150+(D$209*_xlfn.NORM.DIST($B150,D$214*D$215+D$213,D$219*D$214,FALSE))+(D$211*_xlfn.NORM.DIST($B150,D$214*D$216+D$213,D$220*D$214,FALSE))+(D$210*_xlfn.NORM.DIST($B150,D$214*D$217+D$213,D$221*D$214,FALSE))+(D$212*_xlfn.NORM.DIST($B150,D$214*D$218+D$213,D$222*D$214,FALSE))</f>
        <v>100.60930494707877</v>
      </c>
      <c r="T150" s="5">
        <f>AX150+(E$209*_xlfn.NORM.DIST($B150,E$214*E$215+E$213,E$219*E$214,FALSE))+(E$211*_xlfn.NORM.DIST($B150,E$214*E$216+E$213,E$220*E$214,FALSE))+(E$210*_xlfn.NORM.DIST($B150,E$214*E$217+E$213,E$221*E$214,FALSE))+(E$212*_xlfn.NORM.DIST($B150,E$214*E$218+E$213,E$222*E$214,FALSE))</f>
        <v>102.5183925789505</v>
      </c>
      <c r="U150" s="5">
        <f>AY150+(F$209*_xlfn.NORM.DIST($B150,F$214*F$215+F$213,F$219*F$214,FALSE))+(F$211*_xlfn.NORM.DIST($B150,F$214*F$216+F$213,F$220*F$214,FALSE))+(F$210*_xlfn.NORM.DIST($B150,F$214*F$217+F$213,F$221*F$214,FALSE))+(F$212*_xlfn.NORM.DIST($B150,F$214*F$218+F$213,F$222*F$214,FALSE))</f>
        <v>102.33563673413778</v>
      </c>
      <c r="V150" s="5">
        <f>AZ150+(G$209*_xlfn.NORM.DIST($B150,G$214*G$215+G$213,G$219*G$214,FALSE))+(G$211*_xlfn.NORM.DIST($B150,G$214*G$216+G$213,G$220*G$214,FALSE))+(G$210*_xlfn.NORM.DIST($B150,G$214*G$217+G$213,G$221*G$214,FALSE))+(G$212*_xlfn.NORM.DIST($B150,G$214*G$218+G$213,G$222*G$214,FALSE))</f>
        <v>105.12761539489183</v>
      </c>
      <c r="W150" s="5">
        <f>BA150+(H$209*_xlfn.NORM.DIST($B150,H$214*H$215+H$213,H$219*H$214,FALSE))+(H$211*_xlfn.NORM.DIST($B150,H$214*H$216+H$213,H$220*H$214,FALSE))+(H$210*_xlfn.NORM.DIST($B150,H$214*H$217+H$213,H$221*H$214,FALSE))+(H$212*_xlfn.NORM.DIST($B150,H$214*H$218+H$213,H$222*H$214,FALSE))</f>
        <v>107.47011215504973</v>
      </c>
      <c r="X150" s="5">
        <f>BB150+(I$209*_xlfn.NORM.DIST($B150,I$214*I$215+I$213,I$219*I$214,FALSE))+(I$211*_xlfn.NORM.DIST($B150,I$214*I$216+I$213,I$220*I$214,FALSE))+(I$210*_xlfn.NORM.DIST($B150,I$214*I$217+I$213,I$221*I$214,FALSE))+(I$212*_xlfn.NORM.DIST($B150,I$214*I$218+I$213,I$222*I$214,FALSE))</f>
        <v>108.16389574288908</v>
      </c>
      <c r="Y150" s="5">
        <f>BC150+(J$209*_xlfn.NORM.DIST($B150,J$214*J$215+J$213,J$219*J$214,FALSE))+(J$211*_xlfn.NORM.DIST($B150,J$214*J$216+J$213,J$220*J$214,FALSE))+(J$210*_xlfn.NORM.DIST($B150,J$214*J$217+J$213,J$221*J$214,FALSE))+(J$212*_xlfn.NORM.DIST($B150,J$214*J$218+J$213,J$222*J$214,FALSE))</f>
        <v>107.32180788198201</v>
      </c>
      <c r="Z150" s="5">
        <f>BD150+(K$209*_xlfn.NORM.DIST($B150,K$214*K$215+K$213,K$219*K$214,FALSE))+(K$211*_xlfn.NORM.DIST($B150,K$214*K$216+K$213,K$220*K$214,FALSE))+(K$210*_xlfn.NORM.DIST($B150,K$214*K$217+K$213,K$221*K$214,FALSE))+(K$212*_xlfn.NORM.DIST($B150,K$214*K$218+K$213,K$222*K$214,FALSE))</f>
        <v>105.15268653972817</v>
      </c>
      <c r="AA150" s="5">
        <f>BE150+(L$209*_xlfn.NORM.DIST($B150,L$214*L$215+L$213,L$219*L$214,FALSE))+(L$211*_xlfn.NORM.DIST($B150,L$214*L$216+L$213,L$220*L$214,FALSE))+(L$210*_xlfn.NORM.DIST($B150,L$214*L$217+L$213,L$221*L$214,FALSE))+(L$212*_xlfn.NORM.DIST($B150,L$214*L$218+L$213,L$222*L$214,FALSE))</f>
        <v>101.23027781268812</v>
      </c>
      <c r="AB150" s="5">
        <f>BF150+(M$209*_xlfn.NORM.DIST($B150,M$214*M$215+M$213,M$219*M$214,FALSE))+(M$211*_xlfn.NORM.DIST($B150,M$214*M$216+M$213,M$220*M$214,FALSE))+(M$210*_xlfn.NORM.DIST($B150,M$214*M$217+M$213,M$221*M$214,FALSE))+(M$212*_xlfn.NORM.DIST($B150,M$214*M$218+M$213,M$222*M$214,FALSE))</f>
        <v>92.951272895267707</v>
      </c>
      <c r="AC150" s="5">
        <f>BG150+(N$209*_xlfn.NORM.DIST($B150,N$214*N$215+N$213,N$219*N$214,FALSE))+(N$211*_xlfn.NORM.DIST($B150,N$214*N$216+N$213,N$220*N$214,FALSE))+(N$210*_xlfn.NORM.DIST($B150,N$214*N$217+N$213,N$221*N$214,FALSE))+(N$212*_xlfn.NORM.DIST($B150,N$214*N$218+N$213,N$222*N$214,FALSE))</f>
        <v>82.665236701554534</v>
      </c>
      <c r="AD150" s="5">
        <f>BH150+(O$209*_xlfn.NORM.DIST($B150,O$214*O$215+O$213,O$219*O$214,FALSE))+(O$211*_xlfn.NORM.DIST($B150,O$214*O$216+O$213,O$220*O$214,FALSE))+(O$210*_xlfn.NORM.DIST($B150,O$214*O$217+O$213,O$221*O$214,FALSE))+(O$212*_xlfn.NORM.DIST($B150,O$214*O$218+O$213,O$222*O$214,FALSE))</f>
        <v>69.256434424273039</v>
      </c>
      <c r="AE150" s="5"/>
      <c r="AG150" s="5">
        <f t="shared" si="84"/>
        <v>-0.25051194235791741</v>
      </c>
      <c r="AH150" s="5">
        <f t="shared" si="84"/>
        <v>5.2695052921237107E-2</v>
      </c>
      <c r="AI150" s="5">
        <f t="shared" si="84"/>
        <v>-1.5773925789504943</v>
      </c>
      <c r="AJ150" s="5">
        <f t="shared" si="84"/>
        <v>-0.12063673413777565</v>
      </c>
      <c r="AK150" s="5">
        <f t="shared" si="84"/>
        <v>-0.34661539489182758</v>
      </c>
      <c r="AL150" s="5">
        <f t="shared" si="84"/>
        <v>0.54488784495026721</v>
      </c>
      <c r="AM150" s="5">
        <f t="shared" si="84"/>
        <v>0.51810425711092023</v>
      </c>
      <c r="AN150" s="5">
        <f t="shared" si="84"/>
        <v>0.81419211801798497</v>
      </c>
      <c r="AO150" s="5">
        <f t="shared" si="125"/>
        <v>0.19531346027183361</v>
      </c>
      <c r="AP150" s="5">
        <f t="shared" si="85"/>
        <v>-0.82127781268810907</v>
      </c>
      <c r="AQ150" s="5">
        <f t="shared" si="85"/>
        <v>-0.42127289526770539</v>
      </c>
      <c r="AR150" s="5">
        <f t="shared" si="85"/>
        <v>-0.33223670155453533</v>
      </c>
      <c r="AS150" s="5">
        <f t="shared" si="85"/>
        <v>-0.58973442427303269</v>
      </c>
      <c r="AV150" s="2">
        <f t="shared" si="86"/>
        <v>97.053489090163268</v>
      </c>
      <c r="AW150" s="2">
        <f t="shared" si="87"/>
        <v>100.60496134249003</v>
      </c>
      <c r="AX150" s="2">
        <f t="shared" si="88"/>
        <v>102.51719541203184</v>
      </c>
      <c r="AY150" s="2">
        <f t="shared" si="89"/>
        <v>102.14186610266692</v>
      </c>
      <c r="AZ150" s="2">
        <f t="shared" si="90"/>
        <v>104.7472363902785</v>
      </c>
      <c r="BA150" s="2">
        <f t="shared" si="91"/>
        <v>106.94880558189696</v>
      </c>
      <c r="BB150" s="2">
        <f t="shared" si="92"/>
        <v>107.84340250166009</v>
      </c>
      <c r="BC150" s="2">
        <f t="shared" si="93"/>
        <v>106.70789607634593</v>
      </c>
      <c r="BD150" s="2">
        <f t="shared" si="94"/>
        <v>104.16469623893549</v>
      </c>
      <c r="BE150" s="2">
        <f t="shared" si="95"/>
        <v>99.383326285047161</v>
      </c>
      <c r="BF150" s="2">
        <f t="shared" si="96"/>
        <v>91.632045973596988</v>
      </c>
      <c r="BG150" s="2">
        <f t="shared" si="97"/>
        <v>81.608394974538385</v>
      </c>
      <c r="BH150" s="2">
        <f t="shared" si="98"/>
        <v>68.941509028752264</v>
      </c>
      <c r="BK150" s="2" t="str">
        <f>IF(OR($B150&lt;C$229, AND($B150&gt;C$230, $B150&lt;C$231)), C150, "")</f>
        <v/>
      </c>
      <c r="BL150" s="2" t="str">
        <f>IF(OR($B150&lt;D$229, AND($B150&gt;D$230, $B150&lt;D$231)), D150, "")</f>
        <v/>
      </c>
      <c r="BM150" s="2" t="str">
        <f>IF(OR($B150&lt;E$229, AND($B150&gt;E$230, $B150&lt;E$231)), E150, "")</f>
        <v/>
      </c>
      <c r="BN150" s="2" t="str">
        <f>IF(OR($B150&lt;F$229, AND($B150&gt;F$230, $B150&lt;F$231)), F150, "")</f>
        <v/>
      </c>
      <c r="BO150" s="2" t="str">
        <f>IF(OR($B150&lt;G$229, AND($B150&gt;G$230, $B150&lt;G$231)), G150, "")</f>
        <v/>
      </c>
      <c r="BP150" s="2" t="str">
        <f>IF(OR($B150&lt;H$229, AND($B150&gt;H$230, $B150&lt;H$231)), H150, "")</f>
        <v/>
      </c>
      <c r="BQ150" s="2" t="str">
        <f>IF(OR($B150&lt;I$229, AND($B150&gt;I$230, $B150&lt;I$231)), I150, "")</f>
        <v/>
      </c>
      <c r="BR150" s="2" t="str">
        <f>IF(OR($B150&lt;J$229, AND($B150&gt;J$230, $B150&lt;J$231)), J150, "")</f>
        <v/>
      </c>
      <c r="BS150" s="2" t="str">
        <f>IF(OR($B150&lt;K$229, AND($B150&gt;K$230, $B150&lt;K$231)), K150, "")</f>
        <v/>
      </c>
      <c r="BT150" s="2" t="str">
        <f>IF(OR($B150&lt;L$229, AND($B150&gt;L$230, $B150&lt;L$231)), L150, "")</f>
        <v/>
      </c>
      <c r="BU150" s="2" t="str">
        <f>IF(OR($B150&lt;M$229, AND($B150&gt;M$230, $B150&lt;M$231)), M150, "")</f>
        <v/>
      </c>
      <c r="BV150" s="2" t="str">
        <f>IF(OR($B150&lt;N$229, AND($B150&gt;N$230, $B150&lt;N$231)), N150, "")</f>
        <v/>
      </c>
      <c r="BW150" s="2" t="str">
        <f>IF(OR($B150&lt;O$229, AND($B150&gt;O$230, $B150&lt;O$231)), O150, "")</f>
        <v/>
      </c>
      <c r="BZ150" s="2" t="str">
        <f>IF(OR(AND($B150&gt;C$230, $B150&lt;C$231), $B150&gt;C$232), C150, "")</f>
        <v/>
      </c>
      <c r="CA150" s="2" t="str">
        <f>IF(OR(AND($B150&gt;D$230, $B150&lt;D$231), $B150&gt;D$232), D150, "")</f>
        <v/>
      </c>
      <c r="CB150" s="2" t="str">
        <f>IF(OR(AND($B150&gt;E$230, $B150&lt;E$231), $B150&gt;E$232), E150, "")</f>
        <v/>
      </c>
      <c r="CC150" s="2" t="str">
        <f>IF(OR(AND($B150&gt;F$230, $B150&lt;F$231), $B150&gt;F$232), F150, "")</f>
        <v/>
      </c>
      <c r="CD150" s="2" t="str">
        <f>IF(OR(AND($B150&gt;G$230, $B150&lt;G$231), $B150&gt;G$232), G150, "")</f>
        <v/>
      </c>
      <c r="CE150" s="2" t="str">
        <f>IF(OR(AND($B150&gt;H$230, $B150&lt;H$231), $B150&gt;H$232), H150, "")</f>
        <v/>
      </c>
      <c r="CF150" s="2" t="str">
        <f>IF(OR(AND($B150&gt;I$230, $B150&lt;I$231), $B150&gt;I$232), I150, "")</f>
        <v/>
      </c>
      <c r="CG150" s="2" t="str">
        <f>IF(OR(AND($B150&gt;J$230, $B150&lt;J$231), $B150&gt;J$232), J150, "")</f>
        <v/>
      </c>
      <c r="CH150" s="2" t="str">
        <f>IF(OR(AND($B150&gt;K$230, $B150&lt;K$231), $B150&gt;K$232), K150, "")</f>
        <v/>
      </c>
      <c r="CI150" s="2" t="str">
        <f>IF(OR(AND($B150&gt;L$230, $B150&lt;L$231), $B150&gt;L$232), L150, "")</f>
        <v/>
      </c>
      <c r="CJ150" s="2" t="str">
        <f>IF(OR(AND($B150&gt;M$230, $B150&lt;M$231), $B150&gt;M$232), M150, "")</f>
        <v/>
      </c>
      <c r="CK150" s="2" t="str">
        <f>IF(OR(AND($B150&gt;N$230, $B150&lt;N$231), $B150&gt;N$232), N150, "")</f>
        <v/>
      </c>
      <c r="CL150" s="2" t="str">
        <f>IF(OR(AND($B150&gt;O$230, $B150&lt;O$231), $B150&gt;O$232), O150, "")</f>
        <v/>
      </c>
      <c r="CO150" s="2">
        <f t="shared" si="99"/>
        <v>99.199982867920411</v>
      </c>
      <c r="CP150" s="2">
        <f t="shared" si="100"/>
        <v>102.06135288890873</v>
      </c>
      <c r="CQ150" s="2">
        <f t="shared" si="101"/>
        <v>105.35106056585028</v>
      </c>
      <c r="CR150" s="2">
        <f t="shared" si="102"/>
        <v>104.17620874471089</v>
      </c>
      <c r="CS150" s="2">
        <f t="shared" si="103"/>
        <v>106.52138188346163</v>
      </c>
      <c r="CT150" s="2">
        <f t="shared" si="104"/>
        <v>109.2565275924803</v>
      </c>
      <c r="CU150" s="2">
        <f t="shared" si="105"/>
        <v>109.81590778319507</v>
      </c>
      <c r="CV150" s="2">
        <f t="shared" si="106"/>
        <v>110.42852867278913</v>
      </c>
      <c r="CW150" s="2">
        <f t="shared" si="107"/>
        <v>108.79229065278537</v>
      </c>
      <c r="CX150" s="2">
        <f t="shared" si="108"/>
        <v>103.37098980739492</v>
      </c>
      <c r="CY150" s="2">
        <f t="shared" si="109"/>
        <v>95.718347375491661</v>
      </c>
      <c r="CZ150" s="2">
        <f t="shared" si="110"/>
        <v>84.163531061747065</v>
      </c>
      <c r="DA150" s="2">
        <f t="shared" si="111"/>
        <v>70.253696380764822</v>
      </c>
      <c r="DD150" s="2">
        <f t="shared" si="112"/>
        <v>97.018549284540086</v>
      </c>
      <c r="DE150" s="2">
        <f t="shared" si="113"/>
        <v>100.57656129466527</v>
      </c>
      <c r="DF150" s="2">
        <f t="shared" si="114"/>
        <v>102.45578068171211</v>
      </c>
      <c r="DG150" s="2">
        <f t="shared" si="115"/>
        <v>102.11030933885414</v>
      </c>
      <c r="DH150" s="2">
        <f t="shared" si="116"/>
        <v>104.72109843300387</v>
      </c>
      <c r="DI150" s="2">
        <f t="shared" si="117"/>
        <v>106.91126636923934</v>
      </c>
      <c r="DJ150" s="2">
        <f t="shared" si="118"/>
        <v>107.80741080891485</v>
      </c>
      <c r="DK150" s="2">
        <f t="shared" si="119"/>
        <v>106.64243091810189</v>
      </c>
      <c r="DL150" s="2">
        <f t="shared" si="120"/>
        <v>104.08589678693166</v>
      </c>
      <c r="DM150" s="2">
        <f t="shared" si="121"/>
        <v>99.32389110271383</v>
      </c>
      <c r="DN150" s="2">
        <f t="shared" si="122"/>
        <v>91.572347309265467</v>
      </c>
      <c r="DO150" s="2">
        <f t="shared" si="123"/>
        <v>81.571765107099381</v>
      </c>
      <c r="DP150" s="2">
        <f t="shared" si="124"/>
        <v>68.920533968712775</v>
      </c>
      <c r="DS150" s="2">
        <f>POWER(10,($B150-C$227)/C$228)/(1+POWER(10,($B150-C$227)/C$228))</f>
        <v>0.98398309905496328</v>
      </c>
      <c r="DT150" s="2">
        <f>POWER(10,($B150-D$227)/D$228)/(1+POWER(10,($B150-D$227)/D$228))</f>
        <v>0.98087270433448981</v>
      </c>
      <c r="DU150" s="2">
        <f>POWER(10,($B150-E$227)/E$228)/(1+POWER(10,($B150-E$227)/E$228))</f>
        <v>0.97878798155018376</v>
      </c>
      <c r="DV150" s="2">
        <f>POWER(10,($B150-F$227)/F$228)/(1+POWER(10,($B150-F$227)/F$228))</f>
        <v>0.98472492720443261</v>
      </c>
      <c r="DW150" s="2">
        <f>POWER(10,($B150-G$227)/G$228)/(1+POWER(10,($B150-G$227)/G$228))</f>
        <v>0.98548119893676434</v>
      </c>
      <c r="DX150" s="2">
        <f>POWER(10,($B150-H$227)/H$228)/(1+POWER(10,($B150-H$227)/H$228))</f>
        <v>0.98399359001648934</v>
      </c>
      <c r="DY150" s="2">
        <f>POWER(10,($B150-I$227)/I$228)/(1+POWER(10,($B150-I$227)/I$228))</f>
        <v>0.98208028530481184</v>
      </c>
      <c r="DZ150" s="2">
        <f>POWER(10,($B150-J$227)/J$228)/(1+POWER(10,($B150-J$227)/J$228))</f>
        <v>0.9827090681525632</v>
      </c>
      <c r="EA150" s="2">
        <f>POWER(10,($B150-K$227)/K$228)/(1+POWER(10,($B150-K$227)/K$228))</f>
        <v>0.98325693636150013</v>
      </c>
      <c r="EB150" s="2">
        <f>POWER(10,($B150-L$227)/L$228)/(1+POWER(10,($B150-L$227)/L$228))</f>
        <v>0.98531412582930644</v>
      </c>
      <c r="EC150" s="2">
        <f>POWER(10,($B150-M$227)/M$228)/(1+POWER(10,($B150-M$227)/M$228))</f>
        <v>0.98560090125954769</v>
      </c>
      <c r="ED150" s="2">
        <f>POWER(10,($B150-N$227)/N$228)/(1+POWER(10,($B150-N$227)/N$228))</f>
        <v>0.98586683053950019</v>
      </c>
      <c r="EE150" s="2">
        <f>POWER(10,($B150-O$227)/O$228)/(1+POWER(10,($B150-O$227)/O$228))</f>
        <v>0.98426668810201423</v>
      </c>
    </row>
    <row r="151" spans="2:137" x14ac:dyDescent="0.25">
      <c r="B151" s="2">
        <v>145</v>
      </c>
      <c r="C151">
        <v>96.332999999999998</v>
      </c>
      <c r="D151">
        <v>99.441000000000003</v>
      </c>
      <c r="E151">
        <v>102.08799999999999</v>
      </c>
      <c r="F151">
        <v>101.69199999999999</v>
      </c>
      <c r="G151">
        <v>105.078</v>
      </c>
      <c r="H151">
        <v>108.015</v>
      </c>
      <c r="I151">
        <v>109.621</v>
      </c>
      <c r="J151">
        <v>109.955</v>
      </c>
      <c r="K151">
        <v>106.197</v>
      </c>
      <c r="L151">
        <v>102.227</v>
      </c>
      <c r="M151">
        <v>93.167000000000002</v>
      </c>
      <c r="N151">
        <v>82.561000000000007</v>
      </c>
      <c r="O151">
        <v>67.787899999999993</v>
      </c>
      <c r="R151" s="5">
        <f>AV151+(C$209*_xlfn.NORM.DIST($B151,C$214*C$215+C$213,C$219*C$214,FALSE))+(C$211*_xlfn.NORM.DIST($B151,C$214*C$216+C$213,C$220*C$214,FALSE))+(C$210*_xlfn.NORM.DIST($B151,C$214*C$217+C$213,C$221*C$214,FALSE))+(C$212*_xlfn.NORM.DIST($B151,C$214*C$218+C$213,C$222*C$214,FALSE))</f>
        <v>97.012072502977603</v>
      </c>
      <c r="S151" s="5">
        <f>AW151+(D$209*_xlfn.NORM.DIST($B151,D$214*D$215+D$213,D$219*D$214,FALSE))+(D$211*_xlfn.NORM.DIST($B151,D$214*D$216+D$213,D$220*D$214,FALSE))+(D$210*_xlfn.NORM.DIST($B151,D$214*D$217+D$213,D$221*D$214,FALSE))+(D$212*_xlfn.NORM.DIST($B151,D$214*D$218+D$213,D$222*D$214,FALSE))</f>
        <v>100.58170547441878</v>
      </c>
      <c r="T151" s="5">
        <f>AX151+(E$209*_xlfn.NORM.DIST($B151,E$214*E$215+E$213,E$219*E$214,FALSE))+(E$211*_xlfn.NORM.DIST($B151,E$214*E$216+E$213,E$220*E$214,FALSE))+(E$210*_xlfn.NORM.DIST($B151,E$214*E$217+E$213,E$221*E$214,FALSE))+(E$212*_xlfn.NORM.DIST($B151,E$214*E$218+E$213,E$222*E$214,FALSE))</f>
        <v>102.46699445513569</v>
      </c>
      <c r="U151" s="5">
        <f>AY151+(F$209*_xlfn.NORM.DIST($B151,F$214*F$215+F$213,F$219*F$214,FALSE))+(F$211*_xlfn.NORM.DIST($B151,F$214*F$216+F$213,F$220*F$214,FALSE))+(F$210*_xlfn.NORM.DIST($B151,F$214*F$217+F$213,F$221*F$214,FALSE))+(F$212*_xlfn.NORM.DIST($B151,F$214*F$218+F$213,F$222*F$214,FALSE))</f>
        <v>102.41514849276354</v>
      </c>
      <c r="V151" s="5">
        <f>AZ151+(G$209*_xlfn.NORM.DIST($B151,G$214*G$215+G$213,G$219*G$214,FALSE))+(G$211*_xlfn.NORM.DIST($B151,G$214*G$216+G$213,G$220*G$214,FALSE))+(G$210*_xlfn.NORM.DIST($B151,G$214*G$217+G$213,G$221*G$214,FALSE))+(G$212*_xlfn.NORM.DIST($B151,G$214*G$218+G$213,G$222*G$214,FALSE))</f>
        <v>105.30752017095818</v>
      </c>
      <c r="W151" s="5">
        <f>BA151+(H$209*_xlfn.NORM.DIST($B151,H$214*H$215+H$213,H$219*H$214,FALSE))+(H$211*_xlfn.NORM.DIST($B151,H$214*H$216+H$213,H$220*H$214,FALSE))+(H$210*_xlfn.NORM.DIST($B151,H$214*H$217+H$213,H$221*H$214,FALSE))+(H$212*_xlfn.NORM.DIST($B151,H$214*H$218+H$213,H$222*H$214,FALSE))</f>
        <v>107.74177005149181</v>
      </c>
      <c r="X151" s="5">
        <f>BB151+(I$209*_xlfn.NORM.DIST($B151,I$214*I$215+I$213,I$219*I$214,FALSE))+(I$211*_xlfn.NORM.DIST($B151,I$214*I$216+I$213,I$220*I$214,FALSE))+(I$210*_xlfn.NORM.DIST($B151,I$214*I$217+I$213,I$221*I$214,FALSE))+(I$212*_xlfn.NORM.DIST($B151,I$214*I$218+I$213,I$222*I$214,FALSE))</f>
        <v>108.35715448668013</v>
      </c>
      <c r="Y151" s="5">
        <f>BC151+(J$209*_xlfn.NORM.DIST($B151,J$214*J$215+J$213,J$219*J$214,FALSE))+(J$211*_xlfn.NORM.DIST($B151,J$214*J$216+J$213,J$220*J$214,FALSE))+(J$210*_xlfn.NORM.DIST($B151,J$214*J$217+J$213,J$221*J$214,FALSE))+(J$212*_xlfn.NORM.DIST($B151,J$214*J$218+J$213,J$222*J$214,FALSE))</f>
        <v>107.6420159351476</v>
      </c>
      <c r="Z151" s="5">
        <f>BD151+(K$209*_xlfn.NORM.DIST($B151,K$214*K$215+K$213,K$219*K$214,FALSE))+(K$211*_xlfn.NORM.DIST($B151,K$214*K$216+K$213,K$220*K$214,FALSE))+(K$210*_xlfn.NORM.DIST($B151,K$214*K$217+K$213,K$221*K$214,FALSE))+(K$212*_xlfn.NORM.DIST($B151,K$214*K$218+K$213,K$222*K$214,FALSE))</f>
        <v>105.62027116486675</v>
      </c>
      <c r="AA151" s="5">
        <f>BE151+(L$209*_xlfn.NORM.DIST($B151,L$214*L$215+L$213,L$219*L$214,FALSE))+(L$211*_xlfn.NORM.DIST($B151,L$214*L$216+L$213,L$220*L$214,FALSE))+(L$210*_xlfn.NORM.DIST($B151,L$214*L$217+L$213,L$221*L$214,FALSE))+(L$212*_xlfn.NORM.DIST($B151,L$214*L$218+L$213,L$222*L$214,FALSE))</f>
        <v>101.99947380371741</v>
      </c>
      <c r="AB151" s="5">
        <f>BF151+(M$209*_xlfn.NORM.DIST($B151,M$214*M$215+M$213,M$219*M$214,FALSE))+(M$211*_xlfn.NORM.DIST($B151,M$214*M$216+M$213,M$220*M$214,FALSE))+(M$210*_xlfn.NORM.DIST($B151,M$214*M$217+M$213,M$221*M$214,FALSE))+(M$212*_xlfn.NORM.DIST($B151,M$214*M$218+M$213,M$222*M$214,FALSE))</f>
        <v>93.560636330677951</v>
      </c>
      <c r="AC151" s="5">
        <f>BG151+(N$209*_xlfn.NORM.DIST($B151,N$214*N$215+N$213,N$219*N$214,FALSE))+(N$211*_xlfn.NORM.DIST($B151,N$214*N$216+N$213,N$220*N$214,FALSE))+(N$210*_xlfn.NORM.DIST($B151,N$214*N$217+N$213,N$221*N$214,FALSE))+(N$212*_xlfn.NORM.DIST($B151,N$214*N$218+N$213,N$222*N$214,FALSE))</f>
        <v>83.188412050672397</v>
      </c>
      <c r="AD151" s="5">
        <f>BH151+(O$209*_xlfn.NORM.DIST($B151,O$214*O$215+O$213,O$219*O$214,FALSE))+(O$211*_xlfn.NORM.DIST($B151,O$214*O$216+O$213,O$220*O$214,FALSE))+(O$210*_xlfn.NORM.DIST($B151,O$214*O$217+O$213,O$221*O$214,FALSE))+(O$212*_xlfn.NORM.DIST($B151,O$214*O$218+O$213,O$222*O$214,FALSE))</f>
        <v>69.45275684735654</v>
      </c>
      <c r="AE151" s="5"/>
      <c r="AG151" s="5">
        <f t="shared" si="84"/>
        <v>-0.67907250297760413</v>
      </c>
      <c r="AH151" s="5">
        <f t="shared" si="84"/>
        <v>-1.1407054744187803</v>
      </c>
      <c r="AI151" s="5">
        <f t="shared" si="84"/>
        <v>-0.37899445513569674</v>
      </c>
      <c r="AJ151" s="5">
        <f t="shared" si="84"/>
        <v>-0.72314849276354209</v>
      </c>
      <c r="AK151" s="5">
        <f t="shared" si="84"/>
        <v>-0.22952017095818178</v>
      </c>
      <c r="AL151" s="5">
        <f t="shared" si="84"/>
        <v>0.27322994850818816</v>
      </c>
      <c r="AM151" s="5">
        <f t="shared" si="84"/>
        <v>1.2638455133198647</v>
      </c>
      <c r="AN151" s="5">
        <f t="shared" si="84"/>
        <v>2.3129840648524009</v>
      </c>
      <c r="AO151" s="5">
        <f t="shared" si="125"/>
        <v>0.57672883513325246</v>
      </c>
      <c r="AP151" s="5">
        <f t="shared" si="85"/>
        <v>0.22752619628259652</v>
      </c>
      <c r="AQ151" s="5">
        <f t="shared" si="85"/>
        <v>-0.39363633067794979</v>
      </c>
      <c r="AR151" s="5">
        <f t="shared" si="85"/>
        <v>-0.62741205067239036</v>
      </c>
      <c r="AS151" s="5">
        <f t="shared" si="85"/>
        <v>-1.6648568473565462</v>
      </c>
      <c r="AV151" s="2">
        <f t="shared" si="86"/>
        <v>97.012063781872882</v>
      </c>
      <c r="AW151" s="2">
        <f t="shared" si="87"/>
        <v>100.57359556770325</v>
      </c>
      <c r="AX151" s="2">
        <f t="shared" si="88"/>
        <v>102.46623027492724</v>
      </c>
      <c r="AY151" s="2">
        <f t="shared" si="89"/>
        <v>102.11025564105775</v>
      </c>
      <c r="AZ151" s="2">
        <f t="shared" si="90"/>
        <v>104.74125540839948</v>
      </c>
      <c r="BA151" s="2">
        <f t="shared" si="91"/>
        <v>106.93930476329548</v>
      </c>
      <c r="BB151" s="2">
        <f t="shared" si="92"/>
        <v>107.83739994079532</v>
      </c>
      <c r="BC151" s="2">
        <f t="shared" si="93"/>
        <v>106.68043208452357</v>
      </c>
      <c r="BD151" s="2">
        <f t="shared" si="94"/>
        <v>104.12197733057019</v>
      </c>
      <c r="BE151" s="2">
        <f t="shared" si="95"/>
        <v>99.348245669380859</v>
      </c>
      <c r="BF151" s="2">
        <f t="shared" si="96"/>
        <v>91.600008849267539</v>
      </c>
      <c r="BG151" s="2">
        <f t="shared" si="97"/>
        <v>81.588896159999891</v>
      </c>
      <c r="BH151" s="2">
        <f t="shared" si="98"/>
        <v>68.931803199500536</v>
      </c>
      <c r="BK151" s="2" t="str">
        <f>IF(OR($B151&lt;C$229, AND($B151&gt;C$230, $B151&lt;C$231)), C151, "")</f>
        <v/>
      </c>
      <c r="BL151" s="2" t="str">
        <f>IF(OR($B151&lt;D$229, AND($B151&gt;D$230, $B151&lt;D$231)), D151, "")</f>
        <v/>
      </c>
      <c r="BM151" s="2" t="str">
        <f>IF(OR($B151&lt;E$229, AND($B151&gt;E$230, $B151&lt;E$231)), E151, "")</f>
        <v/>
      </c>
      <c r="BN151" s="2" t="str">
        <f>IF(OR($B151&lt;F$229, AND($B151&gt;F$230, $B151&lt;F$231)), F151, "")</f>
        <v/>
      </c>
      <c r="BO151" s="2" t="str">
        <f>IF(OR($B151&lt;G$229, AND($B151&gt;G$230, $B151&lt;G$231)), G151, "")</f>
        <v/>
      </c>
      <c r="BP151" s="2" t="str">
        <f>IF(OR($B151&lt;H$229, AND($B151&gt;H$230, $B151&lt;H$231)), H151, "")</f>
        <v/>
      </c>
      <c r="BQ151" s="2" t="str">
        <f>IF(OR($B151&lt;I$229, AND($B151&gt;I$230, $B151&lt;I$231)), I151, "")</f>
        <v/>
      </c>
      <c r="BR151" s="2" t="str">
        <f>IF(OR($B151&lt;J$229, AND($B151&gt;J$230, $B151&lt;J$231)), J151, "")</f>
        <v/>
      </c>
      <c r="BS151" s="2" t="str">
        <f>IF(OR($B151&lt;K$229, AND($B151&gt;K$230, $B151&lt;K$231)), K151, "")</f>
        <v/>
      </c>
      <c r="BT151" s="2" t="str">
        <f>IF(OR($B151&lt;L$229, AND($B151&gt;L$230, $B151&lt;L$231)), L151, "")</f>
        <v/>
      </c>
      <c r="BU151" s="2" t="str">
        <f>IF(OR($B151&lt;M$229, AND($B151&gt;M$230, $B151&lt;M$231)), M151, "")</f>
        <v/>
      </c>
      <c r="BV151" s="2" t="str">
        <f>IF(OR($B151&lt;N$229, AND($B151&gt;N$230, $B151&lt;N$231)), N151, "")</f>
        <v/>
      </c>
      <c r="BW151" s="2" t="str">
        <f>IF(OR($B151&lt;O$229, AND($B151&gt;O$230, $B151&lt;O$231)), O151, "")</f>
        <v/>
      </c>
      <c r="BZ151" s="2" t="str">
        <f>IF(OR(AND($B151&gt;C$230, $B151&lt;C$231), $B151&gt;C$232), C151, "")</f>
        <v/>
      </c>
      <c r="CA151" s="2" t="str">
        <f>IF(OR(AND($B151&gt;D$230, $B151&lt;D$231), $B151&gt;D$232), D151, "")</f>
        <v/>
      </c>
      <c r="CB151" s="2" t="str">
        <f>IF(OR(AND($B151&gt;E$230, $B151&lt;E$231), $B151&gt;E$232), E151, "")</f>
        <v/>
      </c>
      <c r="CC151" s="2" t="str">
        <f>IF(OR(AND($B151&gt;F$230, $B151&lt;F$231), $B151&gt;F$232), F151, "")</f>
        <v/>
      </c>
      <c r="CD151" s="2" t="str">
        <f>IF(OR(AND($B151&gt;G$230, $B151&lt;G$231), $B151&gt;G$232), G151, "")</f>
        <v/>
      </c>
      <c r="CE151" s="2" t="str">
        <f>IF(OR(AND($B151&gt;H$230, $B151&lt;H$231), $B151&gt;H$232), H151, "")</f>
        <v/>
      </c>
      <c r="CF151" s="2" t="str">
        <f>IF(OR(AND($B151&gt;I$230, $B151&lt;I$231), $B151&gt;I$232), I151, "")</f>
        <v/>
      </c>
      <c r="CG151" s="2" t="str">
        <f>IF(OR(AND($B151&gt;J$230, $B151&lt;J$231), $B151&gt;J$232), J151, "")</f>
        <v/>
      </c>
      <c r="CH151" s="2" t="str">
        <f>IF(OR(AND($B151&gt;K$230, $B151&lt;K$231), $B151&gt;K$232), K151, "")</f>
        <v/>
      </c>
      <c r="CI151" s="2" t="str">
        <f>IF(OR(AND($B151&gt;L$230, $B151&lt;L$231), $B151&gt;L$232), L151, "")</f>
        <v/>
      </c>
      <c r="CJ151" s="2" t="str">
        <f>IF(OR(AND($B151&gt;M$230, $B151&lt;M$231), $B151&gt;M$232), M151, "")</f>
        <v/>
      </c>
      <c r="CK151" s="2" t="str">
        <f>IF(OR(AND($B151&gt;N$230, $B151&lt;N$231), $B151&gt;N$232), N151, "")</f>
        <v/>
      </c>
      <c r="CL151" s="2" t="str">
        <f>IF(OR(AND($B151&gt;O$230, $B151&lt;O$231), $B151&gt;O$232), O151, "")</f>
        <v/>
      </c>
      <c r="CO151" s="2">
        <f t="shared" si="99"/>
        <v>99.197441469246584</v>
      </c>
      <c r="CP151" s="2">
        <f t="shared" si="100"/>
        <v>102.0543756349348</v>
      </c>
      <c r="CQ151" s="2">
        <f t="shared" si="101"/>
        <v>105.35361784304801</v>
      </c>
      <c r="CR151" s="2">
        <f t="shared" si="102"/>
        <v>104.18104060994762</v>
      </c>
      <c r="CS151" s="2">
        <f t="shared" si="103"/>
        <v>106.54248824806218</v>
      </c>
      <c r="CT151" s="2">
        <f t="shared" si="104"/>
        <v>109.287062451419</v>
      </c>
      <c r="CU151" s="2">
        <f t="shared" si="105"/>
        <v>109.8403961182355</v>
      </c>
      <c r="CV151" s="2">
        <f t="shared" si="106"/>
        <v>110.47186008547817</v>
      </c>
      <c r="CW151" s="2">
        <f t="shared" si="107"/>
        <v>108.83420657411087</v>
      </c>
      <c r="CX151" s="2">
        <f t="shared" si="108"/>
        <v>103.40790530015465</v>
      </c>
      <c r="CY151" s="2">
        <f t="shared" si="109"/>
        <v>95.761891659543735</v>
      </c>
      <c r="CZ151" s="2">
        <f t="shared" si="110"/>
        <v>84.190808798883424</v>
      </c>
      <c r="DA151" s="2">
        <f t="shared" si="111"/>
        <v>70.265889427043135</v>
      </c>
      <c r="DD151" s="2">
        <f t="shared" si="112"/>
        <v>96.979621054627572</v>
      </c>
      <c r="DE151" s="2">
        <f t="shared" si="113"/>
        <v>100.54726067933731</v>
      </c>
      <c r="DF151" s="2">
        <f t="shared" si="114"/>
        <v>102.40916151306578</v>
      </c>
      <c r="DG151" s="2">
        <f t="shared" si="115"/>
        <v>102.08095997605523</v>
      </c>
      <c r="DH151" s="2">
        <f t="shared" si="116"/>
        <v>104.71705335205397</v>
      </c>
      <c r="DI151" s="2">
        <f t="shared" si="117"/>
        <v>106.90447464586873</v>
      </c>
      <c r="DJ151" s="2">
        <f t="shared" si="118"/>
        <v>107.80406772242142</v>
      </c>
      <c r="DK151" s="2">
        <f t="shared" si="119"/>
        <v>106.61959109784004</v>
      </c>
      <c r="DL151" s="2">
        <f t="shared" si="120"/>
        <v>104.04879700803592</v>
      </c>
      <c r="DM151" s="2">
        <f t="shared" si="121"/>
        <v>99.293061473720357</v>
      </c>
      <c r="DN151" s="2">
        <f t="shared" si="122"/>
        <v>91.544555974558563</v>
      </c>
      <c r="DO151" s="2">
        <f t="shared" si="123"/>
        <v>81.554877749146897</v>
      </c>
      <c r="DP151" s="2">
        <f t="shared" si="124"/>
        <v>68.912354468656801</v>
      </c>
      <c r="DS151" s="2">
        <f>POWER(10,($B151-C$227)/C$228)/(1+POWER(10,($B151-C$227)/C$228))</f>
        <v>0.98537179699877542</v>
      </c>
      <c r="DT151" s="2">
        <f>POWER(10,($B151-D$227)/D$228)/(1+POWER(10,($B151-D$227)/D$228))</f>
        <v>0.98252629086578447</v>
      </c>
      <c r="DU151" s="2">
        <f>POWER(10,($B151-E$227)/E$228)/(1+POWER(10,($B151-E$227)/E$228))</f>
        <v>0.98061823458532527</v>
      </c>
      <c r="DV151" s="2">
        <f>POWER(10,($B151-F$227)/F$228)/(1+POWER(10,($B151-F$227)/F$228))</f>
        <v>0.98605021896315226</v>
      </c>
      <c r="DW151" s="2">
        <f>POWER(10,($B151-G$227)/G$228)/(1+POWER(10,($B151-G$227)/G$228))</f>
        <v>0.98674175869079994</v>
      </c>
      <c r="DX151" s="2">
        <f>POWER(10,($B151-H$227)/H$228)/(1+POWER(10,($B151-H$227)/H$228))</f>
        <v>0.98538139188591212</v>
      </c>
      <c r="DY151" s="2">
        <f>POWER(10,($B151-I$227)/I$228)/(1+POWER(10,($B151-I$227)/I$228))</f>
        <v>0.98363121663361619</v>
      </c>
      <c r="DZ151" s="2">
        <f>POWER(10,($B151-J$227)/J$228)/(1+POWER(10,($B151-J$227)/J$228))</f>
        <v>0.98420645420172581</v>
      </c>
      <c r="EA151" s="2">
        <f>POWER(10,($B151-K$227)/K$228)/(1+POWER(10,($B151-K$227)/K$228))</f>
        <v>0.98470761561286779</v>
      </c>
      <c r="EB151" s="2">
        <f>POWER(10,($B151-L$227)/L$228)/(1+POWER(10,($B151-L$227)/L$228))</f>
        <v>0.98658899389911425</v>
      </c>
      <c r="EC151" s="2">
        <f>POWER(10,($B151-M$227)/M$228)/(1+POWER(10,($B151-M$227)/M$228))</f>
        <v>0.98685120681609417</v>
      </c>
      <c r="ED151" s="2">
        <f>POWER(10,($B151-N$227)/N$228)/(1+POWER(10,($B151-N$227)/N$228))</f>
        <v>0.98709434723021638</v>
      </c>
      <c r="EE151" s="2">
        <f>POWER(10,($B151-O$227)/O$228)/(1+POWER(10,($B151-O$227)/O$228))</f>
        <v>0.98563115734600548</v>
      </c>
    </row>
    <row r="152" spans="2:137" x14ac:dyDescent="0.25">
      <c r="B152" s="2">
        <v>146</v>
      </c>
      <c r="C152">
        <v>96.394000000000005</v>
      </c>
      <c r="D152">
        <v>99.852999999999994</v>
      </c>
      <c r="E152">
        <v>101.176</v>
      </c>
      <c r="F152">
        <v>101.66200000000001</v>
      </c>
      <c r="G152">
        <v>105.672</v>
      </c>
      <c r="H152">
        <v>108.69199999999999</v>
      </c>
      <c r="I152">
        <v>108.803</v>
      </c>
      <c r="J152">
        <v>108.227</v>
      </c>
      <c r="K152">
        <v>106.273</v>
      </c>
      <c r="L152">
        <v>103.121</v>
      </c>
      <c r="M152">
        <v>94</v>
      </c>
      <c r="N152">
        <v>84</v>
      </c>
      <c r="O152">
        <v>69.954499999999996</v>
      </c>
      <c r="R152" s="5">
        <f>AV152+(C$209*_xlfn.NORM.DIST($B152,C$214*C$215+C$213,C$219*C$214,FALSE))+(C$211*_xlfn.NORM.DIST($B152,C$214*C$216+C$213,C$220*C$214,FALSE))+(C$210*_xlfn.NORM.DIST($B152,C$214*C$217+C$213,C$221*C$214,FALSE))+(C$212*_xlfn.NORM.DIST($B152,C$214*C$218+C$213,C$222*C$214,FALSE))</f>
        <v>96.970808364134157</v>
      </c>
      <c r="S152" s="5">
        <f>AW152+(D$209*_xlfn.NORM.DIST($B152,D$214*D$215+D$213,D$219*D$214,FALSE))+(D$211*_xlfn.NORM.DIST($B152,D$214*D$216+D$213,D$220*D$214,FALSE))+(D$210*_xlfn.NORM.DIST($B152,D$214*D$217+D$213,D$221*D$214,FALSE))+(D$212*_xlfn.NORM.DIST($B152,D$214*D$218+D$213,D$222*D$214,FALSE))</f>
        <v>100.55725241817126</v>
      </c>
      <c r="T152" s="5">
        <f>AX152+(E$209*_xlfn.NORM.DIST($B152,E$214*E$215+E$213,E$219*E$214,FALSE))+(E$211*_xlfn.NORM.DIST($B152,E$214*E$216+E$213,E$220*E$214,FALSE))+(E$210*_xlfn.NORM.DIST($B152,E$214*E$217+E$213,E$221*E$214,FALSE))+(E$212*_xlfn.NORM.DIST($B152,E$214*E$218+E$213,E$222*E$214,FALSE))</f>
        <v>102.41632875095566</v>
      </c>
      <c r="U152" s="5">
        <f>AY152+(F$209*_xlfn.NORM.DIST($B152,F$214*F$215+F$213,F$219*F$214,FALSE))+(F$211*_xlfn.NORM.DIST($B152,F$214*F$216+F$213,F$220*F$214,FALSE))+(F$210*_xlfn.NORM.DIST($B152,F$214*F$217+F$213,F$221*F$214,FALSE))+(F$212*_xlfn.NORM.DIST($B152,F$214*F$218+F$213,F$222*F$214,FALSE))</f>
        <v>102.5371559004181</v>
      </c>
      <c r="V152" s="5">
        <f>AZ152+(G$209*_xlfn.NORM.DIST($B152,G$214*G$215+G$213,G$219*G$214,FALSE))+(G$211*_xlfn.NORM.DIST($B152,G$214*G$216+G$213,G$220*G$214,FALSE))+(G$210*_xlfn.NORM.DIST($B152,G$214*G$217+G$213,G$221*G$214,FALSE))+(G$212*_xlfn.NORM.DIST($B152,G$214*G$218+G$213,G$222*G$214,FALSE))</f>
        <v>105.540294213301</v>
      </c>
      <c r="W152" s="5">
        <f>BA152+(H$209*_xlfn.NORM.DIST($B152,H$214*H$215+H$213,H$219*H$214,FALSE))+(H$211*_xlfn.NORM.DIST($B152,H$214*H$216+H$213,H$220*H$214,FALSE))+(H$210*_xlfn.NORM.DIST($B152,H$214*H$217+H$213,H$221*H$214,FALSE))+(H$212*_xlfn.NORM.DIST($B152,H$214*H$218+H$213,H$222*H$214,FALSE))</f>
        <v>108.10899553663857</v>
      </c>
      <c r="X152" s="5">
        <f>BB152+(I$209*_xlfn.NORM.DIST($B152,I$214*I$215+I$213,I$219*I$214,FALSE))+(I$211*_xlfn.NORM.DIST($B152,I$214*I$216+I$213,I$220*I$214,FALSE))+(I$210*_xlfn.NORM.DIST($B152,I$214*I$217+I$213,I$221*I$214,FALSE))+(I$212*_xlfn.NORM.DIST($B152,I$214*I$218+I$213,I$222*I$214,FALSE))</f>
        <v>108.63604623759632</v>
      </c>
      <c r="Y152" s="5">
        <f>BC152+(J$209*_xlfn.NORM.DIST($B152,J$214*J$215+J$213,J$219*J$214,FALSE))+(J$211*_xlfn.NORM.DIST($B152,J$214*J$216+J$213,J$220*J$214,FALSE))+(J$210*_xlfn.NORM.DIST($B152,J$214*J$217+J$213,J$221*J$214,FALSE))+(J$212*_xlfn.NORM.DIST($B152,J$214*J$218+J$213,J$222*J$214,FALSE))</f>
        <v>108.09012657757162</v>
      </c>
      <c r="Z152" s="5">
        <f>BD152+(K$209*_xlfn.NORM.DIST($B152,K$214*K$215+K$213,K$219*K$214,FALSE))+(K$211*_xlfn.NORM.DIST($B152,K$214*K$216+K$213,K$220*K$214,FALSE))+(K$210*_xlfn.NORM.DIST($B152,K$214*K$217+K$213,K$221*K$214,FALSE))+(K$212*_xlfn.NORM.DIST($B152,K$214*K$218+K$213,K$222*K$214,FALSE))</f>
        <v>106.24647776534448</v>
      </c>
      <c r="AA152" s="5">
        <f>BE152+(L$209*_xlfn.NORM.DIST($B152,L$214*L$215+L$213,L$219*L$214,FALSE))+(L$211*_xlfn.NORM.DIST($B152,L$214*L$216+L$213,L$220*L$214,FALSE))+(L$210*_xlfn.NORM.DIST($B152,L$214*L$217+L$213,L$221*L$214,FALSE))+(L$212*_xlfn.NORM.DIST($B152,L$214*L$218+L$213,L$222*L$214,FALSE))</f>
        <v>102.94381766291136</v>
      </c>
      <c r="AB152" s="5">
        <f>BF152+(M$209*_xlfn.NORM.DIST($B152,M$214*M$215+M$213,M$219*M$214,FALSE))+(M$211*_xlfn.NORM.DIST($B152,M$214*M$216+M$213,M$220*M$214,FALSE))+(M$210*_xlfn.NORM.DIST($B152,M$214*M$217+M$213,M$221*M$214,FALSE))+(M$212*_xlfn.NORM.DIST($B152,M$214*M$218+M$213,M$222*M$214,FALSE))</f>
        <v>94.350558595523594</v>
      </c>
      <c r="AC152" s="5">
        <f>BG152+(N$209*_xlfn.NORM.DIST($B152,N$214*N$215+N$213,N$219*N$214,FALSE))+(N$211*_xlfn.NORM.DIST($B152,N$214*N$216+N$213,N$220*N$214,FALSE))+(N$210*_xlfn.NORM.DIST($B152,N$214*N$217+N$213,N$221*N$214,FALSE))+(N$212*_xlfn.NORM.DIST($B152,N$214*N$218+N$213,N$222*N$214,FALSE))</f>
        <v>83.882487914863304</v>
      </c>
      <c r="AD152" s="5">
        <f>BH152+(O$209*_xlfn.NORM.DIST($B152,O$214*O$215+O$213,O$219*O$214,FALSE))+(O$211*_xlfn.NORM.DIST($B152,O$214*O$216+O$213,O$220*O$214,FALSE))+(O$210*_xlfn.NORM.DIST($B152,O$214*O$217+O$213,O$221*O$214,FALSE))+(O$212*_xlfn.NORM.DIST($B152,O$214*O$218+O$213,O$222*O$214,FALSE))</f>
        <v>69.746256903539305</v>
      </c>
      <c r="AE152" s="5"/>
      <c r="AG152" s="5">
        <f t="shared" si="84"/>
        <v>-0.57680836413415193</v>
      </c>
      <c r="AH152" s="5">
        <f t="shared" si="84"/>
        <v>-0.70425241817126505</v>
      </c>
      <c r="AI152" s="5">
        <f t="shared" si="84"/>
        <v>-1.2403287509556549</v>
      </c>
      <c r="AJ152" s="5">
        <f t="shared" si="84"/>
        <v>-0.87515590041809332</v>
      </c>
      <c r="AK152" s="5">
        <f t="shared" si="84"/>
        <v>0.13170578669900124</v>
      </c>
      <c r="AL152" s="5">
        <f t="shared" si="84"/>
        <v>0.58300446336141931</v>
      </c>
      <c r="AM152" s="5">
        <f t="shared" si="84"/>
        <v>0.16695376240367921</v>
      </c>
      <c r="AN152" s="5">
        <f t="shared" si="84"/>
        <v>0.13687342242837985</v>
      </c>
      <c r="AO152" s="5">
        <f t="shared" si="125"/>
        <v>2.6522234655516286E-2</v>
      </c>
      <c r="AP152" s="5">
        <f t="shared" si="85"/>
        <v>0.17718233708863806</v>
      </c>
      <c r="AQ152" s="5">
        <f t="shared" si="85"/>
        <v>-0.35055859552359436</v>
      </c>
      <c r="AR152" s="5">
        <f t="shared" si="85"/>
        <v>0.11751208513669553</v>
      </c>
      <c r="AS152" s="5">
        <f t="shared" si="85"/>
        <v>0.20824309646069139</v>
      </c>
      <c r="AV152" s="2">
        <f t="shared" si="86"/>
        <v>96.970805141501216</v>
      </c>
      <c r="AW152" s="2">
        <f t="shared" si="87"/>
        <v>100.54237104929105</v>
      </c>
      <c r="AX152" s="2">
        <f t="shared" si="88"/>
        <v>102.41554933271368</v>
      </c>
      <c r="AY152" s="2">
        <f t="shared" si="89"/>
        <v>102.07879681202597</v>
      </c>
      <c r="AZ152" s="2">
        <f t="shared" si="90"/>
        <v>104.73541106623547</v>
      </c>
      <c r="BA152" s="2">
        <f t="shared" si="91"/>
        <v>106.92998757019704</v>
      </c>
      <c r="BB152" s="2">
        <f t="shared" si="92"/>
        <v>107.83158390783335</v>
      </c>
      <c r="BC152" s="2">
        <f t="shared" si="93"/>
        <v>106.6532705824023</v>
      </c>
      <c r="BD152" s="2">
        <f t="shared" si="94"/>
        <v>104.07963190475087</v>
      </c>
      <c r="BE152" s="2">
        <f t="shared" si="95"/>
        <v>99.313449456727085</v>
      </c>
      <c r="BF152" s="2">
        <f t="shared" si="96"/>
        <v>91.568253277967813</v>
      </c>
      <c r="BG152" s="2">
        <f t="shared" si="97"/>
        <v>81.5695712398757</v>
      </c>
      <c r="BH152" s="2">
        <f t="shared" si="98"/>
        <v>68.922202186650566</v>
      </c>
      <c r="BK152" s="2" t="str">
        <f>IF(OR($B152&lt;C$229, AND($B152&gt;C$230, $B152&lt;C$231)), C152, "")</f>
        <v/>
      </c>
      <c r="BL152" s="2" t="str">
        <f>IF(OR($B152&lt;D$229, AND($B152&gt;D$230, $B152&lt;D$231)), D152, "")</f>
        <v/>
      </c>
      <c r="BM152" s="2" t="str">
        <f>IF(OR($B152&lt;E$229, AND($B152&gt;E$230, $B152&lt;E$231)), E152, "")</f>
        <v/>
      </c>
      <c r="BN152" s="2" t="str">
        <f>IF(OR($B152&lt;F$229, AND($B152&gt;F$230, $B152&lt;F$231)), F152, "")</f>
        <v/>
      </c>
      <c r="BO152" s="2" t="str">
        <f>IF(OR($B152&lt;G$229, AND($B152&gt;G$230, $B152&lt;G$231)), G152, "")</f>
        <v/>
      </c>
      <c r="BP152" s="2" t="str">
        <f>IF(OR($B152&lt;H$229, AND($B152&gt;H$230, $B152&lt;H$231)), H152, "")</f>
        <v/>
      </c>
      <c r="BQ152" s="2" t="str">
        <f>IF(OR($B152&lt;I$229, AND($B152&gt;I$230, $B152&lt;I$231)), I152, "")</f>
        <v/>
      </c>
      <c r="BR152" s="2" t="str">
        <f>IF(OR($B152&lt;J$229, AND($B152&gt;J$230, $B152&lt;J$231)), J152, "")</f>
        <v/>
      </c>
      <c r="BS152" s="2" t="str">
        <f>IF(OR($B152&lt;K$229, AND($B152&gt;K$230, $B152&lt;K$231)), K152, "")</f>
        <v/>
      </c>
      <c r="BT152" s="2" t="str">
        <f>IF(OR($B152&lt;L$229, AND($B152&gt;L$230, $B152&lt;L$231)), L152, "")</f>
        <v/>
      </c>
      <c r="BU152" s="2" t="str">
        <f>IF(OR($B152&lt;M$229, AND($B152&gt;M$230, $B152&lt;M$231)), M152, "")</f>
        <v/>
      </c>
      <c r="BV152" s="2" t="str">
        <f>IF(OR($B152&lt;N$229, AND($B152&gt;N$230, $B152&lt;N$231)), N152, "")</f>
        <v/>
      </c>
      <c r="BW152" s="2" t="str">
        <f>IF(OR($B152&lt;O$229, AND($B152&gt;O$230, $B152&lt;O$231)), O152, "")</f>
        <v/>
      </c>
      <c r="BZ152" s="2" t="str">
        <f>IF(OR(AND($B152&gt;C$230, $B152&lt;C$231), $B152&gt;C$232), C152, "")</f>
        <v/>
      </c>
      <c r="CA152" s="2" t="str">
        <f>IF(OR(AND($B152&gt;D$230, $B152&lt;D$231), $B152&gt;D$232), D152, "")</f>
        <v/>
      </c>
      <c r="CB152" s="2" t="str">
        <f>IF(OR(AND($B152&gt;E$230, $B152&lt;E$231), $B152&gt;E$232), E152, "")</f>
        <v/>
      </c>
      <c r="CC152" s="2" t="str">
        <f>IF(OR(AND($B152&gt;F$230, $B152&lt;F$231), $B152&gt;F$232), F152, "")</f>
        <v/>
      </c>
      <c r="CD152" s="2" t="str">
        <f>IF(OR(AND($B152&gt;G$230, $B152&lt;G$231), $B152&gt;G$232), G152, "")</f>
        <v/>
      </c>
      <c r="CE152" s="2" t="str">
        <f>IF(OR(AND($B152&gt;H$230, $B152&lt;H$231), $B152&gt;H$232), H152, "")</f>
        <v/>
      </c>
      <c r="CF152" s="2" t="str">
        <f>IF(OR(AND($B152&gt;I$230, $B152&lt;I$231), $B152&gt;I$232), I152, "")</f>
        <v/>
      </c>
      <c r="CG152" s="2" t="str">
        <f>IF(OR(AND($B152&gt;J$230, $B152&lt;J$231), $B152&gt;J$232), J152, "")</f>
        <v/>
      </c>
      <c r="CH152" s="2" t="str">
        <f>IF(OR(AND($B152&gt;K$230, $B152&lt;K$231), $B152&gt;K$232), K152, "")</f>
        <v/>
      </c>
      <c r="CI152" s="2" t="str">
        <f>IF(OR(AND($B152&gt;L$230, $B152&lt;L$231), $B152&gt;L$232), L152, "")</f>
        <v/>
      </c>
      <c r="CJ152" s="2" t="str">
        <f>IF(OR(AND($B152&gt;M$230, $B152&lt;M$231), $B152&gt;M$232), M152, "")</f>
        <v/>
      </c>
      <c r="CK152" s="2" t="str">
        <f>IF(OR(AND($B152&gt;N$230, $B152&lt;N$231), $B152&gt;N$232), N152, "")</f>
        <v/>
      </c>
      <c r="CL152" s="2" t="str">
        <f>IF(OR(AND($B152&gt;O$230, $B152&lt;O$231), $B152&gt;O$232), O152, "")</f>
        <v/>
      </c>
      <c r="CO152" s="2">
        <f t="shared" si="99"/>
        <v>99.194900070572743</v>
      </c>
      <c r="CP152" s="2">
        <f t="shared" si="100"/>
        <v>102.04739838096089</v>
      </c>
      <c r="CQ152" s="2">
        <f t="shared" si="101"/>
        <v>105.35617512024575</v>
      </c>
      <c r="CR152" s="2">
        <f t="shared" si="102"/>
        <v>104.18587247518433</v>
      </c>
      <c r="CS152" s="2">
        <f t="shared" si="103"/>
        <v>106.56359461266274</v>
      </c>
      <c r="CT152" s="2">
        <f t="shared" si="104"/>
        <v>109.31759731035771</v>
      </c>
      <c r="CU152" s="2">
        <f t="shared" si="105"/>
        <v>109.86488445327593</v>
      </c>
      <c r="CV152" s="2">
        <f t="shared" si="106"/>
        <v>110.51519149816721</v>
      </c>
      <c r="CW152" s="2">
        <f t="shared" si="107"/>
        <v>108.87612249543638</v>
      </c>
      <c r="CX152" s="2">
        <f t="shared" si="108"/>
        <v>103.4448207929144</v>
      </c>
      <c r="CY152" s="2">
        <f t="shared" si="109"/>
        <v>95.80543594359581</v>
      </c>
      <c r="CZ152" s="2">
        <f t="shared" si="110"/>
        <v>84.218086536019783</v>
      </c>
      <c r="DA152" s="2">
        <f t="shared" si="111"/>
        <v>70.278082473321447</v>
      </c>
      <c r="DD152" s="2">
        <f t="shared" si="112"/>
        <v>96.940692824715072</v>
      </c>
      <c r="DE152" s="2">
        <f t="shared" si="113"/>
        <v>100.51796006400936</v>
      </c>
      <c r="DF152" s="2">
        <f t="shared" si="114"/>
        <v>102.36254234441945</v>
      </c>
      <c r="DG152" s="2">
        <f t="shared" si="115"/>
        <v>102.05161061325632</v>
      </c>
      <c r="DH152" s="2">
        <f t="shared" si="116"/>
        <v>104.71300827110407</v>
      </c>
      <c r="DI152" s="2">
        <f t="shared" si="117"/>
        <v>106.89768292249811</v>
      </c>
      <c r="DJ152" s="2">
        <f t="shared" si="118"/>
        <v>107.80072463592798</v>
      </c>
      <c r="DK152" s="2">
        <f t="shared" si="119"/>
        <v>106.59675127757819</v>
      </c>
      <c r="DL152" s="2">
        <f t="shared" si="120"/>
        <v>104.01169722914018</v>
      </c>
      <c r="DM152" s="2">
        <f t="shared" si="121"/>
        <v>99.262231844726884</v>
      </c>
      <c r="DN152" s="2">
        <f t="shared" si="122"/>
        <v>91.516764639851658</v>
      </c>
      <c r="DO152" s="2">
        <f t="shared" si="123"/>
        <v>81.537990391194427</v>
      </c>
      <c r="DP152" s="2">
        <f t="shared" si="124"/>
        <v>68.904174968600813</v>
      </c>
      <c r="DS152" s="2">
        <f>POWER(10,($B152-C$227)/C$228)/(1+POWER(10,($B152-C$227)/C$228))</f>
        <v>0.98664172655753801</v>
      </c>
      <c r="DT152" s="2">
        <f>POWER(10,($B152-D$227)/D$228)/(1+POWER(10,($B152-D$227)/D$228))</f>
        <v>0.98403924825792088</v>
      </c>
      <c r="DU152" s="2">
        <f>POWER(10,($B152-E$227)/E$228)/(1+POWER(10,($B152-E$227)/E$228))</f>
        <v>0.98229342332090119</v>
      </c>
      <c r="DV152" s="2">
        <f>POWER(10,($B152-F$227)/F$228)/(1+POWER(10,($B152-F$227)/F$228))</f>
        <v>0.9872620135070479</v>
      </c>
      <c r="DW152" s="2">
        <f>POWER(10,($B152-G$227)/G$228)/(1+POWER(10,($B152-G$227)/G$228))</f>
        <v>0.98789421783339915</v>
      </c>
      <c r="DX152" s="2">
        <f>POWER(10,($B152-H$227)/H$228)/(1+POWER(10,($B152-H$227)/H$228))</f>
        <v>0.986650499761067</v>
      </c>
      <c r="DY152" s="2">
        <f>POWER(10,($B152-I$227)/I$228)/(1+POWER(10,($B152-I$227)/I$228))</f>
        <v>0.98504995996626754</v>
      </c>
      <c r="DZ152" s="2">
        <f>POWER(10,($B152-J$227)/J$228)/(1+POWER(10,($B152-J$227)/J$228))</f>
        <v>0.98557607067038489</v>
      </c>
      <c r="EA152" s="2">
        <f>POWER(10,($B152-K$227)/K$228)/(1+POWER(10,($B152-K$227)/K$228))</f>
        <v>0.98603438805373711</v>
      </c>
      <c r="EB152" s="2">
        <f>POWER(10,($B152-L$227)/L$228)/(1+POWER(10,($B152-L$227)/L$228))</f>
        <v>0.9877545671748611</v>
      </c>
      <c r="EC152" s="2">
        <f>POWER(10,($B152-M$227)/M$228)/(1+POWER(10,($B152-M$227)/M$228))</f>
        <v>0.98799426804492729</v>
      </c>
      <c r="ED152" s="2">
        <f>POWER(10,($B152-N$227)/N$228)/(1+POWER(10,($B152-N$227)/N$228))</f>
        <v>0.98821652396976611</v>
      </c>
      <c r="EE152" s="2">
        <f>POWER(10,($B152-O$227)/O$228)/(1+POWER(10,($B152-O$227)/O$228))</f>
        <v>0.98687887067520175</v>
      </c>
    </row>
    <row r="153" spans="2:137" x14ac:dyDescent="0.25">
      <c r="B153" s="2">
        <v>147</v>
      </c>
      <c r="C153">
        <v>96.394000000000005</v>
      </c>
      <c r="D153">
        <v>100.08799999999999</v>
      </c>
      <c r="E153">
        <v>101.529</v>
      </c>
      <c r="F153">
        <v>102.354</v>
      </c>
      <c r="G153">
        <v>105.28100000000001</v>
      </c>
      <c r="H153">
        <v>108.877</v>
      </c>
      <c r="I153">
        <v>109.455</v>
      </c>
      <c r="J153">
        <v>110.258</v>
      </c>
      <c r="K153">
        <v>106.682</v>
      </c>
      <c r="L153">
        <v>103.045</v>
      </c>
      <c r="M153">
        <v>95.802999999999997</v>
      </c>
      <c r="N153">
        <v>84.575999999999993</v>
      </c>
      <c r="O153">
        <v>69.590900000000005</v>
      </c>
      <c r="R153" s="5">
        <f>AV153+(C$209*_xlfn.NORM.DIST($B153,C$214*C$215+C$213,C$219*C$214,FALSE))+(C$211*_xlfn.NORM.DIST($B153,C$214*C$216+C$213,C$220*C$214,FALSE))+(C$210*_xlfn.NORM.DIST($B153,C$214*C$217+C$213,C$221*C$214,FALSE))+(C$212*_xlfn.NORM.DIST($B153,C$214*C$218+C$213,C$222*C$214,FALSE))</f>
        <v>96.929704679088331</v>
      </c>
      <c r="S153" s="5">
        <f>AW153+(D$209*_xlfn.NORM.DIST($B153,D$214*D$215+D$213,D$219*D$214,FALSE))+(D$211*_xlfn.NORM.DIST($B153,D$214*D$216+D$213,D$220*D$214,FALSE))+(D$210*_xlfn.NORM.DIST($B153,D$214*D$217+D$213,D$221*D$214,FALSE))+(D$212*_xlfn.NORM.DIST($B153,D$214*D$218+D$213,D$222*D$214,FALSE))</f>
        <v>100.53757354702458</v>
      </c>
      <c r="T153" s="5">
        <f>AX153+(E$209*_xlfn.NORM.DIST($B153,E$214*E$215+E$213,E$219*E$214,FALSE))+(E$211*_xlfn.NORM.DIST($B153,E$214*E$216+E$213,E$220*E$214,FALSE))+(E$210*_xlfn.NORM.DIST($B153,E$214*E$217+E$213,E$221*E$214,FALSE))+(E$212*_xlfn.NORM.DIST($B153,E$214*E$218+E$213,E$222*E$214,FALSE))</f>
        <v>102.36634815132348</v>
      </c>
      <c r="U153" s="5">
        <f>AY153+(F$209*_xlfn.NORM.DIST($B153,F$214*F$215+F$213,F$219*F$214,FALSE))+(F$211*_xlfn.NORM.DIST($B153,F$214*F$216+F$213,F$220*F$214,FALSE))+(F$210*_xlfn.NORM.DIST($B153,F$214*F$217+F$213,F$221*F$214,FALSE))+(F$212*_xlfn.NORM.DIST($B153,F$214*F$218+F$213,F$222*F$214,FALSE))</f>
        <v>102.70582909005215</v>
      </c>
      <c r="V153" s="5">
        <f>AZ153+(G$209*_xlfn.NORM.DIST($B153,G$214*G$215+G$213,G$219*G$214,FALSE))+(G$211*_xlfn.NORM.DIST($B153,G$214*G$216+G$213,G$220*G$214,FALSE))+(G$210*_xlfn.NORM.DIST($B153,G$214*G$217+G$213,G$221*G$214,FALSE))+(G$212*_xlfn.NORM.DIST($B153,G$214*G$218+G$213,G$222*G$214,FALSE))</f>
        <v>105.82202790374465</v>
      </c>
      <c r="W153" s="5">
        <f>BA153+(H$209*_xlfn.NORM.DIST($B153,H$214*H$215+H$213,H$219*H$214,FALSE))+(H$211*_xlfn.NORM.DIST($B153,H$214*H$216+H$213,H$220*H$214,FALSE))+(H$210*_xlfn.NORM.DIST($B153,H$214*H$217+H$213,H$221*H$214,FALSE))+(H$212*_xlfn.NORM.DIST($B153,H$214*H$218+H$213,H$222*H$214,FALSE))</f>
        <v>108.57417713996905</v>
      </c>
      <c r="X153" s="5">
        <f>BB153+(I$209*_xlfn.NORM.DIST($B153,I$214*I$215+I$213,I$219*I$214,FALSE))+(I$211*_xlfn.NORM.DIST($B153,I$214*I$216+I$213,I$220*I$214,FALSE))+(I$210*_xlfn.NORM.DIST($B153,I$214*I$217+I$213,I$221*I$214,FALSE))+(I$212*_xlfn.NORM.DIST($B153,I$214*I$218+I$213,I$222*I$214,FALSE))</f>
        <v>109.01421055801312</v>
      </c>
      <c r="Y153" s="5">
        <f>BC153+(J$209*_xlfn.NORM.DIST($B153,J$214*J$215+J$213,J$219*J$214,FALSE))+(J$211*_xlfn.NORM.DIST($B153,J$214*J$216+J$213,J$220*J$214,FALSE))+(J$210*_xlfn.NORM.DIST($B153,J$214*J$217+J$213,J$221*J$214,FALSE))+(J$212*_xlfn.NORM.DIST($B153,J$214*J$218+J$213,J$222*J$214,FALSE))</f>
        <v>108.67460905867932</v>
      </c>
      <c r="Z153" s="5">
        <f>BD153+(K$209*_xlfn.NORM.DIST($B153,K$214*K$215+K$213,K$219*K$214,FALSE))+(K$211*_xlfn.NORM.DIST($B153,K$214*K$216+K$213,K$220*K$214,FALSE))+(K$210*_xlfn.NORM.DIST($B153,K$214*K$217+K$213,K$221*K$214,FALSE))+(K$212*_xlfn.NORM.DIST($B153,K$214*K$218+K$213,K$222*K$214,FALSE))</f>
        <v>107.02606314822448</v>
      </c>
      <c r="AA153" s="5">
        <f>BE153+(L$209*_xlfn.NORM.DIST($B153,L$214*L$215+L$213,L$219*L$214,FALSE))+(L$211*_xlfn.NORM.DIST($B153,L$214*L$216+L$213,L$220*L$214,FALSE))+(L$210*_xlfn.NORM.DIST($B153,L$214*L$217+L$213,L$221*L$214,FALSE))+(L$212*_xlfn.NORM.DIST($B153,L$214*L$218+L$213,L$222*L$214,FALSE))</f>
        <v>104.02096670913178</v>
      </c>
      <c r="AB153" s="5">
        <f>BF153+(M$209*_xlfn.NORM.DIST($B153,M$214*M$215+M$213,M$219*M$214,FALSE))+(M$211*_xlfn.NORM.DIST($B153,M$214*M$216+M$213,M$220*M$214,FALSE))+(M$210*_xlfn.NORM.DIST($B153,M$214*M$217+M$213,M$221*M$214,FALSE))+(M$212*_xlfn.NORM.DIST($B153,M$214*M$218+M$213,M$222*M$214,FALSE))</f>
        <v>95.306815336776538</v>
      </c>
      <c r="AC153" s="5">
        <f>BG153+(N$209*_xlfn.NORM.DIST($B153,N$214*N$215+N$213,N$219*N$214,FALSE))+(N$211*_xlfn.NORM.DIST($B153,N$214*N$216+N$213,N$220*N$214,FALSE))+(N$210*_xlfn.NORM.DIST($B153,N$214*N$217+N$213,N$221*N$214,FALSE))+(N$212*_xlfn.NORM.DIST($B153,N$214*N$218+N$213,N$222*N$214,FALSE))</f>
        <v>84.745790181471634</v>
      </c>
      <c r="AD153" s="5">
        <f>BH153+(O$209*_xlfn.NORM.DIST($B153,O$214*O$215+O$213,O$219*O$214,FALSE))+(O$211*_xlfn.NORM.DIST($B153,O$214*O$216+O$213,O$220*O$214,FALSE))+(O$210*_xlfn.NORM.DIST($B153,O$214*O$217+O$213,O$221*O$214,FALSE))+(O$212*_xlfn.NORM.DIST($B153,O$214*O$218+O$213,O$222*O$214,FALSE))</f>
        <v>70.159071845048089</v>
      </c>
      <c r="AE153" s="5"/>
      <c r="AG153" s="5">
        <f t="shared" si="84"/>
        <v>-0.53570467908832597</v>
      </c>
      <c r="AH153" s="5">
        <f t="shared" si="84"/>
        <v>-0.44957354702458474</v>
      </c>
      <c r="AI153" s="5">
        <f t="shared" si="84"/>
        <v>-0.83734815132348217</v>
      </c>
      <c r="AJ153" s="5">
        <f t="shared" si="84"/>
        <v>-0.35182909005214924</v>
      </c>
      <c r="AK153" s="5">
        <f t="shared" si="84"/>
        <v>-0.5410279037446486</v>
      </c>
      <c r="AL153" s="5">
        <f t="shared" si="84"/>
        <v>0.30282286003094327</v>
      </c>
      <c r="AM153" s="5">
        <f t="shared" si="84"/>
        <v>0.44078944198687964</v>
      </c>
      <c r="AN153" s="5">
        <f t="shared" si="84"/>
        <v>1.5833909413206726</v>
      </c>
      <c r="AO153" s="5">
        <f t="shared" si="125"/>
        <v>-0.34406314822447825</v>
      </c>
      <c r="AP153" s="5">
        <f t="shared" si="85"/>
        <v>-0.9759667091317823</v>
      </c>
      <c r="AQ153" s="5">
        <f t="shared" si="85"/>
        <v>0.49618466322345967</v>
      </c>
      <c r="AR153" s="5">
        <f t="shared" si="85"/>
        <v>-0.16979018147164027</v>
      </c>
      <c r="AS153" s="5">
        <f t="shared" si="85"/>
        <v>-0.56817184504808438</v>
      </c>
      <c r="AV153" s="2">
        <f t="shared" si="86"/>
        <v>96.92970348978811</v>
      </c>
      <c r="AW153" s="2">
        <f t="shared" si="87"/>
        <v>100.51127924579269</v>
      </c>
      <c r="AX153" s="2">
        <f t="shared" si="88"/>
        <v>102.36513692829152</v>
      </c>
      <c r="AY153" s="2">
        <f t="shared" si="89"/>
        <v>102.04748071404919</v>
      </c>
      <c r="AZ153" s="2">
        <f t="shared" si="90"/>
        <v>104.72969455189256</v>
      </c>
      <c r="BA153" s="2">
        <f t="shared" si="91"/>
        <v>106.92084301672783</v>
      </c>
      <c r="BB153" s="2">
        <f t="shared" si="92"/>
        <v>107.82594258053169</v>
      </c>
      <c r="BC153" s="2">
        <f t="shared" si="93"/>
        <v>106.62639475309881</v>
      </c>
      <c r="BD153" s="2">
        <f t="shared" si="94"/>
        <v>104.03763848334653</v>
      </c>
      <c r="BE153" s="2">
        <f t="shared" si="95"/>
        <v>99.278921008212109</v>
      </c>
      <c r="BF153" s="2">
        <f t="shared" si="96"/>
        <v>91.536763064287612</v>
      </c>
      <c r="BG153" s="2">
        <f t="shared" si="97"/>
        <v>81.550410122844696</v>
      </c>
      <c r="BH153" s="2">
        <f t="shared" si="98"/>
        <v>68.912699562333373</v>
      </c>
      <c r="BK153" s="2" t="str">
        <f>IF(OR($B153&lt;C$229, AND($B153&gt;C$230, $B153&lt;C$231)), C153, "")</f>
        <v/>
      </c>
      <c r="BL153" s="2" t="str">
        <f>IF(OR($B153&lt;D$229, AND($B153&gt;D$230, $B153&lt;D$231)), D153, "")</f>
        <v/>
      </c>
      <c r="BM153" s="2" t="str">
        <f>IF(OR($B153&lt;E$229, AND($B153&gt;E$230, $B153&lt;E$231)), E153, "")</f>
        <v/>
      </c>
      <c r="BN153" s="2" t="str">
        <f>IF(OR($B153&lt;F$229, AND($B153&gt;F$230, $B153&lt;F$231)), F153, "")</f>
        <v/>
      </c>
      <c r="BO153" s="2" t="str">
        <f>IF(OR($B153&lt;G$229, AND($B153&gt;G$230, $B153&lt;G$231)), G153, "")</f>
        <v/>
      </c>
      <c r="BP153" s="2" t="str">
        <f>IF(OR($B153&lt;H$229, AND($B153&gt;H$230, $B153&lt;H$231)), H153, "")</f>
        <v/>
      </c>
      <c r="BQ153" s="2" t="str">
        <f>IF(OR($B153&lt;I$229, AND($B153&gt;I$230, $B153&lt;I$231)), I153, "")</f>
        <v/>
      </c>
      <c r="BR153" s="2" t="str">
        <f>IF(OR($B153&lt;J$229, AND($B153&gt;J$230, $B153&lt;J$231)), J153, "")</f>
        <v/>
      </c>
      <c r="BS153" s="2" t="str">
        <f>IF(OR($B153&lt;K$229, AND($B153&gt;K$230, $B153&lt;K$231)), K153, "")</f>
        <v/>
      </c>
      <c r="BT153" s="2" t="str">
        <f>IF(OR($B153&lt;L$229, AND($B153&gt;L$230, $B153&lt;L$231)), L153, "")</f>
        <v/>
      </c>
      <c r="BU153" s="2" t="str">
        <f>IF(OR($B153&lt;M$229, AND($B153&gt;M$230, $B153&lt;M$231)), M153, "")</f>
        <v/>
      </c>
      <c r="BV153" s="2" t="str">
        <f>IF(OR($B153&lt;N$229, AND($B153&gt;N$230, $B153&lt;N$231)), N153, "")</f>
        <v/>
      </c>
      <c r="BW153" s="2" t="str">
        <f>IF(OR($B153&lt;O$229, AND($B153&gt;O$230, $B153&lt;O$231)), O153, "")</f>
        <v/>
      </c>
      <c r="BZ153" s="2" t="str">
        <f>IF(OR(AND($B153&gt;C$230, $B153&lt;C$231), $B153&gt;C$232), C153, "")</f>
        <v/>
      </c>
      <c r="CA153" s="2" t="str">
        <f>IF(OR(AND($B153&gt;D$230, $B153&lt;D$231), $B153&gt;D$232), D153, "")</f>
        <v/>
      </c>
      <c r="CB153" s="2" t="str">
        <f>IF(OR(AND($B153&gt;E$230, $B153&lt;E$231), $B153&gt;E$232), E153, "")</f>
        <v/>
      </c>
      <c r="CC153" s="2" t="str">
        <f>IF(OR(AND($B153&gt;F$230, $B153&lt;F$231), $B153&gt;F$232), F153, "")</f>
        <v/>
      </c>
      <c r="CD153" s="2" t="str">
        <f>IF(OR(AND($B153&gt;G$230, $B153&lt;G$231), $B153&gt;G$232), G153, "")</f>
        <v/>
      </c>
      <c r="CE153" s="2" t="str">
        <f>IF(OR(AND($B153&gt;H$230, $B153&lt;H$231), $B153&gt;H$232), H153, "")</f>
        <v/>
      </c>
      <c r="CF153" s="2" t="str">
        <f>IF(OR(AND($B153&gt;I$230, $B153&lt;I$231), $B153&gt;I$232), I153, "")</f>
        <v/>
      </c>
      <c r="CG153" s="2" t="str">
        <f>IF(OR(AND($B153&gt;J$230, $B153&lt;J$231), $B153&gt;J$232), J153, "")</f>
        <v/>
      </c>
      <c r="CH153" s="2" t="str">
        <f>IF(OR(AND($B153&gt;K$230, $B153&lt;K$231), $B153&gt;K$232), K153, "")</f>
        <v/>
      </c>
      <c r="CI153" s="2" t="str">
        <f>IF(OR(AND($B153&gt;L$230, $B153&lt;L$231), $B153&gt;L$232), L153, "")</f>
        <v/>
      </c>
      <c r="CJ153" s="2" t="str">
        <f>IF(OR(AND($B153&gt;M$230, $B153&lt;M$231), $B153&gt;M$232), M153, "")</f>
        <v/>
      </c>
      <c r="CK153" s="2" t="str">
        <f>IF(OR(AND($B153&gt;N$230, $B153&lt;N$231), $B153&gt;N$232), N153, "")</f>
        <v/>
      </c>
      <c r="CL153" s="2" t="str">
        <f>IF(OR(AND($B153&gt;O$230, $B153&lt;O$231), $B153&gt;O$232), O153, "")</f>
        <v/>
      </c>
      <c r="CO153" s="2">
        <f t="shared" si="99"/>
        <v>99.192358671898916</v>
      </c>
      <c r="CP153" s="2">
        <f t="shared" si="100"/>
        <v>102.04042112698696</v>
      </c>
      <c r="CQ153" s="2">
        <f t="shared" si="101"/>
        <v>105.3587323974435</v>
      </c>
      <c r="CR153" s="2">
        <f t="shared" si="102"/>
        <v>104.19070434042104</v>
      </c>
      <c r="CS153" s="2">
        <f t="shared" si="103"/>
        <v>106.58470097726331</v>
      </c>
      <c r="CT153" s="2">
        <f t="shared" si="104"/>
        <v>109.34813216929643</v>
      </c>
      <c r="CU153" s="2">
        <f t="shared" si="105"/>
        <v>109.88937278831636</v>
      </c>
      <c r="CV153" s="2">
        <f t="shared" si="106"/>
        <v>110.55852291085625</v>
      </c>
      <c r="CW153" s="2">
        <f t="shared" si="107"/>
        <v>108.91803841676187</v>
      </c>
      <c r="CX153" s="2">
        <f t="shared" si="108"/>
        <v>103.48173628567413</v>
      </c>
      <c r="CY153" s="2">
        <f t="shared" si="109"/>
        <v>95.848980227647885</v>
      </c>
      <c r="CZ153" s="2">
        <f t="shared" si="110"/>
        <v>84.245364273156142</v>
      </c>
      <c r="DA153" s="2">
        <f t="shared" si="111"/>
        <v>70.29027551959976</v>
      </c>
      <c r="DD153" s="2">
        <f t="shared" si="112"/>
        <v>96.901764594802557</v>
      </c>
      <c r="DE153" s="2">
        <f t="shared" si="113"/>
        <v>100.4886594486814</v>
      </c>
      <c r="DF153" s="2">
        <f t="shared" si="114"/>
        <v>102.31592317577312</v>
      </c>
      <c r="DG153" s="2">
        <f t="shared" si="115"/>
        <v>102.0222612504574</v>
      </c>
      <c r="DH153" s="2">
        <f t="shared" si="116"/>
        <v>104.70896319015418</v>
      </c>
      <c r="DI153" s="2">
        <f t="shared" si="117"/>
        <v>106.89089119912749</v>
      </c>
      <c r="DJ153" s="2">
        <f t="shared" si="118"/>
        <v>107.79738154943455</v>
      </c>
      <c r="DK153" s="2">
        <f t="shared" si="119"/>
        <v>106.57391145731636</v>
      </c>
      <c r="DL153" s="2">
        <f t="shared" si="120"/>
        <v>103.97459745024445</v>
      </c>
      <c r="DM153" s="2">
        <f t="shared" si="121"/>
        <v>99.231402215733411</v>
      </c>
      <c r="DN153" s="2">
        <f t="shared" si="122"/>
        <v>91.488973305144768</v>
      </c>
      <c r="DO153" s="2">
        <f t="shared" si="123"/>
        <v>81.521103033241957</v>
      </c>
      <c r="DP153" s="2">
        <f t="shared" si="124"/>
        <v>68.895995468544839</v>
      </c>
      <c r="DS153" s="2">
        <f>POWER(10,($B153-C$227)/C$228)/(1+POWER(10,($B153-C$227)/C$228))</f>
        <v>0.98780277340934564</v>
      </c>
      <c r="DT153" s="2">
        <f>POWER(10,($B153-D$227)/D$228)/(1+POWER(10,($B153-D$227)/D$228))</f>
        <v>0.98542315007031644</v>
      </c>
      <c r="DU153" s="2">
        <f>POWER(10,($B153-E$227)/E$228)/(1+POWER(10,($B153-E$227)/E$228))</f>
        <v>0.98382621159160766</v>
      </c>
      <c r="DV153" s="2">
        <f>POWER(10,($B153-F$227)/F$228)/(1+POWER(10,($B153-F$227)/F$228))</f>
        <v>0.98836978304456979</v>
      </c>
      <c r="DW153" s="2">
        <f>POWER(10,($B153-G$227)/G$228)/(1+POWER(10,($B153-G$227)/G$228))</f>
        <v>0.98894762270032199</v>
      </c>
      <c r="DX153" s="2">
        <f>POWER(10,($B153-H$227)/H$228)/(1+POWER(10,($B153-H$227)/H$228))</f>
        <v>0.98781079350216183</v>
      </c>
      <c r="DY153" s="2">
        <f>POWER(10,($B153-I$227)/I$228)/(1+POWER(10,($B153-I$227)/I$228))</f>
        <v>0.98634744229980398</v>
      </c>
      <c r="DZ153" s="2">
        <f>POWER(10,($B153-J$227)/J$228)/(1+POWER(10,($B153-J$227)/J$228))</f>
        <v>0.9868285035079577</v>
      </c>
      <c r="EA153" s="2">
        <f>POWER(10,($B153-K$227)/K$228)/(1+POWER(10,($B153-K$227)/K$228))</f>
        <v>0.98724754001735682</v>
      </c>
      <c r="EB153" s="2">
        <f>POWER(10,($B153-L$227)/L$228)/(1+POWER(10,($B153-L$227)/L$228))</f>
        <v>0.9888199864535927</v>
      </c>
      <c r="EC153" s="2">
        <f>POWER(10,($B153-M$227)/M$228)/(1+POWER(10,($B153-M$227)/M$228))</f>
        <v>0.9890390634711641</v>
      </c>
      <c r="ED153" s="2">
        <f>POWER(10,($B153-N$227)/N$228)/(1+POWER(10,($B153-N$227)/N$228))</f>
        <v>0.98924218824048427</v>
      </c>
      <c r="EE153" s="2">
        <f>POWER(10,($B153-O$227)/O$228)/(1+POWER(10,($B153-O$227)/O$228))</f>
        <v>0.98801955620329363</v>
      </c>
    </row>
    <row r="154" spans="2:137" x14ac:dyDescent="0.25">
      <c r="B154" s="2">
        <v>148</v>
      </c>
      <c r="C154">
        <v>97.379000000000005</v>
      </c>
      <c r="D154">
        <v>100.426</v>
      </c>
      <c r="E154">
        <v>102.441</v>
      </c>
      <c r="F154">
        <v>103.04600000000001</v>
      </c>
      <c r="G154">
        <v>105.76600000000001</v>
      </c>
      <c r="H154">
        <v>110.877</v>
      </c>
      <c r="I154">
        <v>110.42400000000001</v>
      </c>
      <c r="J154">
        <v>111.09099999999999</v>
      </c>
      <c r="K154">
        <v>107.93899999999999</v>
      </c>
      <c r="L154">
        <v>103.712</v>
      </c>
      <c r="M154">
        <v>95.545000000000002</v>
      </c>
      <c r="N154">
        <v>84.257999999999996</v>
      </c>
      <c r="O154">
        <v>70.909099999999995</v>
      </c>
      <c r="R154" s="5">
        <f>AV154+(C$209*_xlfn.NORM.DIST($B154,C$214*C$215+C$213,C$219*C$214,FALSE))+(C$211*_xlfn.NORM.DIST($B154,C$214*C$216+C$213,C$220*C$214,FALSE))+(C$210*_xlfn.NORM.DIST($B154,C$214*C$217+C$213,C$221*C$214,FALSE))+(C$212*_xlfn.NORM.DIST($B154,C$214*C$218+C$213,C$222*C$214,FALSE))</f>
        <v>96.888750010431011</v>
      </c>
      <c r="S154" s="5">
        <f>AW154+(D$209*_xlfn.NORM.DIST($B154,D$214*D$215+D$213,D$219*D$214,FALSE))+(D$211*_xlfn.NORM.DIST($B154,D$214*D$216+D$213,D$220*D$214,FALSE))+(D$210*_xlfn.NORM.DIST($B154,D$214*D$217+D$213,D$221*D$214,FALSE))+(D$212*_xlfn.NORM.DIST($B154,D$214*D$218+D$213,D$222*D$214,FALSE))</f>
        <v>100.52484893608646</v>
      </c>
      <c r="T154" s="5">
        <f>AX154+(E$209*_xlfn.NORM.DIST($B154,E$214*E$215+E$213,E$219*E$214,FALSE))+(E$211*_xlfn.NORM.DIST($B154,E$214*E$216+E$213,E$220*E$214,FALSE))+(E$210*_xlfn.NORM.DIST($B154,E$214*E$217+E$213,E$221*E$214,FALSE))+(E$212*_xlfn.NORM.DIST($B154,E$214*E$218+E$213,E$222*E$214,FALSE))</f>
        <v>102.31715615169055</v>
      </c>
      <c r="U154" s="5">
        <f>AY154+(F$209*_xlfn.NORM.DIST($B154,F$214*F$215+F$213,F$219*F$214,FALSE))+(F$211*_xlfn.NORM.DIST($B154,F$214*F$216+F$213,F$220*F$214,FALSE))+(F$210*_xlfn.NORM.DIST($B154,F$214*F$217+F$213,F$221*F$214,FALSE))+(F$212*_xlfn.NORM.DIST($B154,F$214*F$218+F$213,F$222*F$214,FALSE))</f>
        <v>102.91973040836696</v>
      </c>
      <c r="V154" s="5">
        <f>AZ154+(G$209*_xlfn.NORM.DIST($B154,G$214*G$215+G$213,G$219*G$214,FALSE))+(G$211*_xlfn.NORM.DIST($B154,G$214*G$216+G$213,G$220*G$214,FALSE))+(G$210*_xlfn.NORM.DIST($B154,G$214*G$217+G$213,G$221*G$214,FALSE))+(G$212*_xlfn.NORM.DIST($B154,G$214*G$218+G$213,G$222*G$214,FALSE))</f>
        <v>106.13952084257936</v>
      </c>
      <c r="W154" s="5">
        <f>BA154+(H$209*_xlfn.NORM.DIST($B154,H$214*H$215+H$213,H$219*H$214,FALSE))+(H$211*_xlfn.NORM.DIST($B154,H$214*H$216+H$213,H$220*H$214,FALSE))+(H$210*_xlfn.NORM.DIST($B154,H$214*H$217+H$213,H$221*H$214,FALSE))+(H$212*_xlfn.NORM.DIST($B154,H$214*H$218+H$213,H$222*H$214,FALSE))</f>
        <v>109.12473646067222</v>
      </c>
      <c r="X154" s="5">
        <f>BB154+(I$209*_xlfn.NORM.DIST($B154,I$214*I$215+I$213,I$219*I$214,FALSE))+(I$211*_xlfn.NORM.DIST($B154,I$214*I$216+I$213,I$220*I$214,FALSE))+(I$210*_xlfn.NORM.DIST($B154,I$214*I$217+I$213,I$221*I$214,FALSE))+(I$212*_xlfn.NORM.DIST($B154,I$214*I$218+I$213,I$222*I$214,FALSE))</f>
        <v>109.49547925442648</v>
      </c>
      <c r="Y154" s="5">
        <f>BC154+(J$209*_xlfn.NORM.DIST($B154,J$214*J$215+J$213,J$219*J$214,FALSE))+(J$211*_xlfn.NORM.DIST($B154,J$214*J$216+J$213,J$220*J$214,FALSE))+(J$210*_xlfn.NORM.DIST($B154,J$214*J$217+J$213,J$221*J$214,FALSE))+(J$212*_xlfn.NORM.DIST($B154,J$214*J$218+J$213,J$222*J$214,FALSE))</f>
        <v>109.3850865597405</v>
      </c>
      <c r="Z154" s="5">
        <f>BD154+(K$209*_xlfn.NORM.DIST($B154,K$214*K$215+K$213,K$219*K$214,FALSE))+(K$211*_xlfn.NORM.DIST($B154,K$214*K$216+K$213,K$220*K$214,FALSE))+(K$210*_xlfn.NORM.DIST($B154,K$214*K$217+K$213,K$221*K$214,FALSE))+(K$212*_xlfn.NORM.DIST($B154,K$214*K$218+K$213,K$222*K$214,FALSE))</f>
        <v>107.92639788222992</v>
      </c>
      <c r="AA154" s="5">
        <f>BE154+(L$209*_xlfn.NORM.DIST($B154,L$214*L$215+L$213,L$219*L$214,FALSE))+(L$211*_xlfn.NORM.DIST($B154,L$214*L$216+L$213,L$220*L$214,FALSE))+(L$210*_xlfn.NORM.DIST($B154,L$214*L$217+L$213,L$221*L$214,FALSE))+(L$212*_xlfn.NORM.DIST($B154,L$214*L$218+L$213,L$222*L$214,FALSE))</f>
        <v>105.15334752109835</v>
      </c>
      <c r="AB154" s="5">
        <f>BF154+(M$209*_xlfn.NORM.DIST($B154,M$214*M$215+M$213,M$219*M$214,FALSE))+(M$211*_xlfn.NORM.DIST($B154,M$214*M$216+M$213,M$220*M$214,FALSE))+(M$210*_xlfn.NORM.DIST($B154,M$214*M$217+M$213,M$221*M$214,FALSE))+(M$212*_xlfn.NORM.DIST($B154,M$214*M$218+M$213,M$222*M$214,FALSE))</f>
        <v>96.383306753520927</v>
      </c>
      <c r="AC154" s="5">
        <f>BG154+(N$209*_xlfn.NORM.DIST($B154,N$214*N$215+N$213,N$219*N$214,FALSE))+(N$211*_xlfn.NORM.DIST($B154,N$214*N$216+N$213,N$220*N$214,FALSE))+(N$210*_xlfn.NORM.DIST($B154,N$214*N$217+N$213,N$221*N$214,FALSE))+(N$212*_xlfn.NORM.DIST($B154,N$214*N$218+N$213,N$222*N$214,FALSE))</f>
        <v>85.749104103115712</v>
      </c>
      <c r="AD154" s="5">
        <f>BH154+(O$209*_xlfn.NORM.DIST($B154,O$214*O$215+O$213,O$219*O$214,FALSE))+(O$211*_xlfn.NORM.DIST($B154,O$214*O$216+O$213,O$220*O$214,FALSE))+(O$210*_xlfn.NORM.DIST($B154,O$214*O$217+O$213,O$221*O$214,FALSE))+(O$212*_xlfn.NORM.DIST($B154,O$214*O$218+O$213,O$222*O$214,FALSE))</f>
        <v>70.705757561195384</v>
      </c>
      <c r="AE154" s="5"/>
      <c r="AG154" s="5">
        <f t="shared" si="84"/>
        <v>0.49024998956899424</v>
      </c>
      <c r="AH154" s="5">
        <f t="shared" si="84"/>
        <v>-9.8848936086454842E-2</v>
      </c>
      <c r="AI154" s="5">
        <f t="shared" si="84"/>
        <v>0.12384384830944839</v>
      </c>
      <c r="AJ154" s="5">
        <f t="shared" si="84"/>
        <v>0.12626959163304718</v>
      </c>
      <c r="AK154" s="5">
        <f t="shared" si="84"/>
        <v>-0.37352084257935303</v>
      </c>
      <c r="AL154" s="5">
        <f t="shared" si="84"/>
        <v>1.752263539327771</v>
      </c>
      <c r="AM154" s="5">
        <f t="shared" si="84"/>
        <v>0.92852074557352182</v>
      </c>
      <c r="AN154" s="5">
        <f t="shared" si="84"/>
        <v>1.7059134402594935</v>
      </c>
      <c r="AO154" s="5">
        <f t="shared" si="125"/>
        <v>1.2602117770072141E-2</v>
      </c>
      <c r="AP154" s="5">
        <f t="shared" si="85"/>
        <v>-1.4413475210983506</v>
      </c>
      <c r="AQ154" s="5">
        <f t="shared" si="85"/>
        <v>-0.83830675352092499</v>
      </c>
      <c r="AR154" s="5">
        <f t="shared" si="85"/>
        <v>-1.4911041031157168</v>
      </c>
      <c r="AS154" s="5">
        <f t="shared" si="85"/>
        <v>0.20334243880461145</v>
      </c>
      <c r="AV154" s="2">
        <f t="shared" si="86"/>
        <v>96.888749517781903</v>
      </c>
      <c r="AW154" s="2">
        <f t="shared" si="87"/>
        <v>100.48031198034788</v>
      </c>
      <c r="AX154" s="2">
        <f t="shared" si="88"/>
        <v>102.31497786770635</v>
      </c>
      <c r="AY154" s="2">
        <f t="shared" si="89"/>
        <v>102.0162988007358</v>
      </c>
      <c r="AZ154" s="2">
        <f t="shared" si="90"/>
        <v>104.72409751134123</v>
      </c>
      <c r="BA154" s="2">
        <f t="shared" si="91"/>
        <v>106.91186058033891</v>
      </c>
      <c r="BB154" s="2">
        <f t="shared" si="92"/>
        <v>107.82046471497532</v>
      </c>
      <c r="BC154" s="2">
        <f t="shared" si="93"/>
        <v>106.59978831692044</v>
      </c>
      <c r="BD154" s="2">
        <f t="shared" si="94"/>
        <v>103.99597637730247</v>
      </c>
      <c r="BE154" s="2">
        <f t="shared" si="95"/>
        <v>99.24464434397018</v>
      </c>
      <c r="BF154" s="2">
        <f t="shared" si="96"/>
        <v>91.505522618849284</v>
      </c>
      <c r="BG154" s="2">
        <f t="shared" si="97"/>
        <v>81.531403107896452</v>
      </c>
      <c r="BH154" s="2">
        <f t="shared" si="98"/>
        <v>68.903289190613307</v>
      </c>
      <c r="BK154" s="2" t="str">
        <f>IF(OR($B154&lt;C$229, AND($B154&gt;C$230, $B154&lt;C$231)), C154, "")</f>
        <v/>
      </c>
      <c r="BL154" s="2" t="str">
        <f>IF(OR($B154&lt;D$229, AND($B154&gt;D$230, $B154&lt;D$231)), D154, "")</f>
        <v/>
      </c>
      <c r="BM154" s="2" t="str">
        <f>IF(OR($B154&lt;E$229, AND($B154&gt;E$230, $B154&lt;E$231)), E154, "")</f>
        <v/>
      </c>
      <c r="BN154" s="2" t="str">
        <f>IF(OR($B154&lt;F$229, AND($B154&gt;F$230, $B154&lt;F$231)), F154, "")</f>
        <v/>
      </c>
      <c r="BO154" s="2" t="str">
        <f>IF(OR($B154&lt;G$229, AND($B154&gt;G$230, $B154&lt;G$231)), G154, "")</f>
        <v/>
      </c>
      <c r="BP154" s="2" t="str">
        <f>IF(OR($B154&lt;H$229, AND($B154&gt;H$230, $B154&lt;H$231)), H154, "")</f>
        <v/>
      </c>
      <c r="BQ154" s="2" t="str">
        <f>IF(OR($B154&lt;I$229, AND($B154&gt;I$230, $B154&lt;I$231)), I154, "")</f>
        <v/>
      </c>
      <c r="BR154" s="2" t="str">
        <f>IF(OR($B154&lt;J$229, AND($B154&gt;J$230, $B154&lt;J$231)), J154, "")</f>
        <v/>
      </c>
      <c r="BS154" s="2" t="str">
        <f>IF(OR($B154&lt;K$229, AND($B154&gt;K$230, $B154&lt;K$231)), K154, "")</f>
        <v/>
      </c>
      <c r="BT154" s="2" t="str">
        <f>IF(OR($B154&lt;L$229, AND($B154&gt;L$230, $B154&lt;L$231)), L154, "")</f>
        <v/>
      </c>
      <c r="BU154" s="2" t="str">
        <f>IF(OR($B154&lt;M$229, AND($B154&gt;M$230, $B154&lt;M$231)), M154, "")</f>
        <v/>
      </c>
      <c r="BV154" s="2" t="str">
        <f>IF(OR($B154&lt;N$229, AND($B154&gt;N$230, $B154&lt;N$231)), N154, "")</f>
        <v/>
      </c>
      <c r="BW154" s="2" t="str">
        <f>IF(OR($B154&lt;O$229, AND($B154&gt;O$230, $B154&lt;O$231)), O154, "")</f>
        <v/>
      </c>
      <c r="BZ154" s="2" t="str">
        <f>IF(OR(AND($B154&gt;C$230, $B154&lt;C$231), $B154&gt;C$232), C154, "")</f>
        <v/>
      </c>
      <c r="CA154" s="2" t="str">
        <f>IF(OR(AND($B154&gt;D$230, $B154&lt;D$231), $B154&gt;D$232), D154, "")</f>
        <v/>
      </c>
      <c r="CB154" s="2" t="str">
        <f>IF(OR(AND($B154&gt;E$230, $B154&lt;E$231), $B154&gt;E$232), E154, "")</f>
        <v/>
      </c>
      <c r="CC154" s="2" t="str">
        <f>IF(OR(AND($B154&gt;F$230, $B154&lt;F$231), $B154&gt;F$232), F154, "")</f>
        <v/>
      </c>
      <c r="CD154" s="2" t="str">
        <f>IF(OR(AND($B154&gt;G$230, $B154&lt;G$231), $B154&gt;G$232), G154, "")</f>
        <v/>
      </c>
      <c r="CE154" s="2" t="str">
        <f>IF(OR(AND($B154&gt;H$230, $B154&lt;H$231), $B154&gt;H$232), H154, "")</f>
        <v/>
      </c>
      <c r="CF154" s="2" t="str">
        <f>IF(OR(AND($B154&gt;I$230, $B154&lt;I$231), $B154&gt;I$232), I154, "")</f>
        <v/>
      </c>
      <c r="CG154" s="2" t="str">
        <f>IF(OR(AND($B154&gt;J$230, $B154&lt;J$231), $B154&gt;J$232), J154, "")</f>
        <v/>
      </c>
      <c r="CH154" s="2" t="str">
        <f>IF(OR(AND($B154&gt;K$230, $B154&lt;K$231), $B154&gt;K$232), K154, "")</f>
        <v/>
      </c>
      <c r="CI154" s="2" t="str">
        <f>IF(OR(AND($B154&gt;L$230, $B154&lt;L$231), $B154&gt;L$232), L154, "")</f>
        <v/>
      </c>
      <c r="CJ154" s="2" t="str">
        <f>IF(OR(AND($B154&gt;M$230, $B154&lt;M$231), $B154&gt;M$232), M154, "")</f>
        <v/>
      </c>
      <c r="CK154" s="2" t="str">
        <f>IF(OR(AND($B154&gt;N$230, $B154&lt;N$231), $B154&gt;N$232), N154, "")</f>
        <v/>
      </c>
      <c r="CL154" s="2" t="str">
        <f>IF(OR(AND($B154&gt;O$230, $B154&lt;O$231), $B154&gt;O$232), O154, "")</f>
        <v/>
      </c>
      <c r="CO154" s="2">
        <f t="shared" si="99"/>
        <v>99.189817273225074</v>
      </c>
      <c r="CP154" s="2">
        <f t="shared" si="100"/>
        <v>102.03344387301303</v>
      </c>
      <c r="CQ154" s="2">
        <f t="shared" si="101"/>
        <v>105.36128967464124</v>
      </c>
      <c r="CR154" s="2">
        <f t="shared" si="102"/>
        <v>104.19553620565775</v>
      </c>
      <c r="CS154" s="2">
        <f t="shared" si="103"/>
        <v>106.60580734186387</v>
      </c>
      <c r="CT154" s="2">
        <f t="shared" si="104"/>
        <v>109.37866702823514</v>
      </c>
      <c r="CU154" s="2">
        <f t="shared" si="105"/>
        <v>109.9138611233568</v>
      </c>
      <c r="CV154" s="2">
        <f t="shared" si="106"/>
        <v>110.6018543235453</v>
      </c>
      <c r="CW154" s="2">
        <f t="shared" si="107"/>
        <v>108.95995433808737</v>
      </c>
      <c r="CX154" s="2">
        <f t="shared" si="108"/>
        <v>103.51865177843386</v>
      </c>
      <c r="CY154" s="2">
        <f t="shared" si="109"/>
        <v>95.89252451169996</v>
      </c>
      <c r="CZ154" s="2">
        <f t="shared" si="110"/>
        <v>84.2726420102925</v>
      </c>
      <c r="DA154" s="2">
        <f t="shared" si="111"/>
        <v>70.302468565878058</v>
      </c>
      <c r="DD154" s="2">
        <f t="shared" si="112"/>
        <v>96.862836364890057</v>
      </c>
      <c r="DE154" s="2">
        <f t="shared" si="113"/>
        <v>100.45935883335346</v>
      </c>
      <c r="DF154" s="2">
        <f t="shared" si="114"/>
        <v>102.26930400712681</v>
      </c>
      <c r="DG154" s="2">
        <f t="shared" si="115"/>
        <v>101.99291188765849</v>
      </c>
      <c r="DH154" s="2">
        <f t="shared" si="116"/>
        <v>104.70491810920429</v>
      </c>
      <c r="DI154" s="2">
        <f t="shared" si="117"/>
        <v>106.88409947575687</v>
      </c>
      <c r="DJ154" s="2">
        <f t="shared" si="118"/>
        <v>107.7940384629411</v>
      </c>
      <c r="DK154" s="2">
        <f t="shared" si="119"/>
        <v>106.55107163705451</v>
      </c>
      <c r="DL154" s="2">
        <f t="shared" si="120"/>
        <v>103.93749767134871</v>
      </c>
      <c r="DM154" s="2">
        <f t="shared" si="121"/>
        <v>99.200572586739938</v>
      </c>
      <c r="DN154" s="2">
        <f t="shared" si="122"/>
        <v>91.461181970437863</v>
      </c>
      <c r="DO154" s="2">
        <f t="shared" si="123"/>
        <v>81.504215675289487</v>
      </c>
      <c r="DP154" s="2">
        <f t="shared" si="124"/>
        <v>68.887815968488866</v>
      </c>
      <c r="DS154" s="2">
        <f>POWER(10,($B154-C$227)/C$228)/(1+POWER(10,($B154-C$227)/C$228))</f>
        <v>0.98886404576890718</v>
      </c>
      <c r="DT154" s="2">
        <f>POWER(10,($B154-D$227)/D$228)/(1+POWER(10,($B154-D$227)/D$228))</f>
        <v>0.98668868169984913</v>
      </c>
      <c r="DU154" s="2">
        <f>POWER(10,($B154-E$227)/E$228)/(1+POWER(10,($B154-E$227)/E$228))</f>
        <v>0.98522830779604909</v>
      </c>
      <c r="DV154" s="2">
        <f>POWER(10,($B154-F$227)/F$228)/(1+POWER(10,($B154-F$227)/F$228))</f>
        <v>0.98938225057892104</v>
      </c>
      <c r="DW154" s="2">
        <f>POWER(10,($B154-G$227)/G$228)/(1+POWER(10,($B154-G$227)/G$228))</f>
        <v>0.98991029997570223</v>
      </c>
      <c r="DX154" s="2">
        <f>POWER(10,($B154-H$227)/H$228)/(1+POWER(10,($B154-H$227)/H$228))</f>
        <v>0.9888713759006208</v>
      </c>
      <c r="DY154" s="2">
        <f>POWER(10,($B154-I$227)/I$228)/(1+POWER(10,($B154-I$227)/I$228))</f>
        <v>0.98753374396468241</v>
      </c>
      <c r="DZ154" s="2">
        <f>POWER(10,($B154-J$227)/J$228)/(1+POWER(10,($B154-J$227)/J$228))</f>
        <v>0.98797351434614999</v>
      </c>
      <c r="EA154" s="2">
        <f>POWER(10,($B154-K$227)/K$228)/(1+POWER(10,($B154-K$227)/K$228))</f>
        <v>0.98835655340920214</v>
      </c>
      <c r="EB154" s="2">
        <f>POWER(10,($B154-L$227)/L$228)/(1+POWER(10,($B154-L$227)/L$228))</f>
        <v>0.98979366628684939</v>
      </c>
      <c r="EC154" s="2">
        <f>POWER(10,($B154-M$227)/M$228)/(1+POWER(10,($B154-M$227)/M$228))</f>
        <v>0.98999385671530737</v>
      </c>
      <c r="ED154" s="2">
        <f>POWER(10,($B154-N$227)/N$228)/(1+POWER(10,($B154-N$227)/N$228))</f>
        <v>0.99017946323396211</v>
      </c>
      <c r="EE154" s="2">
        <f>POWER(10,($B154-O$227)/O$228)/(1+POWER(10,($B154-O$227)/O$228))</f>
        <v>0.98906217529801777</v>
      </c>
    </row>
    <row r="155" spans="2:137" x14ac:dyDescent="0.25">
      <c r="B155" s="2">
        <v>149</v>
      </c>
      <c r="C155">
        <v>96.03</v>
      </c>
      <c r="D155">
        <v>100.471</v>
      </c>
      <c r="E155">
        <v>101.58799999999999</v>
      </c>
      <c r="F155">
        <v>103.892</v>
      </c>
      <c r="G155">
        <v>106.39100000000001</v>
      </c>
      <c r="H155">
        <v>111.2</v>
      </c>
      <c r="I155">
        <v>110.89400000000001</v>
      </c>
      <c r="J155">
        <v>112.152</v>
      </c>
      <c r="K155">
        <v>109.56100000000001</v>
      </c>
      <c r="L155">
        <v>105.273</v>
      </c>
      <c r="M155">
        <v>95.847999999999999</v>
      </c>
      <c r="N155">
        <v>85.938999999999993</v>
      </c>
      <c r="O155">
        <v>72.212100000000007</v>
      </c>
      <c r="R155" s="5">
        <f>AV155+(C$209*_xlfn.NORM.DIST($B155,C$214*C$215+C$213,C$219*C$214,FALSE))+(C$211*_xlfn.NORM.DIST($B155,C$214*C$216+C$213,C$220*C$214,FALSE))+(C$210*_xlfn.NORM.DIST($B155,C$214*C$217+C$213,C$221*C$214,FALSE))+(C$212*_xlfn.NORM.DIST($B155,C$214*C$218+C$213,C$222*C$214,FALSE))</f>
        <v>96.847934598614771</v>
      </c>
      <c r="S155" s="5">
        <f>AW155+(D$209*_xlfn.NORM.DIST($B155,D$214*D$215+D$213,D$219*D$214,FALSE))+(D$211*_xlfn.NORM.DIST($B155,D$214*D$216+D$213,D$220*D$214,FALSE))+(D$210*_xlfn.NORM.DIST($B155,D$214*D$217+D$213,D$221*D$214,FALSE))+(D$212*_xlfn.NORM.DIST($B155,D$214*D$218+D$213,D$222*D$214,FALSE))</f>
        <v>100.52170502466147</v>
      </c>
      <c r="T155" s="5">
        <f>AX155+(E$209*_xlfn.NORM.DIST($B155,E$214*E$215+E$213,E$219*E$214,FALSE))+(E$211*_xlfn.NORM.DIST($B155,E$214*E$216+E$213,E$220*E$214,FALSE))+(E$210*_xlfn.NORM.DIST($B155,E$214*E$217+E$213,E$221*E$214,FALSE))+(E$212*_xlfn.NORM.DIST($B155,E$214*E$218+E$213,E$222*E$214,FALSE))</f>
        <v>102.26900197251537</v>
      </c>
      <c r="U155" s="5">
        <f>AY155+(F$209*_xlfn.NORM.DIST($B155,F$214*F$215+F$213,F$219*F$214,FALSE))+(F$211*_xlfn.NORM.DIST($B155,F$214*F$216+F$213,F$220*F$214,FALSE))+(F$210*_xlfn.NORM.DIST($B155,F$214*F$217+F$213,F$221*F$214,FALSE))+(F$212*_xlfn.NORM.DIST($B155,F$214*F$218+F$213,F$222*F$214,FALSE))</f>
        <v>103.16971274119669</v>
      </c>
      <c r="V155" s="5">
        <f>AZ155+(G$209*_xlfn.NORM.DIST($B155,G$214*G$215+G$213,G$219*G$214,FALSE))+(G$211*_xlfn.NORM.DIST($B155,G$214*G$216+G$213,G$220*G$214,FALSE))+(G$210*_xlfn.NORM.DIST($B155,G$214*G$217+G$213,G$221*G$214,FALSE))+(G$212*_xlfn.NORM.DIST($B155,G$214*G$218+G$213,G$222*G$214,FALSE))</f>
        <v>106.46977371700079</v>
      </c>
      <c r="W155" s="5">
        <f>BA155+(H$209*_xlfn.NORM.DIST($B155,H$214*H$215+H$213,H$219*H$214,FALSE))+(H$211*_xlfn.NORM.DIST($B155,H$214*H$216+H$213,H$220*H$214,FALSE))+(H$210*_xlfn.NORM.DIST($B155,H$214*H$217+H$213,H$221*H$214,FALSE))+(H$212*_xlfn.NORM.DIST($B155,H$214*H$218+H$213,H$222*H$214,FALSE))</f>
        <v>109.72990015956231</v>
      </c>
      <c r="X155" s="5">
        <f>BB155+(I$209*_xlfn.NORM.DIST($B155,I$214*I$215+I$213,I$219*I$214,FALSE))+(I$211*_xlfn.NORM.DIST($B155,I$214*I$216+I$213,I$220*I$214,FALSE))+(I$210*_xlfn.NORM.DIST($B155,I$214*I$217+I$213,I$221*I$214,FALSE))+(I$212*_xlfn.NORM.DIST($B155,I$214*I$218+I$213,I$222*I$214,FALSE))</f>
        <v>110.06842934345443</v>
      </c>
      <c r="Y155" s="5">
        <f>BC155+(J$209*_xlfn.NORM.DIST($B155,J$214*J$215+J$213,J$219*J$214,FALSE))+(J$211*_xlfn.NORM.DIST($B155,J$214*J$216+J$213,J$220*J$214,FALSE))+(J$210*_xlfn.NORM.DIST($B155,J$214*J$217+J$213,J$221*J$214,FALSE))+(J$212*_xlfn.NORM.DIST($B155,J$214*J$218+J$213,J$222*J$214,FALSE))</f>
        <v>110.18671677948853</v>
      </c>
      <c r="Z155" s="5">
        <f>BD155+(K$209*_xlfn.NORM.DIST($B155,K$214*K$215+K$213,K$219*K$214,FALSE))+(K$211*_xlfn.NORM.DIST($B155,K$214*K$216+K$213,K$220*K$214,FALSE))+(K$210*_xlfn.NORM.DIST($B155,K$214*K$217+K$213,K$221*K$214,FALSE))+(K$212*_xlfn.NORM.DIST($B155,K$214*K$218+K$213,K$222*K$214,FALSE))</f>
        <v>108.88430088759461</v>
      </c>
      <c r="AA155" s="5">
        <f>BE155+(L$209*_xlfn.NORM.DIST($B155,L$214*L$215+L$213,L$219*L$214,FALSE))+(L$211*_xlfn.NORM.DIST($B155,L$214*L$216+L$213,L$220*L$214,FALSE))+(L$210*_xlfn.NORM.DIST($B155,L$214*L$217+L$213,L$221*L$214,FALSE))+(L$212*_xlfn.NORM.DIST($B155,L$214*L$218+L$213,L$222*L$214,FALSE))</f>
        <v>106.23372220939903</v>
      </c>
      <c r="AB155" s="5">
        <f>BF155+(M$209*_xlfn.NORM.DIST($B155,M$214*M$215+M$213,M$219*M$214,FALSE))+(M$211*_xlfn.NORM.DIST($B155,M$214*M$216+M$213,M$220*M$214,FALSE))+(M$210*_xlfn.NORM.DIST($B155,M$214*M$217+M$213,M$221*M$214,FALSE))+(M$212*_xlfn.NORM.DIST($B155,M$214*M$218+M$213,M$222*M$214,FALSE))</f>
        <v>97.500533849141448</v>
      </c>
      <c r="AC155" s="5">
        <f>BG155+(N$209*_xlfn.NORM.DIST($B155,N$214*N$215+N$213,N$219*N$214,FALSE))+(N$211*_xlfn.NORM.DIST($B155,N$214*N$216+N$213,N$220*N$214,FALSE))+(N$210*_xlfn.NORM.DIST($B155,N$214*N$217+N$213,N$221*N$214,FALSE))+(N$212*_xlfn.NORM.DIST($B155,N$214*N$218+N$213,N$222*N$214,FALSE))</f>
        <v>86.831414985487925</v>
      </c>
      <c r="AD155" s="5">
        <f>BH155+(O$209*_xlfn.NORM.DIST($B155,O$214*O$215+O$213,O$219*O$214,FALSE))+(O$211*_xlfn.NORM.DIST($B155,O$214*O$216+O$213,O$220*O$214,FALSE))+(O$210*_xlfn.NORM.DIST($B155,O$214*O$217+O$213,O$221*O$214,FALSE))+(O$212*_xlfn.NORM.DIST($B155,O$214*O$218+O$213,O$222*O$214,FALSE))</f>
        <v>71.386345069517901</v>
      </c>
      <c r="AE155" s="5"/>
      <c r="AG155" s="5">
        <f t="shared" si="84"/>
        <v>-0.81793459861476947</v>
      </c>
      <c r="AH155" s="5">
        <f t="shared" si="84"/>
        <v>-5.0705024661468201E-2</v>
      </c>
      <c r="AI155" s="5">
        <f t="shared" si="84"/>
        <v>-0.68100197251537509</v>
      </c>
      <c r="AJ155" s="5">
        <f t="shared" si="84"/>
        <v>0.72228725880330558</v>
      </c>
      <c r="AK155" s="5">
        <f t="shared" si="84"/>
        <v>-7.8773717000785837E-2</v>
      </c>
      <c r="AL155" s="5">
        <f t="shared" si="84"/>
        <v>1.4700998404376975</v>
      </c>
      <c r="AM155" s="5">
        <f t="shared" si="84"/>
        <v>0.8255706565455796</v>
      </c>
      <c r="AN155" s="5">
        <f t="shared" si="84"/>
        <v>1.9652832205114663</v>
      </c>
      <c r="AO155" s="5">
        <f t="shared" si="125"/>
        <v>0.67669911240540159</v>
      </c>
      <c r="AP155" s="5">
        <f t="shared" si="85"/>
        <v>-0.9607222093990373</v>
      </c>
      <c r="AQ155" s="5">
        <f t="shared" si="85"/>
        <v>-1.6525338491414487</v>
      </c>
      <c r="AR155" s="5">
        <f t="shared" si="85"/>
        <v>-0.89241498548793174</v>
      </c>
      <c r="AS155" s="5">
        <f t="shared" si="85"/>
        <v>0.82575493048210546</v>
      </c>
      <c r="AV155" s="2">
        <f t="shared" si="86"/>
        <v>96.847934301870367</v>
      </c>
      <c r="AW155" s="2">
        <f t="shared" si="87"/>
        <v>100.44946144836305</v>
      </c>
      <c r="AX155" s="2">
        <f t="shared" si="88"/>
        <v>102.26505747047707</v>
      </c>
      <c r="AY155" s="2">
        <f t="shared" si="89"/>
        <v>101.98524289190921</v>
      </c>
      <c r="AZ155" s="2">
        <f t="shared" si="90"/>
        <v>104.71861204079526</v>
      </c>
      <c r="BA155" s="2">
        <f t="shared" si="91"/>
        <v>106.90303021144332</v>
      </c>
      <c r="BB155" s="2">
        <f t="shared" si="92"/>
        <v>107.81513964301837</v>
      </c>
      <c r="BC155" s="2">
        <f t="shared" si="93"/>
        <v>106.57343557648349</v>
      </c>
      <c r="BD155" s="2">
        <f t="shared" si="94"/>
        <v>103.95462572614248</v>
      </c>
      <c r="BE155" s="2">
        <f t="shared" si="95"/>
        <v>99.210604164357704</v>
      </c>
      <c r="BF155" s="2">
        <f t="shared" si="96"/>
        <v>91.474516984916733</v>
      </c>
      <c r="BG155" s="2">
        <f t="shared" si="97"/>
        <v>81.512540898626824</v>
      </c>
      <c r="BH155" s="2">
        <f t="shared" si="98"/>
        <v>68.893965229471178</v>
      </c>
      <c r="BK155" s="2" t="str">
        <f>IF(OR($B155&lt;C$229, AND($B155&gt;C$230, $B155&lt;C$231)), C155, "")</f>
        <v/>
      </c>
      <c r="BL155" s="2" t="str">
        <f>IF(OR($B155&lt;D$229, AND($B155&gt;D$230, $B155&lt;D$231)), D155, "")</f>
        <v/>
      </c>
      <c r="BM155" s="2" t="str">
        <f>IF(OR($B155&lt;E$229, AND($B155&gt;E$230, $B155&lt;E$231)), E155, "")</f>
        <v/>
      </c>
      <c r="BN155" s="2" t="str">
        <f>IF(OR($B155&lt;F$229, AND($B155&gt;F$230, $B155&lt;F$231)), F155, "")</f>
        <v/>
      </c>
      <c r="BO155" s="2" t="str">
        <f>IF(OR($B155&lt;G$229, AND($B155&gt;G$230, $B155&lt;G$231)), G155, "")</f>
        <v/>
      </c>
      <c r="BP155" s="2" t="str">
        <f>IF(OR($B155&lt;H$229, AND($B155&gt;H$230, $B155&lt;H$231)), H155, "")</f>
        <v/>
      </c>
      <c r="BQ155" s="2" t="str">
        <f>IF(OR($B155&lt;I$229, AND($B155&gt;I$230, $B155&lt;I$231)), I155, "")</f>
        <v/>
      </c>
      <c r="BR155" s="2" t="str">
        <f>IF(OR($B155&lt;J$229, AND($B155&gt;J$230, $B155&lt;J$231)), J155, "")</f>
        <v/>
      </c>
      <c r="BS155" s="2" t="str">
        <f>IF(OR($B155&lt;K$229, AND($B155&gt;K$230, $B155&lt;K$231)), K155, "")</f>
        <v/>
      </c>
      <c r="BT155" s="2" t="str">
        <f>IF(OR($B155&lt;L$229, AND($B155&gt;L$230, $B155&lt;L$231)), L155, "")</f>
        <v/>
      </c>
      <c r="BU155" s="2" t="str">
        <f>IF(OR($B155&lt;M$229, AND($B155&gt;M$230, $B155&lt;M$231)), M155, "")</f>
        <v/>
      </c>
      <c r="BV155" s="2" t="str">
        <f>IF(OR($B155&lt;N$229, AND($B155&gt;N$230, $B155&lt;N$231)), N155, "")</f>
        <v/>
      </c>
      <c r="BW155" s="2" t="str">
        <f>IF(OR($B155&lt;O$229, AND($B155&gt;O$230, $B155&lt;O$231)), O155, "")</f>
        <v/>
      </c>
      <c r="BZ155" s="2" t="str">
        <f>IF(OR(AND($B155&gt;C$230, $B155&lt;C$231), $B155&gt;C$232), C155, "")</f>
        <v/>
      </c>
      <c r="CA155" s="2" t="str">
        <f>IF(OR(AND($B155&gt;D$230, $B155&lt;D$231), $B155&gt;D$232), D155, "")</f>
        <v/>
      </c>
      <c r="CB155" s="2" t="str">
        <f>IF(OR(AND($B155&gt;E$230, $B155&lt;E$231), $B155&gt;E$232), E155, "")</f>
        <v/>
      </c>
      <c r="CC155" s="2" t="str">
        <f>IF(OR(AND($B155&gt;F$230, $B155&lt;F$231), $B155&gt;F$232), F155, "")</f>
        <v/>
      </c>
      <c r="CD155" s="2" t="str">
        <f>IF(OR(AND($B155&gt;G$230, $B155&lt;G$231), $B155&gt;G$232), G155, "")</f>
        <v/>
      </c>
      <c r="CE155" s="2" t="str">
        <f>IF(OR(AND($B155&gt;H$230, $B155&lt;H$231), $B155&gt;H$232), H155, "")</f>
        <v/>
      </c>
      <c r="CF155" s="2" t="str">
        <f>IF(OR(AND($B155&gt;I$230, $B155&lt;I$231), $B155&gt;I$232), I155, "")</f>
        <v/>
      </c>
      <c r="CG155" s="2" t="str">
        <f>IF(OR(AND($B155&gt;J$230, $B155&lt;J$231), $B155&gt;J$232), J155, "")</f>
        <v/>
      </c>
      <c r="CH155" s="2" t="str">
        <f>IF(OR(AND($B155&gt;K$230, $B155&lt;K$231), $B155&gt;K$232), K155, "")</f>
        <v/>
      </c>
      <c r="CI155" s="2" t="str">
        <f>IF(OR(AND($B155&gt;L$230, $B155&lt;L$231), $B155&gt;L$232), L155, "")</f>
        <v/>
      </c>
      <c r="CJ155" s="2" t="str">
        <f>IF(OR(AND($B155&gt;M$230, $B155&lt;M$231), $B155&gt;M$232), M155, "")</f>
        <v/>
      </c>
      <c r="CK155" s="2" t="str">
        <f>IF(OR(AND($B155&gt;N$230, $B155&lt;N$231), $B155&gt;N$232), N155, "")</f>
        <v/>
      </c>
      <c r="CL155" s="2" t="str">
        <f>IF(OR(AND($B155&gt;O$230, $B155&lt;O$231), $B155&gt;O$232), O155, "")</f>
        <v/>
      </c>
      <c r="CO155" s="2">
        <f t="shared" si="99"/>
        <v>99.187275874551247</v>
      </c>
      <c r="CP155" s="2">
        <f t="shared" si="100"/>
        <v>102.02646661903911</v>
      </c>
      <c r="CQ155" s="2">
        <f t="shared" si="101"/>
        <v>105.36384695183898</v>
      </c>
      <c r="CR155" s="2">
        <f t="shared" si="102"/>
        <v>104.20036807089447</v>
      </c>
      <c r="CS155" s="2">
        <f t="shared" si="103"/>
        <v>106.62691370646442</v>
      </c>
      <c r="CT155" s="2">
        <f t="shared" si="104"/>
        <v>109.40920188717385</v>
      </c>
      <c r="CU155" s="2">
        <f t="shared" si="105"/>
        <v>109.93834945839723</v>
      </c>
      <c r="CV155" s="2">
        <f t="shared" si="106"/>
        <v>110.64518573623434</v>
      </c>
      <c r="CW155" s="2">
        <f t="shared" si="107"/>
        <v>109.00187025941288</v>
      </c>
      <c r="CX155" s="2">
        <f t="shared" si="108"/>
        <v>103.5555672711936</v>
      </c>
      <c r="CY155" s="2">
        <f t="shared" si="109"/>
        <v>95.936068795752035</v>
      </c>
      <c r="CZ155" s="2">
        <f t="shared" si="110"/>
        <v>84.299919747428859</v>
      </c>
      <c r="DA155" s="2">
        <f t="shared" si="111"/>
        <v>70.314661612156371</v>
      </c>
      <c r="DD155" s="2">
        <f t="shared" si="112"/>
        <v>96.823908134977543</v>
      </c>
      <c r="DE155" s="2">
        <f t="shared" si="113"/>
        <v>100.43005821802551</v>
      </c>
      <c r="DF155" s="2">
        <f t="shared" si="114"/>
        <v>102.22268483848048</v>
      </c>
      <c r="DG155" s="2">
        <f t="shared" si="115"/>
        <v>101.96356252485957</v>
      </c>
      <c r="DH155" s="2">
        <f t="shared" si="116"/>
        <v>104.70087302825439</v>
      </c>
      <c r="DI155" s="2">
        <f t="shared" si="117"/>
        <v>106.87730775238626</v>
      </c>
      <c r="DJ155" s="2">
        <f t="shared" si="118"/>
        <v>107.79069537644767</v>
      </c>
      <c r="DK155" s="2">
        <f t="shared" si="119"/>
        <v>106.52823181679267</v>
      </c>
      <c r="DL155" s="2">
        <f t="shared" si="120"/>
        <v>103.90039789245297</v>
      </c>
      <c r="DM155" s="2">
        <f t="shared" si="121"/>
        <v>99.169742957746465</v>
      </c>
      <c r="DN155" s="2">
        <f t="shared" si="122"/>
        <v>91.433390635730973</v>
      </c>
      <c r="DO155" s="2">
        <f t="shared" si="123"/>
        <v>81.487328317337017</v>
      </c>
      <c r="DP155" s="2">
        <f t="shared" si="124"/>
        <v>68.879636468432878</v>
      </c>
      <c r="DS155" s="2">
        <f>POWER(10,($B155-C$227)/C$228)/(1+POWER(10,($B155-C$227)/C$228))</f>
        <v>0.98983392787736346</v>
      </c>
      <c r="DT155" s="2">
        <f>POWER(10,($B155-D$227)/D$228)/(1+POWER(10,($B155-D$227)/D$228))</f>
        <v>0.98784569767659181</v>
      </c>
      <c r="DU155" s="2">
        <f>POWER(10,($B155-E$227)/E$228)/(1+POWER(10,($B155-E$227)/E$228))</f>
        <v>0.98651052366370962</v>
      </c>
      <c r="DV155" s="2">
        <f>POWER(10,($B155-F$227)/F$228)/(1+POWER(10,($B155-F$227)/F$228))</f>
        <v>0.99030744219672284</v>
      </c>
      <c r="DW155" s="2">
        <f>POWER(10,($B155-G$227)/G$228)/(1+POWER(10,($B155-G$227)/G$228))</f>
        <v>0.99078990763717645</v>
      </c>
      <c r="DX155" s="2">
        <f>POWER(10,($B155-H$227)/H$228)/(1+POWER(10,($B155-H$227)/H$228))</f>
        <v>0.98984062615271318</v>
      </c>
      <c r="DY155" s="2">
        <f>POWER(10,($B155-I$227)/I$228)/(1+POWER(10,($B155-I$227)/I$228))</f>
        <v>0.98861815467576863</v>
      </c>
      <c r="DZ155" s="2">
        <f>POWER(10,($B155-J$227)/J$228)/(1+POWER(10,($B155-J$227)/J$228))</f>
        <v>0.9890200957855384</v>
      </c>
      <c r="EA155" s="2">
        <f>POWER(10,($B155-K$227)/K$228)/(1+POWER(10,($B155-K$227)/K$228))</f>
        <v>0.98937016026182489</v>
      </c>
      <c r="EB155" s="2">
        <f>POWER(10,($B155-L$227)/L$228)/(1+POWER(10,($B155-L$227)/L$228))</f>
        <v>0.9906833462330108</v>
      </c>
      <c r="EC155" s="2">
        <f>POWER(10,($B155-M$227)/M$228)/(1+POWER(10,($B155-M$227)/M$228))</f>
        <v>0.99086624721461958</v>
      </c>
      <c r="ED155" s="2">
        <f>POWER(10,($B155-N$227)/N$228)/(1+POWER(10,($B155-N$227)/N$228))</f>
        <v>0.99103581806441376</v>
      </c>
      <c r="EE155" s="2">
        <f>POWER(10,($B155-O$227)/O$228)/(1+POWER(10,($B155-O$227)/O$228))</f>
        <v>0.99001497562536123</v>
      </c>
    </row>
    <row r="156" spans="2:137" x14ac:dyDescent="0.25">
      <c r="B156" s="2">
        <v>150</v>
      </c>
      <c r="C156">
        <v>95.879000000000005</v>
      </c>
      <c r="D156">
        <v>100.83799999999999</v>
      </c>
      <c r="E156">
        <v>103.794</v>
      </c>
      <c r="F156">
        <v>104.108</v>
      </c>
      <c r="G156">
        <v>107.90600000000001</v>
      </c>
      <c r="H156">
        <v>110.292</v>
      </c>
      <c r="I156">
        <v>112.197</v>
      </c>
      <c r="J156">
        <v>111.318</v>
      </c>
      <c r="K156">
        <v>110.485</v>
      </c>
      <c r="L156">
        <v>106.742</v>
      </c>
      <c r="M156">
        <v>98.817999999999998</v>
      </c>
      <c r="N156">
        <v>86.332999999999998</v>
      </c>
      <c r="O156">
        <v>72.2727</v>
      </c>
      <c r="R156" s="5">
        <f>AV156+(C$209*_xlfn.NORM.DIST($B156,C$214*C$215+C$213,C$219*C$214,FALSE))+(C$211*_xlfn.NORM.DIST($B156,C$214*C$216+C$213,C$220*C$214,FALSE))+(C$210*_xlfn.NORM.DIST($B156,C$214*C$217+C$213,C$221*C$214,FALSE))+(C$212*_xlfn.NORM.DIST($B156,C$214*C$218+C$213,C$222*C$214,FALSE))</f>
        <v>96.807249600832222</v>
      </c>
      <c r="S156" s="5">
        <f>AW156+(D$209*_xlfn.NORM.DIST($B156,D$214*D$215+D$213,D$219*D$214,FALSE))+(D$211*_xlfn.NORM.DIST($B156,D$214*D$216+D$213,D$220*D$214,FALSE))+(D$210*_xlfn.NORM.DIST($B156,D$214*D$217+D$213,D$221*D$214,FALSE))+(D$212*_xlfn.NORM.DIST($B156,D$214*D$218+D$213,D$222*D$214,FALSE))</f>
        <v>100.53092400026284</v>
      </c>
      <c r="T156" s="5">
        <f>AX156+(E$209*_xlfn.NORM.DIST($B156,E$214*E$215+E$213,E$219*E$214,FALSE))+(E$211*_xlfn.NORM.DIST($B156,E$214*E$216+E$213,E$220*E$214,FALSE))+(E$210*_xlfn.NORM.DIST($B156,E$214*E$217+E$213,E$221*E$214,FALSE))+(E$212*_xlfn.NORM.DIST($B156,E$214*E$218+E$213,E$222*E$214,FALSE))</f>
        <v>102.22228656539002</v>
      </c>
      <c r="U156" s="5">
        <f>AY156+(F$209*_xlfn.NORM.DIST($B156,F$214*F$215+F$213,F$219*F$214,FALSE))+(F$211*_xlfn.NORM.DIST($B156,F$214*F$216+F$213,F$220*F$214,FALSE))+(F$210*_xlfn.NORM.DIST($B156,F$214*F$217+F$213,F$221*F$214,FALSE))+(F$212*_xlfn.NORM.DIST($B156,F$214*F$218+F$213,F$222*F$214,FALSE))</f>
        <v>103.43799075987864</v>
      </c>
      <c r="V156" s="5">
        <f>AZ156+(G$209*_xlfn.NORM.DIST($B156,G$214*G$215+G$213,G$219*G$214,FALSE))+(G$211*_xlfn.NORM.DIST($B156,G$214*G$216+G$213,G$220*G$214,FALSE))+(G$210*_xlfn.NORM.DIST($B156,G$214*G$217+G$213,G$221*G$214,FALSE))+(G$212*_xlfn.NORM.DIST($B156,G$214*G$218+G$213,G$222*G$214,FALSE))</f>
        <v>106.78182278659705</v>
      </c>
      <c r="W156" s="5">
        <f>BA156+(H$209*_xlfn.NORM.DIST($B156,H$214*H$215+H$213,H$219*H$214,FALSE))+(H$211*_xlfn.NORM.DIST($B156,H$214*H$216+H$213,H$220*H$214,FALSE))+(H$210*_xlfn.NORM.DIST($B156,H$214*H$217+H$213,H$221*H$214,FALSE))+(H$212*_xlfn.NORM.DIST($B156,H$214*H$218+H$213,H$222*H$214,FALSE))</f>
        <v>110.34106952478277</v>
      </c>
      <c r="X156" s="5">
        <f>BB156+(I$209*_xlfn.NORM.DIST($B156,I$214*I$215+I$213,I$219*I$214,FALSE))+(I$211*_xlfn.NORM.DIST($B156,I$214*I$216+I$213,I$220*I$214,FALSE))+(I$210*_xlfn.NORM.DIST($B156,I$214*I$217+I$213,I$221*I$214,FALSE))+(I$212*_xlfn.NORM.DIST($B156,I$214*I$218+I$213,I$222*I$214,FALSE))</f>
        <v>110.70269776203438</v>
      </c>
      <c r="Y156" s="5">
        <f>BC156+(J$209*_xlfn.NORM.DIST($B156,J$214*J$215+J$213,J$219*J$214,FALSE))+(J$211*_xlfn.NORM.DIST($B156,J$214*J$216+J$213,J$220*J$214,FALSE))+(J$210*_xlfn.NORM.DIST($B156,J$214*J$217+J$213,J$221*J$214,FALSE))+(J$212*_xlfn.NORM.DIST($B156,J$214*J$218+J$213,J$222*J$214,FALSE))</f>
        <v>111.01894747684341</v>
      </c>
      <c r="Z156" s="5">
        <f>BD156+(K$209*_xlfn.NORM.DIST($B156,K$214*K$215+K$213,K$219*K$214,FALSE))+(K$211*_xlfn.NORM.DIST($B156,K$214*K$216+K$213,K$220*K$214,FALSE))+(K$210*_xlfn.NORM.DIST($B156,K$214*K$217+K$213,K$221*K$214,FALSE))+(K$212*_xlfn.NORM.DIST($B156,K$214*K$218+K$213,K$222*K$214,FALSE))</f>
        <v>109.80987065716079</v>
      </c>
      <c r="AA156" s="5">
        <f>BE156+(L$209*_xlfn.NORM.DIST($B156,L$214*L$215+L$213,L$219*L$214,FALSE))+(L$211*_xlfn.NORM.DIST($B156,L$214*L$216+L$213,L$220*L$214,FALSE))+(L$210*_xlfn.NORM.DIST($B156,L$214*L$217+L$213,L$221*L$214,FALSE))+(L$212*_xlfn.NORM.DIST($B156,L$214*L$218+L$213,L$222*L$214,FALSE))</f>
        <v>107.13982981813734</v>
      </c>
      <c r="AB156" s="5">
        <f>BF156+(M$209*_xlfn.NORM.DIST($B156,M$214*M$215+M$213,M$219*M$214,FALSE))+(M$211*_xlfn.NORM.DIST($B156,M$214*M$216+M$213,M$220*M$214,FALSE))+(M$210*_xlfn.NORM.DIST($B156,M$214*M$217+M$213,M$221*M$214,FALSE))+(M$212*_xlfn.NORM.DIST($B156,M$214*M$218+M$213,M$222*M$214,FALSE))</f>
        <v>98.55211219519623</v>
      </c>
      <c r="AC156" s="5">
        <f>BG156+(N$209*_xlfn.NORM.DIST($B156,N$214*N$215+N$213,N$219*N$214,FALSE))+(N$211*_xlfn.NORM.DIST($B156,N$214*N$216+N$213,N$220*N$214,FALSE))+(N$210*_xlfn.NORM.DIST($B156,N$214*N$217+N$213,N$221*N$214,FALSE))+(N$212*_xlfn.NORM.DIST($B156,N$214*N$218+N$213,N$222*N$214,FALSE))</f>
        <v>87.902283304488904</v>
      </c>
      <c r="AD156" s="5">
        <f>BH156+(O$209*_xlfn.NORM.DIST($B156,O$214*O$215+O$213,O$219*O$214,FALSE))+(O$211*_xlfn.NORM.DIST($B156,O$214*O$216+O$213,O$220*O$214,FALSE))+(O$210*_xlfn.NORM.DIST($B156,O$214*O$217+O$213,O$221*O$214,FALSE))+(O$212*_xlfn.NORM.DIST($B156,O$214*O$218+O$213,O$222*O$214,FALSE))</f>
        <v>72.179963298744624</v>
      </c>
      <c r="AE156" s="5"/>
      <c r="AG156" s="5">
        <f t="shared" si="84"/>
        <v>-0.92824960083221697</v>
      </c>
      <c r="AH156" s="5">
        <f t="shared" si="84"/>
        <v>0.30707599973715105</v>
      </c>
      <c r="AI156" s="5">
        <f t="shared" si="84"/>
        <v>1.5717134346099755</v>
      </c>
      <c r="AJ156" s="5">
        <f t="shared" si="84"/>
        <v>0.67000924012135954</v>
      </c>
      <c r="AK156" s="5">
        <f t="shared" si="84"/>
        <v>1.1241772134029588</v>
      </c>
      <c r="AL156" s="5">
        <f t="shared" si="84"/>
        <v>-4.9069524782765939E-2</v>
      </c>
      <c r="AM156" s="5">
        <f t="shared" si="84"/>
        <v>1.494302237965627</v>
      </c>
      <c r="AN156" s="5">
        <f t="shared" si="84"/>
        <v>0.2990525231565897</v>
      </c>
      <c r="AO156" s="5">
        <f t="shared" si="125"/>
        <v>0.67512934283921311</v>
      </c>
      <c r="AP156" s="5">
        <f t="shared" si="85"/>
        <v>-0.39782981813733898</v>
      </c>
      <c r="AQ156" s="5">
        <f t="shared" si="85"/>
        <v>0.26588780480376784</v>
      </c>
      <c r="AR156" s="5">
        <f t="shared" si="85"/>
        <v>-1.5692833044889056</v>
      </c>
      <c r="AS156" s="5">
        <f t="shared" si="85"/>
        <v>9.273670125537592E-2</v>
      </c>
      <c r="AV156" s="2">
        <f t="shared" si="86"/>
        <v>96.807249312756142</v>
      </c>
      <c r="AW156" s="2">
        <f t="shared" si="87"/>
        <v>100.41872022038307</v>
      </c>
      <c r="AX156" s="2">
        <f t="shared" si="88"/>
        <v>102.21536160655964</v>
      </c>
      <c r="AY156" s="2">
        <f t="shared" si="89"/>
        <v>101.95430517949693</v>
      </c>
      <c r="AZ156" s="2">
        <f t="shared" si="90"/>
        <v>104.7132306763003</v>
      </c>
      <c r="BA156" s="2">
        <f t="shared" si="91"/>
        <v>106.89434233710006</v>
      </c>
      <c r="BB156" s="2">
        <f t="shared" si="92"/>
        <v>107.80995726478517</v>
      </c>
      <c r="BC156" s="2">
        <f t="shared" si="93"/>
        <v>106.54732144885941</v>
      </c>
      <c r="BD156" s="2">
        <f t="shared" si="94"/>
        <v>103.91356752319452</v>
      </c>
      <c r="BE156" s="2">
        <f t="shared" si="95"/>
        <v>99.176785861445993</v>
      </c>
      <c r="BF156" s="2">
        <f t="shared" si="96"/>
        <v>91.44373185482273</v>
      </c>
      <c r="BG156" s="2">
        <f t="shared" si="97"/>
        <v>81.493814611488361</v>
      </c>
      <c r="BH156" s="2">
        <f t="shared" si="98"/>
        <v>68.884722129767084</v>
      </c>
      <c r="BK156" s="2" t="str">
        <f>IF(OR($B156&lt;C$229, AND($B156&gt;C$230, $B156&lt;C$231)), C156, "")</f>
        <v/>
      </c>
      <c r="BL156" s="2" t="str">
        <f>IF(OR($B156&lt;D$229, AND($B156&gt;D$230, $B156&lt;D$231)), D156, "")</f>
        <v/>
      </c>
      <c r="BM156" s="2" t="str">
        <f>IF(OR($B156&lt;E$229, AND($B156&gt;E$230, $B156&lt;E$231)), E156, "")</f>
        <v/>
      </c>
      <c r="BN156" s="2" t="str">
        <f>IF(OR($B156&lt;F$229, AND($B156&gt;F$230, $B156&lt;F$231)), F156, "")</f>
        <v/>
      </c>
      <c r="BO156" s="2" t="str">
        <f>IF(OR($B156&lt;G$229, AND($B156&gt;G$230, $B156&lt;G$231)), G156, "")</f>
        <v/>
      </c>
      <c r="BP156" s="2" t="str">
        <f>IF(OR($B156&lt;H$229, AND($B156&gt;H$230, $B156&lt;H$231)), H156, "")</f>
        <v/>
      </c>
      <c r="BQ156" s="2" t="str">
        <f>IF(OR($B156&lt;I$229, AND($B156&gt;I$230, $B156&lt;I$231)), I156, "")</f>
        <v/>
      </c>
      <c r="BR156" s="2" t="str">
        <f>IF(OR($B156&lt;J$229, AND($B156&gt;J$230, $B156&lt;J$231)), J156, "")</f>
        <v/>
      </c>
      <c r="BS156" s="2" t="str">
        <f>IF(OR($B156&lt;K$229, AND($B156&gt;K$230, $B156&lt;K$231)), K156, "")</f>
        <v/>
      </c>
      <c r="BT156" s="2" t="str">
        <f>IF(OR($B156&lt;L$229, AND($B156&gt;L$230, $B156&lt;L$231)), L156, "")</f>
        <v/>
      </c>
      <c r="BU156" s="2" t="str">
        <f>IF(OR($B156&lt;M$229, AND($B156&gt;M$230, $B156&lt;M$231)), M156, "")</f>
        <v/>
      </c>
      <c r="BV156" s="2" t="str">
        <f>IF(OR($B156&lt;N$229, AND($B156&gt;N$230, $B156&lt;N$231)), N156, "")</f>
        <v/>
      </c>
      <c r="BW156" s="2" t="str">
        <f>IF(OR($B156&lt;O$229, AND($B156&gt;O$230, $B156&lt;O$231)), O156, "")</f>
        <v/>
      </c>
      <c r="BZ156" s="2" t="str">
        <f>IF(OR(AND($B156&gt;C$230, $B156&lt;C$231), $B156&gt;C$232), C156, "")</f>
        <v/>
      </c>
      <c r="CA156" s="2" t="str">
        <f>IF(OR(AND($B156&gt;D$230, $B156&lt;D$231), $B156&gt;D$232), D156, "")</f>
        <v/>
      </c>
      <c r="CB156" s="2" t="str">
        <f>IF(OR(AND($B156&gt;E$230, $B156&lt;E$231), $B156&gt;E$232), E156, "")</f>
        <v/>
      </c>
      <c r="CC156" s="2" t="str">
        <f>IF(OR(AND($B156&gt;F$230, $B156&lt;F$231), $B156&gt;F$232), F156, "")</f>
        <v/>
      </c>
      <c r="CD156" s="2" t="str">
        <f>IF(OR(AND($B156&gt;G$230, $B156&lt;G$231), $B156&gt;G$232), G156, "")</f>
        <v/>
      </c>
      <c r="CE156" s="2" t="str">
        <f>IF(OR(AND($B156&gt;H$230, $B156&lt;H$231), $B156&gt;H$232), H156, "")</f>
        <v/>
      </c>
      <c r="CF156" s="2" t="str">
        <f>IF(OR(AND($B156&gt;I$230, $B156&lt;I$231), $B156&gt;I$232), I156, "")</f>
        <v/>
      </c>
      <c r="CG156" s="2" t="str">
        <f>IF(OR(AND($B156&gt;J$230, $B156&lt;J$231), $B156&gt;J$232), J156, "")</f>
        <v/>
      </c>
      <c r="CH156" s="2" t="str">
        <f>IF(OR(AND($B156&gt;K$230, $B156&lt;K$231), $B156&gt;K$232), K156, "")</f>
        <v/>
      </c>
      <c r="CI156" s="2" t="str">
        <f>IF(OR(AND($B156&gt;L$230, $B156&lt;L$231), $B156&gt;L$232), L156, "")</f>
        <v/>
      </c>
      <c r="CJ156" s="2" t="str">
        <f>IF(OR(AND($B156&gt;M$230, $B156&lt;M$231), $B156&gt;M$232), M156, "")</f>
        <v/>
      </c>
      <c r="CK156" s="2" t="str">
        <f>IF(OR(AND($B156&gt;N$230, $B156&lt;N$231), $B156&gt;N$232), N156, "")</f>
        <v/>
      </c>
      <c r="CL156" s="2" t="str">
        <f>IF(OR(AND($B156&gt;O$230, $B156&lt;O$231), $B156&gt;O$232), O156, "")</f>
        <v/>
      </c>
      <c r="CO156" s="2">
        <f t="shared" si="99"/>
        <v>99.184734475877406</v>
      </c>
      <c r="CP156" s="2">
        <f t="shared" si="100"/>
        <v>102.01948936506518</v>
      </c>
      <c r="CQ156" s="2">
        <f t="shared" si="101"/>
        <v>105.36640422903672</v>
      </c>
      <c r="CR156" s="2">
        <f t="shared" si="102"/>
        <v>104.20519993613118</v>
      </c>
      <c r="CS156" s="2">
        <f t="shared" si="103"/>
        <v>106.64802007106499</v>
      </c>
      <c r="CT156" s="2">
        <f t="shared" si="104"/>
        <v>109.43973674611257</v>
      </c>
      <c r="CU156" s="2">
        <f t="shared" si="105"/>
        <v>109.96283779343766</v>
      </c>
      <c r="CV156" s="2">
        <f t="shared" si="106"/>
        <v>110.68851714892338</v>
      </c>
      <c r="CW156" s="2">
        <f t="shared" si="107"/>
        <v>109.04378618073838</v>
      </c>
      <c r="CX156" s="2">
        <f t="shared" si="108"/>
        <v>103.59248276395334</v>
      </c>
      <c r="CY156" s="2">
        <f t="shared" si="109"/>
        <v>95.97961307980411</v>
      </c>
      <c r="CZ156" s="2">
        <f t="shared" si="110"/>
        <v>84.327197484565218</v>
      </c>
      <c r="DA156" s="2">
        <f t="shared" si="111"/>
        <v>70.326854658434684</v>
      </c>
      <c r="DD156" s="2">
        <f t="shared" si="112"/>
        <v>96.784979905065029</v>
      </c>
      <c r="DE156" s="2">
        <f t="shared" si="113"/>
        <v>100.40075760269755</v>
      </c>
      <c r="DF156" s="2">
        <f t="shared" si="114"/>
        <v>102.17606566983414</v>
      </c>
      <c r="DG156" s="2">
        <f t="shared" si="115"/>
        <v>101.93421316206066</v>
      </c>
      <c r="DH156" s="2">
        <f t="shared" si="116"/>
        <v>104.69682794730448</v>
      </c>
      <c r="DI156" s="2">
        <f t="shared" si="117"/>
        <v>106.87051602901563</v>
      </c>
      <c r="DJ156" s="2">
        <f t="shared" si="118"/>
        <v>107.78735228995423</v>
      </c>
      <c r="DK156" s="2">
        <f t="shared" si="119"/>
        <v>106.50539199653082</v>
      </c>
      <c r="DL156" s="2">
        <f t="shared" si="120"/>
        <v>103.86329811355724</v>
      </c>
      <c r="DM156" s="2">
        <f t="shared" si="121"/>
        <v>99.138913328752992</v>
      </c>
      <c r="DN156" s="2">
        <f t="shared" si="122"/>
        <v>91.405599301024068</v>
      </c>
      <c r="DO156" s="2">
        <f t="shared" si="123"/>
        <v>81.470440959384547</v>
      </c>
      <c r="DP156" s="2">
        <f t="shared" si="124"/>
        <v>68.871456968376904</v>
      </c>
      <c r="DS156" s="2">
        <f>POWER(10,($B156-C$227)/C$228)/(1+POWER(10,($B156-C$227)/C$228))</f>
        <v>0.99072013114925417</v>
      </c>
      <c r="DT156" s="2">
        <f>POWER(10,($B156-D$227)/D$228)/(1+POWER(10,($B156-D$227)/D$228))</f>
        <v>0.98890327718087168</v>
      </c>
      <c r="DU156" s="2">
        <f>POWER(10,($B156-E$227)/E$228)/(1+POWER(10,($B156-E$227)/E$228))</f>
        <v>0.98768283177591298</v>
      </c>
      <c r="DV156" s="2">
        <f>POWER(10,($B156-F$227)/F$228)/(1+POWER(10,($B156-F$227)/F$228))</f>
        <v>0.9911527369222578</v>
      </c>
      <c r="DW156" s="2">
        <f>POWER(10,($B156-G$227)/G$228)/(1+POWER(10,($B156-G$227)/G$228))</f>
        <v>0.99159348339096187</v>
      </c>
      <c r="DX156" s="2">
        <f>POWER(10,($B156-H$227)/H$228)/(1+POWER(10,($B156-H$227)/H$228))</f>
        <v>0.99072625098892164</v>
      </c>
      <c r="DY156" s="2">
        <f>POWER(10,($B156-I$227)/I$228)/(1+POWER(10,($B156-I$227)/I$228))</f>
        <v>0.98960922755185488</v>
      </c>
      <c r="DZ156" s="2">
        <f>POWER(10,($B156-J$227)/J$228)/(1+POWER(10,($B156-J$227)/J$228))</f>
        <v>0.98997652453582285</v>
      </c>
      <c r="EA156" s="2">
        <f>POWER(10,($B156-K$227)/K$228)/(1+POWER(10,($B156-K$227)/K$228))</f>
        <v>0.99029639505286204</v>
      </c>
      <c r="EB156" s="2">
        <f>POWER(10,($B156-L$227)/L$228)/(1+POWER(10,($B156-L$227)/L$228))</f>
        <v>0.99149613961474059</v>
      </c>
      <c r="EC156" s="2">
        <f>POWER(10,($B156-M$227)/M$228)/(1+POWER(10,($B156-M$227)/M$228))</f>
        <v>0.99166321842413985</v>
      </c>
      <c r="ED156" s="2">
        <f>POWER(10,($B156-N$227)/N$228)/(1+POWER(10,($B156-N$227)/N$228))</f>
        <v>0.99181811544043197</v>
      </c>
      <c r="EE156" s="2">
        <f>POWER(10,($B156-O$227)/O$228)/(1+POWER(10,($B156-O$227)/O$228))</f>
        <v>0.99088554181389632</v>
      </c>
    </row>
    <row r="157" spans="2:137" x14ac:dyDescent="0.25">
      <c r="B157" s="2">
        <v>151</v>
      </c>
      <c r="C157">
        <v>97</v>
      </c>
      <c r="D157">
        <v>100.485</v>
      </c>
      <c r="E157">
        <v>102.64700000000001</v>
      </c>
      <c r="F157">
        <v>105.292</v>
      </c>
      <c r="G157">
        <v>107.703</v>
      </c>
      <c r="H157">
        <v>112.754</v>
      </c>
      <c r="I157">
        <v>112.712</v>
      </c>
      <c r="J157">
        <v>111.89400000000001</v>
      </c>
      <c r="K157">
        <v>109.97</v>
      </c>
      <c r="L157">
        <v>107.364</v>
      </c>
      <c r="M157">
        <v>97.682000000000002</v>
      </c>
      <c r="N157">
        <v>88.924000000000007</v>
      </c>
      <c r="O157">
        <v>74.257599999999996</v>
      </c>
      <c r="R157" s="5">
        <f>AV157+(C$209*_xlfn.NORM.DIST($B157,C$214*C$215+C$213,C$219*C$214,FALSE))+(C$211*_xlfn.NORM.DIST($B157,C$214*C$216+C$213,C$220*C$214,FALSE))+(C$210*_xlfn.NORM.DIST($B157,C$214*C$217+C$213,C$221*C$214,FALSE))+(C$212*_xlfn.NORM.DIST($B157,C$214*C$218+C$213,C$222*C$214,FALSE))</f>
        <v>96.766686772491681</v>
      </c>
      <c r="S157" s="5">
        <f>AW157+(D$209*_xlfn.NORM.DIST($B157,D$214*D$215+D$213,D$219*D$214,FALSE))+(D$211*_xlfn.NORM.DIST($B157,D$214*D$216+D$213,D$220*D$214,FALSE))+(D$210*_xlfn.NORM.DIST($B157,D$214*D$217+D$213,D$221*D$214,FALSE))+(D$212*_xlfn.NORM.DIST($B157,D$214*D$218+D$213,D$222*D$214,FALSE))</f>
        <v>100.55493110971179</v>
      </c>
      <c r="T157" s="5">
        <f>AX157+(E$209*_xlfn.NORM.DIST($B157,E$214*E$215+E$213,E$219*E$214,FALSE))+(E$211*_xlfn.NORM.DIST($B157,E$214*E$216+E$213,E$220*E$214,FALSE))+(E$210*_xlfn.NORM.DIST($B157,E$214*E$217+E$213,E$221*E$214,FALSE))+(E$212*_xlfn.NORM.DIST($B157,E$214*E$218+E$213,E$222*E$214,FALSE))</f>
        <v>102.17756287187055</v>
      </c>
      <c r="U157" s="5">
        <f>AY157+(F$209*_xlfn.NORM.DIST($B157,F$214*F$215+F$213,F$219*F$214,FALSE))+(F$211*_xlfn.NORM.DIST($B157,F$214*F$216+F$213,F$220*F$214,FALSE))+(F$210*_xlfn.NORM.DIST($B157,F$214*F$217+F$213,F$221*F$214,FALSE))+(F$212*_xlfn.NORM.DIST($B157,F$214*F$218+F$213,F$222*F$214,FALSE))</f>
        <v>103.69909345407088</v>
      </c>
      <c r="V157" s="5">
        <f>AZ157+(G$209*_xlfn.NORM.DIST($B157,G$214*G$215+G$213,G$219*G$214,FALSE))+(G$211*_xlfn.NORM.DIST($B157,G$214*G$216+G$213,G$220*G$214,FALSE))+(G$210*_xlfn.NORM.DIST($B157,G$214*G$217+G$213,G$221*G$214,FALSE))+(G$212*_xlfn.NORM.DIST($B157,G$214*G$218+G$213,G$222*G$214,FALSE))</f>
        <v>107.04104021799894</v>
      </c>
      <c r="W157" s="5">
        <f>BA157+(H$209*_xlfn.NORM.DIST($B157,H$214*H$215+H$213,H$219*H$214,FALSE))+(H$211*_xlfn.NORM.DIST($B157,H$214*H$216+H$213,H$220*H$214,FALSE))+(H$210*_xlfn.NORM.DIST($B157,H$214*H$217+H$213,H$221*H$214,FALSE))+(H$212*_xlfn.NORM.DIST($B157,H$214*H$218+H$213,H$222*H$214,FALSE))</f>
        <v>110.89685830071049</v>
      </c>
      <c r="X157" s="5">
        <f>BB157+(I$209*_xlfn.NORM.DIST($B157,I$214*I$215+I$213,I$219*I$214,FALSE))+(I$211*_xlfn.NORM.DIST($B157,I$214*I$216+I$213,I$220*I$214,FALSE))+(I$210*_xlfn.NORM.DIST($B157,I$214*I$217+I$213,I$221*I$214,FALSE))+(I$212*_xlfn.NORM.DIST($B157,I$214*I$218+I$213,I$222*I$214,FALSE))</f>
        <v>111.34892551267846</v>
      </c>
      <c r="Y157" s="5">
        <f>BC157+(J$209*_xlfn.NORM.DIST($B157,J$214*J$215+J$213,J$219*J$214,FALSE))+(J$211*_xlfn.NORM.DIST($B157,J$214*J$216+J$213,J$220*J$214,FALSE))+(J$210*_xlfn.NORM.DIST($B157,J$214*J$217+J$213,J$221*J$214,FALSE))+(J$212*_xlfn.NORM.DIST($B157,J$214*J$218+J$213,J$222*J$214,FALSE))</f>
        <v>111.80056719711071</v>
      </c>
      <c r="Z157" s="5">
        <f>BD157+(K$209*_xlfn.NORM.DIST($B157,K$214*K$215+K$213,K$219*K$214,FALSE))+(K$211*_xlfn.NORM.DIST($B157,K$214*K$216+K$213,K$220*K$214,FALSE))+(K$210*_xlfn.NORM.DIST($B157,K$214*K$217+K$213,K$221*K$214,FALSE))+(K$212*_xlfn.NORM.DIST($B157,K$214*K$218+K$213,K$222*K$214,FALSE))</f>
        <v>110.59826881635759</v>
      </c>
      <c r="AA157" s="5">
        <f>BE157+(L$209*_xlfn.NORM.DIST($B157,L$214*L$215+L$213,L$219*L$214,FALSE))+(L$211*_xlfn.NORM.DIST($B157,L$214*L$216+L$213,L$220*L$214,FALSE))+(L$210*_xlfn.NORM.DIST($B157,L$214*L$217+L$213,L$221*L$214,FALSE))+(L$212*_xlfn.NORM.DIST($B157,L$214*L$218+L$213,L$222*L$214,FALSE))</f>
        <v>107.7558812247396</v>
      </c>
      <c r="AB157" s="5">
        <f>BF157+(M$209*_xlfn.NORM.DIST($B157,M$214*M$215+M$213,M$219*M$214,FALSE))+(M$211*_xlfn.NORM.DIST($B157,M$214*M$216+M$213,M$220*M$214,FALSE))+(M$210*_xlfn.NORM.DIST($B157,M$214*M$217+M$213,M$221*M$214,FALSE))+(M$212*_xlfn.NORM.DIST($B157,M$214*M$218+M$213,M$222*M$214,FALSE))</f>
        <v>99.419668493474148</v>
      </c>
      <c r="AC157" s="5">
        <f>BG157+(N$209*_xlfn.NORM.DIST($B157,N$214*N$215+N$213,N$219*N$214,FALSE))+(N$211*_xlfn.NORM.DIST($B157,N$214*N$216+N$213,N$220*N$214,FALSE))+(N$210*_xlfn.NORM.DIST($B157,N$214*N$217+N$213,N$221*N$214,FALSE))+(N$212*_xlfn.NORM.DIST($B157,N$214*N$218+N$213,N$222*N$214,FALSE))</f>
        <v>88.852210234901861</v>
      </c>
      <c r="AD157" s="5">
        <f>BH157+(O$209*_xlfn.NORM.DIST($B157,O$214*O$215+O$213,O$219*O$214,FALSE))+(O$211*_xlfn.NORM.DIST($B157,O$214*O$216+O$213,O$220*O$214,FALSE))+(O$210*_xlfn.NORM.DIST($B157,O$214*O$217+O$213,O$221*O$214,FALSE))+(O$212*_xlfn.NORM.DIST($B157,O$214*O$218+O$213,O$222*O$214,FALSE))</f>
        <v>73.041240440108794</v>
      </c>
      <c r="AE157" s="5"/>
      <c r="AG157" s="5">
        <f t="shared" si="84"/>
        <v>0.23331322750831873</v>
      </c>
      <c r="AH157" s="5">
        <f t="shared" si="84"/>
        <v>-6.9931109711788508E-2</v>
      </c>
      <c r="AI157" s="5">
        <f t="shared" si="84"/>
        <v>0.46943712812945648</v>
      </c>
      <c r="AJ157" s="5">
        <f t="shared" si="84"/>
        <v>1.5929065459291252</v>
      </c>
      <c r="AK157" s="5">
        <f t="shared" ref="AK157:AN206" si="126">G157-V157</f>
        <v>0.66195978200106254</v>
      </c>
      <c r="AL157" s="5">
        <f t="shared" si="126"/>
        <v>1.8571416992895138</v>
      </c>
      <c r="AM157" s="5">
        <f t="shared" si="126"/>
        <v>1.3630744873215406</v>
      </c>
      <c r="AN157" s="5">
        <f t="shared" si="126"/>
        <v>9.343280288929634E-2</v>
      </c>
      <c r="AO157" s="5">
        <f t="shared" si="125"/>
        <v>-0.6282688163575898</v>
      </c>
      <c r="AP157" s="5">
        <f t="shared" si="85"/>
        <v>-0.39188122473959197</v>
      </c>
      <c r="AQ157" s="5">
        <f t="shared" si="85"/>
        <v>-1.7376684934741462</v>
      </c>
      <c r="AR157" s="5">
        <f t="shared" si="85"/>
        <v>7.1789765098145608E-2</v>
      </c>
      <c r="AS157" s="5">
        <f t="shared" si="85"/>
        <v>1.2163595598912025</v>
      </c>
      <c r="AV157" s="2">
        <f t="shared" si="86"/>
        <v>96.76668641935656</v>
      </c>
      <c r="AW157" s="2">
        <f t="shared" si="87"/>
        <v>100.38808124099597</v>
      </c>
      <c r="AX157" s="2">
        <f t="shared" si="88"/>
        <v>102.16587672191088</v>
      </c>
      <c r="AY157" s="2">
        <f t="shared" si="89"/>
        <v>101.92347822908454</v>
      </c>
      <c r="AZ157" s="2">
        <f t="shared" si="90"/>
        <v>104.70794638114256</v>
      </c>
      <c r="BA157" s="2">
        <f t="shared" si="91"/>
        <v>106.88578785976654</v>
      </c>
      <c r="BB157" s="2">
        <f t="shared" si="92"/>
        <v>107.80490803720394</v>
      </c>
      <c r="BC157" s="2">
        <f t="shared" si="93"/>
        <v>106.52143148670345</v>
      </c>
      <c r="BD157" s="2">
        <f t="shared" si="94"/>
        <v>103.87278362880666</v>
      </c>
      <c r="BE157" s="2">
        <f t="shared" si="95"/>
        <v>99.143175522395907</v>
      </c>
      <c r="BF157" s="2">
        <f t="shared" si="96"/>
        <v>91.413153577845335</v>
      </c>
      <c r="BG157" s="2">
        <f t="shared" si="97"/>
        <v>81.47521577897929</v>
      </c>
      <c r="BH157" s="2">
        <f t="shared" si="98"/>
        <v>68.875554631733493</v>
      </c>
      <c r="BK157" s="2" t="str">
        <f>IF(OR($B157&lt;C$229, AND($B157&gt;C$230, $B157&lt;C$231)), C157, "")</f>
        <v/>
      </c>
      <c r="BL157" s="2" t="str">
        <f>IF(OR($B157&lt;D$229, AND($B157&gt;D$230, $B157&lt;D$231)), D157, "")</f>
        <v/>
      </c>
      <c r="BM157" s="2" t="str">
        <f>IF(OR($B157&lt;E$229, AND($B157&gt;E$230, $B157&lt;E$231)), E157, "")</f>
        <v/>
      </c>
      <c r="BN157" s="2" t="str">
        <f>IF(OR($B157&lt;F$229, AND($B157&gt;F$230, $B157&lt;F$231)), F157, "")</f>
        <v/>
      </c>
      <c r="BO157" s="2" t="str">
        <f>IF(OR($B157&lt;G$229, AND($B157&gt;G$230, $B157&lt;G$231)), G157, "")</f>
        <v/>
      </c>
      <c r="BP157" s="2" t="str">
        <f>IF(OR($B157&lt;H$229, AND($B157&gt;H$230, $B157&lt;H$231)), H157, "")</f>
        <v/>
      </c>
      <c r="BQ157" s="2" t="str">
        <f>IF(OR($B157&lt;I$229, AND($B157&gt;I$230, $B157&lt;I$231)), I157, "")</f>
        <v/>
      </c>
      <c r="BR157" s="2" t="str">
        <f>IF(OR($B157&lt;J$229, AND($B157&gt;J$230, $B157&lt;J$231)), J157, "")</f>
        <v/>
      </c>
      <c r="BS157" s="2" t="str">
        <f>IF(OR($B157&lt;K$229, AND($B157&gt;K$230, $B157&lt;K$231)), K157, "")</f>
        <v/>
      </c>
      <c r="BT157" s="2" t="str">
        <f>IF(OR($B157&lt;L$229, AND($B157&gt;L$230, $B157&lt;L$231)), L157, "")</f>
        <v/>
      </c>
      <c r="BU157" s="2" t="str">
        <f>IF(OR($B157&lt;M$229, AND($B157&gt;M$230, $B157&lt;M$231)), M157, "")</f>
        <v/>
      </c>
      <c r="BV157" s="2" t="str">
        <f>IF(OR($B157&lt;N$229, AND($B157&gt;N$230, $B157&lt;N$231)), N157, "")</f>
        <v/>
      </c>
      <c r="BW157" s="2" t="str">
        <f>IF(OR($B157&lt;O$229, AND($B157&gt;O$230, $B157&lt;O$231)), O157, "")</f>
        <v/>
      </c>
      <c r="BZ157" s="2" t="str">
        <f>IF(OR(AND($B157&gt;C$230, $B157&lt;C$231), $B157&gt;C$232), C157, "")</f>
        <v/>
      </c>
      <c r="CA157" s="2" t="str">
        <f>IF(OR(AND($B157&gt;D$230, $B157&lt;D$231), $B157&gt;D$232), D157, "")</f>
        <v/>
      </c>
      <c r="CB157" s="2" t="str">
        <f>IF(OR(AND($B157&gt;E$230, $B157&lt;E$231), $B157&gt;E$232), E157, "")</f>
        <v/>
      </c>
      <c r="CC157" s="2" t="str">
        <f>IF(OR(AND($B157&gt;F$230, $B157&lt;F$231), $B157&gt;F$232), F157, "")</f>
        <v/>
      </c>
      <c r="CD157" s="2" t="str">
        <f>IF(OR(AND($B157&gt;G$230, $B157&lt;G$231), $B157&gt;G$232), G157, "")</f>
        <v/>
      </c>
      <c r="CE157" s="2" t="str">
        <f>IF(OR(AND($B157&gt;H$230, $B157&lt;H$231), $B157&gt;H$232), H157, "")</f>
        <v/>
      </c>
      <c r="CF157" s="2" t="str">
        <f>IF(OR(AND($B157&gt;I$230, $B157&lt;I$231), $B157&gt;I$232), I157, "")</f>
        <v/>
      </c>
      <c r="CG157" s="2" t="str">
        <f>IF(OR(AND($B157&gt;J$230, $B157&lt;J$231), $B157&gt;J$232), J157, "")</f>
        <v/>
      </c>
      <c r="CH157" s="2" t="str">
        <f>IF(OR(AND($B157&gt;K$230, $B157&lt;K$231), $B157&gt;K$232), K157, "")</f>
        <v/>
      </c>
      <c r="CI157" s="2" t="str">
        <f>IF(OR(AND($B157&gt;L$230, $B157&lt;L$231), $B157&gt;L$232), L157, "")</f>
        <v/>
      </c>
      <c r="CJ157" s="2" t="str">
        <f>IF(OR(AND($B157&gt;M$230, $B157&lt;M$231), $B157&gt;M$232), M157, "")</f>
        <v/>
      </c>
      <c r="CK157" s="2" t="str">
        <f>IF(OR(AND($B157&gt;N$230, $B157&lt;N$231), $B157&gt;N$232), N157, "")</f>
        <v/>
      </c>
      <c r="CL157" s="2" t="str">
        <f>IF(OR(AND($B157&gt;O$230, $B157&lt;O$231), $B157&gt;O$232), O157, "")</f>
        <v/>
      </c>
      <c r="CO157" s="2">
        <f t="shared" si="99"/>
        <v>99.182193077203564</v>
      </c>
      <c r="CP157" s="2">
        <f t="shared" si="100"/>
        <v>102.01251211109125</v>
      </c>
      <c r="CQ157" s="2">
        <f t="shared" si="101"/>
        <v>105.36896150623446</v>
      </c>
      <c r="CR157" s="2">
        <f t="shared" si="102"/>
        <v>104.21003180136789</v>
      </c>
      <c r="CS157" s="2">
        <f t="shared" si="103"/>
        <v>106.66912643566555</v>
      </c>
      <c r="CT157" s="2">
        <f t="shared" si="104"/>
        <v>109.47027160505128</v>
      </c>
      <c r="CU157" s="2">
        <f t="shared" si="105"/>
        <v>109.98732612847807</v>
      </c>
      <c r="CV157" s="2">
        <f t="shared" si="106"/>
        <v>110.73184856161242</v>
      </c>
      <c r="CW157" s="2">
        <f t="shared" si="107"/>
        <v>109.08570210206388</v>
      </c>
      <c r="CX157" s="2">
        <f t="shared" si="108"/>
        <v>103.62939825671307</v>
      </c>
      <c r="CY157" s="2">
        <f t="shared" si="109"/>
        <v>96.023157363856185</v>
      </c>
      <c r="CZ157" s="2">
        <f t="shared" si="110"/>
        <v>84.354475221701591</v>
      </c>
      <c r="DA157" s="2">
        <f t="shared" si="111"/>
        <v>70.339047704712982</v>
      </c>
      <c r="DB157" s="6"/>
      <c r="DC157" s="6"/>
      <c r="DD157" s="2">
        <f t="shared" si="112"/>
        <v>96.746051675152529</v>
      </c>
      <c r="DE157" s="2">
        <f t="shared" si="113"/>
        <v>100.3714569873696</v>
      </c>
      <c r="DF157" s="2">
        <f t="shared" si="114"/>
        <v>102.12944650118781</v>
      </c>
      <c r="DG157" s="2">
        <f t="shared" si="115"/>
        <v>101.90486379926175</v>
      </c>
      <c r="DH157" s="2">
        <f t="shared" si="116"/>
        <v>104.69278286635459</v>
      </c>
      <c r="DI157" s="2">
        <f t="shared" si="117"/>
        <v>106.86372430564502</v>
      </c>
      <c r="DJ157" s="2">
        <f t="shared" si="118"/>
        <v>107.7840092034608</v>
      </c>
      <c r="DK157" s="2">
        <f t="shared" si="119"/>
        <v>106.48255217626897</v>
      </c>
      <c r="DL157" s="2">
        <f t="shared" si="120"/>
        <v>103.8261983346615</v>
      </c>
      <c r="DM157" s="2">
        <f t="shared" si="121"/>
        <v>99.108083699759518</v>
      </c>
      <c r="DN157" s="2">
        <f t="shared" si="122"/>
        <v>91.377807966317178</v>
      </c>
      <c r="DO157" s="2">
        <f t="shared" si="123"/>
        <v>81.453553601432077</v>
      </c>
      <c r="DP157" s="2">
        <f t="shared" si="124"/>
        <v>68.863277468320916</v>
      </c>
      <c r="DS157" s="2">
        <f>POWER(10,($B157-C$227)/C$228)/(1+POWER(10,($B157-C$227)/C$228))</f>
        <v>0.99152974281925532</v>
      </c>
      <c r="DT157" s="2">
        <f>POWER(10,($B157-D$227)/D$228)/(1+POWER(10,($B157-D$227)/D$228))</f>
        <v>0.98986977744618732</v>
      </c>
      <c r="DU157" s="2">
        <f>POWER(10,($B157-E$227)/E$228)/(1+POWER(10,($B157-E$227)/E$228))</f>
        <v>0.98875442136668679</v>
      </c>
      <c r="DV157" s="2">
        <f>POWER(10,($B157-F$227)/F$228)/(1+POWER(10,($B157-F$227)/F$228))</f>
        <v>0.99192491401676941</v>
      </c>
      <c r="DW157" s="2">
        <f>POWER(10,($B157-G$227)/G$228)/(1+POWER(10,($B157-G$227)/G$228))</f>
        <v>0.99232749051155678</v>
      </c>
      <c r="DX157" s="2">
        <f>POWER(10,($B157-H$227)/H$228)/(1+POWER(10,($B157-H$227)/H$228))</f>
        <v>0.99153533330220234</v>
      </c>
      <c r="DY157" s="2">
        <f>POWER(10,($B157-I$227)/I$228)/(1+POWER(10,($B157-I$227)/I$228))</f>
        <v>0.99051483084169534</v>
      </c>
      <c r="DZ157" s="2">
        <f>POWER(10,($B157-J$227)/J$228)/(1+POWER(10,($B157-J$227)/J$228))</f>
        <v>0.99085041218386649</v>
      </c>
      <c r="EA157" s="2">
        <f>POWER(10,($B157-K$227)/K$228)/(1+POWER(10,($B157-K$227)/K$228))</f>
        <v>0.99114264459056278</v>
      </c>
      <c r="EB157" s="2">
        <f>POWER(10,($B157-L$227)/L$228)/(1+POWER(10,($B157-L$227)/L$228))</f>
        <v>0.99223857968863838</v>
      </c>
      <c r="EC157" s="2">
        <f>POWER(10,($B157-M$227)/M$228)/(1+POWER(10,($B157-M$227)/M$228))</f>
        <v>0.99239118341735899</v>
      </c>
      <c r="ED157" s="2">
        <f>POWER(10,($B157-N$227)/N$228)/(1+POWER(10,($B157-N$227)/N$228))</f>
        <v>0.99253265672679147</v>
      </c>
      <c r="EE157" s="2">
        <f>POWER(10,($B157-O$227)/O$228)/(1+POWER(10,($B157-O$227)/O$228))</f>
        <v>0.99168084359622677</v>
      </c>
      <c r="EF157" s="6"/>
      <c r="EG157" s="6"/>
    </row>
    <row r="158" spans="2:137" x14ac:dyDescent="0.25">
      <c r="B158" s="2">
        <v>152</v>
      </c>
      <c r="C158">
        <v>96.332999999999998</v>
      </c>
      <c r="D158">
        <v>101</v>
      </c>
      <c r="E158">
        <v>102.176</v>
      </c>
      <c r="F158">
        <v>104.169</v>
      </c>
      <c r="G158">
        <v>107.53100000000001</v>
      </c>
      <c r="H158">
        <v>111.938</v>
      </c>
      <c r="I158">
        <v>113.56100000000001</v>
      </c>
      <c r="J158">
        <v>112.515</v>
      </c>
      <c r="K158">
        <v>111.152</v>
      </c>
      <c r="L158">
        <v>108</v>
      </c>
      <c r="M158">
        <v>100.242</v>
      </c>
      <c r="N158">
        <v>89.061000000000007</v>
      </c>
      <c r="O158">
        <v>73.818200000000004</v>
      </c>
      <c r="R158" s="5">
        <f>AV158+(C$209*_xlfn.NORM.DIST($B158,C$214*C$215+C$213,C$219*C$214,FALSE))+(C$211*_xlfn.NORM.DIST($B158,C$214*C$216+C$213,C$220*C$214,FALSE))+(C$210*_xlfn.NORM.DIST($B158,C$214*C$217+C$213,C$221*C$214,FALSE))+(C$212*_xlfn.NORM.DIST($B158,C$214*C$218+C$213,C$222*C$214,FALSE))</f>
        <v>96.726238338489622</v>
      </c>
      <c r="S158" s="5">
        <f>AW158+(D$209*_xlfn.NORM.DIST($B158,D$214*D$215+D$213,D$219*D$214,FALSE))+(D$211*_xlfn.NORM.DIST($B158,D$214*D$216+D$213,D$220*D$214,FALSE))+(D$210*_xlfn.NORM.DIST($B158,D$214*D$217+D$213,D$221*D$214,FALSE))+(D$212*_xlfn.NORM.DIST($B158,D$214*D$218+D$213,D$222*D$214,FALSE))</f>
        <v>100.59508517984064</v>
      </c>
      <c r="T158" s="5">
        <f>AX158+(E$209*_xlfn.NORM.DIST($B158,E$214*E$215+E$213,E$219*E$214,FALSE))+(E$211*_xlfn.NORM.DIST($B158,E$214*E$216+E$213,E$220*E$214,FALSE))+(E$210*_xlfn.NORM.DIST($B158,E$214*E$217+E$213,E$221*E$214,FALSE))+(E$212*_xlfn.NORM.DIST($B158,E$214*E$218+E$213,E$222*E$214,FALSE))</f>
        <v>102.13551106974036</v>
      </c>
      <c r="U158" s="5">
        <f>AY158+(F$209*_xlfn.NORM.DIST($B158,F$214*F$215+F$213,F$219*F$214,FALSE))+(F$211*_xlfn.NORM.DIST($B158,F$214*F$216+F$213,F$220*F$214,FALSE))+(F$210*_xlfn.NORM.DIST($B158,F$214*F$217+F$213,F$221*F$214,FALSE))+(F$212*_xlfn.NORM.DIST($B158,F$214*F$218+F$213,F$222*F$214,FALSE))</f>
        <v>103.92298366177047</v>
      </c>
      <c r="V158" s="5">
        <f>AZ158+(G$209*_xlfn.NORM.DIST($B158,G$214*G$215+G$213,G$219*G$214,FALSE))+(G$211*_xlfn.NORM.DIST($B158,G$214*G$216+G$213,G$220*G$214,FALSE))+(G$210*_xlfn.NORM.DIST($B158,G$214*G$217+G$213,G$221*G$214,FALSE))+(G$212*_xlfn.NORM.DIST($B158,G$214*G$218+G$213,G$222*G$214,FALSE))</f>
        <v>107.21520741117017</v>
      </c>
      <c r="W158" s="5">
        <f>BA158+(H$209*_xlfn.NORM.DIST($B158,H$214*H$215+H$213,H$219*H$214,FALSE))+(H$211*_xlfn.NORM.DIST($B158,H$214*H$216+H$213,H$220*H$214,FALSE))+(H$210*_xlfn.NORM.DIST($B158,H$214*H$217+H$213,H$221*H$214,FALSE))+(H$212*_xlfn.NORM.DIST($B158,H$214*H$218+H$213,H$222*H$214,FALSE))</f>
        <v>111.33254542565631</v>
      </c>
      <c r="X158" s="5">
        <f>BB158+(I$209*_xlfn.NORM.DIST($B158,I$214*I$215+I$213,I$219*I$214,FALSE))+(I$211*_xlfn.NORM.DIST($B158,I$214*I$216+I$213,I$220*I$214,FALSE))+(I$210*_xlfn.NORM.DIST($B158,I$214*I$217+I$213,I$221*I$214,FALSE))+(I$212*_xlfn.NORM.DIST($B158,I$214*I$218+I$213,I$222*I$214,FALSE))</f>
        <v>111.94356704377563</v>
      </c>
      <c r="Y158" s="5">
        <f>BC158+(J$209*_xlfn.NORM.DIST($B158,J$214*J$215+J$213,J$219*J$214,FALSE))+(J$211*_xlfn.NORM.DIST($B158,J$214*J$216+J$213,J$220*J$214,FALSE))+(J$210*_xlfn.NORM.DIST($B158,J$214*J$217+J$213,J$221*J$214,FALSE))+(J$212*_xlfn.NORM.DIST($B158,J$214*J$218+J$213,J$222*J$214,FALSE))</f>
        <v>112.44132619324954</v>
      </c>
      <c r="Z158" s="5">
        <f>BD158+(K$209*_xlfn.NORM.DIST($B158,K$214*K$215+K$213,K$219*K$214,FALSE))+(K$211*_xlfn.NORM.DIST($B158,K$214*K$216+K$213,K$220*K$214,FALSE))+(K$210*_xlfn.NORM.DIST($B158,K$214*K$217+K$213,K$221*K$214,FALSE))+(K$212*_xlfn.NORM.DIST($B158,K$214*K$218+K$213,K$222*K$214,FALSE))</f>
        <v>111.14785344888182</v>
      </c>
      <c r="AA158" s="5">
        <f>BE158+(L$209*_xlfn.NORM.DIST($B158,L$214*L$215+L$213,L$219*L$214,FALSE))+(L$211*_xlfn.NORM.DIST($B158,L$214*L$216+L$213,L$220*L$214,FALSE))+(L$210*_xlfn.NORM.DIST($B158,L$214*L$217+L$213,L$221*L$214,FALSE))+(L$212*_xlfn.NORM.DIST($B158,L$214*L$218+L$213,L$222*L$214,FALSE))</f>
        <v>107.99586514441815</v>
      </c>
      <c r="AB158" s="5">
        <f>BF158+(M$209*_xlfn.NORM.DIST($B158,M$214*M$215+M$213,M$219*M$214,FALSE))+(M$211*_xlfn.NORM.DIST($B158,M$214*M$216+M$213,M$220*M$214,FALSE))+(M$210*_xlfn.NORM.DIST($B158,M$214*M$217+M$213,M$221*M$214,FALSE))+(M$212*_xlfn.NORM.DIST($B158,M$214*M$218+M$213,M$222*M$214,FALSE))</f>
        <v>99.993676622768859</v>
      </c>
      <c r="AC158" s="5">
        <f>BG158+(N$209*_xlfn.NORM.DIST($B158,N$214*N$215+N$213,N$219*N$214,FALSE))+(N$211*_xlfn.NORM.DIST($B158,N$214*N$216+N$213,N$220*N$214,FALSE))+(N$210*_xlfn.NORM.DIST($B158,N$214*N$217+N$213,N$221*N$214,FALSE))+(N$212*_xlfn.NORM.DIST($B158,N$214*N$218+N$213,N$222*N$214,FALSE))</f>
        <v>89.569994200779348</v>
      </c>
      <c r="AD158" s="5">
        <f>BH158+(O$209*_xlfn.NORM.DIST($B158,O$214*O$215+O$213,O$219*O$214,FALSE))+(O$211*_xlfn.NORM.DIST($B158,O$214*O$216+O$213,O$220*O$214,FALSE))+(O$210*_xlfn.NORM.DIST($B158,O$214*O$217+O$213,O$221*O$214,FALSE))+(O$212*_xlfn.NORM.DIST($B158,O$214*O$218+O$213,O$222*O$214,FALSE))</f>
        <v>73.901604512463251</v>
      </c>
      <c r="AE158" s="5"/>
      <c r="AG158" s="5">
        <f t="shared" ref="AG158:AJ206" si="127">C158-R158</f>
        <v>-0.39323833848962408</v>
      </c>
      <c r="AH158" s="5">
        <f t="shared" si="127"/>
        <v>0.40491482015936242</v>
      </c>
      <c r="AI158" s="5">
        <f t="shared" si="127"/>
        <v>4.048893025964162E-2</v>
      </c>
      <c r="AJ158" s="5">
        <f t="shared" si="127"/>
        <v>0.24601633822952351</v>
      </c>
      <c r="AK158" s="5">
        <f t="shared" si="126"/>
        <v>0.31579258882983652</v>
      </c>
      <c r="AL158" s="5">
        <f t="shared" si="126"/>
        <v>0.60545457434369609</v>
      </c>
      <c r="AM158" s="5">
        <f t="shared" si="126"/>
        <v>1.617432956224377</v>
      </c>
      <c r="AN158" s="5">
        <f t="shared" si="126"/>
        <v>7.36738067504632E-2</v>
      </c>
      <c r="AO158" s="5">
        <f t="shared" si="125"/>
        <v>4.1465511181826287E-3</v>
      </c>
      <c r="AP158" s="5">
        <f t="shared" si="85"/>
        <v>4.1348555818530031E-3</v>
      </c>
      <c r="AQ158" s="5">
        <f t="shared" si="85"/>
        <v>0.24832337723114506</v>
      </c>
      <c r="AR158" s="5">
        <f t="shared" si="85"/>
        <v>-0.5089942007793411</v>
      </c>
      <c r="AS158" s="5">
        <f t="shared" si="85"/>
        <v>-8.340451246324676E-2</v>
      </c>
      <c r="AV158" s="2">
        <f t="shared" si="86"/>
        <v>96.726237888487802</v>
      </c>
      <c r="AW158" s="2">
        <f t="shared" si="87"/>
        <v>100.3575378244948</v>
      </c>
      <c r="AX158" s="2">
        <f t="shared" si="88"/>
        <v>102.11658985440108</v>
      </c>
      <c r="AY158" s="2">
        <f t="shared" si="89"/>
        <v>101.89275497788778</v>
      </c>
      <c r="AZ158" s="2">
        <f t="shared" si="90"/>
        <v>104.7027525315989</v>
      </c>
      <c r="BA158" s="2">
        <f t="shared" si="91"/>
        <v>106.87735815201027</v>
      </c>
      <c r="BB158" s="2">
        <f t="shared" si="92"/>
        <v>107.79998295941196</v>
      </c>
      <c r="BC158" s="2">
        <f t="shared" si="93"/>
        <v>106.4957518900942</v>
      </c>
      <c r="BD158" s="2">
        <f t="shared" si="94"/>
        <v>103.83225677354611</v>
      </c>
      <c r="BE158" s="2">
        <f t="shared" si="95"/>
        <v>99.109759926117093</v>
      </c>
      <c r="BF158" s="2">
        <f t="shared" si="96"/>
        <v>91.382769160963448</v>
      </c>
      <c r="BG158" s="2">
        <f t="shared" si="97"/>
        <v>81.456736348633356</v>
      </c>
      <c r="BH158" s="2">
        <f t="shared" si="98"/>
        <v>68.866457759476063</v>
      </c>
      <c r="BK158" s="2" t="str">
        <f>IF(OR($B158&lt;C$229, AND($B158&gt;C$230, $B158&lt;C$231)), C158, "")</f>
        <v/>
      </c>
      <c r="BL158" s="2" t="str">
        <f>IF(OR($B158&lt;D$229, AND($B158&gt;D$230, $B158&lt;D$231)), D158, "")</f>
        <v/>
      </c>
      <c r="BM158" s="2" t="str">
        <f>IF(OR($B158&lt;E$229, AND($B158&gt;E$230, $B158&lt;E$231)), E158, "")</f>
        <v/>
      </c>
      <c r="BN158" s="2" t="str">
        <f>IF(OR($B158&lt;F$229, AND($B158&gt;F$230, $B158&lt;F$231)), F158, "")</f>
        <v/>
      </c>
      <c r="BO158" s="2" t="str">
        <f>IF(OR($B158&lt;G$229, AND($B158&gt;G$230, $B158&lt;G$231)), G158, "")</f>
        <v/>
      </c>
      <c r="BP158" s="2" t="str">
        <f>IF(OR($B158&lt;H$229, AND($B158&gt;H$230, $B158&lt;H$231)), H158, "")</f>
        <v/>
      </c>
      <c r="BQ158" s="2" t="str">
        <f>IF(OR($B158&lt;I$229, AND($B158&gt;I$230, $B158&lt;I$231)), I158, "")</f>
        <v/>
      </c>
      <c r="BR158" s="2" t="str">
        <f>IF(OR($B158&lt;J$229, AND($B158&gt;J$230, $B158&lt;J$231)), J158, "")</f>
        <v/>
      </c>
      <c r="BS158" s="2" t="str">
        <f>IF(OR($B158&lt;K$229, AND($B158&gt;K$230, $B158&lt;K$231)), K158, "")</f>
        <v/>
      </c>
      <c r="BT158" s="2" t="str">
        <f>IF(OR($B158&lt;L$229, AND($B158&gt;L$230, $B158&lt;L$231)), L158, "")</f>
        <v/>
      </c>
      <c r="BU158" s="2" t="str">
        <f>IF(OR($B158&lt;M$229, AND($B158&gt;M$230, $B158&lt;M$231)), M158, "")</f>
        <v/>
      </c>
      <c r="BV158" s="2" t="str">
        <f>IF(OR($B158&lt;N$229, AND($B158&gt;N$230, $B158&lt;N$231)), N158, "")</f>
        <v/>
      </c>
      <c r="BW158" s="2" t="str">
        <f>IF(OR($B158&lt;O$229, AND($B158&gt;O$230, $B158&lt;O$231)), O158, "")</f>
        <v/>
      </c>
      <c r="BZ158" s="2" t="str">
        <f>IF(OR(AND($B158&gt;C$230, $B158&lt;C$231), $B158&gt;C$232), C158, "")</f>
        <v/>
      </c>
      <c r="CA158" s="2" t="str">
        <f>IF(OR(AND($B158&gt;D$230, $B158&lt;D$231), $B158&gt;D$232), D158, "")</f>
        <v/>
      </c>
      <c r="CB158" s="2" t="str">
        <f>IF(OR(AND($B158&gt;E$230, $B158&lt;E$231), $B158&gt;E$232), E158, "")</f>
        <v/>
      </c>
      <c r="CC158" s="2" t="str">
        <f>IF(OR(AND($B158&gt;F$230, $B158&lt;F$231), $B158&gt;F$232), F158, "")</f>
        <v/>
      </c>
      <c r="CD158" s="2" t="str">
        <f>IF(OR(AND($B158&gt;G$230, $B158&lt;G$231), $B158&gt;G$232), G158, "")</f>
        <v/>
      </c>
      <c r="CE158" s="2" t="str">
        <f>IF(OR(AND($B158&gt;H$230, $B158&lt;H$231), $B158&gt;H$232), H158, "")</f>
        <v/>
      </c>
      <c r="CF158" s="2" t="str">
        <f>IF(OR(AND($B158&gt;I$230, $B158&lt;I$231), $B158&gt;I$232), I158, "")</f>
        <v/>
      </c>
      <c r="CG158" s="2" t="str">
        <f>IF(OR(AND($B158&gt;J$230, $B158&lt;J$231), $B158&gt;J$232), J158, "")</f>
        <v/>
      </c>
      <c r="CH158" s="2" t="str">
        <f>IF(OR(AND($B158&gt;K$230, $B158&lt;K$231), $B158&gt;K$232), K158, "")</f>
        <v/>
      </c>
      <c r="CI158" s="2" t="str">
        <f>IF(OR(AND($B158&gt;L$230, $B158&lt;L$231), $B158&gt;L$232), L158, "")</f>
        <v/>
      </c>
      <c r="CJ158" s="2" t="str">
        <f>IF(OR(AND($B158&gt;M$230, $B158&lt;M$231), $B158&gt;M$232), M158, "")</f>
        <v/>
      </c>
      <c r="CK158" s="2" t="str">
        <f>IF(OR(AND($B158&gt;N$230, $B158&lt;N$231), $B158&gt;N$232), N158, "")</f>
        <v/>
      </c>
      <c r="CL158" s="2" t="str">
        <f>IF(OR(AND($B158&gt;O$230, $B158&lt;O$231), $B158&gt;O$232), O158, "")</f>
        <v/>
      </c>
      <c r="CO158" s="2">
        <f t="shared" si="99"/>
        <v>99.179651678529737</v>
      </c>
      <c r="CP158" s="2">
        <f t="shared" si="100"/>
        <v>102.00553485711734</v>
      </c>
      <c r="CQ158" s="2">
        <f t="shared" si="101"/>
        <v>105.37151878343221</v>
      </c>
      <c r="CR158" s="2">
        <f t="shared" si="102"/>
        <v>104.21486366660461</v>
      </c>
      <c r="CS158" s="2">
        <f t="shared" si="103"/>
        <v>106.6902328002661</v>
      </c>
      <c r="CT158" s="2">
        <f t="shared" si="104"/>
        <v>109.50080646398999</v>
      </c>
      <c r="CU158" s="2">
        <f t="shared" si="105"/>
        <v>110.0118144635185</v>
      </c>
      <c r="CV158" s="2">
        <f t="shared" si="106"/>
        <v>110.77517997430147</v>
      </c>
      <c r="CW158" s="2">
        <f t="shared" si="107"/>
        <v>109.12761802338939</v>
      </c>
      <c r="CX158" s="2">
        <f t="shared" si="108"/>
        <v>103.66631374947281</v>
      </c>
      <c r="CY158" s="2">
        <f t="shared" si="109"/>
        <v>96.06670164790826</v>
      </c>
      <c r="CZ158" s="2">
        <f t="shared" si="110"/>
        <v>84.38175295883795</v>
      </c>
      <c r="DA158" s="2">
        <f t="shared" si="111"/>
        <v>70.351240750991295</v>
      </c>
      <c r="DD158" s="2">
        <f t="shared" si="112"/>
        <v>96.707123445240015</v>
      </c>
      <c r="DE158" s="2">
        <f t="shared" si="113"/>
        <v>100.34215637204164</v>
      </c>
      <c r="DF158" s="2">
        <f t="shared" si="114"/>
        <v>102.0828273325415</v>
      </c>
      <c r="DG158" s="2">
        <f t="shared" si="115"/>
        <v>101.87551443646284</v>
      </c>
      <c r="DH158" s="2">
        <f t="shared" si="116"/>
        <v>104.6887377854047</v>
      </c>
      <c r="DI158" s="2">
        <f t="shared" si="117"/>
        <v>106.8569325822744</v>
      </c>
      <c r="DJ158" s="2">
        <f t="shared" si="118"/>
        <v>107.78066611696737</v>
      </c>
      <c r="DK158" s="2">
        <f t="shared" si="119"/>
        <v>106.45971235600713</v>
      </c>
      <c r="DL158" s="2">
        <f t="shared" si="120"/>
        <v>103.78909855576576</v>
      </c>
      <c r="DM158" s="2">
        <f t="shared" si="121"/>
        <v>99.077254070766045</v>
      </c>
      <c r="DN158" s="2">
        <f t="shared" si="122"/>
        <v>91.350016631610274</v>
      </c>
      <c r="DO158" s="2">
        <f t="shared" si="123"/>
        <v>81.436666243479607</v>
      </c>
      <c r="DP158" s="2">
        <f t="shared" si="124"/>
        <v>68.855097968264943</v>
      </c>
      <c r="DS158" s="2">
        <f>POWER(10,($B158-C$227)/C$228)/(1+POWER(10,($B158-C$227)/C$228))</f>
        <v>0.99226927199841886</v>
      </c>
      <c r="DT158" s="2">
        <f>POWER(10,($B158-D$227)/D$228)/(1+POWER(10,($B158-D$227)/D$228))</f>
        <v>0.99075288481174972</v>
      </c>
      <c r="DU158" s="2">
        <f>POWER(10,($B158-E$227)/E$228)/(1+POWER(10,($B158-E$227)/E$228))</f>
        <v>0.9897337520519176</v>
      </c>
      <c r="DV158" s="2">
        <f>POWER(10,($B158-F$227)/F$228)/(1+POWER(10,($B158-F$227)/F$228))</f>
        <v>0.9926301976623273</v>
      </c>
      <c r="DW158" s="2">
        <f>POWER(10,($B158-G$227)/G$228)/(1+POWER(10,($B158-G$227)/G$228))</f>
        <v>0.99299786105379162</v>
      </c>
      <c r="DX158" s="2">
        <f>POWER(10,($B158-H$227)/H$228)/(1+POWER(10,($B158-H$227)/H$228))</f>
        <v>0.99227437818530606</v>
      </c>
      <c r="DY158" s="2">
        <f>POWER(10,($B158-I$227)/I$228)/(1+POWER(10,($B158-I$227)/I$228))</f>
        <v>0.99134219718090111</v>
      </c>
      <c r="DZ158" s="2">
        <f>POWER(10,($B158-J$227)/J$228)/(1+POWER(10,($B158-J$227)/J$228))</f>
        <v>0.99164875344347836</v>
      </c>
      <c r="EA158" s="2">
        <f>POWER(10,($B158-K$227)/K$228)/(1+POWER(10,($B158-K$227)/K$228))</f>
        <v>0.99191569534548218</v>
      </c>
      <c r="EB158" s="2">
        <f>POWER(10,($B158-L$227)/L$228)/(1+POWER(10,($B158-L$227)/L$228))</f>
        <v>0.99291666318878413</v>
      </c>
      <c r="EC158" s="2">
        <f>POWER(10,($B158-M$227)/M$228)/(1+POWER(10,($B158-M$227)/M$228))</f>
        <v>0.99305602785854885</v>
      </c>
      <c r="ED158" s="2">
        <f>POWER(10,($B158-N$227)/N$228)/(1+POWER(10,($B158-N$227)/N$228))</f>
        <v>0.99318522437757506</v>
      </c>
      <c r="EE158" s="2">
        <f>POWER(10,($B158-O$227)/O$228)/(1+POWER(10,($B158-O$227)/O$228))</f>
        <v>0.99240728134889877</v>
      </c>
    </row>
    <row r="159" spans="2:137" x14ac:dyDescent="0.25">
      <c r="B159" s="2">
        <v>153</v>
      </c>
      <c r="C159">
        <v>97.120999999999995</v>
      </c>
      <c r="D159">
        <v>101.279</v>
      </c>
      <c r="E159">
        <v>101.706</v>
      </c>
      <c r="F159">
        <v>104.431</v>
      </c>
      <c r="G159">
        <v>107.46899999999999</v>
      </c>
      <c r="H159">
        <v>111.292</v>
      </c>
      <c r="I159">
        <v>112.59099999999999</v>
      </c>
      <c r="J159">
        <v>113.485</v>
      </c>
      <c r="K159">
        <v>110.697</v>
      </c>
      <c r="L159">
        <v>107.227</v>
      </c>
      <c r="M159">
        <v>99.075999999999993</v>
      </c>
      <c r="N159">
        <v>89.47</v>
      </c>
      <c r="O159">
        <v>74.636399999999995</v>
      </c>
      <c r="R159" s="5">
        <f>AV159+(C$209*_xlfn.NORM.DIST($B159,C$214*C$215+C$213,C$219*C$214,FALSE))+(C$211*_xlfn.NORM.DIST($B159,C$214*C$216+C$213,C$220*C$214,FALSE))+(C$210*_xlfn.NORM.DIST($B159,C$214*C$217+C$213,C$221*C$214,FALSE))+(C$212*_xlfn.NORM.DIST($B159,C$214*C$218+C$213,C$222*C$214,FALSE))</f>
        <v>96.685896940873747</v>
      </c>
      <c r="S159" s="5">
        <f>AW159+(D$209*_xlfn.NORM.DIST($B159,D$214*D$215+D$213,D$219*D$214,FALSE))+(D$211*_xlfn.NORM.DIST($B159,D$214*D$216+D$213,D$220*D$214,FALSE))+(D$210*_xlfn.NORM.DIST($B159,D$214*D$217+D$213,D$221*D$214,FALSE))+(D$212*_xlfn.NORM.DIST($B159,D$214*D$218+D$213,D$222*D$214,FALSE))</f>
        <v>100.65088568426212</v>
      </c>
      <c r="T159" s="5">
        <f>AX159+(E$209*_xlfn.NORM.DIST($B159,E$214*E$215+E$213,E$219*E$214,FALSE))+(E$211*_xlfn.NORM.DIST($B159,E$214*E$216+E$213,E$220*E$214,FALSE))+(E$210*_xlfn.NORM.DIST($B159,E$214*E$217+E$213,E$221*E$214,FALSE))+(E$212*_xlfn.NORM.DIST($B159,E$214*E$218+E$213,E$222*E$214,FALSE))</f>
        <v>102.09687031628508</v>
      </c>
      <c r="U159" s="5">
        <f>AY159+(F$209*_xlfn.NORM.DIST($B159,F$214*F$215+F$213,F$219*F$214,FALSE))+(F$211*_xlfn.NORM.DIST($B159,F$214*F$216+F$213,F$220*F$214,FALSE))+(F$210*_xlfn.NORM.DIST($B159,F$214*F$217+F$213,F$221*F$214,FALSE))+(F$212*_xlfn.NORM.DIST($B159,F$214*F$218+F$213,F$222*F$214,FALSE))</f>
        <v>104.07996852830662</v>
      </c>
      <c r="V159" s="5">
        <f>AZ159+(G$209*_xlfn.NORM.DIST($B159,G$214*G$215+G$213,G$219*G$214,FALSE))+(G$211*_xlfn.NORM.DIST($B159,G$214*G$216+G$213,G$220*G$214,FALSE))+(G$210*_xlfn.NORM.DIST($B159,G$214*G$217+G$213,G$221*G$214,FALSE))+(G$212*_xlfn.NORM.DIST($B159,G$214*G$218+G$213,G$222*G$214,FALSE))</f>
        <v>107.28093227754357</v>
      </c>
      <c r="W159" s="5">
        <f>BA159+(H$209*_xlfn.NORM.DIST($B159,H$214*H$215+H$213,H$219*H$214,FALSE))+(H$211*_xlfn.NORM.DIST($B159,H$214*H$216+H$213,H$220*H$214,FALSE))+(H$210*_xlfn.NORM.DIST($B159,H$214*H$217+H$213,H$221*H$214,FALSE))+(H$212*_xlfn.NORM.DIST($B159,H$214*H$218+H$213,H$222*H$214,FALSE))</f>
        <v>111.59211018919891</v>
      </c>
      <c r="X159" s="5">
        <f>BB159+(I$209*_xlfn.NORM.DIST($B159,I$214*I$215+I$213,I$219*I$214,FALSE))+(I$211*_xlfn.NORM.DIST($B159,I$214*I$216+I$213,I$220*I$214,FALSE))+(I$210*_xlfn.NORM.DIST($B159,I$214*I$217+I$213,I$221*I$214,FALSE))+(I$212*_xlfn.NORM.DIST($B159,I$214*I$218+I$213,I$222*I$214,FALSE))</f>
        <v>112.41845548268846</v>
      </c>
      <c r="Y159" s="5">
        <f>BC159+(J$209*_xlfn.NORM.DIST($B159,J$214*J$215+J$213,J$219*J$214,FALSE))+(J$211*_xlfn.NORM.DIST($B159,J$214*J$216+J$213,J$220*J$214,FALSE))+(J$210*_xlfn.NORM.DIST($B159,J$214*J$217+J$213,J$221*J$214,FALSE))+(J$212*_xlfn.NORM.DIST($B159,J$214*J$218+J$213,J$222*J$214,FALSE))</f>
        <v>112.85817420170881</v>
      </c>
      <c r="Z159" s="5">
        <f>BD159+(K$209*_xlfn.NORM.DIST($B159,K$214*K$215+K$213,K$219*K$214,FALSE))+(K$211*_xlfn.NORM.DIST($B159,K$214*K$216+K$213,K$220*K$214,FALSE))+(K$210*_xlfn.NORM.DIST($B159,K$214*K$217+K$213,K$221*K$214,FALSE))+(K$212*_xlfn.NORM.DIST($B159,K$214*K$218+K$213,K$222*K$214,FALSE))</f>
        <v>111.38051011404482</v>
      </c>
      <c r="AA159" s="5">
        <f>BE159+(L$209*_xlfn.NORM.DIST($B159,L$214*L$215+L$213,L$219*L$214,FALSE))+(L$211*_xlfn.NORM.DIST($B159,L$214*L$216+L$213,L$220*L$214,FALSE))+(L$210*_xlfn.NORM.DIST($B159,L$214*L$217+L$213,L$221*L$214,FALSE))+(L$212*_xlfn.NORM.DIST($B159,L$214*L$218+L$213,L$222*L$214,FALSE))</f>
        <v>107.82222791320552</v>
      </c>
      <c r="AB159" s="5">
        <f>BF159+(M$209*_xlfn.NORM.DIST($B159,M$214*M$215+M$213,M$219*M$214,FALSE))+(M$211*_xlfn.NORM.DIST($B159,M$214*M$216+M$213,M$220*M$214,FALSE))+(M$210*_xlfn.NORM.DIST($B159,M$214*M$217+M$213,M$221*M$214,FALSE))+(M$212*_xlfn.NORM.DIST($B159,M$214*M$218+M$213,M$222*M$214,FALSE))</f>
        <v>100.19530659306706</v>
      </c>
      <c r="AC159" s="5">
        <f>BG159+(N$209*_xlfn.NORM.DIST($B159,N$214*N$215+N$213,N$219*N$214,FALSE))+(N$211*_xlfn.NORM.DIST($B159,N$214*N$216+N$213,N$220*N$214,FALSE))+(N$210*_xlfn.NORM.DIST($B159,N$214*N$217+N$213,N$221*N$214,FALSE))+(N$212*_xlfn.NORM.DIST($B159,N$214*N$218+N$213,N$222*N$214,FALSE))</f>
        <v>89.963512843916817</v>
      </c>
      <c r="AD159" s="5">
        <f>BH159+(O$209*_xlfn.NORM.DIST($B159,O$214*O$215+O$213,O$219*O$214,FALSE))+(O$211*_xlfn.NORM.DIST($B159,O$214*O$216+O$213,O$220*O$214,FALSE))+(O$210*_xlfn.NORM.DIST($B159,O$214*O$217+O$213,O$221*O$214,FALSE))+(O$212*_xlfn.NORM.DIST($B159,O$214*O$218+O$213,O$222*O$214,FALSE))</f>
        <v>74.676637324926361</v>
      </c>
      <c r="AE159" s="5"/>
      <c r="AG159" s="5">
        <f t="shared" si="127"/>
        <v>0.43510305912624858</v>
      </c>
      <c r="AH159" s="5">
        <f t="shared" si="127"/>
        <v>0.62811431573787502</v>
      </c>
      <c r="AI159" s="5">
        <f t="shared" si="127"/>
        <v>-0.39087031628507418</v>
      </c>
      <c r="AJ159" s="5">
        <f t="shared" si="127"/>
        <v>0.3510314716933749</v>
      </c>
      <c r="AK159" s="5">
        <f t="shared" si="126"/>
        <v>0.18806772245642378</v>
      </c>
      <c r="AL159" s="5">
        <f t="shared" si="126"/>
        <v>-0.30011018919890375</v>
      </c>
      <c r="AM159" s="5">
        <f t="shared" si="126"/>
        <v>0.17254451731153608</v>
      </c>
      <c r="AN159" s="5">
        <f t="shared" si="126"/>
        <v>0.62682579829119334</v>
      </c>
      <c r="AO159" s="5">
        <f t="shared" si="125"/>
        <v>-0.68351011404482165</v>
      </c>
      <c r="AP159" s="5">
        <f t="shared" si="85"/>
        <v>-0.5952279132055196</v>
      </c>
      <c r="AQ159" s="5">
        <f t="shared" si="85"/>
        <v>-1.1193065930670656</v>
      </c>
      <c r="AR159" s="5">
        <f t="shared" si="85"/>
        <v>-0.49351284391681816</v>
      </c>
      <c r="AS159" s="5">
        <f t="shared" si="85"/>
        <v>-4.0237324926366114E-2</v>
      </c>
      <c r="AV159" s="2">
        <f t="shared" si="86"/>
        <v>96.685896381084504</v>
      </c>
      <c r="AW159" s="2">
        <f t="shared" si="87"/>
        <v>100.32708364792371</v>
      </c>
      <c r="AX159" s="2">
        <f t="shared" si="88"/>
        <v>102.06748864162155</v>
      </c>
      <c r="AY159" s="2">
        <f t="shared" si="89"/>
        <v>101.86212872979785</v>
      </c>
      <c r="AZ159" s="2">
        <f t="shared" si="90"/>
        <v>104.69764290147154</v>
      </c>
      <c r="BA159" s="2">
        <f t="shared" si="91"/>
        <v>106.86904504795316</v>
      </c>
      <c r="BB159" s="2">
        <f t="shared" si="92"/>
        <v>107.79517355575041</v>
      </c>
      <c r="BC159" s="2">
        <f t="shared" si="93"/>
        <v>106.47026951060606</v>
      </c>
      <c r="BD159" s="2">
        <f t="shared" si="94"/>
        <v>103.79197055312552</v>
      </c>
      <c r="BE159" s="2">
        <f t="shared" si="95"/>
        <v>99.076526534433825</v>
      </c>
      <c r="BF159" s="2">
        <f t="shared" si="96"/>
        <v>91.352566263741309</v>
      </c>
      <c r="BG159" s="2">
        <f t="shared" si="97"/>
        <v>81.438368678561773</v>
      </c>
      <c r="BH159" s="2">
        <f t="shared" si="98"/>
        <v>68.857426813893852</v>
      </c>
      <c r="BK159" s="2" t="str">
        <f>IF(OR($B159&lt;C$229, AND($B159&gt;C$230, $B159&lt;C$231)), C159, "")</f>
        <v/>
      </c>
      <c r="BL159" s="2" t="str">
        <f>IF(OR($B159&lt;D$229, AND($B159&gt;D$230, $B159&lt;D$231)), D159, "")</f>
        <v/>
      </c>
      <c r="BM159" s="2" t="str">
        <f>IF(OR($B159&lt;E$229, AND($B159&gt;E$230, $B159&lt;E$231)), E159, "")</f>
        <v/>
      </c>
      <c r="BN159" s="2" t="str">
        <f>IF(OR($B159&lt;F$229, AND($B159&gt;F$230, $B159&lt;F$231)), F159, "")</f>
        <v/>
      </c>
      <c r="BO159" s="2" t="str">
        <f>IF(OR($B159&lt;G$229, AND($B159&gt;G$230, $B159&lt;G$231)), G159, "")</f>
        <v/>
      </c>
      <c r="BP159" s="2" t="str">
        <f>IF(OR($B159&lt;H$229, AND($B159&gt;H$230, $B159&lt;H$231)), H159, "")</f>
        <v/>
      </c>
      <c r="BQ159" s="2" t="str">
        <f>IF(OR($B159&lt;I$229, AND($B159&gt;I$230, $B159&lt;I$231)), I159, "")</f>
        <v/>
      </c>
      <c r="BR159" s="2" t="str">
        <f>IF(OR($B159&lt;J$229, AND($B159&gt;J$230, $B159&lt;J$231)), J159, "")</f>
        <v/>
      </c>
      <c r="BS159" s="2" t="str">
        <f>IF(OR($B159&lt;K$229, AND($B159&gt;K$230, $B159&lt;K$231)), K159, "")</f>
        <v/>
      </c>
      <c r="BT159" s="2" t="str">
        <f>IF(OR($B159&lt;L$229, AND($B159&gt;L$230, $B159&lt;L$231)), L159, "")</f>
        <v/>
      </c>
      <c r="BU159" s="2" t="str">
        <f>IF(OR($B159&lt;M$229, AND($B159&gt;M$230, $B159&lt;M$231)), M159, "")</f>
        <v/>
      </c>
      <c r="BV159" s="2" t="str">
        <f>IF(OR($B159&lt;N$229, AND($B159&gt;N$230, $B159&lt;N$231)), N159, "")</f>
        <v/>
      </c>
      <c r="BW159" s="2" t="str">
        <f>IF(OR($B159&lt;O$229, AND($B159&gt;O$230, $B159&lt;O$231)), O159, "")</f>
        <v/>
      </c>
      <c r="BZ159" s="2" t="str">
        <f>IF(OR(AND($B159&gt;C$230, $B159&lt;C$231), $B159&gt;C$232), C159, "")</f>
        <v/>
      </c>
      <c r="CA159" s="2" t="str">
        <f>IF(OR(AND($B159&gt;D$230, $B159&lt;D$231), $B159&gt;D$232), D159, "")</f>
        <v/>
      </c>
      <c r="CB159" s="2" t="str">
        <f>IF(OR(AND($B159&gt;E$230, $B159&lt;E$231), $B159&gt;E$232), E159, "")</f>
        <v/>
      </c>
      <c r="CC159" s="2" t="str">
        <f>IF(OR(AND($B159&gt;F$230, $B159&lt;F$231), $B159&gt;F$232), F159, "")</f>
        <v/>
      </c>
      <c r="CD159" s="2" t="str">
        <f>IF(OR(AND($B159&gt;G$230, $B159&lt;G$231), $B159&gt;G$232), G159, "")</f>
        <v/>
      </c>
      <c r="CE159" s="2" t="str">
        <f>IF(OR(AND($B159&gt;H$230, $B159&lt;H$231), $B159&gt;H$232), H159, "")</f>
        <v/>
      </c>
      <c r="CF159" s="2" t="str">
        <f>IF(OR(AND($B159&gt;I$230, $B159&lt;I$231), $B159&gt;I$232), I159, "")</f>
        <v/>
      </c>
      <c r="CG159" s="2" t="str">
        <f>IF(OR(AND($B159&gt;J$230, $B159&lt;J$231), $B159&gt;J$232), J159, "")</f>
        <v/>
      </c>
      <c r="CH159" s="2" t="str">
        <f>IF(OR(AND($B159&gt;K$230, $B159&lt;K$231), $B159&gt;K$232), K159, "")</f>
        <v/>
      </c>
      <c r="CI159" s="2" t="str">
        <f>IF(OR(AND($B159&gt;L$230, $B159&lt;L$231), $B159&gt;L$232), L159, "")</f>
        <v/>
      </c>
      <c r="CJ159" s="2" t="str">
        <f>IF(OR(AND($B159&gt;M$230, $B159&lt;M$231), $B159&gt;M$232), M159, "")</f>
        <v/>
      </c>
      <c r="CK159" s="2" t="str">
        <f>IF(OR(AND($B159&gt;N$230, $B159&lt;N$231), $B159&gt;N$232), N159, "")</f>
        <v/>
      </c>
      <c r="CL159" s="2" t="str">
        <f>IF(OR(AND($B159&gt;O$230, $B159&lt;O$231), $B159&gt;O$232), O159, "")</f>
        <v/>
      </c>
      <c r="CO159" s="2">
        <f t="shared" si="99"/>
        <v>99.177110279855896</v>
      </c>
      <c r="CP159" s="2">
        <f t="shared" si="100"/>
        <v>101.99855760314341</v>
      </c>
      <c r="CQ159" s="2">
        <f t="shared" si="101"/>
        <v>105.37407606062995</v>
      </c>
      <c r="CR159" s="2">
        <f t="shared" si="102"/>
        <v>104.21969553184132</v>
      </c>
      <c r="CS159" s="2">
        <f t="shared" si="103"/>
        <v>106.71133916486667</v>
      </c>
      <c r="CT159" s="2">
        <f t="shared" si="104"/>
        <v>109.53134132292871</v>
      </c>
      <c r="CU159" s="2">
        <f t="shared" si="105"/>
        <v>110.03630279855894</v>
      </c>
      <c r="CV159" s="2">
        <f t="shared" si="106"/>
        <v>110.81851138699051</v>
      </c>
      <c r="CW159" s="2">
        <f t="shared" si="107"/>
        <v>109.16953394471489</v>
      </c>
      <c r="CX159" s="2">
        <f t="shared" si="108"/>
        <v>103.70322924223254</v>
      </c>
      <c r="CY159" s="2">
        <f t="shared" si="109"/>
        <v>96.110245931960335</v>
      </c>
      <c r="CZ159" s="2">
        <f t="shared" si="110"/>
        <v>84.409030695974309</v>
      </c>
      <c r="DA159" s="2">
        <f t="shared" si="111"/>
        <v>70.363433797269607</v>
      </c>
      <c r="DD159" s="2">
        <f t="shared" si="112"/>
        <v>96.668195215327501</v>
      </c>
      <c r="DE159" s="2">
        <f t="shared" si="113"/>
        <v>100.31285575671369</v>
      </c>
      <c r="DF159" s="2">
        <f t="shared" si="114"/>
        <v>102.03620816389517</v>
      </c>
      <c r="DG159" s="2">
        <f t="shared" si="115"/>
        <v>101.84616507366393</v>
      </c>
      <c r="DH159" s="2">
        <f t="shared" si="116"/>
        <v>104.6846927044548</v>
      </c>
      <c r="DI159" s="2">
        <f t="shared" si="117"/>
        <v>106.85014085890377</v>
      </c>
      <c r="DJ159" s="2">
        <f t="shared" si="118"/>
        <v>107.77732303047392</v>
      </c>
      <c r="DK159" s="2">
        <f t="shared" si="119"/>
        <v>106.43687253574528</v>
      </c>
      <c r="DL159" s="2">
        <f t="shared" si="120"/>
        <v>103.75199877687002</v>
      </c>
      <c r="DM159" s="2">
        <f t="shared" si="121"/>
        <v>99.046424441772572</v>
      </c>
      <c r="DN159" s="2">
        <f t="shared" si="122"/>
        <v>91.322225296903383</v>
      </c>
      <c r="DO159" s="2">
        <f t="shared" si="123"/>
        <v>81.419778885527137</v>
      </c>
      <c r="DP159" s="2">
        <f t="shared" si="124"/>
        <v>68.846918468208969</v>
      </c>
      <c r="DS159" s="2">
        <f>POWER(10,($B159-C$227)/C$228)/(1+POWER(10,($B159-C$227)/C$228))</f>
        <v>0.99294469310369782</v>
      </c>
      <c r="DT159" s="2">
        <f>POWER(10,($B159-D$227)/D$228)/(1+POWER(10,($B159-D$227)/D$228))</f>
        <v>0.99155966327013612</v>
      </c>
      <c r="DU159" s="2">
        <f>POWER(10,($B159-E$227)/E$228)/(1+POWER(10,($B159-E$227)/E$228))</f>
        <v>0.99062860523719942</v>
      </c>
      <c r="DV159" s="2">
        <f>POWER(10,($B159-F$227)/F$228)/(1+POWER(10,($B159-F$227)/F$228))</f>
        <v>0.99327429901776698</v>
      </c>
      <c r="DW159" s="2">
        <f>POWER(10,($B159-G$227)/G$228)/(1+POWER(10,($B159-G$227)/G$228))</f>
        <v>0.99361003644705759</v>
      </c>
      <c r="DX159" s="2">
        <f>POWER(10,($B159-H$227)/H$228)/(1+POWER(10,($B159-H$227)/H$228))</f>
        <v>0.99294935634129278</v>
      </c>
      <c r="DY159" s="2">
        <f>POWER(10,($B159-I$227)/I$228)/(1+POWER(10,($B159-I$227)/I$228))</f>
        <v>0.99209797027460112</v>
      </c>
      <c r="DZ159" s="2">
        <f>POWER(10,($B159-J$227)/J$228)/(1+POWER(10,($B159-J$227)/J$228))</f>
        <v>0.9923779718058503</v>
      </c>
      <c r="EA159" s="2">
        <f>POWER(10,($B159-K$227)/K$228)/(1+POWER(10,($B159-K$227)/K$228))</f>
        <v>0.99262177816717467</v>
      </c>
      <c r="EB159" s="2">
        <f>POWER(10,($B159-L$227)/L$228)/(1+POWER(10,($B159-L$227)/L$228))</f>
        <v>0.99353589124923603</v>
      </c>
      <c r="EC159" s="2">
        <f>POWER(10,($B159-M$227)/M$228)/(1+POWER(10,($B159-M$227)/M$228))</f>
        <v>0.99366315035992614</v>
      </c>
      <c r="ED159" s="2">
        <f>POWER(10,($B159-N$227)/N$228)/(1+POWER(10,($B159-N$227)/N$228))</f>
        <v>0.99378112176108047</v>
      </c>
      <c r="EE159" s="2">
        <f>POWER(10,($B159-O$227)/O$228)/(1+POWER(10,($B159-O$227)/O$228))</f>
        <v>0.99307072900384463</v>
      </c>
    </row>
    <row r="160" spans="2:137" x14ac:dyDescent="0.25">
      <c r="B160" s="2">
        <v>154</v>
      </c>
      <c r="C160">
        <v>97.787999999999997</v>
      </c>
      <c r="D160">
        <v>99.956000000000003</v>
      </c>
      <c r="E160">
        <v>102.35299999999999</v>
      </c>
      <c r="F160">
        <v>104.015</v>
      </c>
      <c r="G160">
        <v>107.5</v>
      </c>
      <c r="H160">
        <v>111.892</v>
      </c>
      <c r="I160">
        <v>113.379</v>
      </c>
      <c r="J160">
        <v>112.727</v>
      </c>
      <c r="K160">
        <v>109.667</v>
      </c>
      <c r="L160">
        <v>108.212</v>
      </c>
      <c r="M160">
        <v>100.636</v>
      </c>
      <c r="N160">
        <v>90.787999999999997</v>
      </c>
      <c r="O160">
        <v>76.075800000000001</v>
      </c>
      <c r="R160" s="5">
        <f>AV160+(C$209*_xlfn.NORM.DIST($B160,C$214*C$215+C$213,C$219*C$214,FALSE))+(C$211*_xlfn.NORM.DIST($B160,C$214*C$216+C$213,C$220*C$214,FALSE))+(C$210*_xlfn.NORM.DIST($B160,C$214*C$217+C$213,C$221*C$214,FALSE))+(C$212*_xlfn.NORM.DIST($B160,C$214*C$218+C$213,C$222*C$214,FALSE))</f>
        <v>96.645655615196588</v>
      </c>
      <c r="S160" s="5">
        <f>AW160+(D$209*_xlfn.NORM.DIST($B160,D$214*D$215+D$213,D$219*D$214,FALSE))+(D$211*_xlfn.NORM.DIST($B160,D$214*D$216+D$213,D$220*D$214,FALSE))+(D$210*_xlfn.NORM.DIST($B160,D$214*D$217+D$213,D$221*D$214,FALSE))+(D$212*_xlfn.NORM.DIST($B160,D$214*D$218+D$213,D$222*D$214,FALSE))</f>
        <v>100.71929747368041</v>
      </c>
      <c r="T160" s="5">
        <f>AX160+(E$209*_xlfn.NORM.DIST($B160,E$214*E$215+E$213,E$219*E$214,FALSE))+(E$211*_xlfn.NORM.DIST($B160,E$214*E$216+E$213,E$220*E$214,FALSE))+(E$210*_xlfn.NORM.DIST($B160,E$214*E$217+E$213,E$221*E$214,FALSE))+(E$212*_xlfn.NORM.DIST($B160,E$214*E$218+E$213,E$222*E$214,FALSE))</f>
        <v>102.06231521572313</v>
      </c>
      <c r="U160" s="5">
        <f>AY160+(F$209*_xlfn.NORM.DIST($B160,F$214*F$215+F$213,F$219*F$214,FALSE))+(F$211*_xlfn.NORM.DIST($B160,F$214*F$216+F$213,F$220*F$214,FALSE))+(F$210*_xlfn.NORM.DIST($B160,F$214*F$217+F$213,F$221*F$214,FALSE))+(F$212*_xlfn.NORM.DIST($B160,F$214*F$218+F$213,F$222*F$214,FALSE))</f>
        <v>104.14634531554202</v>
      </c>
      <c r="V160" s="5">
        <f>AZ160+(G$209*_xlfn.NORM.DIST($B160,G$214*G$215+G$213,G$219*G$214,FALSE))+(G$211*_xlfn.NORM.DIST($B160,G$214*G$216+G$213,G$220*G$214,FALSE))+(G$210*_xlfn.NORM.DIST($B160,G$214*G$217+G$213,G$221*G$214,FALSE))+(G$212*_xlfn.NORM.DIST($B160,G$214*G$218+G$213,G$222*G$214,FALSE))</f>
        <v>107.22865437548921</v>
      </c>
      <c r="W160" s="5">
        <f>BA160+(H$209*_xlfn.NORM.DIST($B160,H$214*H$215+H$213,H$219*H$214,FALSE))+(H$211*_xlfn.NORM.DIST($B160,H$214*H$216+H$213,H$220*H$214,FALSE))+(H$210*_xlfn.NORM.DIST($B160,H$214*H$217+H$213,H$221*H$214,FALSE))+(H$212*_xlfn.NORM.DIST($B160,H$214*H$218+H$213,H$222*H$214,FALSE))</f>
        <v>111.63980971107647</v>
      </c>
      <c r="X160" s="5">
        <f>BB160+(I$209*_xlfn.NORM.DIST($B160,I$214*I$215+I$213,I$219*I$214,FALSE))+(I$211*_xlfn.NORM.DIST($B160,I$214*I$216+I$213,I$220*I$214,FALSE))+(I$210*_xlfn.NORM.DIST($B160,I$214*I$217+I$213,I$221*I$214,FALSE))+(I$212*_xlfn.NORM.DIST($B160,I$214*I$218+I$213,I$222*I$214,FALSE))</f>
        <v>112.71334356086739</v>
      </c>
      <c r="Y160" s="5">
        <f>BC160+(J$209*_xlfn.NORM.DIST($B160,J$214*J$215+J$213,J$219*J$214,FALSE))+(J$211*_xlfn.NORM.DIST($B160,J$214*J$216+J$213,J$220*J$214,FALSE))+(J$210*_xlfn.NORM.DIST($B160,J$214*J$217+J$213,J$221*J$214,FALSE))+(J$212*_xlfn.NORM.DIST($B160,J$214*J$218+J$213,J$222*J$214,FALSE))</f>
        <v>112.99218796474352</v>
      </c>
      <c r="Z160" s="5">
        <f>BD160+(K$209*_xlfn.NORM.DIST($B160,K$214*K$215+K$213,K$219*K$214,FALSE))+(K$211*_xlfn.NORM.DIST($B160,K$214*K$216+K$213,K$220*K$214,FALSE))+(K$210*_xlfn.NORM.DIST($B160,K$214*K$217+K$213,K$221*K$214,FALSE))+(K$212*_xlfn.NORM.DIST($B160,K$214*K$218+K$213,K$222*K$214,FALSE))</f>
        <v>111.25860780136482</v>
      </c>
      <c r="AA160" s="5">
        <f>BE160+(L$209*_xlfn.NORM.DIST($B160,L$214*L$215+L$213,L$219*L$214,FALSE))+(L$211*_xlfn.NORM.DIST($B160,L$214*L$216+L$213,L$220*L$214,FALSE))+(L$210*_xlfn.NORM.DIST($B160,L$214*L$217+L$213,L$221*L$214,FALSE))+(L$212*_xlfn.NORM.DIST($B160,L$214*L$218+L$213,L$222*L$214,FALSE))</f>
        <v>107.25433367532322</v>
      </c>
      <c r="AB160" s="5">
        <f>BF160+(M$209*_xlfn.NORM.DIST($B160,M$214*M$215+M$213,M$219*M$214,FALSE))+(M$211*_xlfn.NORM.DIST($B160,M$214*M$216+M$213,M$220*M$214,FALSE))+(M$210*_xlfn.NORM.DIST($B160,M$214*M$217+M$213,M$221*M$214,FALSE))+(M$212*_xlfn.NORM.DIST($B160,M$214*M$218+M$213,M$222*M$214,FALSE))</f>
        <v>99.993297207499793</v>
      </c>
      <c r="AC160" s="5">
        <f>BG160+(N$209*_xlfn.NORM.DIST($B160,N$214*N$215+N$213,N$219*N$214,FALSE))+(N$211*_xlfn.NORM.DIST($B160,N$214*N$216+N$213,N$220*N$214,FALSE))+(N$210*_xlfn.NORM.DIST($B160,N$214*N$217+N$213,N$221*N$214,FALSE))+(N$212*_xlfn.NORM.DIST($B160,N$214*N$218+N$213,N$222*N$214,FALSE))</f>
        <v>89.978628418961449</v>
      </c>
      <c r="AD160" s="5">
        <f>BH160+(O$209*_xlfn.NORM.DIST($B160,O$214*O$215+O$213,O$219*O$214,FALSE))+(O$211*_xlfn.NORM.DIST($B160,O$214*O$216+O$213,O$220*O$214,FALSE))+(O$210*_xlfn.NORM.DIST($B160,O$214*O$217+O$213,O$221*O$214,FALSE))+(O$212*_xlfn.NORM.DIST($B160,O$214*O$218+O$213,O$222*O$214,FALSE))</f>
        <v>75.27892143223842</v>
      </c>
      <c r="AE160" s="5"/>
      <c r="AG160" s="5">
        <f t="shared" si="127"/>
        <v>1.1423443848034083</v>
      </c>
      <c r="AH160" s="5">
        <f t="shared" si="127"/>
        <v>-0.76329747368041012</v>
      </c>
      <c r="AI160" s="5">
        <f t="shared" si="127"/>
        <v>0.29068478427686273</v>
      </c>
      <c r="AJ160" s="5">
        <f t="shared" si="127"/>
        <v>-0.13134531554202056</v>
      </c>
      <c r="AK160" s="5">
        <f t="shared" si="126"/>
        <v>0.27134562451078637</v>
      </c>
      <c r="AL160" s="5">
        <f t="shared" si="126"/>
        <v>0.25219028892352924</v>
      </c>
      <c r="AM160" s="5">
        <f t="shared" si="126"/>
        <v>0.66565643913261852</v>
      </c>
      <c r="AN160" s="5">
        <f t="shared" si="126"/>
        <v>-0.26518796474351802</v>
      </c>
      <c r="AO160" s="5">
        <f t="shared" si="125"/>
        <v>-1.5916078013648161</v>
      </c>
      <c r="AP160" s="5">
        <f t="shared" si="85"/>
        <v>0.95766632467677937</v>
      </c>
      <c r="AQ160" s="5">
        <f t="shared" si="85"/>
        <v>0.64270279250020224</v>
      </c>
      <c r="AR160" s="5">
        <f t="shared" si="85"/>
        <v>0.80937158103854756</v>
      </c>
      <c r="AS160" s="5">
        <f t="shared" si="85"/>
        <v>0.79687856776158128</v>
      </c>
      <c r="AV160" s="2">
        <f t="shared" si="86"/>
        <v>96.645654945606211</v>
      </c>
      <c r="AW160" s="2">
        <f t="shared" si="87"/>
        <v>100.29671274205039</v>
      </c>
      <c r="AX160" s="2">
        <f t="shared" si="88"/>
        <v>102.01856132194658</v>
      </c>
      <c r="AY160" s="2">
        <f t="shared" si="89"/>
        <v>101.83159314806809</v>
      </c>
      <c r="AZ160" s="2">
        <f t="shared" si="90"/>
        <v>104.69261164578018</v>
      </c>
      <c r="BA160" s="2">
        <f t="shared" si="91"/>
        <v>106.86084083211558</v>
      </c>
      <c r="BB160" s="2">
        <f t="shared" si="92"/>
        <v>107.79047185696061</v>
      </c>
      <c r="BC160" s="2">
        <f t="shared" si="93"/>
        <v>106.44497184894726</v>
      </c>
      <c r="BD160" s="2">
        <f t="shared" si="94"/>
        <v>103.75190941657434</v>
      </c>
      <c r="BE160" s="2">
        <f t="shared" si="95"/>
        <v>99.043463478816136</v>
      </c>
      <c r="BF160" s="2">
        <f t="shared" si="96"/>
        <v>91.322533188427428</v>
      </c>
      <c r="BG160" s="2">
        <f t="shared" si="97"/>
        <v>81.420105530199649</v>
      </c>
      <c r="BH160" s="2">
        <f t="shared" si="98"/>
        <v>68.848457364372535</v>
      </c>
      <c r="BK160" s="2" t="str">
        <f>IF(OR($B160&lt;C$229, AND($B160&gt;C$230, $B160&lt;C$231)), C160, "")</f>
        <v/>
      </c>
      <c r="BL160" s="2" t="str">
        <f>IF(OR($B160&lt;D$229, AND($B160&gt;D$230, $B160&lt;D$231)), D160, "")</f>
        <v/>
      </c>
      <c r="BM160" s="2" t="str">
        <f>IF(OR($B160&lt;E$229, AND($B160&gt;E$230, $B160&lt;E$231)), E160, "")</f>
        <v/>
      </c>
      <c r="BN160" s="2" t="str">
        <f>IF(OR($B160&lt;F$229, AND($B160&gt;F$230, $B160&lt;F$231)), F160, "")</f>
        <v/>
      </c>
      <c r="BO160" s="2" t="str">
        <f>IF(OR($B160&lt;G$229, AND($B160&gt;G$230, $B160&lt;G$231)), G160, "")</f>
        <v/>
      </c>
      <c r="BP160" s="2" t="str">
        <f>IF(OR($B160&lt;H$229, AND($B160&gt;H$230, $B160&lt;H$231)), H160, "")</f>
        <v/>
      </c>
      <c r="BQ160" s="2" t="str">
        <f>IF(OR($B160&lt;I$229, AND($B160&gt;I$230, $B160&lt;I$231)), I160, "")</f>
        <v/>
      </c>
      <c r="BR160" s="2" t="str">
        <f>IF(OR($B160&lt;J$229, AND($B160&gt;J$230, $B160&lt;J$231)), J160, "")</f>
        <v/>
      </c>
      <c r="BS160" s="2" t="str">
        <f>IF(OR($B160&lt;K$229, AND($B160&gt;K$230, $B160&lt;K$231)), K160, "")</f>
        <v/>
      </c>
      <c r="BT160" s="2" t="str">
        <f>IF(OR($B160&lt;L$229, AND($B160&gt;L$230, $B160&lt;L$231)), L160, "")</f>
        <v/>
      </c>
      <c r="BU160" s="2" t="str">
        <f>IF(OR($B160&lt;M$229, AND($B160&gt;M$230, $B160&lt;M$231)), M160, "")</f>
        <v/>
      </c>
      <c r="BV160" s="2" t="str">
        <f>IF(OR($B160&lt;N$229, AND($B160&gt;N$230, $B160&lt;N$231)), N160, "")</f>
        <v/>
      </c>
      <c r="BW160" s="2" t="str">
        <f>IF(OR($B160&lt;O$229, AND($B160&gt;O$230, $B160&lt;O$231)), O160, "")</f>
        <v/>
      </c>
      <c r="BZ160" s="2" t="str">
        <f>IF(OR(AND($B160&gt;C$230, $B160&lt;C$231), $B160&gt;C$232), C160, "")</f>
        <v/>
      </c>
      <c r="CA160" s="2" t="str">
        <f>IF(OR(AND($B160&gt;D$230, $B160&lt;D$231), $B160&gt;D$232), D160, "")</f>
        <v/>
      </c>
      <c r="CB160" s="2" t="str">
        <f>IF(OR(AND($B160&gt;E$230, $B160&lt;E$231), $B160&gt;E$232), E160, "")</f>
        <v/>
      </c>
      <c r="CC160" s="2" t="str">
        <f>IF(OR(AND($B160&gt;F$230, $B160&lt;F$231), $B160&gt;F$232), F160, "")</f>
        <v/>
      </c>
      <c r="CD160" s="2" t="str">
        <f>IF(OR(AND($B160&gt;G$230, $B160&lt;G$231), $B160&gt;G$232), G160, "")</f>
        <v/>
      </c>
      <c r="CE160" s="2" t="str">
        <f>IF(OR(AND($B160&gt;H$230, $B160&lt;H$231), $B160&gt;H$232), H160, "")</f>
        <v/>
      </c>
      <c r="CF160" s="2" t="str">
        <f>IF(OR(AND($B160&gt;I$230, $B160&lt;I$231), $B160&gt;I$232), I160, "")</f>
        <v/>
      </c>
      <c r="CG160" s="2" t="str">
        <f>IF(OR(AND($B160&gt;J$230, $B160&lt;J$231), $B160&gt;J$232), J160, "")</f>
        <v/>
      </c>
      <c r="CH160" s="2" t="str">
        <f>IF(OR(AND($B160&gt;K$230, $B160&lt;K$231), $B160&gt;K$232), K160, "")</f>
        <v/>
      </c>
      <c r="CI160" s="2" t="str">
        <f>IF(OR(AND($B160&gt;L$230, $B160&lt;L$231), $B160&gt;L$232), L160, "")</f>
        <v/>
      </c>
      <c r="CJ160" s="2" t="str">
        <f>IF(OR(AND($B160&gt;M$230, $B160&lt;M$231), $B160&gt;M$232), M160, "")</f>
        <v/>
      </c>
      <c r="CK160" s="2" t="str">
        <f>IF(OR(AND($B160&gt;N$230, $B160&lt;N$231), $B160&gt;N$232), N160, "")</f>
        <v/>
      </c>
      <c r="CL160" s="2" t="str">
        <f>IF(OR(AND($B160&gt;O$230, $B160&lt;O$231), $B160&gt;O$232), O160, "")</f>
        <v/>
      </c>
      <c r="CO160" s="2">
        <f t="shared" si="99"/>
        <v>99.174568881182068</v>
      </c>
      <c r="CP160" s="2">
        <f t="shared" si="100"/>
        <v>101.99158034916948</v>
      </c>
      <c r="CQ160" s="2">
        <f t="shared" si="101"/>
        <v>105.37663333782768</v>
      </c>
      <c r="CR160" s="2">
        <f t="shared" si="102"/>
        <v>104.22452739707803</v>
      </c>
      <c r="CS160" s="2">
        <f t="shared" si="103"/>
        <v>106.73244552946723</v>
      </c>
      <c r="CT160" s="2">
        <f t="shared" si="104"/>
        <v>109.56187618186742</v>
      </c>
      <c r="CU160" s="2">
        <f t="shared" si="105"/>
        <v>110.06079113359937</v>
      </c>
      <c r="CV160" s="2">
        <f t="shared" si="106"/>
        <v>110.86184279967955</v>
      </c>
      <c r="CW160" s="2">
        <f t="shared" si="107"/>
        <v>109.21144986604038</v>
      </c>
      <c r="CX160" s="2">
        <f t="shared" si="108"/>
        <v>103.74014473499228</v>
      </c>
      <c r="CY160" s="2">
        <f t="shared" si="109"/>
        <v>96.15379021601241</v>
      </c>
      <c r="CZ160" s="2">
        <f t="shared" si="110"/>
        <v>84.436308433110668</v>
      </c>
      <c r="DA160" s="2">
        <f t="shared" si="111"/>
        <v>70.37562684354792</v>
      </c>
      <c r="DD160" s="2">
        <f t="shared" si="112"/>
        <v>96.629266985415001</v>
      </c>
      <c r="DE160" s="2">
        <f t="shared" si="113"/>
        <v>100.28355514138573</v>
      </c>
      <c r="DF160" s="2">
        <f t="shared" si="114"/>
        <v>101.98958899524884</v>
      </c>
      <c r="DG160" s="2">
        <f t="shared" si="115"/>
        <v>101.81681571086501</v>
      </c>
      <c r="DH160" s="2">
        <f t="shared" si="116"/>
        <v>104.68064762350491</v>
      </c>
      <c r="DI160" s="2">
        <f t="shared" si="117"/>
        <v>106.84334913553316</v>
      </c>
      <c r="DJ160" s="2">
        <f t="shared" si="118"/>
        <v>107.77397994398049</v>
      </c>
      <c r="DK160" s="2">
        <f t="shared" si="119"/>
        <v>106.41403271548344</v>
      </c>
      <c r="DL160" s="2">
        <f t="shared" si="120"/>
        <v>103.71489899797429</v>
      </c>
      <c r="DM160" s="2">
        <f t="shared" si="121"/>
        <v>99.015594812779099</v>
      </c>
      <c r="DN160" s="2">
        <f t="shared" si="122"/>
        <v>91.294433962196479</v>
      </c>
      <c r="DO160" s="2">
        <f t="shared" si="123"/>
        <v>81.402891527574667</v>
      </c>
      <c r="DP160" s="2">
        <f t="shared" si="124"/>
        <v>68.838738968152981</v>
      </c>
      <c r="DS160" s="2">
        <f>POWER(10,($B160-C$227)/C$228)/(1+POWER(10,($B160-C$227)/C$228))</f>
        <v>0.99356148666747357</v>
      </c>
      <c r="DT160" s="2">
        <f>POWER(10,($B160-D$227)/D$228)/(1+POWER(10,($B160-D$227)/D$228))</f>
        <v>0.99229660042211421</v>
      </c>
      <c r="DU160" s="2">
        <f>POWER(10,($B160-E$227)/E$228)/(1+POWER(10,($B160-E$227)/E$228))</f>
        <v>0.99144613303890783</v>
      </c>
      <c r="DV160" s="2">
        <f>POWER(10,($B160-F$227)/F$228)/(1+POWER(10,($B160-F$227)/F$228))</f>
        <v>0.99386245567204112</v>
      </c>
      <c r="DW160" s="2">
        <f>POWER(10,($B160-G$227)/G$228)/(1+POWER(10,($B160-G$227)/G$228))</f>
        <v>0.99416900551438292</v>
      </c>
      <c r="DX160" s="2">
        <f>POWER(10,($B160-H$227)/H$228)/(1+POWER(10,($B160-H$227)/H$228))</f>
        <v>0.99356574487422844</v>
      </c>
      <c r="DY160" s="2">
        <f>POWER(10,($B160-I$227)/I$228)/(1+POWER(10,($B160-I$227)/I$228))</f>
        <v>0.99278824895777362</v>
      </c>
      <c r="DZ160" s="2">
        <f>POWER(10,($B160-J$227)/J$228)/(1+POWER(10,($B160-J$227)/J$228))</f>
        <v>0.99304396256176652</v>
      </c>
      <c r="EA160" s="2">
        <f>POWER(10,($B160-K$227)/K$228)/(1+POWER(10,($B160-K$227)/K$228))</f>
        <v>0.99326661037286756</v>
      </c>
      <c r="EB160" s="2">
        <f>POWER(10,($B160-L$227)/L$228)/(1+POWER(10,($B160-L$227)/L$228))</f>
        <v>0.99410130774446614</v>
      </c>
      <c r="EC160" s="2">
        <f>POWER(10,($B160-M$227)/M$228)/(1+POWER(10,($B160-M$227)/M$228))</f>
        <v>0.99421750026891087</v>
      </c>
      <c r="ED160" s="2">
        <f>POWER(10,($B160-N$227)/N$228)/(1+POWER(10,($B160-N$227)/N$228))</f>
        <v>0.99432521042736677</v>
      </c>
      <c r="EE160" s="2">
        <f>POWER(10,($B160-O$227)/O$228)/(1+POWER(10,($B160-O$227)/O$228))</f>
        <v>0.99367657434537826</v>
      </c>
    </row>
    <row r="161" spans="2:135" x14ac:dyDescent="0.25">
      <c r="B161" s="2">
        <v>155</v>
      </c>
      <c r="C161">
        <v>96.197000000000003</v>
      </c>
      <c r="D161">
        <v>100.794</v>
      </c>
      <c r="E161">
        <v>102.91200000000001</v>
      </c>
      <c r="F161">
        <v>105.292</v>
      </c>
      <c r="G161">
        <v>108.062</v>
      </c>
      <c r="H161">
        <v>111.69199999999999</v>
      </c>
      <c r="I161">
        <v>111.93899999999999</v>
      </c>
      <c r="J161">
        <v>111.788</v>
      </c>
      <c r="K161">
        <v>111.43899999999999</v>
      </c>
      <c r="L161">
        <v>106.57599999999999</v>
      </c>
      <c r="M161">
        <v>99.394000000000005</v>
      </c>
      <c r="N161">
        <v>89.938999999999993</v>
      </c>
      <c r="O161">
        <v>74.969700000000003</v>
      </c>
      <c r="R161" s="5">
        <f>AV161+(C$209*_xlfn.NORM.DIST($B161,C$214*C$215+C$213,C$219*C$214,FALSE))+(C$211*_xlfn.NORM.DIST($B161,C$214*C$216+C$213,C$220*C$214,FALSE))+(C$210*_xlfn.NORM.DIST($B161,C$214*C$217+C$213,C$221*C$214,FALSE))+(C$212*_xlfn.NORM.DIST($B161,C$214*C$218+C$213,C$222*C$214,FALSE))</f>
        <v>96.605507776741746</v>
      </c>
      <c r="S161" s="5">
        <f>AW161+(D$209*_xlfn.NORM.DIST($B161,D$214*D$215+D$213,D$219*D$214,FALSE))+(D$211*_xlfn.NORM.DIST($B161,D$214*D$216+D$213,D$220*D$214,FALSE))+(D$210*_xlfn.NORM.DIST($B161,D$214*D$217+D$213,D$221*D$214,FALSE))+(D$212*_xlfn.NORM.DIST($B161,D$214*D$218+D$213,D$222*D$214,FALSE))</f>
        <v>100.79444247438549</v>
      </c>
      <c r="T161" s="5">
        <f>AX161+(E$209*_xlfn.NORM.DIST($B161,E$214*E$215+E$213,E$219*E$214,FALSE))+(E$211*_xlfn.NORM.DIST($B161,E$214*E$216+E$213,E$220*E$214,FALSE))+(E$210*_xlfn.NORM.DIST($B161,E$214*E$217+E$213,E$221*E$214,FALSE))+(E$212*_xlfn.NORM.DIST($B161,E$214*E$218+E$213,E$222*E$214,FALSE))</f>
        <v>102.03227967311346</v>
      </c>
      <c r="U161" s="5">
        <f>AY161+(F$209*_xlfn.NORM.DIST($B161,F$214*F$215+F$213,F$219*F$214,FALSE))+(F$211*_xlfn.NORM.DIST($B161,F$214*F$216+F$213,F$220*F$214,FALSE))+(F$210*_xlfn.NORM.DIST($B161,F$214*F$217+F$213,F$221*F$214,FALSE))+(F$212*_xlfn.NORM.DIST($B161,F$214*F$218+F$213,F$222*F$214,FALSE))</f>
        <v>104.10931303301194</v>
      </c>
      <c r="V161" s="5">
        <f>AZ161+(G$209*_xlfn.NORM.DIST($B161,G$214*G$215+G$213,G$219*G$214,FALSE))+(G$211*_xlfn.NORM.DIST($B161,G$214*G$216+G$213,G$220*G$214,FALSE))+(G$210*_xlfn.NORM.DIST($B161,G$214*G$217+G$213,G$221*G$214,FALSE))+(G$212*_xlfn.NORM.DIST($B161,G$214*G$218+G$213,G$222*G$214,FALSE))</f>
        <v>107.06476064830548</v>
      </c>
      <c r="W161" s="5">
        <f>BA161+(H$209*_xlfn.NORM.DIST($B161,H$214*H$215+H$213,H$219*H$214,FALSE))+(H$211*_xlfn.NORM.DIST($B161,H$214*H$216+H$213,H$220*H$214,FALSE))+(H$210*_xlfn.NORM.DIST($B161,H$214*H$217+H$213,H$221*H$214,FALSE))+(H$212*_xlfn.NORM.DIST($B161,H$214*H$218+H$213,H$222*H$214,FALSE))</f>
        <v>111.468004528107</v>
      </c>
      <c r="X161" s="5">
        <f>BB161+(I$209*_xlfn.NORM.DIST($B161,I$214*I$215+I$213,I$219*I$214,FALSE))+(I$211*_xlfn.NORM.DIST($B161,I$214*I$216+I$213,I$220*I$214,FALSE))+(I$210*_xlfn.NORM.DIST($B161,I$214*I$217+I$213,I$221*I$214,FALSE))+(I$212*_xlfn.NORM.DIST($B161,I$214*I$218+I$213,I$222*I$214,FALSE))</f>
        <v>112.78829527298221</v>
      </c>
      <c r="Y161" s="5">
        <f>BC161+(J$209*_xlfn.NORM.DIST($B161,J$214*J$215+J$213,J$219*J$214,FALSE))+(J$211*_xlfn.NORM.DIST($B161,J$214*J$216+J$213,J$220*J$214,FALSE))+(J$210*_xlfn.NORM.DIST($B161,J$214*J$217+J$213,J$221*J$214,FALSE))+(J$212*_xlfn.NORM.DIST($B161,J$214*J$218+J$213,J$222*J$214,FALSE))</f>
        <v>112.82144739717631</v>
      </c>
      <c r="Z161" s="5">
        <f>BD161+(K$209*_xlfn.NORM.DIST($B161,K$214*K$215+K$213,K$219*K$214,FALSE))+(K$211*_xlfn.NORM.DIST($B161,K$214*K$216+K$213,K$220*K$214,FALSE))+(K$210*_xlfn.NORM.DIST($B161,K$214*K$217+K$213,K$221*K$214,FALSE))+(K$212*_xlfn.NORM.DIST($B161,K$214*K$218+K$213,K$222*K$214,FALSE))</f>
        <v>110.79350624540734</v>
      </c>
      <c r="AA161" s="5">
        <f>BE161+(L$209*_xlfn.NORM.DIST($B161,L$214*L$215+L$213,L$219*L$214,FALSE))+(L$211*_xlfn.NORM.DIST($B161,L$214*L$216+L$213,L$220*L$214,FALSE))+(L$210*_xlfn.NORM.DIST($B161,L$214*L$217+L$213,L$221*L$214,FALSE))+(L$212*_xlfn.NORM.DIST($B161,L$214*L$218+L$213,L$222*L$214,FALSE))</f>
        <v>106.36407615775211</v>
      </c>
      <c r="AB161" s="5">
        <f>BF161+(M$209*_xlfn.NORM.DIST($B161,M$214*M$215+M$213,M$219*M$214,FALSE))+(M$211*_xlfn.NORM.DIST($B161,M$214*M$216+M$213,M$220*M$214,FALSE))+(M$210*_xlfn.NORM.DIST($B161,M$214*M$217+M$213,M$221*M$214,FALSE))+(M$212*_xlfn.NORM.DIST($B161,M$214*M$218+M$213,M$222*M$214,FALSE))</f>
        <v>99.41087120383672</v>
      </c>
      <c r="AC161" s="5">
        <f>BG161+(N$209*_xlfn.NORM.DIST($B161,N$214*N$215+N$213,N$219*N$214,FALSE))+(N$211*_xlfn.NORM.DIST($B161,N$214*N$216+N$213,N$220*N$214,FALSE))+(N$210*_xlfn.NORM.DIST($B161,N$214*N$217+N$213,N$221*N$214,FALSE))+(N$212*_xlfn.NORM.DIST($B161,N$214*N$218+N$213,N$222*N$214,FALSE))</f>
        <v>89.610869683142255</v>
      </c>
      <c r="AD161" s="5">
        <f>BH161+(O$209*_xlfn.NORM.DIST($B161,O$214*O$215+O$213,O$219*O$214,FALSE))+(O$211*_xlfn.NORM.DIST($B161,O$214*O$216+O$213,O$220*O$214,FALSE))+(O$210*_xlfn.NORM.DIST($B161,O$214*O$217+O$213,O$221*O$214,FALSE))+(O$212*_xlfn.NORM.DIST($B161,O$214*O$218+O$213,O$222*O$214,FALSE))</f>
        <v>75.633878979254519</v>
      </c>
      <c r="AE161" s="5"/>
      <c r="AG161" s="5">
        <f t="shared" si="127"/>
        <v>-0.4085077767417431</v>
      </c>
      <c r="AH161" s="5">
        <f t="shared" si="127"/>
        <v>-4.424743854940516E-4</v>
      </c>
      <c r="AI161" s="5">
        <f t="shared" si="127"/>
        <v>0.87972032688654167</v>
      </c>
      <c r="AJ161" s="5">
        <f t="shared" si="127"/>
        <v>1.182686966988058</v>
      </c>
      <c r="AK161" s="5">
        <f t="shared" si="126"/>
        <v>0.9972393516945175</v>
      </c>
      <c r="AL161" s="5">
        <f t="shared" si="126"/>
        <v>0.22399547189299085</v>
      </c>
      <c r="AM161" s="5">
        <f t="shared" si="126"/>
        <v>-0.84929527298221785</v>
      </c>
      <c r="AN161" s="5">
        <f t="shared" si="126"/>
        <v>-1.0334473971763174</v>
      </c>
      <c r="AO161" s="5">
        <f t="shared" si="125"/>
        <v>0.64549375459264979</v>
      </c>
      <c r="AP161" s="5">
        <f t="shared" si="85"/>
        <v>0.21192384224788441</v>
      </c>
      <c r="AQ161" s="5">
        <f t="shared" si="85"/>
        <v>-1.6871203836714699E-2</v>
      </c>
      <c r="AR161" s="5">
        <f t="shared" si="85"/>
        <v>0.32813031685773808</v>
      </c>
      <c r="AS161" s="5">
        <f t="shared" si="85"/>
        <v>-0.66417897925451541</v>
      </c>
      <c r="AV161" s="2">
        <f t="shared" si="86"/>
        <v>96.605507009194369</v>
      </c>
      <c r="AW161" s="2">
        <f t="shared" si="87"/>
        <v>100.26641948072916</v>
      </c>
      <c r="AX161" s="2">
        <f t="shared" si="88"/>
        <v>101.96979673003869</v>
      </c>
      <c r="AY161" s="2">
        <f t="shared" si="89"/>
        <v>101.80114224613092</v>
      </c>
      <c r="AZ161" s="2">
        <f t="shared" si="90"/>
        <v>104.68765328392459</v>
      </c>
      <c r="BA161" s="2">
        <f t="shared" si="91"/>
        <v>106.8527382262332</v>
      </c>
      <c r="BB161" s="2">
        <f t="shared" si="92"/>
        <v>107.78587038009852</v>
      </c>
      <c r="BC161" s="2">
        <f t="shared" si="93"/>
        <v>106.4198470473241</v>
      </c>
      <c r="BD161" s="2">
        <f t="shared" si="94"/>
        <v>103.71205864896993</v>
      </c>
      <c r="BE161" s="2">
        <f t="shared" si="95"/>
        <v>99.010559543589224</v>
      </c>
      <c r="BF161" s="2">
        <f t="shared" si="96"/>
        <v>91.29265886620793</v>
      </c>
      <c r="BG161" s="2">
        <f t="shared" si="97"/>
        <v>81.40194005881969</v>
      </c>
      <c r="BH161" s="2">
        <f t="shared" si="98"/>
        <v>68.839545239551654</v>
      </c>
      <c r="BK161" s="2" t="str">
        <f>IF(OR($B161&lt;C$229, AND($B161&gt;C$230, $B161&lt;C$231)), C161, "")</f>
        <v/>
      </c>
      <c r="BL161" s="2" t="str">
        <f>IF(OR($B161&lt;D$229, AND($B161&gt;D$230, $B161&lt;D$231)), D161, "")</f>
        <v/>
      </c>
      <c r="BM161" s="2" t="str">
        <f>IF(OR($B161&lt;E$229, AND($B161&gt;E$230, $B161&lt;E$231)), E161, "")</f>
        <v/>
      </c>
      <c r="BN161" s="2" t="str">
        <f>IF(OR($B161&lt;F$229, AND($B161&gt;F$230, $B161&lt;F$231)), F161, "")</f>
        <v/>
      </c>
      <c r="BO161" s="2" t="str">
        <f>IF(OR($B161&lt;G$229, AND($B161&gt;G$230, $B161&lt;G$231)), G161, "")</f>
        <v/>
      </c>
      <c r="BP161" s="2" t="str">
        <f>IF(OR($B161&lt;H$229, AND($B161&gt;H$230, $B161&lt;H$231)), H161, "")</f>
        <v/>
      </c>
      <c r="BQ161" s="2" t="str">
        <f>IF(OR($B161&lt;I$229, AND($B161&gt;I$230, $B161&lt;I$231)), I161, "")</f>
        <v/>
      </c>
      <c r="BR161" s="2" t="str">
        <f>IF(OR($B161&lt;J$229, AND($B161&gt;J$230, $B161&lt;J$231)), J161, "")</f>
        <v/>
      </c>
      <c r="BS161" s="2" t="str">
        <f>IF(OR($B161&lt;K$229, AND($B161&gt;K$230, $B161&lt;K$231)), K161, "")</f>
        <v/>
      </c>
      <c r="BT161" s="2" t="str">
        <f>IF(OR($B161&lt;L$229, AND($B161&gt;L$230, $B161&lt;L$231)), L161, "")</f>
        <v/>
      </c>
      <c r="BU161" s="2" t="str">
        <f>IF(OR($B161&lt;M$229, AND($B161&gt;M$230, $B161&lt;M$231)), M161, "")</f>
        <v/>
      </c>
      <c r="BV161" s="2" t="str">
        <f>IF(OR($B161&lt;N$229, AND($B161&gt;N$230, $B161&lt;N$231)), N161, "")</f>
        <v/>
      </c>
      <c r="BW161" s="2" t="str">
        <f>IF(OR($B161&lt;O$229, AND($B161&gt;O$230, $B161&lt;O$231)), O161, "")</f>
        <v/>
      </c>
      <c r="BZ161" s="2" t="str">
        <f>IF(OR(AND($B161&gt;C$230, $B161&lt;C$231), $B161&gt;C$232), C161, "")</f>
        <v/>
      </c>
      <c r="CA161" s="2" t="str">
        <f>IF(OR(AND($B161&gt;D$230, $B161&lt;D$231), $B161&gt;D$232), D161, "")</f>
        <v/>
      </c>
      <c r="CB161" s="2" t="str">
        <f>IF(OR(AND($B161&gt;E$230, $B161&lt;E$231), $B161&gt;E$232), E161, "")</f>
        <v/>
      </c>
      <c r="CC161" s="2" t="str">
        <f>IF(OR(AND($B161&gt;F$230, $B161&lt;F$231), $B161&gt;F$232), F161, "")</f>
        <v/>
      </c>
      <c r="CD161" s="2" t="str">
        <f>IF(OR(AND($B161&gt;G$230, $B161&lt;G$231), $B161&gt;G$232), G161, "")</f>
        <v/>
      </c>
      <c r="CE161" s="2" t="str">
        <f>IF(OR(AND($B161&gt;H$230, $B161&lt;H$231), $B161&gt;H$232), H161, "")</f>
        <v/>
      </c>
      <c r="CF161" s="2" t="str">
        <f>IF(OR(AND($B161&gt;I$230, $B161&lt;I$231), $B161&gt;I$232), I161, "")</f>
        <v/>
      </c>
      <c r="CG161" s="2" t="str">
        <f>IF(OR(AND($B161&gt;J$230, $B161&lt;J$231), $B161&gt;J$232), J161, "")</f>
        <v/>
      </c>
      <c r="CH161" s="2" t="str">
        <f>IF(OR(AND($B161&gt;K$230, $B161&lt;K$231), $B161&gt;K$232), K161, "")</f>
        <v/>
      </c>
      <c r="CI161" s="2" t="str">
        <f>IF(OR(AND($B161&gt;L$230, $B161&lt;L$231), $B161&gt;L$232), L161, "")</f>
        <v/>
      </c>
      <c r="CJ161" s="2" t="str">
        <f>IF(OR(AND($B161&gt;M$230, $B161&lt;M$231), $B161&gt;M$232), M161, "")</f>
        <v/>
      </c>
      <c r="CK161" s="2" t="str">
        <f>IF(OR(AND($B161&gt;N$230, $B161&lt;N$231), $B161&gt;N$232), N161, "")</f>
        <v/>
      </c>
      <c r="CL161" s="2" t="str">
        <f>IF(OR(AND($B161&gt;O$230, $B161&lt;O$231), $B161&gt;O$232), O161, "")</f>
        <v/>
      </c>
      <c r="CO161" s="2">
        <f t="shared" si="99"/>
        <v>99.172027482508227</v>
      </c>
      <c r="CP161" s="2">
        <f t="shared" si="100"/>
        <v>101.98460309519557</v>
      </c>
      <c r="CQ161" s="2">
        <f t="shared" si="101"/>
        <v>105.37919061502542</v>
      </c>
      <c r="CR161" s="2">
        <f t="shared" si="102"/>
        <v>104.22935926231474</v>
      </c>
      <c r="CS161" s="2">
        <f t="shared" si="103"/>
        <v>106.75355189406778</v>
      </c>
      <c r="CT161" s="2">
        <f t="shared" si="104"/>
        <v>109.59241104080613</v>
      </c>
      <c r="CU161" s="2">
        <f t="shared" si="105"/>
        <v>110.0852794686398</v>
      </c>
      <c r="CV161" s="2">
        <f t="shared" si="106"/>
        <v>110.90517421236859</v>
      </c>
      <c r="CW161" s="2">
        <f t="shared" si="107"/>
        <v>109.25336578736588</v>
      </c>
      <c r="CX161" s="2">
        <f t="shared" si="108"/>
        <v>103.77706022775202</v>
      </c>
      <c r="CY161" s="2">
        <f t="shared" si="109"/>
        <v>96.197334500064485</v>
      </c>
      <c r="CZ161" s="2">
        <f t="shared" si="110"/>
        <v>84.463586170247027</v>
      </c>
      <c r="DA161" s="2">
        <f t="shared" si="111"/>
        <v>70.387819889826218</v>
      </c>
      <c r="DD161" s="2">
        <f t="shared" si="112"/>
        <v>96.590338755502486</v>
      </c>
      <c r="DE161" s="2">
        <f t="shared" si="113"/>
        <v>100.25425452605779</v>
      </c>
      <c r="DF161" s="2">
        <f t="shared" si="114"/>
        <v>101.94296982660251</v>
      </c>
      <c r="DG161" s="2">
        <f t="shared" si="115"/>
        <v>101.7874663480661</v>
      </c>
      <c r="DH161" s="2">
        <f t="shared" si="116"/>
        <v>104.67660254255502</v>
      </c>
      <c r="DI161" s="2">
        <f t="shared" si="117"/>
        <v>106.83655741216253</v>
      </c>
      <c r="DJ161" s="2">
        <f t="shared" si="118"/>
        <v>107.77063685748705</v>
      </c>
      <c r="DK161" s="2">
        <f t="shared" si="119"/>
        <v>106.39119289522159</v>
      </c>
      <c r="DL161" s="2">
        <f t="shared" si="120"/>
        <v>103.67779921907855</v>
      </c>
      <c r="DM161" s="2">
        <f t="shared" si="121"/>
        <v>98.984765183785626</v>
      </c>
      <c r="DN161" s="2">
        <f t="shared" si="122"/>
        <v>91.266642627489588</v>
      </c>
      <c r="DO161" s="2">
        <f t="shared" si="123"/>
        <v>81.386004169622197</v>
      </c>
      <c r="DP161" s="2">
        <f t="shared" si="124"/>
        <v>68.830559468097007</v>
      </c>
      <c r="DS161" s="2">
        <f>POWER(10,($B161-C$227)/C$228)/(1+POWER(10,($B161-C$227)/C$228))</f>
        <v>0.99412467756735345</v>
      </c>
      <c r="DT161" s="2">
        <f>POWER(10,($B161-D$227)/D$228)/(1+POWER(10,($B161-D$227)/D$228))</f>
        <v>0.99296965080427746</v>
      </c>
      <c r="DU161" s="2">
        <f>POWER(10,($B161-E$227)/E$228)/(1+POWER(10,($B161-E$227)/E$228))</f>
        <v>0.99219290462167775</v>
      </c>
      <c r="DV161" s="2">
        <f>POWER(10,($B161-F$227)/F$228)/(1+POWER(10,($B161-F$227)/F$228))</f>
        <v>0.99439946854957761</v>
      </c>
      <c r="DW161" s="2">
        <f>POWER(10,($B161-G$227)/G$228)/(1+POWER(10,($B161-G$227)/G$228))</f>
        <v>0.99467933998413016</v>
      </c>
      <c r="DX161" s="2">
        <f>POWER(10,($B161-H$227)/H$228)/(1+POWER(10,($B161-H$227)/H$228))</f>
        <v>0.9941285655005454</v>
      </c>
      <c r="DY161" s="2">
        <f>POWER(10,($B161-I$227)/I$228)/(1+POWER(10,($B161-I$227)/I$228))</f>
        <v>0.99341862863058261</v>
      </c>
      <c r="DZ161" s="2">
        <f>POWER(10,($B161-J$227)/J$228)/(1+POWER(10,($B161-J$227)/J$228))</f>
        <v>0.993652133208071</v>
      </c>
      <c r="EA161" s="2">
        <f>POWER(10,($B161-K$227)/K$228)/(1+POWER(10,($B161-K$227)/K$228))</f>
        <v>0.99385543523303088</v>
      </c>
      <c r="EB161" s="2">
        <f>POWER(10,($B161-L$227)/L$228)/(1+POWER(10,($B161-L$227)/L$228))</f>
        <v>0.99461753511272533</v>
      </c>
      <c r="EC161" s="2">
        <f>POWER(10,($B161-M$227)/M$228)/(1+POWER(10,($B161-M$227)/M$228))</f>
        <v>0.99472361295520373</v>
      </c>
      <c r="ED161" s="2">
        <f>POWER(10,($B161-N$227)/N$228)/(1+POWER(10,($B161-N$227)/N$228))</f>
        <v>0.99482194489236675</v>
      </c>
      <c r="EE161" s="2">
        <f>POWER(10,($B161-O$227)/O$228)/(1+POWER(10,($B161-O$227)/O$228))</f>
        <v>0.99422975673865099</v>
      </c>
    </row>
    <row r="162" spans="2:135" x14ac:dyDescent="0.25">
      <c r="B162" s="2">
        <v>156</v>
      </c>
      <c r="C162">
        <v>97.317999999999998</v>
      </c>
      <c r="D162">
        <v>102.13200000000001</v>
      </c>
      <c r="E162">
        <v>104.206</v>
      </c>
      <c r="F162">
        <v>103.33799999999999</v>
      </c>
      <c r="G162">
        <v>105.797</v>
      </c>
      <c r="H162">
        <v>109.67700000000001</v>
      </c>
      <c r="I162">
        <v>112.652</v>
      </c>
      <c r="J162">
        <v>111.758</v>
      </c>
      <c r="K162">
        <v>110.60599999999999</v>
      </c>
      <c r="L162">
        <v>105.97</v>
      </c>
      <c r="M162">
        <v>98.667000000000002</v>
      </c>
      <c r="N162">
        <v>89.787999999999997</v>
      </c>
      <c r="O162">
        <v>75.348500000000001</v>
      </c>
      <c r="R162" s="5">
        <f>AV162+(C$209*_xlfn.NORM.DIST($B162,C$214*C$215+C$213,C$219*C$214,FALSE))+(C$211*_xlfn.NORM.DIST($B162,C$214*C$216+C$213,C$220*C$214,FALSE))+(C$210*_xlfn.NORM.DIST($B162,C$214*C$217+C$213,C$221*C$214,FALSE))+(C$212*_xlfn.NORM.DIST($B162,C$214*C$218+C$213,C$222*C$214,FALSE))</f>
        <v>96.565447209605949</v>
      </c>
      <c r="S162" s="5">
        <f>AW162+(D$209*_xlfn.NORM.DIST($B162,D$214*D$215+D$213,D$219*D$214,FALSE))+(D$211*_xlfn.NORM.DIST($B162,D$214*D$216+D$213,D$220*D$214,FALSE))+(D$210*_xlfn.NORM.DIST($B162,D$214*D$217+D$213,D$221*D$214,FALSE))+(D$212*_xlfn.NORM.DIST($B162,D$214*D$218+D$213,D$222*D$214,FALSE))</f>
        <v>100.86787790030991</v>
      </c>
      <c r="T162" s="5">
        <f>AX162+(E$209*_xlfn.NORM.DIST($B162,E$214*E$215+E$213,E$219*E$214,FALSE))+(E$211*_xlfn.NORM.DIST($B162,E$214*E$216+E$213,E$220*E$214,FALSE))+(E$210*_xlfn.NORM.DIST($B162,E$214*E$217+E$213,E$221*E$214,FALSE))+(E$212*_xlfn.NORM.DIST($B162,E$214*E$218+E$213,E$222*E$214,FALSE))</f>
        <v>102.00675184185214</v>
      </c>
      <c r="U162" s="5">
        <f>AY162+(F$209*_xlfn.NORM.DIST($B162,F$214*F$215+F$213,F$219*F$214,FALSE))+(F$211*_xlfn.NORM.DIST($B162,F$214*F$216+F$213,F$220*F$214,FALSE))+(F$210*_xlfn.NORM.DIST($B162,F$214*F$217+F$213,F$221*F$214,FALSE))+(F$212*_xlfn.NORM.DIST($B162,F$214*F$218+F$213,F$222*F$214,FALSE))</f>
        <v>103.96974640300765</v>
      </c>
      <c r="V162" s="5">
        <f>AZ162+(G$209*_xlfn.NORM.DIST($B162,G$214*G$215+G$213,G$219*G$214,FALSE))+(G$211*_xlfn.NORM.DIST($B162,G$214*G$216+G$213,G$220*G$214,FALSE))+(G$210*_xlfn.NORM.DIST($B162,G$214*G$217+G$213,G$221*G$214,FALSE))+(G$212*_xlfn.NORM.DIST($B162,G$214*G$218+G$213,G$222*G$214,FALSE))</f>
        <v>106.81016559938966</v>
      </c>
      <c r="W162" s="5">
        <f>BA162+(H$209*_xlfn.NORM.DIST($B162,H$214*H$215+H$213,H$219*H$214,FALSE))+(H$211*_xlfn.NORM.DIST($B162,H$214*H$216+H$213,H$220*H$214,FALSE))+(H$210*_xlfn.NORM.DIST($B162,H$214*H$217+H$213,H$221*H$214,FALSE))+(H$212*_xlfn.NORM.DIST($B162,H$214*H$218+H$213,H$222*H$214,FALSE))</f>
        <v>111.09886885846443</v>
      </c>
      <c r="X162" s="5">
        <f>BB162+(I$209*_xlfn.NORM.DIST($B162,I$214*I$215+I$213,I$219*I$214,FALSE))+(I$211*_xlfn.NORM.DIST($B162,I$214*I$216+I$213,I$220*I$214,FALSE))+(I$210*_xlfn.NORM.DIST($B162,I$214*I$217+I$213,I$221*I$214,FALSE))+(I$212*_xlfn.NORM.DIST($B162,I$214*I$218+I$213,I$222*I$214,FALSE))</f>
        <v>112.6324210866493</v>
      </c>
      <c r="Y162" s="5">
        <f>BC162+(J$209*_xlfn.NORM.DIST($B162,J$214*J$215+J$213,J$219*J$214,FALSE))+(J$211*_xlfn.NORM.DIST($B162,J$214*J$216+J$213,J$220*J$214,FALSE))+(J$210*_xlfn.NORM.DIST($B162,J$214*J$217+J$213,J$221*J$214,FALSE))+(J$212*_xlfn.NORM.DIST($B162,J$214*J$218+J$213,J$222*J$214,FALSE))</f>
        <v>112.36598011617434</v>
      </c>
      <c r="Z162" s="5">
        <f>BD162+(K$209*_xlfn.NORM.DIST($B162,K$214*K$215+K$213,K$219*K$214,FALSE))+(K$211*_xlfn.NORM.DIST($B162,K$214*K$216+K$213,K$220*K$214,FALSE))+(K$210*_xlfn.NORM.DIST($B162,K$214*K$217+K$213,K$221*K$214,FALSE))+(K$212*_xlfn.NORM.DIST($B162,K$214*K$218+K$213,K$222*K$214,FALSE))</f>
        <v>110.04296185154227</v>
      </c>
      <c r="AA162" s="5">
        <f>BE162+(L$209*_xlfn.NORM.DIST($B162,L$214*L$215+L$213,L$219*L$214,FALSE))+(L$211*_xlfn.NORM.DIST($B162,L$214*L$216+L$213,L$220*L$214,FALSE))+(L$210*_xlfn.NORM.DIST($B162,L$214*L$217+L$213,L$221*L$214,FALSE))+(L$212*_xlfn.NORM.DIST($B162,L$214*L$218+L$213,L$222*L$214,FALSE))</f>
        <v>105.26001224945416</v>
      </c>
      <c r="AB162" s="5">
        <f>BF162+(M$209*_xlfn.NORM.DIST($B162,M$214*M$215+M$213,M$219*M$214,FALSE))+(M$211*_xlfn.NORM.DIST($B162,M$214*M$216+M$213,M$220*M$214,FALSE))+(M$210*_xlfn.NORM.DIST($B162,M$214*M$217+M$213,M$221*M$214,FALSE))+(M$212*_xlfn.NORM.DIST($B162,M$214*M$218+M$213,M$222*M$214,FALSE))</f>
        <v>98.520582345886353</v>
      </c>
      <c r="AC162" s="5">
        <f>BG162+(N$209*_xlfn.NORM.DIST($B162,N$214*N$215+N$213,N$219*N$214,FALSE))+(N$211*_xlfn.NORM.DIST($B162,N$214*N$216+N$213,N$220*N$214,FALSE))+(N$210*_xlfn.NORM.DIST($B162,N$214*N$217+N$213,N$221*N$214,FALSE))+(N$212*_xlfn.NORM.DIST($B162,N$214*N$218+N$213,N$222*N$214,FALSE))</f>
        <v>88.906412282397199</v>
      </c>
      <c r="AD162" s="5">
        <f>BH162+(O$209*_xlfn.NORM.DIST($B162,O$214*O$215+O$213,O$219*O$214,FALSE))+(O$211*_xlfn.NORM.DIST($B162,O$214*O$216+O$213,O$220*O$214,FALSE))+(O$210*_xlfn.NORM.DIST($B162,O$214*O$217+O$213,O$221*O$214,FALSE))+(O$212*_xlfn.NORM.DIST($B162,O$214*O$218+O$213,O$222*O$214,FALSE))</f>
        <v>75.694693993420756</v>
      </c>
      <c r="AE162" s="5"/>
      <c r="AG162" s="5">
        <f t="shared" si="127"/>
        <v>0.75255279039404854</v>
      </c>
      <c r="AH162" s="5">
        <f t="shared" si="127"/>
        <v>1.2641220996900984</v>
      </c>
      <c r="AI162" s="5">
        <f t="shared" si="127"/>
        <v>2.1992481581478671</v>
      </c>
      <c r="AJ162" s="5">
        <f t="shared" si="127"/>
        <v>-0.63174640300765361</v>
      </c>
      <c r="AK162" s="5">
        <f t="shared" si="126"/>
        <v>-1.0131655993896658</v>
      </c>
      <c r="AL162" s="5">
        <f t="shared" si="126"/>
        <v>-1.4218688584644212</v>
      </c>
      <c r="AM162" s="5">
        <f t="shared" si="126"/>
        <v>1.9578913350699167E-2</v>
      </c>
      <c r="AN162" s="5">
        <f t="shared" si="126"/>
        <v>-0.60798011617434611</v>
      </c>
      <c r="AO162" s="5">
        <f t="shared" si="125"/>
        <v>0.56303814845772138</v>
      </c>
      <c r="AP162" s="5">
        <f t="shared" si="85"/>
        <v>0.70998775054583518</v>
      </c>
      <c r="AQ162" s="5">
        <f t="shared" si="85"/>
        <v>0.14641765411364815</v>
      </c>
      <c r="AR162" s="5">
        <f t="shared" si="85"/>
        <v>0.88158771760279819</v>
      </c>
      <c r="AS162" s="5">
        <f t="shared" si="85"/>
        <v>-0.34619399342075496</v>
      </c>
      <c r="AV162" s="2">
        <f t="shared" si="86"/>
        <v>96.565446367064439</v>
      </c>
      <c r="AW162" s="2">
        <f t="shared" si="87"/>
        <v>100.23619856905088</v>
      </c>
      <c r="AX162" s="2">
        <f t="shared" si="88"/>
        <v>101.92118428783104</v>
      </c>
      <c r="AY162" s="2">
        <f t="shared" si="89"/>
        <v>101.77077037696517</v>
      </c>
      <c r="AZ162" s="2">
        <f t="shared" si="90"/>
        <v>104.68276268257715</v>
      </c>
      <c r="BA162" s="2">
        <f t="shared" si="91"/>
        <v>106.8447303745361</v>
      </c>
      <c r="BB162" s="2">
        <f t="shared" si="92"/>
        <v>107.78136210760191</v>
      </c>
      <c r="BC162" s="2">
        <f t="shared" si="93"/>
        <v>106.39488387753843</v>
      </c>
      <c r="BD162" s="2">
        <f t="shared" si="94"/>
        <v>103.67240434986151</v>
      </c>
      <c r="BE162" s="2">
        <f t="shared" si="95"/>
        <v>98.977804146404594</v>
      </c>
      <c r="BF162" s="2">
        <f t="shared" si="96"/>
        <v>91.262932840422664</v>
      </c>
      <c r="BG162" s="2">
        <f t="shared" si="97"/>
        <v>81.383865802297365</v>
      </c>
      <c r="BH162" s="2">
        <f t="shared" si="98"/>
        <v>68.830686517421626</v>
      </c>
      <c r="BK162" s="2" t="str">
        <f>IF(OR($B162&lt;C$229, AND($B162&gt;C$230, $B162&lt;C$231)), C162, "")</f>
        <v/>
      </c>
      <c r="BL162" s="2" t="str">
        <f>IF(OR($B162&lt;D$229, AND($B162&gt;D$230, $B162&lt;D$231)), D162, "")</f>
        <v/>
      </c>
      <c r="BM162" s="2" t="str">
        <f>IF(OR($B162&lt;E$229, AND($B162&gt;E$230, $B162&lt;E$231)), E162, "")</f>
        <v/>
      </c>
      <c r="BN162" s="2" t="str">
        <f>IF(OR($B162&lt;F$229, AND($B162&gt;F$230, $B162&lt;F$231)), F162, "")</f>
        <v/>
      </c>
      <c r="BO162" s="2" t="str">
        <f>IF(OR($B162&lt;G$229, AND($B162&gt;G$230, $B162&lt;G$231)), G162, "")</f>
        <v/>
      </c>
      <c r="BP162" s="2" t="str">
        <f>IF(OR($B162&lt;H$229, AND($B162&gt;H$230, $B162&lt;H$231)), H162, "")</f>
        <v/>
      </c>
      <c r="BQ162" s="2" t="str">
        <f>IF(OR($B162&lt;I$229, AND($B162&gt;I$230, $B162&lt;I$231)), I162, "")</f>
        <v/>
      </c>
      <c r="BR162" s="2" t="str">
        <f>IF(OR($B162&lt;J$229, AND($B162&gt;J$230, $B162&lt;J$231)), J162, "")</f>
        <v/>
      </c>
      <c r="BS162" s="2" t="str">
        <f>IF(OR($B162&lt;K$229, AND($B162&gt;K$230, $B162&lt;K$231)), K162, "")</f>
        <v/>
      </c>
      <c r="BT162" s="2" t="str">
        <f>IF(OR($B162&lt;L$229, AND($B162&gt;L$230, $B162&lt;L$231)), L162, "")</f>
        <v/>
      </c>
      <c r="BU162" s="2" t="str">
        <f>IF(OR($B162&lt;M$229, AND($B162&gt;M$230, $B162&lt;M$231)), M162, "")</f>
        <v/>
      </c>
      <c r="BV162" s="2" t="str">
        <f>IF(OR($B162&lt;N$229, AND($B162&gt;N$230, $B162&lt;N$231)), N162, "")</f>
        <v/>
      </c>
      <c r="BW162" s="2" t="str">
        <f>IF(OR($B162&lt;O$229, AND($B162&gt;O$230, $B162&lt;O$231)), O162, "")</f>
        <v/>
      </c>
      <c r="BZ162" s="2" t="str">
        <f>IF(OR(AND($B162&gt;C$230, $B162&lt;C$231), $B162&gt;C$232), C162, "")</f>
        <v/>
      </c>
      <c r="CA162" s="2" t="str">
        <f>IF(OR(AND($B162&gt;D$230, $B162&lt;D$231), $B162&gt;D$232), D162, "")</f>
        <v/>
      </c>
      <c r="CB162" s="2" t="str">
        <f>IF(OR(AND($B162&gt;E$230, $B162&lt;E$231), $B162&gt;E$232), E162, "")</f>
        <v/>
      </c>
      <c r="CC162" s="2" t="str">
        <f>IF(OR(AND($B162&gt;F$230, $B162&lt;F$231), $B162&gt;F$232), F162, "")</f>
        <v/>
      </c>
      <c r="CD162" s="2" t="str">
        <f>IF(OR(AND($B162&gt;G$230, $B162&lt;G$231), $B162&gt;G$232), G162, "")</f>
        <v/>
      </c>
      <c r="CE162" s="2" t="str">
        <f>IF(OR(AND($B162&gt;H$230, $B162&lt;H$231), $B162&gt;H$232), H162, "")</f>
        <v/>
      </c>
      <c r="CF162" s="2" t="str">
        <f>IF(OR(AND($B162&gt;I$230, $B162&lt;I$231), $B162&gt;I$232), I162, "")</f>
        <v/>
      </c>
      <c r="CG162" s="2" t="str">
        <f>IF(OR(AND($B162&gt;J$230, $B162&lt;J$231), $B162&gt;J$232), J162, "")</f>
        <v/>
      </c>
      <c r="CH162" s="2" t="str">
        <f>IF(OR(AND($B162&gt;K$230, $B162&lt;K$231), $B162&gt;K$232), K162, "")</f>
        <v/>
      </c>
      <c r="CI162" s="2" t="str">
        <f>IF(OR(AND($B162&gt;L$230, $B162&lt;L$231), $B162&gt;L$232), L162, "")</f>
        <v/>
      </c>
      <c r="CJ162" s="2" t="str">
        <f>IF(OR(AND($B162&gt;M$230, $B162&lt;M$231), $B162&gt;M$232), M162, "")</f>
        <v/>
      </c>
      <c r="CK162" s="2" t="str">
        <f>IF(OR(AND($B162&gt;N$230, $B162&lt;N$231), $B162&gt;N$232), N162, "")</f>
        <v/>
      </c>
      <c r="CL162" s="2" t="str">
        <f>IF(OR(AND($B162&gt;O$230, $B162&lt;O$231), $B162&gt;O$232), O162, "")</f>
        <v/>
      </c>
      <c r="CO162" s="2">
        <f t="shared" si="99"/>
        <v>99.1694860838344</v>
      </c>
      <c r="CP162" s="2">
        <f t="shared" si="100"/>
        <v>101.97762584122164</v>
      </c>
      <c r="CQ162" s="2">
        <f t="shared" si="101"/>
        <v>105.38174789222317</v>
      </c>
      <c r="CR162" s="2">
        <f t="shared" si="102"/>
        <v>104.23419112755147</v>
      </c>
      <c r="CS162" s="2">
        <f t="shared" si="103"/>
        <v>106.77465825866835</v>
      </c>
      <c r="CT162" s="2">
        <f t="shared" si="104"/>
        <v>109.62294589974483</v>
      </c>
      <c r="CU162" s="2">
        <f t="shared" si="105"/>
        <v>110.10976780368023</v>
      </c>
      <c r="CV162" s="2">
        <f t="shared" si="106"/>
        <v>110.94850562505763</v>
      </c>
      <c r="CW162" s="2">
        <f t="shared" si="107"/>
        <v>109.29528170869139</v>
      </c>
      <c r="CX162" s="2">
        <f t="shared" si="108"/>
        <v>103.81397572051175</v>
      </c>
      <c r="CY162" s="2">
        <f t="shared" si="109"/>
        <v>96.24087878411656</v>
      </c>
      <c r="CZ162" s="2">
        <f t="shared" si="110"/>
        <v>84.490863907383385</v>
      </c>
      <c r="DA162" s="2">
        <f t="shared" si="111"/>
        <v>70.400012936104531</v>
      </c>
      <c r="DD162" s="2">
        <f t="shared" si="112"/>
        <v>96.551410525589986</v>
      </c>
      <c r="DE162" s="2">
        <f t="shared" si="113"/>
        <v>100.22495391072984</v>
      </c>
      <c r="DF162" s="2">
        <f t="shared" si="114"/>
        <v>101.89635065795619</v>
      </c>
      <c r="DG162" s="2">
        <f t="shared" si="115"/>
        <v>101.75811698526719</v>
      </c>
      <c r="DH162" s="2">
        <f t="shared" si="116"/>
        <v>104.67255746160511</v>
      </c>
      <c r="DI162" s="2">
        <f t="shared" si="117"/>
        <v>106.82976568879192</v>
      </c>
      <c r="DJ162" s="2">
        <f t="shared" si="118"/>
        <v>107.76729377099362</v>
      </c>
      <c r="DK162" s="2">
        <f t="shared" si="119"/>
        <v>106.36835307495974</v>
      </c>
      <c r="DL162" s="2">
        <f t="shared" si="120"/>
        <v>103.64069944018281</v>
      </c>
      <c r="DM162" s="2">
        <f t="shared" si="121"/>
        <v>98.953935554792153</v>
      </c>
      <c r="DN162" s="2">
        <f t="shared" si="122"/>
        <v>91.238851292782684</v>
      </c>
      <c r="DO162" s="2">
        <f t="shared" si="123"/>
        <v>81.369116811669713</v>
      </c>
      <c r="DP162" s="2">
        <f t="shared" si="124"/>
        <v>68.822379968041034</v>
      </c>
      <c r="DS162" s="2">
        <f>POWER(10,($B162-C$227)/C$228)/(1+POWER(10,($B162-C$227)/C$228))</f>
        <v>0.99463887074219404</v>
      </c>
      <c r="DT162" s="2">
        <f>POWER(10,($B162-D$227)/D$228)/(1+POWER(10,($B162-D$227)/D$228))</f>
        <v>0.99358427659767479</v>
      </c>
      <c r="DU162" s="2">
        <f>POWER(10,($B162-E$227)/E$228)/(1+POWER(10,($B162-E$227)/E$228))</f>
        <v>0.99287494991081937</v>
      </c>
      <c r="DV162" s="2">
        <f>POWER(10,($B162-F$227)/F$228)/(1+POWER(10,($B162-F$227)/F$228))</f>
        <v>0.99488973634436106</v>
      </c>
      <c r="DW162" s="2">
        <f>POWER(10,($B162-G$227)/G$228)/(1+POWER(10,($B162-G$227)/G$228))</f>
        <v>0.99514522758075841</v>
      </c>
      <c r="DX162" s="2">
        <f>POWER(10,($B162-H$227)/H$228)/(1+POWER(10,($B162-H$227)/H$228))</f>
        <v>0.99464242024718297</v>
      </c>
      <c r="DY162" s="2">
        <f>POWER(10,($B162-I$227)/I$228)/(1+POWER(10,($B162-I$227)/I$228))</f>
        <v>0.99399424010171289</v>
      </c>
      <c r="DZ162" s="2">
        <f>POWER(10,($B162-J$227)/J$228)/(1+POWER(10,($B162-J$227)/J$228))</f>
        <v>0.99420744128312222</v>
      </c>
      <c r="EA162" s="2">
        <f>POWER(10,($B162-K$227)/K$228)/(1+POWER(10,($B162-K$227)/K$228))</f>
        <v>0.99439305890812335</v>
      </c>
      <c r="EB162" s="2">
        <f>POWER(10,($B162-L$227)/L$228)/(1+POWER(10,($B162-L$227)/L$228))</f>
        <v>0.99508880774673636</v>
      </c>
      <c r="EC162" s="2">
        <f>POWER(10,($B162-M$227)/M$228)/(1+POWER(10,($B162-M$227)/M$228))</f>
        <v>0.99518564268554899</v>
      </c>
      <c r="ED162" s="2">
        <f>POWER(10,($B162-N$227)/N$228)/(1+POWER(10,($B162-N$227)/N$228))</f>
        <v>0.99527540502947809</v>
      </c>
      <c r="EE162" s="2">
        <f>POWER(10,($B162-O$227)/O$228)/(1+POWER(10,($B162-O$227)/O$228))</f>
        <v>0.99473480235977896</v>
      </c>
    </row>
    <row r="163" spans="2:135" x14ac:dyDescent="0.25">
      <c r="B163" s="2">
        <v>157</v>
      </c>
      <c r="C163">
        <v>97.317999999999998</v>
      </c>
      <c r="D163">
        <v>100.544</v>
      </c>
      <c r="E163">
        <v>102.88200000000001</v>
      </c>
      <c r="F163">
        <v>103.492</v>
      </c>
      <c r="G163">
        <v>106.09399999999999</v>
      </c>
      <c r="H163">
        <v>109.38500000000001</v>
      </c>
      <c r="I163">
        <v>111.40900000000001</v>
      </c>
      <c r="J163">
        <v>111.667</v>
      </c>
      <c r="K163">
        <v>108.636</v>
      </c>
      <c r="L163">
        <v>105.89400000000001</v>
      </c>
      <c r="M163">
        <v>99.317999999999998</v>
      </c>
      <c r="N163">
        <v>88.575999999999993</v>
      </c>
      <c r="O163">
        <v>75.212100000000007</v>
      </c>
      <c r="R163" s="5">
        <f>AV163+(C$209*_xlfn.NORM.DIST($B163,C$214*C$215+C$213,C$219*C$214,FALSE))+(C$211*_xlfn.NORM.DIST($B163,C$214*C$216+C$213,C$220*C$214,FALSE))+(C$210*_xlfn.NORM.DIST($B163,C$214*C$217+C$213,C$221*C$214,FALSE))+(C$212*_xlfn.NORM.DIST($B163,C$214*C$218+C$213,C$222*C$214,FALSE))</f>
        <v>96.525468056064284</v>
      </c>
      <c r="S163" s="5">
        <f>AW163+(D$209*_xlfn.NORM.DIST($B163,D$214*D$215+D$213,D$219*D$214,FALSE))+(D$211*_xlfn.NORM.DIST($B163,D$214*D$216+D$213,D$220*D$214,FALSE))+(D$210*_xlfn.NORM.DIST($B163,D$214*D$217+D$213,D$221*D$214,FALSE))+(D$212*_xlfn.NORM.DIST($B163,D$214*D$218+D$213,D$222*D$214,FALSE))</f>
        <v>100.92955629167761</v>
      </c>
      <c r="T163" s="5">
        <f>AX163+(E$209*_xlfn.NORM.DIST($B163,E$214*E$215+E$213,E$219*E$214,FALSE))+(E$211*_xlfn.NORM.DIST($B163,E$214*E$216+E$213,E$220*E$214,FALSE))+(E$210*_xlfn.NORM.DIST($B163,E$214*E$217+E$213,E$221*E$214,FALSE))+(E$212*_xlfn.NORM.DIST($B163,E$214*E$218+E$213,E$222*E$214,FALSE))</f>
        <v>101.98508628747342</v>
      </c>
      <c r="U163" s="5">
        <f>AY163+(F$209*_xlfn.NORM.DIST($B163,F$214*F$215+F$213,F$219*F$214,FALSE))+(F$211*_xlfn.NORM.DIST($B163,F$214*F$216+F$213,F$220*F$214,FALSE))+(F$210*_xlfn.NORM.DIST($B163,F$214*F$217+F$213,F$221*F$214,FALSE))+(F$212*_xlfn.NORM.DIST($B163,F$214*F$218+F$213,F$222*F$214,FALSE))</f>
        <v>103.74200249250194</v>
      </c>
      <c r="V163" s="5">
        <f>AZ163+(G$209*_xlfn.NORM.DIST($B163,G$214*G$215+G$213,G$219*G$214,FALSE))+(G$211*_xlfn.NORM.DIST($B163,G$214*G$216+G$213,G$220*G$214,FALSE))+(G$210*_xlfn.NORM.DIST($B163,G$214*G$217+G$213,G$221*G$214,FALSE))+(G$212*_xlfn.NORM.DIST($B163,G$214*G$218+G$213,G$222*G$214,FALSE))</f>
        <v>106.4957908177762</v>
      </c>
      <c r="W163" s="5">
        <f>BA163+(H$209*_xlfn.NORM.DIST($B163,H$214*H$215+H$213,H$219*H$214,FALSE))+(H$211*_xlfn.NORM.DIST($B163,H$214*H$216+H$213,H$220*H$214,FALSE))+(H$210*_xlfn.NORM.DIST($B163,H$214*H$217+H$213,H$221*H$214,FALSE))+(H$212*_xlfn.NORM.DIST($B163,H$214*H$218+H$213,H$222*H$214,FALSE))</f>
        <v>110.57945705358998</v>
      </c>
      <c r="X163" s="5">
        <f>BB163+(I$209*_xlfn.NORM.DIST($B163,I$214*I$215+I$213,I$219*I$214,FALSE))+(I$211*_xlfn.NORM.DIST($B163,I$214*I$216+I$213,I$220*I$214,FALSE))+(I$210*_xlfn.NORM.DIST($B163,I$214*I$217+I$213,I$221*I$214,FALSE))+(I$212*_xlfn.NORM.DIST($B163,I$214*I$218+I$213,I$222*I$214,FALSE))</f>
        <v>112.26632133625111</v>
      </c>
      <c r="Y163" s="5">
        <f>BC163+(J$209*_xlfn.NORM.DIST($B163,J$214*J$215+J$213,J$219*J$214,FALSE))+(J$211*_xlfn.NORM.DIST($B163,J$214*J$216+J$213,J$220*J$214,FALSE))+(J$210*_xlfn.NORM.DIST($B163,J$214*J$217+J$213,J$221*J$214,FALSE))+(J$212*_xlfn.NORM.DIST($B163,J$214*J$218+J$213,J$222*J$214,FALSE))</f>
        <v>111.68323566270064</v>
      </c>
      <c r="Z163" s="5">
        <f>BD163+(K$209*_xlfn.NORM.DIST($B163,K$214*K$215+K$213,K$219*K$214,FALSE))+(K$211*_xlfn.NORM.DIST($B163,K$214*K$216+K$213,K$220*K$214,FALSE))+(K$210*_xlfn.NORM.DIST($B163,K$214*K$217+K$213,K$221*K$214,FALSE))+(K$212*_xlfn.NORM.DIST($B163,K$214*K$218+K$213,K$222*K$214,FALSE))</f>
        <v>109.09824779959754</v>
      </c>
      <c r="AA163" s="5">
        <f>BE163+(L$209*_xlfn.NORM.DIST($B163,L$214*L$215+L$213,L$219*L$214,FALSE))+(L$211*_xlfn.NORM.DIST($B163,L$214*L$216+L$213,L$220*L$214,FALSE))+(L$210*_xlfn.NORM.DIST($B163,L$214*L$217+L$213,L$221*L$214,FALSE))+(L$212*_xlfn.NORM.DIST($B163,L$214*L$218+L$213,L$222*L$214,FALSE))</f>
        <v>104.06484482196051</v>
      </c>
      <c r="AB163" s="5">
        <f>BF163+(M$209*_xlfn.NORM.DIST($B163,M$214*M$215+M$213,M$219*M$214,FALSE))+(M$211*_xlfn.NORM.DIST($B163,M$214*M$216+M$213,M$220*M$214,FALSE))+(M$210*_xlfn.NORM.DIST($B163,M$214*M$217+M$213,M$221*M$214,FALSE))+(M$212*_xlfn.NORM.DIST($B163,M$214*M$218+M$213,M$222*M$214,FALSE))</f>
        <v>97.428670624069426</v>
      </c>
      <c r="AC163" s="5">
        <f>BG163+(N$209*_xlfn.NORM.DIST($B163,N$214*N$215+N$213,N$219*N$214,FALSE))+(N$211*_xlfn.NORM.DIST($B163,N$214*N$216+N$213,N$220*N$214,FALSE))+(N$210*_xlfn.NORM.DIST($B163,N$214*N$217+N$213,N$221*N$214,FALSE))+(N$212*_xlfn.NORM.DIST($B163,N$214*N$218+N$213,N$222*N$214,FALSE))</f>
        <v>87.952060654357695</v>
      </c>
      <c r="AD163" s="5">
        <f>BH163+(O$209*_xlfn.NORM.DIST($B163,O$214*O$215+O$213,O$219*O$214,FALSE))+(O$211*_xlfn.NORM.DIST($B163,O$214*O$216+O$213,O$220*O$214,FALSE))+(O$210*_xlfn.NORM.DIST($B163,O$214*O$217+O$213,O$221*O$214,FALSE))+(O$212*_xlfn.NORM.DIST($B163,O$214*O$218+O$213,O$222*O$214,FALSE))</f>
        <v>75.452204276161325</v>
      </c>
      <c r="AE163" s="5"/>
      <c r="AG163" s="5">
        <f t="shared" si="127"/>
        <v>0.79253194393571391</v>
      </c>
      <c r="AH163" s="5">
        <f t="shared" si="127"/>
        <v>-0.38555629167761651</v>
      </c>
      <c r="AI163" s="5">
        <f t="shared" si="127"/>
        <v>0.89691371252658314</v>
      </c>
      <c r="AJ163" s="5">
        <f t="shared" si="127"/>
        <v>-0.25000249250193463</v>
      </c>
      <c r="AK163" s="5">
        <f t="shared" si="126"/>
        <v>-0.4017908177762024</v>
      </c>
      <c r="AL163" s="5">
        <f t="shared" si="126"/>
        <v>-1.1944570535899715</v>
      </c>
      <c r="AM163" s="5">
        <f t="shared" si="126"/>
        <v>-0.85732133625110407</v>
      </c>
      <c r="AN163" s="5">
        <f t="shared" si="126"/>
        <v>-1.6235662700637477E-2</v>
      </c>
      <c r="AO163" s="5">
        <f t="shared" si="125"/>
        <v>-0.46224779959754869</v>
      </c>
      <c r="AP163" s="5">
        <f t="shared" si="85"/>
        <v>1.8291551780394997</v>
      </c>
      <c r="AQ163" s="5">
        <f t="shared" si="85"/>
        <v>1.889329375930572</v>
      </c>
      <c r="AR163" s="5">
        <f t="shared" si="85"/>
        <v>0.6239393456422988</v>
      </c>
      <c r="AS163" s="5">
        <f t="shared" si="85"/>
        <v>-0.24010427616131835</v>
      </c>
      <c r="AV163" s="2">
        <f t="shared" si="86"/>
        <v>96.525467170546776</v>
      </c>
      <c r="AW163" s="2">
        <f t="shared" si="87"/>
        <v>100.206045030616</v>
      </c>
      <c r="AX163" s="2">
        <f t="shared" si="88"/>
        <v>101.87271399188121</v>
      </c>
      <c r="AY163" s="2">
        <f t="shared" si="89"/>
        <v>101.74047222137173</v>
      </c>
      <c r="AZ163" s="2">
        <f t="shared" si="90"/>
        <v>104.67793503851935</v>
      </c>
      <c r="BA163" s="2">
        <f t="shared" si="91"/>
        <v>106.83681082790511</v>
      </c>
      <c r="BB163" s="2">
        <f t="shared" si="92"/>
        <v>107.77694046587138</v>
      </c>
      <c r="BC163" s="2">
        <f t="shared" si="93"/>
        <v>106.37007172568718</v>
      </c>
      <c r="BD163" s="2">
        <f t="shared" si="94"/>
        <v>103.63293340835773</v>
      </c>
      <c r="BE163" s="2">
        <f t="shared" si="95"/>
        <v>98.945187316641594</v>
      </c>
      <c r="BF163" s="2">
        <f t="shared" si="96"/>
        <v>91.233345247438066</v>
      </c>
      <c r="BG163" s="2">
        <f t="shared" si="97"/>
        <v>81.365876668541333</v>
      </c>
      <c r="BH163" s="2">
        <f t="shared" si="98"/>
        <v>68.821877514965649</v>
      </c>
      <c r="BK163" s="2" t="str">
        <f>IF(OR($B163&lt;C$229, AND($B163&gt;C$230, $B163&lt;C$231)), C163, "")</f>
        <v/>
      </c>
      <c r="BL163" s="2" t="str">
        <f>IF(OR($B163&lt;D$229, AND($B163&gt;D$230, $B163&lt;D$231)), D163, "")</f>
        <v/>
      </c>
      <c r="BM163" s="2" t="str">
        <f>IF(OR($B163&lt;E$229, AND($B163&gt;E$230, $B163&lt;E$231)), E163, "")</f>
        <v/>
      </c>
      <c r="BN163" s="2" t="str">
        <f>IF(OR($B163&lt;F$229, AND($B163&gt;F$230, $B163&lt;F$231)), F163, "")</f>
        <v/>
      </c>
      <c r="BO163" s="2" t="str">
        <f>IF(OR($B163&lt;G$229, AND($B163&gt;G$230, $B163&lt;G$231)), G163, "")</f>
        <v/>
      </c>
      <c r="BP163" s="2" t="str">
        <f>IF(OR($B163&lt;H$229, AND($B163&gt;H$230, $B163&lt;H$231)), H163, "")</f>
        <v/>
      </c>
      <c r="BQ163" s="2" t="str">
        <f>IF(OR($B163&lt;I$229, AND($B163&gt;I$230, $B163&lt;I$231)), I163, "")</f>
        <v/>
      </c>
      <c r="BR163" s="2" t="str">
        <f>IF(OR($B163&lt;J$229, AND($B163&gt;J$230, $B163&lt;J$231)), J163, "")</f>
        <v/>
      </c>
      <c r="BS163" s="2" t="str">
        <f>IF(OR($B163&lt;K$229, AND($B163&gt;K$230, $B163&lt;K$231)), K163, "")</f>
        <v/>
      </c>
      <c r="BT163" s="2" t="str">
        <f>IF(OR($B163&lt;L$229, AND($B163&gt;L$230, $B163&lt;L$231)), L163, "")</f>
        <v/>
      </c>
      <c r="BU163" s="2" t="str">
        <f>IF(OR($B163&lt;M$229, AND($B163&gt;M$230, $B163&lt;M$231)), M163, "")</f>
        <v/>
      </c>
      <c r="BV163" s="2" t="str">
        <f>IF(OR($B163&lt;N$229, AND($B163&gt;N$230, $B163&lt;N$231)), N163, "")</f>
        <v/>
      </c>
      <c r="BW163" s="2" t="str">
        <f>IF(OR($B163&lt;O$229, AND($B163&gt;O$230, $B163&lt;O$231)), O163, "")</f>
        <v/>
      </c>
      <c r="BZ163" s="2" t="str">
        <f>IF(OR(AND($B163&gt;C$230, $B163&lt;C$231), $B163&gt;C$232), C163, "")</f>
        <v/>
      </c>
      <c r="CA163" s="2" t="str">
        <f>IF(OR(AND($B163&gt;D$230, $B163&lt;D$231), $B163&gt;D$232), D163, "")</f>
        <v/>
      </c>
      <c r="CB163" s="2" t="str">
        <f>IF(OR(AND($B163&gt;E$230, $B163&lt;E$231), $B163&gt;E$232), E163, "")</f>
        <v/>
      </c>
      <c r="CC163" s="2" t="str">
        <f>IF(OR(AND($B163&gt;F$230, $B163&lt;F$231), $B163&gt;F$232), F163, "")</f>
        <v/>
      </c>
      <c r="CD163" s="2" t="str">
        <f>IF(OR(AND($B163&gt;G$230, $B163&lt;G$231), $B163&gt;G$232), G163, "")</f>
        <v/>
      </c>
      <c r="CE163" s="2" t="str">
        <f>IF(OR(AND($B163&gt;H$230, $B163&lt;H$231), $B163&gt;H$232), H163, "")</f>
        <v/>
      </c>
      <c r="CF163" s="2" t="str">
        <f>IF(OR(AND($B163&gt;I$230, $B163&lt;I$231), $B163&gt;I$232), I163, "")</f>
        <v/>
      </c>
      <c r="CG163" s="2" t="str">
        <f>IF(OR(AND($B163&gt;J$230, $B163&lt;J$231), $B163&gt;J$232), J163, "")</f>
        <v/>
      </c>
      <c r="CH163" s="2" t="str">
        <f>IF(OR(AND($B163&gt;K$230, $B163&lt;K$231), $B163&gt;K$232), K163, "")</f>
        <v/>
      </c>
      <c r="CI163" s="2" t="str">
        <f>IF(OR(AND($B163&gt;L$230, $B163&lt;L$231), $B163&gt;L$232), L163, "")</f>
        <v/>
      </c>
      <c r="CJ163" s="2" t="str">
        <f>IF(OR(AND($B163&gt;M$230, $B163&lt;M$231), $B163&gt;M$232), M163, "")</f>
        <v/>
      </c>
      <c r="CK163" s="2" t="str">
        <f>IF(OR(AND($B163&gt;N$230, $B163&lt;N$231), $B163&gt;N$232), N163, "")</f>
        <v/>
      </c>
      <c r="CL163" s="2" t="str">
        <f>IF(OR(AND($B163&gt;O$230, $B163&lt;O$231), $B163&gt;O$232), O163, "")</f>
        <v/>
      </c>
      <c r="CO163" s="2">
        <f t="shared" si="99"/>
        <v>99.166944685160558</v>
      </c>
      <c r="CP163" s="2">
        <f t="shared" si="100"/>
        <v>101.97064858724771</v>
      </c>
      <c r="CQ163" s="2">
        <f t="shared" si="101"/>
        <v>105.38430516942091</v>
      </c>
      <c r="CR163" s="2">
        <f t="shared" si="102"/>
        <v>104.23902299278818</v>
      </c>
      <c r="CS163" s="2">
        <f t="shared" si="103"/>
        <v>106.79576462326891</v>
      </c>
      <c r="CT163" s="2">
        <f t="shared" si="104"/>
        <v>109.65348075868356</v>
      </c>
      <c r="CU163" s="2">
        <f t="shared" si="105"/>
        <v>110.13425613872066</v>
      </c>
      <c r="CV163" s="2">
        <f t="shared" si="106"/>
        <v>110.99183703774668</v>
      </c>
      <c r="CW163" s="2">
        <f t="shared" si="107"/>
        <v>109.33719763001689</v>
      </c>
      <c r="CX163" s="2">
        <f t="shared" si="108"/>
        <v>103.8508912132715</v>
      </c>
      <c r="CY163" s="2">
        <f t="shared" si="109"/>
        <v>96.284423068168635</v>
      </c>
      <c r="CZ163" s="2">
        <f t="shared" si="110"/>
        <v>84.518141644519744</v>
      </c>
      <c r="DA163" s="2">
        <f t="shared" si="111"/>
        <v>70.412205982382844</v>
      </c>
      <c r="DD163" s="2">
        <f t="shared" si="112"/>
        <v>96.512482295677472</v>
      </c>
      <c r="DE163" s="2">
        <f t="shared" si="113"/>
        <v>100.19565329540188</v>
      </c>
      <c r="DF163" s="2">
        <f t="shared" si="114"/>
        <v>101.84973148930986</v>
      </c>
      <c r="DG163" s="2">
        <f t="shared" si="115"/>
        <v>101.72876762246828</v>
      </c>
      <c r="DH163" s="2">
        <f t="shared" si="116"/>
        <v>104.66851238065522</v>
      </c>
      <c r="DI163" s="2">
        <f t="shared" si="117"/>
        <v>106.8229739654213</v>
      </c>
      <c r="DJ163" s="2">
        <f t="shared" si="118"/>
        <v>107.76395068450017</v>
      </c>
      <c r="DK163" s="2">
        <f t="shared" si="119"/>
        <v>106.34551325469791</v>
      </c>
      <c r="DL163" s="2">
        <f t="shared" si="120"/>
        <v>103.60359966128708</v>
      </c>
      <c r="DM163" s="2">
        <f t="shared" si="121"/>
        <v>98.92310592579868</v>
      </c>
      <c r="DN163" s="2">
        <f t="shared" si="122"/>
        <v>91.211059958075779</v>
      </c>
      <c r="DO163" s="2">
        <f t="shared" si="123"/>
        <v>81.352229453717243</v>
      </c>
      <c r="DP163" s="2">
        <f t="shared" si="124"/>
        <v>68.814200467985046</v>
      </c>
      <c r="DS163" s="2">
        <f>POWER(10,($B163-C$227)/C$228)/(1+POWER(10,($B163-C$227)/C$228))</f>
        <v>0.99510828447946686</v>
      </c>
      <c r="DT163" s="2">
        <f>POWER(10,($B163-D$227)/D$228)/(1+POWER(10,($B163-D$227)/D$228))</f>
        <v>0.99414548575883221</v>
      </c>
      <c r="DU163" s="2">
        <f>POWER(10,($B163-E$227)/E$228)/(1+POWER(10,($B163-E$227)/E$228))</f>
        <v>0.99349780068225169</v>
      </c>
      <c r="DV163" s="2">
        <f>POWER(10,($B163-F$227)/F$228)/(1+POWER(10,($B163-F$227)/F$228))</f>
        <v>0.99533728757566176</v>
      </c>
      <c r="DW163" s="2">
        <f>POWER(10,($B163-G$227)/G$228)/(1+POWER(10,($B163-G$227)/G$228))</f>
        <v>0.99557050279446113</v>
      </c>
      <c r="DX163" s="2">
        <f>POWER(10,($B163-H$227)/H$228)/(1+POWER(10,($B163-H$227)/H$228))</f>
        <v>0.99511152472174091</v>
      </c>
      <c r="DY163" s="2">
        <f>POWER(10,($B163-I$227)/I$228)/(1+POWER(10,($B163-I$227)/I$228))</f>
        <v>0.99451978590014067</v>
      </c>
      <c r="DZ163" s="2">
        <f>POWER(10,($B163-J$227)/J$228)/(1+POWER(10,($B163-J$227)/J$228))</f>
        <v>0.99471442970055479</v>
      </c>
      <c r="EA163" s="2">
        <f>POWER(10,($B163-K$227)/K$228)/(1+POWER(10,($B163-K$227)/K$228))</f>
        <v>0.99488388491299329</v>
      </c>
      <c r="EB163" s="2">
        <f>POWER(10,($B163-L$227)/L$228)/(1+POWER(10,($B163-L$227)/L$228))</f>
        <v>0.99551900305010432</v>
      </c>
      <c r="EC163" s="2">
        <f>POWER(10,($B163-M$227)/M$228)/(1+POWER(10,($B163-M$227)/M$228))</f>
        <v>0.99560739318698521</v>
      </c>
      <c r="ED163" s="2">
        <f>POWER(10,($B163-N$227)/N$228)/(1+POWER(10,($B163-N$227)/N$228))</f>
        <v>0.99568932617153971</v>
      </c>
      <c r="EE163" s="2">
        <f>POWER(10,($B163-O$227)/O$228)/(1+POWER(10,($B163-O$227)/O$228))</f>
        <v>0.99519585701586355</v>
      </c>
    </row>
    <row r="164" spans="2:135" x14ac:dyDescent="0.25">
      <c r="B164" s="2">
        <v>158</v>
      </c>
      <c r="C164">
        <v>98.061000000000007</v>
      </c>
      <c r="D164">
        <v>101.85299999999999</v>
      </c>
      <c r="E164">
        <v>102.824</v>
      </c>
      <c r="F164">
        <v>101.738</v>
      </c>
      <c r="G164">
        <v>105.75</v>
      </c>
      <c r="H164">
        <v>109.32299999999999</v>
      </c>
      <c r="I164">
        <v>110.227</v>
      </c>
      <c r="J164">
        <v>109.136</v>
      </c>
      <c r="K164">
        <v>109.515</v>
      </c>
      <c r="L164">
        <v>103.636</v>
      </c>
      <c r="M164">
        <v>97.438999999999993</v>
      </c>
      <c r="N164">
        <v>87.590999999999994</v>
      </c>
      <c r="O164">
        <v>74.515199999999993</v>
      </c>
      <c r="R164" s="5">
        <f>AV164+(C$209*_xlfn.NORM.DIST($B164,C$214*C$215+C$213,C$219*C$214,FALSE))+(C$211*_xlfn.NORM.DIST($B164,C$214*C$216+C$213,C$220*C$214,FALSE))+(C$210*_xlfn.NORM.DIST($B164,C$214*C$217+C$213,C$221*C$214,FALSE))+(C$212*_xlfn.NORM.DIST($B164,C$214*C$218+C$213,C$222*C$214,FALSE))</f>
        <v>96.485564805190407</v>
      </c>
      <c r="S164" s="5">
        <f>AW164+(D$209*_xlfn.NORM.DIST($B164,D$214*D$215+D$213,D$219*D$214,FALSE))+(D$211*_xlfn.NORM.DIST($B164,D$214*D$216+D$213,D$220*D$214,FALSE))+(D$210*_xlfn.NORM.DIST($B164,D$214*D$217+D$213,D$221*D$214,FALSE))+(D$212*_xlfn.NORM.DIST($B164,D$214*D$218+D$213,D$222*D$214,FALSE))</f>
        <v>100.96936611102113</v>
      </c>
      <c r="T164" s="5">
        <f>AX164+(E$209*_xlfn.NORM.DIST($B164,E$214*E$215+E$213,E$219*E$214,FALSE))+(E$211*_xlfn.NORM.DIST($B164,E$214*E$216+E$213,E$220*E$214,FALSE))+(E$210*_xlfn.NORM.DIST($B164,E$214*E$217+E$213,E$221*E$214,FALSE))+(E$212*_xlfn.NORM.DIST($B164,E$214*E$218+E$213,E$222*E$214,FALSE))</f>
        <v>101.96589443675886</v>
      </c>
      <c r="U164" s="5">
        <f>AY164+(F$209*_xlfn.NORM.DIST($B164,F$214*F$215+F$213,F$219*F$214,FALSE))+(F$211*_xlfn.NORM.DIST($B164,F$214*F$216+F$213,F$220*F$214,FALSE))+(F$210*_xlfn.NORM.DIST($B164,F$214*F$217+F$213,F$221*F$214,FALSE))+(F$212*_xlfn.NORM.DIST($B164,F$214*F$218+F$213,F$222*F$214,FALSE))</f>
        <v>103.45081859012693</v>
      </c>
      <c r="V164" s="5">
        <f>AZ164+(G$209*_xlfn.NORM.DIST($B164,G$214*G$215+G$213,G$219*G$214,FALSE))+(G$211*_xlfn.NORM.DIST($B164,G$214*G$216+G$213,G$220*G$214,FALSE))+(G$210*_xlfn.NORM.DIST($B164,G$214*G$217+G$213,G$221*G$214,FALSE))+(G$212*_xlfn.NORM.DIST($B164,G$214*G$218+G$213,G$222*G$214,FALSE))</f>
        <v>106.15629108889814</v>
      </c>
      <c r="W164" s="5">
        <f>BA164+(H$209*_xlfn.NORM.DIST($B164,H$214*H$215+H$213,H$219*H$214,FALSE))+(H$211*_xlfn.NORM.DIST($B164,H$214*H$216+H$213,H$220*H$214,FALSE))+(H$210*_xlfn.NORM.DIST($B164,H$214*H$217+H$213,H$221*H$214,FALSE))+(H$212*_xlfn.NORM.DIST($B164,H$214*H$218+H$213,H$222*H$214,FALSE))</f>
        <v>109.9716395272555</v>
      </c>
      <c r="X164" s="5">
        <f>BB164+(I$209*_xlfn.NORM.DIST($B164,I$214*I$215+I$213,I$219*I$214,FALSE))+(I$211*_xlfn.NORM.DIST($B164,I$214*I$216+I$213,I$220*I$214,FALSE))+(I$210*_xlfn.NORM.DIST($B164,I$214*I$217+I$213,I$221*I$214,FALSE))+(I$212*_xlfn.NORM.DIST($B164,I$214*I$218+I$213,I$222*I$214,FALSE))</f>
        <v>111.73748131023862</v>
      </c>
      <c r="Y164" s="5">
        <f>BC164+(J$209*_xlfn.NORM.DIST($B164,J$214*J$215+J$213,J$219*J$214,FALSE))+(J$211*_xlfn.NORM.DIST($B164,J$214*J$216+J$213,J$220*J$214,FALSE))+(J$210*_xlfn.NORM.DIST($B164,J$214*J$217+J$213,J$221*J$214,FALSE))+(J$212*_xlfn.NORM.DIST($B164,J$214*J$218+J$213,J$222*J$214,FALSE))</f>
        <v>110.85549872816071</v>
      </c>
      <c r="Z164" s="5">
        <f>BD164+(K$209*_xlfn.NORM.DIST($B164,K$214*K$215+K$213,K$219*K$214,FALSE))+(K$211*_xlfn.NORM.DIST($B164,K$214*K$216+K$213,K$220*K$214,FALSE))+(K$210*_xlfn.NORM.DIST($B164,K$214*K$217+K$213,K$221*K$214,FALSE))+(K$212*_xlfn.NORM.DIST($B164,K$214*K$218+K$213,K$222*K$214,FALSE))</f>
        <v>108.06494752852147</v>
      </c>
      <c r="AA164" s="5">
        <f>BE164+(L$209*_xlfn.NORM.DIST($B164,L$214*L$215+L$213,L$219*L$214,FALSE))+(L$211*_xlfn.NORM.DIST($B164,L$214*L$216+L$213,L$220*L$214,FALSE))+(L$210*_xlfn.NORM.DIST($B164,L$214*L$217+L$213,L$221*L$214,FALSE))+(L$212*_xlfn.NORM.DIST($B164,L$214*L$218+L$213,L$222*L$214,FALSE))</f>
        <v>102.89267928695936</v>
      </c>
      <c r="AB164" s="5">
        <f>BF164+(M$209*_xlfn.NORM.DIST($B164,M$214*M$215+M$213,M$219*M$214,FALSE))+(M$211*_xlfn.NORM.DIST($B164,M$214*M$216+M$213,M$220*M$214,FALSE))+(M$210*_xlfn.NORM.DIST($B164,M$214*M$217+M$213,M$221*M$214,FALSE))+(M$212*_xlfn.NORM.DIST($B164,M$214*M$218+M$213,M$222*M$214,FALSE))</f>
        <v>96.253577690453398</v>
      </c>
      <c r="AC164" s="5">
        <f>BG164+(N$209*_xlfn.NORM.DIST($B164,N$214*N$215+N$213,N$219*N$214,FALSE))+(N$211*_xlfn.NORM.DIST($B164,N$214*N$216+N$213,N$220*N$214,FALSE))+(N$210*_xlfn.NORM.DIST($B164,N$214*N$217+N$213,N$221*N$214,FALSE))+(N$212*_xlfn.NORM.DIST($B164,N$214*N$218+N$213,N$222*N$214,FALSE))</f>
        <v>86.857229461195203</v>
      </c>
      <c r="AD164" s="5">
        <f>BH164+(O$209*_xlfn.NORM.DIST($B164,O$214*O$215+O$213,O$219*O$214,FALSE))+(O$211*_xlfn.NORM.DIST($B164,O$214*O$216+O$213,O$220*O$214,FALSE))+(O$210*_xlfn.NORM.DIST($B164,O$214*O$217+O$213,O$221*O$214,FALSE))+(O$212*_xlfn.NORM.DIST($B164,O$214*O$218+O$213,O$222*O$214,FALSE))</f>
        <v>74.936878543281736</v>
      </c>
      <c r="AE164" s="5"/>
      <c r="AG164" s="5">
        <f t="shared" si="127"/>
        <v>1.5754351948096001</v>
      </c>
      <c r="AH164" s="5">
        <f t="shared" si="127"/>
        <v>0.88363388897886352</v>
      </c>
      <c r="AI164" s="5">
        <f t="shared" si="127"/>
        <v>0.85810556324113918</v>
      </c>
      <c r="AJ164" s="5">
        <f t="shared" si="127"/>
        <v>-1.7128185901269291</v>
      </c>
      <c r="AK164" s="5">
        <f t="shared" si="126"/>
        <v>-0.40629108889814347</v>
      </c>
      <c r="AL164" s="5">
        <f t="shared" si="126"/>
        <v>-0.64863952725551144</v>
      </c>
      <c r="AM164" s="5">
        <f t="shared" si="126"/>
        <v>-1.5104813102386174</v>
      </c>
      <c r="AN164" s="5">
        <f t="shared" si="126"/>
        <v>-1.7194987281607155</v>
      </c>
      <c r="AO164" s="5">
        <f t="shared" si="125"/>
        <v>1.4500524714785286</v>
      </c>
      <c r="AP164" s="5">
        <f t="shared" si="85"/>
        <v>0.74332071304063163</v>
      </c>
      <c r="AQ164" s="5">
        <f t="shared" si="85"/>
        <v>1.1854223095465954</v>
      </c>
      <c r="AR164" s="5">
        <f t="shared" si="85"/>
        <v>0.73377053880479082</v>
      </c>
      <c r="AS164" s="5">
        <f t="shared" si="85"/>
        <v>-0.42167854328174315</v>
      </c>
      <c r="AV164" s="2">
        <f t="shared" si="86"/>
        <v>96.485563914129742</v>
      </c>
      <c r="AW164" s="2">
        <f t="shared" si="87"/>
        <v>100.17595419421245</v>
      </c>
      <c r="AX164" s="2">
        <f t="shared" si="88"/>
        <v>101.82437639786697</v>
      </c>
      <c r="AY164" s="2">
        <f t="shared" si="89"/>
        <v>101.7102427754611</v>
      </c>
      <c r="AZ164" s="2">
        <f t="shared" si="90"/>
        <v>104.67316586159649</v>
      </c>
      <c r="BA164" s="2">
        <f t="shared" si="91"/>
        <v>106.82897352725649</v>
      </c>
      <c r="BB164" s="2">
        <f t="shared" si="92"/>
        <v>107.77259930366475</v>
      </c>
      <c r="BC164" s="2">
        <f t="shared" si="93"/>
        <v>106.34540057420971</v>
      </c>
      <c r="BD164" s="2">
        <f t="shared" si="94"/>
        <v>103.59363347570682</v>
      </c>
      <c r="BE164" s="2">
        <f t="shared" si="95"/>
        <v>98.912699672307554</v>
      </c>
      <c r="BF164" s="2">
        <f t="shared" si="96"/>
        <v>91.20388679576682</v>
      </c>
      <c r="BG164" s="2">
        <f t="shared" si="97"/>
        <v>81.347966921941179</v>
      </c>
      <c r="BH164" s="2">
        <f t="shared" si="98"/>
        <v>68.813114777527062</v>
      </c>
      <c r="BK164" s="2" t="str">
        <f>IF(OR($B164&lt;C$229, AND($B164&gt;C$230, $B164&lt;C$231)), C164, "")</f>
        <v/>
      </c>
      <c r="BL164" s="2" t="str">
        <f>IF(OR($B164&lt;D$229, AND($B164&gt;D$230, $B164&lt;D$231)), D164, "")</f>
        <v/>
      </c>
      <c r="BM164" s="2" t="str">
        <f>IF(OR($B164&lt;E$229, AND($B164&gt;E$230, $B164&lt;E$231)), E164, "")</f>
        <v/>
      </c>
      <c r="BN164" s="2" t="str">
        <f>IF(OR($B164&lt;F$229, AND($B164&gt;F$230, $B164&lt;F$231)), F164, "")</f>
        <v/>
      </c>
      <c r="BO164" s="2" t="str">
        <f>IF(OR($B164&lt;G$229, AND($B164&gt;G$230, $B164&lt;G$231)), G164, "")</f>
        <v/>
      </c>
      <c r="BP164" s="2" t="str">
        <f>IF(OR($B164&lt;H$229, AND($B164&gt;H$230, $B164&lt;H$231)), H164, "")</f>
        <v/>
      </c>
      <c r="BQ164" s="2" t="str">
        <f>IF(OR($B164&lt;I$229, AND($B164&gt;I$230, $B164&lt;I$231)), I164, "")</f>
        <v/>
      </c>
      <c r="BR164" s="2" t="str">
        <f>IF(OR($B164&lt;J$229, AND($B164&gt;J$230, $B164&lt;J$231)), J164, "")</f>
        <v/>
      </c>
      <c r="BS164" s="2" t="str">
        <f>IF(OR($B164&lt;K$229, AND($B164&gt;K$230, $B164&lt;K$231)), K164, "")</f>
        <v/>
      </c>
      <c r="BT164" s="2" t="str">
        <f>IF(OR($B164&lt;L$229, AND($B164&gt;L$230, $B164&lt;L$231)), L164, "")</f>
        <v/>
      </c>
      <c r="BU164" s="2" t="str">
        <f>IF(OR($B164&lt;M$229, AND($B164&gt;M$230, $B164&lt;M$231)), M164, "")</f>
        <v/>
      </c>
      <c r="BV164" s="2" t="str">
        <f>IF(OR($B164&lt;N$229, AND($B164&gt;N$230, $B164&lt;N$231)), N164, "")</f>
        <v/>
      </c>
      <c r="BW164" s="2" t="str">
        <f>IF(OR($B164&lt;O$229, AND($B164&gt;O$230, $B164&lt;O$231)), O164, "")</f>
        <v/>
      </c>
      <c r="BZ164" s="2" t="str">
        <f>IF(OR(AND($B164&gt;C$230, $B164&lt;C$231), $B164&gt;C$232), C164, "")</f>
        <v/>
      </c>
      <c r="CA164" s="2" t="str">
        <f>IF(OR(AND($B164&gt;D$230, $B164&lt;D$231), $B164&gt;D$232), D164, "")</f>
        <v/>
      </c>
      <c r="CB164" s="2" t="str">
        <f>IF(OR(AND($B164&gt;E$230, $B164&lt;E$231), $B164&gt;E$232), E164, "")</f>
        <v/>
      </c>
      <c r="CC164" s="2" t="str">
        <f>IF(OR(AND($B164&gt;F$230, $B164&lt;F$231), $B164&gt;F$232), F164, "")</f>
        <v/>
      </c>
      <c r="CD164" s="2" t="str">
        <f>IF(OR(AND($B164&gt;G$230, $B164&lt;G$231), $B164&gt;G$232), G164, "")</f>
        <v/>
      </c>
      <c r="CE164" s="2" t="str">
        <f>IF(OR(AND($B164&gt;H$230, $B164&lt;H$231), $B164&gt;H$232), H164, "")</f>
        <v/>
      </c>
      <c r="CF164" s="2" t="str">
        <f>IF(OR(AND($B164&gt;I$230, $B164&lt;I$231), $B164&gt;I$232), I164, "")</f>
        <v/>
      </c>
      <c r="CG164" s="2" t="str">
        <f>IF(OR(AND($B164&gt;J$230, $B164&lt;J$231), $B164&gt;J$232), J164, "")</f>
        <v/>
      </c>
      <c r="CH164" s="2" t="str">
        <f>IF(OR(AND($B164&gt;K$230, $B164&lt;K$231), $B164&gt;K$232), K164, "")</f>
        <v/>
      </c>
      <c r="CI164" s="2" t="str">
        <f>IF(OR(AND($B164&gt;L$230, $B164&lt;L$231), $B164&gt;L$232), L164, "")</f>
        <v/>
      </c>
      <c r="CJ164" s="2" t="str">
        <f>IF(OR(AND($B164&gt;M$230, $B164&lt;M$231), $B164&gt;M$232), M164, "")</f>
        <v/>
      </c>
      <c r="CK164" s="2" t="str">
        <f>IF(OR(AND($B164&gt;N$230, $B164&lt;N$231), $B164&gt;N$232), N164, "")</f>
        <v/>
      </c>
      <c r="CL164" s="2" t="str">
        <f>IF(OR(AND($B164&gt;O$230, $B164&lt;O$231), $B164&gt;O$232), O164, "")</f>
        <v/>
      </c>
      <c r="CO164" s="2">
        <f t="shared" si="99"/>
        <v>99.164403286486717</v>
      </c>
      <c r="CP164" s="2">
        <f t="shared" si="100"/>
        <v>101.96367133327379</v>
      </c>
      <c r="CQ164" s="2">
        <f t="shared" si="101"/>
        <v>105.38686244661865</v>
      </c>
      <c r="CR164" s="2">
        <f t="shared" si="102"/>
        <v>104.24385485802489</v>
      </c>
      <c r="CS164" s="2">
        <f t="shared" si="103"/>
        <v>106.81687098786946</v>
      </c>
      <c r="CT164" s="2">
        <f t="shared" si="104"/>
        <v>109.68401561762226</v>
      </c>
      <c r="CU164" s="2">
        <f t="shared" si="105"/>
        <v>110.15874447376109</v>
      </c>
      <c r="CV164" s="2">
        <f t="shared" si="106"/>
        <v>111.03516845043572</v>
      </c>
      <c r="CW164" s="2">
        <f t="shared" si="107"/>
        <v>109.37911355134239</v>
      </c>
      <c r="CX164" s="2">
        <f t="shared" si="108"/>
        <v>103.88780670603123</v>
      </c>
      <c r="CY164" s="2">
        <f t="shared" si="109"/>
        <v>96.32796735222071</v>
      </c>
      <c r="CZ164" s="2">
        <f t="shared" si="110"/>
        <v>84.545419381656103</v>
      </c>
      <c r="DA164" s="2">
        <f t="shared" si="111"/>
        <v>70.424399028661142</v>
      </c>
      <c r="DD164" s="2">
        <f t="shared" si="112"/>
        <v>96.473554065764958</v>
      </c>
      <c r="DE164" s="2">
        <f t="shared" si="113"/>
        <v>100.16635268007393</v>
      </c>
      <c r="DF164" s="2">
        <f t="shared" si="114"/>
        <v>101.80311232066353</v>
      </c>
      <c r="DG164" s="2">
        <f t="shared" si="115"/>
        <v>101.69941825966937</v>
      </c>
      <c r="DH164" s="2">
        <f t="shared" si="116"/>
        <v>104.66446729970532</v>
      </c>
      <c r="DI164" s="2">
        <f t="shared" si="117"/>
        <v>106.81618224205069</v>
      </c>
      <c r="DJ164" s="2">
        <f t="shared" si="118"/>
        <v>107.76060759800674</v>
      </c>
      <c r="DK164" s="2">
        <f t="shared" si="119"/>
        <v>106.32267343443606</v>
      </c>
      <c r="DL164" s="2">
        <f t="shared" si="120"/>
        <v>103.56649988239134</v>
      </c>
      <c r="DM164" s="2">
        <f t="shared" si="121"/>
        <v>98.892276296805207</v>
      </c>
      <c r="DN164" s="2">
        <f t="shared" si="122"/>
        <v>91.183268623368889</v>
      </c>
      <c r="DO164" s="2">
        <f t="shared" si="123"/>
        <v>81.335342095764773</v>
      </c>
      <c r="DP164" s="2">
        <f t="shared" si="124"/>
        <v>68.806020967929072</v>
      </c>
      <c r="DS164" s="2">
        <f>POWER(10,($B164-C$227)/C$228)/(1+POWER(10,($B164-C$227)/C$228))</f>
        <v>0.99553678137284862</v>
      </c>
      <c r="DT164" s="2">
        <f>POWER(10,($B164-D$227)/D$228)/(1+POWER(10,($B164-D$227)/D$228))</f>
        <v>0.99465786763998043</v>
      </c>
      <c r="DU164" s="2">
        <f>POWER(10,($B164-E$227)/E$228)/(1+POWER(10,($B164-E$227)/E$228))</f>
        <v>0.99406652906701243</v>
      </c>
      <c r="DV164" s="2">
        <f>POWER(10,($B164-F$227)/F$228)/(1+POWER(10,($B164-F$227)/F$228))</f>
        <v>0.99574581036968379</v>
      </c>
      <c r="DW164" s="2">
        <f>POWER(10,($B164-G$227)/G$228)/(1+POWER(10,($B164-G$227)/G$228))</f>
        <v>0.99595867543853256</v>
      </c>
      <c r="DX164" s="2">
        <f>POWER(10,($B164-H$227)/H$228)/(1+POWER(10,($B164-H$227)/H$228))</f>
        <v>0.99553973905361171</v>
      </c>
      <c r="DY164" s="2">
        <f>POWER(10,($B164-I$227)/I$228)/(1+POWER(10,($B164-I$227)/I$228))</f>
        <v>0.99499957413639195</v>
      </c>
      <c r="DZ164" s="2">
        <f>POWER(10,($B164-J$227)/J$228)/(1+POWER(10,($B164-J$227)/J$228))</f>
        <v>0.99517725966892467</v>
      </c>
      <c r="EA164" s="2">
        <f>POWER(10,($B164-K$227)/K$228)/(1+POWER(10,($B164-K$227)/K$228))</f>
        <v>0.99533194620168541</v>
      </c>
      <c r="EB164" s="2">
        <f>POWER(10,($B164-L$227)/L$228)/(1+POWER(10,($B164-L$227)/L$228))</f>
        <v>0.99591167026735961</v>
      </c>
      <c r="EC164" s="2">
        <f>POWER(10,($B164-M$227)/M$228)/(1+POWER(10,($B164-M$227)/M$228))</f>
        <v>0.99599234600807429</v>
      </c>
      <c r="ED164" s="2">
        <f>POWER(10,($B164-N$227)/N$228)/(1+POWER(10,($B164-N$227)/N$228))</f>
        <v>0.9960671270340139</v>
      </c>
      <c r="EE164" s="2">
        <f>POWER(10,($B164-O$227)/O$228)/(1+POWER(10,($B164-O$227)/O$228))</f>
        <v>0.99561671665595275</v>
      </c>
    </row>
    <row r="165" spans="2:135" x14ac:dyDescent="0.25">
      <c r="B165" s="2">
        <v>159</v>
      </c>
      <c r="C165">
        <v>97.635999999999996</v>
      </c>
      <c r="D165">
        <v>100.58799999999999</v>
      </c>
      <c r="E165">
        <v>103.294</v>
      </c>
      <c r="F165">
        <v>103.246</v>
      </c>
      <c r="G165">
        <v>104.812</v>
      </c>
      <c r="H165">
        <v>107.67700000000001</v>
      </c>
      <c r="I165">
        <v>109.848</v>
      </c>
      <c r="J165">
        <v>108.864</v>
      </c>
      <c r="K165">
        <v>107.10599999999999</v>
      </c>
      <c r="L165">
        <v>102.773</v>
      </c>
      <c r="M165">
        <v>96.364000000000004</v>
      </c>
      <c r="N165">
        <v>86.135999999999996</v>
      </c>
      <c r="O165">
        <v>74.348500000000001</v>
      </c>
      <c r="R165" s="5">
        <f>AV165+(C$209*_xlfn.NORM.DIST($B165,C$214*C$215+C$213,C$219*C$214,FALSE))+(C$211*_xlfn.NORM.DIST($B165,C$214*C$216+C$213,C$220*C$214,FALSE))+(C$210*_xlfn.NORM.DIST($B165,C$214*C$217+C$213,C$221*C$214,FALSE))+(C$212*_xlfn.NORM.DIST($B165,C$214*C$218+C$213,C$222*C$214,FALSE))</f>
        <v>96.445732280258881</v>
      </c>
      <c r="S165" s="5">
        <f>AW165+(D$209*_xlfn.NORM.DIST($B165,D$214*D$215+D$213,D$219*D$214,FALSE))+(D$211*_xlfn.NORM.DIST($B165,D$214*D$216+D$213,D$220*D$214,FALSE))+(D$210*_xlfn.NORM.DIST($B165,D$214*D$217+D$213,D$221*D$214,FALSE))+(D$212*_xlfn.NORM.DIST($B165,D$214*D$218+D$213,D$222*D$214,FALSE))</f>
        <v>100.97894457751107</v>
      </c>
      <c r="T165" s="5">
        <f>AX165+(E$209*_xlfn.NORM.DIST($B165,E$214*E$215+E$213,E$219*E$214,FALSE))+(E$211*_xlfn.NORM.DIST($B165,E$214*E$216+E$213,E$220*E$214,FALSE))+(E$210*_xlfn.NORM.DIST($B165,E$214*E$217+E$213,E$221*E$214,FALSE))+(E$212*_xlfn.NORM.DIST($B165,E$214*E$218+E$213,E$222*E$214,FALSE))</f>
        <v>101.94707231637771</v>
      </c>
      <c r="U165" s="5">
        <f>AY165+(F$209*_xlfn.NORM.DIST($B165,F$214*F$215+F$213,F$219*F$214,FALSE))+(F$211*_xlfn.NORM.DIST($B165,F$214*F$216+F$213,F$220*F$214,FALSE))+(F$210*_xlfn.NORM.DIST($B165,F$214*F$217+F$213,F$221*F$214,FALSE))+(F$212*_xlfn.NORM.DIST($B165,F$214*F$218+F$213,F$222*F$214,FALSE))</f>
        <v>103.12622566757535</v>
      </c>
      <c r="V165" s="5">
        <f>AZ165+(G$209*_xlfn.NORM.DIST($B165,G$214*G$215+G$213,G$219*G$214,FALSE))+(G$211*_xlfn.NORM.DIST($B165,G$214*G$216+G$213,G$220*G$214,FALSE))+(G$210*_xlfn.NORM.DIST($B165,G$214*G$217+G$213,G$221*G$214,FALSE))+(G$212*_xlfn.NORM.DIST($B165,G$214*G$218+G$213,G$222*G$214,FALSE))</f>
        <v>105.82377800612637</v>
      </c>
      <c r="W165" s="5">
        <f>BA165+(H$209*_xlfn.NORM.DIST($B165,H$214*H$215+H$213,H$219*H$214,FALSE))+(H$211*_xlfn.NORM.DIST($B165,H$214*H$216+H$213,H$220*H$214,FALSE))+(H$210*_xlfn.NORM.DIST($B165,H$214*H$217+H$213,H$221*H$214,FALSE))+(H$212*_xlfn.NORM.DIST($B165,H$214*H$218+H$213,H$222*H$214,FALSE))</f>
        <v>109.3398752652884</v>
      </c>
      <c r="X165" s="5">
        <f>BB165+(I$209*_xlfn.NORM.DIST($B165,I$214*I$215+I$213,I$219*I$214,FALSE))+(I$211*_xlfn.NORM.DIST($B165,I$214*I$216+I$213,I$220*I$214,FALSE))+(I$210*_xlfn.NORM.DIST($B165,I$214*I$217+I$213,I$221*I$214,FALSE))+(I$212*_xlfn.NORM.DIST($B165,I$214*I$218+I$213,I$222*I$214,FALSE))</f>
        <v>111.11003705128935</v>
      </c>
      <c r="Y165" s="5">
        <f>BC165+(J$209*_xlfn.NORM.DIST($B165,J$214*J$215+J$213,J$219*J$214,FALSE))+(J$211*_xlfn.NORM.DIST($B165,J$214*J$216+J$213,J$220*J$214,FALSE))+(J$210*_xlfn.NORM.DIST($B165,J$214*J$217+J$213,J$221*J$214,FALSE))+(J$212*_xlfn.NORM.DIST($B165,J$214*J$218+J$213,J$222*J$214,FALSE))</f>
        <v>109.97304290946124</v>
      </c>
      <c r="Z165" s="5">
        <f>BD165+(K$209*_xlfn.NORM.DIST($B165,K$214*K$215+K$213,K$219*K$214,FALSE))+(K$211*_xlfn.NORM.DIST($B165,K$214*K$216+K$213,K$220*K$214,FALSE))+(K$210*_xlfn.NORM.DIST($B165,K$214*K$217+K$213,K$221*K$214,FALSE))+(K$212*_xlfn.NORM.DIST($B165,K$214*K$218+K$213,K$222*K$214,FALSE))</f>
        <v>107.04298319563938</v>
      </c>
      <c r="AA165" s="5">
        <f>BE165+(L$209*_xlfn.NORM.DIST($B165,L$214*L$215+L$213,L$219*L$214,FALSE))+(L$211*_xlfn.NORM.DIST($B165,L$214*L$216+L$213,L$220*L$214,FALSE))+(L$210*_xlfn.NORM.DIST($B165,L$214*L$217+L$213,L$221*L$214,FALSE))+(L$212*_xlfn.NORM.DIST($B165,L$214*L$218+L$213,L$222*L$214,FALSE))</f>
        <v>101.83176000770067</v>
      </c>
      <c r="AB165" s="5">
        <f>BF165+(M$209*_xlfn.NORM.DIST($B165,M$214*M$215+M$213,M$219*M$214,FALSE))+(M$211*_xlfn.NORM.DIST($B165,M$214*M$216+M$213,M$220*M$214,FALSE))+(M$210*_xlfn.NORM.DIST($B165,M$214*M$217+M$213,M$221*M$214,FALSE))+(M$212*_xlfn.NORM.DIST($B165,M$214*M$218+M$213,M$222*M$214,FALSE))</f>
        <v>95.104598182851063</v>
      </c>
      <c r="AC165" s="5">
        <f>BG165+(N$209*_xlfn.NORM.DIST($B165,N$214*N$215+N$213,N$219*N$214,FALSE))+(N$211*_xlfn.NORM.DIST($B165,N$214*N$216+N$213,N$220*N$214,FALSE))+(N$210*_xlfn.NORM.DIST($B165,N$214*N$217+N$213,N$221*N$214,FALSE))+(N$212*_xlfn.NORM.DIST($B165,N$214*N$218+N$213,N$222*N$214,FALSE))</f>
        <v>85.7330807308619</v>
      </c>
      <c r="AD165" s="5">
        <f>BH165+(O$209*_xlfn.NORM.DIST($B165,O$214*O$215+O$213,O$219*O$214,FALSE))+(O$211*_xlfn.NORM.DIST($B165,O$214*O$216+O$213,O$220*O$214,FALSE))+(O$210*_xlfn.NORM.DIST($B165,O$214*O$217+O$213,O$221*O$214,FALSE))+(O$212*_xlfn.NORM.DIST($B165,O$214*O$218+O$213,O$222*O$214,FALSE))</f>
        <v>74.212289902946992</v>
      </c>
      <c r="AE165" s="5"/>
      <c r="AG165" s="5">
        <f t="shared" si="127"/>
        <v>1.1902677197411151</v>
      </c>
      <c r="AH165" s="5">
        <f t="shared" si="127"/>
        <v>-0.39094457751107825</v>
      </c>
      <c r="AI165" s="5">
        <f t="shared" si="127"/>
        <v>1.3469276836222832</v>
      </c>
      <c r="AJ165" s="5">
        <f t="shared" si="127"/>
        <v>0.11977433242464031</v>
      </c>
      <c r="AK165" s="5">
        <f t="shared" si="126"/>
        <v>-1.0117780061263772</v>
      </c>
      <c r="AL165" s="5">
        <f t="shared" si="126"/>
        <v>-1.6628752652883918</v>
      </c>
      <c r="AM165" s="5">
        <f t="shared" si="126"/>
        <v>-1.2620370512893544</v>
      </c>
      <c r="AN165" s="5">
        <f t="shared" si="126"/>
        <v>-1.1090429094612375</v>
      </c>
      <c r="AO165" s="5">
        <f t="shared" si="125"/>
        <v>6.3016804360614742E-2</v>
      </c>
      <c r="AP165" s="5">
        <f t="shared" si="85"/>
        <v>0.9412399922993302</v>
      </c>
      <c r="AQ165" s="5">
        <f t="shared" si="85"/>
        <v>1.2594018171489409</v>
      </c>
      <c r="AR165" s="5">
        <f t="shared" si="85"/>
        <v>0.40291926913809561</v>
      </c>
      <c r="AS165" s="5">
        <f t="shared" si="85"/>
        <v>0.13621009705300935</v>
      </c>
      <c r="AV165" s="2">
        <f t="shared" si="86"/>
        <v>96.445731421802407</v>
      </c>
      <c r="AW165" s="2">
        <f t="shared" si="87"/>
        <v>100.14592168013579</v>
      </c>
      <c r="AX165" s="2">
        <f t="shared" si="88"/>
        <v>101.77616260288245</v>
      </c>
      <c r="AY165" s="2">
        <f t="shared" si="89"/>
        <v>101.68007733760918</v>
      </c>
      <c r="AZ165" s="2">
        <f t="shared" si="90"/>
        <v>104.66845095793128</v>
      </c>
      <c r="BA165" s="2">
        <f t="shared" si="91"/>
        <v>106.8212127864484</v>
      </c>
      <c r="BB165" s="2">
        <f t="shared" si="92"/>
        <v>107.76833287054869</v>
      </c>
      <c r="BC165" s="2">
        <f t="shared" si="93"/>
        <v>106.3208609819209</v>
      </c>
      <c r="BD165" s="2">
        <f t="shared" si="94"/>
        <v>103.55449293607143</v>
      </c>
      <c r="BE165" s="2">
        <f t="shared" si="95"/>
        <v>98.880332395915374</v>
      </c>
      <c r="BF165" s="2">
        <f t="shared" si="96"/>
        <v>91.174548743936143</v>
      </c>
      <c r="BG165" s="2">
        <f t="shared" si="97"/>
        <v>81.330131169130382</v>
      </c>
      <c r="BH165" s="2">
        <f t="shared" si="98"/>
        <v>68.804395068050979</v>
      </c>
      <c r="BK165" s="2" t="str">
        <f>IF(OR($B165&lt;C$229, AND($B165&gt;C$230, $B165&lt;C$231)), C165, "")</f>
        <v/>
      </c>
      <c r="BL165" s="2" t="str">
        <f>IF(OR($B165&lt;D$229, AND($B165&gt;D$230, $B165&lt;D$231)), D165, "")</f>
        <v/>
      </c>
      <c r="BM165" s="2" t="str">
        <f>IF(OR($B165&lt;E$229, AND($B165&gt;E$230, $B165&lt;E$231)), E165, "")</f>
        <v/>
      </c>
      <c r="BN165" s="2" t="str">
        <f>IF(OR($B165&lt;F$229, AND($B165&gt;F$230, $B165&lt;F$231)), F165, "")</f>
        <v/>
      </c>
      <c r="BO165" s="2" t="str">
        <f>IF(OR($B165&lt;G$229, AND($B165&gt;G$230, $B165&lt;G$231)), G165, "")</f>
        <v/>
      </c>
      <c r="BP165" s="2" t="str">
        <f>IF(OR($B165&lt;H$229, AND($B165&gt;H$230, $B165&lt;H$231)), H165, "")</f>
        <v/>
      </c>
      <c r="BQ165" s="2" t="str">
        <f>IF(OR($B165&lt;I$229, AND($B165&gt;I$230, $B165&lt;I$231)), I165, "")</f>
        <v/>
      </c>
      <c r="BR165" s="2" t="str">
        <f>IF(OR($B165&lt;J$229, AND($B165&gt;J$230, $B165&lt;J$231)), J165, "")</f>
        <v/>
      </c>
      <c r="BS165" s="2" t="str">
        <f>IF(OR($B165&lt;K$229, AND($B165&gt;K$230, $B165&lt;K$231)), K165, "")</f>
        <v/>
      </c>
      <c r="BT165" s="2" t="str">
        <f>IF(OR($B165&lt;L$229, AND($B165&gt;L$230, $B165&lt;L$231)), L165, "")</f>
        <v/>
      </c>
      <c r="BU165" s="2" t="str">
        <f>IF(OR($B165&lt;M$229, AND($B165&gt;M$230, $B165&lt;M$231)), M165, "")</f>
        <v/>
      </c>
      <c r="BV165" s="2" t="str">
        <f>IF(OR($B165&lt;N$229, AND($B165&gt;N$230, $B165&lt;N$231)), N165, "")</f>
        <v/>
      </c>
      <c r="BW165" s="2" t="str">
        <f>IF(OR($B165&lt;O$229, AND($B165&gt;O$230, $B165&lt;O$231)), O165, "")</f>
        <v/>
      </c>
      <c r="BZ165" s="2" t="str">
        <f>IF(OR(AND($B165&gt;C$230, $B165&lt;C$231), $B165&gt;C$232), C165, "")</f>
        <v/>
      </c>
      <c r="CA165" s="2" t="str">
        <f>IF(OR(AND($B165&gt;D$230, $B165&lt;D$231), $B165&gt;D$232), D165, "")</f>
        <v/>
      </c>
      <c r="CB165" s="2" t="str">
        <f>IF(OR(AND($B165&gt;E$230, $B165&lt;E$231), $B165&gt;E$232), E165, "")</f>
        <v/>
      </c>
      <c r="CC165" s="2" t="str">
        <f>IF(OR(AND($B165&gt;F$230, $B165&lt;F$231), $B165&gt;F$232), F165, "")</f>
        <v/>
      </c>
      <c r="CD165" s="2" t="str">
        <f>IF(OR(AND($B165&gt;G$230, $B165&lt;G$231), $B165&gt;G$232), G165, "")</f>
        <v/>
      </c>
      <c r="CE165" s="2" t="str">
        <f>IF(OR(AND($B165&gt;H$230, $B165&lt;H$231), $B165&gt;H$232), H165, "")</f>
        <v/>
      </c>
      <c r="CF165" s="2" t="str">
        <f>IF(OR(AND($B165&gt;I$230, $B165&lt;I$231), $B165&gt;I$232), I165, "")</f>
        <v/>
      </c>
      <c r="CG165" s="2" t="str">
        <f>IF(OR(AND($B165&gt;J$230, $B165&lt;J$231), $B165&gt;J$232), J165, "")</f>
        <v/>
      </c>
      <c r="CH165" s="2" t="str">
        <f>IF(OR(AND($B165&gt;K$230, $B165&lt;K$231), $B165&gt;K$232), K165, "")</f>
        <v/>
      </c>
      <c r="CI165" s="2" t="str">
        <f>IF(OR(AND($B165&gt;L$230, $B165&lt;L$231), $B165&gt;L$232), L165, "")</f>
        <v/>
      </c>
      <c r="CJ165" s="2" t="str">
        <f>IF(OR(AND($B165&gt;M$230, $B165&lt;M$231), $B165&gt;M$232), M165, "")</f>
        <v/>
      </c>
      <c r="CK165" s="2" t="str">
        <f>IF(OR(AND($B165&gt;N$230, $B165&lt;N$231), $B165&gt;N$232), N165, "")</f>
        <v/>
      </c>
      <c r="CL165" s="2" t="str">
        <f>IF(OR(AND($B165&gt;O$230, $B165&lt;O$231), $B165&gt;O$232), O165, "")</f>
        <v/>
      </c>
      <c r="CO165" s="2">
        <f t="shared" si="99"/>
        <v>99.16186188781289</v>
      </c>
      <c r="CP165" s="2">
        <f t="shared" si="100"/>
        <v>101.95669407929987</v>
      </c>
      <c r="CQ165" s="2">
        <f t="shared" si="101"/>
        <v>105.38941972381639</v>
      </c>
      <c r="CR165" s="2">
        <f t="shared" si="102"/>
        <v>104.2486867232616</v>
      </c>
      <c r="CS165" s="2">
        <f t="shared" si="103"/>
        <v>106.83797735247003</v>
      </c>
      <c r="CT165" s="2">
        <f t="shared" si="104"/>
        <v>109.71455047656097</v>
      </c>
      <c r="CU165" s="2">
        <f t="shared" si="105"/>
        <v>110.18323280880152</v>
      </c>
      <c r="CV165" s="2">
        <f t="shared" si="106"/>
        <v>111.07849986312476</v>
      </c>
      <c r="CW165" s="2">
        <f t="shared" si="107"/>
        <v>109.4210294726679</v>
      </c>
      <c r="CX165" s="2">
        <f t="shared" si="108"/>
        <v>103.92472219879096</v>
      </c>
      <c r="CY165" s="2">
        <f t="shared" si="109"/>
        <v>96.371511636272785</v>
      </c>
      <c r="CZ165" s="2">
        <f t="shared" si="110"/>
        <v>84.572697118792462</v>
      </c>
      <c r="DA165" s="2">
        <f t="shared" si="111"/>
        <v>70.436592074939455</v>
      </c>
      <c r="DD165" s="2">
        <f t="shared" si="112"/>
        <v>96.434625835852458</v>
      </c>
      <c r="DE165" s="2">
        <f t="shared" si="113"/>
        <v>100.13705206474597</v>
      </c>
      <c r="DF165" s="2">
        <f t="shared" si="114"/>
        <v>101.7564931520172</v>
      </c>
      <c r="DG165" s="2">
        <f t="shared" si="115"/>
        <v>101.67006889687046</v>
      </c>
      <c r="DH165" s="2">
        <f t="shared" si="116"/>
        <v>104.66042221875543</v>
      </c>
      <c r="DI165" s="2">
        <f t="shared" si="117"/>
        <v>106.80939051868006</v>
      </c>
      <c r="DJ165" s="2">
        <f t="shared" si="118"/>
        <v>107.7572645115133</v>
      </c>
      <c r="DK165" s="2">
        <f t="shared" si="119"/>
        <v>106.29983361417422</v>
      </c>
      <c r="DL165" s="2">
        <f t="shared" si="120"/>
        <v>103.5294001034956</v>
      </c>
      <c r="DM165" s="2">
        <f t="shared" si="121"/>
        <v>98.861446667811734</v>
      </c>
      <c r="DN165" s="2">
        <f t="shared" si="122"/>
        <v>91.155477288661984</v>
      </c>
      <c r="DO165" s="2">
        <f t="shared" si="123"/>
        <v>81.318454737812303</v>
      </c>
      <c r="DP165" s="2">
        <f t="shared" si="124"/>
        <v>68.797841467873084</v>
      </c>
      <c r="DS165" s="2">
        <f>POWER(10,($B165-C$227)/C$228)/(1+POWER(10,($B165-C$227)/C$228))</f>
        <v>0.99592789705828288</v>
      </c>
      <c r="DT165" s="2">
        <f>POWER(10,($B165-D$227)/D$228)/(1+POWER(10,($B165-D$227)/D$228))</f>
        <v>0.99512562618423173</v>
      </c>
      <c r="DU165" s="2">
        <f>POWER(10,($B165-E$227)/E$228)/(1+POWER(10,($B165-E$227)/E$228))</f>
        <v>0.99458578353387717</v>
      </c>
      <c r="DV165" s="2">
        <f>POWER(10,($B165-F$227)/F$228)/(1+POWER(10,($B165-F$227)/F$228))</f>
        <v>0.99611868007880966</v>
      </c>
      <c r="DW165" s="2">
        <f>POWER(10,($B165-G$227)/G$228)/(1+POWER(10,($B165-G$227)/G$228))</f>
        <v>0.99631295710884304</v>
      </c>
      <c r="DX165" s="2">
        <f>POWER(10,($B165-H$227)/H$228)/(1+POWER(10,($B165-H$227)/H$228))</f>
        <v>0.99593059661439121</v>
      </c>
      <c r="DY165" s="2">
        <f>POWER(10,($B165-I$227)/I$228)/(1+POWER(10,($B165-I$227)/I$228))</f>
        <v>0.99543755000930678</v>
      </c>
      <c r="DZ165" s="2">
        <f>POWER(10,($B165-J$227)/J$228)/(1+POWER(10,($B165-J$227)/J$228))</f>
        <v>0.99559974129783602</v>
      </c>
      <c r="EA165" s="2">
        <f>POWER(10,($B165-K$227)/K$228)/(1+POWER(10,($B165-K$227)/K$228))</f>
        <v>0.99574093497681382</v>
      </c>
      <c r="EB165" s="2">
        <f>POWER(10,($B165-L$227)/L$228)/(1+POWER(10,($B165-L$227)/L$228))</f>
        <v>0.99627005720149098</v>
      </c>
      <c r="EC165" s="2">
        <f>POWER(10,($B165-M$227)/M$228)/(1+POWER(10,($B165-M$227)/M$228))</f>
        <v>0.99634368679284402</v>
      </c>
      <c r="ED165" s="2">
        <f>POWER(10,($B165-N$227)/N$228)/(1+POWER(10,($B165-N$227)/N$228))</f>
        <v>0.99641193557483043</v>
      </c>
      <c r="EE165" s="2">
        <f>POWER(10,($B165-O$227)/O$228)/(1+POWER(10,($B165-O$227)/O$228))</f>
        <v>0.99600085568259233</v>
      </c>
    </row>
    <row r="166" spans="2:135" x14ac:dyDescent="0.25">
      <c r="B166" s="2">
        <v>160</v>
      </c>
      <c r="C166">
        <v>97.302999999999997</v>
      </c>
      <c r="D166">
        <v>101.265</v>
      </c>
      <c r="E166">
        <v>100.735</v>
      </c>
      <c r="F166">
        <v>101.354</v>
      </c>
      <c r="G166">
        <v>104.438</v>
      </c>
      <c r="H166">
        <v>107.154</v>
      </c>
      <c r="I166">
        <v>108.985</v>
      </c>
      <c r="J166">
        <v>108.818</v>
      </c>
      <c r="K166">
        <v>106.318</v>
      </c>
      <c r="L166">
        <v>102.121</v>
      </c>
      <c r="M166">
        <v>94.242000000000004</v>
      </c>
      <c r="N166">
        <v>85.394000000000005</v>
      </c>
      <c r="O166">
        <v>73</v>
      </c>
      <c r="R166" s="5">
        <f>AV166+(C$209*_xlfn.NORM.DIST($B166,C$214*C$215+C$213,C$219*C$214,FALSE))+(C$211*_xlfn.NORM.DIST($B166,C$214*C$216+C$213,C$220*C$214,FALSE))+(C$210*_xlfn.NORM.DIST($B166,C$214*C$217+C$213,C$221*C$214,FALSE))+(C$212*_xlfn.NORM.DIST($B166,C$214*C$218+C$213,C$222*C$214,FALSE))</f>
        <v>96.405965624773387</v>
      </c>
      <c r="S166" s="5">
        <f>AW166+(D$209*_xlfn.NORM.DIST($B166,D$214*D$215+D$213,D$219*D$214,FALSE))+(D$211*_xlfn.NORM.DIST($B166,D$214*D$216+D$213,D$220*D$214,FALSE))+(D$210*_xlfn.NORM.DIST($B166,D$214*D$217+D$213,D$221*D$214,FALSE))+(D$212*_xlfn.NORM.DIST($B166,D$214*D$218+D$213,D$222*D$214,FALSE))</f>
        <v>100.95331831684524</v>
      </c>
      <c r="T166" s="5">
        <f>AX166+(E$209*_xlfn.NORM.DIST($B166,E$214*E$215+E$213,E$219*E$214,FALSE))+(E$211*_xlfn.NORM.DIST($B166,E$214*E$216+E$213,E$220*E$214,FALSE))+(E$210*_xlfn.NORM.DIST($B166,E$214*E$217+E$213,E$221*E$214,FALSE))+(E$212*_xlfn.NORM.DIST($B166,E$214*E$218+E$213,E$222*E$214,FALSE))</f>
        <v>101.92599990388129</v>
      </c>
      <c r="U166" s="5">
        <f>AY166+(F$209*_xlfn.NORM.DIST($B166,F$214*F$215+F$213,F$219*F$214,FALSE))+(F$211*_xlfn.NORM.DIST($B166,F$214*F$216+F$213,F$220*F$214,FALSE))+(F$210*_xlfn.NORM.DIST($B166,F$214*F$217+F$213,F$221*F$214,FALSE))+(F$212*_xlfn.NORM.DIST($B166,F$214*F$218+F$213,F$222*F$214,FALSE))</f>
        <v>102.79791852788995</v>
      </c>
      <c r="V166" s="5">
        <f>AZ166+(G$209*_xlfn.NORM.DIST($B166,G$214*G$215+G$213,G$219*G$214,FALSE))+(G$211*_xlfn.NORM.DIST($B166,G$214*G$216+G$213,G$220*G$214,FALSE))+(G$210*_xlfn.NORM.DIST($B166,G$214*G$217+G$213,G$221*G$214,FALSE))+(G$212*_xlfn.NORM.DIST($B166,G$214*G$218+G$213,G$222*G$214,FALSE))</f>
        <v>105.52307844013202</v>
      </c>
      <c r="W166" s="5">
        <f>BA166+(H$209*_xlfn.NORM.DIST($B166,H$214*H$215+H$213,H$219*H$214,FALSE))+(H$211*_xlfn.NORM.DIST($B166,H$214*H$216+H$213,H$220*H$214,FALSE))+(H$210*_xlfn.NORM.DIST($B166,H$214*H$217+H$213,H$221*H$214,FALSE))+(H$212*_xlfn.NORM.DIST($B166,H$214*H$218+H$213,H$222*H$214,FALSE))</f>
        <v>108.74013417725652</v>
      </c>
      <c r="X166" s="5">
        <f>BB166+(I$209*_xlfn.NORM.DIST($B166,I$214*I$215+I$213,I$219*I$214,FALSE))+(I$211*_xlfn.NORM.DIST($B166,I$214*I$216+I$213,I$220*I$214,FALSE))+(I$210*_xlfn.NORM.DIST($B166,I$214*I$217+I$213,I$221*I$214,FALSE))+(I$212*_xlfn.NORM.DIST($B166,I$214*I$218+I$213,I$222*I$214,FALSE))</f>
        <v>110.45195254197144</v>
      </c>
      <c r="Y166" s="5">
        <f>BC166+(J$209*_xlfn.NORM.DIST($B166,J$214*J$215+J$213,J$219*J$214,FALSE))+(J$211*_xlfn.NORM.DIST($B166,J$214*J$216+J$213,J$220*J$214,FALSE))+(J$210*_xlfn.NORM.DIST($B166,J$214*J$217+J$213,J$221*J$214,FALSE))+(J$212*_xlfn.NORM.DIST($B166,J$214*J$218+J$213,J$222*J$214,FALSE))</f>
        <v>109.11776469354294</v>
      </c>
      <c r="Z166" s="5">
        <f>BD166+(K$209*_xlfn.NORM.DIST($B166,K$214*K$215+K$213,K$219*K$214,FALSE))+(K$211*_xlfn.NORM.DIST($B166,K$214*K$216+K$213,K$220*K$214,FALSE))+(K$210*_xlfn.NORM.DIST($B166,K$214*K$217+K$213,K$221*K$214,FALSE))+(K$212*_xlfn.NORM.DIST($B166,K$214*K$218+K$213,K$222*K$214,FALSE))</f>
        <v>106.1110076701374</v>
      </c>
      <c r="AA166" s="5">
        <f>BE166+(L$209*_xlfn.NORM.DIST($B166,L$214*L$215+L$213,L$219*L$214,FALSE))+(L$211*_xlfn.NORM.DIST($B166,L$214*L$216+L$213,L$220*L$214,FALSE))+(L$210*_xlfn.NORM.DIST($B166,L$214*L$217+L$213,L$221*L$214,FALSE))+(L$212*_xlfn.NORM.DIST($B166,L$214*L$218+L$213,L$222*L$214,FALSE))</f>
        <v>100.9359054783109</v>
      </c>
      <c r="AB166" s="5">
        <f>BF166+(M$209*_xlfn.NORM.DIST($B166,M$214*M$215+M$213,M$219*M$214,FALSE))+(M$211*_xlfn.NORM.DIST($B166,M$214*M$216+M$213,M$220*M$214,FALSE))+(M$210*_xlfn.NORM.DIST($B166,M$214*M$217+M$213,M$221*M$214,FALSE))+(M$212*_xlfn.NORM.DIST($B166,M$214*M$218+M$213,M$222*M$214,FALSE))</f>
        <v>94.065867039836917</v>
      </c>
      <c r="AC166" s="5">
        <f>BG166+(N$209*_xlfn.NORM.DIST($B166,N$214*N$215+N$213,N$219*N$214,FALSE))+(N$211*_xlfn.NORM.DIST($B166,N$214*N$216+N$213,N$220*N$214,FALSE))+(N$210*_xlfn.NORM.DIST($B166,N$214*N$217+N$213,N$221*N$214,FALSE))+(N$212*_xlfn.NORM.DIST($B166,N$214*N$218+N$213,N$222*N$214,FALSE))</f>
        <v>84.674262735978274</v>
      </c>
      <c r="AD166" s="5">
        <f>BH166+(O$209*_xlfn.NORM.DIST($B166,O$214*O$215+O$213,O$219*O$214,FALSE))+(O$211*_xlfn.NORM.DIST($B166,O$214*O$216+O$213,O$220*O$214,FALSE))+(O$210*_xlfn.NORM.DIST($B166,O$214*O$217+O$213,O$221*O$214,FALSE))+(O$212*_xlfn.NORM.DIST($B166,O$214*O$218+O$213,O$222*O$214,FALSE))</f>
        <v>73.362014491436341</v>
      </c>
      <c r="AE166" s="5"/>
      <c r="AG166" s="5">
        <f t="shared" si="127"/>
        <v>0.89703437522661034</v>
      </c>
      <c r="AH166" s="5">
        <f t="shared" si="127"/>
        <v>0.31168168315475953</v>
      </c>
      <c r="AI166" s="5">
        <f t="shared" si="127"/>
        <v>-1.1909999038812913</v>
      </c>
      <c r="AJ166" s="5">
        <f t="shared" si="127"/>
        <v>-1.4439185278899487</v>
      </c>
      <c r="AK166" s="5">
        <f t="shared" si="126"/>
        <v>-1.0850784401320226</v>
      </c>
      <c r="AL166" s="5">
        <f t="shared" si="126"/>
        <v>-1.5861341772565254</v>
      </c>
      <c r="AM166" s="5">
        <f t="shared" si="126"/>
        <v>-1.4669525419714375</v>
      </c>
      <c r="AN166" s="5">
        <f t="shared" si="126"/>
        <v>-0.29976469354294011</v>
      </c>
      <c r="AO166" s="5">
        <f t="shared" si="125"/>
        <v>0.20699232986260085</v>
      </c>
      <c r="AP166" s="5">
        <f t="shared" si="85"/>
        <v>1.1850945216890949</v>
      </c>
      <c r="AQ166" s="5">
        <f t="shared" si="85"/>
        <v>0.17613296016308766</v>
      </c>
      <c r="AR166" s="5">
        <f t="shared" si="85"/>
        <v>0.71973726402173099</v>
      </c>
      <c r="AS166" s="5">
        <f t="shared" si="85"/>
        <v>-0.36201449143634079</v>
      </c>
      <c r="AV166" s="2">
        <f t="shared" si="86"/>
        <v>96.405964832948001</v>
      </c>
      <c r="AW166" s="2">
        <f t="shared" si="87"/>
        <v>100.11594338634679</v>
      </c>
      <c r="AX166" s="2">
        <f t="shared" si="88"/>
        <v>101.72806422609649</v>
      </c>
      <c r="AY166" s="2">
        <f t="shared" si="89"/>
        <v>101.64997149509587</v>
      </c>
      <c r="AZ166" s="2">
        <f t="shared" si="90"/>
        <v>104.66378641350745</v>
      </c>
      <c r="BA166" s="2">
        <f t="shared" si="91"/>
        <v>106.81352327495404</v>
      </c>
      <c r="BB166" s="2">
        <f t="shared" si="92"/>
        <v>107.76413579560574</v>
      </c>
      <c r="BC166" s="2">
        <f t="shared" si="93"/>
        <v>106.29644406257148</v>
      </c>
      <c r="BD166" s="2">
        <f t="shared" si="94"/>
        <v>103.51550087609039</v>
      </c>
      <c r="BE166" s="2">
        <f t="shared" si="95"/>
        <v>98.848077209740822</v>
      </c>
      <c r="BF166" s="2">
        <f t="shared" si="96"/>
        <v>91.145322877526738</v>
      </c>
      <c r="BG166" s="2">
        <f t="shared" si="97"/>
        <v>81.312364344314972</v>
      </c>
      <c r="BH166" s="2">
        <f t="shared" si="98"/>
        <v>68.79571535632445</v>
      </c>
      <c r="BK166" s="2" t="str">
        <f>IF(OR($B166&lt;C$229, AND($B166&gt;C$230, $B166&lt;C$231)), C166, "")</f>
        <v/>
      </c>
      <c r="BL166" s="2" t="str">
        <f>IF(OR($B166&lt;D$229, AND($B166&gt;D$230, $B166&lt;D$231)), D166, "")</f>
        <v/>
      </c>
      <c r="BM166" s="2" t="str">
        <f>IF(OR($B166&lt;E$229, AND($B166&gt;E$230, $B166&lt;E$231)), E166, "")</f>
        <v/>
      </c>
      <c r="BN166" s="2" t="str">
        <f>IF(OR($B166&lt;F$229, AND($B166&gt;F$230, $B166&lt;F$231)), F166, "")</f>
        <v/>
      </c>
      <c r="BO166" s="2" t="str">
        <f>IF(OR($B166&lt;G$229, AND($B166&gt;G$230, $B166&lt;G$231)), G166, "")</f>
        <v/>
      </c>
      <c r="BP166" s="2" t="str">
        <f>IF(OR($B166&lt;H$229, AND($B166&gt;H$230, $B166&lt;H$231)), H166, "")</f>
        <v/>
      </c>
      <c r="BQ166" s="2" t="str">
        <f>IF(OR($B166&lt;I$229, AND($B166&gt;I$230, $B166&lt;I$231)), I166, "")</f>
        <v/>
      </c>
      <c r="BR166" s="2" t="str">
        <f>IF(OR($B166&lt;J$229, AND($B166&gt;J$230, $B166&lt;J$231)), J166, "")</f>
        <v/>
      </c>
      <c r="BS166" s="2" t="str">
        <f>IF(OR($B166&lt;K$229, AND($B166&gt;K$230, $B166&lt;K$231)), K166, "")</f>
        <v/>
      </c>
      <c r="BT166" s="2" t="str">
        <f>IF(OR($B166&lt;L$229, AND($B166&gt;L$230, $B166&lt;L$231)), L166, "")</f>
        <v/>
      </c>
      <c r="BU166" s="2" t="str">
        <f>IF(OR($B166&lt;M$229, AND($B166&gt;M$230, $B166&lt;M$231)), M166, "")</f>
        <v/>
      </c>
      <c r="BV166" s="2" t="str">
        <f>IF(OR($B166&lt;N$229, AND($B166&gt;N$230, $B166&lt;N$231)), N166, "")</f>
        <v/>
      </c>
      <c r="BW166" s="2" t="str">
        <f>IF(OR($B166&lt;O$229, AND($B166&gt;O$230, $B166&lt;O$231)), O166, "")</f>
        <v/>
      </c>
      <c r="BZ166" s="2" t="str">
        <f>IF(OR(AND($B166&gt;C$230, $B166&lt;C$231), $B166&gt;C$232), C166, "")</f>
        <v/>
      </c>
      <c r="CA166" s="2" t="str">
        <f>IF(OR(AND($B166&gt;D$230, $B166&lt;D$231), $B166&gt;D$232), D166, "")</f>
        <v/>
      </c>
      <c r="CB166" s="2" t="str">
        <f>IF(OR(AND($B166&gt;E$230, $B166&lt;E$231), $B166&gt;E$232), E166, "")</f>
        <v/>
      </c>
      <c r="CC166" s="2" t="str">
        <f>IF(OR(AND($B166&gt;F$230, $B166&lt;F$231), $B166&gt;F$232), F166, "")</f>
        <v/>
      </c>
      <c r="CD166" s="2" t="str">
        <f>IF(OR(AND($B166&gt;G$230, $B166&lt;G$231), $B166&gt;G$232), G166, "")</f>
        <v/>
      </c>
      <c r="CE166" s="2" t="str">
        <f>IF(OR(AND($B166&gt;H$230, $B166&lt;H$231), $B166&gt;H$232), H166, "")</f>
        <v/>
      </c>
      <c r="CF166" s="2" t="str">
        <f>IF(OR(AND($B166&gt;I$230, $B166&lt;I$231), $B166&gt;I$232), I166, "")</f>
        <v/>
      </c>
      <c r="CG166" s="2" t="str">
        <f>IF(OR(AND($B166&gt;J$230, $B166&lt;J$231), $B166&gt;J$232), J166, "")</f>
        <v/>
      </c>
      <c r="CH166" s="2" t="str">
        <f>IF(OR(AND($B166&gt;K$230, $B166&lt;K$231), $B166&gt;K$232), K166, "")</f>
        <v/>
      </c>
      <c r="CI166" s="2" t="str">
        <f>IF(OR(AND($B166&gt;L$230, $B166&lt;L$231), $B166&gt;L$232), L166, "")</f>
        <v/>
      </c>
      <c r="CJ166" s="2" t="str">
        <f>IF(OR(AND($B166&gt;M$230, $B166&lt;M$231), $B166&gt;M$232), M166, "")</f>
        <v/>
      </c>
      <c r="CK166" s="2" t="str">
        <f>IF(OR(AND($B166&gt;N$230, $B166&lt;N$231), $B166&gt;N$232), N166, "")</f>
        <v/>
      </c>
      <c r="CL166" s="2" t="str">
        <f>IF(OR(AND($B166&gt;O$230, $B166&lt;O$231), $B166&gt;O$232), O166, "")</f>
        <v/>
      </c>
      <c r="CO166" s="2">
        <f t="shared" si="99"/>
        <v>99.159320489139049</v>
      </c>
      <c r="CP166" s="2">
        <f t="shared" si="100"/>
        <v>101.94971682532595</v>
      </c>
      <c r="CQ166" s="2">
        <f t="shared" si="101"/>
        <v>105.39197700101414</v>
      </c>
      <c r="CR166" s="2">
        <f t="shared" si="102"/>
        <v>104.25351858849832</v>
      </c>
      <c r="CS166" s="2">
        <f t="shared" si="103"/>
        <v>106.85908371707059</v>
      </c>
      <c r="CT166" s="2">
        <f t="shared" si="104"/>
        <v>109.7450853354997</v>
      </c>
      <c r="CU166" s="2">
        <f t="shared" si="105"/>
        <v>110.20772114384195</v>
      </c>
      <c r="CV166" s="2">
        <f t="shared" si="106"/>
        <v>111.1218312758138</v>
      </c>
      <c r="CW166" s="2">
        <f t="shared" si="107"/>
        <v>109.46294539399339</v>
      </c>
      <c r="CX166" s="2">
        <f t="shared" si="108"/>
        <v>103.96163769155069</v>
      </c>
      <c r="CY166" s="2">
        <f t="shared" si="109"/>
        <v>96.41505592032486</v>
      </c>
      <c r="CZ166" s="2">
        <f t="shared" si="110"/>
        <v>84.599974855928821</v>
      </c>
      <c r="DA166" s="2">
        <f t="shared" si="111"/>
        <v>70.448785121217767</v>
      </c>
      <c r="DD166" s="2">
        <f t="shared" si="112"/>
        <v>96.395697605939944</v>
      </c>
      <c r="DE166" s="2">
        <f t="shared" si="113"/>
        <v>100.10775144941803</v>
      </c>
      <c r="DF166" s="2">
        <f t="shared" si="114"/>
        <v>101.70987398337087</v>
      </c>
      <c r="DG166" s="2">
        <f t="shared" si="115"/>
        <v>101.64071953407155</v>
      </c>
      <c r="DH166" s="2">
        <f t="shared" si="116"/>
        <v>104.65637713780553</v>
      </c>
      <c r="DI166" s="2">
        <f t="shared" si="117"/>
        <v>106.80259879530945</v>
      </c>
      <c r="DJ166" s="2">
        <f t="shared" si="118"/>
        <v>107.75392142501987</v>
      </c>
      <c r="DK166" s="2">
        <f t="shared" si="119"/>
        <v>106.27699379391237</v>
      </c>
      <c r="DL166" s="2">
        <f t="shared" si="120"/>
        <v>103.49230032459987</v>
      </c>
      <c r="DM166" s="2">
        <f t="shared" si="121"/>
        <v>98.830617038818261</v>
      </c>
      <c r="DN166" s="2">
        <f t="shared" si="122"/>
        <v>91.127685953955094</v>
      </c>
      <c r="DO166" s="2">
        <f t="shared" si="123"/>
        <v>81.301567379859833</v>
      </c>
      <c r="DP166" s="2">
        <f t="shared" si="124"/>
        <v>68.789661967817111</v>
      </c>
      <c r="DS166" s="2">
        <f>POWER(10,($B166-C$227)/C$228)/(1+POWER(10,($B166-C$227)/C$228))</f>
        <v>0.99628486684255313</v>
      </c>
      <c r="DT166" s="2">
        <f>POWER(10,($B166-D$227)/D$228)/(1+POWER(10,($B166-D$227)/D$228))</f>
        <v>0.99555261079502577</v>
      </c>
      <c r="DU166" s="2">
        <f>POWER(10,($B166-E$227)/E$228)/(1+POWER(10,($B166-E$227)/E$228))</f>
        <v>0.99505982243341506</v>
      </c>
      <c r="DV166" s="2">
        <f>POWER(10,($B166-F$227)/F$228)/(1+POWER(10,($B166-F$227)/F$228))</f>
        <v>0.99645898485432938</v>
      </c>
      <c r="DW166" s="2">
        <f>POWER(10,($B166-G$227)/G$228)/(1+POWER(10,($B166-G$227)/G$228))</f>
        <v>0.99663628566253104</v>
      </c>
      <c r="DX166" s="2">
        <f>POWER(10,($B166-H$227)/H$228)/(1+POWER(10,($B166-H$227)/H$228))</f>
        <v>0.99628733063163977</v>
      </c>
      <c r="DY166" s="2">
        <f>POWER(10,($B166-I$227)/I$228)/(1+POWER(10,($B166-I$227)/I$228))</f>
        <v>0.99583732506466216</v>
      </c>
      <c r="DZ166" s="2">
        <f>POWER(10,($B166-J$227)/J$228)/(1+POWER(10,($B166-J$227)/J$228))</f>
        <v>0.99598536199990828</v>
      </c>
      <c r="EA166" s="2">
        <f>POWER(10,($B166-K$227)/K$228)/(1+POWER(10,($B166-K$227)/K$228))</f>
        <v>0.99611423033510238</v>
      </c>
      <c r="EB166" s="2">
        <f>POWER(10,($B166-L$227)/L$228)/(1+POWER(10,($B166-L$227)/L$228))</f>
        <v>0.99659713493586111</v>
      </c>
      <c r="EC166" s="2">
        <f>POWER(10,($B166-M$227)/M$228)/(1+POWER(10,($B166-M$227)/M$228))</f>
        <v>0.99666432958468332</v>
      </c>
      <c r="ED166" s="2">
        <f>POWER(10,($B166-N$227)/N$228)/(1+POWER(10,($B166-N$227)/N$228))</f>
        <v>0.99672661290835562</v>
      </c>
      <c r="EE166" s="2">
        <f>POWER(10,($B166-O$227)/O$228)/(1+POWER(10,($B166-O$227)/O$228))</f>
        <v>0.99635145317878815</v>
      </c>
    </row>
    <row r="167" spans="2:135" x14ac:dyDescent="0.25">
      <c r="B167" s="2">
        <v>161</v>
      </c>
      <c r="C167">
        <v>97.47</v>
      </c>
      <c r="D167">
        <v>100.61799999999999</v>
      </c>
      <c r="E167">
        <v>103.206</v>
      </c>
      <c r="F167">
        <v>101.831</v>
      </c>
      <c r="G167">
        <v>104.688</v>
      </c>
      <c r="H167">
        <v>107.723</v>
      </c>
      <c r="I167">
        <v>109.879</v>
      </c>
      <c r="J167">
        <v>107.652</v>
      </c>
      <c r="K167">
        <v>104.90900000000001</v>
      </c>
      <c r="L167">
        <v>100.97</v>
      </c>
      <c r="M167">
        <v>94.938999999999993</v>
      </c>
      <c r="N167">
        <v>84.484999999999999</v>
      </c>
      <c r="O167">
        <v>73.302999999999997</v>
      </c>
      <c r="R167" s="5">
        <f>AV167+(C$209*_xlfn.NORM.DIST($B167,C$214*C$215+C$213,C$219*C$214,FALSE))+(C$211*_xlfn.NORM.DIST($B167,C$214*C$216+C$213,C$220*C$214,FALSE))+(C$210*_xlfn.NORM.DIST($B167,C$214*C$217+C$213,C$221*C$214,FALSE))+(C$212*_xlfn.NORM.DIST($B167,C$214*C$218+C$213,C$222*C$214,FALSE))</f>
        <v>96.366260287260289</v>
      </c>
      <c r="S167" s="5">
        <f>AW167+(D$209*_xlfn.NORM.DIST($B167,D$214*D$215+D$213,D$219*D$214,FALSE))+(D$211*_xlfn.NORM.DIST($B167,D$214*D$216+D$213,D$220*D$214,FALSE))+(D$210*_xlfn.NORM.DIST($B167,D$214*D$217+D$213,D$221*D$214,FALSE))+(D$212*_xlfn.NORM.DIST($B167,D$214*D$218+D$213,D$222*D$214,FALSE))</f>
        <v>100.89192774143419</v>
      </c>
      <c r="T167" s="5">
        <f>AX167+(E$209*_xlfn.NORM.DIST($B167,E$214*E$215+E$213,E$219*E$214,FALSE))+(E$211*_xlfn.NORM.DIST($B167,E$214*E$216+E$213,E$220*E$214,FALSE))+(E$210*_xlfn.NORM.DIST($B167,E$214*E$217+E$213,E$221*E$214,FALSE))+(E$212*_xlfn.NORM.DIST($B167,E$214*E$218+E$213,E$222*E$214,FALSE))</f>
        <v>101.8999017938882</v>
      </c>
      <c r="U167" s="5">
        <f>AY167+(F$209*_xlfn.NORM.DIST($B167,F$214*F$215+F$213,F$219*F$214,FALSE))+(F$211*_xlfn.NORM.DIST($B167,F$214*F$216+F$213,F$220*F$214,FALSE))+(F$210*_xlfn.NORM.DIST($B167,F$214*F$217+F$213,F$221*F$214,FALSE))+(F$212*_xlfn.NORM.DIST($B167,F$214*F$218+F$213,F$222*F$214,FALSE))</f>
        <v>102.49052373705597</v>
      </c>
      <c r="V167" s="5">
        <f>AZ167+(G$209*_xlfn.NORM.DIST($B167,G$214*G$215+G$213,G$219*G$214,FALSE))+(G$211*_xlfn.NORM.DIST($B167,G$214*G$216+G$213,G$220*G$214,FALSE))+(G$210*_xlfn.NORM.DIST($B167,G$214*G$217+G$213,G$221*G$214,FALSE))+(G$212*_xlfn.NORM.DIST($B167,G$214*G$218+G$213,G$222*G$214,FALSE))</f>
        <v>105.26938704300885</v>
      </c>
      <c r="W167" s="5">
        <f>BA167+(H$209*_xlfn.NORM.DIST($B167,H$214*H$215+H$213,H$219*H$214,FALSE))+(H$211*_xlfn.NORM.DIST($B167,H$214*H$216+H$213,H$220*H$214,FALSE))+(H$210*_xlfn.NORM.DIST($B167,H$214*H$217+H$213,H$221*H$214,FALSE))+(H$212*_xlfn.NORM.DIST($B167,H$214*H$218+H$213,H$222*H$214,FALSE))</f>
        <v>108.21249914962924</v>
      </c>
      <c r="X167" s="5">
        <f>BB167+(I$209*_xlfn.NORM.DIST($B167,I$214*I$215+I$213,I$219*I$214,FALSE))+(I$211*_xlfn.NORM.DIST($B167,I$214*I$216+I$213,I$220*I$214,FALSE))+(I$210*_xlfn.NORM.DIST($B167,I$214*I$217+I$213,I$221*I$214,FALSE))+(I$212*_xlfn.NORM.DIST($B167,I$214*I$218+I$213,I$222*I$214,FALSE))</f>
        <v>109.82312657550001</v>
      </c>
      <c r="Y167" s="5">
        <f>BC167+(J$209*_xlfn.NORM.DIST($B167,J$214*J$215+J$213,J$219*J$214,FALSE))+(J$211*_xlfn.NORM.DIST($B167,J$214*J$216+J$213,J$220*J$214,FALSE))+(J$210*_xlfn.NORM.DIST($B167,J$214*J$217+J$213,J$221*J$214,FALSE))+(J$212*_xlfn.NORM.DIST($B167,J$214*J$218+J$213,J$222*J$214,FALSE))</f>
        <v>108.35129287836644</v>
      </c>
      <c r="Z167" s="5">
        <f>BD167+(K$209*_xlfn.NORM.DIST($B167,K$214*K$215+K$213,K$219*K$214,FALSE))+(K$211*_xlfn.NORM.DIST($B167,K$214*K$216+K$213,K$220*K$214,FALSE))+(K$210*_xlfn.NORM.DIST($B167,K$214*K$217+K$213,K$221*K$214,FALSE))+(K$212*_xlfn.NORM.DIST($B167,K$214*K$218+K$213,K$222*K$214,FALSE))</f>
        <v>105.31822090869942</v>
      </c>
      <c r="AA167" s="5">
        <f>BE167+(L$209*_xlfn.NORM.DIST($B167,L$214*L$215+L$213,L$219*L$214,FALSE))+(L$211*_xlfn.NORM.DIST($B167,L$214*L$216+L$213,L$220*L$214,FALSE))+(L$210*_xlfn.NORM.DIST($B167,L$214*L$217+L$213,L$221*L$214,FALSE))+(L$212*_xlfn.NORM.DIST($B167,L$214*L$218+L$213,L$222*L$214,FALSE))</f>
        <v>100.22478933967543</v>
      </c>
      <c r="AB167" s="5">
        <f>BF167+(M$209*_xlfn.NORM.DIST($B167,M$214*M$215+M$213,M$219*M$214,FALSE))+(M$211*_xlfn.NORM.DIST($B167,M$214*M$216+M$213,M$220*M$214,FALSE))+(M$210*_xlfn.NORM.DIST($B167,M$214*M$217+M$213,M$221*M$214,FALSE))+(M$212*_xlfn.NORM.DIST($B167,M$214*M$218+M$213,M$222*M$214,FALSE))</f>
        <v>93.188546623956086</v>
      </c>
      <c r="AC167" s="5">
        <f>BG167+(N$209*_xlfn.NORM.DIST($B167,N$214*N$215+N$213,N$219*N$214,FALSE))+(N$211*_xlfn.NORM.DIST($B167,N$214*N$216+N$213,N$220*N$214,FALSE))+(N$210*_xlfn.NORM.DIST($B167,N$214*N$217+N$213,N$221*N$214,FALSE))+(N$212*_xlfn.NORM.DIST($B167,N$214*N$218+N$213,N$222*N$214,FALSE))</f>
        <v>83.747201629559314</v>
      </c>
      <c r="AD167" s="5">
        <f>BH167+(O$209*_xlfn.NORM.DIST($B167,O$214*O$215+O$213,O$219*O$214,FALSE))+(O$211*_xlfn.NORM.DIST($B167,O$214*O$216+O$213,O$220*O$214,FALSE))+(O$210*_xlfn.NORM.DIST($B167,O$214*O$217+O$213,O$221*O$214,FALSE))+(O$212*_xlfn.NORM.DIST($B167,O$214*O$218+O$213,O$222*O$214,FALSE))</f>
        <v>72.473679368576555</v>
      </c>
      <c r="AE167" s="5"/>
      <c r="AG167" s="5">
        <f t="shared" si="127"/>
        <v>1.1037397127397099</v>
      </c>
      <c r="AH167" s="5">
        <f t="shared" si="127"/>
        <v>-0.27392774143419274</v>
      </c>
      <c r="AI167" s="5">
        <f t="shared" si="127"/>
        <v>1.3060982061117983</v>
      </c>
      <c r="AJ167" s="5">
        <f t="shared" si="127"/>
        <v>-0.65952373705596301</v>
      </c>
      <c r="AK167" s="5">
        <f t="shared" si="126"/>
        <v>-0.58138704300884569</v>
      </c>
      <c r="AL167" s="5">
        <f t="shared" si="126"/>
        <v>-0.48949914962923913</v>
      </c>
      <c r="AM167" s="5">
        <f t="shared" si="126"/>
        <v>5.5873424499992552E-2</v>
      </c>
      <c r="AN167" s="5">
        <f t="shared" si="126"/>
        <v>-0.69929287836643539</v>
      </c>
      <c r="AO167" s="5">
        <f t="shared" si="125"/>
        <v>-0.4092209086994103</v>
      </c>
      <c r="AP167" s="5">
        <f t="shared" si="85"/>
        <v>0.74521066032457384</v>
      </c>
      <c r="AQ167" s="5">
        <f t="shared" si="85"/>
        <v>1.7504533760439074</v>
      </c>
      <c r="AR167" s="5">
        <f t="shared" si="85"/>
        <v>0.73779837044068586</v>
      </c>
      <c r="AS167" s="5">
        <f t="shared" si="85"/>
        <v>0.82932063142344248</v>
      </c>
      <c r="AV167" s="2">
        <f t="shared" si="86"/>
        <v>96.36625958799732</v>
      </c>
      <c r="AW167" s="2">
        <f t="shared" si="87"/>
        <v>100.08601547462794</v>
      </c>
      <c r="AX167" s="2">
        <f t="shared" si="88"/>
        <v>101.68007338824823</v>
      </c>
      <c r="AY167" s="2">
        <f t="shared" si="89"/>
        <v>101.61992111060488</v>
      </c>
      <c r="AZ167" s="2">
        <f t="shared" si="90"/>
        <v>104.65916857821009</v>
      </c>
      <c r="BA167" s="2">
        <f t="shared" si="91"/>
        <v>106.80590000050314</v>
      </c>
      <c r="BB167" s="2">
        <f t="shared" si="92"/>
        <v>107.76000306655412</v>
      </c>
      <c r="BC167" s="2">
        <f t="shared" si="93"/>
        <v>106.27214146239353</v>
      </c>
      <c r="BD167" s="2">
        <f t="shared" si="94"/>
        <v>103.47664705372364</v>
      </c>
      <c r="BE167" s="2">
        <f t="shared" si="95"/>
        <v>98.8159263507942</v>
      </c>
      <c r="BF167" s="2">
        <f t="shared" si="96"/>
        <v>91.116201485736411</v>
      </c>
      <c r="BG167" s="2">
        <f t="shared" si="97"/>
        <v>81.294661694377098</v>
      </c>
      <c r="BH167" s="2">
        <f t="shared" si="98"/>
        <v>68.787072808314278</v>
      </c>
      <c r="BK167" s="2" t="str">
        <f>IF(OR($B167&lt;C$229, AND($B167&gt;C$230, $B167&lt;C$231)), C167, "")</f>
        <v/>
      </c>
      <c r="BL167" s="2" t="str">
        <f>IF(OR($B167&lt;D$229, AND($B167&gt;D$230, $B167&lt;D$231)), D167, "")</f>
        <v/>
      </c>
      <c r="BM167" s="2" t="str">
        <f>IF(OR($B167&lt;E$229, AND($B167&gt;E$230, $B167&lt;E$231)), E167, "")</f>
        <v/>
      </c>
      <c r="BN167" s="2" t="str">
        <f>IF(OR($B167&lt;F$229, AND($B167&gt;F$230, $B167&lt;F$231)), F167, "")</f>
        <v/>
      </c>
      <c r="BO167" s="2" t="str">
        <f>IF(OR($B167&lt;G$229, AND($B167&gt;G$230, $B167&lt;G$231)), G167, "")</f>
        <v/>
      </c>
      <c r="BP167" s="2" t="str">
        <f>IF(OR($B167&lt;H$229, AND($B167&gt;H$230, $B167&lt;H$231)), H167, "")</f>
        <v/>
      </c>
      <c r="BQ167" s="2" t="str">
        <f>IF(OR($B167&lt;I$229, AND($B167&gt;I$230, $B167&lt;I$231)), I167, "")</f>
        <v/>
      </c>
      <c r="BR167" s="2" t="str">
        <f>IF(OR($B167&lt;J$229, AND($B167&gt;J$230, $B167&lt;J$231)), J167, "")</f>
        <v/>
      </c>
      <c r="BS167" s="2" t="str">
        <f>IF(OR($B167&lt;K$229, AND($B167&gt;K$230, $B167&lt;K$231)), K167, "")</f>
        <v/>
      </c>
      <c r="BT167" s="2" t="str">
        <f>IF(OR($B167&lt;L$229, AND($B167&gt;L$230, $B167&lt;L$231)), L167, "")</f>
        <v/>
      </c>
      <c r="BU167" s="2" t="str">
        <f>IF(OR($B167&lt;M$229, AND($B167&gt;M$230, $B167&lt;M$231)), M167, "")</f>
        <v/>
      </c>
      <c r="BV167" s="2" t="str">
        <f>IF(OR($B167&lt;N$229, AND($B167&gt;N$230, $B167&lt;N$231)), N167, "")</f>
        <v/>
      </c>
      <c r="BW167" s="2" t="str">
        <f>IF(OR($B167&lt;O$229, AND($B167&gt;O$230, $B167&lt;O$231)), O167, "")</f>
        <v/>
      </c>
      <c r="BZ167" s="2" t="str">
        <f>IF(OR(AND($B167&gt;C$230, $B167&lt;C$231), $B167&gt;C$232), C167, "")</f>
        <v/>
      </c>
      <c r="CA167" s="2" t="str">
        <f>IF(OR(AND($B167&gt;D$230, $B167&lt;D$231), $B167&gt;D$232), D167, "")</f>
        <v/>
      </c>
      <c r="CB167" s="2" t="str">
        <f>IF(OR(AND($B167&gt;E$230, $B167&lt;E$231), $B167&gt;E$232), E167, "")</f>
        <v/>
      </c>
      <c r="CC167" s="2" t="str">
        <f>IF(OR(AND($B167&gt;F$230, $B167&lt;F$231), $B167&gt;F$232), F167, "")</f>
        <v/>
      </c>
      <c r="CD167" s="2" t="str">
        <f>IF(OR(AND($B167&gt;G$230, $B167&lt;G$231), $B167&gt;G$232), G167, "")</f>
        <v/>
      </c>
      <c r="CE167" s="2" t="str">
        <f>IF(OR(AND($B167&gt;H$230, $B167&lt;H$231), $B167&gt;H$232), H167, "")</f>
        <v/>
      </c>
      <c r="CF167" s="2" t="str">
        <f>IF(OR(AND($B167&gt;I$230, $B167&lt;I$231), $B167&gt;I$232), I167, "")</f>
        <v/>
      </c>
      <c r="CG167" s="2" t="str">
        <f>IF(OR(AND($B167&gt;J$230, $B167&lt;J$231), $B167&gt;J$232), J167, "")</f>
        <v/>
      </c>
      <c r="CH167" s="2" t="str">
        <f>IF(OR(AND($B167&gt;K$230, $B167&lt;K$231), $B167&gt;K$232), K167, "")</f>
        <v/>
      </c>
      <c r="CI167" s="2" t="str">
        <f>IF(OR(AND($B167&gt;L$230, $B167&lt;L$231), $B167&gt;L$232), L167, "")</f>
        <v/>
      </c>
      <c r="CJ167" s="2" t="str">
        <f>IF(OR(AND($B167&gt;M$230, $B167&lt;M$231), $B167&gt;M$232), M167, "")</f>
        <v/>
      </c>
      <c r="CK167" s="2" t="str">
        <f>IF(OR(AND($B167&gt;N$230, $B167&lt;N$231), $B167&gt;N$232), N167, "")</f>
        <v/>
      </c>
      <c r="CL167" s="2" t="str">
        <f>IF(OR(AND($B167&gt;O$230, $B167&lt;O$231), $B167&gt;O$232), O167, "")</f>
        <v/>
      </c>
      <c r="CO167" s="2">
        <f t="shared" si="99"/>
        <v>99.156779090465221</v>
      </c>
      <c r="CP167" s="2">
        <f t="shared" si="100"/>
        <v>101.94273957135202</v>
      </c>
      <c r="CQ167" s="2">
        <f t="shared" si="101"/>
        <v>105.39453427821188</v>
      </c>
      <c r="CR167" s="2">
        <f t="shared" si="102"/>
        <v>104.25835045373503</v>
      </c>
      <c r="CS167" s="2">
        <f t="shared" si="103"/>
        <v>106.88019008167115</v>
      </c>
      <c r="CT167" s="2">
        <f t="shared" si="104"/>
        <v>109.7756201944384</v>
      </c>
      <c r="CU167" s="2">
        <f t="shared" si="105"/>
        <v>110.23220947888237</v>
      </c>
      <c r="CV167" s="2">
        <f t="shared" si="106"/>
        <v>111.16516268850285</v>
      </c>
      <c r="CW167" s="2">
        <f t="shared" si="107"/>
        <v>109.50486131531889</v>
      </c>
      <c r="CX167" s="2">
        <f t="shared" si="108"/>
        <v>103.99855318431042</v>
      </c>
      <c r="CY167" s="2">
        <f t="shared" si="109"/>
        <v>96.458600204376935</v>
      </c>
      <c r="CZ167" s="2">
        <f t="shared" si="110"/>
        <v>84.627252593065194</v>
      </c>
      <c r="DA167" s="2">
        <f t="shared" si="111"/>
        <v>70.46097816749608</v>
      </c>
      <c r="DD167" s="2">
        <f t="shared" si="112"/>
        <v>96.356769376027444</v>
      </c>
      <c r="DE167" s="2">
        <f t="shared" si="113"/>
        <v>100.07845083409008</v>
      </c>
      <c r="DF167" s="2">
        <f t="shared" si="114"/>
        <v>101.66325481472455</v>
      </c>
      <c r="DG167" s="2">
        <f t="shared" si="115"/>
        <v>101.61137017127264</v>
      </c>
      <c r="DH167" s="2">
        <f t="shared" si="116"/>
        <v>104.65233205685563</v>
      </c>
      <c r="DI167" s="2">
        <f t="shared" si="117"/>
        <v>106.79580707193882</v>
      </c>
      <c r="DJ167" s="2">
        <f t="shared" si="118"/>
        <v>107.75057833852642</v>
      </c>
      <c r="DK167" s="2">
        <f t="shared" si="119"/>
        <v>106.25415397365052</v>
      </c>
      <c r="DL167" s="2">
        <f t="shared" si="120"/>
        <v>103.45520054570413</v>
      </c>
      <c r="DM167" s="2">
        <f t="shared" si="121"/>
        <v>98.799787409824788</v>
      </c>
      <c r="DN167" s="2">
        <f t="shared" si="122"/>
        <v>91.09989461924819</v>
      </c>
      <c r="DO167" s="2">
        <f t="shared" si="123"/>
        <v>81.284680021907363</v>
      </c>
      <c r="DP167" s="2">
        <f t="shared" si="124"/>
        <v>68.781482467761137</v>
      </c>
      <c r="DS167" s="2">
        <f>POWER(10,($B167-C$227)/C$228)/(1+POWER(10,($B167-C$227)/C$228))</f>
        <v>0.99661065034133944</v>
      </c>
      <c r="DT167" s="2">
        <f>POWER(10,($B167-D$227)/D$228)/(1+POWER(10,($B167-D$227)/D$228))</f>
        <v>0.9959423449883793</v>
      </c>
      <c r="DU167" s="2">
        <f>POWER(10,($B167-E$227)/E$228)/(1+POWER(10,($B167-E$227)/E$228))</f>
        <v>0.99549254520111541</v>
      </c>
      <c r="DV167" s="2">
        <f>POWER(10,($B167-F$227)/F$228)/(1+POWER(10,($B167-F$227)/F$228))</f>
        <v>0.99676954929022676</v>
      </c>
      <c r="DW167" s="2">
        <f>POWER(10,($B167-G$227)/G$228)/(1+POWER(10,($B167-G$227)/G$228))</f>
        <v>0.99693134783351856</v>
      </c>
      <c r="DX167" s="2">
        <f>POWER(10,($B167-H$227)/H$228)/(1+POWER(10,($B167-H$227)/H$228))</f>
        <v>0.9966128988129771</v>
      </c>
      <c r="DY167" s="2">
        <f>POWER(10,($B167-I$227)/I$228)/(1+POWER(10,($B167-I$227)/I$228))</f>
        <v>0.99620220431859341</v>
      </c>
      <c r="DZ167" s="2">
        <f>POWER(10,($B167-J$227)/J$228)/(1+POWER(10,($B167-J$227)/J$228))</f>
        <v>0.99633731280325022</v>
      </c>
      <c r="EA167" s="2">
        <f>POWER(10,($B167-K$227)/K$228)/(1+POWER(10,($B167-K$227)/K$228))</f>
        <v>0.99645492386495005</v>
      </c>
      <c r="EB167" s="2">
        <f>POWER(10,($B167-L$227)/L$228)/(1+POWER(10,($B167-L$227)/L$228))</f>
        <v>0.99689562067815773</v>
      </c>
      <c r="EC167" s="2">
        <f>POWER(10,($B167-M$227)/M$228)/(1+POWER(10,($B167-M$227)/M$228))</f>
        <v>0.99695693927774798</v>
      </c>
      <c r="ED167" s="2">
        <f>POWER(10,($B167-N$227)/N$228)/(1+POWER(10,($B167-N$227)/N$228))</f>
        <v>0.9970137753908882</v>
      </c>
      <c r="EE167" s="2">
        <f>POWER(10,($B167-O$227)/O$228)/(1+POWER(10,($B167-O$227)/O$228))</f>
        <v>0.99667141716764829</v>
      </c>
    </row>
    <row r="168" spans="2:135" x14ac:dyDescent="0.25">
      <c r="B168" s="2">
        <v>162</v>
      </c>
      <c r="C168">
        <v>96.197000000000003</v>
      </c>
      <c r="D168">
        <v>100.63200000000001</v>
      </c>
      <c r="E168">
        <v>101.206</v>
      </c>
      <c r="F168">
        <v>101.908</v>
      </c>
      <c r="G168">
        <v>104.812</v>
      </c>
      <c r="H168">
        <v>107.354</v>
      </c>
      <c r="I168">
        <v>108.015</v>
      </c>
      <c r="J168">
        <v>107.985</v>
      </c>
      <c r="K168">
        <v>105.182</v>
      </c>
      <c r="L168">
        <v>100.39400000000001</v>
      </c>
      <c r="M168">
        <v>93.135999999999996</v>
      </c>
      <c r="N168">
        <v>83.620999999999995</v>
      </c>
      <c r="O168">
        <v>71.712100000000007</v>
      </c>
      <c r="R168" s="5">
        <f>AV168+(C$209*_xlfn.NORM.DIST($B168,C$214*C$215+C$213,C$219*C$214,FALSE))+(C$211*_xlfn.NORM.DIST($B168,C$214*C$216+C$213,C$220*C$214,FALSE))+(C$210*_xlfn.NORM.DIST($B168,C$214*C$217+C$213,C$221*C$214,FALSE))+(C$212*_xlfn.NORM.DIST($B168,C$214*C$218+C$213,C$222*C$214,FALSE))</f>
        <v>96.32661200523853</v>
      </c>
      <c r="S168" s="5">
        <f>AW168+(D$209*_xlfn.NORM.DIST($B168,D$214*D$215+D$213,D$219*D$214,FALSE))+(D$211*_xlfn.NORM.DIST($B168,D$214*D$216+D$213,D$220*D$214,FALSE))+(D$210*_xlfn.NORM.DIST($B168,D$214*D$217+D$213,D$221*D$214,FALSE))+(D$212*_xlfn.NORM.DIST($B168,D$214*D$218+D$213,D$222*D$214,FALSE))</f>
        <v>100.79874363927863</v>
      </c>
      <c r="T168" s="5">
        <f>AX168+(E$209*_xlfn.NORM.DIST($B168,E$214*E$215+E$213,E$219*E$214,FALSE))+(E$211*_xlfn.NORM.DIST($B168,E$214*E$216+E$213,E$220*E$214,FALSE))+(E$210*_xlfn.NORM.DIST($B168,E$214*E$217+E$213,E$221*E$214,FALSE))+(E$212*_xlfn.NORM.DIST($B168,E$214*E$218+E$213,E$222*E$214,FALSE))</f>
        <v>101.86630668665084</v>
      </c>
      <c r="U168" s="5">
        <f>AY168+(F$209*_xlfn.NORM.DIST($B168,F$214*F$215+F$213,F$219*F$214,FALSE))+(F$211*_xlfn.NORM.DIST($B168,F$214*F$216+F$213,F$220*F$214,FALSE))+(F$210*_xlfn.NORM.DIST($B168,F$214*F$217+F$213,F$221*F$214,FALSE))+(F$212*_xlfn.NORM.DIST($B168,F$214*F$218+F$213,F$222*F$214,FALSE))</f>
        <v>102.22074485916279</v>
      </c>
      <c r="V168" s="5">
        <f>AZ168+(G$209*_xlfn.NORM.DIST($B168,G$214*G$215+G$213,G$219*G$214,FALSE))+(G$211*_xlfn.NORM.DIST($B168,G$214*G$216+G$213,G$220*G$214,FALSE))+(G$210*_xlfn.NORM.DIST($B168,G$214*G$217+G$213,G$221*G$214,FALSE))+(G$212*_xlfn.NORM.DIST($B168,G$214*G$218+G$213,G$222*G$214,FALSE))</f>
        <v>105.06834464408709</v>
      </c>
      <c r="W168" s="5">
        <f>BA168+(H$209*_xlfn.NORM.DIST($B168,H$214*H$215+H$213,H$219*H$214,FALSE))+(H$211*_xlfn.NORM.DIST($B168,H$214*H$216+H$213,H$220*H$214,FALSE))+(H$210*_xlfn.NORM.DIST($B168,H$214*H$217+H$213,H$221*H$214,FALSE))+(H$212*_xlfn.NORM.DIST($B168,H$214*H$218+H$213,H$222*H$214,FALSE))</f>
        <v>107.77850282319969</v>
      </c>
      <c r="X168" s="5">
        <f>BB168+(I$209*_xlfn.NORM.DIST($B168,I$214*I$215+I$213,I$219*I$214,FALSE))+(I$211*_xlfn.NORM.DIST($B168,I$214*I$216+I$213,I$220*I$214,FALSE))+(I$210*_xlfn.NORM.DIST($B168,I$214*I$217+I$213,I$221*I$214,FALSE))+(I$212*_xlfn.NORM.DIST($B168,I$214*I$218+I$213,I$222*I$214,FALSE))</f>
        <v>109.26720925771301</v>
      </c>
      <c r="Y168" s="5">
        <f>BC168+(J$209*_xlfn.NORM.DIST($B168,J$214*J$215+J$213,J$219*J$214,FALSE))+(J$211*_xlfn.NORM.DIST($B168,J$214*J$216+J$213,J$220*J$214,FALSE))+(J$210*_xlfn.NORM.DIST($B168,J$214*J$217+J$213,J$221*J$214,FALSE))+(J$212*_xlfn.NORM.DIST($B168,J$214*J$218+J$213,J$222*J$214,FALSE))</f>
        <v>107.70962910497801</v>
      </c>
      <c r="Z168" s="5">
        <f>BD168+(K$209*_xlfn.NORM.DIST($B168,K$214*K$215+K$213,K$219*K$214,FALSE))+(K$211*_xlfn.NORM.DIST($B168,K$214*K$216+K$213,K$220*K$214,FALSE))+(K$210*_xlfn.NORM.DIST($B168,K$214*K$217+K$213,K$221*K$214,FALSE))+(K$212*_xlfn.NORM.DIST($B168,K$214*K$218+K$213,K$222*K$214,FALSE))</f>
        <v>104.68398035052556</v>
      </c>
      <c r="AA168" s="5">
        <f>BE168+(L$209*_xlfn.NORM.DIST($B168,L$214*L$215+L$213,L$219*L$214,FALSE))+(L$211*_xlfn.NORM.DIST($B168,L$214*L$216+L$213,L$220*L$214,FALSE))+(L$210*_xlfn.NORM.DIST($B168,L$214*L$217+L$213,L$221*L$214,FALSE))+(L$212*_xlfn.NORM.DIST($B168,L$214*L$218+L$213,L$222*L$214,FALSE))</f>
        <v>99.69076146654244</v>
      </c>
      <c r="AB168" s="5">
        <f>BF168+(M$209*_xlfn.NORM.DIST($B168,M$214*M$215+M$213,M$219*M$214,FALSE))+(M$211*_xlfn.NORM.DIST($B168,M$214*M$216+M$213,M$220*M$214,FALSE))+(M$210*_xlfn.NORM.DIST($B168,M$214*M$217+M$213,M$221*M$214,FALSE))+(M$212*_xlfn.NORM.DIST($B168,M$214*M$218+M$213,M$222*M$214,FALSE))</f>
        <v>92.491260852315335</v>
      </c>
      <c r="AC168" s="5">
        <f>BG168+(N$209*_xlfn.NORM.DIST($B168,N$214*N$215+N$213,N$219*N$214,FALSE))+(N$211*_xlfn.NORM.DIST($B168,N$214*N$216+N$213,N$220*N$214,FALSE))+(N$210*_xlfn.NORM.DIST($B168,N$214*N$217+N$213,N$221*N$214,FALSE))+(N$212*_xlfn.NORM.DIST($B168,N$214*N$218+N$213,N$222*N$214,FALSE))</f>
        <v>82.986397210318586</v>
      </c>
      <c r="AD168" s="5">
        <f>BH168+(O$209*_xlfn.NORM.DIST($B168,O$214*O$215+O$213,O$219*O$214,FALSE))+(O$211*_xlfn.NORM.DIST($B168,O$214*O$216+O$213,O$220*O$214,FALSE))+(O$210*_xlfn.NORM.DIST($B168,O$214*O$217+O$213,O$221*O$214,FALSE))+(O$212*_xlfn.NORM.DIST($B168,O$214*O$218+O$213,O$222*O$214,FALSE))</f>
        <v>71.624337917150854</v>
      </c>
      <c r="AE168" s="5"/>
      <c r="AG168" s="5">
        <f t="shared" si="127"/>
        <v>-0.12961200523852767</v>
      </c>
      <c r="AH168" s="5">
        <f t="shared" si="127"/>
        <v>-0.16674363927862146</v>
      </c>
      <c r="AI168" s="5">
        <f t="shared" si="127"/>
        <v>-0.66030668665084136</v>
      </c>
      <c r="AJ168" s="5">
        <f t="shared" si="127"/>
        <v>-0.31274485916279104</v>
      </c>
      <c r="AK168" s="5">
        <f t="shared" si="126"/>
        <v>-0.25634464408709334</v>
      </c>
      <c r="AL168" s="5">
        <f t="shared" si="126"/>
        <v>-0.42450282319968835</v>
      </c>
      <c r="AM168" s="5">
        <f t="shared" si="126"/>
        <v>-1.2522092577130053</v>
      </c>
      <c r="AN168" s="5">
        <f t="shared" si="126"/>
        <v>0.27537089502199308</v>
      </c>
      <c r="AO168" s="5">
        <f t="shared" si="125"/>
        <v>0.49801964947444333</v>
      </c>
      <c r="AP168" s="5">
        <f t="shared" si="85"/>
        <v>0.70323853345756504</v>
      </c>
      <c r="AQ168" s="5">
        <f t="shared" si="85"/>
        <v>0.64473914768466045</v>
      </c>
      <c r="AR168" s="5">
        <f t="shared" si="85"/>
        <v>0.63460278968140926</v>
      </c>
      <c r="AS168" s="5">
        <f t="shared" si="85"/>
        <v>8.7762082849152989E-2</v>
      </c>
      <c r="AV168" s="2">
        <f t="shared" si="86"/>
        <v>96.32661141401519</v>
      </c>
      <c r="AW168" s="2">
        <f t="shared" si="87"/>
        <v>100.05613435686992</v>
      </c>
      <c r="AX168" s="2">
        <f t="shared" si="88"/>
        <v>101.63218269037954</v>
      </c>
      <c r="AY168" s="2">
        <f t="shared" si="89"/>
        <v>101.58992230873181</v>
      </c>
      <c r="AZ168" s="2">
        <f t="shared" si="90"/>
        <v>104.65459405038901</v>
      </c>
      <c r="BA168" s="2">
        <f t="shared" si="91"/>
        <v>106.79833829185709</v>
      </c>
      <c r="BB168" s="2">
        <f t="shared" si="92"/>
        <v>107.75593000940415</v>
      </c>
      <c r="BC168" s="2">
        <f t="shared" si="93"/>
        <v>106.24794533701564</v>
      </c>
      <c r="BD168" s="2">
        <f t="shared" si="94"/>
        <v>103.43792186679222</v>
      </c>
      <c r="BE168" s="2">
        <f t="shared" si="95"/>
        <v>98.78387254578287</v>
      </c>
      <c r="BF168" s="2">
        <f t="shared" si="96"/>
        <v>91.0871773377621</v>
      </c>
      <c r="BG168" s="2">
        <f t="shared" si="97"/>
        <v>81.277018763926478</v>
      </c>
      <c r="BH168" s="2">
        <f t="shared" si="98"/>
        <v>68.77846477568427</v>
      </c>
      <c r="BK168" s="2" t="str">
        <f>IF(OR($B168&lt;C$229, AND($B168&gt;C$230, $B168&lt;C$231)), C168, "")</f>
        <v/>
      </c>
      <c r="BL168" s="2" t="str">
        <f>IF(OR($B168&lt;D$229, AND($B168&gt;D$230, $B168&lt;D$231)), D168, "")</f>
        <v/>
      </c>
      <c r="BM168" s="2" t="str">
        <f>IF(OR($B168&lt;E$229, AND($B168&gt;E$230, $B168&lt;E$231)), E168, "")</f>
        <v/>
      </c>
      <c r="BN168" s="2" t="str">
        <f>IF(OR($B168&lt;F$229, AND($B168&gt;F$230, $B168&lt;F$231)), F168, "")</f>
        <v/>
      </c>
      <c r="BO168" s="2" t="str">
        <f>IF(OR($B168&lt;G$229, AND($B168&gt;G$230, $B168&lt;G$231)), G168, "")</f>
        <v/>
      </c>
      <c r="BP168" s="2" t="str">
        <f>IF(OR($B168&lt;H$229, AND($B168&gt;H$230, $B168&lt;H$231)), H168, "")</f>
        <v/>
      </c>
      <c r="BQ168" s="2" t="str">
        <f>IF(OR($B168&lt;I$229, AND($B168&gt;I$230, $B168&lt;I$231)), I168, "")</f>
        <v/>
      </c>
      <c r="BR168" s="2" t="str">
        <f>IF(OR($B168&lt;J$229, AND($B168&gt;J$230, $B168&lt;J$231)), J168, "")</f>
        <v/>
      </c>
      <c r="BS168" s="2" t="str">
        <f>IF(OR($B168&lt;K$229, AND($B168&gt;K$230, $B168&lt;K$231)), K168, "")</f>
        <v/>
      </c>
      <c r="BT168" s="2" t="str">
        <f>IF(OR($B168&lt;L$229, AND($B168&gt;L$230, $B168&lt;L$231)), L168, "")</f>
        <v/>
      </c>
      <c r="BU168" s="2" t="str">
        <f>IF(OR($B168&lt;M$229, AND($B168&gt;M$230, $B168&lt;M$231)), M168, "")</f>
        <v/>
      </c>
      <c r="BV168" s="2" t="str">
        <f>IF(OR($B168&lt;N$229, AND($B168&gt;N$230, $B168&lt;N$231)), N168, "")</f>
        <v/>
      </c>
      <c r="BW168" s="2" t="str">
        <f>IF(OR($B168&lt;O$229, AND($B168&gt;O$230, $B168&lt;O$231)), O168, "")</f>
        <v/>
      </c>
      <c r="BZ168" s="2" t="str">
        <f>IF(OR(AND($B168&gt;C$230, $B168&lt;C$231), $B168&gt;C$232), C168, "")</f>
        <v/>
      </c>
      <c r="CA168" s="2" t="str">
        <f>IF(OR(AND($B168&gt;D$230, $B168&lt;D$231), $B168&gt;D$232), D168, "")</f>
        <v/>
      </c>
      <c r="CB168" s="2" t="str">
        <f>IF(OR(AND($B168&gt;E$230, $B168&lt;E$231), $B168&gt;E$232), E168, "")</f>
        <v/>
      </c>
      <c r="CC168" s="2" t="str">
        <f>IF(OR(AND($B168&gt;F$230, $B168&lt;F$231), $B168&gt;F$232), F168, "")</f>
        <v/>
      </c>
      <c r="CD168" s="2" t="str">
        <f>IF(OR(AND($B168&gt;G$230, $B168&lt;G$231), $B168&gt;G$232), G168, "")</f>
        <v/>
      </c>
      <c r="CE168" s="2" t="str">
        <f>IF(OR(AND($B168&gt;H$230, $B168&lt;H$231), $B168&gt;H$232), H168, "")</f>
        <v/>
      </c>
      <c r="CF168" s="2" t="str">
        <f>IF(OR(AND($B168&gt;I$230, $B168&lt;I$231), $B168&gt;I$232), I168, "")</f>
        <v/>
      </c>
      <c r="CG168" s="2" t="str">
        <f>IF(OR(AND($B168&gt;J$230, $B168&lt;J$231), $B168&gt;J$232), J168, "")</f>
        <v/>
      </c>
      <c r="CH168" s="2" t="str">
        <f>IF(OR(AND($B168&gt;K$230, $B168&lt;K$231), $B168&gt;K$232), K168, "")</f>
        <v/>
      </c>
      <c r="CI168" s="2" t="str">
        <f>IF(OR(AND($B168&gt;L$230, $B168&lt;L$231), $B168&gt;L$232), L168, "")</f>
        <v/>
      </c>
      <c r="CJ168" s="2" t="str">
        <f>IF(OR(AND($B168&gt;M$230, $B168&lt;M$231), $B168&gt;M$232), M168, "")</f>
        <v/>
      </c>
      <c r="CK168" s="2" t="str">
        <f>IF(OR(AND($B168&gt;N$230, $B168&lt;N$231), $B168&gt;N$232), N168, "")</f>
        <v/>
      </c>
      <c r="CL168" s="2" t="str">
        <f>IF(OR(AND($B168&gt;O$230, $B168&lt;O$231), $B168&gt;O$232), O168, "")</f>
        <v/>
      </c>
      <c r="CO168" s="2">
        <f t="shared" si="99"/>
        <v>99.15423769179138</v>
      </c>
      <c r="CP168" s="2">
        <f t="shared" si="100"/>
        <v>101.93576231737809</v>
      </c>
      <c r="CQ168" s="2">
        <f t="shared" si="101"/>
        <v>105.39709155540962</v>
      </c>
      <c r="CR168" s="2">
        <f t="shared" si="102"/>
        <v>104.26318231897174</v>
      </c>
      <c r="CS168" s="2">
        <f t="shared" si="103"/>
        <v>106.90129644627172</v>
      </c>
      <c r="CT168" s="2">
        <f t="shared" si="104"/>
        <v>109.80615505337711</v>
      </c>
      <c r="CU168" s="2">
        <f t="shared" si="105"/>
        <v>110.2566978139228</v>
      </c>
      <c r="CV168" s="2">
        <f t="shared" si="106"/>
        <v>111.20849410119189</v>
      </c>
      <c r="CW168" s="2">
        <f t="shared" si="107"/>
        <v>109.5467772366444</v>
      </c>
      <c r="CX168" s="2">
        <f t="shared" si="108"/>
        <v>104.03546867707017</v>
      </c>
      <c r="CY168" s="2">
        <f t="shared" si="109"/>
        <v>96.50214448842901</v>
      </c>
      <c r="CZ168" s="2">
        <f t="shared" si="110"/>
        <v>84.654530330201553</v>
      </c>
      <c r="DA168" s="2">
        <f t="shared" si="111"/>
        <v>70.473171213774378</v>
      </c>
      <c r="DD168" s="2">
        <f t="shared" si="112"/>
        <v>96.31784114611493</v>
      </c>
      <c r="DE168" s="2">
        <f t="shared" si="113"/>
        <v>100.04915021876212</v>
      </c>
      <c r="DF168" s="2">
        <f t="shared" si="114"/>
        <v>101.61663564607822</v>
      </c>
      <c r="DG168" s="2">
        <f t="shared" si="115"/>
        <v>101.58202080847371</v>
      </c>
      <c r="DH168" s="2">
        <f t="shared" si="116"/>
        <v>104.64828697590573</v>
      </c>
      <c r="DI168" s="2">
        <f t="shared" si="117"/>
        <v>106.7890153485682</v>
      </c>
      <c r="DJ168" s="2">
        <f t="shared" si="118"/>
        <v>107.74723525203299</v>
      </c>
      <c r="DK168" s="2">
        <f t="shared" si="119"/>
        <v>106.23131415338868</v>
      </c>
      <c r="DL168" s="2">
        <f t="shared" si="120"/>
        <v>103.41810076680839</v>
      </c>
      <c r="DM168" s="2">
        <f t="shared" si="121"/>
        <v>98.768957780831315</v>
      </c>
      <c r="DN168" s="2">
        <f t="shared" si="122"/>
        <v>91.072103284541299</v>
      </c>
      <c r="DO168" s="2">
        <f t="shared" si="123"/>
        <v>81.267792663954893</v>
      </c>
      <c r="DP168" s="2">
        <f t="shared" si="124"/>
        <v>68.773302967705149</v>
      </c>
      <c r="DS168" s="2">
        <f>POWER(10,($B168-C$227)/C$228)/(1+POWER(10,($B168-C$227)/C$228))</f>
        <v>0.99690795424439915</v>
      </c>
      <c r="DT168" s="2">
        <f>POWER(10,($B168-D$227)/D$228)/(1+POWER(10,($B168-D$227)/D$228))</f>
        <v>0.99629805294214058</v>
      </c>
      <c r="DU168" s="2">
        <f>POWER(10,($B168-E$227)/E$228)/(1+POWER(10,($B168-E$227)/E$228))</f>
        <v>0.99588752132700531</v>
      </c>
      <c r="DV168" s="2">
        <f>POWER(10,($B168-F$227)/F$228)/(1+POWER(10,($B168-F$227)/F$228))</f>
        <v>0.99705295625527446</v>
      </c>
      <c r="DW168" s="2">
        <f>POWER(10,($B168-G$227)/G$228)/(1+POWER(10,($B168-G$227)/G$228))</f>
        <v>0.99720060010122846</v>
      </c>
      <c r="DX168" s="2">
        <f>POWER(10,($B168-H$227)/H$228)/(1+POWER(10,($B168-H$227)/H$228))</f>
        <v>0.99691000609814873</v>
      </c>
      <c r="DY168" s="2">
        <f>POWER(10,($B168-I$227)/I$228)/(1+POWER(10,($B168-I$227)/I$228))</f>
        <v>0.99653521136230783</v>
      </c>
      <c r="DZ168" s="2">
        <f>POWER(10,($B168-J$227)/J$228)/(1+POWER(10,($B168-J$227)/J$228))</f>
        <v>0.99665851269165018</v>
      </c>
      <c r="EA168" s="2">
        <f>POWER(10,($B168-K$227)/K$228)/(1+POWER(10,($B168-K$227)/K$228))</f>
        <v>0.99676584331358087</v>
      </c>
      <c r="EB168" s="2">
        <f>POWER(10,($B168-L$227)/L$228)/(1+POWER(10,($B168-L$227)/L$228))</f>
        <v>0.99716799884298968</v>
      </c>
      <c r="EC168" s="2">
        <f>POWER(10,($B168-M$227)/M$228)/(1+POWER(10,($B168-M$227)/M$228))</f>
        <v>0.99722395233207262</v>
      </c>
      <c r="ED168" s="2">
        <f>POWER(10,($B168-N$227)/N$228)/(1+POWER(10,($B168-N$227)/N$228))</f>
        <v>0.99727581499342621</v>
      </c>
      <c r="EE168" s="2">
        <f>POWER(10,($B168-O$227)/O$228)/(1+POWER(10,($B168-O$227)/O$228))</f>
        <v>0.99696340702225017</v>
      </c>
    </row>
    <row r="169" spans="2:135" x14ac:dyDescent="0.25">
      <c r="B169" s="2">
        <v>163</v>
      </c>
      <c r="C169">
        <v>95.484999999999999</v>
      </c>
      <c r="D169">
        <v>100.5</v>
      </c>
      <c r="E169">
        <v>102.35299999999999</v>
      </c>
      <c r="F169">
        <v>101.785</v>
      </c>
      <c r="G169">
        <v>105.03100000000001</v>
      </c>
      <c r="H169">
        <v>107.67700000000001</v>
      </c>
      <c r="I169">
        <v>107.879</v>
      </c>
      <c r="J169">
        <v>107.636</v>
      </c>
      <c r="K169">
        <v>103.90900000000001</v>
      </c>
      <c r="L169">
        <v>99.347999999999999</v>
      </c>
      <c r="M169">
        <v>91.879000000000005</v>
      </c>
      <c r="N169">
        <v>82.545000000000002</v>
      </c>
      <c r="O169">
        <v>70.393900000000002</v>
      </c>
      <c r="R169" s="5">
        <f>AV169+(C$209*_xlfn.NORM.DIST($B169,C$214*C$215+C$213,C$219*C$214,FALSE))+(C$211*_xlfn.NORM.DIST($B169,C$214*C$216+C$213,C$220*C$214,FALSE))+(C$210*_xlfn.NORM.DIST($B169,C$214*C$217+C$213,C$221*C$214,FALSE))+(C$212*_xlfn.NORM.DIST($B169,C$214*C$218+C$213,C$222*C$214,FALSE))</f>
        <v>96.287016788951362</v>
      </c>
      <c r="S169" s="5">
        <f>AW169+(D$209*_xlfn.NORM.DIST($B169,D$214*D$215+D$213,D$219*D$214,FALSE))+(D$211*_xlfn.NORM.DIST($B169,D$214*D$216+D$213,D$220*D$214,FALSE))+(D$210*_xlfn.NORM.DIST($B169,D$214*D$217+D$213,D$221*D$214,FALSE))+(D$212*_xlfn.NORM.DIST($B169,D$214*D$218+D$213,D$222*D$214,FALSE))</f>
        <v>100.68144220300721</v>
      </c>
      <c r="T169" s="5">
        <f>AX169+(E$209*_xlfn.NORM.DIST($B169,E$214*E$215+E$213,E$219*E$214,FALSE))+(E$211*_xlfn.NORM.DIST($B169,E$214*E$216+E$213,E$220*E$214,FALSE))+(E$210*_xlfn.NORM.DIST($B169,E$214*E$217+E$213,E$221*E$214,FALSE))+(E$212*_xlfn.NORM.DIST($B169,E$214*E$218+E$213,E$222*E$214,FALSE))</f>
        <v>101.82350218355967</v>
      </c>
      <c r="U169" s="5">
        <f>AY169+(F$209*_xlfn.NORM.DIST($B169,F$214*F$215+F$213,F$219*F$214,FALSE))+(F$211*_xlfn.NORM.DIST($B169,F$214*F$216+F$213,F$220*F$214,FALSE))+(F$210*_xlfn.NORM.DIST($B169,F$214*F$217+F$213,F$221*F$214,FALSE))+(F$212*_xlfn.NORM.DIST($B169,F$214*F$218+F$213,F$222*F$214,FALSE))</f>
        <v>101.99667183337226</v>
      </c>
      <c r="V169" s="5">
        <f>AZ169+(G$209*_xlfn.NORM.DIST($B169,G$214*G$215+G$213,G$219*G$214,FALSE))+(G$211*_xlfn.NORM.DIST($B169,G$214*G$216+G$213,G$220*G$214,FALSE))+(G$210*_xlfn.NORM.DIST($B169,G$214*G$217+G$213,G$221*G$214,FALSE))+(G$212*_xlfn.NORM.DIST($B169,G$214*G$218+G$213,G$222*G$214,FALSE))</f>
        <v>104.91791520431219</v>
      </c>
      <c r="W169" s="5">
        <f>BA169+(H$209*_xlfn.NORM.DIST($B169,H$214*H$215+H$213,H$219*H$214,FALSE))+(H$211*_xlfn.NORM.DIST($B169,H$214*H$216+H$213,H$220*H$214,FALSE))+(H$210*_xlfn.NORM.DIST($B169,H$214*H$217+H$213,H$221*H$214,FALSE))+(H$212*_xlfn.NORM.DIST($B169,H$214*H$218+H$213,H$222*H$214,FALSE))</f>
        <v>107.44273217584823</v>
      </c>
      <c r="X169" s="5">
        <f>BB169+(I$209*_xlfn.NORM.DIST($B169,I$214*I$215+I$213,I$219*I$214,FALSE))+(I$211*_xlfn.NORM.DIST($B169,I$214*I$216+I$213,I$220*I$214,FALSE))+(I$210*_xlfn.NORM.DIST($B169,I$214*I$217+I$213,I$221*I$214,FALSE))+(I$212*_xlfn.NORM.DIST($B169,I$214*I$218+I$213,I$222*I$214,FALSE))</f>
        <v>108.80838460387325</v>
      </c>
      <c r="Y169" s="5">
        <f>BC169+(J$209*_xlfn.NORM.DIST($B169,J$214*J$215+J$213,J$219*J$214,FALSE))+(J$211*_xlfn.NORM.DIST($B169,J$214*J$216+J$213,J$220*J$214,FALSE))+(J$210*_xlfn.NORM.DIST($B169,J$214*J$217+J$213,J$221*J$214,FALSE))+(J$212*_xlfn.NORM.DIST($B169,J$214*J$218+J$213,J$222*J$214,FALSE))</f>
        <v>107.20413785322835</v>
      </c>
      <c r="Z169" s="5">
        <f>BD169+(K$209*_xlfn.NORM.DIST($B169,K$214*K$215+K$213,K$219*K$214,FALSE))+(K$211*_xlfn.NORM.DIST($B169,K$214*K$216+K$213,K$220*K$214,FALSE))+(K$210*_xlfn.NORM.DIST($B169,K$214*K$217+K$213,K$221*K$214,FALSE))+(K$212*_xlfn.NORM.DIST($B169,K$214*K$218+K$213,K$222*K$214,FALSE))</f>
        <v>104.20334220041906</v>
      </c>
      <c r="AA169" s="5">
        <f>BE169+(L$209*_xlfn.NORM.DIST($B169,L$214*L$215+L$213,L$219*L$214,FALSE))+(L$211*_xlfn.NORM.DIST($B169,L$214*L$216+L$213,L$220*L$214,FALSE))+(L$210*_xlfn.NORM.DIST($B169,L$214*L$217+L$213,L$221*L$214,FALSE))+(L$212*_xlfn.NORM.DIST($B169,L$214*L$218+L$213,L$222*L$214,FALSE))</f>
        <v>99.308775087643525</v>
      </c>
      <c r="AB169" s="5">
        <f>BF169+(M$209*_xlfn.NORM.DIST($B169,M$214*M$215+M$213,M$219*M$214,FALSE))+(M$211*_xlfn.NORM.DIST($B169,M$214*M$216+M$213,M$220*M$214,FALSE))+(M$210*_xlfn.NORM.DIST($B169,M$214*M$217+M$213,M$221*M$214,FALSE))+(M$212*_xlfn.NORM.DIST($B169,M$214*M$218+M$213,M$222*M$214,FALSE))</f>
        <v>91.966600181490577</v>
      </c>
      <c r="AC169" s="5">
        <f>BG169+(N$209*_xlfn.NORM.DIST($B169,N$214*N$215+N$213,N$219*N$214,FALSE))+(N$211*_xlfn.NORM.DIST($B169,N$214*N$216+N$213,N$220*N$214,FALSE))+(N$210*_xlfn.NORM.DIST($B169,N$214*N$217+N$213,N$221*N$214,FALSE))+(N$212*_xlfn.NORM.DIST($B169,N$214*N$218+N$213,N$222*N$214,FALSE))</f>
        <v>82.397716322694137</v>
      </c>
      <c r="AD169" s="5">
        <f>BH169+(O$209*_xlfn.NORM.DIST($B169,O$214*O$215+O$213,O$219*O$214,FALSE))+(O$211*_xlfn.NORM.DIST($B169,O$214*O$216+O$213,O$220*O$214,FALSE))+(O$210*_xlfn.NORM.DIST($B169,O$214*O$217+O$213,O$221*O$214,FALSE))+(O$212*_xlfn.NORM.DIST($B169,O$214*O$218+O$213,O$222*O$214,FALSE))</f>
        <v>70.870427036596311</v>
      </c>
      <c r="AE169" s="5"/>
      <c r="AG169" s="5">
        <f t="shared" si="127"/>
        <v>-0.80201678895136297</v>
      </c>
      <c r="AH169" s="5">
        <f t="shared" si="127"/>
        <v>-0.18144220300720804</v>
      </c>
      <c r="AI169" s="5">
        <f t="shared" si="127"/>
        <v>0.52949781644032612</v>
      </c>
      <c r="AJ169" s="5">
        <f t="shared" si="127"/>
        <v>-0.21167183337226447</v>
      </c>
      <c r="AK169" s="5">
        <f t="shared" si="126"/>
        <v>0.11308479568781138</v>
      </c>
      <c r="AL169" s="5">
        <f t="shared" si="126"/>
        <v>0.23426782415177172</v>
      </c>
      <c r="AM169" s="5">
        <f t="shared" si="126"/>
        <v>-0.9293846038732454</v>
      </c>
      <c r="AN169" s="5">
        <f t="shared" si="126"/>
        <v>0.43186214677164969</v>
      </c>
      <c r="AO169" s="5">
        <f t="shared" si="125"/>
        <v>-0.29434220041905235</v>
      </c>
      <c r="AP169" s="5">
        <f t="shared" si="85"/>
        <v>3.9224912356473851E-2</v>
      </c>
      <c r="AQ169" s="5">
        <f t="shared" si="85"/>
        <v>-8.7600181490572027E-2</v>
      </c>
      <c r="AR169" s="5">
        <f t="shared" si="85"/>
        <v>0.14728367730586456</v>
      </c>
      <c r="AS169" s="5">
        <f t="shared" si="85"/>
        <v>-0.47652703659630902</v>
      </c>
      <c r="AV169" s="2">
        <f t="shared" si="86"/>
        <v>96.28701631036256</v>
      </c>
      <c r="AW169" s="2">
        <f t="shared" si="87"/>
        <v>100.02629668159292</v>
      </c>
      <c r="AX169" s="2">
        <f t="shared" si="88"/>
        <v>101.58438519213843</v>
      </c>
      <c r="AY169" s="2">
        <f t="shared" si="89"/>
        <v>101.55997146262111</v>
      </c>
      <c r="AZ169" s="2">
        <f t="shared" si="90"/>
        <v>104.65005966199259</v>
      </c>
      <c r="BA169" s="2">
        <f t="shared" si="91"/>
        <v>106.79083378185022</v>
      </c>
      <c r="BB169" s="2">
        <f t="shared" si="92"/>
        <v>107.75191226874605</v>
      </c>
      <c r="BC169" s="2">
        <f t="shared" si="93"/>
        <v>106.22384832806817</v>
      </c>
      <c r="BD169" s="2">
        <f t="shared" si="94"/>
        <v>103.3993163215533</v>
      </c>
      <c r="BE169" s="2">
        <f t="shared" si="95"/>
        <v>98.751908986290516</v>
      </c>
      <c r="BF169" s="2">
        <f t="shared" si="96"/>
        <v>91.058243659243203</v>
      </c>
      <c r="BG169" s="2">
        <f t="shared" si="97"/>
        <v>81.259431380442564</v>
      </c>
      <c r="BH169" s="2">
        <f t="shared" si="98"/>
        <v>68.769888785555224</v>
      </c>
      <c r="BK169" s="2" t="str">
        <f>IF(OR($B169&lt;C$229, AND($B169&gt;C$230, $B169&lt;C$231)), C169, "")</f>
        <v/>
      </c>
      <c r="BL169" s="2" t="str">
        <f>IF(OR($B169&lt;D$229, AND($B169&gt;D$230, $B169&lt;D$231)), D169, "")</f>
        <v/>
      </c>
      <c r="BM169" s="2" t="str">
        <f>IF(OR($B169&lt;E$229, AND($B169&gt;E$230, $B169&lt;E$231)), E169, "")</f>
        <v/>
      </c>
      <c r="BN169" s="2" t="str">
        <f>IF(OR($B169&lt;F$229, AND($B169&gt;F$230, $B169&lt;F$231)), F169, "")</f>
        <v/>
      </c>
      <c r="BO169" s="2" t="str">
        <f>IF(OR($B169&lt;G$229, AND($B169&gt;G$230, $B169&lt;G$231)), G169, "")</f>
        <v/>
      </c>
      <c r="BP169" s="2" t="str">
        <f>IF(OR($B169&lt;H$229, AND($B169&gt;H$230, $B169&lt;H$231)), H169, "")</f>
        <v/>
      </c>
      <c r="BQ169" s="2" t="str">
        <f>IF(OR($B169&lt;I$229, AND($B169&gt;I$230, $B169&lt;I$231)), I169, "")</f>
        <v/>
      </c>
      <c r="BR169" s="2" t="str">
        <f>IF(OR($B169&lt;J$229, AND($B169&gt;J$230, $B169&lt;J$231)), J169, "")</f>
        <v/>
      </c>
      <c r="BS169" s="2" t="str">
        <f>IF(OR($B169&lt;K$229, AND($B169&gt;K$230, $B169&lt;K$231)), K169, "")</f>
        <v/>
      </c>
      <c r="BT169" s="2" t="str">
        <f>IF(OR($B169&lt;L$229, AND($B169&gt;L$230, $B169&lt;L$231)), L169, "")</f>
        <v/>
      </c>
      <c r="BU169" s="2" t="str">
        <f>IF(OR($B169&lt;M$229, AND($B169&gt;M$230, $B169&lt;M$231)), M169, "")</f>
        <v/>
      </c>
      <c r="BV169" s="2" t="str">
        <f>IF(OR($B169&lt;N$229, AND($B169&gt;N$230, $B169&lt;N$231)), N169, "")</f>
        <v/>
      </c>
      <c r="BW169" s="2" t="str">
        <f>IF(OR($B169&lt;O$229, AND($B169&gt;O$230, $B169&lt;O$231)), O169, "")</f>
        <v/>
      </c>
      <c r="BZ169" s="2" t="str">
        <f>IF(OR(AND($B169&gt;C$230, $B169&lt;C$231), $B169&gt;C$232), C169, "")</f>
        <v/>
      </c>
      <c r="CA169" s="2" t="str">
        <f>IF(OR(AND($B169&gt;D$230, $B169&lt;D$231), $B169&gt;D$232), D169, "")</f>
        <v/>
      </c>
      <c r="CB169" s="2" t="str">
        <f>IF(OR(AND($B169&gt;E$230, $B169&lt;E$231), $B169&gt;E$232), E169, "")</f>
        <v/>
      </c>
      <c r="CC169" s="2" t="str">
        <f>IF(OR(AND($B169&gt;F$230, $B169&lt;F$231), $B169&gt;F$232), F169, "")</f>
        <v/>
      </c>
      <c r="CD169" s="2" t="str">
        <f>IF(OR(AND($B169&gt;G$230, $B169&lt;G$231), $B169&gt;G$232), G169, "")</f>
        <v/>
      </c>
      <c r="CE169" s="2" t="str">
        <f>IF(OR(AND($B169&gt;H$230, $B169&lt;H$231), $B169&gt;H$232), H169, "")</f>
        <v/>
      </c>
      <c r="CF169" s="2" t="str">
        <f>IF(OR(AND($B169&gt;I$230, $B169&lt;I$231), $B169&gt;I$232), I169, "")</f>
        <v/>
      </c>
      <c r="CG169" s="2" t="str">
        <f>IF(OR(AND($B169&gt;J$230, $B169&lt;J$231), $B169&gt;J$232), J169, "")</f>
        <v/>
      </c>
      <c r="CH169" s="2" t="str">
        <f>IF(OR(AND($B169&gt;K$230, $B169&lt;K$231), $B169&gt;K$232), K169, "")</f>
        <v/>
      </c>
      <c r="CI169" s="2" t="str">
        <f>IF(OR(AND($B169&gt;L$230, $B169&lt;L$231), $B169&gt;L$232), L169, "")</f>
        <v/>
      </c>
      <c r="CJ169" s="2" t="str">
        <f>IF(OR(AND($B169&gt;M$230, $B169&lt;M$231), $B169&gt;M$232), M169, "")</f>
        <v/>
      </c>
      <c r="CK169" s="2" t="str">
        <f>IF(OR(AND($B169&gt;N$230, $B169&lt;N$231), $B169&gt;N$232), N169, "")</f>
        <v/>
      </c>
      <c r="CL169" s="2" t="str">
        <f>IF(OR(AND($B169&gt;O$230, $B169&lt;O$231), $B169&gt;O$232), O169, "")</f>
        <v/>
      </c>
      <c r="CO169" s="2">
        <f t="shared" si="99"/>
        <v>99.151696293117539</v>
      </c>
      <c r="CP169" s="2">
        <f t="shared" si="100"/>
        <v>101.92878506340418</v>
      </c>
      <c r="CQ169" s="2">
        <f t="shared" si="101"/>
        <v>105.39964883260735</v>
      </c>
      <c r="CR169" s="2">
        <f t="shared" si="102"/>
        <v>104.26801418420847</v>
      </c>
      <c r="CS169" s="2">
        <f t="shared" si="103"/>
        <v>106.92240281087227</v>
      </c>
      <c r="CT169" s="2">
        <f t="shared" si="104"/>
        <v>109.83668991231583</v>
      </c>
      <c r="CU169" s="2">
        <f t="shared" si="105"/>
        <v>110.28118614896323</v>
      </c>
      <c r="CV169" s="2">
        <f t="shared" si="106"/>
        <v>111.25182551388093</v>
      </c>
      <c r="CW169" s="2">
        <f t="shared" si="107"/>
        <v>109.5886931579699</v>
      </c>
      <c r="CX169" s="2">
        <f t="shared" si="108"/>
        <v>104.0723841698299</v>
      </c>
      <c r="CY169" s="2">
        <f t="shared" si="109"/>
        <v>96.545688772481085</v>
      </c>
      <c r="CZ169" s="2">
        <f t="shared" si="110"/>
        <v>84.681808067337911</v>
      </c>
      <c r="DA169" s="2">
        <f t="shared" si="111"/>
        <v>70.485364260052691</v>
      </c>
      <c r="DD169" s="2">
        <f t="shared" si="112"/>
        <v>96.278912916202415</v>
      </c>
      <c r="DE169" s="2">
        <f t="shared" si="113"/>
        <v>100.01984960343417</v>
      </c>
      <c r="DF169" s="2">
        <f t="shared" si="114"/>
        <v>101.57001647743189</v>
      </c>
      <c r="DG169" s="2">
        <f t="shared" si="115"/>
        <v>101.5526714456748</v>
      </c>
      <c r="DH169" s="2">
        <f t="shared" si="116"/>
        <v>104.64424189495584</v>
      </c>
      <c r="DI169" s="2">
        <f t="shared" si="117"/>
        <v>106.78222362519759</v>
      </c>
      <c r="DJ169" s="2">
        <f t="shared" si="118"/>
        <v>107.74389216553955</v>
      </c>
      <c r="DK169" s="2">
        <f t="shared" si="119"/>
        <v>106.20847433312683</v>
      </c>
      <c r="DL169" s="2">
        <f t="shared" si="120"/>
        <v>103.38100098791266</v>
      </c>
      <c r="DM169" s="2">
        <f t="shared" si="121"/>
        <v>98.738128151837842</v>
      </c>
      <c r="DN169" s="2">
        <f t="shared" si="122"/>
        <v>91.044311949834395</v>
      </c>
      <c r="DO169" s="2">
        <f t="shared" si="123"/>
        <v>81.250905306002423</v>
      </c>
      <c r="DP169" s="2">
        <f t="shared" si="124"/>
        <v>68.765123467649175</v>
      </c>
      <c r="DS169" s="2">
        <f>POWER(10,($B169-C$227)/C$228)/(1+POWER(10,($B169-C$227)/C$228))</f>
        <v>0.99717925332440194</v>
      </c>
      <c r="DT169" s="2">
        <f>POWER(10,($B169-D$227)/D$228)/(1+POWER(10,($B169-D$227)/D$228))</f>
        <v>0.99662268405928789</v>
      </c>
      <c r="DU169" s="2">
        <f>POWER(10,($B169-E$227)/E$228)/(1+POWER(10,($B169-E$227)/E$228))</f>
        <v>0.99624801720532774</v>
      </c>
      <c r="DV169" s="2">
        <f>POWER(10,($B169-F$227)/F$228)/(1+POWER(10,($B169-F$227)/F$228))</f>
        <v>0.9973115670288315</v>
      </c>
      <c r="DW169" s="2">
        <f>POWER(10,($B169-G$227)/G$228)/(1+POWER(10,($B169-G$227)/G$228))</f>
        <v>0.9974462879263214</v>
      </c>
      <c r="DX169" s="2">
        <f>POWER(10,($B169-H$227)/H$228)/(1+POWER(10,($B169-H$227)/H$228))</f>
        <v>0.99718112565558314</v>
      </c>
      <c r="DY169" s="2">
        <f>POWER(10,($B169-I$227)/I$228)/(1+POWER(10,($B169-I$227)/I$228))</f>
        <v>0.99683911156574889</v>
      </c>
      <c r="DZ169" s="2">
        <f>POWER(10,($B169-J$227)/J$228)/(1+POWER(10,($B169-J$227)/J$228))</f>
        <v>0.99695163109005525</v>
      </c>
      <c r="EA169" s="2">
        <f>POWER(10,($B169-K$227)/K$228)/(1+POWER(10,($B169-K$227)/K$228))</f>
        <v>0.99704957444104869</v>
      </c>
      <c r="EB169" s="2">
        <f>POWER(10,($B169-L$227)/L$228)/(1+POWER(10,($B169-L$227)/L$228))</f>
        <v>0.99741654048733375</v>
      </c>
      <c r="EC169" s="2">
        <f>POWER(10,($B169-M$227)/M$228)/(1+POWER(10,($B169-M$227)/M$228))</f>
        <v>0.99746759586591904</v>
      </c>
      <c r="ED169" s="2">
        <f>POWER(10,($B169-N$227)/N$228)/(1+POWER(10,($B169-N$227)/N$228))</f>
        <v>0.99751491807455728</v>
      </c>
      <c r="EE169" s="2">
        <f>POWER(10,($B169-O$227)/O$228)/(1+POWER(10,($B169-O$227)/O$228))</f>
        <v>0.99722985414187815</v>
      </c>
    </row>
    <row r="170" spans="2:135" x14ac:dyDescent="0.25">
      <c r="B170" s="2">
        <v>164</v>
      </c>
      <c r="C170">
        <v>97.120999999999995</v>
      </c>
      <c r="D170">
        <v>100.456</v>
      </c>
      <c r="E170">
        <v>100.029</v>
      </c>
      <c r="F170">
        <v>101.785</v>
      </c>
      <c r="G170">
        <v>103.03100000000001</v>
      </c>
      <c r="H170">
        <v>106.738</v>
      </c>
      <c r="I170">
        <v>108.288</v>
      </c>
      <c r="J170">
        <v>106.89400000000001</v>
      </c>
      <c r="K170">
        <v>104.53</v>
      </c>
      <c r="L170">
        <v>98.727000000000004</v>
      </c>
      <c r="M170">
        <v>91.727000000000004</v>
      </c>
      <c r="N170">
        <v>82.287999999999997</v>
      </c>
      <c r="O170">
        <v>70.363600000000005</v>
      </c>
      <c r="R170" s="5">
        <f>AV170+(C$209*_xlfn.NORM.DIST($B170,C$214*C$215+C$213,C$219*C$214,FALSE))+(C$211*_xlfn.NORM.DIST($B170,C$214*C$216+C$213,C$220*C$214,FALSE))+(C$210*_xlfn.NORM.DIST($B170,C$214*C$217+C$213,C$221*C$214,FALSE))+(C$212*_xlfn.NORM.DIST($B170,C$214*C$218+C$213,C$222*C$214,FALSE))</f>
        <v>96.247470905463658</v>
      </c>
      <c r="S170" s="5">
        <f>AW170+(D$209*_xlfn.NORM.DIST($B170,D$214*D$215+D$213,D$219*D$214,FALSE))+(D$211*_xlfn.NORM.DIST($B170,D$214*D$216+D$213,D$220*D$214,FALSE))+(D$210*_xlfn.NORM.DIST($B170,D$214*D$217+D$213,D$221*D$214,FALSE))+(D$212*_xlfn.NORM.DIST($B170,D$214*D$218+D$213,D$222*D$214,FALSE))</f>
        <v>100.54987488188632</v>
      </c>
      <c r="T170" s="5">
        <f>AX170+(E$209*_xlfn.NORM.DIST($B170,E$214*E$215+E$213,E$219*E$214,FALSE))+(E$211*_xlfn.NORM.DIST($B170,E$214*E$216+E$213,E$220*E$214,FALSE))+(E$210*_xlfn.NORM.DIST($B170,E$214*E$217+E$213,E$221*E$214,FALSE))+(E$212*_xlfn.NORM.DIST($B170,E$214*E$218+E$213,E$222*E$214,FALSE))</f>
        <v>101.77086923845353</v>
      </c>
      <c r="U170" s="5">
        <f>AY170+(F$209*_xlfn.NORM.DIST($B170,F$214*F$215+F$213,F$219*F$214,FALSE))+(F$211*_xlfn.NORM.DIST($B170,F$214*F$216+F$213,F$220*F$214,FALSE))+(F$210*_xlfn.NORM.DIST($B170,F$214*F$217+F$213,F$221*F$214,FALSE))+(F$212*_xlfn.NORM.DIST($B170,F$214*F$218+F$213,F$222*F$214,FALSE))</f>
        <v>101.81889965323879</v>
      </c>
      <c r="V170" s="5">
        <f>AZ170+(G$209*_xlfn.NORM.DIST($B170,G$214*G$215+G$213,G$219*G$214,FALSE))+(G$211*_xlfn.NORM.DIST($B170,G$214*G$216+G$213,G$220*G$214,FALSE))+(G$210*_xlfn.NORM.DIST($B170,G$214*G$217+G$213,G$221*G$214,FALSE))+(G$212*_xlfn.NORM.DIST($B170,G$214*G$218+G$213,G$222*G$214,FALSE))</f>
        <v>104.81112854416672</v>
      </c>
      <c r="W170" s="5">
        <f>BA170+(H$209*_xlfn.NORM.DIST($B170,H$214*H$215+H$213,H$219*H$214,FALSE))+(H$211*_xlfn.NORM.DIST($B170,H$214*H$216+H$213,H$220*H$214,FALSE))+(H$210*_xlfn.NORM.DIST($B170,H$214*H$217+H$213,H$221*H$214,FALSE))+(H$212*_xlfn.NORM.DIST($B170,H$214*H$218+H$213,H$222*H$214,FALSE))</f>
        <v>107.19720397129439</v>
      </c>
      <c r="X170" s="5">
        <f>BB170+(I$209*_xlfn.NORM.DIST($B170,I$214*I$215+I$213,I$219*I$214,FALSE))+(I$211*_xlfn.NORM.DIST($B170,I$214*I$216+I$213,I$220*I$214,FALSE))+(I$210*_xlfn.NORM.DIST($B170,I$214*I$217+I$213,I$221*I$214,FALSE))+(I$212*_xlfn.NORM.DIST($B170,I$214*I$218+I$213,I$222*I$214,FALSE))</f>
        <v>108.45274507888713</v>
      </c>
      <c r="Y170" s="5">
        <f>BC170+(J$209*_xlfn.NORM.DIST($B170,J$214*J$215+J$213,J$219*J$214,FALSE))+(J$211*_xlfn.NORM.DIST($B170,J$214*J$216+J$213,J$220*J$214,FALSE))+(J$210*_xlfn.NORM.DIST($B170,J$214*J$217+J$213,J$221*J$214,FALSE))+(J$212*_xlfn.NORM.DIST($B170,J$214*J$218+J$213,J$222*J$214,FALSE))</f>
        <v>106.82701881923394</v>
      </c>
      <c r="Z170" s="5">
        <f>BD170+(K$209*_xlfn.NORM.DIST($B170,K$214*K$215+K$213,K$219*K$214,FALSE))+(K$211*_xlfn.NORM.DIST($B170,K$214*K$216+K$213,K$220*K$214,FALSE))+(K$210*_xlfn.NORM.DIST($B170,K$214*K$217+K$213,K$221*K$214,FALSE))+(K$212*_xlfn.NORM.DIST($B170,K$214*K$218+K$213,K$222*K$214,FALSE))</f>
        <v>103.85556988361536</v>
      </c>
      <c r="AA170" s="5">
        <f>BE170+(L$209*_xlfn.NORM.DIST($B170,L$214*L$215+L$213,L$219*L$214,FALSE))+(L$211*_xlfn.NORM.DIST($B170,L$214*L$216+L$213,L$220*L$214,FALSE))+(L$210*_xlfn.NORM.DIST($B170,L$214*L$217+L$213,L$221*L$214,FALSE))+(L$212*_xlfn.NORM.DIST($B170,L$214*L$218+L$213,L$222*L$214,FALSE))</f>
        <v>99.046210421559493</v>
      </c>
      <c r="AB170" s="5">
        <f>BF170+(M$209*_xlfn.NORM.DIST($B170,M$214*M$215+M$213,M$219*M$214,FALSE))+(M$211*_xlfn.NORM.DIST($B170,M$214*M$216+M$213,M$220*M$214,FALSE))+(M$210*_xlfn.NORM.DIST($B170,M$214*M$217+M$213,M$221*M$214,FALSE))+(M$212*_xlfn.NORM.DIST($B170,M$214*M$218+M$213,M$222*M$214,FALSE))</f>
        <v>91.590509630578921</v>
      </c>
      <c r="AC170" s="5">
        <f>BG170+(N$209*_xlfn.NORM.DIST($B170,N$214*N$215+N$213,N$219*N$214,FALSE))+(N$211*_xlfn.NORM.DIST($B170,N$214*N$216+N$213,N$220*N$214,FALSE))+(N$210*_xlfn.NORM.DIST($B170,N$214*N$217+N$213,N$221*N$214,FALSE))+(N$212*_xlfn.NORM.DIST($B170,N$214*N$218+N$213,N$222*N$214,FALSE))</f>
        <v>81.966088751060937</v>
      </c>
      <c r="AD170" s="5">
        <f>BH170+(O$209*_xlfn.NORM.DIST($B170,O$214*O$215+O$213,O$219*O$214,FALSE))+(O$211*_xlfn.NORM.DIST($B170,O$214*O$216+O$213,O$220*O$214,FALSE))+(O$210*_xlfn.NORM.DIST($B170,O$214*O$217+O$213,O$221*O$214,FALSE))+(O$212*_xlfn.NORM.DIST($B170,O$214*O$218+O$213,O$222*O$214,FALSE))</f>
        <v>70.24376491534683</v>
      </c>
      <c r="AE170" s="5"/>
      <c r="AG170" s="5">
        <f t="shared" si="127"/>
        <v>0.87352909453633742</v>
      </c>
      <c r="AH170" s="5">
        <f t="shared" si="127"/>
        <v>-9.3874881886321759E-2</v>
      </c>
      <c r="AI170" s="5">
        <f t="shared" si="127"/>
        <v>-1.7418692384535319</v>
      </c>
      <c r="AJ170" s="5">
        <f t="shared" si="127"/>
        <v>-3.3899653238790961E-2</v>
      </c>
      <c r="AK170" s="5">
        <f t="shared" si="126"/>
        <v>-1.7801285441667147</v>
      </c>
      <c r="AL170" s="5">
        <f t="shared" si="126"/>
        <v>-0.45920397129438584</v>
      </c>
      <c r="AM170" s="5">
        <f t="shared" si="126"/>
        <v>-0.16474507888713674</v>
      </c>
      <c r="AN170" s="5">
        <f t="shared" si="126"/>
        <v>6.698118076606363E-2</v>
      </c>
      <c r="AO170" s="5">
        <f t="shared" si="125"/>
        <v>0.67443011638464156</v>
      </c>
      <c r="AP170" s="5">
        <f t="shared" si="85"/>
        <v>-0.31921042155948953</v>
      </c>
      <c r="AQ170" s="5">
        <f t="shared" si="85"/>
        <v>0.13649036942108239</v>
      </c>
      <c r="AR170" s="5">
        <f t="shared" si="85"/>
        <v>0.32191124893905965</v>
      </c>
      <c r="AS170" s="5">
        <f t="shared" si="85"/>
        <v>0.11983508465317527</v>
      </c>
      <c r="AV170" s="2">
        <f t="shared" si="86"/>
        <v>96.247470534549493</v>
      </c>
      <c r="AW170" s="2">
        <f t="shared" si="87"/>
        <v>99.996499320786313</v>
      </c>
      <c r="AX170" s="2">
        <f t="shared" si="88"/>
        <v>101.53667438992996</v>
      </c>
      <c r="AY170" s="2">
        <f t="shared" si="89"/>
        <v>101.53006518082793</v>
      </c>
      <c r="AZ170" s="2">
        <f t="shared" si="90"/>
        <v>104.64556246430645</v>
      </c>
      <c r="BA170" s="2">
        <f t="shared" si="91"/>
        <v>106.78338239080415</v>
      </c>
      <c r="BB170" s="2">
        <f t="shared" si="92"/>
        <v>107.74794578873946</v>
      </c>
      <c r="BC170" s="2">
        <f t="shared" si="93"/>
        <v>106.19984353974425</v>
      </c>
      <c r="BD170" s="2">
        <f t="shared" si="94"/>
        <v>103.36082200158749</v>
      </c>
      <c r="BE170" s="2">
        <f t="shared" si="95"/>
        <v>98.72002930435616</v>
      </c>
      <c r="BF170" s="2">
        <f t="shared" si="96"/>
        <v>91.029394108963757</v>
      </c>
      <c r="BG170" s="2">
        <f t="shared" si="97"/>
        <v>81.241895639622513</v>
      </c>
      <c r="BH170" s="2">
        <f t="shared" si="98"/>
        <v>68.761342530557755</v>
      </c>
      <c r="BK170" s="2" t="str">
        <f>IF(OR($B170&lt;C$229, AND($B170&gt;C$230, $B170&lt;C$231)), C170, "")</f>
        <v/>
      </c>
      <c r="BL170" s="2" t="str">
        <f>IF(OR($B170&lt;D$229, AND($B170&gt;D$230, $B170&lt;D$231)), D170, "")</f>
        <v/>
      </c>
      <c r="BM170" s="2" t="str">
        <f>IF(OR($B170&lt;E$229, AND($B170&gt;E$230, $B170&lt;E$231)), E170, "")</f>
        <v/>
      </c>
      <c r="BN170" s="2" t="str">
        <f>IF(OR($B170&lt;F$229, AND($B170&gt;F$230, $B170&lt;F$231)), F170, "")</f>
        <v/>
      </c>
      <c r="BO170" s="2" t="str">
        <f>IF(OR($B170&lt;G$229, AND($B170&gt;G$230, $B170&lt;G$231)), G170, "")</f>
        <v/>
      </c>
      <c r="BP170" s="2" t="str">
        <f>IF(OR($B170&lt;H$229, AND($B170&gt;H$230, $B170&lt;H$231)), H170, "")</f>
        <v/>
      </c>
      <c r="BQ170" s="2" t="str">
        <f>IF(OR($B170&lt;I$229, AND($B170&gt;I$230, $B170&lt;I$231)), I170, "")</f>
        <v/>
      </c>
      <c r="BR170" s="2" t="str">
        <f>IF(OR($B170&lt;J$229, AND($B170&gt;J$230, $B170&lt;J$231)), J170, "")</f>
        <v/>
      </c>
      <c r="BS170" s="2" t="str">
        <f>IF(OR($B170&lt;K$229, AND($B170&gt;K$230, $B170&lt;K$231)), K170, "")</f>
        <v/>
      </c>
      <c r="BT170" s="2" t="str">
        <f>IF(OR($B170&lt;L$229, AND($B170&gt;L$230, $B170&lt;L$231)), L170, "")</f>
        <v/>
      </c>
      <c r="BU170" s="2" t="str">
        <f>IF(OR($B170&lt;M$229, AND($B170&gt;M$230, $B170&lt;M$231)), M170, "")</f>
        <v/>
      </c>
      <c r="BV170" s="2" t="str">
        <f>IF(OR($B170&lt;N$229, AND($B170&gt;N$230, $B170&lt;N$231)), N170, "")</f>
        <v/>
      </c>
      <c r="BW170" s="2" t="str">
        <f>IF(OR($B170&lt;O$229, AND($B170&gt;O$230, $B170&lt;O$231)), O170, "")</f>
        <v/>
      </c>
      <c r="BZ170" s="2" t="str">
        <f>IF(OR(AND($B170&gt;C$230, $B170&lt;C$231), $B170&gt;C$232), C170, "")</f>
        <v/>
      </c>
      <c r="CA170" s="2" t="str">
        <f>IF(OR(AND($B170&gt;D$230, $B170&lt;D$231), $B170&gt;D$232), D170, "")</f>
        <v/>
      </c>
      <c r="CB170" s="2" t="str">
        <f>IF(OR(AND($B170&gt;E$230, $B170&lt;E$231), $B170&gt;E$232), E170, "")</f>
        <v/>
      </c>
      <c r="CC170" s="2" t="str">
        <f>IF(OR(AND($B170&gt;F$230, $B170&lt;F$231), $B170&gt;F$232), F170, "")</f>
        <v/>
      </c>
      <c r="CD170" s="2" t="str">
        <f>IF(OR(AND($B170&gt;G$230, $B170&lt;G$231), $B170&gt;G$232), G170, "")</f>
        <v/>
      </c>
      <c r="CE170" s="2" t="str">
        <f>IF(OR(AND($B170&gt;H$230, $B170&lt;H$231), $B170&gt;H$232), H170, "")</f>
        <v/>
      </c>
      <c r="CF170" s="2" t="str">
        <f>IF(OR(AND($B170&gt;I$230, $B170&lt;I$231), $B170&gt;I$232), I170, "")</f>
        <v/>
      </c>
      <c r="CG170" s="2" t="str">
        <f>IF(OR(AND($B170&gt;J$230, $B170&lt;J$231), $B170&gt;J$232), J170, "")</f>
        <v/>
      </c>
      <c r="CH170" s="2" t="str">
        <f>IF(OR(AND($B170&gt;K$230, $B170&lt;K$231), $B170&gt;K$232), K170, "")</f>
        <v/>
      </c>
      <c r="CI170" s="2" t="str">
        <f>IF(OR(AND($B170&gt;L$230, $B170&lt;L$231), $B170&gt;L$232), L170, "")</f>
        <v/>
      </c>
      <c r="CJ170" s="2" t="str">
        <f>IF(OR(AND($B170&gt;M$230, $B170&lt;M$231), $B170&gt;M$232), M170, "")</f>
        <v/>
      </c>
      <c r="CK170" s="2" t="str">
        <f>IF(OR(AND($B170&gt;N$230, $B170&lt;N$231), $B170&gt;N$232), N170, "")</f>
        <v/>
      </c>
      <c r="CL170" s="2" t="str">
        <f>IF(OR(AND($B170&gt;O$230, $B170&lt;O$231), $B170&gt;O$232), O170, "")</f>
        <v/>
      </c>
      <c r="CO170" s="2">
        <f t="shared" si="99"/>
        <v>99.149154894443711</v>
      </c>
      <c r="CP170" s="2">
        <f t="shared" si="100"/>
        <v>101.92180780943025</v>
      </c>
      <c r="CQ170" s="2">
        <f t="shared" si="101"/>
        <v>105.40220610980511</v>
      </c>
      <c r="CR170" s="2">
        <f t="shared" si="102"/>
        <v>104.27284604944518</v>
      </c>
      <c r="CS170" s="2">
        <f t="shared" si="103"/>
        <v>106.94350917547283</v>
      </c>
      <c r="CT170" s="2">
        <f t="shared" si="104"/>
        <v>109.86722477125454</v>
      </c>
      <c r="CU170" s="2">
        <f t="shared" si="105"/>
        <v>110.30567448400366</v>
      </c>
      <c r="CV170" s="2">
        <f t="shared" si="106"/>
        <v>111.29515692656997</v>
      </c>
      <c r="CW170" s="2">
        <f t="shared" si="107"/>
        <v>109.6306090792954</v>
      </c>
      <c r="CX170" s="2">
        <f t="shared" si="108"/>
        <v>104.10929966258963</v>
      </c>
      <c r="CY170" s="2">
        <f t="shared" si="109"/>
        <v>96.58923305653316</v>
      </c>
      <c r="CZ170" s="2">
        <f t="shared" si="110"/>
        <v>84.70908580447427</v>
      </c>
      <c r="DA170" s="2">
        <f t="shared" si="111"/>
        <v>70.497557306331004</v>
      </c>
      <c r="DD170" s="2">
        <f t="shared" si="112"/>
        <v>96.239984686289915</v>
      </c>
      <c r="DE170" s="2">
        <f t="shared" si="113"/>
        <v>99.990548988106212</v>
      </c>
      <c r="DF170" s="2">
        <f t="shared" si="114"/>
        <v>101.52339730878556</v>
      </c>
      <c r="DG170" s="2">
        <f t="shared" si="115"/>
        <v>101.52332208287589</v>
      </c>
      <c r="DH170" s="2">
        <f t="shared" si="116"/>
        <v>104.64019681400595</v>
      </c>
      <c r="DI170" s="2">
        <f t="shared" si="117"/>
        <v>106.77543190182696</v>
      </c>
      <c r="DJ170" s="2">
        <f t="shared" si="118"/>
        <v>107.74054907904612</v>
      </c>
      <c r="DK170" s="2">
        <f t="shared" si="119"/>
        <v>106.18563451286499</v>
      </c>
      <c r="DL170" s="2">
        <f t="shared" si="120"/>
        <v>103.34390120901692</v>
      </c>
      <c r="DM170" s="2">
        <f t="shared" si="121"/>
        <v>98.707298522844368</v>
      </c>
      <c r="DN170" s="2">
        <f t="shared" si="122"/>
        <v>91.016520615127504</v>
      </c>
      <c r="DO170" s="2">
        <f t="shared" si="123"/>
        <v>81.234017948049953</v>
      </c>
      <c r="DP170" s="2">
        <f t="shared" si="124"/>
        <v>68.756943967593202</v>
      </c>
      <c r="DS170" s="2">
        <f>POWER(10,($B170-C$227)/C$228)/(1+POWER(10,($B170-C$227)/C$228))</f>
        <v>0.99742680980349596</v>
      </c>
      <c r="DT170" s="2">
        <f>POWER(10,($B170-D$227)/D$228)/(1+POWER(10,($B170-D$227)/D$228))</f>
        <v>0.9969189356628948</v>
      </c>
      <c r="DU170" s="2">
        <f>POWER(10,($B170-E$227)/E$228)/(1+POWER(10,($B170-E$227)/E$228))</f>
        <v>0.9965770209810535</v>
      </c>
      <c r="DV170" s="2">
        <f>POWER(10,($B170-F$227)/F$228)/(1+POWER(10,($B170-F$227)/F$228))</f>
        <v>0.99754753985270406</v>
      </c>
      <c r="DW170" s="2">
        <f>POWER(10,($B170-G$227)/G$228)/(1+POWER(10,($B170-G$227)/G$228))</f>
        <v>0.99767046346372312</v>
      </c>
      <c r="DX170" s="2">
        <f>POWER(10,($B170-H$227)/H$228)/(1+POWER(10,($B170-H$227)/H$228))</f>
        <v>0.99742851823749146</v>
      </c>
      <c r="DY170" s="2">
        <f>POWER(10,($B170-I$227)/I$228)/(1+POWER(10,($B170-I$227)/I$228))</f>
        <v>0.99711643349714829</v>
      </c>
      <c r="DZ170" s="2">
        <f>POWER(10,($B170-J$227)/J$228)/(1+POWER(10,($B170-J$227)/J$228))</f>
        <v>0.99721910861157126</v>
      </c>
      <c r="EA170" s="2">
        <f>POWER(10,($B170-K$227)/K$228)/(1+POWER(10,($B170-K$227)/K$228))</f>
        <v>0.9973084811765186</v>
      </c>
      <c r="EB170" s="2">
        <f>POWER(10,($B170-L$227)/L$228)/(1+POWER(10,($B170-L$227)/L$228))</f>
        <v>0.99764332120959232</v>
      </c>
      <c r="EC170" s="2">
        <f>POWER(10,($B170-M$227)/M$228)/(1+POWER(10,($B170-M$227)/M$228))</f>
        <v>0.9976899052352689</v>
      </c>
      <c r="ED170" s="2">
        <f>POWER(10,($B170-N$227)/N$228)/(1+POWER(10,($B170-N$227)/N$228))</f>
        <v>0.99773308266254546</v>
      </c>
      <c r="EE170" s="2">
        <f>POWER(10,($B170-O$227)/O$228)/(1+POWER(10,($B170-O$227)/O$228))</f>
        <v>0.99747298100808868</v>
      </c>
    </row>
    <row r="171" spans="2:135" x14ac:dyDescent="0.25">
      <c r="B171" s="2">
        <v>165</v>
      </c>
      <c r="C171">
        <v>96.242000000000004</v>
      </c>
      <c r="D171">
        <v>99.882000000000005</v>
      </c>
      <c r="E171">
        <v>102.029</v>
      </c>
      <c r="F171">
        <v>101</v>
      </c>
      <c r="G171">
        <v>104.76600000000001</v>
      </c>
      <c r="H171">
        <v>107.369</v>
      </c>
      <c r="I171">
        <v>107.955</v>
      </c>
      <c r="J171">
        <v>106.455</v>
      </c>
      <c r="K171">
        <v>103.288</v>
      </c>
      <c r="L171">
        <v>99.667000000000002</v>
      </c>
      <c r="M171">
        <v>92.394000000000005</v>
      </c>
      <c r="N171">
        <v>81.394000000000005</v>
      </c>
      <c r="O171">
        <v>69.954499999999996</v>
      </c>
      <c r="R171" s="5">
        <f>AV171+(C$209*_xlfn.NORM.DIST($B171,C$214*C$215+C$213,C$219*C$214,FALSE))+(C$211*_xlfn.NORM.DIST($B171,C$214*C$216+C$213,C$220*C$214,FALSE))+(C$210*_xlfn.NORM.DIST($B171,C$214*C$217+C$213,C$221*C$214,FALSE))+(C$212*_xlfn.NORM.DIST($B171,C$214*C$218+C$213,C$222*C$214,FALSE))</f>
        <v>96.207970863594312</v>
      </c>
      <c r="S171" s="5">
        <f>AW171+(D$209*_xlfn.NORM.DIST($B171,D$214*D$215+D$213,D$219*D$214,FALSE))+(D$211*_xlfn.NORM.DIST($B171,D$214*D$216+D$213,D$220*D$214,FALSE))+(D$210*_xlfn.NORM.DIST($B171,D$214*D$217+D$213,D$221*D$214,FALSE))+(D$212*_xlfn.NORM.DIST($B171,D$214*D$218+D$213,D$222*D$214,FALSE))</f>
        <v>100.41425371123248</v>
      </c>
      <c r="T171" s="5">
        <f>AX171+(E$209*_xlfn.NORM.DIST($B171,E$214*E$215+E$213,E$219*E$214,FALSE))+(E$211*_xlfn.NORM.DIST($B171,E$214*E$216+E$213,E$220*E$214,FALSE))+(E$210*_xlfn.NORM.DIST($B171,E$214*E$217+E$213,E$221*E$214,FALSE))+(E$212*_xlfn.NORM.DIST($B171,E$214*E$218+E$213,E$222*E$214,FALSE))</f>
        <v>101.70900567294935</v>
      </c>
      <c r="U171" s="5">
        <f>AY171+(F$209*_xlfn.NORM.DIST($B171,F$214*F$215+F$213,F$219*F$214,FALSE))+(F$211*_xlfn.NORM.DIST($B171,F$214*F$216+F$213,F$220*F$214,FALSE))+(F$210*_xlfn.NORM.DIST($B171,F$214*F$217+F$213,F$221*F$214,FALSE))+(F$212*_xlfn.NORM.DIST($B171,F$214*F$218+F$213,F$222*F$214,FALSE))</f>
        <v>101.68271741278936</v>
      </c>
      <c r="V171" s="5">
        <f>AZ171+(G$209*_xlfn.NORM.DIST($B171,G$214*G$215+G$213,G$219*G$214,FALSE))+(G$211*_xlfn.NORM.DIST($B171,G$214*G$216+G$213,G$220*G$214,FALSE))+(G$210*_xlfn.NORM.DIST($B171,G$214*G$217+G$213,G$221*G$214,FALSE))+(G$212*_xlfn.NORM.DIST($B171,G$214*G$218+G$213,G$222*G$214,FALSE))</f>
        <v>104.73881237004356</v>
      </c>
      <c r="W171" s="5">
        <f>BA171+(H$209*_xlfn.NORM.DIST($B171,H$214*H$215+H$213,H$219*H$214,FALSE))+(H$211*_xlfn.NORM.DIST($B171,H$214*H$216+H$213,H$220*H$214,FALSE))+(H$210*_xlfn.NORM.DIST($B171,H$214*H$217+H$213,H$221*H$214,FALSE))+(H$212*_xlfn.NORM.DIST($B171,H$214*H$218+H$213,H$222*H$214,FALSE))</f>
        <v>107.0267058962061</v>
      </c>
      <c r="X171" s="5">
        <f>BB171+(I$209*_xlfn.NORM.DIST($B171,I$214*I$215+I$213,I$219*I$214,FALSE))+(I$211*_xlfn.NORM.DIST($B171,I$214*I$216+I$213,I$220*I$214,FALSE))+(I$210*_xlfn.NORM.DIST($B171,I$214*I$217+I$213,I$221*I$214,FALSE))+(I$212*_xlfn.NORM.DIST($B171,I$214*I$218+I$213,I$222*I$214,FALSE))</f>
        <v>108.19273778405248</v>
      </c>
      <c r="Y171" s="5">
        <f>BC171+(J$209*_xlfn.NORM.DIST($B171,J$214*J$215+J$213,J$219*J$214,FALSE))+(J$211*_xlfn.NORM.DIST($B171,J$214*J$216+J$213,J$220*J$214,FALSE))+(J$210*_xlfn.NORM.DIST($B171,J$214*J$217+J$213,J$221*J$214,FALSE))+(J$212*_xlfn.NORM.DIST($B171,J$214*J$218+J$213,J$222*J$214,FALSE))</f>
        <v>106.55871147501645</v>
      </c>
      <c r="Z171" s="5">
        <f>BD171+(K$209*_xlfn.NORM.DIST($B171,K$214*K$215+K$213,K$219*K$214,FALSE))+(K$211*_xlfn.NORM.DIST($B171,K$214*K$216+K$213,K$220*K$214,FALSE))+(K$210*_xlfn.NORM.DIST($B171,K$214*K$217+K$213,K$221*K$214,FALSE))+(K$212*_xlfn.NORM.DIST($B171,K$214*K$218+K$213,K$222*K$214,FALSE))</f>
        <v>103.61275318976439</v>
      </c>
      <c r="AA171" s="5">
        <f>BE171+(L$209*_xlfn.NORM.DIST($B171,L$214*L$215+L$213,L$219*L$214,FALSE))+(L$211*_xlfn.NORM.DIST($B171,L$214*L$216+L$213,L$220*L$214,FALSE))+(L$210*_xlfn.NORM.DIST($B171,L$214*L$217+L$213,L$221*L$214,FALSE))+(L$212*_xlfn.NORM.DIST($B171,L$214*L$218+L$213,L$222*L$214,FALSE))</f>
        <v>98.87048202315286</v>
      </c>
      <c r="AB171" s="5">
        <f>BF171+(M$209*_xlfn.NORM.DIST($B171,M$214*M$215+M$213,M$219*M$214,FALSE))+(M$211*_xlfn.NORM.DIST($B171,M$214*M$216+M$213,M$220*M$214,FALSE))+(M$210*_xlfn.NORM.DIST($B171,M$214*M$217+M$213,M$221*M$214,FALSE))+(M$212*_xlfn.NORM.DIST($B171,M$214*M$218+M$213,M$222*M$214,FALSE))</f>
        <v>91.331586766581779</v>
      </c>
      <c r="AC171" s="5">
        <f>BG171+(N$209*_xlfn.NORM.DIST($B171,N$214*N$215+N$213,N$219*N$214,FALSE))+(N$211*_xlfn.NORM.DIST($B171,N$214*N$216+N$213,N$220*N$214,FALSE))+(N$210*_xlfn.NORM.DIST($B171,N$214*N$217+N$213,N$221*N$214,FALSE))+(N$212*_xlfn.NORM.DIST($B171,N$214*N$218+N$213,N$222*N$214,FALSE))</f>
        <v>81.664606250302953</v>
      </c>
      <c r="AD171" s="5">
        <f>BH171+(O$209*_xlfn.NORM.DIST($B171,O$214*O$215+O$213,O$219*O$214,FALSE))+(O$211*_xlfn.NORM.DIST($B171,O$214*O$216+O$213,O$220*O$214,FALSE))+(O$210*_xlfn.NORM.DIST($B171,O$214*O$217+O$213,O$221*O$214,FALSE))+(O$212*_xlfn.NORM.DIST($B171,O$214*O$218+O$213,O$222*O$214,FALSE))</f>
        <v>69.753145458279775</v>
      </c>
      <c r="AE171" s="5"/>
      <c r="AG171" s="5">
        <f t="shared" si="127"/>
        <v>3.4029136405692384E-2</v>
      </c>
      <c r="AH171" s="5">
        <f t="shared" si="127"/>
        <v>-0.53225371123247101</v>
      </c>
      <c r="AI171" s="5">
        <f t="shared" si="127"/>
        <v>0.3199943270506509</v>
      </c>
      <c r="AJ171" s="5">
        <f t="shared" si="127"/>
        <v>-0.68271741278935849</v>
      </c>
      <c r="AK171" s="5">
        <f t="shared" si="126"/>
        <v>2.7187629956443971E-2</v>
      </c>
      <c r="AL171" s="5">
        <f t="shared" si="126"/>
        <v>0.34229410379390401</v>
      </c>
      <c r="AM171" s="5">
        <f t="shared" si="126"/>
        <v>-0.23773778405248436</v>
      </c>
      <c r="AN171" s="5">
        <f t="shared" si="126"/>
        <v>-0.10371147501645339</v>
      </c>
      <c r="AO171" s="5">
        <f t="shared" si="125"/>
        <v>-0.32475318976439382</v>
      </c>
      <c r="AP171" s="5">
        <f t="shared" si="85"/>
        <v>0.79651797684714154</v>
      </c>
      <c r="AQ171" s="5">
        <f t="shared" si="85"/>
        <v>1.0624132334182264</v>
      </c>
      <c r="AR171" s="5">
        <f t="shared" si="85"/>
        <v>-0.27060625030294716</v>
      </c>
      <c r="AS171" s="5">
        <f t="shared" si="85"/>
        <v>0.20135454172022094</v>
      </c>
      <c r="AV171" s="2">
        <f t="shared" si="86"/>
        <v>96.207970588371637</v>
      </c>
      <c r="AW171" s="2">
        <f t="shared" si="87"/>
        <v>99.966739357130976</v>
      </c>
      <c r="AX171" s="2">
        <f t="shared" si="88"/>
        <v>101.48904419514236</v>
      </c>
      <c r="AY171" s="2">
        <f t="shared" si="89"/>
        <v>101.50020029448322</v>
      </c>
      <c r="AZ171" s="2">
        <f t="shared" si="90"/>
        <v>104.64109971431748</v>
      </c>
      <c r="BA171" s="2">
        <f t="shared" si="91"/>
        <v>106.77598031039751</v>
      </c>
      <c r="BB171" s="2">
        <f t="shared" si="92"/>
        <v>107.74402679485459</v>
      </c>
      <c r="BC171" s="2">
        <f t="shared" si="93"/>
        <v>106.1759245155332</v>
      </c>
      <c r="BD171" s="2">
        <f t="shared" si="94"/>
        <v>103.32243103722188</v>
      </c>
      <c r="BE171" s="2">
        <f t="shared" si="95"/>
        <v>98.688227548598377</v>
      </c>
      <c r="BF171" s="2">
        <f t="shared" si="96"/>
        <v>91.000622755972927</v>
      </c>
      <c r="BG171" s="2">
        <f t="shared" si="97"/>
        <v>81.224407891027866</v>
      </c>
      <c r="BH171" s="2">
        <f t="shared" si="98"/>
        <v>68.752823859215482</v>
      </c>
      <c r="BK171" s="2" t="str">
        <f>IF(OR($B171&lt;C$229, AND($B171&gt;C$230, $B171&lt;C$231)), C171, "")</f>
        <v/>
      </c>
      <c r="BL171" s="2" t="str">
        <f>IF(OR($B171&lt;D$229, AND($B171&gt;D$230, $B171&lt;D$231)), D171, "")</f>
        <v/>
      </c>
      <c r="BM171" s="2" t="str">
        <f>IF(OR($B171&lt;E$229, AND($B171&gt;E$230, $B171&lt;E$231)), E171, "")</f>
        <v/>
      </c>
      <c r="BN171" s="2" t="str">
        <f>IF(OR($B171&lt;F$229, AND($B171&gt;F$230, $B171&lt;F$231)), F171, "")</f>
        <v/>
      </c>
      <c r="BO171" s="2" t="str">
        <f>IF(OR($B171&lt;G$229, AND($B171&gt;G$230, $B171&lt;G$231)), G171, "")</f>
        <v/>
      </c>
      <c r="BP171" s="2" t="str">
        <f>IF(OR($B171&lt;H$229, AND($B171&gt;H$230, $B171&lt;H$231)), H171, "")</f>
        <v/>
      </c>
      <c r="BQ171" s="2" t="str">
        <f>IF(OR($B171&lt;I$229, AND($B171&gt;I$230, $B171&lt;I$231)), I171, "")</f>
        <v/>
      </c>
      <c r="BR171" s="2" t="str">
        <f>IF(OR($B171&lt;J$229, AND($B171&gt;J$230, $B171&lt;J$231)), J171, "")</f>
        <v/>
      </c>
      <c r="BS171" s="2" t="str">
        <f>IF(OR($B171&lt;K$229, AND($B171&gt;K$230, $B171&lt;K$231)), K171, "")</f>
        <v/>
      </c>
      <c r="BT171" s="2" t="str">
        <f>IF(OR($B171&lt;L$229, AND($B171&gt;L$230, $B171&lt;L$231)), L171, "")</f>
        <v/>
      </c>
      <c r="BU171" s="2" t="str">
        <f>IF(OR($B171&lt;M$229, AND($B171&gt;M$230, $B171&lt;M$231)), M171, "")</f>
        <v/>
      </c>
      <c r="BV171" s="2" t="str">
        <f>IF(OR($B171&lt;N$229, AND($B171&gt;N$230, $B171&lt;N$231)), N171, "")</f>
        <v/>
      </c>
      <c r="BW171" s="2" t="str">
        <f>IF(OR($B171&lt;O$229, AND($B171&gt;O$230, $B171&lt;O$231)), O171, "")</f>
        <v/>
      </c>
      <c r="BZ171" s="2" t="str">
        <f>IF(OR(AND($B171&gt;C$230, $B171&lt;C$231), $B171&gt;C$232), C171, "")</f>
        <v/>
      </c>
      <c r="CA171" s="2" t="str">
        <f>IF(OR(AND($B171&gt;D$230, $B171&lt;D$231), $B171&gt;D$232), D171, "")</f>
        <v/>
      </c>
      <c r="CB171" s="2" t="str">
        <f>IF(OR(AND($B171&gt;E$230, $B171&lt;E$231), $B171&gt;E$232), E171, "")</f>
        <v/>
      </c>
      <c r="CC171" s="2" t="str">
        <f>IF(OR(AND($B171&gt;F$230, $B171&lt;F$231), $B171&gt;F$232), F171, "")</f>
        <v/>
      </c>
      <c r="CD171" s="2" t="str">
        <f>IF(OR(AND($B171&gt;G$230, $B171&lt;G$231), $B171&gt;G$232), G171, "")</f>
        <v/>
      </c>
      <c r="CE171" s="2" t="str">
        <f>IF(OR(AND($B171&gt;H$230, $B171&lt;H$231), $B171&gt;H$232), H171, "")</f>
        <v/>
      </c>
      <c r="CF171" s="2" t="str">
        <f>IF(OR(AND($B171&gt;I$230, $B171&lt;I$231), $B171&gt;I$232), I171, "")</f>
        <v/>
      </c>
      <c r="CG171" s="2" t="str">
        <f>IF(OR(AND($B171&gt;J$230, $B171&lt;J$231), $B171&gt;J$232), J171, "")</f>
        <v/>
      </c>
      <c r="CH171" s="2" t="str">
        <f>IF(OR(AND($B171&gt;K$230, $B171&lt;K$231), $B171&gt;K$232), K171, "")</f>
        <v/>
      </c>
      <c r="CI171" s="2" t="str">
        <f>IF(OR(AND($B171&gt;L$230, $B171&lt;L$231), $B171&gt;L$232), L171, "")</f>
        <v/>
      </c>
      <c r="CJ171" s="2" t="str">
        <f>IF(OR(AND($B171&gt;M$230, $B171&lt;M$231), $B171&gt;M$232), M171, "")</f>
        <v/>
      </c>
      <c r="CK171" s="2" t="str">
        <f>IF(OR(AND($B171&gt;N$230, $B171&lt;N$231), $B171&gt;N$232), N171, "")</f>
        <v/>
      </c>
      <c r="CL171" s="2" t="str">
        <f>IF(OR(AND($B171&gt;O$230, $B171&lt;O$231), $B171&gt;O$232), O171, "")</f>
        <v/>
      </c>
      <c r="CO171" s="2">
        <f t="shared" si="99"/>
        <v>99.14661349576987</v>
      </c>
      <c r="CP171" s="2">
        <f t="shared" si="100"/>
        <v>101.91483055545632</v>
      </c>
      <c r="CQ171" s="2">
        <f t="shared" si="101"/>
        <v>105.40476338700284</v>
      </c>
      <c r="CR171" s="2">
        <f t="shared" si="102"/>
        <v>104.27767791468189</v>
      </c>
      <c r="CS171" s="2">
        <f t="shared" si="103"/>
        <v>106.9646155400734</v>
      </c>
      <c r="CT171" s="2">
        <f t="shared" si="104"/>
        <v>109.89775963019325</v>
      </c>
      <c r="CU171" s="2">
        <f t="shared" si="105"/>
        <v>110.33016281904409</v>
      </c>
      <c r="CV171" s="2">
        <f t="shared" si="106"/>
        <v>111.33848833925902</v>
      </c>
      <c r="CW171" s="2">
        <f t="shared" si="107"/>
        <v>109.67252500062091</v>
      </c>
      <c r="CX171" s="2">
        <f t="shared" si="108"/>
        <v>104.14621515534938</v>
      </c>
      <c r="CY171" s="2">
        <f t="shared" si="109"/>
        <v>96.632777340585235</v>
      </c>
      <c r="CZ171" s="2">
        <f t="shared" si="110"/>
        <v>84.736363541610629</v>
      </c>
      <c r="DA171" s="2">
        <f t="shared" si="111"/>
        <v>70.509750352609302</v>
      </c>
      <c r="DD171" s="2">
        <f t="shared" si="112"/>
        <v>96.201056456377401</v>
      </c>
      <c r="DE171" s="2">
        <f t="shared" si="113"/>
        <v>99.961248372778257</v>
      </c>
      <c r="DF171" s="2">
        <f t="shared" si="114"/>
        <v>101.47677814013925</v>
      </c>
      <c r="DG171" s="2">
        <f t="shared" si="115"/>
        <v>101.49397272007698</v>
      </c>
      <c r="DH171" s="2">
        <f t="shared" si="116"/>
        <v>104.63615173305605</v>
      </c>
      <c r="DI171" s="2">
        <f t="shared" si="117"/>
        <v>106.76864017845635</v>
      </c>
      <c r="DJ171" s="2">
        <f t="shared" si="118"/>
        <v>107.73720599255267</v>
      </c>
      <c r="DK171" s="2">
        <f t="shared" si="119"/>
        <v>106.16279469260314</v>
      </c>
      <c r="DL171" s="2">
        <f t="shared" si="120"/>
        <v>103.30680143012118</v>
      </c>
      <c r="DM171" s="2">
        <f t="shared" si="121"/>
        <v>98.676468893850895</v>
      </c>
      <c r="DN171" s="2">
        <f t="shared" si="122"/>
        <v>90.9887292804206</v>
      </c>
      <c r="DO171" s="2">
        <f t="shared" si="123"/>
        <v>81.217130590097469</v>
      </c>
      <c r="DP171" s="2">
        <f t="shared" si="124"/>
        <v>68.748764467537214</v>
      </c>
      <c r="DS171" s="2">
        <f>POWER(10,($B171-C$227)/C$228)/(1+POWER(10,($B171-C$227)/C$228))</f>
        <v>0.99765269118819644</v>
      </c>
      <c r="DT171" s="2">
        <f>POWER(10,($B171-D$227)/D$228)/(1+POWER(10,($B171-D$227)/D$228))</f>
        <v>0.99718927393922741</v>
      </c>
      <c r="DU171" s="2">
        <f>POWER(10,($B171-E$227)/E$228)/(1+POWER(10,($B171-E$227)/E$228))</f>
        <v>0.99687726551088729</v>
      </c>
      <c r="DV171" s="2">
        <f>POWER(10,($B171-F$227)/F$228)/(1+POWER(10,($B171-F$227)/F$228))</f>
        <v>0.99776284700753504</v>
      </c>
      <c r="DW171" s="2">
        <f>POWER(10,($B171-G$227)/G$228)/(1+POWER(10,($B171-G$227)/G$228))</f>
        <v>0.99787500185894629</v>
      </c>
      <c r="DX171" s="2">
        <f>POWER(10,($B171-H$227)/H$228)/(1+POWER(10,($B171-H$227)/H$228))</f>
        <v>0.99765425000407637</v>
      </c>
      <c r="DY171" s="2">
        <f>POWER(10,($B171-I$227)/I$228)/(1+POWER(10,($B171-I$227)/I$228))</f>
        <v>0.99736948867323238</v>
      </c>
      <c r="DZ171" s="2">
        <f>POWER(10,($B171-J$227)/J$228)/(1+POWER(10,($B171-J$227)/J$228))</f>
        <v>0.99746317617957569</v>
      </c>
      <c r="EA171" s="2">
        <f>POWER(10,($B171-K$227)/K$228)/(1+POWER(10,($B171-K$227)/K$228))</f>
        <v>0.99754472418923212</v>
      </c>
      <c r="EB171" s="2">
        <f>POWER(10,($B171-L$227)/L$228)/(1+POWER(10,($B171-L$227)/L$228))</f>
        <v>0.99785023761883562</v>
      </c>
      <c r="EC171" s="2">
        <f>POWER(10,($B171-M$227)/M$228)/(1+POWER(10,($B171-M$227)/M$228))</f>
        <v>0.99789274020604757</v>
      </c>
      <c r="ED171" s="2">
        <f>POWER(10,($B171-N$227)/N$228)/(1+POWER(10,($B171-N$227)/N$228))</f>
        <v>0.99793213435124595</v>
      </c>
      <c r="EE171" s="2">
        <f>POWER(10,($B171-O$227)/O$228)/(1+POWER(10,($B171-O$227)/O$228))</f>
        <v>0.99769481873041788</v>
      </c>
    </row>
    <row r="172" spans="2:135" x14ac:dyDescent="0.25">
      <c r="B172" s="2">
        <v>166</v>
      </c>
      <c r="C172">
        <v>96.379000000000005</v>
      </c>
      <c r="D172">
        <v>99.617999999999995</v>
      </c>
      <c r="E172">
        <v>100.265</v>
      </c>
      <c r="F172">
        <v>100.646</v>
      </c>
      <c r="G172">
        <v>103.53100000000001</v>
      </c>
      <c r="H172">
        <v>107.462</v>
      </c>
      <c r="I172">
        <v>108.97</v>
      </c>
      <c r="J172">
        <v>107.152</v>
      </c>
      <c r="K172">
        <v>103.5</v>
      </c>
      <c r="L172">
        <v>98.438999999999993</v>
      </c>
      <c r="M172">
        <v>90.47</v>
      </c>
      <c r="N172">
        <v>81.409000000000006</v>
      </c>
      <c r="O172">
        <v>68.348500000000001</v>
      </c>
      <c r="R172" s="5">
        <f>AV172+(C$209*_xlfn.NORM.DIST($B172,C$214*C$215+C$213,C$219*C$214,FALSE))+(C$211*_xlfn.NORM.DIST($B172,C$214*C$216+C$213,C$220*C$214,FALSE))+(C$210*_xlfn.NORM.DIST($B172,C$214*C$217+C$213,C$221*C$214,FALSE))+(C$212*_xlfn.NORM.DIST($B172,C$214*C$218+C$213,C$222*C$214,FALSE))</f>
        <v>96.168513399924919</v>
      </c>
      <c r="S172" s="5">
        <f>AW172+(D$209*_xlfn.NORM.DIST($B172,D$214*D$215+D$213,D$219*D$214,FALSE))+(D$211*_xlfn.NORM.DIST($B172,D$214*D$216+D$213,D$220*D$214,FALSE))+(D$210*_xlfn.NORM.DIST($B172,D$214*D$217+D$213,D$221*D$214,FALSE))+(D$212*_xlfn.NORM.DIST($B172,D$214*D$218+D$213,D$222*D$214,FALSE))</f>
        <v>100.28351049842712</v>
      </c>
      <c r="T172" s="5">
        <f>AX172+(E$209*_xlfn.NORM.DIST($B172,E$214*E$215+E$213,E$219*E$214,FALSE))+(E$211*_xlfn.NORM.DIST($B172,E$214*E$216+E$213,E$220*E$214,FALSE))+(E$210*_xlfn.NORM.DIST($B172,E$214*E$217+E$213,E$221*E$214,FALSE))+(E$212*_xlfn.NORM.DIST($B172,E$214*E$218+E$213,E$222*E$214,FALSE))</f>
        <v>101.63960434683788</v>
      </c>
      <c r="U172" s="5">
        <f>AY172+(F$209*_xlfn.NORM.DIST($B172,F$214*F$215+F$213,F$219*F$214,FALSE))+(F$211*_xlfn.NORM.DIST($B172,F$214*F$216+F$213,F$220*F$214,FALSE))+(F$210*_xlfn.NORM.DIST($B172,F$214*F$217+F$213,F$221*F$214,FALSE))+(F$212*_xlfn.NORM.DIST($B172,F$214*F$218+F$213,F$222*F$214,FALSE))</f>
        <v>101.58056514188191</v>
      </c>
      <c r="V172" s="5">
        <f>AZ172+(G$209*_xlfn.NORM.DIST($B172,G$214*G$215+G$213,G$219*G$214,FALSE))+(G$211*_xlfn.NORM.DIST($B172,G$214*G$216+G$213,G$220*G$214,FALSE))+(G$210*_xlfn.NORM.DIST($B172,G$214*G$217+G$213,G$221*G$214,FALSE))+(G$212*_xlfn.NORM.DIST($B172,G$214*G$218+G$213,G$222*G$214,FALSE))</f>
        <v>104.69172921456476</v>
      </c>
      <c r="W172" s="5">
        <f>BA172+(H$209*_xlfn.NORM.DIST($B172,H$214*H$215+H$213,H$219*H$214,FALSE))+(H$211*_xlfn.NORM.DIST($B172,H$214*H$216+H$213,H$220*H$214,FALSE))+(H$210*_xlfn.NORM.DIST($B172,H$214*H$217+H$213,H$221*H$214,FALSE))+(H$212*_xlfn.NORM.DIST($B172,H$214*H$218+H$213,H$222*H$214,FALSE))</f>
        <v>106.91361346062835</v>
      </c>
      <c r="X172" s="5">
        <f>BB172+(I$209*_xlfn.NORM.DIST($B172,I$214*I$215+I$213,I$219*I$214,FALSE))+(I$211*_xlfn.NORM.DIST($B172,I$214*I$216+I$213,I$220*I$214,FALSE))+(I$210*_xlfn.NORM.DIST($B172,I$214*I$217+I$213,I$221*I$214,FALSE))+(I$212*_xlfn.NORM.DIST($B172,I$214*I$218+I$213,I$222*I$214,FALSE))</f>
        <v>108.01277438713862</v>
      </c>
      <c r="Y172" s="5">
        <f>BC172+(J$209*_xlfn.NORM.DIST($B172,J$214*J$215+J$213,J$219*J$214,FALSE))+(J$211*_xlfn.NORM.DIST($B172,J$214*J$216+J$213,J$220*J$214,FALSE))+(J$210*_xlfn.NORM.DIST($B172,J$214*J$217+J$213,J$221*J$214,FALSE))+(J$212*_xlfn.NORM.DIST($B172,J$214*J$218+J$213,J$222*J$214,FALSE))</f>
        <v>106.37495898988037</v>
      </c>
      <c r="Z172" s="5">
        <f>BD172+(K$209*_xlfn.NORM.DIST($B172,K$214*K$215+K$213,K$219*K$214,FALSE))+(K$211*_xlfn.NORM.DIST($B172,K$214*K$216+K$213,K$220*K$214,FALSE))+(K$210*_xlfn.NORM.DIST($B172,K$214*K$217+K$213,K$221*K$214,FALSE))+(K$212*_xlfn.NORM.DIST($B172,K$214*K$218+K$213,K$222*K$214,FALSE))</f>
        <v>103.44660066680362</v>
      </c>
      <c r="AA172" s="5">
        <f>BE172+(L$209*_xlfn.NORM.DIST($B172,L$214*L$215+L$213,L$219*L$214,FALSE))+(L$211*_xlfn.NORM.DIST($B172,L$214*L$216+L$213,L$220*L$214,FALSE))+(L$210*_xlfn.NORM.DIST($B172,L$214*L$217+L$213,L$221*L$214,FALSE))+(L$212*_xlfn.NORM.DIST($B172,L$214*L$218+L$213,L$222*L$214,FALSE))</f>
        <v>98.753640584141593</v>
      </c>
      <c r="AB172" s="5">
        <f>BF172+(M$209*_xlfn.NORM.DIST($B172,M$214*M$215+M$213,M$219*M$214,FALSE))+(M$211*_xlfn.NORM.DIST($B172,M$214*M$216+M$213,M$220*M$214,FALSE))+(M$210*_xlfn.NORM.DIST($B172,M$214*M$217+M$213,M$221*M$214,FALSE))+(M$212*_xlfn.NORM.DIST($B172,M$214*M$218+M$213,M$222*M$214,FALSE))</f>
        <v>91.15832229575561</v>
      </c>
      <c r="AC172" s="5">
        <f>BG172+(N$209*_xlfn.NORM.DIST($B172,N$214*N$215+N$213,N$219*N$214,FALSE))+(N$211*_xlfn.NORM.DIST($B172,N$214*N$216+N$213,N$220*N$214,FALSE))+(N$210*_xlfn.NORM.DIST($B172,N$214*N$217+N$213,N$221*N$214,FALSE))+(N$212*_xlfn.NORM.DIST($B172,N$214*N$218+N$213,N$222*N$214,FALSE))</f>
        <v>81.462607238790838</v>
      </c>
      <c r="AD172" s="5">
        <f>BH172+(O$209*_xlfn.NORM.DIST($B172,O$214*O$215+O$213,O$219*O$214,FALSE))+(O$211*_xlfn.NORM.DIST($B172,O$214*O$216+O$213,O$220*O$214,FALSE))+(O$210*_xlfn.NORM.DIST($B172,O$214*O$217+O$213,O$221*O$214,FALSE))+(O$212*_xlfn.NORM.DIST($B172,O$214*O$218+O$213,O$222*O$214,FALSE))</f>
        <v>69.38973772066484</v>
      </c>
      <c r="AE172" s="5"/>
      <c r="AG172" s="5">
        <f t="shared" si="127"/>
        <v>0.21048660007508602</v>
      </c>
      <c r="AH172" s="5">
        <f t="shared" si="127"/>
        <v>-0.66551049842712473</v>
      </c>
      <c r="AI172" s="5">
        <f t="shared" si="127"/>
        <v>-1.3746043468378843</v>
      </c>
      <c r="AJ172" s="5">
        <f t="shared" si="127"/>
        <v>-0.93456514188190454</v>
      </c>
      <c r="AK172" s="5">
        <f t="shared" si="126"/>
        <v>-1.1607292145647534</v>
      </c>
      <c r="AL172" s="5">
        <f t="shared" si="126"/>
        <v>0.5483865393716485</v>
      </c>
      <c r="AM172" s="5">
        <f t="shared" si="126"/>
        <v>0.95722561286137875</v>
      </c>
      <c r="AN172" s="5">
        <f t="shared" si="126"/>
        <v>0.77704101011963189</v>
      </c>
      <c r="AO172" s="5">
        <f t="shared" si="125"/>
        <v>5.3399333196381349E-2</v>
      </c>
      <c r="AP172" s="5">
        <f t="shared" si="85"/>
        <v>-0.31464058414159979</v>
      </c>
      <c r="AQ172" s="5">
        <f t="shared" si="85"/>
        <v>-0.68832229575561144</v>
      </c>
      <c r="AR172" s="5">
        <f t="shared" si="85"/>
        <v>-5.3607238790831957E-2</v>
      </c>
      <c r="AS172" s="5">
        <f t="shared" si="85"/>
        <v>-1.0412377206648387</v>
      </c>
      <c r="AV172" s="2">
        <f t="shared" si="86"/>
        <v>96.168513204403226</v>
      </c>
      <c r="AW172" s="2">
        <f t="shared" si="87"/>
        <v>99.937014071652769</v>
      </c>
      <c r="AX172" s="2">
        <f t="shared" si="88"/>
        <v>101.44148891263289</v>
      </c>
      <c r="AY172" s="2">
        <f t="shared" si="89"/>
        <v>101.47037384482086</v>
      </c>
      <c r="AZ172" s="2">
        <f t="shared" si="90"/>
        <v>104.63666886171504</v>
      </c>
      <c r="BA172" s="2">
        <f t="shared" si="91"/>
        <v>106.76862398805457</v>
      </c>
      <c r="BB172" s="2">
        <f t="shared" si="92"/>
        <v>107.74015177639812</v>
      </c>
      <c r="BC172" s="2">
        <f t="shared" si="93"/>
        <v>106.1520852153032</v>
      </c>
      <c r="BD172" s="2">
        <f t="shared" si="94"/>
        <v>103.28413607566601</v>
      </c>
      <c r="BE172" s="2">
        <f t="shared" si="95"/>
        <v>98.656498160998822</v>
      </c>
      <c r="BF172" s="2">
        <f t="shared" si="96"/>
        <v>90.97192405725086</v>
      </c>
      <c r="BG172" s="2">
        <f t="shared" si="97"/>
        <v>81.206964724103088</v>
      </c>
      <c r="BH172" s="2">
        <f t="shared" si="98"/>
        <v>68.744330766686076</v>
      </c>
      <c r="BK172" s="2" t="str">
        <f>IF(OR($B172&lt;C$229, AND($B172&gt;C$230, $B172&lt;C$231)), C172, "")</f>
        <v/>
      </c>
      <c r="BL172" s="2" t="str">
        <f>IF(OR($B172&lt;D$229, AND($B172&gt;D$230, $B172&lt;D$231)), D172, "")</f>
        <v/>
      </c>
      <c r="BM172" s="2" t="str">
        <f>IF(OR($B172&lt;E$229, AND($B172&gt;E$230, $B172&lt;E$231)), E172, "")</f>
        <v/>
      </c>
      <c r="BN172" s="2" t="str">
        <f>IF(OR($B172&lt;F$229, AND($B172&gt;F$230, $B172&lt;F$231)), F172, "")</f>
        <v/>
      </c>
      <c r="BO172" s="2" t="str">
        <f>IF(OR($B172&lt;G$229, AND($B172&gt;G$230, $B172&lt;G$231)), G172, "")</f>
        <v/>
      </c>
      <c r="BP172" s="2" t="str">
        <f>IF(OR($B172&lt;H$229, AND($B172&gt;H$230, $B172&lt;H$231)), H172, "")</f>
        <v/>
      </c>
      <c r="BQ172" s="2" t="str">
        <f>IF(OR($B172&lt;I$229, AND($B172&gt;I$230, $B172&lt;I$231)), I172, "")</f>
        <v/>
      </c>
      <c r="BR172" s="2" t="str">
        <f>IF(OR($B172&lt;J$229, AND($B172&gt;J$230, $B172&lt;J$231)), J172, "")</f>
        <v/>
      </c>
      <c r="BS172" s="2" t="str">
        <f>IF(OR($B172&lt;K$229, AND($B172&gt;K$230, $B172&lt;K$231)), K172, "")</f>
        <v/>
      </c>
      <c r="BT172" s="2" t="str">
        <f>IF(OR($B172&lt;L$229, AND($B172&gt;L$230, $B172&lt;L$231)), L172, "")</f>
        <v/>
      </c>
      <c r="BU172" s="2" t="str">
        <f>IF(OR($B172&lt;M$229, AND($B172&gt;M$230, $B172&lt;M$231)), M172, "")</f>
        <v/>
      </c>
      <c r="BV172" s="2" t="str">
        <f>IF(OR($B172&lt;N$229, AND($B172&gt;N$230, $B172&lt;N$231)), N172, "")</f>
        <v/>
      </c>
      <c r="BW172" s="2" t="str">
        <f>IF(OR($B172&lt;O$229, AND($B172&gt;O$230, $B172&lt;O$231)), O172, "")</f>
        <v/>
      </c>
      <c r="BZ172" s="2" t="str">
        <f>IF(OR(AND($B172&gt;C$230, $B172&lt;C$231), $B172&gt;C$232), C172, "")</f>
        <v/>
      </c>
      <c r="CA172" s="2" t="str">
        <f>IF(OR(AND($B172&gt;D$230, $B172&lt;D$231), $B172&gt;D$232), D172, "")</f>
        <v/>
      </c>
      <c r="CB172" s="2" t="str">
        <f>IF(OR(AND($B172&gt;E$230, $B172&lt;E$231), $B172&gt;E$232), E172, "")</f>
        <v/>
      </c>
      <c r="CC172" s="2" t="str">
        <f>IF(OR(AND($B172&gt;F$230, $B172&lt;F$231), $B172&gt;F$232), F172, "")</f>
        <v/>
      </c>
      <c r="CD172" s="2" t="str">
        <f>IF(OR(AND($B172&gt;G$230, $B172&lt;G$231), $B172&gt;G$232), G172, "")</f>
        <v/>
      </c>
      <c r="CE172" s="2" t="str">
        <f>IF(OR(AND($B172&gt;H$230, $B172&lt;H$231), $B172&gt;H$232), H172, "")</f>
        <v/>
      </c>
      <c r="CF172" s="2" t="str">
        <f>IF(OR(AND($B172&gt;I$230, $B172&lt;I$231), $B172&gt;I$232), I172, "")</f>
        <v/>
      </c>
      <c r="CG172" s="2" t="str">
        <f>IF(OR(AND($B172&gt;J$230, $B172&lt;J$231), $B172&gt;J$232), J172, "")</f>
        <v/>
      </c>
      <c r="CH172" s="2" t="str">
        <f>IF(OR(AND($B172&gt;K$230, $B172&lt;K$231), $B172&gt;K$232), K172, "")</f>
        <v/>
      </c>
      <c r="CI172" s="2">
        <f>IF(OR(AND($B172&gt;L$230, $B172&lt;L$231), $B172&gt;L$232), L172, "")</f>
        <v>98.438999999999993</v>
      </c>
      <c r="CJ172" s="2" t="str">
        <f>IF(OR(AND($B172&gt;M$230, $B172&lt;M$231), $B172&gt;M$232), M172, "")</f>
        <v/>
      </c>
      <c r="CK172" s="2" t="str">
        <f>IF(OR(AND($B172&gt;N$230, $B172&lt;N$231), $B172&gt;N$232), N172, "")</f>
        <v/>
      </c>
      <c r="CL172" s="2" t="str">
        <f>IF(OR(AND($B172&gt;O$230, $B172&lt;O$231), $B172&gt;O$232), O172, "")</f>
        <v/>
      </c>
      <c r="CO172" s="2">
        <f t="shared" si="99"/>
        <v>99.144072097096043</v>
      </c>
      <c r="CP172" s="2">
        <f t="shared" si="100"/>
        <v>101.9078533014824</v>
      </c>
      <c r="CQ172" s="2">
        <f t="shared" si="101"/>
        <v>105.40732066420058</v>
      </c>
      <c r="CR172" s="2">
        <f t="shared" si="102"/>
        <v>104.2825097799186</v>
      </c>
      <c r="CS172" s="2">
        <f t="shared" si="103"/>
        <v>106.98572190467395</v>
      </c>
      <c r="CT172" s="2">
        <f t="shared" si="104"/>
        <v>109.92829448913197</v>
      </c>
      <c r="CU172" s="2">
        <f t="shared" si="105"/>
        <v>110.35465115408452</v>
      </c>
      <c r="CV172" s="2">
        <f t="shared" si="106"/>
        <v>111.38181975194806</v>
      </c>
      <c r="CW172" s="2">
        <f t="shared" si="107"/>
        <v>109.71444092194641</v>
      </c>
      <c r="CX172" s="2">
        <f t="shared" si="108"/>
        <v>104.18313064810911</v>
      </c>
      <c r="CY172" s="2">
        <f t="shared" si="109"/>
        <v>96.67632162463731</v>
      </c>
      <c r="CZ172" s="2">
        <f t="shared" si="110"/>
        <v>84.763641278746988</v>
      </c>
      <c r="DA172" s="2">
        <f t="shared" si="111"/>
        <v>70.521943398887615</v>
      </c>
      <c r="DD172" s="2">
        <f t="shared" si="112"/>
        <v>96.162128226464887</v>
      </c>
      <c r="DE172" s="2">
        <f t="shared" si="113"/>
        <v>99.931947757450303</v>
      </c>
      <c r="DF172" s="2">
        <f t="shared" si="114"/>
        <v>101.43015897149292</v>
      </c>
      <c r="DG172" s="2">
        <f t="shared" si="115"/>
        <v>101.46462335727807</v>
      </c>
      <c r="DH172" s="2">
        <f t="shared" si="116"/>
        <v>104.63210665210616</v>
      </c>
      <c r="DI172" s="2">
        <f t="shared" si="117"/>
        <v>106.76184845508573</v>
      </c>
      <c r="DJ172" s="2">
        <f t="shared" si="118"/>
        <v>107.73386290605924</v>
      </c>
      <c r="DK172" s="2">
        <f t="shared" si="119"/>
        <v>106.13995487234129</v>
      </c>
      <c r="DL172" s="2">
        <f t="shared" si="120"/>
        <v>103.26970165122545</v>
      </c>
      <c r="DM172" s="2">
        <f t="shared" si="121"/>
        <v>98.645639264857422</v>
      </c>
      <c r="DN172" s="2">
        <f t="shared" si="122"/>
        <v>90.960937945713709</v>
      </c>
      <c r="DO172" s="2">
        <f t="shared" si="123"/>
        <v>81.200243232144999</v>
      </c>
      <c r="DP172" s="2">
        <f t="shared" si="124"/>
        <v>68.74058496748124</v>
      </c>
      <c r="DS172" s="2">
        <f>POWER(10,($B172-C$227)/C$228)/(1+POWER(10,($B172-C$227)/C$228))</f>
        <v>0.99785878667897621</v>
      </c>
      <c r="DT172" s="2">
        <f>POWER(10,($B172-D$227)/D$228)/(1+POWER(10,($B172-D$227)/D$228))</f>
        <v>0.99743595324292511</v>
      </c>
      <c r="DU172" s="2">
        <f>POWER(10,($B172-E$227)/E$228)/(1+POWER(10,($B172-E$227)/E$228))</f>
        <v>0.99715124955549317</v>
      </c>
      <c r="DV172" s="2">
        <f>POWER(10,($B172-F$227)/F$228)/(1+POWER(10,($B172-F$227)/F$228))</f>
        <v>0.99795929051767962</v>
      </c>
      <c r="DW172" s="2">
        <f>POWER(10,($B172-G$227)/G$228)/(1+POWER(10,($B172-G$227)/G$228))</f>
        <v>0.99806161622894773</v>
      </c>
      <c r="DX172" s="2">
        <f>POWER(10,($B172-H$227)/H$228)/(1+POWER(10,($B172-H$227)/H$228))</f>
        <v>0.99786020892319371</v>
      </c>
      <c r="DY172" s="2">
        <f>POWER(10,($B172-I$227)/I$228)/(1+POWER(10,($B172-I$227)/I$228))</f>
        <v>0.99760038975158905</v>
      </c>
      <c r="DZ172" s="2">
        <f>POWER(10,($B172-J$227)/J$228)/(1+POWER(10,($B172-J$227)/J$228))</f>
        <v>0.99768587263492836</v>
      </c>
      <c r="EA172" s="2">
        <f>POWER(10,($B172-K$227)/K$228)/(1+POWER(10,($B172-K$227)/K$228))</f>
        <v>0.99776027798267275</v>
      </c>
      <c r="EB172" s="2">
        <f>POWER(10,($B172-L$227)/L$228)/(1+POWER(10,($B172-L$227)/L$228))</f>
        <v>0.99803902247609066</v>
      </c>
      <c r="EC172" s="2">
        <f>POWER(10,($B172-M$227)/M$228)/(1+POWER(10,($B172-M$227)/M$228))</f>
        <v>0.99807779981986844</v>
      </c>
      <c r="ED172" s="2">
        <f>POWER(10,($B172-N$227)/N$228)/(1+POWER(10,($B172-N$227)/N$228))</f>
        <v>0.99811374090961058</v>
      </c>
      <c r="EE172" s="2">
        <f>POWER(10,($B172-O$227)/O$228)/(1+POWER(10,($B172-O$227)/O$228))</f>
        <v>0.99789722318721064</v>
      </c>
    </row>
    <row r="173" spans="2:135" x14ac:dyDescent="0.25">
      <c r="B173" s="2">
        <v>167</v>
      </c>
      <c r="C173">
        <v>96.984999999999999</v>
      </c>
      <c r="D173">
        <v>100.529</v>
      </c>
      <c r="E173">
        <v>101.794</v>
      </c>
      <c r="F173">
        <v>102.108</v>
      </c>
      <c r="G173">
        <v>104.938</v>
      </c>
      <c r="H173">
        <v>107.292</v>
      </c>
      <c r="I173">
        <v>108.09099999999999</v>
      </c>
      <c r="J173">
        <v>106.5</v>
      </c>
      <c r="K173">
        <v>103.485</v>
      </c>
      <c r="L173">
        <v>97.938999999999993</v>
      </c>
      <c r="M173">
        <v>91.272999999999996</v>
      </c>
      <c r="N173">
        <v>80.984999999999999</v>
      </c>
      <c r="O173">
        <v>68.197000000000003</v>
      </c>
      <c r="R173" s="5">
        <f>AV173+(C$209*_xlfn.NORM.DIST($B173,C$214*C$215+C$213,C$219*C$214,FALSE))+(C$211*_xlfn.NORM.DIST($B173,C$214*C$216+C$213,C$220*C$214,FALSE))+(C$210*_xlfn.NORM.DIST($B173,C$214*C$217+C$213,C$221*C$214,FALSE))+(C$212*_xlfn.NORM.DIST($B173,C$214*C$218+C$213,C$222*C$214,FALSE))</f>
        <v>96.129095465888568</v>
      </c>
      <c r="S173" s="5">
        <f>AW173+(D$209*_xlfn.NORM.DIST($B173,D$214*D$215+D$213,D$219*D$214,FALSE))+(D$211*_xlfn.NORM.DIST($B173,D$214*D$216+D$213,D$220*D$214,FALSE))+(D$210*_xlfn.NORM.DIST($B173,D$214*D$217+D$213,D$221*D$214,FALSE))+(D$212*_xlfn.NORM.DIST($B173,D$214*D$218+D$213,D$222*D$214,FALSE))</f>
        <v>100.16418026249809</v>
      </c>
      <c r="T173" s="5">
        <f>AX173+(E$209*_xlfn.NORM.DIST($B173,E$214*E$215+E$213,E$219*E$214,FALSE))+(E$211*_xlfn.NORM.DIST($B173,E$214*E$216+E$213,E$220*E$214,FALSE))+(E$210*_xlfn.NORM.DIST($B173,E$214*E$217+E$213,E$221*E$214,FALSE))+(E$212*_xlfn.NORM.DIST($B173,E$214*E$218+E$213,E$222*E$214,FALSE))</f>
        <v>101.56511991450783</v>
      </c>
      <c r="U173" s="5">
        <f>AY173+(F$209*_xlfn.NORM.DIST($B173,F$214*F$215+F$213,F$219*F$214,FALSE))+(F$211*_xlfn.NORM.DIST($B173,F$214*F$216+F$213,F$220*F$214,FALSE))+(F$210*_xlfn.NORM.DIST($B173,F$214*F$217+F$213,F$221*F$214,FALSE))+(F$212*_xlfn.NORM.DIST($B173,F$214*F$218+F$213,F$222*F$214,FALSE))</f>
        <v>101.50414251677938</v>
      </c>
      <c r="V173" s="5">
        <f>AZ173+(G$209*_xlfn.NORM.DIST($B173,G$214*G$215+G$213,G$219*G$214,FALSE))+(G$211*_xlfn.NORM.DIST($B173,G$214*G$216+G$213,G$220*G$214,FALSE))+(G$210*_xlfn.NORM.DIST($B173,G$214*G$217+G$213,G$221*G$214,FALSE))+(G$212*_xlfn.NORM.DIST($B173,G$214*G$218+G$213,G$222*G$214,FALSE))</f>
        <v>104.66189100354929</v>
      </c>
      <c r="W173" s="5">
        <f>BA173+(H$209*_xlfn.NORM.DIST($B173,H$214*H$215+H$213,H$219*H$214,FALSE))+(H$211*_xlfn.NORM.DIST($B173,H$214*H$216+H$213,H$220*H$214,FALSE))+(H$210*_xlfn.NORM.DIST($B173,H$214*H$217+H$213,H$221*H$214,FALSE))+(H$212*_xlfn.NORM.DIST($B173,H$214*H$218+H$213,H$222*H$214,FALSE))</f>
        <v>106.84133527741722</v>
      </c>
      <c r="X173" s="5">
        <f>BB173+(I$209*_xlfn.NORM.DIST($B173,I$214*I$215+I$213,I$219*I$214,FALSE))+(I$211*_xlfn.NORM.DIST($B173,I$214*I$216+I$213,I$220*I$214,FALSE))+(I$210*_xlfn.NORM.DIST($B173,I$214*I$217+I$213,I$221*I$214,FALSE))+(I$212*_xlfn.NORM.DIST($B173,I$214*I$218+I$213,I$222*I$214,FALSE))</f>
        <v>107.89438801750538</v>
      </c>
      <c r="Y173" s="5">
        <f>BC173+(J$209*_xlfn.NORM.DIST($B173,J$214*J$215+J$213,J$219*J$214,FALSE))+(J$211*_xlfn.NORM.DIST($B173,J$214*J$216+J$213,J$220*J$214,FALSE))+(J$210*_xlfn.NORM.DIST($B173,J$214*J$217+J$213,J$221*J$214,FALSE))+(J$212*_xlfn.NORM.DIST($B173,J$214*J$218+J$213,J$222*J$214,FALSE))</f>
        <v>106.25211252165637</v>
      </c>
      <c r="Z173" s="5">
        <f>BD173+(K$209*_xlfn.NORM.DIST($B173,K$214*K$215+K$213,K$219*K$214,FALSE))+(K$211*_xlfn.NORM.DIST($B173,K$214*K$216+K$213,K$220*K$214,FALSE))+(K$210*_xlfn.NORM.DIST($B173,K$214*K$217+K$213,K$221*K$214,FALSE))+(K$212*_xlfn.NORM.DIST($B173,K$214*K$218+K$213,K$222*K$214,FALSE))</f>
        <v>103.33263034910624</v>
      </c>
      <c r="AA173" s="5">
        <f>BE173+(L$209*_xlfn.NORM.DIST($B173,L$214*L$215+L$213,L$219*L$214,FALSE))+(L$211*_xlfn.NORM.DIST($B173,L$214*L$216+L$213,L$220*L$214,FALSE))+(L$210*_xlfn.NORM.DIST($B173,L$214*L$217+L$213,L$221*L$214,FALSE))+(L$212*_xlfn.NORM.DIST($B173,L$214*L$218+L$213,L$222*L$214,FALSE))</f>
        <v>98.674227317821021</v>
      </c>
      <c r="AB173" s="5">
        <f>BF173+(M$209*_xlfn.NORM.DIST($B173,M$214*M$215+M$213,M$219*M$214,FALSE))+(M$211*_xlfn.NORM.DIST($B173,M$214*M$216+M$213,M$220*M$214,FALSE))+(M$210*_xlfn.NORM.DIST($B173,M$214*M$217+M$213,M$221*M$214,FALSE))+(M$212*_xlfn.NORM.DIST($B173,M$214*M$218+M$213,M$222*M$214,FALSE))</f>
        <v>91.043531525933076</v>
      </c>
      <c r="AC173" s="5">
        <f>BG173+(N$209*_xlfn.NORM.DIST($B173,N$214*N$215+N$213,N$219*N$214,FALSE))+(N$211*_xlfn.NORM.DIST($B173,N$214*N$216+N$213,N$220*N$214,FALSE))+(N$210*_xlfn.NORM.DIST($B173,N$214*N$217+N$213,N$221*N$214,FALSE))+(N$212*_xlfn.NORM.DIST($B173,N$214*N$218+N$213,N$222*N$214,FALSE))</f>
        <v>81.331406106721772</v>
      </c>
      <c r="AD173" s="5">
        <f>BH173+(O$209*_xlfn.NORM.DIST($B173,O$214*O$215+O$213,O$219*O$214,FALSE))+(O$211*_xlfn.NORM.DIST($B173,O$214*O$216+O$213,O$220*O$214,FALSE))+(O$210*_xlfn.NORM.DIST($B173,O$214*O$217+O$213,O$221*O$214,FALSE))+(O$212*_xlfn.NORM.DIST($B173,O$214*O$218+O$213,O$222*O$214,FALSE))</f>
        <v>69.134018011234403</v>
      </c>
      <c r="AE173" s="5"/>
      <c r="AG173" s="5">
        <f t="shared" si="127"/>
        <v>0.8559045341114313</v>
      </c>
      <c r="AH173" s="5">
        <f t="shared" si="127"/>
        <v>0.36481973750190377</v>
      </c>
      <c r="AI173" s="5">
        <f t="shared" si="127"/>
        <v>0.22888008549216465</v>
      </c>
      <c r="AJ173" s="5">
        <f t="shared" si="127"/>
        <v>0.60385748322062227</v>
      </c>
      <c r="AK173" s="5">
        <f t="shared" si="126"/>
        <v>0.2761089964507164</v>
      </c>
      <c r="AL173" s="5">
        <f t="shared" si="126"/>
        <v>0.45066472258278623</v>
      </c>
      <c r="AM173" s="5">
        <f t="shared" si="126"/>
        <v>0.1966119824946162</v>
      </c>
      <c r="AN173" s="5">
        <f t="shared" si="126"/>
        <v>0.24788747834362823</v>
      </c>
      <c r="AO173" s="5">
        <f t="shared" si="125"/>
        <v>0.15236965089376042</v>
      </c>
      <c r="AP173" s="5">
        <f t="shared" si="85"/>
        <v>-0.73522731782102824</v>
      </c>
      <c r="AQ173" s="5">
        <f t="shared" si="85"/>
        <v>0.22946847406691973</v>
      </c>
      <c r="AR173" s="5">
        <f t="shared" si="85"/>
        <v>-0.34640610672177274</v>
      </c>
      <c r="AS173" s="5">
        <f t="shared" si="85"/>
        <v>-0.93701801123440021</v>
      </c>
      <c r="AV173" s="2">
        <f t="shared" si="86"/>
        <v>96.129095332902679</v>
      </c>
      <c r="AW173" s="2">
        <f t="shared" si="87"/>
        <v>99.907320931842634</v>
      </c>
      <c r="AX173" s="2">
        <f t="shared" si="88"/>
        <v>101.39400321962211</v>
      </c>
      <c r="AY173" s="2">
        <f t="shared" si="89"/>
        <v>101.44058307111335</v>
      </c>
      <c r="AZ173" s="2">
        <f t="shared" si="90"/>
        <v>104.63226753653157</v>
      </c>
      <c r="BA173" s="2">
        <f t="shared" si="91"/>
        <v>106.76131011189945</v>
      </c>
      <c r="BB173" s="2">
        <f t="shared" si="92"/>
        <v>107.73631746984283</v>
      </c>
      <c r="BC173" s="2">
        <f t="shared" si="93"/>
        <v>106.12831999287344</v>
      </c>
      <c r="BD173" s="2">
        <f t="shared" si="94"/>
        <v>103.24593025199981</v>
      </c>
      <c r="BE173" s="2">
        <f t="shared" si="95"/>
        <v>98.624835954432044</v>
      </c>
      <c r="BF173" s="2">
        <f t="shared" si="96"/>
        <v>90.943292836017989</v>
      </c>
      <c r="BG173" s="2">
        <f t="shared" si="97"/>
        <v>81.189562954621891</v>
      </c>
      <c r="BH173" s="2">
        <f t="shared" si="98"/>
        <v>68.735861385879161</v>
      </c>
      <c r="BK173" s="2" t="str">
        <f>IF(OR($B173&lt;C$229, AND($B173&gt;C$230, $B173&lt;C$231)), C173, "")</f>
        <v/>
      </c>
      <c r="BL173" s="2" t="str">
        <f>IF(OR($B173&lt;D$229, AND($B173&gt;D$230, $B173&lt;D$231)), D173, "")</f>
        <v/>
      </c>
      <c r="BM173" s="2" t="str">
        <f>IF(OR($B173&lt;E$229, AND($B173&gt;E$230, $B173&lt;E$231)), E173, "")</f>
        <v/>
      </c>
      <c r="BN173" s="2" t="str">
        <f>IF(OR($B173&lt;F$229, AND($B173&gt;F$230, $B173&lt;F$231)), F173, "")</f>
        <v/>
      </c>
      <c r="BO173" s="2" t="str">
        <f>IF(OR($B173&lt;G$229, AND($B173&gt;G$230, $B173&lt;G$231)), G173, "")</f>
        <v/>
      </c>
      <c r="BP173" s="2" t="str">
        <f>IF(OR($B173&lt;H$229, AND($B173&gt;H$230, $B173&lt;H$231)), H173, "")</f>
        <v/>
      </c>
      <c r="BQ173" s="2" t="str">
        <f>IF(OR($B173&lt;I$229, AND($B173&gt;I$230, $B173&lt;I$231)), I173, "")</f>
        <v/>
      </c>
      <c r="BR173" s="2" t="str">
        <f>IF(OR($B173&lt;J$229, AND($B173&gt;J$230, $B173&lt;J$231)), J173, "")</f>
        <v/>
      </c>
      <c r="BS173" s="2" t="str">
        <f>IF(OR($B173&lt;K$229, AND($B173&gt;K$230, $B173&lt;K$231)), K173, "")</f>
        <v/>
      </c>
      <c r="BT173" s="2" t="str">
        <f>IF(OR($B173&lt;L$229, AND($B173&gt;L$230, $B173&lt;L$231)), L173, "")</f>
        <v/>
      </c>
      <c r="BU173" s="2" t="str">
        <f>IF(OR($B173&lt;M$229, AND($B173&gt;M$230, $B173&lt;M$231)), M173, "")</f>
        <v/>
      </c>
      <c r="BV173" s="2" t="str">
        <f>IF(OR($B173&lt;N$229, AND($B173&gt;N$230, $B173&lt;N$231)), N173, "")</f>
        <v/>
      </c>
      <c r="BW173" s="2" t="str">
        <f>IF(OR($B173&lt;O$229, AND($B173&gt;O$230, $B173&lt;O$231)), O173, "")</f>
        <v/>
      </c>
      <c r="BZ173" s="2" t="str">
        <f>IF(OR(AND($B173&gt;C$230, $B173&lt;C$231), $B173&gt;C$232), C173, "")</f>
        <v/>
      </c>
      <c r="CA173" s="2" t="str">
        <f>IF(OR(AND($B173&gt;D$230, $B173&lt;D$231), $B173&gt;D$232), D173, "")</f>
        <v/>
      </c>
      <c r="CB173" s="2" t="str">
        <f>IF(OR(AND($B173&gt;E$230, $B173&lt;E$231), $B173&gt;E$232), E173, "")</f>
        <v/>
      </c>
      <c r="CC173" s="2" t="str">
        <f>IF(OR(AND($B173&gt;F$230, $B173&lt;F$231), $B173&gt;F$232), F173, "")</f>
        <v/>
      </c>
      <c r="CD173" s="2" t="str">
        <f>IF(OR(AND($B173&gt;G$230, $B173&lt;G$231), $B173&gt;G$232), G173, "")</f>
        <v/>
      </c>
      <c r="CE173" s="2" t="str">
        <f>IF(OR(AND($B173&gt;H$230, $B173&lt;H$231), $B173&gt;H$232), H173, "")</f>
        <v/>
      </c>
      <c r="CF173" s="2" t="str">
        <f>IF(OR(AND($B173&gt;I$230, $B173&lt;I$231), $B173&gt;I$232), I173, "")</f>
        <v/>
      </c>
      <c r="CG173" s="2" t="str">
        <f>IF(OR(AND($B173&gt;J$230, $B173&lt;J$231), $B173&gt;J$232), J173, "")</f>
        <v/>
      </c>
      <c r="CH173" s="2" t="str">
        <f>IF(OR(AND($B173&gt;K$230, $B173&lt;K$231), $B173&gt;K$232), K173, "")</f>
        <v/>
      </c>
      <c r="CI173" s="2">
        <f>IF(OR(AND($B173&gt;L$230, $B173&lt;L$231), $B173&gt;L$232), L173, "")</f>
        <v>97.938999999999993</v>
      </c>
      <c r="CJ173" s="2" t="str">
        <f>IF(OR(AND($B173&gt;M$230, $B173&lt;M$231), $B173&gt;M$232), M173, "")</f>
        <v/>
      </c>
      <c r="CK173" s="2" t="str">
        <f>IF(OR(AND($B173&gt;N$230, $B173&lt;N$231), $B173&gt;N$232), N173, "")</f>
        <v/>
      </c>
      <c r="CL173" s="2" t="str">
        <f>IF(OR(AND($B173&gt;O$230, $B173&lt;O$231), $B173&gt;O$232), O173, "")</f>
        <v/>
      </c>
      <c r="CO173" s="2">
        <f t="shared" si="99"/>
        <v>99.141530698422201</v>
      </c>
      <c r="CP173" s="2">
        <f t="shared" si="100"/>
        <v>101.90087604750848</v>
      </c>
      <c r="CQ173" s="2">
        <f t="shared" si="101"/>
        <v>105.40987794139832</v>
      </c>
      <c r="CR173" s="2">
        <f t="shared" si="102"/>
        <v>104.28734164515532</v>
      </c>
      <c r="CS173" s="2">
        <f t="shared" si="103"/>
        <v>107.00682826927451</v>
      </c>
      <c r="CT173" s="2">
        <f t="shared" si="104"/>
        <v>109.95882934807068</v>
      </c>
      <c r="CU173" s="2">
        <f t="shared" si="105"/>
        <v>110.37913948912495</v>
      </c>
      <c r="CV173" s="2">
        <f t="shared" si="106"/>
        <v>111.4251511646371</v>
      </c>
      <c r="CW173" s="2">
        <f t="shared" si="107"/>
        <v>109.7563568432719</v>
      </c>
      <c r="CX173" s="2">
        <f t="shared" si="108"/>
        <v>104.22004614086885</v>
      </c>
      <c r="CY173" s="2">
        <f t="shared" si="109"/>
        <v>96.719865908689385</v>
      </c>
      <c r="CZ173" s="2">
        <f t="shared" si="110"/>
        <v>84.790919015883347</v>
      </c>
      <c r="DA173" s="2">
        <f t="shared" si="111"/>
        <v>70.534136445165927</v>
      </c>
      <c r="DD173" s="2">
        <f t="shared" si="112"/>
        <v>96.123199996552387</v>
      </c>
      <c r="DE173" s="2">
        <f t="shared" si="113"/>
        <v>99.902647142122362</v>
      </c>
      <c r="DF173" s="2">
        <f t="shared" si="114"/>
        <v>101.38353980284658</v>
      </c>
      <c r="DG173" s="2">
        <f t="shared" si="115"/>
        <v>101.43527399447916</v>
      </c>
      <c r="DH173" s="2">
        <f t="shared" si="116"/>
        <v>104.62806157115625</v>
      </c>
      <c r="DI173" s="2">
        <f t="shared" si="117"/>
        <v>106.75505673171511</v>
      </c>
      <c r="DJ173" s="2">
        <f t="shared" si="118"/>
        <v>107.7305198195658</v>
      </c>
      <c r="DK173" s="2">
        <f t="shared" si="119"/>
        <v>106.11711505207946</v>
      </c>
      <c r="DL173" s="2">
        <f t="shared" si="120"/>
        <v>103.23260187232971</v>
      </c>
      <c r="DM173" s="2">
        <f t="shared" si="121"/>
        <v>98.614809635863949</v>
      </c>
      <c r="DN173" s="2">
        <f t="shared" si="122"/>
        <v>90.933146611006805</v>
      </c>
      <c r="DO173" s="2">
        <f t="shared" si="123"/>
        <v>81.183355874192529</v>
      </c>
      <c r="DP173" s="2">
        <f t="shared" si="124"/>
        <v>68.732405467425252</v>
      </c>
      <c r="DS173" s="2">
        <f>POWER(10,($B173-C$227)/C$228)/(1+POWER(10,($B173-C$227)/C$228))</f>
        <v>0.99804682225620722</v>
      </c>
      <c r="DT173" s="2">
        <f>POWER(10,($B173-D$227)/D$228)/(1+POWER(10,($B173-D$227)/D$228))</f>
        <v>0.99766103387470961</v>
      </c>
      <c r="DU173" s="2">
        <f>POWER(10,($B173-E$227)/E$228)/(1+POWER(10,($B173-E$227)/E$228))</f>
        <v>0.99740125731733065</v>
      </c>
      <c r="DV173" s="2">
        <f>POWER(10,($B173-F$227)/F$228)/(1+POWER(10,($B173-F$227)/F$228))</f>
        <v>0.99813851658359976</v>
      </c>
      <c r="DW173" s="2">
        <f>POWER(10,($B173-G$227)/G$228)/(1+POWER(10,($B173-G$227)/G$228))</f>
        <v>0.99823187142368563</v>
      </c>
      <c r="DX173" s="2">
        <f>POWER(10,($B173-H$227)/H$228)/(1+POWER(10,($B173-H$227)/H$228))</f>
        <v>0.99804811984708286</v>
      </c>
      <c r="DY173" s="2">
        <f>POWER(10,($B173-I$227)/I$228)/(1+POWER(10,($B173-I$227)/I$228))</f>
        <v>0.99781106727263857</v>
      </c>
      <c r="DZ173" s="2">
        <f>POWER(10,($B173-J$227)/J$228)/(1+POWER(10,($B173-J$227)/J$228))</f>
        <v>0.99788906093395102</v>
      </c>
      <c r="EA173" s="2">
        <f>POWER(10,($B173-K$227)/K$228)/(1+POWER(10,($B173-K$227)/K$228))</f>
        <v>0.99795694661594803</v>
      </c>
      <c r="EB173" s="2">
        <f>POWER(10,($B173-L$227)/L$228)/(1+POWER(10,($B173-L$227)/L$228))</f>
        <v>0.99821125860449522</v>
      </c>
      <c r="EC173" s="2">
        <f>POWER(10,($B173-M$227)/M$228)/(1+POWER(10,($B173-M$227)/M$228))</f>
        <v>0.998246636048988</v>
      </c>
      <c r="ED173" s="2">
        <f>POWER(10,($B173-N$227)/N$228)/(1+POWER(10,($B173-N$227)/N$228))</f>
        <v>0.9982794256994052</v>
      </c>
      <c r="EE173" s="2">
        <f>POWER(10,($B173-O$227)/O$228)/(1+POWER(10,($B173-O$227)/O$228))</f>
        <v>0.99808188986224688</v>
      </c>
    </row>
    <row r="174" spans="2:135" x14ac:dyDescent="0.25">
      <c r="B174" s="2">
        <v>168</v>
      </c>
      <c r="C174">
        <v>95.317999999999998</v>
      </c>
      <c r="D174">
        <v>99.676000000000002</v>
      </c>
      <c r="E174">
        <v>101.64700000000001</v>
      </c>
      <c r="F174">
        <v>101.123</v>
      </c>
      <c r="G174">
        <v>103.922</v>
      </c>
      <c r="H174">
        <v>107.369</v>
      </c>
      <c r="I174">
        <v>107.43899999999999</v>
      </c>
      <c r="J174">
        <v>105.848</v>
      </c>
      <c r="K174">
        <v>102.773</v>
      </c>
      <c r="L174">
        <v>98.135999999999996</v>
      </c>
      <c r="M174">
        <v>91.272999999999996</v>
      </c>
      <c r="N174">
        <v>81.167000000000002</v>
      </c>
      <c r="O174">
        <v>68.939400000000006</v>
      </c>
      <c r="R174" s="5">
        <f>AV174+(C$209*_xlfn.NORM.DIST($B174,C$214*C$215+C$213,C$219*C$214,FALSE))+(C$211*_xlfn.NORM.DIST($B174,C$214*C$216+C$213,C$220*C$214,FALSE))+(C$210*_xlfn.NORM.DIST($B174,C$214*C$217+C$213,C$221*C$214,FALSE))+(C$212*_xlfn.NORM.DIST($B174,C$214*C$218+C$213,C$222*C$214,FALSE))</f>
        <v>96.089714215772531</v>
      </c>
      <c r="S174" s="5">
        <f>AW174+(D$209*_xlfn.NORM.DIST($B174,D$214*D$215+D$213,D$219*D$214,FALSE))+(D$211*_xlfn.NORM.DIST($B174,D$214*D$216+D$213,D$220*D$214,FALSE))+(D$210*_xlfn.NORM.DIST($B174,D$214*D$217+D$213,D$221*D$214,FALSE))+(D$212*_xlfn.NORM.DIST($B174,D$214*D$218+D$213,D$222*D$214,FALSE))</f>
        <v>100.05996180302836</v>
      </c>
      <c r="T174" s="5">
        <f>AX174+(E$209*_xlfn.NORM.DIST($B174,E$214*E$215+E$213,E$219*E$214,FALSE))+(E$211*_xlfn.NORM.DIST($B174,E$214*E$216+E$213,E$220*E$214,FALSE))+(E$210*_xlfn.NORM.DIST($B174,E$214*E$217+E$213,E$221*E$214,FALSE))+(E$212*_xlfn.NORM.DIST($B174,E$214*E$218+E$213,E$222*E$214,FALSE))</f>
        <v>101.48831444900627</v>
      </c>
      <c r="U174" s="5">
        <f>AY174+(F$209*_xlfn.NORM.DIST($B174,F$214*F$215+F$213,F$219*F$214,FALSE))+(F$211*_xlfn.NORM.DIST($B174,F$214*F$216+F$213,F$220*F$214,FALSE))+(F$210*_xlfn.NORM.DIST($B174,F$214*F$217+F$213,F$221*F$214,FALSE))+(F$212*_xlfn.NORM.DIST($B174,F$214*F$218+F$213,F$222*F$214,FALSE))</f>
        <v>101.44585232468081</v>
      </c>
      <c r="V174" s="5">
        <f>AZ174+(G$209*_xlfn.NORM.DIST($B174,G$214*G$215+G$213,G$219*G$214,FALSE))+(G$211*_xlfn.NORM.DIST($B174,G$214*G$216+G$213,G$220*G$214,FALSE))+(G$210*_xlfn.NORM.DIST($B174,G$214*G$217+G$213,G$221*G$214,FALSE))+(G$212*_xlfn.NORM.DIST($B174,G$214*G$218+G$213,G$222*G$214,FALSE))</f>
        <v>104.64311097406977</v>
      </c>
      <c r="W174" s="5">
        <f>BA174+(H$209*_xlfn.NORM.DIST($B174,H$214*H$215+H$213,H$219*H$214,FALSE))+(H$211*_xlfn.NORM.DIST($B174,H$214*H$216+H$213,H$220*H$214,FALSE))+(H$210*_xlfn.NORM.DIST($B174,H$214*H$217+H$213,H$221*H$214,FALSE))+(H$212*_xlfn.NORM.DIST($B174,H$214*H$218+H$213,H$222*H$214,FALSE))</f>
        <v>106.79619252739127</v>
      </c>
      <c r="X174" s="5">
        <f>BB174+(I$209*_xlfn.NORM.DIST($B174,I$214*I$215+I$213,I$219*I$214,FALSE))+(I$211*_xlfn.NORM.DIST($B174,I$214*I$216+I$213,I$220*I$214,FALSE))+(I$210*_xlfn.NORM.DIST($B174,I$214*I$217+I$213,I$221*I$214,FALSE))+(I$212*_xlfn.NORM.DIST($B174,I$214*I$218+I$213,I$222*I$214,FALSE))</f>
        <v>107.81998577487633</v>
      </c>
      <c r="Y174" s="5">
        <f>BC174+(J$209*_xlfn.NORM.DIST($B174,J$214*J$215+J$213,J$219*J$214,FALSE))+(J$211*_xlfn.NORM.DIST($B174,J$214*J$216+J$213,J$220*J$214,FALSE))+(J$210*_xlfn.NORM.DIST($B174,J$214*J$217+J$213,J$221*J$214,FALSE))+(J$212*_xlfn.NORM.DIST($B174,J$214*J$218+J$213,J$222*J$214,FALSE))</f>
        <v>106.1702174862111</v>
      </c>
      <c r="Z174" s="5">
        <f>BD174+(K$209*_xlfn.NORM.DIST($B174,K$214*K$215+K$213,K$219*K$214,FALSE))+(K$211*_xlfn.NORM.DIST($B174,K$214*K$216+K$213,K$220*K$214,FALSE))+(K$210*_xlfn.NORM.DIST($B174,K$214*K$217+K$213,K$221*K$214,FALSE))+(K$212*_xlfn.NORM.DIST($B174,K$214*K$218+K$213,K$222*K$214,FALSE))</f>
        <v>103.25192993027747</v>
      </c>
      <c r="AA174" s="5">
        <f>BE174+(L$209*_xlfn.NORM.DIST($B174,L$214*L$215+L$213,L$219*L$214,FALSE))+(L$211*_xlfn.NORM.DIST($B174,L$214*L$216+L$213,L$220*L$214,FALSE))+(L$210*_xlfn.NORM.DIST($B174,L$214*L$217+L$213,L$221*L$214,FALSE))+(L$212*_xlfn.NORM.DIST($B174,L$214*L$218+L$213,L$222*L$214,FALSE))</f>
        <v>98.617191547204541</v>
      </c>
      <c r="AB174" s="5">
        <f>BF174+(M$209*_xlfn.NORM.DIST($B174,M$214*M$215+M$213,M$219*M$214,FALSE))+(M$211*_xlfn.NORM.DIST($B174,M$214*M$216+M$213,M$220*M$214,FALSE))+(M$210*_xlfn.NORM.DIST($B174,M$214*M$217+M$213,M$221*M$214,FALSE))+(M$212*_xlfn.NORM.DIST($B174,M$214*M$218+M$213,M$222*M$214,FALSE))</f>
        <v>90.966195130263912</v>
      </c>
      <c r="AC174" s="5">
        <f>BG174+(N$209*_xlfn.NORM.DIST($B174,N$214*N$215+N$213,N$219*N$214,FALSE))+(N$211*_xlfn.NORM.DIST($B174,N$214*N$216+N$213,N$220*N$214,FALSE))+(N$210*_xlfn.NORM.DIST($B174,N$214*N$217+N$213,N$221*N$214,FALSE))+(N$212*_xlfn.NORM.DIST($B174,N$214*N$218+N$213,N$222*N$214,FALSE))</f>
        <v>81.247392072395726</v>
      </c>
      <c r="AD174" s="5">
        <f>BH174+(O$209*_xlfn.NORM.DIST($B174,O$214*O$215+O$213,O$219*O$214,FALSE))+(O$211*_xlfn.NORM.DIST($B174,O$214*O$216+O$213,O$220*O$214,FALSE))+(O$210*_xlfn.NORM.DIST($B174,O$214*O$217+O$213,O$221*O$214,FALSE))+(O$212*_xlfn.NORM.DIST($B174,O$214*O$218+O$213,O$222*O$214,FALSE))</f>
        <v>68.962269387126454</v>
      </c>
      <c r="AE174" s="5"/>
      <c r="AG174" s="5">
        <f t="shared" si="127"/>
        <v>-0.77171421577253341</v>
      </c>
      <c r="AH174" s="5">
        <f t="shared" si="127"/>
        <v>-0.38396180302835603</v>
      </c>
      <c r="AI174" s="5">
        <f t="shared" si="127"/>
        <v>0.15868555099373793</v>
      </c>
      <c r="AJ174" s="5">
        <f t="shared" si="127"/>
        <v>-0.32285232468080949</v>
      </c>
      <c r="AK174" s="5">
        <f t="shared" si="126"/>
        <v>-0.72111097406977365</v>
      </c>
      <c r="AL174" s="5">
        <f t="shared" si="126"/>
        <v>0.57280747260873</v>
      </c>
      <c r="AM174" s="5">
        <f t="shared" si="126"/>
        <v>-0.38098577487633634</v>
      </c>
      <c r="AN174" s="5">
        <f t="shared" si="126"/>
        <v>-0.3222174862111018</v>
      </c>
      <c r="AO174" s="5">
        <f t="shared" si="125"/>
        <v>-0.47892993027747366</v>
      </c>
      <c r="AP174" s="5">
        <f t="shared" si="85"/>
        <v>-0.4811915472045456</v>
      </c>
      <c r="AQ174" s="5">
        <f t="shared" si="85"/>
        <v>0.30680486973608367</v>
      </c>
      <c r="AR174" s="5">
        <f t="shared" si="85"/>
        <v>-8.0392072395724767E-2</v>
      </c>
      <c r="AS174" s="5">
        <f t="shared" si="85"/>
        <v>-2.286938712644826E-2</v>
      </c>
      <c r="AV174" s="2">
        <f t="shared" si="86"/>
        <v>96.089714129172876</v>
      </c>
      <c r="AW174" s="2">
        <f t="shared" si="87"/>
        <v>99.877657580267169</v>
      </c>
      <c r="AX174" s="2">
        <f t="shared" si="88"/>
        <v>101.34658214511309</v>
      </c>
      <c r="AY174" s="2">
        <f t="shared" si="89"/>
        <v>101.41082539904944</v>
      </c>
      <c r="AZ174" s="2">
        <f t="shared" si="90"/>
        <v>104.62789353741925</v>
      </c>
      <c r="BA174" s="2">
        <f t="shared" si="91"/>
        <v>106.75403559630836</v>
      </c>
      <c r="BB174" s="2">
        <f t="shared" si="92"/>
        <v>107.73252084296811</v>
      </c>
      <c r="BC174" s="2">
        <f t="shared" si="93"/>
        <v>106.10462357418665</v>
      </c>
      <c r="BD174" s="2">
        <f t="shared" si="94"/>
        <v>103.20780716111747</v>
      </c>
      <c r="BE174" s="2">
        <f t="shared" si="95"/>
        <v>98.593236091005949</v>
      </c>
      <c r="BF174" s="2">
        <f t="shared" si="96"/>
        <v>90.91472426076318</v>
      </c>
      <c r="BG174" s="2">
        <f t="shared" si="97"/>
        <v>81.172199611604185</v>
      </c>
      <c r="BH174" s="2">
        <f t="shared" si="98"/>
        <v>68.727413978963057</v>
      </c>
      <c r="BK174" s="2" t="str">
        <f>IF(OR($B174&lt;C$229, AND($B174&gt;C$230, $B174&lt;C$231)), C174, "")</f>
        <v/>
      </c>
      <c r="BL174" s="2" t="str">
        <f>IF(OR($B174&lt;D$229, AND($B174&gt;D$230, $B174&lt;D$231)), D174, "")</f>
        <v/>
      </c>
      <c r="BM174" s="2" t="str">
        <f>IF(OR($B174&lt;E$229, AND($B174&gt;E$230, $B174&lt;E$231)), E174, "")</f>
        <v/>
      </c>
      <c r="BN174" s="2" t="str">
        <f>IF(OR($B174&lt;F$229, AND($B174&gt;F$230, $B174&lt;F$231)), F174, "")</f>
        <v/>
      </c>
      <c r="BO174" s="2" t="str">
        <f>IF(OR($B174&lt;G$229, AND($B174&gt;G$230, $B174&lt;G$231)), G174, "")</f>
        <v/>
      </c>
      <c r="BP174" s="2" t="str">
        <f>IF(OR($B174&lt;H$229, AND($B174&gt;H$230, $B174&lt;H$231)), H174, "")</f>
        <v/>
      </c>
      <c r="BQ174" s="2" t="str">
        <f>IF(OR($B174&lt;I$229, AND($B174&gt;I$230, $B174&lt;I$231)), I174, "")</f>
        <v/>
      </c>
      <c r="BR174" s="2" t="str">
        <f>IF(OR($B174&lt;J$229, AND($B174&gt;J$230, $B174&lt;J$231)), J174, "")</f>
        <v/>
      </c>
      <c r="BS174" s="2" t="str">
        <f>IF(OR($B174&lt;K$229, AND($B174&gt;K$230, $B174&lt;K$231)), K174, "")</f>
        <v/>
      </c>
      <c r="BT174" s="2" t="str">
        <f>IF(OR($B174&lt;L$229, AND($B174&gt;L$230, $B174&lt;L$231)), L174, "")</f>
        <v/>
      </c>
      <c r="BU174" s="2" t="str">
        <f>IF(OR($B174&lt;M$229, AND($B174&gt;M$230, $B174&lt;M$231)), M174, "")</f>
        <v/>
      </c>
      <c r="BV174" s="2" t="str">
        <f>IF(OR($B174&lt;N$229, AND($B174&gt;N$230, $B174&lt;N$231)), N174, "")</f>
        <v/>
      </c>
      <c r="BW174" s="2" t="str">
        <f>IF(OR($B174&lt;O$229, AND($B174&gt;O$230, $B174&lt;O$231)), O174, "")</f>
        <v/>
      </c>
      <c r="BZ174" s="2" t="str">
        <f>IF(OR(AND($B174&gt;C$230, $B174&lt;C$231), $B174&gt;C$232), C174, "")</f>
        <v/>
      </c>
      <c r="CA174" s="2" t="str">
        <f>IF(OR(AND($B174&gt;D$230, $B174&lt;D$231), $B174&gt;D$232), D174, "")</f>
        <v/>
      </c>
      <c r="CB174" s="2" t="str">
        <f>IF(OR(AND($B174&gt;E$230, $B174&lt;E$231), $B174&gt;E$232), E174, "")</f>
        <v/>
      </c>
      <c r="CC174" s="2" t="str">
        <f>IF(OR(AND($B174&gt;F$230, $B174&lt;F$231), $B174&gt;F$232), F174, "")</f>
        <v/>
      </c>
      <c r="CD174" s="2">
        <f>IF(OR(AND($B174&gt;G$230, $B174&lt;G$231), $B174&gt;G$232), G174, "")</f>
        <v>103.922</v>
      </c>
      <c r="CE174" s="2">
        <f>IF(OR(AND($B174&gt;H$230, $B174&lt;H$231), $B174&gt;H$232), H174, "")</f>
        <v>107.369</v>
      </c>
      <c r="CF174" s="2" t="str">
        <f>IF(OR(AND($B174&gt;I$230, $B174&lt;I$231), $B174&gt;I$232), I174, "")</f>
        <v/>
      </c>
      <c r="CG174" s="2">
        <f>IF(OR(AND($B174&gt;J$230, $B174&lt;J$231), $B174&gt;J$232), J174, "")</f>
        <v>105.848</v>
      </c>
      <c r="CH174" s="2">
        <f>IF(OR(AND($B174&gt;K$230, $B174&lt;K$231), $B174&gt;K$232), K174, "")</f>
        <v>102.773</v>
      </c>
      <c r="CI174" s="2">
        <f>IF(OR(AND($B174&gt;L$230, $B174&lt;L$231), $B174&gt;L$232), L174, "")</f>
        <v>98.135999999999996</v>
      </c>
      <c r="CJ174" s="2">
        <f>IF(OR(AND($B174&gt;M$230, $B174&lt;M$231), $B174&gt;M$232), M174, "")</f>
        <v>91.272999999999996</v>
      </c>
      <c r="CK174" s="2">
        <f>IF(OR(AND($B174&gt;N$230, $B174&lt;N$231), $B174&gt;N$232), N174, "")</f>
        <v>81.167000000000002</v>
      </c>
      <c r="CL174" s="2" t="str">
        <f>IF(OR(AND($B174&gt;O$230, $B174&lt;O$231), $B174&gt;O$232), O174, "")</f>
        <v/>
      </c>
      <c r="CO174" s="2">
        <f t="shared" si="99"/>
        <v>99.138989299748374</v>
      </c>
      <c r="CP174" s="2">
        <f t="shared" si="100"/>
        <v>101.89389879353455</v>
      </c>
      <c r="CQ174" s="2">
        <f t="shared" si="101"/>
        <v>105.41243521859607</v>
      </c>
      <c r="CR174" s="2">
        <f t="shared" si="102"/>
        <v>104.29217351039203</v>
      </c>
      <c r="CS174" s="2">
        <f t="shared" si="103"/>
        <v>107.02793463387508</v>
      </c>
      <c r="CT174" s="2">
        <f t="shared" si="104"/>
        <v>109.98936420700939</v>
      </c>
      <c r="CU174" s="2">
        <f t="shared" si="105"/>
        <v>110.40362782416538</v>
      </c>
      <c r="CV174" s="2">
        <f t="shared" si="106"/>
        <v>111.46848257732614</v>
      </c>
      <c r="CW174" s="2">
        <f t="shared" si="107"/>
        <v>109.79827276459741</v>
      </c>
      <c r="CX174" s="2">
        <f t="shared" si="108"/>
        <v>104.25696163362858</v>
      </c>
      <c r="CY174" s="2">
        <f t="shared" si="109"/>
        <v>96.76341019274146</v>
      </c>
      <c r="CZ174" s="2">
        <f t="shared" si="110"/>
        <v>84.818196753019706</v>
      </c>
      <c r="DA174" s="2">
        <f t="shared" si="111"/>
        <v>70.54632949144424</v>
      </c>
      <c r="DD174" s="2">
        <f t="shared" si="112"/>
        <v>96.084271766639873</v>
      </c>
      <c r="DE174" s="2">
        <f t="shared" si="113"/>
        <v>99.873346526794407</v>
      </c>
      <c r="DF174" s="2">
        <f t="shared" si="114"/>
        <v>101.33692063420025</v>
      </c>
      <c r="DG174" s="2">
        <f t="shared" si="115"/>
        <v>101.40592463168025</v>
      </c>
      <c r="DH174" s="2">
        <f t="shared" si="116"/>
        <v>104.62401649020636</v>
      </c>
      <c r="DI174" s="2">
        <f t="shared" si="117"/>
        <v>106.74826500834449</v>
      </c>
      <c r="DJ174" s="2">
        <f t="shared" si="118"/>
        <v>107.72717673307237</v>
      </c>
      <c r="DK174" s="2">
        <f t="shared" si="119"/>
        <v>106.0942752318176</v>
      </c>
      <c r="DL174" s="2">
        <f t="shared" si="120"/>
        <v>103.19550209343397</v>
      </c>
      <c r="DM174" s="2">
        <f t="shared" si="121"/>
        <v>98.583980006870476</v>
      </c>
      <c r="DN174" s="2">
        <f t="shared" si="122"/>
        <v>90.9053552762999</v>
      </c>
      <c r="DO174" s="2">
        <f t="shared" si="123"/>
        <v>81.166468516240059</v>
      </c>
      <c r="DP174" s="2">
        <f t="shared" si="124"/>
        <v>68.724225967369279</v>
      </c>
      <c r="DS174" s="2">
        <f>POWER(10,($B174-C$227)/C$228)/(1+POWER(10,($B174-C$227)/C$228))</f>
        <v>0.99821837453904594</v>
      </c>
      <c r="DT174" s="2">
        <f>POWER(10,($B174-D$227)/D$228)/(1+POWER(10,($B174-D$227)/D$228))</f>
        <v>0.99786639843782521</v>
      </c>
      <c r="DU174" s="2">
        <f>POWER(10,($B174-E$227)/E$228)/(1+POWER(10,($B174-E$227)/E$228))</f>
        <v>0.99762937643510952</v>
      </c>
      <c r="DV174" s="2">
        <f>POWER(10,($B174-F$227)/F$228)/(1+POWER(10,($B174-F$227)/F$228))</f>
        <v>0.99830202883564778</v>
      </c>
      <c r="DW174" s="2">
        <f>POWER(10,($B174-G$227)/G$228)/(1+POWER(10,($B174-G$227)/G$228))</f>
        <v>0.99838719665929299</v>
      </c>
      <c r="DX174" s="2">
        <f>POWER(10,($B174-H$227)/H$228)/(1+POWER(10,($B174-H$227)/H$228))</f>
        <v>0.99821955836271969</v>
      </c>
      <c r="DY174" s="2">
        <f>POWER(10,($B174-I$227)/I$228)/(1+POWER(10,($B174-I$227)/I$228))</f>
        <v>0.99800328505402791</v>
      </c>
      <c r="DZ174" s="2">
        <f>POWER(10,($B174-J$227)/J$228)/(1+POWER(10,($B174-J$227)/J$228))</f>
        <v>0.99807444303806203</v>
      </c>
      <c r="EA174" s="2">
        <f>POWER(10,($B174-K$227)/K$228)/(1+POWER(10,($B174-K$227)/K$228))</f>
        <v>0.99813637815148704</v>
      </c>
      <c r="EB174" s="2">
        <f>POWER(10,($B174-L$227)/L$228)/(1+POWER(10,($B174-L$227)/L$228))</f>
        <v>0.99836839165989655</v>
      </c>
      <c r="EC174" s="2">
        <f>POWER(10,($B174-M$227)/M$228)/(1+POWER(10,($B174-M$227)/M$228))</f>
        <v>0.99840066633090485</v>
      </c>
      <c r="ED174" s="2">
        <f>POWER(10,($B174-N$227)/N$228)/(1+POWER(10,($B174-N$227)/N$228))</f>
        <v>0.99843057999048124</v>
      </c>
      <c r="EE174" s="2">
        <f>POWER(10,($B174-O$227)/O$228)/(1+POWER(10,($B174-O$227)/O$228))</f>
        <v>0.99825036747273332</v>
      </c>
    </row>
    <row r="175" spans="2:135" x14ac:dyDescent="0.25">
      <c r="B175" s="2">
        <v>169</v>
      </c>
      <c r="C175">
        <v>96.015000000000001</v>
      </c>
      <c r="D175">
        <v>98.837999999999994</v>
      </c>
      <c r="E175">
        <v>100.91200000000001</v>
      </c>
      <c r="F175">
        <v>101.67700000000001</v>
      </c>
      <c r="G175">
        <v>104.26600000000001</v>
      </c>
      <c r="H175">
        <v>107.61499999999999</v>
      </c>
      <c r="I175">
        <v>108.03</v>
      </c>
      <c r="J175">
        <v>106.03</v>
      </c>
      <c r="K175">
        <v>101.848</v>
      </c>
      <c r="L175">
        <v>97.984999999999999</v>
      </c>
      <c r="M175">
        <v>89.135999999999996</v>
      </c>
      <c r="N175">
        <v>81.454999999999998</v>
      </c>
      <c r="O175">
        <v>68.2273</v>
      </c>
      <c r="R175" s="5">
        <f>AV175+(C$209*_xlfn.NORM.DIST($B175,C$214*C$215+C$213,C$219*C$214,FALSE))+(C$211*_xlfn.NORM.DIST($B175,C$214*C$216+C$213,C$220*C$214,FALSE))+(C$210*_xlfn.NORM.DIST($B175,C$214*C$217+C$213,C$221*C$214,FALSE))+(C$212*_xlfn.NORM.DIST($B175,C$214*C$218+C$213,C$222*C$214,FALSE))</f>
        <v>96.050366995398093</v>
      </c>
      <c r="S175" s="5">
        <f>AW175+(D$209*_xlfn.NORM.DIST($B175,D$214*D$215+D$213,D$219*D$214,FALSE))+(D$211*_xlfn.NORM.DIST($B175,D$214*D$216+D$213,D$220*D$214,FALSE))+(D$210*_xlfn.NORM.DIST($B175,D$214*D$217+D$213,D$221*D$214,FALSE))+(D$212*_xlfn.NORM.DIST($B175,D$214*D$218+D$213,D$222*D$214,FALSE))</f>
        <v>99.971902311310018</v>
      </c>
      <c r="T175" s="5">
        <f>AX175+(E$209*_xlfn.NORM.DIST($B175,E$214*E$215+E$213,E$219*E$214,FALSE))+(E$211*_xlfn.NORM.DIST($B175,E$214*E$216+E$213,E$220*E$214,FALSE))+(E$210*_xlfn.NORM.DIST($B175,E$214*E$217+E$213,E$221*E$214,FALSE))+(E$212*_xlfn.NORM.DIST($B175,E$214*E$218+E$213,E$222*E$214,FALSE))</f>
        <v>101.41179753923215</v>
      </c>
      <c r="U175" s="5">
        <f>AY175+(F$209*_xlfn.NORM.DIST($B175,F$214*F$215+F$213,F$219*F$214,FALSE))+(F$211*_xlfn.NORM.DIST($B175,F$214*F$216+F$213,F$220*F$214,FALSE))+(F$210*_xlfn.NORM.DIST($B175,F$214*F$217+F$213,F$221*F$214,FALSE))+(F$212*_xlfn.NORM.DIST($B175,F$214*F$218+F$213,F$222*F$214,FALSE))</f>
        <v>101.39954064341823</v>
      </c>
      <c r="V175" s="5">
        <f>AZ175+(G$209*_xlfn.NORM.DIST($B175,G$214*G$215+G$213,G$219*G$214,FALSE))+(G$211*_xlfn.NORM.DIST($B175,G$214*G$216+G$213,G$220*G$214,FALSE))+(G$210*_xlfn.NORM.DIST($B175,G$214*G$217+G$213,G$221*G$214,FALSE))+(G$212*_xlfn.NORM.DIST($B175,G$214*G$218+G$213,G$222*G$214,FALSE))</f>
        <v>104.63100854919884</v>
      </c>
      <c r="W175" s="5">
        <f>BA175+(H$209*_xlfn.NORM.DIST($B175,H$214*H$215+H$213,H$219*H$214,FALSE))+(H$211*_xlfn.NORM.DIST($B175,H$214*H$216+H$213,H$220*H$214,FALSE))+(H$210*_xlfn.NORM.DIST($B175,H$214*H$217+H$213,H$221*H$214,FALSE))+(H$212*_xlfn.NORM.DIST($B175,H$214*H$218+H$213,H$222*H$214,FALSE))</f>
        <v>106.76799404537776</v>
      </c>
      <c r="X175" s="5">
        <f>BB175+(I$209*_xlfn.NORM.DIST($B175,I$214*I$215+I$213,I$219*I$214,FALSE))+(I$211*_xlfn.NORM.DIST($B175,I$214*I$216+I$213,I$220*I$214,FALSE))+(I$210*_xlfn.NORM.DIST($B175,I$214*I$217+I$213,I$221*I$214,FALSE))+(I$212*_xlfn.NORM.DIST($B175,I$214*I$218+I$213,I$222*I$214,FALSE))</f>
        <v>107.77494513664287</v>
      </c>
      <c r="Y175" s="5">
        <f>BC175+(J$209*_xlfn.NORM.DIST($B175,J$214*J$215+J$213,J$219*J$214,FALSE))+(J$211*_xlfn.NORM.DIST($B175,J$214*J$216+J$213,J$220*J$214,FALSE))+(J$210*_xlfn.NORM.DIST($B175,J$214*J$217+J$213,J$221*J$214,FALSE))+(J$212*_xlfn.NORM.DIST($B175,J$214*J$218+J$213,J$222*J$214,FALSE))</f>
        <v>106.11414735166669</v>
      </c>
      <c r="Z175" s="5">
        <f>BD175+(K$209*_xlfn.NORM.DIST($B175,K$214*K$215+K$213,K$219*K$214,FALSE))+(K$211*_xlfn.NORM.DIST($B175,K$214*K$216+K$213,K$220*K$214,FALSE))+(K$210*_xlfn.NORM.DIST($B175,K$214*K$217+K$213,K$221*K$214,FALSE))+(K$212*_xlfn.NORM.DIST($B175,K$214*K$218+K$213,K$222*K$214,FALSE))</f>
        <v>103.19117436007829</v>
      </c>
      <c r="AA175" s="5">
        <f>BE175+(L$209*_xlfn.NORM.DIST($B175,L$214*L$215+L$213,L$219*L$214,FALSE))+(L$211*_xlfn.NORM.DIST($B175,L$214*L$216+L$213,L$220*L$214,FALSE))+(L$210*_xlfn.NORM.DIST($B175,L$214*L$217+L$213,L$221*L$214,FALSE))+(L$212*_xlfn.NORM.DIST($B175,L$214*L$218+L$213,L$222*L$214,FALSE))</f>
        <v>98.572777364768783</v>
      </c>
      <c r="AB175" s="5">
        <f>BF175+(M$209*_xlfn.NORM.DIST($B175,M$214*M$215+M$213,M$219*M$214,FALSE))+(M$211*_xlfn.NORM.DIST($B175,M$214*M$216+M$213,M$220*M$214,FALSE))+(M$210*_xlfn.NORM.DIST($B175,M$214*M$217+M$213,M$221*M$214,FALSE))+(M$212*_xlfn.NORM.DIST($B175,M$214*M$218+M$213,M$222*M$214,FALSE))</f>
        <v>90.911449804936325</v>
      </c>
      <c r="AC175" s="5">
        <f>BG175+(N$209*_xlfn.NORM.DIST($B175,N$214*N$215+N$213,N$219*N$214,FALSE))+(N$211*_xlfn.NORM.DIST($B175,N$214*N$216+N$213,N$220*N$214,FALSE))+(N$210*_xlfn.NORM.DIST($B175,N$214*N$217+N$213,N$221*N$214,FALSE))+(N$212*_xlfn.NORM.DIST($B175,N$214*N$218+N$213,N$222*N$214,FALSE))</f>
        <v>81.192954898508916</v>
      </c>
      <c r="AD175" s="5">
        <f>BH175+(O$209*_xlfn.NORM.DIST($B175,O$214*O$215+O$213,O$219*O$214,FALSE))+(O$211*_xlfn.NORM.DIST($B175,O$214*O$216+O$213,O$220*O$214,FALSE))+(O$210*_xlfn.NORM.DIST($B175,O$214*O$217+O$213,O$221*O$214,FALSE))+(O$212*_xlfn.NORM.DIST($B175,O$214*O$218+O$213,O$222*O$214,FALSE))</f>
        <v>68.851443496681384</v>
      </c>
      <c r="AE175" s="5"/>
      <c r="AG175" s="5">
        <f t="shared" si="127"/>
        <v>-3.5366995398092627E-2</v>
      </c>
      <c r="AH175" s="5">
        <f t="shared" si="127"/>
        <v>-1.1339023113100239</v>
      </c>
      <c r="AI175" s="5">
        <f t="shared" si="127"/>
        <v>-0.49979753923214787</v>
      </c>
      <c r="AJ175" s="5">
        <f t="shared" si="127"/>
        <v>0.27745935658177245</v>
      </c>
      <c r="AK175" s="5">
        <f t="shared" si="126"/>
        <v>-0.36500854919883352</v>
      </c>
      <c r="AL175" s="5">
        <f t="shared" si="126"/>
        <v>0.84700595462223305</v>
      </c>
      <c r="AM175" s="5">
        <f t="shared" si="126"/>
        <v>0.25505486335713101</v>
      </c>
      <c r="AN175" s="5">
        <f t="shared" si="126"/>
        <v>-8.4147351666686632E-2</v>
      </c>
      <c r="AO175" s="5">
        <f t="shared" si="125"/>
        <v>-1.3431743600782937</v>
      </c>
      <c r="AP175" s="5">
        <f t="shared" si="85"/>
        <v>-0.58777736476878317</v>
      </c>
      <c r="AQ175" s="5">
        <f t="shared" si="85"/>
        <v>-1.7754498049363292</v>
      </c>
      <c r="AR175" s="5">
        <f t="shared" si="85"/>
        <v>0.26204510149108273</v>
      </c>
      <c r="AS175" s="5">
        <f t="shared" si="85"/>
        <v>-0.62414349668138414</v>
      </c>
      <c r="AV175" s="2">
        <f t="shared" si="86"/>
        <v>96.050366941406438</v>
      </c>
      <c r="AW175" s="2">
        <f t="shared" si="87"/>
        <v>99.848021823684789</v>
      </c>
      <c r="AX175" s="2">
        <f t="shared" si="88"/>
        <v>101.2992210499267</v>
      </c>
      <c r="AY175" s="2">
        <f t="shared" si="89"/>
        <v>101.38109842957684</v>
      </c>
      <c r="AZ175" s="2">
        <f t="shared" si="90"/>
        <v>104.62354482055288</v>
      </c>
      <c r="BA175" s="2">
        <f t="shared" si="91"/>
        <v>106.7467975680814</v>
      </c>
      <c r="BB175" s="2">
        <f t="shared" si="92"/>
        <v>107.72875907980948</v>
      </c>
      <c r="BC175" s="2">
        <f t="shared" si="93"/>
        <v>106.08099103616672</v>
      </c>
      <c r="BD175" s="2">
        <f t="shared" si="94"/>
        <v>103.16976083070485</v>
      </c>
      <c r="BE175" s="2">
        <f t="shared" si="95"/>
        <v>98.561694061257882</v>
      </c>
      <c r="BF175" s="2">
        <f t="shared" si="96"/>
        <v>90.886213825045047</v>
      </c>
      <c r="BG175" s="2">
        <f t="shared" si="97"/>
        <v>81.154871924733186</v>
      </c>
      <c r="BH175" s="2">
        <f t="shared" si="98"/>
        <v>68.718986929265867</v>
      </c>
      <c r="BK175" s="2" t="str">
        <f>IF(OR($B175&lt;C$229, AND($B175&gt;C$230, $B175&lt;C$231)), C175, "")</f>
        <v/>
      </c>
      <c r="BL175" s="2" t="str">
        <f>IF(OR($B175&lt;D$229, AND($B175&gt;D$230, $B175&lt;D$231)), D175, "")</f>
        <v/>
      </c>
      <c r="BM175" s="2" t="str">
        <f>IF(OR($B175&lt;E$229, AND($B175&gt;E$230, $B175&lt;E$231)), E175, "")</f>
        <v/>
      </c>
      <c r="BN175" s="2" t="str">
        <f>IF(OR($B175&lt;F$229, AND($B175&gt;F$230, $B175&lt;F$231)), F175, "")</f>
        <v/>
      </c>
      <c r="BO175" s="2" t="str">
        <f>IF(OR($B175&lt;G$229, AND($B175&gt;G$230, $B175&lt;G$231)), G175, "")</f>
        <v/>
      </c>
      <c r="BP175" s="2" t="str">
        <f>IF(OR($B175&lt;H$229, AND($B175&gt;H$230, $B175&lt;H$231)), H175, "")</f>
        <v/>
      </c>
      <c r="BQ175" s="2" t="str">
        <f>IF(OR($B175&lt;I$229, AND($B175&gt;I$230, $B175&lt;I$231)), I175, "")</f>
        <v/>
      </c>
      <c r="BR175" s="2" t="str">
        <f>IF(OR($B175&lt;J$229, AND($B175&gt;J$230, $B175&lt;J$231)), J175, "")</f>
        <v/>
      </c>
      <c r="BS175" s="2" t="str">
        <f>IF(OR($B175&lt;K$229, AND($B175&gt;K$230, $B175&lt;K$231)), K175, "")</f>
        <v/>
      </c>
      <c r="BT175" s="2" t="str">
        <f>IF(OR($B175&lt;L$229, AND($B175&gt;L$230, $B175&lt;L$231)), L175, "")</f>
        <v/>
      </c>
      <c r="BU175" s="2" t="str">
        <f>IF(OR($B175&lt;M$229, AND($B175&gt;M$230, $B175&lt;M$231)), M175, "")</f>
        <v/>
      </c>
      <c r="BV175" s="2" t="str">
        <f>IF(OR($B175&lt;N$229, AND($B175&gt;N$230, $B175&lt;N$231)), N175, "")</f>
        <v/>
      </c>
      <c r="BW175" s="2" t="str">
        <f>IF(OR($B175&lt;O$229, AND($B175&gt;O$230, $B175&lt;O$231)), O175, "")</f>
        <v/>
      </c>
      <c r="BZ175" s="2" t="str">
        <f>IF(OR(AND($B175&gt;C$230, $B175&lt;C$231), $B175&gt;C$232), C175, "")</f>
        <v/>
      </c>
      <c r="CA175" s="2" t="str">
        <f>IF(OR(AND($B175&gt;D$230, $B175&lt;D$231), $B175&gt;D$232), D175, "")</f>
        <v/>
      </c>
      <c r="CB175" s="2" t="str">
        <f>IF(OR(AND($B175&gt;E$230, $B175&lt;E$231), $B175&gt;E$232), E175, "")</f>
        <v/>
      </c>
      <c r="CC175" s="2">
        <f>IF(OR(AND($B175&gt;F$230, $B175&lt;F$231), $B175&gt;F$232), F175, "")</f>
        <v>101.67700000000001</v>
      </c>
      <c r="CD175" s="2">
        <f>IF(OR(AND($B175&gt;G$230, $B175&lt;G$231), $B175&gt;G$232), G175, "")</f>
        <v>104.26600000000001</v>
      </c>
      <c r="CE175" s="2">
        <f>IF(OR(AND($B175&gt;H$230, $B175&lt;H$231), $B175&gt;H$232), H175, "")</f>
        <v>107.61499999999999</v>
      </c>
      <c r="CF175" s="2">
        <f>IF(OR(AND($B175&gt;I$230, $B175&lt;I$231), $B175&gt;I$232), I175, "")</f>
        <v>108.03</v>
      </c>
      <c r="CG175" s="2">
        <f>IF(OR(AND($B175&gt;J$230, $B175&lt;J$231), $B175&gt;J$232), J175, "")</f>
        <v>106.03</v>
      </c>
      <c r="CH175" s="2">
        <f>IF(OR(AND($B175&gt;K$230, $B175&lt;K$231), $B175&gt;K$232), K175, "")</f>
        <v>101.848</v>
      </c>
      <c r="CI175" s="2">
        <f>IF(OR(AND($B175&gt;L$230, $B175&lt;L$231), $B175&gt;L$232), L175, "")</f>
        <v>97.984999999999999</v>
      </c>
      <c r="CJ175" s="2">
        <f>IF(OR(AND($B175&gt;M$230, $B175&lt;M$231), $B175&gt;M$232), M175, "")</f>
        <v>89.135999999999996</v>
      </c>
      <c r="CK175" s="2">
        <f>IF(OR(AND($B175&gt;N$230, $B175&lt;N$231), $B175&gt;N$232), N175, "")</f>
        <v>81.454999999999998</v>
      </c>
      <c r="CL175" s="2" t="str">
        <f>IF(OR(AND($B175&gt;O$230, $B175&lt;O$231), $B175&gt;O$232), O175, "")</f>
        <v/>
      </c>
      <c r="CO175" s="2">
        <f t="shared" si="99"/>
        <v>99.136447901074533</v>
      </c>
      <c r="CP175" s="2">
        <f t="shared" si="100"/>
        <v>101.88692153956063</v>
      </c>
      <c r="CQ175" s="2">
        <f t="shared" si="101"/>
        <v>105.41499249579381</v>
      </c>
      <c r="CR175" s="2">
        <f t="shared" si="102"/>
        <v>104.29700537562874</v>
      </c>
      <c r="CS175" s="2">
        <f t="shared" si="103"/>
        <v>107.04904099847563</v>
      </c>
      <c r="CT175" s="2">
        <f t="shared" si="104"/>
        <v>110.01989906594811</v>
      </c>
      <c r="CU175" s="2">
        <f t="shared" si="105"/>
        <v>110.42811615920581</v>
      </c>
      <c r="CV175" s="2">
        <f t="shared" si="106"/>
        <v>111.51181399001518</v>
      </c>
      <c r="CW175" s="2">
        <f t="shared" si="107"/>
        <v>109.84018868592291</v>
      </c>
      <c r="CX175" s="2">
        <f t="shared" si="108"/>
        <v>104.29387712638831</v>
      </c>
      <c r="CY175" s="2">
        <f t="shared" si="109"/>
        <v>96.806954476793535</v>
      </c>
      <c r="CZ175" s="2">
        <f t="shared" si="110"/>
        <v>84.845474490156064</v>
      </c>
      <c r="DA175" s="2">
        <f t="shared" si="111"/>
        <v>70.558522537722538</v>
      </c>
      <c r="DD175" s="2">
        <f t="shared" si="112"/>
        <v>96.045343536727358</v>
      </c>
      <c r="DE175" s="2">
        <f t="shared" si="113"/>
        <v>99.844045911466452</v>
      </c>
      <c r="DF175" s="2">
        <f t="shared" si="114"/>
        <v>101.29030146555392</v>
      </c>
      <c r="DG175" s="2">
        <f t="shared" si="115"/>
        <v>101.37657526888134</v>
      </c>
      <c r="DH175" s="2">
        <f t="shared" si="116"/>
        <v>104.61997140925646</v>
      </c>
      <c r="DI175" s="2">
        <f t="shared" si="117"/>
        <v>106.74147328497388</v>
      </c>
      <c r="DJ175" s="2">
        <f t="shared" si="118"/>
        <v>107.72383364657892</v>
      </c>
      <c r="DK175" s="2">
        <f t="shared" si="119"/>
        <v>106.07143541155577</v>
      </c>
      <c r="DL175" s="2">
        <f t="shared" si="120"/>
        <v>103.15840231453824</v>
      </c>
      <c r="DM175" s="2">
        <f t="shared" si="121"/>
        <v>98.553150377877003</v>
      </c>
      <c r="DN175" s="2">
        <f t="shared" si="122"/>
        <v>90.87756394159301</v>
      </c>
      <c r="DO175" s="2">
        <f t="shared" si="123"/>
        <v>81.149581158287589</v>
      </c>
      <c r="DP175" s="2">
        <f t="shared" si="124"/>
        <v>68.716046467313305</v>
      </c>
      <c r="DS175" s="2">
        <f>POWER(10,($B175-C$227)/C$228)/(1+POWER(10,($B175-C$227)/C$228))</f>
        <v>0.99837488350861636</v>
      </c>
      <c r="DT175" s="2">
        <f>POWER(10,($B175-D$227)/D$228)/(1+POWER(10,($B175-D$227)/D$228))</f>
        <v>0.99805376687466896</v>
      </c>
      <c r="DU175" s="2">
        <f>POWER(10,($B175-E$227)/E$228)/(1+POWER(10,($B175-E$227)/E$228))</f>
        <v>0.99783751454172376</v>
      </c>
      <c r="DV175" s="2">
        <f>POWER(10,($B175-F$227)/F$228)/(1+POWER(10,($B175-F$227)/F$228))</f>
        <v>0.99845120049781577</v>
      </c>
      <c r="DW175" s="2">
        <f>POWER(10,($B175-G$227)/G$228)/(1+POWER(10,($B175-G$227)/G$228))</f>
        <v>0.99852889710847337</v>
      </c>
      <c r="DX175" s="2">
        <f>POWER(10,($B175-H$227)/H$228)/(1+POWER(10,($B175-H$227)/H$228))</f>
        <v>0.99837596350710889</v>
      </c>
      <c r="DY175" s="2">
        <f>POWER(10,($B175-I$227)/I$228)/(1+POWER(10,($B175-I$227)/I$228))</f>
        <v>0.99817865433527531</v>
      </c>
      <c r="DZ175" s="2">
        <f>POWER(10,($B175-J$227)/J$228)/(1+POWER(10,($B175-J$227)/J$228))</f>
        <v>0.99824357359085425</v>
      </c>
      <c r="EA175" s="2">
        <f>POWER(10,($B175-K$227)/K$228)/(1+POWER(10,($B175-K$227)/K$228))</f>
        <v>0.9983000779229857</v>
      </c>
      <c r="EB175" s="2">
        <f>POWER(10,($B175-L$227)/L$228)/(1+POWER(10,($B175-L$227)/L$228))</f>
        <v>0.99851174184817459</v>
      </c>
      <c r="EC175" s="2">
        <f>POWER(10,($B175-M$227)/M$228)/(1+POWER(10,($B175-M$227)/M$228))</f>
        <v>0.99854118506772627</v>
      </c>
      <c r="ED175" s="2">
        <f>POWER(10,($B175-N$227)/N$228)/(1+POWER(10,($B175-N$227)/N$228))</f>
        <v>0.99856847425763651</v>
      </c>
      <c r="EE175" s="2">
        <f>POWER(10,($B175-O$227)/O$228)/(1+POWER(10,($B175-O$227)/O$228))</f>
        <v>0.99840407047897206</v>
      </c>
    </row>
    <row r="176" spans="2:135" x14ac:dyDescent="0.25">
      <c r="B176" s="2">
        <v>170</v>
      </c>
      <c r="C176">
        <v>95.954999999999998</v>
      </c>
      <c r="D176">
        <v>99.337999999999994</v>
      </c>
      <c r="E176">
        <v>101.559</v>
      </c>
      <c r="F176">
        <v>101.646</v>
      </c>
      <c r="G176">
        <v>105.48399999999999</v>
      </c>
      <c r="H176">
        <v>107.215</v>
      </c>
      <c r="I176">
        <v>107.545</v>
      </c>
      <c r="J176">
        <v>106.667</v>
      </c>
      <c r="K176">
        <v>102.636</v>
      </c>
      <c r="L176">
        <v>98.347999999999999</v>
      </c>
      <c r="M176">
        <v>91.454999999999998</v>
      </c>
      <c r="N176">
        <v>81.727000000000004</v>
      </c>
      <c r="O176">
        <v>69.2273</v>
      </c>
      <c r="R176" s="5">
        <f>AV176+(C$209*_xlfn.NORM.DIST($B176,C$214*C$215+C$213,C$219*C$214,FALSE))+(C$211*_xlfn.NORM.DIST($B176,C$214*C$216+C$213,C$220*C$214,FALSE))+(C$210*_xlfn.NORM.DIST($B176,C$214*C$217+C$213,C$221*C$214,FALSE))+(C$212*_xlfn.NORM.DIST($B176,C$214*C$218+C$213,C$222*C$214,FALSE))</f>
        <v>96.011051331264284</v>
      </c>
      <c r="S176" s="5">
        <f>AW176+(D$209*_xlfn.NORM.DIST($B176,D$214*D$215+D$213,D$219*D$214,FALSE))+(D$211*_xlfn.NORM.DIST($B176,D$214*D$216+D$213,D$220*D$214,FALSE))+(D$210*_xlfn.NORM.DIST($B176,D$214*D$217+D$213,D$221*D$214,FALSE))+(D$212*_xlfn.NORM.DIST($B176,D$214*D$218+D$213,D$222*D$214,FALSE))</f>
        <v>99.899007695328862</v>
      </c>
      <c r="T176" s="5">
        <f>AX176+(E$209*_xlfn.NORM.DIST($B176,E$214*E$215+E$213,E$219*E$214,FALSE))+(E$211*_xlfn.NORM.DIST($B176,E$214*E$216+E$213,E$220*E$214,FALSE))+(E$210*_xlfn.NORM.DIST($B176,E$214*E$217+E$213,E$221*E$214,FALSE))+(E$212*_xlfn.NORM.DIST($B176,E$214*E$218+E$213,E$222*E$214,FALSE))</f>
        <v>101.33766458416603</v>
      </c>
      <c r="U176" s="5">
        <f>AY176+(F$209*_xlfn.NORM.DIST($B176,F$214*F$215+F$213,F$219*F$214,FALSE))+(F$211*_xlfn.NORM.DIST($B176,F$214*F$216+F$213,F$220*F$214,FALSE))+(F$210*_xlfn.NORM.DIST($B176,F$214*F$217+F$213,F$221*F$214,FALSE))+(F$212*_xlfn.NORM.DIST($B176,F$214*F$218+F$213,F$222*F$214,FALSE))</f>
        <v>101.3606770487828</v>
      </c>
      <c r="V176" s="5">
        <f>AZ176+(G$209*_xlfn.NORM.DIST($B176,G$214*G$215+G$213,G$219*G$214,FALSE))+(G$211*_xlfn.NORM.DIST($B176,G$214*G$216+G$213,G$220*G$214,FALSE))+(G$210*_xlfn.NORM.DIST($B176,G$214*G$217+G$213,G$221*G$214,FALSE))+(G$212*_xlfn.NORM.DIST($B176,G$214*G$218+G$213,G$222*G$214,FALSE))</f>
        <v>104.62271474444552</v>
      </c>
      <c r="W176" s="5">
        <f>BA176+(H$209*_xlfn.NORM.DIST($B176,H$214*H$215+H$213,H$219*H$214,FALSE))+(H$211*_xlfn.NORM.DIST($B176,H$214*H$216+H$213,H$220*H$214,FALSE))+(H$210*_xlfn.NORM.DIST($B176,H$214*H$217+H$213,H$221*H$214,FALSE))+(H$212*_xlfn.NORM.DIST($B176,H$214*H$218+H$213,H$222*H$214,FALSE))</f>
        <v>106.74976545482438</v>
      </c>
      <c r="X176" s="5">
        <f>BB176+(I$209*_xlfn.NORM.DIST($B176,I$214*I$215+I$213,I$219*I$214,FALSE))+(I$211*_xlfn.NORM.DIST($B176,I$214*I$216+I$213,I$220*I$214,FALSE))+(I$210*_xlfn.NORM.DIST($B176,I$214*I$217+I$213,I$221*I$214,FALSE))+(I$212*_xlfn.NORM.DIST($B176,I$214*I$218+I$213,I$222*I$214,FALSE))</f>
        <v>107.74830413971259</v>
      </c>
      <c r="Y176" s="5">
        <f>BC176+(J$209*_xlfn.NORM.DIST($B176,J$214*J$215+J$213,J$219*J$214,FALSE))+(J$211*_xlfn.NORM.DIST($B176,J$214*J$216+J$213,J$220*J$214,FALSE))+(J$210*_xlfn.NORM.DIST($B176,J$214*J$217+J$213,J$221*J$214,FALSE))+(J$212*_xlfn.NORM.DIST($B176,J$214*J$218+J$213,J$222*J$214,FALSE))</f>
        <v>106.07340609874925</v>
      </c>
      <c r="Z176" s="5">
        <f>BD176+(K$209*_xlfn.NORM.DIST($B176,K$214*K$215+K$213,K$219*K$214,FALSE))+(K$211*_xlfn.NORM.DIST($B176,K$214*K$216+K$213,K$220*K$214,FALSE))+(K$210*_xlfn.NORM.DIST($B176,K$214*K$217+K$213,K$221*K$214,FALSE))+(K$212*_xlfn.NORM.DIST($B176,K$214*K$218+K$213,K$222*K$214,FALSE))</f>
        <v>103.14169620660633</v>
      </c>
      <c r="AA176" s="5">
        <f>BE176+(L$209*_xlfn.NORM.DIST($B176,L$214*L$215+L$213,L$219*L$214,FALSE))+(L$211*_xlfn.NORM.DIST($B176,L$214*L$216+L$213,L$220*L$214,FALSE))+(L$210*_xlfn.NORM.DIST($B176,L$214*L$217+L$213,L$221*L$214,FALSE))+(L$212*_xlfn.NORM.DIST($B176,L$214*L$218+L$213,L$222*L$214,FALSE))</f>
        <v>98.535097201383948</v>
      </c>
      <c r="AB176" s="5">
        <f>BF176+(M$209*_xlfn.NORM.DIST($B176,M$214*M$215+M$213,M$219*M$214,FALSE))+(M$211*_xlfn.NORM.DIST($B176,M$214*M$216+M$213,M$220*M$214,FALSE))+(M$210*_xlfn.NORM.DIST($B176,M$214*M$217+M$213,M$221*M$214,FALSE))+(M$212*_xlfn.NORM.DIST($B176,M$214*M$218+M$213,M$222*M$214,FALSE))</f>
        <v>90.869571720342378</v>
      </c>
      <c r="AC176" s="5">
        <f>BG176+(N$209*_xlfn.NORM.DIST($B176,N$214*N$215+N$213,N$219*N$214,FALSE))+(N$211*_xlfn.NORM.DIST($B176,N$214*N$216+N$213,N$220*N$214,FALSE))+(N$210*_xlfn.NORM.DIST($B176,N$214*N$217+N$213,N$221*N$214,FALSE))+(N$212*_xlfn.NORM.DIST($B176,N$214*N$218+N$213,N$222*N$214,FALSE))</f>
        <v>81.156005305383914</v>
      </c>
      <c r="AD176" s="5">
        <f>BH176+(O$209*_xlfn.NORM.DIST($B176,O$214*O$215+O$213,O$219*O$214,FALSE))+(O$211*_xlfn.NORM.DIST($B176,O$214*O$216+O$213,O$220*O$214,FALSE))+(O$210*_xlfn.NORM.DIST($B176,O$214*O$217+O$213,O$221*O$214,FALSE))+(O$212*_xlfn.NORM.DIST($B176,O$214*O$218+O$213,O$222*O$214,FALSE))</f>
        <v>68.782007432447358</v>
      </c>
      <c r="AE176" s="5"/>
      <c r="AG176" s="5">
        <f t="shared" si="127"/>
        <v>-5.6051331264285409E-2</v>
      </c>
      <c r="AH176" s="5">
        <f t="shared" si="127"/>
        <v>-0.56100769532886829</v>
      </c>
      <c r="AI176" s="5">
        <f t="shared" si="127"/>
        <v>0.22133541583396266</v>
      </c>
      <c r="AJ176" s="5">
        <f t="shared" si="127"/>
        <v>0.28532295121719642</v>
      </c>
      <c r="AK176" s="5">
        <f t="shared" si="126"/>
        <v>0.86128525555447766</v>
      </c>
      <c r="AL176" s="5">
        <f t="shared" si="126"/>
        <v>0.46523454517561902</v>
      </c>
      <c r="AM176" s="5">
        <f t="shared" si="126"/>
        <v>-0.20330413971258565</v>
      </c>
      <c r="AN176" s="5">
        <f t="shared" si="126"/>
        <v>0.59359390125075606</v>
      </c>
      <c r="AO176" s="5">
        <f t="shared" si="125"/>
        <v>-0.50569620660633063</v>
      </c>
      <c r="AP176" s="5">
        <f t="shared" si="85"/>
        <v>-0.18709720138394914</v>
      </c>
      <c r="AQ176" s="5">
        <f t="shared" si="85"/>
        <v>0.58542827965762001</v>
      </c>
      <c r="AR176" s="5">
        <f t="shared" si="85"/>
        <v>0.57099469461608976</v>
      </c>
      <c r="AS176" s="5">
        <f t="shared" si="85"/>
        <v>0.44529256755264157</v>
      </c>
      <c r="AV176" s="2">
        <f t="shared" si="86"/>
        <v>96.011051299036012</v>
      </c>
      <c r="AW176" s="2">
        <f t="shared" si="87"/>
        <v>99.818411622674219</v>
      </c>
      <c r="AX176" s="2">
        <f t="shared" si="88"/>
        <v>101.2519156074206</v>
      </c>
      <c r="AY176" s="2">
        <f t="shared" si="89"/>
        <v>101.35139992822479</v>
      </c>
      <c r="AZ176" s="2">
        <f t="shared" si="90"/>
        <v>104.61921948914605</v>
      </c>
      <c r="BA176" s="2">
        <f t="shared" si="91"/>
        <v>106.7395933532449</v>
      </c>
      <c r="BB176" s="2">
        <f t="shared" si="92"/>
        <v>107.72502956640763</v>
      </c>
      <c r="BC176" s="2">
        <f t="shared" si="93"/>
        <v>106.05741778632475</v>
      </c>
      <c r="BD176" s="2">
        <f t="shared" si="94"/>
        <v>103.13178569530334</v>
      </c>
      <c r="BE176" s="2">
        <f t="shared" si="95"/>
        <v>98.530205664235524</v>
      </c>
      <c r="BF176" s="2">
        <f t="shared" si="96"/>
        <v>90.857757328104412</v>
      </c>
      <c r="BG176" s="2">
        <f t="shared" si="97"/>
        <v>81.137577312293487</v>
      </c>
      <c r="BH176" s="2">
        <f t="shared" si="98"/>
        <v>68.710578733572689</v>
      </c>
      <c r="BK176" s="2" t="str">
        <f>IF(OR($B176&lt;C$229, AND($B176&gt;C$230, $B176&lt;C$231)), C176, "")</f>
        <v/>
      </c>
      <c r="BL176" s="2" t="str">
        <f>IF(OR($B176&lt;D$229, AND($B176&gt;D$230, $B176&lt;D$231)), D176, "")</f>
        <v/>
      </c>
      <c r="BM176" s="2" t="str">
        <f>IF(OR($B176&lt;E$229, AND($B176&gt;E$230, $B176&lt;E$231)), E176, "")</f>
        <v/>
      </c>
      <c r="BN176" s="2" t="str">
        <f>IF(OR($B176&lt;F$229, AND($B176&gt;F$230, $B176&lt;F$231)), F176, "")</f>
        <v/>
      </c>
      <c r="BO176" s="2" t="str">
        <f>IF(OR($B176&lt;G$229, AND($B176&gt;G$230, $B176&lt;G$231)), G176, "")</f>
        <v/>
      </c>
      <c r="BP176" s="2" t="str">
        <f>IF(OR($B176&lt;H$229, AND($B176&gt;H$230, $B176&lt;H$231)), H176, "")</f>
        <v/>
      </c>
      <c r="BQ176" s="2" t="str">
        <f>IF(OR($B176&lt;I$229, AND($B176&gt;I$230, $B176&lt;I$231)), I176, "")</f>
        <v/>
      </c>
      <c r="BR176" s="2" t="str">
        <f>IF(OR($B176&lt;J$229, AND($B176&gt;J$230, $B176&lt;J$231)), J176, "")</f>
        <v/>
      </c>
      <c r="BS176" s="2" t="str">
        <f>IF(OR($B176&lt;K$229, AND($B176&gt;K$230, $B176&lt;K$231)), K176, "")</f>
        <v/>
      </c>
      <c r="BT176" s="2" t="str">
        <f>IF(OR($B176&lt;L$229, AND($B176&gt;L$230, $B176&lt;L$231)), L176, "")</f>
        <v/>
      </c>
      <c r="BU176" s="2" t="str">
        <f>IF(OR($B176&lt;M$229, AND($B176&gt;M$230, $B176&lt;M$231)), M176, "")</f>
        <v/>
      </c>
      <c r="BV176" s="2" t="str">
        <f>IF(OR($B176&lt;N$229, AND($B176&gt;N$230, $B176&lt;N$231)), N176, "")</f>
        <v/>
      </c>
      <c r="BW176" s="2" t="str">
        <f>IF(OR($B176&lt;O$229, AND($B176&gt;O$230, $B176&lt;O$231)), O176, "")</f>
        <v/>
      </c>
      <c r="BZ176" s="2" t="str">
        <f>IF(OR(AND($B176&gt;C$230, $B176&lt;C$231), $B176&gt;C$232), C176, "")</f>
        <v/>
      </c>
      <c r="CA176" s="2" t="str">
        <f>IF(OR(AND($B176&gt;D$230, $B176&lt;D$231), $B176&gt;D$232), D176, "")</f>
        <v/>
      </c>
      <c r="CB176" s="2" t="str">
        <f>IF(OR(AND($B176&gt;E$230, $B176&lt;E$231), $B176&gt;E$232), E176, "")</f>
        <v/>
      </c>
      <c r="CC176" s="2">
        <f>IF(OR(AND($B176&gt;F$230, $B176&lt;F$231), $B176&gt;F$232), F176, "")</f>
        <v>101.646</v>
      </c>
      <c r="CD176" s="2">
        <f>IF(OR(AND($B176&gt;G$230, $B176&lt;G$231), $B176&gt;G$232), G176, "")</f>
        <v>105.48399999999999</v>
      </c>
      <c r="CE176" s="2">
        <f>IF(OR(AND($B176&gt;H$230, $B176&lt;H$231), $B176&gt;H$232), H176, "")</f>
        <v>107.215</v>
      </c>
      <c r="CF176" s="2">
        <f>IF(OR(AND($B176&gt;I$230, $B176&lt;I$231), $B176&gt;I$232), I176, "")</f>
        <v>107.545</v>
      </c>
      <c r="CG176" s="2">
        <f>IF(OR(AND($B176&gt;J$230, $B176&lt;J$231), $B176&gt;J$232), J176, "")</f>
        <v>106.667</v>
      </c>
      <c r="CH176" s="2">
        <f>IF(OR(AND($B176&gt;K$230, $B176&lt;K$231), $B176&gt;K$232), K176, "")</f>
        <v>102.636</v>
      </c>
      <c r="CI176" s="2">
        <f>IF(OR(AND($B176&gt;L$230, $B176&lt;L$231), $B176&gt;L$232), L176, "")</f>
        <v>98.347999999999999</v>
      </c>
      <c r="CJ176" s="2">
        <f>IF(OR(AND($B176&gt;M$230, $B176&lt;M$231), $B176&gt;M$232), M176, "")</f>
        <v>91.454999999999998</v>
      </c>
      <c r="CK176" s="2">
        <f>IF(OR(AND($B176&gt;N$230, $B176&lt;N$231), $B176&gt;N$232), N176, "")</f>
        <v>81.727000000000004</v>
      </c>
      <c r="CL176" s="2">
        <f>IF(OR(AND($B176&gt;O$230, $B176&lt;O$231), $B176&gt;O$232), O176, "")</f>
        <v>69.2273</v>
      </c>
      <c r="CO176" s="2">
        <f t="shared" si="99"/>
        <v>99.133906502400691</v>
      </c>
      <c r="CP176" s="2">
        <f t="shared" si="100"/>
        <v>101.8799442855867</v>
      </c>
      <c r="CQ176" s="2">
        <f t="shared" si="101"/>
        <v>105.41754977299155</v>
      </c>
      <c r="CR176" s="2">
        <f t="shared" si="102"/>
        <v>104.30183724086545</v>
      </c>
      <c r="CS176" s="2">
        <f t="shared" si="103"/>
        <v>107.0701473630762</v>
      </c>
      <c r="CT176" s="2">
        <f t="shared" si="104"/>
        <v>110.05043392488682</v>
      </c>
      <c r="CU176" s="2">
        <f t="shared" si="105"/>
        <v>110.45260449424623</v>
      </c>
      <c r="CV176" s="2">
        <f t="shared" si="106"/>
        <v>111.55514540270421</v>
      </c>
      <c r="CW176" s="2">
        <f t="shared" si="107"/>
        <v>109.88210460724841</v>
      </c>
      <c r="CX176" s="2">
        <f t="shared" si="108"/>
        <v>104.33079261914806</v>
      </c>
      <c r="CY176" s="2">
        <f t="shared" si="109"/>
        <v>96.85049876084561</v>
      </c>
      <c r="CZ176" s="2">
        <f t="shared" si="110"/>
        <v>84.872752227292438</v>
      </c>
      <c r="DA176" s="2">
        <f t="shared" si="111"/>
        <v>70.570715584000851</v>
      </c>
      <c r="DD176" s="2">
        <f t="shared" si="112"/>
        <v>96.006415306814858</v>
      </c>
      <c r="DE176" s="2">
        <f t="shared" si="113"/>
        <v>99.814745296138497</v>
      </c>
      <c r="DF176" s="2">
        <f t="shared" si="114"/>
        <v>101.24368229690761</v>
      </c>
      <c r="DG176" s="2">
        <f t="shared" si="115"/>
        <v>101.34722590608243</v>
      </c>
      <c r="DH176" s="2">
        <f t="shared" si="116"/>
        <v>104.61592632830657</v>
      </c>
      <c r="DI176" s="2">
        <f t="shared" si="117"/>
        <v>106.73468156160325</v>
      </c>
      <c r="DJ176" s="2">
        <f t="shared" si="118"/>
        <v>107.72049056008549</v>
      </c>
      <c r="DK176" s="2">
        <f t="shared" si="119"/>
        <v>106.04859559129392</v>
      </c>
      <c r="DL176" s="2">
        <f t="shared" si="120"/>
        <v>103.1213025356425</v>
      </c>
      <c r="DM176" s="2">
        <f t="shared" si="121"/>
        <v>98.52232074888353</v>
      </c>
      <c r="DN176" s="2">
        <f t="shared" si="122"/>
        <v>90.849772606886106</v>
      </c>
      <c r="DO176" s="2">
        <f t="shared" si="123"/>
        <v>81.132693800335119</v>
      </c>
      <c r="DP176" s="2">
        <f t="shared" si="124"/>
        <v>68.707866967257317</v>
      </c>
      <c r="DS176" s="2">
        <f>POWER(10,($B176-C$227)/C$228)/(1+POWER(10,($B176-C$227)/C$228))</f>
        <v>0.99851766418153587</v>
      </c>
      <c r="DT176" s="2">
        <f>POWER(10,($B176-D$227)/D$228)/(1+POWER(10,($B176-D$227)/D$228))</f>
        <v>0.99822471028000181</v>
      </c>
      <c r="DU176" s="2">
        <f>POWER(10,($B176-E$227)/E$228)/(1+POWER(10,($B176-E$227)/E$228))</f>
        <v>0.99802741448784116</v>
      </c>
      <c r="DV176" s="2">
        <f>POWER(10,($B176-F$227)/F$228)/(1+POWER(10,($B176-F$227)/F$228))</f>
        <v>0.99858728554472842</v>
      </c>
      <c r="DW176" s="2">
        <f>POWER(10,($B176-G$227)/G$228)/(1+POWER(10,($B176-G$227)/G$228))</f>
        <v>0.9986581645284488</v>
      </c>
      <c r="DX176" s="2">
        <f>POWER(10,($B176-H$227)/H$228)/(1+POWER(10,($B176-H$227)/H$228))</f>
        <v>0.99851864943352142</v>
      </c>
      <c r="DY176" s="2">
        <f>POWER(10,($B176-I$227)/I$228)/(1+POWER(10,($B176-I$227)/I$228))</f>
        <v>0.99833864676528694</v>
      </c>
      <c r="DZ176" s="2">
        <f>POWER(10,($B176-J$227)/J$228)/(1+POWER(10,($B176-J$227)/J$228))</f>
        <v>0.99839787247314959</v>
      </c>
      <c r="EA176" s="2">
        <f>POWER(10,($B176-K$227)/K$228)/(1+POWER(10,($B176-K$227)/K$228))</f>
        <v>0.99844942071224485</v>
      </c>
      <c r="EB176" s="2">
        <f>POWER(10,($B176-L$227)/L$228)/(1+POWER(10,($B176-L$227)/L$228))</f>
        <v>0.99864251467027654</v>
      </c>
      <c r="EC176" s="2">
        <f>POWER(10,($B176-M$227)/M$228)/(1+POWER(10,($B176-M$227)/M$228))</f>
        <v>0.99866937417015178</v>
      </c>
      <c r="ED176" s="2">
        <f>POWER(10,($B176-N$227)/N$228)/(1+POWER(10,($B176-N$227)/N$228))</f>
        <v>0.9986942685378466</v>
      </c>
      <c r="EE176" s="2">
        <f>POWER(10,($B176-O$227)/O$228)/(1+POWER(10,($B176-O$227)/O$228))</f>
        <v>0.99854429056070571</v>
      </c>
    </row>
    <row r="177" spans="2:135" x14ac:dyDescent="0.25">
      <c r="B177" s="2">
        <v>171</v>
      </c>
      <c r="C177">
        <v>95.03</v>
      </c>
      <c r="D177">
        <v>100.11799999999999</v>
      </c>
      <c r="E177">
        <v>102.08799999999999</v>
      </c>
      <c r="F177">
        <v>102.846</v>
      </c>
      <c r="G177">
        <v>104.203</v>
      </c>
      <c r="H177">
        <v>106.58499999999999</v>
      </c>
      <c r="I177">
        <v>107.97</v>
      </c>
      <c r="J177">
        <v>105.955</v>
      </c>
      <c r="K177">
        <v>102.333</v>
      </c>
      <c r="L177">
        <v>98.667000000000002</v>
      </c>
      <c r="M177">
        <v>90.379000000000005</v>
      </c>
      <c r="N177">
        <v>81.287999999999997</v>
      </c>
      <c r="O177">
        <v>69.287899999999993</v>
      </c>
      <c r="R177" s="5">
        <f>AV177+(C$209*_xlfn.NORM.DIST($B177,C$214*C$215+C$213,C$219*C$214,FALSE))+(C$211*_xlfn.NORM.DIST($B177,C$214*C$216+C$213,C$220*C$214,FALSE))+(C$210*_xlfn.NORM.DIST($B177,C$214*C$217+C$213,C$221*C$214,FALSE))+(C$212*_xlfn.NORM.DIST($B177,C$214*C$218+C$213,C$222*C$214,FALSE))</f>
        <v>95.971764920019496</v>
      </c>
      <c r="S177" s="5">
        <f>AW177+(D$209*_xlfn.NORM.DIST($B177,D$214*D$215+D$213,D$219*D$214,FALSE))+(D$211*_xlfn.NORM.DIST($B177,D$214*D$216+D$213,D$220*D$214,FALSE))+(D$210*_xlfn.NORM.DIST($B177,D$214*D$217+D$213,D$221*D$214,FALSE))+(D$212*_xlfn.NORM.DIST($B177,D$214*D$218+D$213,D$222*D$214,FALSE))</f>
        <v>99.839028079322645</v>
      </c>
      <c r="T177" s="5">
        <f>AX177+(E$209*_xlfn.NORM.DIST($B177,E$214*E$215+E$213,E$219*E$214,FALSE))+(E$211*_xlfn.NORM.DIST($B177,E$214*E$216+E$213,E$220*E$214,FALSE))+(E$210*_xlfn.NORM.DIST($B177,E$214*E$217+E$213,E$221*E$214,FALSE))+(E$212*_xlfn.NORM.DIST($B177,E$214*E$218+E$213,E$222*E$214,FALSE))</f>
        <v>101.26729613601671</v>
      </c>
      <c r="U177" s="5">
        <f>AY177+(F$209*_xlfn.NORM.DIST($B177,F$214*F$215+F$213,F$219*F$214,FALSE))+(F$211*_xlfn.NORM.DIST($B177,F$214*F$216+F$213,F$220*F$214,FALSE))+(F$210*_xlfn.NORM.DIST($B177,F$214*F$217+F$213,F$221*F$214,FALSE))+(F$212*_xlfn.NORM.DIST($B177,F$214*F$218+F$213,F$222*F$214,FALSE))</f>
        <v>101.32618645545999</v>
      </c>
      <c r="V177" s="5">
        <f>AZ177+(G$209*_xlfn.NORM.DIST($B177,G$214*G$215+G$213,G$219*G$214,FALSE))+(G$211*_xlfn.NORM.DIST($B177,G$214*G$216+G$213,G$220*G$214,FALSE))+(G$210*_xlfn.NORM.DIST($B177,G$214*G$217+G$213,G$221*G$214,FALSE))+(G$212*_xlfn.NORM.DIST($B177,G$214*G$218+G$213,G$222*G$214,FALSE))</f>
        <v>104.61647860977305</v>
      </c>
      <c r="W177" s="5">
        <f>BA177+(H$209*_xlfn.NORM.DIST($B177,H$214*H$215+H$213,H$219*H$214,FALSE))+(H$211*_xlfn.NORM.DIST($B177,H$214*H$216+H$213,H$220*H$214,FALSE))+(H$210*_xlfn.NORM.DIST($B177,H$214*H$217+H$213,H$221*H$214,FALSE))+(H$212*_xlfn.NORM.DIST($B177,H$214*H$218+H$213,H$222*H$214,FALSE))</f>
        <v>106.73707964977933</v>
      </c>
      <c r="X177" s="5">
        <f>BB177+(I$209*_xlfn.NORM.DIST($B177,I$214*I$215+I$213,I$219*I$214,FALSE))+(I$211*_xlfn.NORM.DIST($B177,I$214*I$216+I$213,I$220*I$214,FALSE))+(I$210*_xlfn.NORM.DIST($B177,I$214*I$217+I$213,I$221*I$214,FALSE))+(I$212*_xlfn.NORM.DIST($B177,I$214*I$218+I$213,I$222*I$214,FALSE))</f>
        <v>107.73252287695429</v>
      </c>
      <c r="Y177" s="5">
        <f>BC177+(J$209*_xlfn.NORM.DIST($B177,J$214*J$215+J$213,J$219*J$214,FALSE))+(J$211*_xlfn.NORM.DIST($B177,J$214*J$216+J$213,J$220*J$214,FALSE))+(J$210*_xlfn.NORM.DIST($B177,J$214*J$217+J$213,J$221*J$214,FALSE))+(J$212*_xlfn.NORM.DIST($B177,J$214*J$218+J$213,J$222*J$214,FALSE))</f>
        <v>106.04125437285285</v>
      </c>
      <c r="Z177" s="5">
        <f>BD177+(K$209*_xlfn.NORM.DIST($B177,K$214*K$215+K$213,K$219*K$214,FALSE))+(K$211*_xlfn.NORM.DIST($B177,K$214*K$216+K$213,K$220*K$214,FALSE))+(K$210*_xlfn.NORM.DIST($B177,K$214*K$217+K$213,K$221*K$214,FALSE))+(K$212*_xlfn.NORM.DIST($B177,K$214*K$218+K$213,K$222*K$214,FALSE))</f>
        <v>103.09825064607759</v>
      </c>
      <c r="AA177" s="5">
        <f>BE177+(L$209*_xlfn.NORM.DIST($B177,L$214*L$215+L$213,L$219*L$214,FALSE))+(L$211*_xlfn.NORM.DIST($B177,L$214*L$216+L$213,L$220*L$214,FALSE))+(L$210*_xlfn.NORM.DIST($B177,L$214*L$217+L$213,L$221*L$214,FALSE))+(L$212*_xlfn.NORM.DIST($B177,L$214*L$218+L$213,L$222*L$214,FALSE))</f>
        <v>98.500826351143644</v>
      </c>
      <c r="AB177" s="5">
        <f>BF177+(M$209*_xlfn.NORM.DIST($B177,M$214*M$215+M$213,M$219*M$214,FALSE))+(M$211*_xlfn.NORM.DIST($B177,M$214*M$216+M$213,M$220*M$214,FALSE))+(M$210*_xlfn.NORM.DIST($B177,M$214*M$217+M$213,M$221*M$214,FALSE))+(M$212*_xlfn.NORM.DIST($B177,M$214*M$218+M$213,M$222*M$214,FALSE))</f>
        <v>90.834632087056406</v>
      </c>
      <c r="AC177" s="5">
        <f>BG177+(N$209*_xlfn.NORM.DIST($B177,N$214*N$215+N$213,N$219*N$214,FALSE))+(N$211*_xlfn.NORM.DIST($B177,N$214*N$216+N$213,N$220*N$214,FALSE))+(N$210*_xlfn.NORM.DIST($B177,N$214*N$217+N$213,N$221*N$214,FALSE))+(N$212*_xlfn.NORM.DIST($B177,N$214*N$218+N$213,N$222*N$214,FALSE))</f>
        <v>81.128832904009471</v>
      </c>
      <c r="AD177" s="5">
        <f>BH177+(O$209*_xlfn.NORM.DIST($B177,O$214*O$215+O$213,O$219*O$214,FALSE))+(O$211*_xlfn.NORM.DIST($B177,O$214*O$216+O$213,O$220*O$214,FALSE))+(O$210*_xlfn.NORM.DIST($B177,O$214*O$217+O$213,O$221*O$214,FALSE))+(O$212*_xlfn.NORM.DIST($B177,O$214*O$218+O$213,O$222*O$214,FALSE))</f>
        <v>68.73901770441023</v>
      </c>
      <c r="AE177" s="5"/>
      <c r="AG177" s="5">
        <f t="shared" si="127"/>
        <v>-0.94176492001949441</v>
      </c>
      <c r="AH177" s="5">
        <f t="shared" si="127"/>
        <v>0.27897192067734977</v>
      </c>
      <c r="AI177" s="5">
        <f t="shared" si="127"/>
        <v>0.8207038639832831</v>
      </c>
      <c r="AJ177" s="5">
        <f t="shared" si="127"/>
        <v>1.519813544540014</v>
      </c>
      <c r="AK177" s="5">
        <f t="shared" si="126"/>
        <v>-0.41347860977305118</v>
      </c>
      <c r="AL177" s="5">
        <f t="shared" si="126"/>
        <v>-0.15207964977933841</v>
      </c>
      <c r="AM177" s="5">
        <f t="shared" si="126"/>
        <v>0.23747712304570712</v>
      </c>
      <c r="AN177" s="5">
        <f t="shared" si="126"/>
        <v>-8.6254372852849315E-2</v>
      </c>
      <c r="AO177" s="5">
        <f t="shared" si="125"/>
        <v>-0.76525064607758964</v>
      </c>
      <c r="AP177" s="5">
        <f t="shared" si="85"/>
        <v>0.16617364885635766</v>
      </c>
      <c r="AQ177" s="5">
        <f t="shared" si="85"/>
        <v>-0.45563208705640079</v>
      </c>
      <c r="AR177" s="5">
        <f t="shared" si="85"/>
        <v>0.15916709599052581</v>
      </c>
      <c r="AS177" s="5">
        <f t="shared" si="85"/>
        <v>0.5488822955897632</v>
      </c>
      <c r="AV177" s="2">
        <f t="shared" si="86"/>
        <v>95.97176490160129</v>
      </c>
      <c r="AW177" s="2">
        <f t="shared" si="87"/>
        <v>99.788825081776807</v>
      </c>
      <c r="AX177" s="2">
        <f t="shared" si="88"/>
        <v>101.204661784941</v>
      </c>
      <c r="AY177" s="2">
        <f t="shared" si="89"/>
        <v>101.32172781491447</v>
      </c>
      <c r="AZ177" s="2">
        <f t="shared" si="90"/>
        <v>104.61491578356319</v>
      </c>
      <c r="BA177" s="2">
        <f t="shared" si="91"/>
        <v>106.73242046448782</v>
      </c>
      <c r="BB177" s="2">
        <f t="shared" si="92"/>
        <v>107.72132987734103</v>
      </c>
      <c r="BC177" s="2">
        <f t="shared" si="93"/>
        <v>106.03389954315809</v>
      </c>
      <c r="BD177" s="2">
        <f t="shared" si="94"/>
        <v>103.09387657149372</v>
      </c>
      <c r="BE177" s="2">
        <f t="shared" si="95"/>
        <v>98.498766988478252</v>
      </c>
      <c r="BF177" s="2">
        <f t="shared" si="96"/>
        <v>90.829350856311549</v>
      </c>
      <c r="BG177" s="2">
        <f t="shared" si="97"/>
        <v>81.120313369641551</v>
      </c>
      <c r="BH177" s="2">
        <f t="shared" si="98"/>
        <v>68.702187994815731</v>
      </c>
      <c r="BK177" s="2" t="str">
        <f>IF(OR($B177&lt;C$229, AND($B177&gt;C$230, $B177&lt;C$231)), C177, "")</f>
        <v/>
      </c>
      <c r="BL177" s="2" t="str">
        <f>IF(OR($B177&lt;D$229, AND($B177&gt;D$230, $B177&lt;D$231)), D177, "")</f>
        <v/>
      </c>
      <c r="BM177" s="2" t="str">
        <f>IF(OR($B177&lt;E$229, AND($B177&gt;E$230, $B177&lt;E$231)), E177, "")</f>
        <v/>
      </c>
      <c r="BN177" s="2" t="str">
        <f>IF(OR($B177&lt;F$229, AND($B177&gt;F$230, $B177&lt;F$231)), F177, "")</f>
        <v/>
      </c>
      <c r="BO177" s="2" t="str">
        <f>IF(OR($B177&lt;G$229, AND($B177&gt;G$230, $B177&lt;G$231)), G177, "")</f>
        <v/>
      </c>
      <c r="BP177" s="2" t="str">
        <f>IF(OR($B177&lt;H$229, AND($B177&gt;H$230, $B177&lt;H$231)), H177, "")</f>
        <v/>
      </c>
      <c r="BQ177" s="2" t="str">
        <f>IF(OR($B177&lt;I$229, AND($B177&gt;I$230, $B177&lt;I$231)), I177, "")</f>
        <v/>
      </c>
      <c r="BR177" s="2" t="str">
        <f>IF(OR($B177&lt;J$229, AND($B177&gt;J$230, $B177&lt;J$231)), J177, "")</f>
        <v/>
      </c>
      <c r="BS177" s="2" t="str">
        <f>IF(OR($B177&lt;K$229, AND($B177&gt;K$230, $B177&lt;K$231)), K177, "")</f>
        <v/>
      </c>
      <c r="BT177" s="2" t="str">
        <f>IF(OR($B177&lt;L$229, AND($B177&gt;L$230, $B177&lt;L$231)), L177, "")</f>
        <v/>
      </c>
      <c r="BU177" s="2" t="str">
        <f>IF(OR($B177&lt;M$229, AND($B177&gt;M$230, $B177&lt;M$231)), M177, "")</f>
        <v/>
      </c>
      <c r="BV177" s="2" t="str">
        <f>IF(OR($B177&lt;N$229, AND($B177&gt;N$230, $B177&lt;N$231)), N177, "")</f>
        <v/>
      </c>
      <c r="BW177" s="2" t="str">
        <f>IF(OR($B177&lt;O$229, AND($B177&gt;O$230, $B177&lt;O$231)), O177, "")</f>
        <v/>
      </c>
      <c r="BZ177" s="2" t="str">
        <f>IF(OR(AND($B177&gt;C$230, $B177&lt;C$231), $B177&gt;C$232), C177, "")</f>
        <v/>
      </c>
      <c r="CA177" s="2" t="str">
        <f>IF(OR(AND($B177&gt;D$230, $B177&lt;D$231), $B177&gt;D$232), D177, "")</f>
        <v/>
      </c>
      <c r="CB177" s="2" t="str">
        <f>IF(OR(AND($B177&gt;E$230, $B177&lt;E$231), $B177&gt;E$232), E177, "")</f>
        <v/>
      </c>
      <c r="CC177" s="2">
        <f>IF(OR(AND($B177&gt;F$230, $B177&lt;F$231), $B177&gt;F$232), F177, "")</f>
        <v>102.846</v>
      </c>
      <c r="CD177" s="2">
        <f>IF(OR(AND($B177&gt;G$230, $B177&lt;G$231), $B177&gt;G$232), G177, "")</f>
        <v>104.203</v>
      </c>
      <c r="CE177" s="2">
        <f>IF(OR(AND($B177&gt;H$230, $B177&lt;H$231), $B177&gt;H$232), H177, "")</f>
        <v>106.58499999999999</v>
      </c>
      <c r="CF177" s="2">
        <f>IF(OR(AND($B177&gt;I$230, $B177&lt;I$231), $B177&gt;I$232), I177, "")</f>
        <v>107.97</v>
      </c>
      <c r="CG177" s="2">
        <f>IF(OR(AND($B177&gt;J$230, $B177&lt;J$231), $B177&gt;J$232), J177, "")</f>
        <v>105.955</v>
      </c>
      <c r="CH177" s="2">
        <f>IF(OR(AND($B177&gt;K$230, $B177&lt;K$231), $B177&gt;K$232), K177, "")</f>
        <v>102.333</v>
      </c>
      <c r="CI177" s="2">
        <f>IF(OR(AND($B177&gt;L$230, $B177&lt;L$231), $B177&gt;L$232), L177, "")</f>
        <v>98.667000000000002</v>
      </c>
      <c r="CJ177" s="2">
        <f>IF(OR(AND($B177&gt;M$230, $B177&lt;M$231), $B177&gt;M$232), M177, "")</f>
        <v>90.379000000000005</v>
      </c>
      <c r="CK177" s="2">
        <f>IF(OR(AND($B177&gt;N$230, $B177&lt;N$231), $B177&gt;N$232), N177, "")</f>
        <v>81.287999999999997</v>
      </c>
      <c r="CL177" s="2">
        <f>IF(OR(AND($B177&gt;O$230, $B177&lt;O$231), $B177&gt;O$232), O177, "")</f>
        <v>69.287899999999993</v>
      </c>
      <c r="CO177" s="2">
        <f t="shared" si="99"/>
        <v>99.131365103726864</v>
      </c>
      <c r="CP177" s="2">
        <f t="shared" si="100"/>
        <v>101.87296703161277</v>
      </c>
      <c r="CQ177" s="2">
        <f t="shared" si="101"/>
        <v>105.42010705018929</v>
      </c>
      <c r="CR177" s="2">
        <f t="shared" si="102"/>
        <v>104.30666910610218</v>
      </c>
      <c r="CS177" s="2">
        <f t="shared" si="103"/>
        <v>107.09125372767676</v>
      </c>
      <c r="CT177" s="2">
        <f t="shared" si="104"/>
        <v>110.08096878382553</v>
      </c>
      <c r="CU177" s="2">
        <f t="shared" si="105"/>
        <v>110.47709282928666</v>
      </c>
      <c r="CV177" s="2">
        <f t="shared" si="106"/>
        <v>111.59847681539325</v>
      </c>
      <c r="CW177" s="2">
        <f t="shared" si="107"/>
        <v>109.92402052857392</v>
      </c>
      <c r="CX177" s="2">
        <f t="shared" si="108"/>
        <v>104.36770811190779</v>
      </c>
      <c r="CY177" s="2">
        <f t="shared" si="109"/>
        <v>96.894043044897685</v>
      </c>
      <c r="CZ177" s="2">
        <f t="shared" si="110"/>
        <v>84.900029964428796</v>
      </c>
      <c r="DA177" s="2">
        <f t="shared" si="111"/>
        <v>70.582908630279164</v>
      </c>
      <c r="DD177" s="2">
        <f t="shared" si="112"/>
        <v>95.967487076902344</v>
      </c>
      <c r="DE177" s="2">
        <f t="shared" si="113"/>
        <v>99.785444680810542</v>
      </c>
      <c r="DF177" s="2">
        <f t="shared" si="114"/>
        <v>101.19706312826128</v>
      </c>
      <c r="DG177" s="2">
        <f t="shared" si="115"/>
        <v>101.31787654328352</v>
      </c>
      <c r="DH177" s="2">
        <f t="shared" si="116"/>
        <v>104.61188124735668</v>
      </c>
      <c r="DI177" s="2">
        <f t="shared" si="117"/>
        <v>106.72788983823263</v>
      </c>
      <c r="DJ177" s="2">
        <f t="shared" si="118"/>
        <v>107.71714747359205</v>
      </c>
      <c r="DK177" s="2">
        <f t="shared" si="119"/>
        <v>106.02575577103207</v>
      </c>
      <c r="DL177" s="2">
        <f t="shared" si="120"/>
        <v>103.08420275674676</v>
      </c>
      <c r="DM177" s="2">
        <f t="shared" si="121"/>
        <v>98.491491119890057</v>
      </c>
      <c r="DN177" s="2">
        <f t="shared" si="122"/>
        <v>90.821981272179215</v>
      </c>
      <c r="DO177" s="2">
        <f t="shared" si="123"/>
        <v>81.115806442382649</v>
      </c>
      <c r="DP177" s="2">
        <f t="shared" si="124"/>
        <v>68.699687467201343</v>
      </c>
      <c r="DS177" s="2">
        <f>POWER(10,($B177-C$227)/C$228)/(1+POWER(10,($B177-C$227)/C$228))</f>
        <v>0.99864791731454761</v>
      </c>
      <c r="DT177" s="2">
        <f>POWER(10,($B177-D$227)/D$228)/(1+POWER(10,($B177-D$227)/D$228))</f>
        <v>0.99838066358189137</v>
      </c>
      <c r="DU177" s="2">
        <f>POWER(10,($B177-E$227)/E$228)/(1+POWER(10,($B177-E$227)/E$228))</f>
        <v>0.99820066832829557</v>
      </c>
      <c r="DV177" s="2">
        <f>POWER(10,($B177-F$227)/F$228)/(1+POWER(10,($B177-F$227)/F$228))</f>
        <v>0.99871142892990739</v>
      </c>
      <c r="DW177" s="2">
        <f>POWER(10,($B177-G$227)/G$228)/(1+POWER(10,($B177-G$227)/G$228))</f>
        <v>0.99877608700160547</v>
      </c>
      <c r="DX177" s="2">
        <f>POWER(10,($B177-H$227)/H$228)/(1+POWER(10,($B177-H$227)/H$228))</f>
        <v>0.99864881610940337</v>
      </c>
      <c r="DY177" s="2">
        <f>POWER(10,($B177-I$227)/I$228)/(1+POWER(10,($B177-I$227)/I$228))</f>
        <v>0.99848460632006297</v>
      </c>
      <c r="DZ177" s="2">
        <f>POWER(10,($B177-J$227)/J$228)/(1+POWER(10,($B177-J$227)/J$228))</f>
        <v>0.99853863632125406</v>
      </c>
      <c r="EA177" s="2">
        <f>POWER(10,($B177-K$227)/K$228)/(1+POWER(10,($B177-K$227)/K$228))</f>
        <v>0.99858566191824416</v>
      </c>
      <c r="EB177" s="2">
        <f>POWER(10,($B177-L$227)/L$228)/(1+POWER(10,($B177-L$227)/L$228))</f>
        <v>0.99876181077075776</v>
      </c>
      <c r="EC177" s="2">
        <f>POWER(10,($B177-M$227)/M$228)/(1+POWER(10,($B177-M$227)/M$228))</f>
        <v>0.99878631272075602</v>
      </c>
      <c r="ED177" s="2">
        <f>POWER(10,($B177-N$227)/N$228)/(1+POWER(10,($B177-N$227)/N$228))</f>
        <v>0.99880902192150012</v>
      </c>
      <c r="EE177" s="2">
        <f>POWER(10,($B177-O$227)/O$228)/(1+POWER(10,($B177-O$227)/O$228))</f>
        <v>0.99867220713986926</v>
      </c>
    </row>
    <row r="178" spans="2:135" x14ac:dyDescent="0.25">
      <c r="B178" s="2">
        <v>172</v>
      </c>
      <c r="C178">
        <v>95.409000000000006</v>
      </c>
      <c r="D178">
        <v>100.33799999999999</v>
      </c>
      <c r="E178">
        <v>100.941</v>
      </c>
      <c r="F178">
        <v>102.431</v>
      </c>
      <c r="G178">
        <v>104.35899999999999</v>
      </c>
      <c r="H178">
        <v>107.262</v>
      </c>
      <c r="I178">
        <v>106.955</v>
      </c>
      <c r="J178">
        <v>105.242</v>
      </c>
      <c r="K178">
        <v>102.60599999999999</v>
      </c>
      <c r="L178">
        <v>98.817999999999998</v>
      </c>
      <c r="M178">
        <v>90.47</v>
      </c>
      <c r="N178">
        <v>81.409000000000006</v>
      </c>
      <c r="O178">
        <v>69.530299999999997</v>
      </c>
      <c r="R178" s="5">
        <f>AV178+(C$209*_xlfn.NORM.DIST($B178,C$214*C$215+C$213,C$219*C$214,FALSE))+(C$211*_xlfn.NORM.DIST($B178,C$214*C$216+C$213,C$220*C$214,FALSE))+(C$210*_xlfn.NORM.DIST($B178,C$214*C$217+C$213,C$221*C$214,FALSE))+(C$212*_xlfn.NORM.DIST($B178,C$214*C$218+C$213,C$222*C$214,FALSE))</f>
        <v>95.93250561821587</v>
      </c>
      <c r="S178" s="5">
        <f>AW178+(D$209*_xlfn.NORM.DIST($B178,D$214*D$215+D$213,D$219*D$214,FALSE))+(D$211*_xlfn.NORM.DIST($B178,D$214*D$216+D$213,D$220*D$214,FALSE))+(D$210*_xlfn.NORM.DIST($B178,D$214*D$217+D$213,D$221*D$214,FALSE))+(D$212*_xlfn.NORM.DIST($B178,D$214*D$218+D$213,D$222*D$214,FALSE))</f>
        <v>99.789200331090399</v>
      </c>
      <c r="T178" s="5">
        <f>AX178+(E$209*_xlfn.NORM.DIST($B178,E$214*E$215+E$213,E$219*E$214,FALSE))+(E$211*_xlfn.NORM.DIST($B178,E$214*E$216+E$213,E$220*E$214,FALSE))+(E$210*_xlfn.NORM.DIST($B178,E$214*E$217+E$213,E$221*E$214,FALSE))+(E$212*_xlfn.NORM.DIST($B178,E$214*E$218+E$213,E$222*E$214,FALSE))</f>
        <v>101.20132895504577</v>
      </c>
      <c r="U178" s="5">
        <f>AY178+(F$209*_xlfn.NORM.DIST($B178,F$214*F$215+F$213,F$219*F$214,FALSE))+(F$211*_xlfn.NORM.DIST($B178,F$214*F$216+F$213,F$220*F$214,FALSE))+(F$210*_xlfn.NORM.DIST($B178,F$214*F$217+F$213,F$221*F$214,FALSE))+(F$212*_xlfn.NORM.DIST($B178,F$214*F$218+F$213,F$222*F$214,FALSE))</f>
        <v>101.29412745118998</v>
      </c>
      <c r="V178" s="5">
        <f>AZ178+(G$209*_xlfn.NORM.DIST($B178,G$214*G$215+G$213,G$219*G$214,FALSE))+(G$211*_xlfn.NORM.DIST($B178,G$214*G$216+G$213,G$220*G$214,FALSE))+(G$210*_xlfn.NORM.DIST($B178,G$214*G$217+G$213,G$221*G$214,FALSE))+(G$212*_xlfn.NORM.DIST($B178,G$214*G$218+G$213,G$222*G$214,FALSE))</f>
        <v>104.61129926456326</v>
      </c>
      <c r="W178" s="5">
        <f>BA178+(H$209*_xlfn.NORM.DIST($B178,H$214*H$215+H$213,H$219*H$214,FALSE))+(H$211*_xlfn.NORM.DIST($B178,H$214*H$216+H$213,H$220*H$214,FALSE))+(H$210*_xlfn.NORM.DIST($B178,H$214*H$217+H$213,H$221*H$214,FALSE))+(H$212*_xlfn.NORM.DIST($B178,H$214*H$218+H$213,H$222*H$214,FALSE))</f>
        <v>106.72731345106918</v>
      </c>
      <c r="X178" s="5">
        <f>BB178+(I$209*_xlfn.NORM.DIST($B178,I$214*I$215+I$213,I$219*I$214,FALSE))+(I$211*_xlfn.NORM.DIST($B178,I$214*I$216+I$213,I$220*I$214,FALSE))+(I$210*_xlfn.NORM.DIST($B178,I$214*I$217+I$213,I$221*I$214,FALSE))+(I$212*_xlfn.NORM.DIST($B178,I$214*I$218+I$213,I$222*I$214,FALSE))</f>
        <v>107.72279471101224</v>
      </c>
      <c r="Y178" s="5">
        <f>BC178+(J$209*_xlfn.NORM.DIST($B178,J$214*J$215+J$213,J$219*J$214,FALSE))+(J$211*_xlfn.NORM.DIST($B178,J$214*J$216+J$213,J$220*J$214,FALSE))+(J$210*_xlfn.NORM.DIST($B178,J$214*J$217+J$213,J$221*J$214,FALSE))+(J$212*_xlfn.NORM.DIST($B178,J$214*J$218+J$213,J$222*J$214,FALSE))</f>
        <v>106.0136598916643</v>
      </c>
      <c r="Z178" s="5">
        <f>BD178+(K$209*_xlfn.NORM.DIST($B178,K$214*K$215+K$213,K$219*K$214,FALSE))+(K$211*_xlfn.NORM.DIST($B178,K$214*K$216+K$213,K$220*K$214,FALSE))+(K$210*_xlfn.NORM.DIST($B178,K$214*K$217+K$213,K$221*K$214,FALSE))+(K$212*_xlfn.NORM.DIST($B178,K$214*K$218+K$213,K$222*K$214,FALSE))</f>
        <v>103.05786965470739</v>
      </c>
      <c r="AA178" s="5">
        <f>BE178+(L$209*_xlfn.NORM.DIST($B178,L$214*L$215+L$213,L$219*L$214,FALSE))+(L$211*_xlfn.NORM.DIST($B178,L$214*L$216+L$213,L$220*L$214,FALSE))+(L$210*_xlfn.NORM.DIST($B178,L$214*L$217+L$213,L$221*L$214,FALSE))+(L$212*_xlfn.NORM.DIST($B178,L$214*L$218+L$213,L$222*L$214,FALSE))</f>
        <v>98.468201443707983</v>
      </c>
      <c r="AB178" s="5">
        <f>BF178+(M$209*_xlfn.NORM.DIST($B178,M$214*M$215+M$213,M$219*M$214,FALSE))+(M$211*_xlfn.NORM.DIST($B178,M$214*M$216+M$213,M$220*M$214,FALSE))+(M$210*_xlfn.NORM.DIST($B178,M$214*M$217+M$213,M$221*M$214,FALSE))+(M$212*_xlfn.NORM.DIST($B178,M$214*M$218+M$213,M$222*M$214,FALSE))</f>
        <v>90.803244960268415</v>
      </c>
      <c r="AC178" s="5">
        <f>BG178+(N$209*_xlfn.NORM.DIST($B178,N$214*N$215+N$213,N$219*N$214,FALSE))+(N$211*_xlfn.NORM.DIST($B178,N$214*N$216+N$213,N$220*N$214,FALSE))+(N$210*_xlfn.NORM.DIST($B178,N$214*N$217+N$213,N$221*N$214,FALSE))+(N$212*_xlfn.NORM.DIST($B178,N$214*N$218+N$213,N$222*N$214,FALSE))</f>
        <v>81.106840945647363</v>
      </c>
      <c r="AD178" s="5">
        <f>BH178+(O$209*_xlfn.NORM.DIST($B178,O$214*O$215+O$213,O$219*O$214,FALSE))+(O$211*_xlfn.NORM.DIST($B178,O$214*O$216+O$213,O$220*O$214,FALSE))+(O$210*_xlfn.NORM.DIST($B178,O$214*O$217+O$213,O$221*O$214,FALSE))+(O$212*_xlfn.NORM.DIST($B178,O$214*O$218+O$213,O$222*O$214,FALSE))</f>
        <v>68.711970668855045</v>
      </c>
      <c r="AE178" s="5"/>
      <c r="AG178" s="5">
        <f t="shared" si="127"/>
        <v>-0.52350561821586439</v>
      </c>
      <c r="AH178" s="5">
        <f t="shared" si="127"/>
        <v>0.54879966890959508</v>
      </c>
      <c r="AI178" s="5">
        <f t="shared" si="127"/>
        <v>-0.26032895504576459</v>
      </c>
      <c r="AJ178" s="5">
        <f t="shared" si="127"/>
        <v>1.1368725488100182</v>
      </c>
      <c r="AK178" s="5">
        <f t="shared" si="126"/>
        <v>-0.25229926456326268</v>
      </c>
      <c r="AL178" s="5">
        <f t="shared" si="126"/>
        <v>0.53468654893082146</v>
      </c>
      <c r="AM178" s="5">
        <f t="shared" si="126"/>
        <v>-0.76779471101224317</v>
      </c>
      <c r="AN178" s="5">
        <f t="shared" si="126"/>
        <v>-0.77165989166429938</v>
      </c>
      <c r="AO178" s="5">
        <f t="shared" si="125"/>
        <v>-0.45186965470739437</v>
      </c>
      <c r="AP178" s="5">
        <f t="shared" si="85"/>
        <v>0.34979855629201495</v>
      </c>
      <c r="AQ178" s="5">
        <f t="shared" si="85"/>
        <v>-0.33324496026841643</v>
      </c>
      <c r="AR178" s="5">
        <f t="shared" si="85"/>
        <v>0.3021590543526429</v>
      </c>
      <c r="AS178" s="5">
        <f t="shared" ref="AS178:AS206" si="128">O178-AD178</f>
        <v>0.81832933114495177</v>
      </c>
      <c r="AV178" s="2">
        <f t="shared" si="86"/>
        <v>95.932505608138257</v>
      </c>
      <c r="AW178" s="2">
        <f t="shared" si="87"/>
        <v>99.759260440147912</v>
      </c>
      <c r="AX178" s="2">
        <f t="shared" si="88"/>
        <v>101.15745582604072</v>
      </c>
      <c r="AY178" s="2">
        <f t="shared" si="89"/>
        <v>101.29208015425867</v>
      </c>
      <c r="AZ178" s="2">
        <f t="shared" si="90"/>
        <v>104.6106320720085</v>
      </c>
      <c r="BA178" s="2">
        <f t="shared" si="91"/>
        <v>106.72527658922934</v>
      </c>
      <c r="BB178" s="2">
        <f t="shared" si="92"/>
        <v>107.71765776302269</v>
      </c>
      <c r="BC178" s="2">
        <f t="shared" si="93"/>
        <v>106.01043231737189</v>
      </c>
      <c r="BD178" s="2">
        <f t="shared" si="94"/>
        <v>103.05602863421697</v>
      </c>
      <c r="BE178" s="2">
        <f t="shared" si="95"/>
        <v>98.467374393903611</v>
      </c>
      <c r="BF178" s="2">
        <f t="shared" si="96"/>
        <v>90.800990765459773</v>
      </c>
      <c r="BG178" s="2">
        <f t="shared" si="97"/>
        <v>81.10307785821368</v>
      </c>
      <c r="BH178" s="2">
        <f t="shared" si="98"/>
        <v>68.693813415151325</v>
      </c>
      <c r="BK178" s="2" t="str">
        <f>IF(OR($B178&lt;C$229, AND($B178&gt;C$230, $B178&lt;C$231)), C178, "")</f>
        <v/>
      </c>
      <c r="BL178" s="2" t="str">
        <f>IF(OR($B178&lt;D$229, AND($B178&gt;D$230, $B178&lt;D$231)), D178, "")</f>
        <v/>
      </c>
      <c r="BM178" s="2" t="str">
        <f>IF(OR($B178&lt;E$229, AND($B178&gt;E$230, $B178&lt;E$231)), E178, "")</f>
        <v/>
      </c>
      <c r="BN178" s="2" t="str">
        <f>IF(OR($B178&lt;F$229, AND($B178&gt;F$230, $B178&lt;F$231)), F178, "")</f>
        <v/>
      </c>
      <c r="BO178" s="2" t="str">
        <f>IF(OR($B178&lt;G$229, AND($B178&gt;G$230, $B178&lt;G$231)), G178, "")</f>
        <v/>
      </c>
      <c r="BP178" s="2" t="str">
        <f>IF(OR($B178&lt;H$229, AND($B178&gt;H$230, $B178&lt;H$231)), H178, "")</f>
        <v/>
      </c>
      <c r="BQ178" s="2" t="str">
        <f>IF(OR($B178&lt;I$229, AND($B178&gt;I$230, $B178&lt;I$231)), I178, "")</f>
        <v/>
      </c>
      <c r="BR178" s="2" t="str">
        <f>IF(OR($B178&lt;J$229, AND($B178&gt;J$230, $B178&lt;J$231)), J178, "")</f>
        <v/>
      </c>
      <c r="BS178" s="2" t="str">
        <f>IF(OR($B178&lt;K$229, AND($B178&gt;K$230, $B178&lt;K$231)), K178, "")</f>
        <v/>
      </c>
      <c r="BT178" s="2" t="str">
        <f>IF(OR($B178&lt;L$229, AND($B178&gt;L$230, $B178&lt;L$231)), L178, "")</f>
        <v/>
      </c>
      <c r="BU178" s="2" t="str">
        <f>IF(OR($B178&lt;M$229, AND($B178&gt;M$230, $B178&lt;M$231)), M178, "")</f>
        <v/>
      </c>
      <c r="BV178" s="2" t="str">
        <f>IF(OR($B178&lt;N$229, AND($B178&gt;N$230, $B178&lt;N$231)), N178, "")</f>
        <v/>
      </c>
      <c r="BW178" s="2" t="str">
        <f>IF(OR($B178&lt;O$229, AND($B178&gt;O$230, $B178&lt;O$231)), O178, "")</f>
        <v/>
      </c>
      <c r="BZ178" s="2" t="str">
        <f>IF(OR(AND($B178&gt;C$230, $B178&lt;C$231), $B178&gt;C$232), C178, "")</f>
        <v/>
      </c>
      <c r="CA178" s="2" t="str">
        <f>IF(OR(AND($B178&gt;D$230, $B178&lt;D$231), $B178&gt;D$232), D178, "")</f>
        <v/>
      </c>
      <c r="CB178" s="2" t="str">
        <f>IF(OR(AND($B178&gt;E$230, $B178&lt;E$231), $B178&gt;E$232), E178, "")</f>
        <v/>
      </c>
      <c r="CC178" s="2">
        <f>IF(OR(AND($B178&gt;F$230, $B178&lt;F$231), $B178&gt;F$232), F178, "")</f>
        <v>102.431</v>
      </c>
      <c r="CD178" s="2">
        <f>IF(OR(AND($B178&gt;G$230, $B178&lt;G$231), $B178&gt;G$232), G178, "")</f>
        <v>104.35899999999999</v>
      </c>
      <c r="CE178" s="2">
        <f>IF(OR(AND($B178&gt;H$230, $B178&lt;H$231), $B178&gt;H$232), H178, "")</f>
        <v>107.262</v>
      </c>
      <c r="CF178" s="2">
        <f>IF(OR(AND($B178&gt;I$230, $B178&lt;I$231), $B178&gt;I$232), I178, "")</f>
        <v>106.955</v>
      </c>
      <c r="CG178" s="2">
        <f>IF(OR(AND($B178&gt;J$230, $B178&lt;J$231), $B178&gt;J$232), J178, "")</f>
        <v>105.242</v>
      </c>
      <c r="CH178" s="2">
        <f>IF(OR(AND($B178&gt;K$230, $B178&lt;K$231), $B178&gt;K$232), K178, "")</f>
        <v>102.60599999999999</v>
      </c>
      <c r="CI178" s="2">
        <f>IF(OR(AND($B178&gt;L$230, $B178&lt;L$231), $B178&gt;L$232), L178, "")</f>
        <v>98.817999999999998</v>
      </c>
      <c r="CJ178" s="2">
        <f>IF(OR(AND($B178&gt;M$230, $B178&lt;M$231), $B178&gt;M$232), M178, "")</f>
        <v>90.47</v>
      </c>
      <c r="CK178" s="2">
        <f>IF(OR(AND($B178&gt;N$230, $B178&lt;N$231), $B178&gt;N$232), N178, "")</f>
        <v>81.409000000000006</v>
      </c>
      <c r="CL178" s="2">
        <f>IF(OR(AND($B178&gt;O$230, $B178&lt;O$231), $B178&gt;O$232), O178, "")</f>
        <v>69.530299999999997</v>
      </c>
      <c r="CO178" s="2">
        <f t="shared" si="99"/>
        <v>99.128823705053023</v>
      </c>
      <c r="CP178" s="2">
        <f t="shared" si="100"/>
        <v>101.86598977763886</v>
      </c>
      <c r="CQ178" s="2">
        <f t="shared" si="101"/>
        <v>105.42266432738704</v>
      </c>
      <c r="CR178" s="2">
        <f t="shared" si="102"/>
        <v>104.31150097133889</v>
      </c>
      <c r="CS178" s="2">
        <f t="shared" si="103"/>
        <v>107.11236009227731</v>
      </c>
      <c r="CT178" s="2">
        <f t="shared" si="104"/>
        <v>110.11150364276425</v>
      </c>
      <c r="CU178" s="2">
        <f t="shared" si="105"/>
        <v>110.50158116432709</v>
      </c>
      <c r="CV178" s="2">
        <f t="shared" si="106"/>
        <v>111.6418082280823</v>
      </c>
      <c r="CW178" s="2">
        <f t="shared" si="107"/>
        <v>109.96593644989942</v>
      </c>
      <c r="CX178" s="2">
        <f t="shared" si="108"/>
        <v>104.40462360466752</v>
      </c>
      <c r="CY178" s="2">
        <f t="shared" si="109"/>
        <v>96.93758732894976</v>
      </c>
      <c r="CZ178" s="2">
        <f t="shared" si="110"/>
        <v>84.927307701565155</v>
      </c>
      <c r="DA178" s="2">
        <f t="shared" si="111"/>
        <v>70.595101676557462</v>
      </c>
      <c r="DD178" s="2">
        <f t="shared" si="112"/>
        <v>95.928558846989844</v>
      </c>
      <c r="DE178" s="2">
        <f t="shared" si="113"/>
        <v>99.756144065482587</v>
      </c>
      <c r="DF178" s="2">
        <f t="shared" si="114"/>
        <v>101.15044395961495</v>
      </c>
      <c r="DG178" s="2">
        <f t="shared" si="115"/>
        <v>101.28852718048461</v>
      </c>
      <c r="DH178" s="2">
        <f t="shared" si="116"/>
        <v>104.60783616640677</v>
      </c>
      <c r="DI178" s="2">
        <f t="shared" si="117"/>
        <v>106.72109811486202</v>
      </c>
      <c r="DJ178" s="2">
        <f t="shared" si="118"/>
        <v>107.71380438709862</v>
      </c>
      <c r="DK178" s="2">
        <f t="shared" si="119"/>
        <v>106.00291595077023</v>
      </c>
      <c r="DL178" s="2">
        <f t="shared" si="120"/>
        <v>103.04710297785103</v>
      </c>
      <c r="DM178" s="2">
        <f t="shared" si="121"/>
        <v>98.460661490896584</v>
      </c>
      <c r="DN178" s="2">
        <f t="shared" si="122"/>
        <v>90.794189937472311</v>
      </c>
      <c r="DO178" s="2">
        <f t="shared" si="123"/>
        <v>81.098919084430179</v>
      </c>
      <c r="DP178" s="2">
        <f t="shared" si="124"/>
        <v>68.691507967145355</v>
      </c>
      <c r="DS178" s="2">
        <f>POWER(10,($B178-C$227)/C$228)/(1+POWER(10,($B178-C$227)/C$228))</f>
        <v>0.99876673921582759</v>
      </c>
      <c r="DT178" s="2">
        <f>POWER(10,($B178-D$227)/D$228)/(1+POWER(10,($B178-D$227)/D$228))</f>
        <v>0.99852293717622465</v>
      </c>
      <c r="DU178" s="2">
        <f>POWER(10,($B178-E$227)/E$228)/(1+POWER(10,($B178-E$227)/E$228))</f>
        <v>0.99835873016320553</v>
      </c>
      <c r="DV178" s="2">
        <f>POWER(10,($B178-F$227)/F$228)/(1+POWER(10,($B178-F$227)/F$228))</f>
        <v>0.998824675958218</v>
      </c>
      <c r="DW178" s="2">
        <f>POWER(10,($B178-G$227)/G$228)/(1+POWER(10,($B178-G$227)/G$228))</f>
        <v>0.99888365785894762</v>
      </c>
      <c r="DX178" s="2">
        <f>POWER(10,($B178-H$227)/H$228)/(1+POWER(10,($B178-H$227)/H$228))</f>
        <v>0.99876755912148807</v>
      </c>
      <c r="DY178" s="2">
        <f>POWER(10,($B178-I$227)/I$228)/(1+POWER(10,($B178-I$227)/I$228))</f>
        <v>0.99861776023261872</v>
      </c>
      <c r="DZ178" s="2">
        <f>POWER(10,($B178-J$227)/J$228)/(1+POWER(10,($B178-J$227)/J$228))</f>
        <v>0.99866704908836479</v>
      </c>
      <c r="EA178" s="2">
        <f>POWER(10,($B178-K$227)/K$228)/(1+POWER(10,($B178-K$227)/K$228))</f>
        <v>0.99870994779654565</v>
      </c>
      <c r="EB178" s="2">
        <f>POWER(10,($B178-L$227)/L$228)/(1+POWER(10,($B178-L$227)/L$228))</f>
        <v>0.9988706349605635</v>
      </c>
      <c r="EC178" s="2">
        <f>POWER(10,($B178-M$227)/M$228)/(1+POWER(10,($B178-M$227)/M$228))</f>
        <v>0.99889298582623076</v>
      </c>
      <c r="ED178" s="2">
        <f>POWER(10,($B178-N$227)/N$228)/(1+POWER(10,($B178-N$227)/N$228))</f>
        <v>0.99891370124629209</v>
      </c>
      <c r="EE178" s="2">
        <f>POWER(10,($B178-O$227)/O$228)/(1+POWER(10,($B178-O$227)/O$228))</f>
        <v>0.99878889702431028</v>
      </c>
    </row>
    <row r="179" spans="2:135" x14ac:dyDescent="0.25">
      <c r="B179" s="2">
        <v>173</v>
      </c>
      <c r="C179">
        <v>96.090999999999994</v>
      </c>
      <c r="D179">
        <v>100.60299999999999</v>
      </c>
      <c r="E179">
        <v>101.471</v>
      </c>
      <c r="F179">
        <v>100.815</v>
      </c>
      <c r="G179">
        <v>104.875</v>
      </c>
      <c r="H179">
        <v>107</v>
      </c>
      <c r="I179">
        <v>107.43899999999999</v>
      </c>
      <c r="J179">
        <v>105.758</v>
      </c>
      <c r="K179">
        <v>102.57599999999999</v>
      </c>
      <c r="L179">
        <v>97.909000000000006</v>
      </c>
      <c r="M179">
        <v>89.605999999999995</v>
      </c>
      <c r="N179">
        <v>81.105999999999995</v>
      </c>
      <c r="O179">
        <v>68.439400000000006</v>
      </c>
      <c r="R179" s="5">
        <f>AV179+(C$209*_xlfn.NORM.DIST($B179,C$214*C$215+C$213,C$219*C$214,FALSE))+(C$211*_xlfn.NORM.DIST($B179,C$214*C$216+C$213,C$220*C$214,FALSE))+(C$210*_xlfn.NORM.DIST($B179,C$214*C$217+C$213,C$221*C$214,FALSE))+(C$212*_xlfn.NORM.DIST($B179,C$214*C$218+C$213,C$222*C$214,FALSE))</f>
        <v>95.893271432368209</v>
      </c>
      <c r="S179" s="5">
        <f>AW179+(D$209*_xlfn.NORM.DIST($B179,D$214*D$215+D$213,D$219*D$214,FALSE))+(D$211*_xlfn.NORM.DIST($B179,D$214*D$216+D$213,D$220*D$214,FALSE))+(D$210*_xlfn.NORM.DIST($B179,D$214*D$217+D$213,D$221*D$214,FALSE))+(D$212*_xlfn.NORM.DIST($B179,D$214*D$218+D$213,D$222*D$214,FALSE))</f>
        <v>99.74681131738005</v>
      </c>
      <c r="T179" s="5">
        <f>AX179+(E$209*_xlfn.NORM.DIST($B179,E$214*E$215+E$213,E$219*E$214,FALSE))+(E$211*_xlfn.NORM.DIST($B179,E$214*E$216+E$213,E$220*E$214,FALSE))+(E$210*_xlfn.NORM.DIST($B179,E$214*E$217+E$213,E$221*E$214,FALSE))+(E$212*_xlfn.NORM.DIST($B179,E$214*E$218+E$213,E$222*E$214,FALSE))</f>
        <v>101.13976470108962</v>
      </c>
      <c r="U179" s="5">
        <f>AY179+(F$209*_xlfn.NORM.DIST($B179,F$214*F$215+F$213,F$219*F$214,FALSE))+(F$211*_xlfn.NORM.DIST($B179,F$214*F$216+F$213,F$220*F$214,FALSE))+(F$210*_xlfn.NORM.DIST($B179,F$214*F$217+F$213,F$221*F$214,FALSE))+(F$212*_xlfn.NORM.DIST($B179,F$214*F$218+F$213,F$222*F$214,FALSE))</f>
        <v>101.26335329520928</v>
      </c>
      <c r="V179" s="5">
        <f>AZ179+(G$209*_xlfn.NORM.DIST($B179,G$214*G$215+G$213,G$219*G$214,FALSE))+(G$211*_xlfn.NORM.DIST($B179,G$214*G$216+G$213,G$220*G$214,FALSE))+(G$210*_xlfn.NORM.DIST($B179,G$214*G$217+G$213,G$221*G$214,FALSE))+(G$212*_xlfn.NORM.DIST($B179,G$214*G$218+G$213,G$222*G$214,FALSE))</f>
        <v>104.60663879888094</v>
      </c>
      <c r="W179" s="5">
        <f>BA179+(H$209*_xlfn.NORM.DIST($B179,H$214*H$215+H$213,H$219*H$214,FALSE))+(H$211*_xlfn.NORM.DIST($B179,H$214*H$216+H$213,H$220*H$214,FALSE))+(H$210*_xlfn.NORM.DIST($B179,H$214*H$217+H$213,H$221*H$214,FALSE))+(H$212*_xlfn.NORM.DIST($B179,H$214*H$218+H$213,H$222*H$214,FALSE))</f>
        <v>106.71900947366693</v>
      </c>
      <c r="X179" s="5">
        <f>BB179+(I$209*_xlfn.NORM.DIST($B179,I$214*I$215+I$213,I$219*I$214,FALSE))+(I$211*_xlfn.NORM.DIST($B179,I$214*I$216+I$213,I$220*I$214,FALSE))+(I$210*_xlfn.NORM.DIST($B179,I$214*I$217+I$213,I$221*I$214,FALSE))+(I$212*_xlfn.NORM.DIST($B179,I$214*I$218+I$213,I$222*I$214,FALSE))</f>
        <v>107.71626100951039</v>
      </c>
      <c r="Y179" s="5">
        <f>BC179+(J$209*_xlfn.NORM.DIST($B179,J$214*J$215+J$213,J$219*J$214,FALSE))+(J$211*_xlfn.NORM.DIST($B179,J$214*J$216+J$213,J$220*J$214,FALSE))+(J$210*_xlfn.NORM.DIST($B179,J$214*J$217+J$213,J$221*J$214,FALSE))+(J$212*_xlfn.NORM.DIST($B179,J$214*J$218+J$213,J$222*J$214,FALSE))</f>
        <v>105.98836357486799</v>
      </c>
      <c r="Z179" s="5">
        <f>BD179+(K$209*_xlfn.NORM.DIST($B179,K$214*K$215+K$213,K$219*K$214,FALSE))+(K$211*_xlfn.NORM.DIST($B179,K$214*K$216+K$213,K$220*K$214,FALSE))+(K$210*_xlfn.NORM.DIST($B179,K$214*K$217+K$213,K$221*K$214,FALSE))+(K$212*_xlfn.NORM.DIST($B179,K$214*K$218+K$213,K$222*K$214,FALSE))</f>
        <v>103.01897634138078</v>
      </c>
      <c r="AA179" s="5">
        <f>BE179+(L$209*_xlfn.NORM.DIST($B179,L$214*L$215+L$213,L$219*L$214,FALSE))+(L$211*_xlfn.NORM.DIST($B179,L$214*L$216+L$213,L$220*L$214,FALSE))+(L$210*_xlfn.NORM.DIST($B179,L$214*L$217+L$213,L$221*L$214,FALSE))+(L$212*_xlfn.NORM.DIST($B179,L$214*L$218+L$213,L$222*L$214,FALSE))</f>
        <v>98.436341335933989</v>
      </c>
      <c r="AB179" s="5">
        <f>BF179+(M$209*_xlfn.NORM.DIST($B179,M$214*M$215+M$213,M$219*M$214,FALSE))+(M$211*_xlfn.NORM.DIST($B179,M$214*M$216+M$213,M$220*M$214,FALSE))+(M$210*_xlfn.NORM.DIST($B179,M$214*M$217+M$213,M$221*M$214,FALSE))+(M$212*_xlfn.NORM.DIST($B179,M$214*M$218+M$213,M$222*M$214,FALSE))</f>
        <v>90.773592377819142</v>
      </c>
      <c r="AC179" s="5">
        <f>BG179+(N$209*_xlfn.NORM.DIST($B179,N$214*N$215+N$213,N$219*N$214,FALSE))+(N$211*_xlfn.NORM.DIST($B179,N$214*N$216+N$213,N$220*N$214,FALSE))+(N$210*_xlfn.NORM.DIST($B179,N$214*N$217+N$213,N$221*N$214,FALSE))+(N$212*_xlfn.NORM.DIST($B179,N$214*N$218+N$213,N$222*N$214,FALSE))</f>
        <v>81.087456742211984</v>
      </c>
      <c r="AD179" s="5">
        <f>BH179+(O$209*_xlfn.NORM.DIST($B179,O$214*O$215+O$213,O$219*O$214,FALSE))+(O$211*_xlfn.NORM.DIST($B179,O$214*O$216+O$213,O$220*O$214,FALSE))+(O$210*_xlfn.NORM.DIST($B179,O$214*O$217+O$213,O$221*O$214,FALSE))+(O$212*_xlfn.NORM.DIST($B179,O$214*O$218+O$213,O$222*O$214,FALSE))</f>
        <v>68.694012894165141</v>
      </c>
      <c r="AE179" s="5"/>
      <c r="AG179" s="5">
        <f t="shared" si="127"/>
        <v>0.19772856763178481</v>
      </c>
      <c r="AH179" s="5">
        <f t="shared" si="127"/>
        <v>0.85618868261994407</v>
      </c>
      <c r="AI179" s="5">
        <f t="shared" si="127"/>
        <v>0.33123529891038572</v>
      </c>
      <c r="AJ179" s="5">
        <f t="shared" si="127"/>
        <v>-0.44835329520928724</v>
      </c>
      <c r="AK179" s="5">
        <f t="shared" si="126"/>
        <v>0.26836120111906325</v>
      </c>
      <c r="AL179" s="5">
        <f t="shared" si="126"/>
        <v>0.28099052633307053</v>
      </c>
      <c r="AM179" s="5">
        <f t="shared" si="126"/>
        <v>-0.27726100951039712</v>
      </c>
      <c r="AN179" s="5">
        <f t="shared" si="126"/>
        <v>-0.23036357486799375</v>
      </c>
      <c r="AO179" s="5">
        <f t="shared" si="125"/>
        <v>-0.44297634138078479</v>
      </c>
      <c r="AP179" s="5">
        <f t="shared" si="125"/>
        <v>-0.52734133593398269</v>
      </c>
      <c r="AQ179" s="5">
        <f t="shared" si="125"/>
        <v>-1.1675923778191475</v>
      </c>
      <c r="AR179" s="5">
        <f t="shared" si="125"/>
        <v>1.8543257788010692E-2</v>
      </c>
      <c r="AS179" s="5">
        <f t="shared" si="128"/>
        <v>-0.25461289416513466</v>
      </c>
      <c r="AV179" s="2">
        <f t="shared" si="86"/>
        <v>95.893271427089019</v>
      </c>
      <c r="AW179" s="2">
        <f t="shared" si="87"/>
        <v>99.729716062709429</v>
      </c>
      <c r="AX179" s="2">
        <f t="shared" si="88"/>
        <v>101.110294233483</v>
      </c>
      <c r="AY179" s="2">
        <f t="shared" si="89"/>
        <v>101.26245514634795</v>
      </c>
      <c r="AZ179" s="2">
        <f t="shared" si="90"/>
        <v>104.6063668417702</v>
      </c>
      <c r="BA179" s="2">
        <f t="shared" si="91"/>
        <v>106.7181595783091</v>
      </c>
      <c r="BB179" s="2">
        <f t="shared" si="92"/>
        <v>107.71401113773597</v>
      </c>
      <c r="BC179" s="2">
        <f t="shared" si="93"/>
        <v>105.98701239393981</v>
      </c>
      <c r="BD179" s="2">
        <f t="shared" si="94"/>
        <v>103.01823739423574</v>
      </c>
      <c r="BE179" s="2">
        <f t="shared" si="95"/>
        <v>98.436024494594491</v>
      </c>
      <c r="BF179" s="2">
        <f t="shared" si="96"/>
        <v>90.772673663907895</v>
      </c>
      <c r="BG179" s="2">
        <f t="shared" si="97"/>
        <v>81.085868695070658</v>
      </c>
      <c r="BH179" s="2">
        <f t="shared" si="98"/>
        <v>68.685453789415902</v>
      </c>
      <c r="BK179" s="2" t="str">
        <f>IF(OR($B179&lt;C$229, AND($B179&gt;C$230, $B179&lt;C$231)), C179, "")</f>
        <v/>
      </c>
      <c r="BL179" s="2" t="str">
        <f>IF(OR($B179&lt;D$229, AND($B179&gt;D$230, $B179&lt;D$231)), D179, "")</f>
        <v/>
      </c>
      <c r="BM179" s="2" t="str">
        <f>IF(OR($B179&lt;E$229, AND($B179&gt;E$230, $B179&lt;E$231)), E179, "")</f>
        <v/>
      </c>
      <c r="BN179" s="2" t="str">
        <f>IF(OR($B179&lt;F$229, AND($B179&gt;F$230, $B179&lt;F$231)), F179, "")</f>
        <v/>
      </c>
      <c r="BO179" s="2" t="str">
        <f>IF(OR($B179&lt;G$229, AND($B179&gt;G$230, $B179&lt;G$231)), G179, "")</f>
        <v/>
      </c>
      <c r="BP179" s="2" t="str">
        <f>IF(OR($B179&lt;H$229, AND($B179&gt;H$230, $B179&lt;H$231)), H179, "")</f>
        <v/>
      </c>
      <c r="BQ179" s="2" t="str">
        <f>IF(OR($B179&lt;I$229, AND($B179&gt;I$230, $B179&lt;I$231)), I179, "")</f>
        <v/>
      </c>
      <c r="BR179" s="2" t="str">
        <f>IF(OR($B179&lt;J$229, AND($B179&gt;J$230, $B179&lt;J$231)), J179, "")</f>
        <v/>
      </c>
      <c r="BS179" s="2" t="str">
        <f>IF(OR($B179&lt;K$229, AND($B179&gt;K$230, $B179&lt;K$231)), K179, "")</f>
        <v/>
      </c>
      <c r="BT179" s="2" t="str">
        <f>IF(OR($B179&lt;L$229, AND($B179&gt;L$230, $B179&lt;L$231)), L179, "")</f>
        <v/>
      </c>
      <c r="BU179" s="2" t="str">
        <f>IF(OR($B179&lt;M$229, AND($B179&gt;M$230, $B179&lt;M$231)), M179, "")</f>
        <v/>
      </c>
      <c r="BV179" s="2" t="str">
        <f>IF(OR($B179&lt;N$229, AND($B179&gt;N$230, $B179&lt;N$231)), N179, "")</f>
        <v/>
      </c>
      <c r="BW179" s="2" t="str">
        <f>IF(OR($B179&lt;O$229, AND($B179&gt;O$230, $B179&lt;O$231)), O179, "")</f>
        <v/>
      </c>
      <c r="BZ179" s="2">
        <f>IF(OR(AND($B179&gt;C$230, $B179&lt;C$231), $B179&gt;C$232), C179, "")</f>
        <v>96.090999999999994</v>
      </c>
      <c r="CA179" s="2" t="str">
        <f>IF(OR(AND($B179&gt;D$230, $B179&lt;D$231), $B179&gt;D$232), D179, "")</f>
        <v/>
      </c>
      <c r="CB179" s="2" t="str">
        <f>IF(OR(AND($B179&gt;E$230, $B179&lt;E$231), $B179&gt;E$232), E179, "")</f>
        <v/>
      </c>
      <c r="CC179" s="2">
        <f>IF(OR(AND($B179&gt;F$230, $B179&lt;F$231), $B179&gt;F$232), F179, "")</f>
        <v>100.815</v>
      </c>
      <c r="CD179" s="2">
        <f>IF(OR(AND($B179&gt;G$230, $B179&lt;G$231), $B179&gt;G$232), G179, "")</f>
        <v>104.875</v>
      </c>
      <c r="CE179" s="2">
        <f>IF(OR(AND($B179&gt;H$230, $B179&lt;H$231), $B179&gt;H$232), H179, "")</f>
        <v>107</v>
      </c>
      <c r="CF179" s="2">
        <f>IF(OR(AND($B179&gt;I$230, $B179&lt;I$231), $B179&gt;I$232), I179, "")</f>
        <v>107.43899999999999</v>
      </c>
      <c r="CG179" s="2">
        <f>IF(OR(AND($B179&gt;J$230, $B179&lt;J$231), $B179&gt;J$232), J179, "")</f>
        <v>105.758</v>
      </c>
      <c r="CH179" s="2">
        <f>IF(OR(AND($B179&gt;K$230, $B179&lt;K$231), $B179&gt;K$232), K179, "")</f>
        <v>102.57599999999999</v>
      </c>
      <c r="CI179" s="2">
        <f>IF(OR(AND($B179&gt;L$230, $B179&lt;L$231), $B179&gt;L$232), L179, "")</f>
        <v>97.909000000000006</v>
      </c>
      <c r="CJ179" s="2">
        <f>IF(OR(AND($B179&gt;M$230, $B179&lt;M$231), $B179&gt;M$232), M179, "")</f>
        <v>89.605999999999995</v>
      </c>
      <c r="CK179" s="2">
        <f>IF(OR(AND($B179&gt;N$230, $B179&lt;N$231), $B179&gt;N$232), N179, "")</f>
        <v>81.105999999999995</v>
      </c>
      <c r="CL179" s="2">
        <f>IF(OR(AND($B179&gt;O$230, $B179&lt;O$231), $B179&gt;O$232), O179, "")</f>
        <v>68.439400000000006</v>
      </c>
      <c r="CO179" s="2">
        <f t="shared" si="99"/>
        <v>99.126282306379196</v>
      </c>
      <c r="CP179" s="2">
        <f t="shared" si="100"/>
        <v>101.85901252366493</v>
      </c>
      <c r="CQ179" s="2">
        <f t="shared" si="101"/>
        <v>105.42522160458478</v>
      </c>
      <c r="CR179" s="2">
        <f t="shared" si="102"/>
        <v>104.3163328365756</v>
      </c>
      <c r="CS179" s="2">
        <f t="shared" si="103"/>
        <v>107.13346645687788</v>
      </c>
      <c r="CT179" s="2">
        <f t="shared" si="104"/>
        <v>110.14203850170296</v>
      </c>
      <c r="CU179" s="2">
        <f t="shared" si="105"/>
        <v>110.52606949936752</v>
      </c>
      <c r="CV179" s="2">
        <f t="shared" si="106"/>
        <v>111.68513964077134</v>
      </c>
      <c r="CW179" s="2">
        <f t="shared" si="107"/>
        <v>110.00785237122491</v>
      </c>
      <c r="CX179" s="2">
        <f t="shared" si="108"/>
        <v>104.44153909742727</v>
      </c>
      <c r="CY179" s="2">
        <f t="shared" si="109"/>
        <v>96.981131613001835</v>
      </c>
      <c r="CZ179" s="2">
        <f t="shared" si="110"/>
        <v>84.954585438701514</v>
      </c>
      <c r="DA179" s="2">
        <f t="shared" si="111"/>
        <v>70.607294722835775</v>
      </c>
      <c r="DD179" s="2">
        <f t="shared" si="112"/>
        <v>95.88963061707733</v>
      </c>
      <c r="DE179" s="2">
        <f t="shared" si="113"/>
        <v>99.726843450154647</v>
      </c>
      <c r="DF179" s="2">
        <f t="shared" si="114"/>
        <v>101.10382479096862</v>
      </c>
      <c r="DG179" s="2">
        <f t="shared" si="115"/>
        <v>101.2591778176857</v>
      </c>
      <c r="DH179" s="2">
        <f t="shared" si="116"/>
        <v>104.60379108545688</v>
      </c>
      <c r="DI179" s="2">
        <f t="shared" si="117"/>
        <v>106.71430639149139</v>
      </c>
      <c r="DJ179" s="2">
        <f t="shared" si="118"/>
        <v>107.71046130060517</v>
      </c>
      <c r="DK179" s="2">
        <f t="shared" si="119"/>
        <v>105.98007613050838</v>
      </c>
      <c r="DL179" s="2">
        <f t="shared" si="120"/>
        <v>103.01000319895529</v>
      </c>
      <c r="DM179" s="2">
        <f t="shared" si="121"/>
        <v>98.429831861903111</v>
      </c>
      <c r="DN179" s="2">
        <f t="shared" si="122"/>
        <v>90.76639860276542</v>
      </c>
      <c r="DO179" s="2">
        <f t="shared" si="123"/>
        <v>81.082031726477709</v>
      </c>
      <c r="DP179" s="2">
        <f t="shared" si="124"/>
        <v>68.683328467089382</v>
      </c>
      <c r="DS179" s="2">
        <f>POWER(10,($B179-C$227)/C$228)/(1+POWER(10,($B179-C$227)/C$228))</f>
        <v>0.99887513073348966</v>
      </c>
      <c r="DT179" s="2">
        <f>POWER(10,($B179-D$227)/D$228)/(1+POWER(10,($B179-D$227)/D$228))</f>
        <v>0.99865272759535118</v>
      </c>
      <c r="DU179" s="2">
        <f>POWER(10,($B179-E$227)/E$228)/(1+POWER(10,($B179-E$227)/E$228))</f>
        <v>0.99850292792043505</v>
      </c>
      <c r="DV179" s="2">
        <f>POWER(10,($B179-F$227)/F$228)/(1+POWER(10,($B179-F$227)/F$228))</f>
        <v>0.99892798087044909</v>
      </c>
      <c r="DW179" s="2">
        <f>POWER(10,($B179-G$227)/G$228)/(1+POWER(10,($B179-G$227)/G$228))</f>
        <v>0.99898178385162295</v>
      </c>
      <c r="DX179" s="2">
        <f>POWER(10,($B179-H$227)/H$228)/(1+POWER(10,($B179-H$227)/H$228))</f>
        <v>0.99887587865859662</v>
      </c>
      <c r="DY179" s="2">
        <f>POWER(10,($B179-I$227)/I$228)/(1+POWER(10,($B179-I$227)/I$228))</f>
        <v>0.99873922901192291</v>
      </c>
      <c r="DZ179" s="2">
        <f>POWER(10,($B179-J$227)/J$228)/(1+POWER(10,($B179-J$227)/J$228))</f>
        <v>0.99878419172390376</v>
      </c>
      <c r="EA179" s="2">
        <f>POWER(10,($B179-K$227)/K$228)/(1+POWER(10,($B179-K$227)/K$228))</f>
        <v>0.99882332484199898</v>
      </c>
      <c r="EB179" s="2">
        <f>POWER(10,($B179-L$227)/L$228)/(1+POWER(10,($B179-L$227)/L$228))</f>
        <v>0.99896990447991396</v>
      </c>
      <c r="EC179" s="2">
        <f>POWER(10,($B179-M$227)/M$228)/(1+POWER(10,($B179-M$227)/M$228))</f>
        <v>0.99899029272341411</v>
      </c>
      <c r="ED179" s="2">
        <f>POWER(10,($B179-N$227)/N$228)/(1+POWER(10,($B179-N$227)/N$228))</f>
        <v>0.99900918905763736</v>
      </c>
      <c r="EE179" s="2">
        <f>POWER(10,($B179-O$227)/O$228)/(1+POWER(10,($B179-O$227)/O$228))</f>
        <v>0.99889534324202467</v>
      </c>
    </row>
    <row r="180" spans="2:135" x14ac:dyDescent="0.25">
      <c r="B180" s="2">
        <v>174</v>
      </c>
      <c r="C180">
        <v>96.787999999999997</v>
      </c>
      <c r="D180">
        <v>100.235</v>
      </c>
      <c r="E180">
        <v>99.793999999999997</v>
      </c>
      <c r="F180">
        <v>100.292</v>
      </c>
      <c r="G180">
        <v>105.078</v>
      </c>
      <c r="H180">
        <v>106.431</v>
      </c>
      <c r="I180">
        <v>107.455</v>
      </c>
      <c r="J180">
        <v>106.273</v>
      </c>
      <c r="K180">
        <v>103.258</v>
      </c>
      <c r="L180">
        <v>97.909000000000006</v>
      </c>
      <c r="M180">
        <v>90.167000000000002</v>
      </c>
      <c r="N180">
        <v>82</v>
      </c>
      <c r="O180">
        <v>68.166700000000006</v>
      </c>
      <c r="R180" s="5">
        <f>AV180+(C$209*_xlfn.NORM.DIST($B180,C$214*C$215+C$213,C$219*C$214,FALSE))+(C$211*_xlfn.NORM.DIST($B180,C$214*C$216+C$213,C$220*C$214,FALSE))+(C$210*_xlfn.NORM.DIST($B180,C$214*C$217+C$213,C$221*C$214,FALSE))+(C$212*_xlfn.NORM.DIST($B180,C$214*C$218+C$213,C$222*C$214,FALSE))</f>
        <v>95.854060509375671</v>
      </c>
      <c r="S180" s="5">
        <f>AW180+(D$209*_xlfn.NORM.DIST($B180,D$214*D$215+D$213,D$219*D$214,FALSE))+(D$211*_xlfn.NORM.DIST($B180,D$214*D$216+D$213,D$220*D$214,FALSE))+(D$210*_xlfn.NORM.DIST($B180,D$214*D$217+D$213,D$221*D$214,FALSE))+(D$212*_xlfn.NORM.DIST($B180,D$214*D$218+D$213,D$222*D$214,FALSE))</f>
        <v>99.709536000431854</v>
      </c>
      <c r="T180" s="5">
        <f>AX180+(E$209*_xlfn.NORM.DIST($B180,E$214*E$215+E$213,E$219*E$214,FALSE))+(E$211*_xlfn.NORM.DIST($B180,E$214*E$216+E$213,E$220*E$214,FALSE))+(E$210*_xlfn.NORM.DIST($B180,E$214*E$217+E$213,E$221*E$214,FALSE))+(E$212*_xlfn.NORM.DIST($B180,E$214*E$218+E$213,E$222*E$214,FALSE))</f>
        <v>101.08215732073883</v>
      </c>
      <c r="U180" s="5">
        <f>AY180+(F$209*_xlfn.NORM.DIST($B180,F$214*F$215+F$213,F$219*F$214,FALSE))+(F$211*_xlfn.NORM.DIST($B180,F$214*F$216+F$213,F$220*F$214,FALSE))+(F$210*_xlfn.NORM.DIST($B180,F$214*F$217+F$213,F$221*F$214,FALSE))+(F$212*_xlfn.NORM.DIST($B180,F$214*F$218+F$213,F$222*F$214,FALSE))</f>
        <v>101.23322756595698</v>
      </c>
      <c r="V180" s="5">
        <f>AZ180+(G$209*_xlfn.NORM.DIST($B180,G$214*G$215+G$213,G$219*G$214,FALSE))+(G$211*_xlfn.NORM.DIST($B180,G$214*G$216+G$213,G$220*G$214,FALSE))+(G$210*_xlfn.NORM.DIST($B180,G$214*G$217+G$213,G$221*G$214,FALSE))+(G$212*_xlfn.NORM.DIST($B180,G$214*G$218+G$213,G$222*G$214,FALSE))</f>
        <v>104.60222453307854</v>
      </c>
      <c r="W180" s="5">
        <f>BA180+(H$209*_xlfn.NORM.DIST($B180,H$214*H$215+H$213,H$219*H$214,FALSE))+(H$211*_xlfn.NORM.DIST($B180,H$214*H$216+H$213,H$220*H$214,FALSE))+(H$210*_xlfn.NORM.DIST($B180,H$214*H$217+H$213,H$221*H$214,FALSE))+(H$212*_xlfn.NORM.DIST($B180,H$214*H$218+H$213,H$222*H$214,FALSE))</f>
        <v>106.71140590642291</v>
      </c>
      <c r="X180" s="5">
        <f>BB180+(I$209*_xlfn.NORM.DIST($B180,I$214*I$215+I$213,I$219*I$214,FALSE))+(I$211*_xlfn.NORM.DIST($B180,I$214*I$216+I$213,I$220*I$214,FALSE))+(I$210*_xlfn.NORM.DIST($B180,I$214*I$217+I$213,I$221*I$214,FALSE))+(I$212*_xlfn.NORM.DIST($B180,I$214*I$218+I$213,I$222*I$214,FALSE))</f>
        <v>107.71132845033527</v>
      </c>
      <c r="Y180" s="5">
        <f>BC180+(J$209*_xlfn.NORM.DIST($B180,J$214*J$215+J$213,J$219*J$214,FALSE))+(J$211*_xlfn.NORM.DIST($B180,J$214*J$216+J$213,J$220*J$214,FALSE))+(J$210*_xlfn.NORM.DIST($B180,J$214*J$217+J$213,J$221*J$214,FALSE))+(J$212*_xlfn.NORM.DIST($B180,J$214*J$218+J$213,J$222*J$214,FALSE))</f>
        <v>105.96417593048709</v>
      </c>
      <c r="Z180" s="5">
        <f>BD180+(K$209*_xlfn.NORM.DIST($B180,K$214*K$215+K$213,K$219*K$214,FALSE))+(K$211*_xlfn.NORM.DIST($B180,K$214*K$216+K$213,K$220*K$214,FALSE))+(K$210*_xlfn.NORM.DIST($B180,K$214*K$217+K$213,K$221*K$214,FALSE))+(K$212*_xlfn.NORM.DIST($B180,K$214*K$218+K$213,K$222*K$214,FALSE))</f>
        <v>102.98078152299128</v>
      </c>
      <c r="AA180" s="5">
        <f>BE180+(L$209*_xlfn.NORM.DIST($B180,L$214*L$215+L$213,L$219*L$214,FALSE))+(L$211*_xlfn.NORM.DIST($B180,L$214*L$216+L$213,L$220*L$214,FALSE))+(L$210*_xlfn.NORM.DIST($B180,L$214*L$217+L$213,L$221*L$214,FALSE))+(L$212*_xlfn.NORM.DIST($B180,L$214*L$218+L$213,L$222*L$214,FALSE))</f>
        <v>98.404829930426231</v>
      </c>
      <c r="AB180" s="5">
        <f>BF180+(M$209*_xlfn.NORM.DIST($B180,M$214*M$215+M$213,M$219*M$214,FALSE))+(M$211*_xlfn.NORM.DIST($B180,M$214*M$216+M$213,M$220*M$214,FALSE))+(M$210*_xlfn.NORM.DIST($B180,M$214*M$217+M$213,M$221*M$214,FALSE))+(M$212*_xlfn.NORM.DIST($B180,M$214*M$218+M$213,M$222*M$214,FALSE))</f>
        <v>90.744753917670806</v>
      </c>
      <c r="AC180" s="5">
        <f>BG180+(N$209*_xlfn.NORM.DIST($B180,N$214*N$215+N$213,N$219*N$214,FALSE))+(N$211*_xlfn.NORM.DIST($B180,N$214*N$216+N$213,N$220*N$214,FALSE))+(N$210*_xlfn.NORM.DIST($B180,N$214*N$217+N$213,N$221*N$214,FALSE))+(N$212*_xlfn.NORM.DIST($B180,N$214*N$218+N$213,N$222*N$214,FALSE))</f>
        <v>81.06932422764234</v>
      </c>
      <c r="AD180" s="5">
        <f>BH180+(O$209*_xlfn.NORM.DIST($B180,O$214*O$215+O$213,O$219*O$214,FALSE))+(O$211*_xlfn.NORM.DIST($B180,O$214*O$216+O$213,O$220*O$214,FALSE))+(O$210*_xlfn.NORM.DIST($B180,O$214*O$217+O$213,O$221*O$214,FALSE))+(O$212*_xlfn.NORM.DIST($B180,O$214*O$218+O$213,O$222*O$214,FALSE))</f>
        <v>68.680965737876051</v>
      </c>
      <c r="AE180" s="5"/>
      <c r="AG180" s="5">
        <f t="shared" si="127"/>
        <v>0.93393949062432569</v>
      </c>
      <c r="AH180" s="5">
        <f t="shared" si="127"/>
        <v>0.52546399956814582</v>
      </c>
      <c r="AI180" s="5">
        <f t="shared" si="127"/>
        <v>-1.2881573207388328</v>
      </c>
      <c r="AJ180" s="5">
        <f t="shared" si="127"/>
        <v>-0.94122756595697865</v>
      </c>
      <c r="AK180" s="5">
        <f t="shared" si="126"/>
        <v>0.475775466921462</v>
      </c>
      <c r="AL180" s="5">
        <f t="shared" si="126"/>
        <v>-0.28040590642291363</v>
      </c>
      <c r="AM180" s="5">
        <f t="shared" si="126"/>
        <v>-0.25632845033527474</v>
      </c>
      <c r="AN180" s="5">
        <f t="shared" si="126"/>
        <v>0.30882406951290875</v>
      </c>
      <c r="AO180" s="5">
        <f t="shared" si="125"/>
        <v>0.27721847700871649</v>
      </c>
      <c r="AP180" s="5">
        <f t="shared" si="125"/>
        <v>-0.49582993042622547</v>
      </c>
      <c r="AQ180" s="5">
        <f t="shared" si="125"/>
        <v>-0.57775391767080464</v>
      </c>
      <c r="AR180" s="5">
        <f t="shared" si="125"/>
        <v>0.93067577235765953</v>
      </c>
      <c r="AS180" s="5">
        <f t="shared" si="128"/>
        <v>-0.51426573787604468</v>
      </c>
      <c r="AV180" s="2">
        <f t="shared" si="86"/>
        <v>95.854060506727919</v>
      </c>
      <c r="AW180" s="2">
        <f t="shared" si="87"/>
        <v>99.700190431791938</v>
      </c>
      <c r="AX180" s="2">
        <f t="shared" si="88"/>
        <v>101.06317375304054</v>
      </c>
      <c r="AY180" s="2">
        <f t="shared" si="89"/>
        <v>101.23285111801644</v>
      </c>
      <c r="AZ180" s="2">
        <f t="shared" si="90"/>
        <v>104.60211869099807</v>
      </c>
      <c r="BA180" s="2">
        <f t="shared" si="91"/>
        <v>106.71106743528765</v>
      </c>
      <c r="BB180" s="2">
        <f t="shared" si="92"/>
        <v>107.71038806838445</v>
      </c>
      <c r="BC180" s="2">
        <f t="shared" si="93"/>
        <v>105.96363631500986</v>
      </c>
      <c r="BD180" s="2">
        <f t="shared" si="94"/>
        <v>102.98049867672894</v>
      </c>
      <c r="BE180" s="2">
        <f t="shared" si="95"/>
        <v>98.404714142475598</v>
      </c>
      <c r="BF180" s="2">
        <f t="shared" si="96"/>
        <v>90.744396396565193</v>
      </c>
      <c r="BG180" s="2">
        <f t="shared" si="97"/>
        <v>81.068683942973564</v>
      </c>
      <c r="BH180" s="2">
        <f t="shared" si="98"/>
        <v>68.677107998949822</v>
      </c>
      <c r="BK180" s="2" t="str">
        <f>IF(OR($B180&lt;C$229, AND($B180&gt;C$230, $B180&lt;C$231)), C180, "")</f>
        <v/>
      </c>
      <c r="BL180" s="2" t="str">
        <f>IF(OR($B180&lt;D$229, AND($B180&gt;D$230, $B180&lt;D$231)), D180, "")</f>
        <v/>
      </c>
      <c r="BM180" s="2" t="str">
        <f>IF(OR($B180&lt;E$229, AND($B180&gt;E$230, $B180&lt;E$231)), E180, "")</f>
        <v/>
      </c>
      <c r="BN180" s="2" t="str">
        <f>IF(OR($B180&lt;F$229, AND($B180&gt;F$230, $B180&lt;F$231)), F180, "")</f>
        <v/>
      </c>
      <c r="BO180" s="2" t="str">
        <f>IF(OR($B180&lt;G$229, AND($B180&gt;G$230, $B180&lt;G$231)), G180, "")</f>
        <v/>
      </c>
      <c r="BP180" s="2" t="str">
        <f>IF(OR($B180&lt;H$229, AND($B180&gt;H$230, $B180&lt;H$231)), H180, "")</f>
        <v/>
      </c>
      <c r="BQ180" s="2" t="str">
        <f>IF(OR($B180&lt;I$229, AND($B180&gt;I$230, $B180&lt;I$231)), I180, "")</f>
        <v/>
      </c>
      <c r="BR180" s="2" t="str">
        <f>IF(OR($B180&lt;J$229, AND($B180&gt;J$230, $B180&lt;J$231)), J180, "")</f>
        <v/>
      </c>
      <c r="BS180" s="2" t="str">
        <f>IF(OR($B180&lt;K$229, AND($B180&gt;K$230, $B180&lt;K$231)), K180, "")</f>
        <v/>
      </c>
      <c r="BT180" s="2" t="str">
        <f>IF(OR($B180&lt;L$229, AND($B180&gt;L$230, $B180&lt;L$231)), L180, "")</f>
        <v/>
      </c>
      <c r="BU180" s="2" t="str">
        <f>IF(OR($B180&lt;M$229, AND($B180&gt;M$230, $B180&lt;M$231)), M180, "")</f>
        <v/>
      </c>
      <c r="BV180" s="2" t="str">
        <f>IF(OR($B180&lt;N$229, AND($B180&gt;N$230, $B180&lt;N$231)), N180, "")</f>
        <v/>
      </c>
      <c r="BW180" s="2" t="str">
        <f>IF(OR($B180&lt;O$229, AND($B180&gt;O$230, $B180&lt;O$231)), O180, "")</f>
        <v/>
      </c>
      <c r="BZ180" s="2">
        <f>IF(OR(AND($B180&gt;C$230, $B180&lt;C$231), $B180&gt;C$232), C180, "")</f>
        <v>96.787999999999997</v>
      </c>
      <c r="CA180" s="2" t="str">
        <f>IF(OR(AND($B180&gt;D$230, $B180&lt;D$231), $B180&gt;D$232), D180, "")</f>
        <v/>
      </c>
      <c r="CB180" s="2" t="str">
        <f>IF(OR(AND($B180&gt;E$230, $B180&lt;E$231), $B180&gt;E$232), E180, "")</f>
        <v/>
      </c>
      <c r="CC180" s="2">
        <f>IF(OR(AND($B180&gt;F$230, $B180&lt;F$231), $B180&gt;F$232), F180, "")</f>
        <v>100.292</v>
      </c>
      <c r="CD180" s="2">
        <f>IF(OR(AND($B180&gt;G$230, $B180&lt;G$231), $B180&gt;G$232), G180, "")</f>
        <v>105.078</v>
      </c>
      <c r="CE180" s="2">
        <f>IF(OR(AND($B180&gt;H$230, $B180&lt;H$231), $B180&gt;H$232), H180, "")</f>
        <v>106.431</v>
      </c>
      <c r="CF180" s="2">
        <f>IF(OR(AND($B180&gt;I$230, $B180&lt;I$231), $B180&gt;I$232), I180, "")</f>
        <v>107.455</v>
      </c>
      <c r="CG180" s="2">
        <f>IF(OR(AND($B180&gt;J$230, $B180&lt;J$231), $B180&gt;J$232), J180, "")</f>
        <v>106.273</v>
      </c>
      <c r="CH180" s="2">
        <f>IF(OR(AND($B180&gt;K$230, $B180&lt;K$231), $B180&gt;K$232), K180, "")</f>
        <v>103.258</v>
      </c>
      <c r="CI180" s="2">
        <f>IF(OR(AND($B180&gt;L$230, $B180&lt;L$231), $B180&gt;L$232), L180, "")</f>
        <v>97.909000000000006</v>
      </c>
      <c r="CJ180" s="2">
        <f>IF(OR(AND($B180&gt;M$230, $B180&lt;M$231), $B180&gt;M$232), M180, "")</f>
        <v>90.167000000000002</v>
      </c>
      <c r="CK180" s="2">
        <f>IF(OR(AND($B180&gt;N$230, $B180&lt;N$231), $B180&gt;N$232), N180, "")</f>
        <v>82</v>
      </c>
      <c r="CL180" s="2">
        <f>IF(OR(AND($B180&gt;O$230, $B180&lt;O$231), $B180&gt;O$232), O180, "")</f>
        <v>68.166700000000006</v>
      </c>
      <c r="CO180" s="2">
        <f t="shared" si="99"/>
        <v>99.123740907705354</v>
      </c>
      <c r="CP180" s="2">
        <f t="shared" si="100"/>
        <v>101.85203526969102</v>
      </c>
      <c r="CQ180" s="2">
        <f t="shared" si="101"/>
        <v>105.42777888178252</v>
      </c>
      <c r="CR180" s="2">
        <f t="shared" si="102"/>
        <v>104.32116470181232</v>
      </c>
      <c r="CS180" s="2">
        <f t="shared" si="103"/>
        <v>107.15457282147844</v>
      </c>
      <c r="CT180" s="2">
        <f t="shared" si="104"/>
        <v>110.17257336064166</v>
      </c>
      <c r="CU180" s="2">
        <f t="shared" si="105"/>
        <v>110.55055783440795</v>
      </c>
      <c r="CV180" s="2">
        <f t="shared" si="106"/>
        <v>111.72847105346038</v>
      </c>
      <c r="CW180" s="2">
        <f t="shared" si="107"/>
        <v>110.04976829255043</v>
      </c>
      <c r="CX180" s="2">
        <f t="shared" si="108"/>
        <v>104.478454590187</v>
      </c>
      <c r="CY180" s="2">
        <f t="shared" si="109"/>
        <v>97.02467589705391</v>
      </c>
      <c r="CZ180" s="2">
        <f t="shared" si="110"/>
        <v>84.981863175837873</v>
      </c>
      <c r="DA180" s="2">
        <f t="shared" si="111"/>
        <v>70.619487769114087</v>
      </c>
      <c r="DD180" s="2">
        <f t="shared" si="112"/>
        <v>95.850702387164816</v>
      </c>
      <c r="DE180" s="2">
        <f t="shared" si="113"/>
        <v>99.697542834826692</v>
      </c>
      <c r="DF180" s="2">
        <f t="shared" si="114"/>
        <v>101.0572056223223</v>
      </c>
      <c r="DG180" s="2">
        <f t="shared" si="115"/>
        <v>101.22982845488679</v>
      </c>
      <c r="DH180" s="2">
        <f t="shared" si="116"/>
        <v>104.59974600450698</v>
      </c>
      <c r="DI180" s="2">
        <f t="shared" si="117"/>
        <v>106.70751466812078</v>
      </c>
      <c r="DJ180" s="2">
        <f t="shared" si="118"/>
        <v>107.70711821411174</v>
      </c>
      <c r="DK180" s="2">
        <f t="shared" si="119"/>
        <v>105.95723631024654</v>
      </c>
      <c r="DL180" s="2">
        <f t="shared" si="120"/>
        <v>102.97290342005955</v>
      </c>
      <c r="DM180" s="2">
        <f t="shared" si="121"/>
        <v>98.399002232909638</v>
      </c>
      <c r="DN180" s="2">
        <f t="shared" si="122"/>
        <v>90.738607268058516</v>
      </c>
      <c r="DO180" s="2">
        <f t="shared" si="123"/>
        <v>81.065144368525239</v>
      </c>
      <c r="DP180" s="2">
        <f t="shared" si="124"/>
        <v>68.675148967033408</v>
      </c>
      <c r="DS180" s="2">
        <f>POWER(10,($B180-C$227)/C$228)/(1+POWER(10,($B180-C$227)/C$228))</f>
        <v>0.99897400548694082</v>
      </c>
      <c r="DT180" s="2">
        <f>POWER(10,($B180-D$227)/D$228)/(1+POWER(10,($B180-D$227)/D$228))</f>
        <v>0.99877112728622697</v>
      </c>
      <c r="DU180" s="2">
        <f>POWER(10,($B180-E$227)/E$228)/(1+POWER(10,($B180-E$227)/E$228))</f>
        <v>0.99863447416072504</v>
      </c>
      <c r="DV180" s="2">
        <f>POWER(10,($B180-F$227)/F$228)/(1+POWER(10,($B180-F$227)/F$228))</f>
        <v>0.99902221470321484</v>
      </c>
      <c r="DW180" s="2">
        <f>POWER(10,($B180-G$227)/G$228)/(1+POWER(10,($B180-G$227)/G$228))</f>
        <v>0.99907129263113692</v>
      </c>
      <c r="DX180" s="2">
        <f>POWER(10,($B180-H$227)/H$228)/(1+POWER(10,($B180-H$227)/H$228))</f>
        <v>0.99897468773774711</v>
      </c>
      <c r="DY180" s="2">
        <f>POWER(10,($B180-I$227)/I$228)/(1+POWER(10,($B180-I$227)/I$228))</f>
        <v>0.9988500356225718</v>
      </c>
      <c r="DZ180" s="2">
        <f>POWER(10,($B180-J$227)/J$228)/(1+POWER(10,($B180-J$227)/J$228))</f>
        <v>0.99889105104053555</v>
      </c>
      <c r="EA180" s="2">
        <f>POWER(10,($B180-K$227)/K$228)/(1+POWER(10,($B180-K$227)/K$228))</f>
        <v>0.99892674838276152</v>
      </c>
      <c r="EB180" s="2">
        <f>POWER(10,($B180-L$227)/L$228)/(1+POWER(10,($B180-L$227)/L$228))</f>
        <v>0.99906045656248532</v>
      </c>
      <c r="EC180" s="2">
        <f>POWER(10,($B180-M$227)/M$228)/(1+POWER(10,($B180-M$227)/M$228))</f>
        <v>0.99907905419931697</v>
      </c>
      <c r="ED180" s="2">
        <f>POWER(10,($B180-N$227)/N$228)/(1+POWER(10,($B180-N$227)/N$228))</f>
        <v>0.99909629089488983</v>
      </c>
      <c r="EE180" s="2">
        <f>POWER(10,($B180-O$227)/O$228)/(1+POWER(10,($B180-O$227)/O$228))</f>
        <v>0.99899244313062652</v>
      </c>
    </row>
    <row r="181" spans="2:135" x14ac:dyDescent="0.25">
      <c r="B181" s="2">
        <v>175</v>
      </c>
      <c r="C181">
        <v>95.742000000000004</v>
      </c>
      <c r="D181">
        <v>100.559</v>
      </c>
      <c r="E181">
        <v>101.265</v>
      </c>
      <c r="F181">
        <v>101.76900000000001</v>
      </c>
      <c r="G181">
        <v>103.453</v>
      </c>
      <c r="H181">
        <v>106.6</v>
      </c>
      <c r="I181">
        <v>107</v>
      </c>
      <c r="J181">
        <v>106.727</v>
      </c>
      <c r="K181">
        <v>101.97</v>
      </c>
      <c r="L181">
        <v>98.364000000000004</v>
      </c>
      <c r="M181">
        <v>90.938999999999993</v>
      </c>
      <c r="N181">
        <v>80.909000000000006</v>
      </c>
      <c r="O181">
        <v>68.590900000000005</v>
      </c>
      <c r="R181" s="5">
        <f>AV181+(C$209*_xlfn.NORM.DIST($B181,C$214*C$215+C$213,C$219*C$214,FALSE))+(C$211*_xlfn.NORM.DIST($B181,C$214*C$216+C$213,C$220*C$214,FALSE))+(C$210*_xlfn.NORM.DIST($B181,C$214*C$217+C$213,C$221*C$214,FALSE))+(C$212*_xlfn.NORM.DIST($B181,C$214*C$218+C$213,C$222*C$214,FALSE))</f>
        <v>95.814871127365535</v>
      </c>
      <c r="S181" s="5">
        <f>AW181+(D$209*_xlfn.NORM.DIST($B181,D$214*D$215+D$213,D$219*D$214,FALSE))+(D$211*_xlfn.NORM.DIST($B181,D$214*D$216+D$213,D$220*D$214,FALSE))+(D$210*_xlfn.NORM.DIST($B181,D$214*D$217+D$213,D$221*D$214,FALSE))+(D$212*_xlfn.NORM.DIST($B181,D$214*D$218+D$213,D$222*D$214,FALSE))</f>
        <v>99.675573623778604</v>
      </c>
      <c r="T181" s="5">
        <f>AX181+(E$209*_xlfn.NORM.DIST($B181,E$214*E$215+E$213,E$219*E$214,FALSE))+(E$211*_xlfn.NORM.DIST($B181,E$214*E$216+E$213,E$220*E$214,FALSE))+(E$210*_xlfn.NORM.DIST($B181,E$214*E$217+E$213,E$221*E$214,FALSE))+(E$212*_xlfn.NORM.DIST($B181,E$214*E$218+E$213,E$222*E$214,FALSE))</f>
        <v>101.02781792901864</v>
      </c>
      <c r="U181" s="5">
        <f>AY181+(F$209*_xlfn.NORM.DIST($B181,F$214*F$215+F$213,F$219*F$214,FALSE))+(F$211*_xlfn.NORM.DIST($B181,F$214*F$216+F$213,F$220*F$214,FALSE))+(F$210*_xlfn.NORM.DIST($B181,F$214*F$217+F$213,F$221*F$214,FALSE))+(F$212*_xlfn.NORM.DIST($B181,F$214*F$218+F$213,F$222*F$214,FALSE))</f>
        <v>101.20341726225888</v>
      </c>
      <c r="V181" s="5">
        <f>AZ181+(G$209*_xlfn.NORM.DIST($B181,G$214*G$215+G$213,G$219*G$214,FALSE))+(G$211*_xlfn.NORM.DIST($B181,G$214*G$216+G$213,G$220*G$214,FALSE))+(G$210*_xlfn.NORM.DIST($B181,G$214*G$217+G$213,G$221*G$214,FALSE))+(G$212*_xlfn.NORM.DIST($B181,G$214*G$218+G$213,G$222*G$214,FALSE))</f>
        <v>104.59792565108938</v>
      </c>
      <c r="W181" s="5">
        <f>BA181+(H$209*_xlfn.NORM.DIST($B181,H$214*H$215+H$213,H$219*H$214,FALSE))+(H$211*_xlfn.NORM.DIST($B181,H$214*H$216+H$213,H$220*H$214,FALSE))+(H$210*_xlfn.NORM.DIST($B181,H$214*H$217+H$213,H$221*H$214,FALSE))+(H$212*_xlfn.NORM.DIST($B181,H$214*H$218+H$213,H$222*H$214,FALSE))</f>
        <v>106.70412696236195</v>
      </c>
      <c r="X181" s="5">
        <f>BB181+(I$209*_xlfn.NORM.DIST($B181,I$214*I$215+I$213,I$219*I$214,FALSE))+(I$211*_xlfn.NORM.DIST($B181,I$214*I$216+I$213,I$220*I$214,FALSE))+(I$210*_xlfn.NORM.DIST($B181,I$214*I$217+I$213,I$221*I$214,FALSE))+(I$212*_xlfn.NORM.DIST($B181,I$214*I$218+I$213,I$222*I$214,FALSE))</f>
        <v>107.70716186190295</v>
      </c>
      <c r="Y181" s="5">
        <f>BC181+(J$209*_xlfn.NORM.DIST($B181,J$214*J$215+J$213,J$219*J$214,FALSE))+(J$211*_xlfn.NORM.DIST($B181,J$214*J$216+J$213,J$220*J$214,FALSE))+(J$210*_xlfn.NORM.DIST($B181,J$214*J$217+J$213,J$221*J$214,FALSE))+(J$212*_xlfn.NORM.DIST($B181,J$214*J$218+J$213,J$222*J$214,FALSE))</f>
        <v>105.94050644746736</v>
      </c>
      <c r="Z181" s="5">
        <f>BD181+(K$209*_xlfn.NORM.DIST($B181,K$214*K$215+K$213,K$219*K$214,FALSE))+(K$211*_xlfn.NORM.DIST($B181,K$214*K$216+K$213,K$220*K$214,FALSE))+(K$210*_xlfn.NORM.DIST($B181,K$214*K$217+K$213,K$221*K$214,FALSE))+(K$212*_xlfn.NORM.DIST($B181,K$214*K$218+K$213,K$222*K$214,FALSE))</f>
        <v>102.94291184619314</v>
      </c>
      <c r="AA181" s="5">
        <f>BE181+(L$209*_xlfn.NORM.DIST($B181,L$214*L$215+L$213,L$219*L$214,FALSE))+(L$211*_xlfn.NORM.DIST($B181,L$214*L$216+L$213,L$220*L$214,FALSE))+(L$210*_xlfn.NORM.DIST($B181,L$214*L$217+L$213,L$221*L$214,FALSE))+(L$212*_xlfn.NORM.DIST($B181,L$214*L$218+L$213,L$222*L$214,FALSE))</f>
        <v>98.373480776051508</v>
      </c>
      <c r="AB181" s="5">
        <f>BF181+(M$209*_xlfn.NORM.DIST($B181,M$214*M$215+M$213,M$219*M$214,FALSE))+(M$211*_xlfn.NORM.DIST($B181,M$214*M$216+M$213,M$220*M$214,FALSE))+(M$210*_xlfn.NORM.DIST($B181,M$214*M$217+M$213,M$221*M$214,FALSE))+(M$212*_xlfn.NORM.DIST($B181,M$214*M$218+M$213,M$222*M$214,FALSE))</f>
        <v>90.716288877891031</v>
      </c>
      <c r="AC181" s="5">
        <f>BG181+(N$209*_xlfn.NORM.DIST($B181,N$214*N$215+N$213,N$219*N$214,FALSE))+(N$211*_xlfn.NORM.DIST($B181,N$214*N$216+N$213,N$220*N$214,FALSE))+(N$210*_xlfn.NORM.DIST($B181,N$214*N$217+N$213,N$221*N$214,FALSE))+(N$212*_xlfn.NORM.DIST($B181,N$214*N$218+N$213,N$222*N$214,FALSE))</f>
        <v>81.051768446623967</v>
      </c>
      <c r="AD181" s="5">
        <f>BH181+(O$209*_xlfn.NORM.DIST($B181,O$214*O$215+O$213,O$219*O$214,FALSE))+(O$211*_xlfn.NORM.DIST($B181,O$214*O$216+O$213,O$220*O$214,FALSE))+(O$210*_xlfn.NORM.DIST($B181,O$214*O$217+O$213,O$221*O$214,FALSE))+(O$212*_xlfn.NORM.DIST($B181,O$214*O$218+O$213,O$222*O$214,FALSE))</f>
        <v>68.670437513370132</v>
      </c>
      <c r="AE181" s="5"/>
      <c r="AG181" s="5">
        <f t="shared" si="127"/>
        <v>-7.2871127365530697E-2</v>
      </c>
      <c r="AH181" s="5">
        <f t="shared" si="127"/>
        <v>0.88342637622139364</v>
      </c>
      <c r="AI181" s="5">
        <f t="shared" si="127"/>
        <v>0.2371820709813619</v>
      </c>
      <c r="AJ181" s="5">
        <f t="shared" si="127"/>
        <v>0.56558273774112422</v>
      </c>
      <c r="AK181" s="5">
        <f t="shared" si="126"/>
        <v>-1.1449256510893804</v>
      </c>
      <c r="AL181" s="5">
        <f t="shared" si="126"/>
        <v>-0.10412696236195984</v>
      </c>
      <c r="AM181" s="5">
        <f t="shared" si="126"/>
        <v>-0.7071618619029465</v>
      </c>
      <c r="AN181" s="5">
        <f t="shared" si="126"/>
        <v>0.7864935525326473</v>
      </c>
      <c r="AO181" s="5">
        <f t="shared" si="125"/>
        <v>-0.97291184619314208</v>
      </c>
      <c r="AP181" s="5">
        <f t="shared" si="125"/>
        <v>-9.4807760515038808E-3</v>
      </c>
      <c r="AQ181" s="5">
        <f t="shared" si="125"/>
        <v>0.22271112210896149</v>
      </c>
      <c r="AR181" s="5">
        <f t="shared" si="125"/>
        <v>-0.14276844662396115</v>
      </c>
      <c r="AS181" s="5">
        <f t="shared" si="128"/>
        <v>-7.9537513370127044E-2</v>
      </c>
      <c r="AV181" s="2">
        <f t="shared" si="86"/>
        <v>95.814871126094118</v>
      </c>
      <c r="AW181" s="2">
        <f t="shared" si="87"/>
        <v>99.67068213925252</v>
      </c>
      <c r="AX181" s="2">
        <f t="shared" si="88"/>
        <v>101.01609135808917</v>
      </c>
      <c r="AY181" s="2">
        <f t="shared" si="89"/>
        <v>101.20326651457745</v>
      </c>
      <c r="AZ181" s="2">
        <f t="shared" si="90"/>
        <v>104.59788632099041</v>
      </c>
      <c r="BA181" s="2">
        <f t="shared" si="91"/>
        <v>106.70399830634122</v>
      </c>
      <c r="BB181" s="2">
        <f t="shared" si="92"/>
        <v>107.70678676392639</v>
      </c>
      <c r="BC181" s="2">
        <f t="shared" si="93"/>
        <v>105.94030086365247</v>
      </c>
      <c r="BD181" s="2">
        <f t="shared" si="94"/>
        <v>102.94280860100311</v>
      </c>
      <c r="BE181" s="2">
        <f t="shared" si="95"/>
        <v>98.373440411861381</v>
      </c>
      <c r="BF181" s="2">
        <f t="shared" si="96"/>
        <v>90.71615602970715</v>
      </c>
      <c r="BG181" s="2">
        <f t="shared" si="97"/>
        <v>81.05152180098149</v>
      </c>
      <c r="BH181" s="2">
        <f t="shared" si="98"/>
        <v>68.668775005777817</v>
      </c>
      <c r="BK181" s="2" t="str">
        <f>IF(OR($B181&lt;C$229, AND($B181&gt;C$230, $B181&lt;C$231)), C181, "")</f>
        <v/>
      </c>
      <c r="BL181" s="2" t="str">
        <f>IF(OR($B181&lt;D$229, AND($B181&gt;D$230, $B181&lt;D$231)), D181, "")</f>
        <v/>
      </c>
      <c r="BM181" s="2" t="str">
        <f>IF(OR($B181&lt;E$229, AND($B181&gt;E$230, $B181&lt;E$231)), E181, "")</f>
        <v/>
      </c>
      <c r="BN181" s="2" t="str">
        <f>IF(OR($B181&lt;F$229, AND($B181&gt;F$230, $B181&lt;F$231)), F181, "")</f>
        <v/>
      </c>
      <c r="BO181" s="2" t="str">
        <f>IF(OR($B181&lt;G$229, AND($B181&gt;G$230, $B181&lt;G$231)), G181, "")</f>
        <v/>
      </c>
      <c r="BP181" s="2" t="str">
        <f>IF(OR($B181&lt;H$229, AND($B181&gt;H$230, $B181&lt;H$231)), H181, "")</f>
        <v/>
      </c>
      <c r="BQ181" s="2" t="str">
        <f>IF(OR($B181&lt;I$229, AND($B181&gt;I$230, $B181&lt;I$231)), I181, "")</f>
        <v/>
      </c>
      <c r="BR181" s="2" t="str">
        <f>IF(OR($B181&lt;J$229, AND($B181&gt;J$230, $B181&lt;J$231)), J181, "")</f>
        <v/>
      </c>
      <c r="BS181" s="2" t="str">
        <f>IF(OR($B181&lt;K$229, AND($B181&gt;K$230, $B181&lt;K$231)), K181, "")</f>
        <v/>
      </c>
      <c r="BT181" s="2" t="str">
        <f>IF(OR($B181&lt;L$229, AND($B181&gt;L$230, $B181&lt;L$231)), L181, "")</f>
        <v/>
      </c>
      <c r="BU181" s="2" t="str">
        <f>IF(OR($B181&lt;M$229, AND($B181&gt;M$230, $B181&lt;M$231)), M181, "")</f>
        <v/>
      </c>
      <c r="BV181" s="2" t="str">
        <f>IF(OR($B181&lt;N$229, AND($B181&gt;N$230, $B181&lt;N$231)), N181, "")</f>
        <v/>
      </c>
      <c r="BW181" s="2" t="str">
        <f>IF(OR($B181&lt;O$229, AND($B181&gt;O$230, $B181&lt;O$231)), O181, "")</f>
        <v/>
      </c>
      <c r="BZ181" s="2">
        <f>IF(OR(AND($B181&gt;C$230, $B181&lt;C$231), $B181&gt;C$232), C181, "")</f>
        <v>95.742000000000004</v>
      </c>
      <c r="CA181" s="2">
        <f>IF(OR(AND($B181&gt;D$230, $B181&lt;D$231), $B181&gt;D$232), D181, "")</f>
        <v>100.559</v>
      </c>
      <c r="CB181" s="2" t="str">
        <f>IF(OR(AND($B181&gt;E$230, $B181&lt;E$231), $B181&gt;E$232), E181, "")</f>
        <v/>
      </c>
      <c r="CC181" s="2">
        <f>IF(OR(AND($B181&gt;F$230, $B181&lt;F$231), $B181&gt;F$232), F181, "")</f>
        <v>101.76900000000001</v>
      </c>
      <c r="CD181" s="2">
        <f>IF(OR(AND($B181&gt;G$230, $B181&lt;G$231), $B181&gt;G$232), G181, "")</f>
        <v>103.453</v>
      </c>
      <c r="CE181" s="2">
        <f>IF(OR(AND($B181&gt;H$230, $B181&lt;H$231), $B181&gt;H$232), H181, "")</f>
        <v>106.6</v>
      </c>
      <c r="CF181" s="2">
        <f>IF(OR(AND($B181&gt;I$230, $B181&lt;I$231), $B181&gt;I$232), I181, "")</f>
        <v>107</v>
      </c>
      <c r="CG181" s="2">
        <f>IF(OR(AND($B181&gt;J$230, $B181&lt;J$231), $B181&gt;J$232), J181, "")</f>
        <v>106.727</v>
      </c>
      <c r="CH181" s="2">
        <f>IF(OR(AND($B181&gt;K$230, $B181&lt;K$231), $B181&gt;K$232), K181, "")</f>
        <v>101.97</v>
      </c>
      <c r="CI181" s="2">
        <f>IF(OR(AND($B181&gt;L$230, $B181&lt;L$231), $B181&gt;L$232), L181, "")</f>
        <v>98.364000000000004</v>
      </c>
      <c r="CJ181" s="2">
        <f>IF(OR(AND($B181&gt;M$230, $B181&lt;M$231), $B181&gt;M$232), M181, "")</f>
        <v>90.938999999999993</v>
      </c>
      <c r="CK181" s="2">
        <f>IF(OR(AND($B181&gt;N$230, $B181&lt;N$231), $B181&gt;N$232), N181, "")</f>
        <v>80.909000000000006</v>
      </c>
      <c r="CL181" s="2">
        <f>IF(OR(AND($B181&gt;O$230, $B181&lt;O$231), $B181&gt;O$232), O181, "")</f>
        <v>68.590900000000005</v>
      </c>
      <c r="CO181" s="2">
        <f t="shared" si="99"/>
        <v>99.121199509031527</v>
      </c>
      <c r="CP181" s="2">
        <f t="shared" si="100"/>
        <v>101.84505801571709</v>
      </c>
      <c r="CQ181" s="2">
        <f t="shared" si="101"/>
        <v>105.43033615898025</v>
      </c>
      <c r="CR181" s="2">
        <f t="shared" si="102"/>
        <v>104.32599656704903</v>
      </c>
      <c r="CS181" s="2">
        <f t="shared" si="103"/>
        <v>107.17567918607899</v>
      </c>
      <c r="CT181" s="2">
        <f t="shared" si="104"/>
        <v>110.20310821958039</v>
      </c>
      <c r="CU181" s="2">
        <f t="shared" si="105"/>
        <v>110.57504616944838</v>
      </c>
      <c r="CV181" s="2">
        <f t="shared" si="106"/>
        <v>111.77180246614942</v>
      </c>
      <c r="CW181" s="2">
        <f t="shared" si="107"/>
        <v>110.09168421387592</v>
      </c>
      <c r="CX181" s="2">
        <f t="shared" si="108"/>
        <v>104.51537008294673</v>
      </c>
      <c r="CY181" s="2">
        <f t="shared" si="109"/>
        <v>97.068220181105985</v>
      </c>
      <c r="CZ181" s="2">
        <f t="shared" si="110"/>
        <v>85.009140912974232</v>
      </c>
      <c r="DA181" s="2">
        <f t="shared" si="111"/>
        <v>70.6316808153924</v>
      </c>
      <c r="DD181" s="2">
        <f t="shared" si="112"/>
        <v>95.811774157252316</v>
      </c>
      <c r="DE181" s="2">
        <f t="shared" si="113"/>
        <v>99.668242219498737</v>
      </c>
      <c r="DF181" s="2">
        <f t="shared" si="114"/>
        <v>101.01058645367597</v>
      </c>
      <c r="DG181" s="2">
        <f t="shared" si="115"/>
        <v>101.20047909208787</v>
      </c>
      <c r="DH181" s="2">
        <f t="shared" si="116"/>
        <v>104.59570092355709</v>
      </c>
      <c r="DI181" s="2">
        <f t="shared" si="117"/>
        <v>106.70072294475015</v>
      </c>
      <c r="DJ181" s="2">
        <f t="shared" si="118"/>
        <v>107.7037751276183</v>
      </c>
      <c r="DK181" s="2">
        <f t="shared" si="119"/>
        <v>105.93439648998469</v>
      </c>
      <c r="DL181" s="2">
        <f t="shared" si="120"/>
        <v>102.93580364116382</v>
      </c>
      <c r="DM181" s="2">
        <f t="shared" si="121"/>
        <v>98.368172603916179</v>
      </c>
      <c r="DN181" s="2">
        <f t="shared" si="122"/>
        <v>90.710815933351626</v>
      </c>
      <c r="DO181" s="2">
        <f t="shared" si="123"/>
        <v>81.048257010572755</v>
      </c>
      <c r="DP181" s="2">
        <f t="shared" si="124"/>
        <v>68.66696946697742</v>
      </c>
      <c r="DS181" s="2">
        <f>POWER(10,($B181-C$227)/C$228)/(1+POWER(10,($B181-C$227)/C$228))</f>
        <v>0.99906419740208441</v>
      </c>
      <c r="DT181" s="2">
        <f>POWER(10,($B181-D$227)/D$228)/(1+POWER(10,($B181-D$227)/D$228))</f>
        <v>0.9988791335683892</v>
      </c>
      <c r="DU181" s="2">
        <f>POWER(10,($B181-E$227)/E$228)/(1+POWER(10,($B181-E$227)/E$228))</f>
        <v>0.99875447598161582</v>
      </c>
      <c r="DV181" s="2">
        <f>POWER(10,($B181-F$227)/F$228)/(1+POWER(10,($B181-F$227)/F$228))</f>
        <v>0.99910817248282779</v>
      </c>
      <c r="DW181" s="2">
        <f>POWER(10,($B181-G$227)/G$228)/(1+POWER(10,($B181-G$227)/G$228))</f>
        <v>0.99915293959446505</v>
      </c>
      <c r="DX181" s="2">
        <f>POWER(10,($B181-H$227)/H$228)/(1+POWER(10,($B181-H$227)/H$228))</f>
        <v>0.99906481973453631</v>
      </c>
      <c r="DY181" s="2">
        <f>POWER(10,($B181-I$227)/I$228)/(1+POWER(10,($B181-I$227)/I$228))</f>
        <v>0.99895111389200042</v>
      </c>
      <c r="DZ181" s="2">
        <f>POWER(10,($B181-J$227)/J$228)/(1+POWER(10,($B181-J$227)/J$228))</f>
        <v>0.99898852783378556</v>
      </c>
      <c r="EA181" s="2">
        <f>POWER(10,($B181-K$227)/K$228)/(1+POWER(10,($B181-K$227)/K$228))</f>
        <v>0.99902109044887943</v>
      </c>
      <c r="EB181" s="2">
        <f>POWER(10,($B181-L$227)/L$228)/(1+POWER(10,($B181-L$227)/L$228))</f>
        <v>0.99914305535763714</v>
      </c>
      <c r="EC181" s="2">
        <f>POWER(10,($B181-M$227)/M$228)/(1+POWER(10,($B181-M$227)/M$228))</f>
        <v>0.99916001938096</v>
      </c>
      <c r="ED181" s="2">
        <f>POWER(10,($B181-N$227)/N$228)/(1+POWER(10,($B181-N$227)/N$228))</f>
        <v>0.99917574195831327</v>
      </c>
      <c r="EE181" s="2">
        <f>POWER(10,($B181-O$227)/O$228)/(1+POWER(10,($B181-O$227)/O$228))</f>
        <v>0.99908101574215702</v>
      </c>
    </row>
    <row r="182" spans="2:135" x14ac:dyDescent="0.25">
      <c r="B182" s="2">
        <v>176</v>
      </c>
      <c r="C182">
        <v>96.515000000000001</v>
      </c>
      <c r="D182">
        <v>100.25</v>
      </c>
      <c r="E182">
        <v>101.971</v>
      </c>
      <c r="F182">
        <v>99.846000000000004</v>
      </c>
      <c r="G182">
        <v>105.14100000000001</v>
      </c>
      <c r="H182">
        <v>105.785</v>
      </c>
      <c r="I182">
        <v>107.318</v>
      </c>
      <c r="J182">
        <v>105.848</v>
      </c>
      <c r="K182">
        <v>101.136</v>
      </c>
      <c r="L182">
        <v>98.227000000000004</v>
      </c>
      <c r="M182">
        <v>91.545000000000002</v>
      </c>
      <c r="N182">
        <v>80.924000000000007</v>
      </c>
      <c r="O182">
        <v>68.030299999999997</v>
      </c>
      <c r="R182" s="5">
        <f>AV182+(C$209*_xlfn.NORM.DIST($B182,C$214*C$215+C$213,C$219*C$214,FALSE))+(C$211*_xlfn.NORM.DIST($B182,C$214*C$216+C$213,C$220*C$214,FALSE))+(C$210*_xlfn.NORM.DIST($B182,C$214*C$217+C$213,C$221*C$214,FALSE))+(C$212*_xlfn.NORM.DIST($B182,C$214*C$218+C$213,C$222*C$214,FALSE))</f>
        <v>95.775701687003647</v>
      </c>
      <c r="S182" s="5">
        <f>AW182+(D$209*_xlfn.NORM.DIST($B182,D$214*D$215+D$213,D$219*D$214,FALSE))+(D$211*_xlfn.NORM.DIST($B182,D$214*D$216+D$213,D$220*D$214,FALSE))+(D$210*_xlfn.NORM.DIST($B182,D$214*D$217+D$213,D$221*D$214,FALSE))+(D$212*_xlfn.NORM.DIST($B182,D$214*D$218+D$213,D$222*D$214,FALSE))</f>
        <v>99.643641088558624</v>
      </c>
      <c r="T182" s="5">
        <f>AX182+(E$209*_xlfn.NORM.DIST($B182,E$214*E$215+E$213,E$219*E$214,FALSE))+(E$211*_xlfn.NORM.DIST($B182,E$214*E$216+E$213,E$220*E$214,FALSE))+(E$210*_xlfn.NORM.DIST($B182,E$214*E$217+E$213,E$221*E$214,FALSE))+(E$212*_xlfn.NORM.DIST($B182,E$214*E$218+E$213,E$222*E$214,FALSE))</f>
        <v>100.97599074434612</v>
      </c>
      <c r="U182" s="5">
        <f>AY182+(F$209*_xlfn.NORM.DIST($B182,F$214*F$215+F$213,F$219*F$214,FALSE))+(F$211*_xlfn.NORM.DIST($B182,F$214*F$216+F$213,F$220*F$214,FALSE))+(F$210*_xlfn.NORM.DIST($B182,F$214*F$217+F$213,F$221*F$214,FALSE))+(F$212*_xlfn.NORM.DIST($B182,F$214*F$218+F$213,F$222*F$214,FALSE))</f>
        <v>101.17375756673306</v>
      </c>
      <c r="V182" s="5">
        <f>AZ182+(G$209*_xlfn.NORM.DIST($B182,G$214*G$215+G$213,G$219*G$214,FALSE))+(G$211*_xlfn.NORM.DIST($B182,G$214*G$216+G$213,G$220*G$214,FALSE))+(G$210*_xlfn.NORM.DIST($B182,G$214*G$217+G$213,G$221*G$214,FALSE))+(G$212*_xlfn.NORM.DIST($B182,G$214*G$218+G$213,G$222*G$214,FALSE))</f>
        <v>104.59368248302231</v>
      </c>
      <c r="W182" s="5">
        <f>BA182+(H$209*_xlfn.NORM.DIST($B182,H$214*H$215+H$213,H$219*H$214,FALSE))+(H$211*_xlfn.NORM.DIST($B182,H$214*H$216+H$213,H$220*H$214,FALSE))+(H$210*_xlfn.NORM.DIST($B182,H$214*H$217+H$213,H$221*H$214,FALSE))+(H$212*_xlfn.NORM.DIST($B182,H$214*H$218+H$213,H$222*H$214,FALSE))</f>
        <v>106.69699714643782</v>
      </c>
      <c r="X182" s="5">
        <f>BB182+(I$209*_xlfn.NORM.DIST($B182,I$214*I$215+I$213,I$219*I$214,FALSE))+(I$211*_xlfn.NORM.DIST($B182,I$214*I$216+I$213,I$220*I$214,FALSE))+(I$210*_xlfn.NORM.DIST($B182,I$214*I$217+I$213,I$221*I$214,FALSE))+(I$212*_xlfn.NORM.DIST($B182,I$214*I$218+I$213,I$222*I$214,FALSE))</f>
        <v>107.70334834931116</v>
      </c>
      <c r="Y182" s="5">
        <f>BC182+(J$209*_xlfn.NORM.DIST($B182,J$214*J$215+J$213,J$219*J$214,FALSE))+(J$211*_xlfn.NORM.DIST($B182,J$214*J$216+J$213,J$220*J$214,FALSE))+(J$210*_xlfn.NORM.DIST($B182,J$214*J$217+J$213,J$221*J$214,FALSE))+(J$212*_xlfn.NORM.DIST($B182,J$214*J$218+J$213,J$222*J$214,FALSE))</f>
        <v>105.91707776675773</v>
      </c>
      <c r="Z182" s="5">
        <f>BD182+(K$209*_xlfn.NORM.DIST($B182,K$214*K$215+K$213,K$219*K$214,FALSE))+(K$211*_xlfn.NORM.DIST($B182,K$214*K$216+K$213,K$220*K$214,FALSE))+(K$210*_xlfn.NORM.DIST($B182,K$214*K$217+K$213,K$221*K$214,FALSE))+(K$212*_xlfn.NORM.DIST($B182,K$214*K$218+K$213,K$222*K$214,FALSE))</f>
        <v>102.9051995007555</v>
      </c>
      <c r="AA182" s="5">
        <f>BE182+(L$209*_xlfn.NORM.DIST($B182,L$214*L$215+L$213,L$219*L$214,FALSE))+(L$211*_xlfn.NORM.DIST($B182,L$214*L$216+L$213,L$220*L$214,FALSE))+(L$210*_xlfn.NORM.DIST($B182,L$214*L$217+L$213,L$221*L$214,FALSE))+(L$212*_xlfn.NORM.DIST($B182,L$214*L$218+L$213,L$222*L$214,FALSE))</f>
        <v>98.342214007571485</v>
      </c>
      <c r="AB182" s="5">
        <f>BF182+(M$209*_xlfn.NORM.DIST($B182,M$214*M$215+M$213,M$219*M$214,FALSE))+(M$211*_xlfn.NORM.DIST($B182,M$214*M$216+M$213,M$220*M$214,FALSE))+(M$210*_xlfn.NORM.DIST($B182,M$214*M$217+M$213,M$221*M$214,FALSE))+(M$212*_xlfn.NORM.DIST($B182,M$214*M$218+M$213,M$222*M$214,FALSE))</f>
        <v>90.687996971451142</v>
      </c>
      <c r="AC182" s="5">
        <f>BG182+(N$209*_xlfn.NORM.DIST($B182,N$214*N$215+N$213,N$219*N$214,FALSE))+(N$211*_xlfn.NORM.DIST($B182,N$214*N$216+N$213,N$220*N$214,FALSE))+(N$210*_xlfn.NORM.DIST($B182,N$214*N$217+N$213,N$221*N$214,FALSE))+(N$212*_xlfn.NORM.DIST($B182,N$214*N$218+N$213,N$222*N$214,FALSE))</f>
        <v>81.034471370175837</v>
      </c>
      <c r="AD182" s="5">
        <f>BH182+(O$209*_xlfn.NORM.DIST($B182,O$214*O$215+O$213,O$219*O$214,FALSE))+(O$211*_xlfn.NORM.DIST($B182,O$214*O$216+O$213,O$220*O$214,FALSE))+(O$210*_xlfn.NORM.DIST($B182,O$214*O$217+O$213,O$221*O$214,FALSE))+(O$212*_xlfn.NORM.DIST($B182,O$214*O$218+O$213,O$222*O$214,FALSE))</f>
        <v>68.661138894739622</v>
      </c>
      <c r="AE182" s="5"/>
      <c r="AG182" s="5">
        <f t="shared" si="127"/>
        <v>0.73929831299635396</v>
      </c>
      <c r="AH182" s="5">
        <f t="shared" si="127"/>
        <v>0.60635891144137588</v>
      </c>
      <c r="AI182" s="5">
        <f t="shared" si="127"/>
        <v>0.99500925565388343</v>
      </c>
      <c r="AJ182" s="5">
        <f t="shared" si="127"/>
        <v>-1.3277575667330552</v>
      </c>
      <c r="AK182" s="5">
        <f t="shared" si="126"/>
        <v>0.54731751697769937</v>
      </c>
      <c r="AL182" s="5">
        <f t="shared" si="126"/>
        <v>-0.9119971464378267</v>
      </c>
      <c r="AM182" s="5">
        <f t="shared" si="126"/>
        <v>-0.38534834931115824</v>
      </c>
      <c r="AN182" s="5">
        <f t="shared" si="126"/>
        <v>-6.9077766757729364E-2</v>
      </c>
      <c r="AO182" s="5">
        <f t="shared" si="125"/>
        <v>-1.769199500755505</v>
      </c>
      <c r="AP182" s="5">
        <f t="shared" si="125"/>
        <v>-0.11521400757148115</v>
      </c>
      <c r="AQ182" s="5">
        <f t="shared" si="125"/>
        <v>0.8570030285488599</v>
      </c>
      <c r="AR182" s="5">
        <f t="shared" si="125"/>
        <v>-0.11047137017582997</v>
      </c>
      <c r="AS182" s="5">
        <f t="shared" si="128"/>
        <v>-0.63083889473962529</v>
      </c>
      <c r="AV182" s="2">
        <f t="shared" si="86"/>
        <v>95.775701686419126</v>
      </c>
      <c r="AW182" s="2">
        <f t="shared" si="87"/>
        <v>99.641189879052504</v>
      </c>
      <c r="AX182" s="2">
        <f t="shared" si="88"/>
        <v>100.96904423498955</v>
      </c>
      <c r="AY182" s="2">
        <f t="shared" si="89"/>
        <v>101.17369989201626</v>
      </c>
      <c r="AZ182" s="2">
        <f t="shared" si="90"/>
        <v>104.59366852896724</v>
      </c>
      <c r="BA182" s="2">
        <f t="shared" si="91"/>
        <v>106.69695047073274</v>
      </c>
      <c r="BB182" s="2">
        <f t="shared" si="92"/>
        <v>107.70320556546488</v>
      </c>
      <c r="BC182" s="2">
        <f t="shared" si="93"/>
        <v>105.9170030484416</v>
      </c>
      <c r="BD182" s="2">
        <f t="shared" si="94"/>
        <v>102.90516356129719</v>
      </c>
      <c r="BE182" s="2">
        <f t="shared" si="95"/>
        <v>98.342200584853416</v>
      </c>
      <c r="BF182" s="2">
        <f t="shared" si="96"/>
        <v>90.687949836603934</v>
      </c>
      <c r="BG182" s="2">
        <f t="shared" si="97"/>
        <v>81.034380595559369</v>
      </c>
      <c r="BH182" s="2">
        <f t="shared" si="98"/>
        <v>68.6604538471327</v>
      </c>
      <c r="BK182" s="2" t="str">
        <f>IF(OR($B182&lt;C$229, AND($B182&gt;C$230, $B182&lt;C$231)), C182, "")</f>
        <v/>
      </c>
      <c r="BL182" s="2" t="str">
        <f>IF(OR($B182&lt;D$229, AND($B182&gt;D$230, $B182&lt;D$231)), D182, "")</f>
        <v/>
      </c>
      <c r="BM182" s="2" t="str">
        <f>IF(OR($B182&lt;E$229, AND($B182&gt;E$230, $B182&lt;E$231)), E182, "")</f>
        <v/>
      </c>
      <c r="BN182" s="2" t="str">
        <f>IF(OR($B182&lt;F$229, AND($B182&gt;F$230, $B182&lt;F$231)), F182, "")</f>
        <v/>
      </c>
      <c r="BO182" s="2" t="str">
        <f>IF(OR($B182&lt;G$229, AND($B182&gt;G$230, $B182&lt;G$231)), G182, "")</f>
        <v/>
      </c>
      <c r="BP182" s="2" t="str">
        <f>IF(OR($B182&lt;H$229, AND($B182&gt;H$230, $B182&lt;H$231)), H182, "")</f>
        <v/>
      </c>
      <c r="BQ182" s="2" t="str">
        <f>IF(OR($B182&lt;I$229, AND($B182&gt;I$230, $B182&lt;I$231)), I182, "")</f>
        <v/>
      </c>
      <c r="BR182" s="2" t="str">
        <f>IF(OR($B182&lt;J$229, AND($B182&gt;J$230, $B182&lt;J$231)), J182, "")</f>
        <v/>
      </c>
      <c r="BS182" s="2" t="str">
        <f>IF(OR($B182&lt;K$229, AND($B182&gt;K$230, $B182&lt;K$231)), K182, "")</f>
        <v/>
      </c>
      <c r="BT182" s="2" t="str">
        <f>IF(OR($B182&lt;L$229, AND($B182&gt;L$230, $B182&lt;L$231)), L182, "")</f>
        <v/>
      </c>
      <c r="BU182" s="2" t="str">
        <f>IF(OR($B182&lt;M$229, AND($B182&gt;M$230, $B182&lt;M$231)), M182, "")</f>
        <v/>
      </c>
      <c r="BV182" s="2" t="str">
        <f>IF(OR($B182&lt;N$229, AND($B182&gt;N$230, $B182&lt;N$231)), N182, "")</f>
        <v/>
      </c>
      <c r="BW182" s="2" t="str">
        <f>IF(OR($B182&lt;O$229, AND($B182&gt;O$230, $B182&lt;O$231)), O182, "")</f>
        <v/>
      </c>
      <c r="BZ182" s="2">
        <f>IF(OR(AND($B182&gt;C$230, $B182&lt;C$231), $B182&gt;C$232), C182, "")</f>
        <v>96.515000000000001</v>
      </c>
      <c r="CA182" s="2">
        <f>IF(OR(AND($B182&gt;D$230, $B182&lt;D$231), $B182&gt;D$232), D182, "")</f>
        <v>100.25</v>
      </c>
      <c r="CB182" s="2" t="str">
        <f>IF(OR(AND($B182&gt;E$230, $B182&lt;E$231), $B182&gt;E$232), E182, "")</f>
        <v/>
      </c>
      <c r="CC182" s="2">
        <f>IF(OR(AND($B182&gt;F$230, $B182&lt;F$231), $B182&gt;F$232), F182, "")</f>
        <v>99.846000000000004</v>
      </c>
      <c r="CD182" s="2">
        <f>IF(OR(AND($B182&gt;G$230, $B182&lt;G$231), $B182&gt;G$232), G182, "")</f>
        <v>105.14100000000001</v>
      </c>
      <c r="CE182" s="2">
        <f>IF(OR(AND($B182&gt;H$230, $B182&lt;H$231), $B182&gt;H$232), H182, "")</f>
        <v>105.785</v>
      </c>
      <c r="CF182" s="2">
        <f>IF(OR(AND($B182&gt;I$230, $B182&lt;I$231), $B182&gt;I$232), I182, "")</f>
        <v>107.318</v>
      </c>
      <c r="CG182" s="2">
        <f>IF(OR(AND($B182&gt;J$230, $B182&lt;J$231), $B182&gt;J$232), J182, "")</f>
        <v>105.848</v>
      </c>
      <c r="CH182" s="2">
        <f>IF(OR(AND($B182&gt;K$230, $B182&lt;K$231), $B182&gt;K$232), K182, "")</f>
        <v>101.136</v>
      </c>
      <c r="CI182" s="2">
        <f>IF(OR(AND($B182&gt;L$230, $B182&lt;L$231), $B182&gt;L$232), L182, "")</f>
        <v>98.227000000000004</v>
      </c>
      <c r="CJ182" s="2">
        <f>IF(OR(AND($B182&gt;M$230, $B182&lt;M$231), $B182&gt;M$232), M182, "")</f>
        <v>91.545000000000002</v>
      </c>
      <c r="CK182" s="2">
        <f>IF(OR(AND($B182&gt;N$230, $B182&lt;N$231), $B182&gt;N$232), N182, "")</f>
        <v>80.924000000000007</v>
      </c>
      <c r="CL182" s="2">
        <f>IF(OR(AND($B182&gt;O$230, $B182&lt;O$231), $B182&gt;O$232), O182, "")</f>
        <v>68.030299999999997</v>
      </c>
      <c r="CO182" s="2">
        <f t="shared" si="99"/>
        <v>99.118658110357686</v>
      </c>
      <c r="CP182" s="2">
        <f t="shared" si="100"/>
        <v>101.83808076174316</v>
      </c>
      <c r="CQ182" s="2">
        <f t="shared" si="101"/>
        <v>105.43289343617801</v>
      </c>
      <c r="CR182" s="2">
        <f t="shared" si="102"/>
        <v>104.33082843228574</v>
      </c>
      <c r="CS182" s="2">
        <f t="shared" si="103"/>
        <v>107.19678555067956</v>
      </c>
      <c r="CT182" s="2">
        <f t="shared" si="104"/>
        <v>110.23364307851909</v>
      </c>
      <c r="CU182" s="2">
        <f t="shared" si="105"/>
        <v>110.59953450448882</v>
      </c>
      <c r="CV182" s="2">
        <f t="shared" si="106"/>
        <v>111.81513387883847</v>
      </c>
      <c r="CW182" s="2">
        <f t="shared" si="107"/>
        <v>110.13360013520142</v>
      </c>
      <c r="CX182" s="2">
        <f t="shared" si="108"/>
        <v>104.55228557570646</v>
      </c>
      <c r="CY182" s="2">
        <f t="shared" si="109"/>
        <v>97.11176446515806</v>
      </c>
      <c r="CZ182" s="2">
        <f t="shared" si="110"/>
        <v>85.036418650110591</v>
      </c>
      <c r="DA182" s="2">
        <f t="shared" si="111"/>
        <v>70.643873861670698</v>
      </c>
      <c r="DD182" s="2">
        <f t="shared" si="112"/>
        <v>95.772845927339802</v>
      </c>
      <c r="DE182" s="2">
        <f t="shared" si="113"/>
        <v>99.638941604170782</v>
      </c>
      <c r="DF182" s="2">
        <f t="shared" si="114"/>
        <v>100.96396728502964</v>
      </c>
      <c r="DG182" s="2">
        <f t="shared" si="115"/>
        <v>101.17112972928896</v>
      </c>
      <c r="DH182" s="2">
        <f t="shared" si="116"/>
        <v>104.5916558426072</v>
      </c>
      <c r="DI182" s="2">
        <f t="shared" si="117"/>
        <v>106.69393122137954</v>
      </c>
      <c r="DJ182" s="2">
        <f t="shared" si="118"/>
        <v>107.70043204112487</v>
      </c>
      <c r="DK182" s="2">
        <f t="shared" si="119"/>
        <v>105.91155666972286</v>
      </c>
      <c r="DL182" s="2">
        <f t="shared" si="120"/>
        <v>102.89870386226808</v>
      </c>
      <c r="DM182" s="2">
        <f t="shared" si="121"/>
        <v>98.337342974922706</v>
      </c>
      <c r="DN182" s="2">
        <f t="shared" si="122"/>
        <v>90.683024598644721</v>
      </c>
      <c r="DO182" s="2">
        <f t="shared" si="123"/>
        <v>81.031369652620285</v>
      </c>
      <c r="DP182" s="2">
        <f t="shared" si="124"/>
        <v>68.658789966921447</v>
      </c>
      <c r="DS182" s="2">
        <f>POWER(10,($B182-C$227)/C$228)/(1+POWER(10,($B182-C$227)/C$228))</f>
        <v>0.99914646760693226</v>
      </c>
      <c r="DT182" s="2">
        <f>POWER(10,($B182-D$227)/D$228)/(1+POWER(10,($B182-D$227)/D$228))</f>
        <v>0.99897765683723005</v>
      </c>
      <c r="DU182" s="2">
        <f>POWER(10,($B182-E$227)/E$228)/(1+POWER(10,($B182-E$227)/E$228))</f>
        <v>0.99886394409122004</v>
      </c>
      <c r="DV182" s="2">
        <f>POWER(10,($B182-F$227)/F$228)/(1+POWER(10,($B182-F$227)/F$228))</f>
        <v>0.99918657980748138</v>
      </c>
      <c r="DW182" s="2">
        <f>POWER(10,($B182-G$227)/G$228)/(1+POWER(10,($B182-G$227)/G$228))</f>
        <v>0.9992274141460904</v>
      </c>
      <c r="DX182" s="2">
        <f>POWER(10,($B182-H$227)/H$228)/(1+POWER(10,($B182-H$227)/H$228))</f>
        <v>0.99914703527432314</v>
      </c>
      <c r="DY182" s="2">
        <f>POWER(10,($B182-I$227)/I$228)/(1+POWER(10,($B182-I$227)/I$228))</f>
        <v>0.99904331620732545</v>
      </c>
      <c r="DZ182" s="2">
        <f>POWER(10,($B182-J$227)/J$228)/(1+POWER(10,($B182-J$227)/J$228))</f>
        <v>0.99907744431455336</v>
      </c>
      <c r="EA182" s="2">
        <f>POWER(10,($B182-K$227)/K$228)/(1+POWER(10,($B182-K$227)/K$228))</f>
        <v>0.99910714697413561</v>
      </c>
      <c r="EB182" s="2">
        <f>POWER(10,($B182-L$227)/L$228)/(1+POWER(10,($B182-L$227)/L$228))</f>
        <v>0.99921839826322822</v>
      </c>
      <c r="EC182" s="2">
        <f>POWER(10,($B182-M$227)/M$228)/(1+POWER(10,($B182-M$227)/M$228))</f>
        <v>0.99923387194668301</v>
      </c>
      <c r="ED182" s="2">
        <f>POWER(10,($B182-N$227)/N$228)/(1+POWER(10,($B182-N$227)/N$228))</f>
        <v>0.99924821320763701</v>
      </c>
      <c r="EE182" s="2">
        <f>POWER(10,($B182-O$227)/O$228)/(1+POWER(10,($B182-O$227)/O$228))</f>
        <v>0.99916180861894688</v>
      </c>
    </row>
    <row r="183" spans="2:135" x14ac:dyDescent="0.25">
      <c r="B183" s="2">
        <v>177</v>
      </c>
      <c r="C183">
        <v>96.652000000000001</v>
      </c>
      <c r="D183">
        <v>100.191</v>
      </c>
      <c r="E183">
        <v>101.11799999999999</v>
      </c>
      <c r="F183">
        <v>100.76900000000001</v>
      </c>
      <c r="G183">
        <v>105.73399999999999</v>
      </c>
      <c r="H183">
        <v>105.646</v>
      </c>
      <c r="I183">
        <v>107.015</v>
      </c>
      <c r="J183">
        <v>105.89400000000001</v>
      </c>
      <c r="K183">
        <v>101.621</v>
      </c>
      <c r="L183">
        <v>98.015000000000001</v>
      </c>
      <c r="M183">
        <v>90.575999999999993</v>
      </c>
      <c r="N183">
        <v>80.620999999999995</v>
      </c>
      <c r="O183">
        <v>68.454499999999996</v>
      </c>
      <c r="R183" s="5">
        <f>AV183+(C$209*_xlfn.NORM.DIST($B183,C$214*C$215+C$213,C$219*C$214,FALSE))+(C$211*_xlfn.NORM.DIST($B183,C$214*C$216+C$213,C$220*C$214,FALSE))+(C$210*_xlfn.NORM.DIST($B183,C$214*C$217+C$213,C$221*C$214,FALSE))+(C$212*_xlfn.NORM.DIST($B183,C$214*C$218+C$213,C$222*C$214,FALSE))</f>
        <v>95.736550703292394</v>
      </c>
      <c r="S183" s="5">
        <f>AW183+(D$209*_xlfn.NORM.DIST($B183,D$214*D$215+D$213,D$219*D$214,FALSE))+(D$211*_xlfn.NORM.DIST($B183,D$214*D$216+D$213,D$220*D$214,FALSE))+(D$210*_xlfn.NORM.DIST($B183,D$214*D$217+D$213,D$221*D$214,FALSE))+(D$212*_xlfn.NORM.DIST($B183,D$214*D$218+D$213,D$222*D$214,FALSE))</f>
        <v>99.612888488084153</v>
      </c>
      <c r="T183" s="5">
        <f>AX183+(E$209*_xlfn.NORM.DIST($B183,E$214*E$215+E$213,E$219*E$214,FALSE))+(E$211*_xlfn.NORM.DIST($B183,E$214*E$216+E$213,E$220*E$214,FALSE))+(E$210*_xlfn.NORM.DIST($B183,E$214*E$217+E$213,E$221*E$214,FALSE))+(E$212*_xlfn.NORM.DIST($B183,E$214*E$218+E$213,E$222*E$214,FALSE))</f>
        <v>100.92597583761747</v>
      </c>
      <c r="U183" s="5">
        <f>AY183+(F$209*_xlfn.NORM.DIST($B183,F$214*F$215+F$213,F$219*F$214,FALSE))+(F$211*_xlfn.NORM.DIST($B183,F$214*F$216+F$213,F$220*F$214,FALSE))+(F$210*_xlfn.NORM.DIST($B183,F$214*F$217+F$213,F$221*F$214,FALSE))+(F$212*_xlfn.NORM.DIST($B183,F$214*F$218+F$213,F$222*F$214,FALSE))</f>
        <v>101.14417099151005</v>
      </c>
      <c r="V183" s="5">
        <f>AZ183+(G$209*_xlfn.NORM.DIST($B183,G$214*G$215+G$213,G$219*G$214,FALSE))+(G$211*_xlfn.NORM.DIST($B183,G$214*G$216+G$213,G$220*G$214,FALSE))+(G$210*_xlfn.NORM.DIST($B183,G$214*G$217+G$213,G$221*G$214,FALSE))+(G$212*_xlfn.NORM.DIST($B183,G$214*G$218+G$213,G$222*G$214,FALSE))</f>
        <v>104.5894689282941</v>
      </c>
      <c r="W183" s="5">
        <f>BA183+(H$209*_xlfn.NORM.DIST($B183,H$214*H$215+H$213,H$219*H$214,FALSE))+(H$211*_xlfn.NORM.DIST($B183,H$214*H$216+H$213,H$220*H$214,FALSE))+(H$210*_xlfn.NORM.DIST($B183,H$214*H$217+H$213,H$221*H$214,FALSE))+(H$212*_xlfn.NORM.DIST($B183,H$214*H$218+H$213,H$222*H$214,FALSE))</f>
        <v>106.68993849416793</v>
      </c>
      <c r="X183" s="5">
        <f>BB183+(I$209*_xlfn.NORM.DIST($B183,I$214*I$215+I$213,I$219*I$214,FALSE))+(I$211*_xlfn.NORM.DIST($B183,I$214*I$216+I$213,I$220*I$214,FALSE))+(I$210*_xlfn.NORM.DIST($B183,I$214*I$217+I$213,I$221*I$214,FALSE))+(I$212*_xlfn.NORM.DIST($B183,I$214*I$218+I$213,I$222*I$214,FALSE))</f>
        <v>107.69969480590071</v>
      </c>
      <c r="Y183" s="5">
        <f>BC183+(J$209*_xlfn.NORM.DIST($B183,J$214*J$215+J$213,J$219*J$214,FALSE))+(J$211*_xlfn.NORM.DIST($B183,J$214*J$216+J$213,J$220*J$214,FALSE))+(J$210*_xlfn.NORM.DIST($B183,J$214*J$217+J$213,J$221*J$214,FALSE))+(J$212*_xlfn.NORM.DIST($B183,J$214*J$218+J$213,J$222*J$214,FALSE))</f>
        <v>105.89376599476327</v>
      </c>
      <c r="Z183" s="5">
        <f>BD183+(K$209*_xlfn.NORM.DIST($B183,K$214*K$215+K$213,K$219*K$214,FALSE))+(K$211*_xlfn.NORM.DIST($B183,K$214*K$216+K$213,K$220*K$214,FALSE))+(K$210*_xlfn.NORM.DIST($B183,K$214*K$217+K$213,K$221*K$214,FALSE))+(K$212*_xlfn.NORM.DIST($B183,K$214*K$218+K$213,K$222*K$214,FALSE))</f>
        <v>102.867572139066</v>
      </c>
      <c r="AA183" s="5">
        <f>BE183+(L$209*_xlfn.NORM.DIST($B183,L$214*L$215+L$213,L$219*L$214,FALSE))+(L$211*_xlfn.NORM.DIST($B183,L$214*L$216+L$213,L$220*L$214,FALSE))+(L$210*_xlfn.NORM.DIST($B183,L$214*L$217+L$213,L$221*L$214,FALSE))+(L$212*_xlfn.NORM.DIST($B183,L$214*L$218+L$213,L$222*L$214,FALSE))</f>
        <v>98.310996395467484</v>
      </c>
      <c r="AB183" s="5">
        <f>BF183+(M$209*_xlfn.NORM.DIST($B183,M$214*M$215+M$213,M$219*M$214,FALSE))+(M$211*_xlfn.NORM.DIST($B183,M$214*M$216+M$213,M$220*M$214,FALSE))+(M$210*_xlfn.NORM.DIST($B183,M$214*M$217+M$213,M$221*M$214,FALSE))+(M$212*_xlfn.NORM.DIST($B183,M$214*M$218+M$213,M$222*M$214,FALSE))</f>
        <v>90.659791252330834</v>
      </c>
      <c r="AC183" s="5">
        <f>BG183+(N$209*_xlfn.NORM.DIST($B183,N$214*N$215+N$213,N$219*N$214,FALSE))+(N$211*_xlfn.NORM.DIST($B183,N$214*N$216+N$213,N$220*N$214,FALSE))+(N$210*_xlfn.NORM.DIST($B183,N$214*N$217+N$213,N$221*N$214,FALSE))+(N$212*_xlfn.NORM.DIST($B183,N$214*N$218+N$213,N$222*N$214,FALSE))</f>
        <v>81.017290690942104</v>
      </c>
      <c r="AD183" s="5">
        <f>BH183+(O$209*_xlfn.NORM.DIST($B183,O$214*O$215+O$213,O$219*O$214,FALSE))+(O$211*_xlfn.NORM.DIST($B183,O$214*O$216+O$213,O$220*O$214,FALSE))+(O$210*_xlfn.NORM.DIST($B183,O$214*O$217+O$213,O$221*O$214,FALSE))+(O$212*_xlfn.NORM.DIST($B183,O$214*O$218+O$213,O$222*O$214,FALSE))</f>
        <v>68.652413531115016</v>
      </c>
      <c r="AE183" s="5"/>
      <c r="AG183" s="5">
        <f t="shared" si="127"/>
        <v>0.91544929670760666</v>
      </c>
      <c r="AH183" s="5">
        <f t="shared" si="127"/>
        <v>0.57811151191584997</v>
      </c>
      <c r="AI183" s="5">
        <f t="shared" si="127"/>
        <v>0.1920241623825234</v>
      </c>
      <c r="AJ183" s="5">
        <f t="shared" si="127"/>
        <v>-0.37517099151004629</v>
      </c>
      <c r="AK183" s="5">
        <f t="shared" si="126"/>
        <v>1.1445310717058987</v>
      </c>
      <c r="AL183" s="5">
        <f t="shared" si="126"/>
        <v>-1.0439384941679322</v>
      </c>
      <c r="AM183" s="5">
        <f t="shared" si="126"/>
        <v>-0.68469480590070475</v>
      </c>
      <c r="AN183" s="5">
        <f t="shared" si="126"/>
        <v>2.3400523673444695E-4</v>
      </c>
      <c r="AO183" s="5">
        <f t="shared" si="125"/>
        <v>-1.2465721390660036</v>
      </c>
      <c r="AP183" s="5">
        <f t="shared" si="125"/>
        <v>-0.29599639546748335</v>
      </c>
      <c r="AQ183" s="5">
        <f t="shared" si="125"/>
        <v>-8.3791252330840393E-2</v>
      </c>
      <c r="AR183" s="5">
        <f t="shared" si="125"/>
        <v>-0.39629069094210934</v>
      </c>
      <c r="AS183" s="5">
        <f t="shared" si="128"/>
        <v>-0.19791353111502019</v>
      </c>
      <c r="AV183" s="2">
        <f t="shared" si="86"/>
        <v>95.736550703035107</v>
      </c>
      <c r="AW183" s="2">
        <f t="shared" si="87"/>
        <v>99.611712440277742</v>
      </c>
      <c r="AX183" s="2">
        <f t="shared" si="88"/>
        <v>100.92202976924303</v>
      </c>
      <c r="AY183" s="2">
        <f t="shared" si="89"/>
        <v>101.14414990962632</v>
      </c>
      <c r="AZ183" s="2">
        <f t="shared" si="90"/>
        <v>104.58946420130557</v>
      </c>
      <c r="BA183" s="2">
        <f t="shared" si="91"/>
        <v>106.68992233183847</v>
      </c>
      <c r="BB183" s="2">
        <f t="shared" si="92"/>
        <v>107.69964293696331</v>
      </c>
      <c r="BC183" s="2">
        <f t="shared" si="93"/>
        <v>105.89374008885262</v>
      </c>
      <c r="BD183" s="2">
        <f t="shared" si="94"/>
        <v>102.86756020865126</v>
      </c>
      <c r="BE183" s="2">
        <f t="shared" si="95"/>
        <v>98.310992137561755</v>
      </c>
      <c r="BF183" s="2">
        <f t="shared" si="96"/>
        <v>90.65977528394086</v>
      </c>
      <c r="BG183" s="2">
        <f t="shared" si="97"/>
        <v>81.017258772180767</v>
      </c>
      <c r="BH183" s="2">
        <f t="shared" si="98"/>
        <v>68.6521436303087</v>
      </c>
      <c r="BK183" s="2" t="str">
        <f>IF(OR($B183&lt;C$229, AND($B183&gt;C$230, $B183&lt;C$231)), C183, "")</f>
        <v/>
      </c>
      <c r="BL183" s="2" t="str">
        <f>IF(OR($B183&lt;D$229, AND($B183&gt;D$230, $B183&lt;D$231)), D183, "")</f>
        <v/>
      </c>
      <c r="BM183" s="2" t="str">
        <f>IF(OR($B183&lt;E$229, AND($B183&gt;E$230, $B183&lt;E$231)), E183, "")</f>
        <v/>
      </c>
      <c r="BN183" s="2" t="str">
        <f>IF(OR($B183&lt;F$229, AND($B183&gt;F$230, $B183&lt;F$231)), F183, "")</f>
        <v/>
      </c>
      <c r="BO183" s="2" t="str">
        <f>IF(OR($B183&lt;G$229, AND($B183&gt;G$230, $B183&lt;G$231)), G183, "")</f>
        <v/>
      </c>
      <c r="BP183" s="2" t="str">
        <f>IF(OR($B183&lt;H$229, AND($B183&gt;H$230, $B183&lt;H$231)), H183, "")</f>
        <v/>
      </c>
      <c r="BQ183" s="2" t="str">
        <f>IF(OR($B183&lt;I$229, AND($B183&gt;I$230, $B183&lt;I$231)), I183, "")</f>
        <v/>
      </c>
      <c r="BR183" s="2" t="str">
        <f>IF(OR($B183&lt;J$229, AND($B183&gt;J$230, $B183&lt;J$231)), J183, "")</f>
        <v/>
      </c>
      <c r="BS183" s="2" t="str">
        <f>IF(OR($B183&lt;K$229, AND($B183&gt;K$230, $B183&lt;K$231)), K183, "")</f>
        <v/>
      </c>
      <c r="BT183" s="2" t="str">
        <f>IF(OR($B183&lt;L$229, AND($B183&gt;L$230, $B183&lt;L$231)), L183, "")</f>
        <v/>
      </c>
      <c r="BU183" s="2" t="str">
        <f>IF(OR($B183&lt;M$229, AND($B183&gt;M$230, $B183&lt;M$231)), M183, "")</f>
        <v/>
      </c>
      <c r="BV183" s="2" t="str">
        <f>IF(OR($B183&lt;N$229, AND($B183&gt;N$230, $B183&lt;N$231)), N183, "")</f>
        <v/>
      </c>
      <c r="BW183" s="2" t="str">
        <f>IF(OR($B183&lt;O$229, AND($B183&gt;O$230, $B183&lt;O$231)), O183, "")</f>
        <v/>
      </c>
      <c r="BZ183" s="2">
        <f>IF(OR(AND($B183&gt;C$230, $B183&lt;C$231), $B183&gt;C$232), C183, "")</f>
        <v>96.652000000000001</v>
      </c>
      <c r="CA183" s="2">
        <f>IF(OR(AND($B183&gt;D$230, $B183&lt;D$231), $B183&gt;D$232), D183, "")</f>
        <v>100.191</v>
      </c>
      <c r="CB183" s="2" t="str">
        <f>IF(OR(AND($B183&gt;E$230, $B183&lt;E$231), $B183&gt;E$232), E183, "")</f>
        <v/>
      </c>
      <c r="CC183" s="2">
        <f>IF(OR(AND($B183&gt;F$230, $B183&lt;F$231), $B183&gt;F$232), F183, "")</f>
        <v>100.76900000000001</v>
      </c>
      <c r="CD183" s="2">
        <f>IF(OR(AND($B183&gt;G$230, $B183&lt;G$231), $B183&gt;G$232), G183, "")</f>
        <v>105.73399999999999</v>
      </c>
      <c r="CE183" s="2">
        <f>IF(OR(AND($B183&gt;H$230, $B183&lt;H$231), $B183&gt;H$232), H183, "")</f>
        <v>105.646</v>
      </c>
      <c r="CF183" s="2">
        <f>IF(OR(AND($B183&gt;I$230, $B183&lt;I$231), $B183&gt;I$232), I183, "")</f>
        <v>107.015</v>
      </c>
      <c r="CG183" s="2">
        <f>IF(OR(AND($B183&gt;J$230, $B183&lt;J$231), $B183&gt;J$232), J183, "")</f>
        <v>105.89400000000001</v>
      </c>
      <c r="CH183" s="2">
        <f>IF(OR(AND($B183&gt;K$230, $B183&lt;K$231), $B183&gt;K$232), K183, "")</f>
        <v>101.621</v>
      </c>
      <c r="CI183" s="2">
        <f>IF(OR(AND($B183&gt;L$230, $B183&lt;L$231), $B183&gt;L$232), L183, "")</f>
        <v>98.015000000000001</v>
      </c>
      <c r="CJ183" s="2">
        <f>IF(OR(AND($B183&gt;M$230, $B183&lt;M$231), $B183&gt;M$232), M183, "")</f>
        <v>90.575999999999993</v>
      </c>
      <c r="CK183" s="2">
        <f>IF(OR(AND($B183&gt;N$230, $B183&lt;N$231), $B183&gt;N$232), N183, "")</f>
        <v>80.620999999999995</v>
      </c>
      <c r="CL183" s="2">
        <f>IF(OR(AND($B183&gt;O$230, $B183&lt;O$231), $B183&gt;O$232), O183, "")</f>
        <v>68.454499999999996</v>
      </c>
      <c r="CO183" s="2">
        <f t="shared" si="99"/>
        <v>99.116116711683844</v>
      </c>
      <c r="CP183" s="2">
        <f t="shared" si="100"/>
        <v>101.83110350776924</v>
      </c>
      <c r="CQ183" s="2">
        <f t="shared" si="101"/>
        <v>105.43545071337574</v>
      </c>
      <c r="CR183" s="2">
        <f t="shared" si="102"/>
        <v>104.33566029752245</v>
      </c>
      <c r="CS183" s="2">
        <f t="shared" si="103"/>
        <v>107.21789191528012</v>
      </c>
      <c r="CT183" s="2">
        <f t="shared" si="104"/>
        <v>110.2641779374578</v>
      </c>
      <c r="CU183" s="2">
        <f t="shared" si="105"/>
        <v>110.62402283952925</v>
      </c>
      <c r="CV183" s="2">
        <f t="shared" si="106"/>
        <v>111.85846529152751</v>
      </c>
      <c r="CW183" s="2">
        <f t="shared" si="107"/>
        <v>110.17551605652693</v>
      </c>
      <c r="CX183" s="2">
        <f t="shared" si="108"/>
        <v>104.5892010684662</v>
      </c>
      <c r="CY183" s="2">
        <f t="shared" si="109"/>
        <v>97.155308749210135</v>
      </c>
      <c r="CZ183" s="2">
        <f t="shared" si="110"/>
        <v>85.063696387246949</v>
      </c>
      <c r="DA183" s="2">
        <f t="shared" si="111"/>
        <v>70.656066907949011</v>
      </c>
      <c r="DD183" s="2">
        <f t="shared" si="112"/>
        <v>95.733917697427302</v>
      </c>
      <c r="DE183" s="2">
        <f t="shared" si="113"/>
        <v>99.609640988842827</v>
      </c>
      <c r="DF183" s="2">
        <f t="shared" si="114"/>
        <v>100.91734811638331</v>
      </c>
      <c r="DG183" s="2">
        <f t="shared" si="115"/>
        <v>101.14178036649004</v>
      </c>
      <c r="DH183" s="2">
        <f t="shared" si="116"/>
        <v>104.58761076165729</v>
      </c>
      <c r="DI183" s="2">
        <f t="shared" si="117"/>
        <v>106.68713949800892</v>
      </c>
      <c r="DJ183" s="2">
        <f t="shared" si="118"/>
        <v>107.69708895463143</v>
      </c>
      <c r="DK183" s="2">
        <f t="shared" si="119"/>
        <v>105.88871684946101</v>
      </c>
      <c r="DL183" s="2">
        <f t="shared" si="120"/>
        <v>102.86160408337234</v>
      </c>
      <c r="DM183" s="2">
        <f t="shared" si="121"/>
        <v>98.306513345929233</v>
      </c>
      <c r="DN183" s="2">
        <f t="shared" si="122"/>
        <v>90.655233263937816</v>
      </c>
      <c r="DO183" s="2">
        <f t="shared" si="123"/>
        <v>81.014482294667815</v>
      </c>
      <c r="DP183" s="2">
        <f t="shared" si="124"/>
        <v>68.650610466865473</v>
      </c>
      <c r="DS183" s="2">
        <f>POWER(10,($B183-C$227)/C$228)/(1+POWER(10,($B183-C$227)/C$228))</f>
        <v>0.99922151073999277</v>
      </c>
      <c r="DT183" s="2">
        <f>POWER(10,($B183-D$227)/D$228)/(1+POWER(10,($B183-D$227)/D$228))</f>
        <v>0.99906752807339128</v>
      </c>
      <c r="DU183" s="2">
        <f>POWER(10,($B183-E$227)/E$228)/(1+POWER(10,($B183-E$227)/E$228))</f>
        <v>0.99896380111801031</v>
      </c>
      <c r="DV183" s="2">
        <f>POWER(10,($B183-F$227)/F$228)/(1+POWER(10,($B183-F$227)/F$228))</f>
        <v>0.99925809886800554</v>
      </c>
      <c r="DW183" s="2">
        <f>POWER(10,($B183-G$227)/G$228)/(1+POWER(10,($B183-G$227)/G$228))</f>
        <v>0.9992953454250606</v>
      </c>
      <c r="DX183" s="2">
        <f>POWER(10,($B183-H$227)/H$228)/(1+POWER(10,($B183-H$227)/H$228))</f>
        <v>0.99922202853655229</v>
      </c>
      <c r="DY183" s="2">
        <f>POWER(10,($B183-I$227)/I$228)/(1+POWER(10,($B183-I$227)/I$228))</f>
        <v>0.99912742055942361</v>
      </c>
      <c r="DZ183" s="2">
        <f>POWER(10,($B183-J$227)/J$228)/(1+POWER(10,($B183-J$227)/J$228))</f>
        <v>0.99915855091041716</v>
      </c>
      <c r="EA183" s="2">
        <f>POWER(10,($B183-K$227)/K$228)/(1+POWER(10,($B183-K$227)/K$228))</f>
        <v>0.99918564438555235</v>
      </c>
      <c r="EB183" s="2">
        <f>POWER(10,($B183-L$227)/L$228)/(1+POWER(10,($B183-L$227)/L$228))</f>
        <v>0.9992871217175967</v>
      </c>
      <c r="EC183" s="2">
        <f>POWER(10,($B183-M$227)/M$228)/(1+POWER(10,($B183-M$227)/M$228))</f>
        <v>0.99930123580667218</v>
      </c>
      <c r="ED183" s="2">
        <f>POWER(10,($B183-N$227)/N$228)/(1+POWER(10,($B183-N$227)/N$228))</f>
        <v>0.99931431693917061</v>
      </c>
      <c r="EE183" s="2">
        <f>POWER(10,($B183-O$227)/O$228)/(1+POWER(10,($B183-O$227)/O$228))</f>
        <v>0.99923550399210181</v>
      </c>
    </row>
    <row r="184" spans="2:135" x14ac:dyDescent="0.25">
      <c r="B184" s="2">
        <v>178</v>
      </c>
      <c r="C184">
        <v>95.787999999999997</v>
      </c>
      <c r="D184">
        <v>99.278999999999996</v>
      </c>
      <c r="E184">
        <v>100.91200000000001</v>
      </c>
      <c r="F184">
        <v>101.062</v>
      </c>
      <c r="G184">
        <v>104.23399999999999</v>
      </c>
      <c r="H184">
        <v>106.154</v>
      </c>
      <c r="I184">
        <v>107.90900000000001</v>
      </c>
      <c r="J184">
        <v>104.93899999999999</v>
      </c>
      <c r="K184">
        <v>102.10599999999999</v>
      </c>
      <c r="L184">
        <v>98.802999999999997</v>
      </c>
      <c r="M184">
        <v>89.847999999999999</v>
      </c>
      <c r="N184">
        <v>80.438999999999993</v>
      </c>
      <c r="O184">
        <v>68.530299999999997</v>
      </c>
      <c r="R184" s="5">
        <f>AV184+(C$209*_xlfn.NORM.DIST($B184,C$214*C$215+C$213,C$219*C$214,FALSE))+(C$211*_xlfn.NORM.DIST($B184,C$214*C$216+C$213,C$220*C$214,FALSE))+(C$210*_xlfn.NORM.DIST($B184,C$214*C$217+C$213,C$221*C$214,FALSE))+(C$212*_xlfn.NORM.DIST($B184,C$214*C$218+C$213,C$222*C$214,FALSE))</f>
        <v>95.697416797856107</v>
      </c>
      <c r="S184" s="5">
        <f>AW184+(D$209*_xlfn.NORM.DIST($B184,D$214*D$215+D$213,D$219*D$214,FALSE))+(D$211*_xlfn.NORM.DIST($B184,D$214*D$216+D$213,D$220*D$214,FALSE))+(D$210*_xlfn.NORM.DIST($B184,D$214*D$217+D$213,D$221*D$214,FALSE))+(D$212*_xlfn.NORM.DIST($B184,D$214*D$218+D$213,D$222*D$214,FALSE))</f>
        <v>99.582788925133002</v>
      </c>
      <c r="T184" s="5">
        <f>AX184+(E$209*_xlfn.NORM.DIST($B184,E$214*E$215+E$213,E$219*E$214,FALSE))+(E$211*_xlfn.NORM.DIST($B184,E$214*E$216+E$213,E$220*E$214,FALSE))+(E$210*_xlfn.NORM.DIST($B184,E$214*E$217+E$213,E$221*E$214,FALSE))+(E$212*_xlfn.NORM.DIST($B184,E$214*E$218+E$213,E$222*E$214,FALSE))</f>
        <v>100.8771951686587</v>
      </c>
      <c r="U184" s="5">
        <f>AY184+(F$209*_xlfn.NORM.DIST($B184,F$214*F$215+F$213,F$219*F$214,FALSE))+(F$211*_xlfn.NORM.DIST($B184,F$214*F$216+F$213,F$220*F$214,FALSE))+(F$210*_xlfn.NORM.DIST($B184,F$214*F$217+F$213,F$221*F$214,FALSE))+(F$212*_xlfn.NORM.DIST($B184,F$214*F$218+F$213,F$222*F$214,FALSE))</f>
        <v>101.11462268552498</v>
      </c>
      <c r="V184" s="5">
        <f>AZ184+(G$209*_xlfn.NORM.DIST($B184,G$214*G$215+G$213,G$219*G$214,FALSE))+(G$211*_xlfn.NORM.DIST($B184,G$214*G$216+G$213,G$220*G$214,FALSE))+(G$210*_xlfn.NORM.DIST($B184,G$214*G$217+G$213,G$221*G$214,FALSE))+(G$212*_xlfn.NORM.DIST($B184,G$214*G$218+G$213,G$222*G$214,FALSE))</f>
        <v>104.58527383610708</v>
      </c>
      <c r="W184" s="5">
        <f>BA184+(H$209*_xlfn.NORM.DIST($B184,H$214*H$215+H$213,H$219*H$214,FALSE))+(H$211*_xlfn.NORM.DIST($B184,H$214*H$216+H$213,H$220*H$214,FALSE))+(H$210*_xlfn.NORM.DIST($B184,H$214*H$217+H$213,H$221*H$214,FALSE))+(H$212*_xlfn.NORM.DIST($B184,H$214*H$218+H$213,H$222*H$214,FALSE))</f>
        <v>106.6829177502841</v>
      </c>
      <c r="X184" s="5">
        <f>BB184+(I$209*_xlfn.NORM.DIST($B184,I$214*I$215+I$213,I$219*I$214,FALSE))+(I$211*_xlfn.NORM.DIST($B184,I$214*I$216+I$213,I$220*I$214,FALSE))+(I$210*_xlfn.NORM.DIST($B184,I$214*I$217+I$213,I$221*I$214,FALSE))+(I$212*_xlfn.NORM.DIST($B184,I$214*I$218+I$213,I$222*I$214,FALSE))</f>
        <v>107.69611543820588</v>
      </c>
      <c r="Y184" s="5">
        <f>BC184+(J$209*_xlfn.NORM.DIST($B184,J$214*J$215+J$213,J$219*J$214,FALSE))+(J$211*_xlfn.NORM.DIST($B184,J$214*J$216+J$213,J$220*J$214,FALSE))+(J$210*_xlfn.NORM.DIST($B184,J$214*J$217+J$213,J$221*J$214,FALSE))+(J$212*_xlfn.NORM.DIST($B184,J$214*J$218+J$213,J$222*J$214,FALSE))</f>
        <v>105.87051796994776</v>
      </c>
      <c r="Z184" s="5">
        <f>BD184+(K$209*_xlfn.NORM.DIST($B184,K$214*K$215+K$213,K$219*K$214,FALSE))+(K$211*_xlfn.NORM.DIST($B184,K$214*K$216+K$213,K$220*K$214,FALSE))+(K$210*_xlfn.NORM.DIST($B184,K$214*K$217+K$213,K$221*K$214,FALSE))+(K$212*_xlfn.NORM.DIST($B184,K$214*K$218+K$213,K$222*K$214,FALSE))</f>
        <v>102.8299992105883</v>
      </c>
      <c r="AA184" s="5">
        <f>BE184+(L$209*_xlfn.NORM.DIST($B184,L$214*L$215+L$213,L$219*L$214,FALSE))+(L$211*_xlfn.NORM.DIST($B184,L$214*L$216+L$213,L$220*L$214,FALSE))+(L$210*_xlfn.NORM.DIST($B184,L$214*L$217+L$213,L$221*L$214,FALSE))+(L$212*_xlfn.NORM.DIST($B184,L$214*L$218+L$213,L$222*L$214,FALSE))</f>
        <v>98.279814015557875</v>
      </c>
      <c r="AB184" s="5">
        <f>BF184+(M$209*_xlfn.NORM.DIST($B184,M$214*M$215+M$213,M$219*M$214,FALSE))+(M$211*_xlfn.NORM.DIST($B184,M$214*M$216+M$213,M$220*M$214,FALSE))+(M$210*_xlfn.NORM.DIST($B184,M$214*M$217+M$213,M$221*M$214,FALSE))+(M$212*_xlfn.NORM.DIST($B184,M$214*M$218+M$213,M$222*M$214,FALSE))</f>
        <v>90.63163518450952</v>
      </c>
      <c r="AC184" s="5">
        <f>BG184+(N$209*_xlfn.NORM.DIST($B184,N$214*N$215+N$213,N$219*N$214,FALSE))+(N$211*_xlfn.NORM.DIST($B184,N$214*N$216+N$213,N$220*N$214,FALSE))+(N$210*_xlfn.NORM.DIST($B184,N$214*N$217+N$213,N$221*N$214,FALSE))+(N$212*_xlfn.NORM.DIST($B184,N$214*N$218+N$213,N$222*N$214,FALSE))</f>
        <v>81.000165610458666</v>
      </c>
      <c r="AD184" s="5">
        <f>BH184+(O$209*_xlfn.NORM.DIST($B184,O$214*O$215+O$213,O$219*O$214,FALSE))+(O$211*_xlfn.NORM.DIST($B184,O$214*O$216+O$213,O$220*O$214,FALSE))+(O$210*_xlfn.NORM.DIST($B184,O$214*O$217+O$213,O$221*O$214,FALSE))+(O$212*_xlfn.NORM.DIST($B184,O$214*O$218+O$213,O$222*O$214,FALSE))</f>
        <v>68.643945202769856</v>
      </c>
      <c r="AE184" s="5"/>
      <c r="AG184" s="5">
        <f t="shared" si="127"/>
        <v>9.0583202143889707E-2</v>
      </c>
      <c r="AH184" s="5">
        <f t="shared" si="127"/>
        <v>-0.3037889251330057</v>
      </c>
      <c r="AI184" s="5">
        <f t="shared" si="127"/>
        <v>3.4804831341304521E-2</v>
      </c>
      <c r="AJ184" s="5">
        <f t="shared" si="127"/>
        <v>-5.2622685524980284E-2</v>
      </c>
      <c r="AK184" s="5">
        <f t="shared" si="126"/>
        <v>-0.35127383610708307</v>
      </c>
      <c r="AL184" s="5">
        <f t="shared" si="126"/>
        <v>-0.52891775028410848</v>
      </c>
      <c r="AM184" s="5">
        <f t="shared" si="126"/>
        <v>0.21288456179412663</v>
      </c>
      <c r="AN184" s="5">
        <f t="shared" si="126"/>
        <v>-0.93151796994776248</v>
      </c>
      <c r="AO184" s="5">
        <f t="shared" si="125"/>
        <v>-0.7239992105883033</v>
      </c>
      <c r="AP184" s="5">
        <f t="shared" si="125"/>
        <v>0.52318598444212228</v>
      </c>
      <c r="AQ184" s="5">
        <f t="shared" si="125"/>
        <v>-0.78363518450952085</v>
      </c>
      <c r="AR184" s="5">
        <f t="shared" si="125"/>
        <v>-0.56116561045867286</v>
      </c>
      <c r="AS184" s="5">
        <f t="shared" si="128"/>
        <v>-0.11364520276985957</v>
      </c>
      <c r="AV184" s="2">
        <f t="shared" si="86"/>
        <v>95.697416797747678</v>
      </c>
      <c r="AW184" s="2">
        <f t="shared" si="87"/>
        <v>99.582248700583548</v>
      </c>
      <c r="AX184" s="2">
        <f t="shared" si="88"/>
        <v>100.87504553240426</v>
      </c>
      <c r="AY184" s="2">
        <f t="shared" si="89"/>
        <v>101.11461532307307</v>
      </c>
      <c r="AZ184" s="2">
        <f t="shared" si="90"/>
        <v>104.58527230721305</v>
      </c>
      <c r="BA184" s="2">
        <f t="shared" si="91"/>
        <v>106.68291240870924</v>
      </c>
      <c r="BB184" s="2">
        <f t="shared" si="92"/>
        <v>107.69609745655572</v>
      </c>
      <c r="BC184" s="2">
        <f t="shared" si="93"/>
        <v>105.87050940145798</v>
      </c>
      <c r="BD184" s="2">
        <f t="shared" si="94"/>
        <v>102.8299954338067</v>
      </c>
      <c r="BE184" s="2">
        <f t="shared" si="95"/>
        <v>98.279812727121538</v>
      </c>
      <c r="BF184" s="2">
        <f t="shared" si="96"/>
        <v>90.631630019005527</v>
      </c>
      <c r="BG184" s="2">
        <f t="shared" si="97"/>
        <v>81.000154887410233</v>
      </c>
      <c r="BH184" s="2">
        <f t="shared" si="98"/>
        <v>68.643843527830356</v>
      </c>
      <c r="BK184" s="2" t="str">
        <f>IF(OR($B184&lt;C$229, AND($B184&gt;C$230, $B184&lt;C$231)), C184, "")</f>
        <v/>
      </c>
      <c r="BL184" s="2" t="str">
        <f>IF(OR($B184&lt;D$229, AND($B184&gt;D$230, $B184&lt;D$231)), D184, "")</f>
        <v/>
      </c>
      <c r="BM184" s="2" t="str">
        <f>IF(OR($B184&lt;E$229, AND($B184&gt;E$230, $B184&lt;E$231)), E184, "")</f>
        <v/>
      </c>
      <c r="BN184" s="2" t="str">
        <f>IF(OR($B184&lt;F$229, AND($B184&gt;F$230, $B184&lt;F$231)), F184, "")</f>
        <v/>
      </c>
      <c r="BO184" s="2" t="str">
        <f>IF(OR($B184&lt;G$229, AND($B184&gt;G$230, $B184&lt;G$231)), G184, "")</f>
        <v/>
      </c>
      <c r="BP184" s="2" t="str">
        <f>IF(OR($B184&lt;H$229, AND($B184&gt;H$230, $B184&lt;H$231)), H184, "")</f>
        <v/>
      </c>
      <c r="BQ184" s="2" t="str">
        <f>IF(OR($B184&lt;I$229, AND($B184&gt;I$230, $B184&lt;I$231)), I184, "")</f>
        <v/>
      </c>
      <c r="BR184" s="2" t="str">
        <f>IF(OR($B184&lt;J$229, AND($B184&gt;J$230, $B184&lt;J$231)), J184, "")</f>
        <v/>
      </c>
      <c r="BS184" s="2" t="str">
        <f>IF(OR($B184&lt;K$229, AND($B184&gt;K$230, $B184&lt;K$231)), K184, "")</f>
        <v/>
      </c>
      <c r="BT184" s="2" t="str">
        <f>IF(OR($B184&lt;L$229, AND($B184&gt;L$230, $B184&lt;L$231)), L184, "")</f>
        <v/>
      </c>
      <c r="BU184" s="2" t="str">
        <f>IF(OR($B184&lt;M$229, AND($B184&gt;M$230, $B184&lt;M$231)), M184, "")</f>
        <v/>
      </c>
      <c r="BV184" s="2" t="str">
        <f>IF(OR($B184&lt;N$229, AND($B184&gt;N$230, $B184&lt;N$231)), N184, "")</f>
        <v/>
      </c>
      <c r="BW184" s="2" t="str">
        <f>IF(OR($B184&lt;O$229, AND($B184&gt;O$230, $B184&lt;O$231)), O184, "")</f>
        <v/>
      </c>
      <c r="BZ184" s="2">
        <f>IF(OR(AND($B184&gt;C$230, $B184&lt;C$231), $B184&gt;C$232), C184, "")</f>
        <v>95.787999999999997</v>
      </c>
      <c r="CA184" s="2">
        <f>IF(OR(AND($B184&gt;D$230, $B184&lt;D$231), $B184&gt;D$232), D184, "")</f>
        <v>99.278999999999996</v>
      </c>
      <c r="CB184" s="2">
        <f>IF(OR(AND($B184&gt;E$230, $B184&lt;E$231), $B184&gt;E$232), E184, "")</f>
        <v>100.91200000000001</v>
      </c>
      <c r="CC184" s="2">
        <f>IF(OR(AND($B184&gt;F$230, $B184&lt;F$231), $B184&gt;F$232), F184, "")</f>
        <v>101.062</v>
      </c>
      <c r="CD184" s="2">
        <f>IF(OR(AND($B184&gt;G$230, $B184&lt;G$231), $B184&gt;G$232), G184, "")</f>
        <v>104.23399999999999</v>
      </c>
      <c r="CE184" s="2">
        <f>IF(OR(AND($B184&gt;H$230, $B184&lt;H$231), $B184&gt;H$232), H184, "")</f>
        <v>106.154</v>
      </c>
      <c r="CF184" s="2">
        <f>IF(OR(AND($B184&gt;I$230, $B184&lt;I$231), $B184&gt;I$232), I184, "")</f>
        <v>107.90900000000001</v>
      </c>
      <c r="CG184" s="2">
        <f>IF(OR(AND($B184&gt;J$230, $B184&lt;J$231), $B184&gt;J$232), J184, "")</f>
        <v>104.93899999999999</v>
      </c>
      <c r="CH184" s="2">
        <f>IF(OR(AND($B184&gt;K$230, $B184&lt;K$231), $B184&gt;K$232), K184, "")</f>
        <v>102.10599999999999</v>
      </c>
      <c r="CI184" s="2">
        <f>IF(OR(AND($B184&gt;L$230, $B184&lt;L$231), $B184&gt;L$232), L184, "")</f>
        <v>98.802999999999997</v>
      </c>
      <c r="CJ184" s="2">
        <f>IF(OR(AND($B184&gt;M$230, $B184&lt;M$231), $B184&gt;M$232), M184, "")</f>
        <v>89.847999999999999</v>
      </c>
      <c r="CK184" s="2">
        <f>IF(OR(AND($B184&gt;N$230, $B184&lt;N$231), $B184&gt;N$232), N184, "")</f>
        <v>80.438999999999993</v>
      </c>
      <c r="CL184" s="2">
        <f>IF(OR(AND($B184&gt;O$230, $B184&lt;O$231), $B184&gt;O$232), O184, "")</f>
        <v>68.530299999999997</v>
      </c>
      <c r="CO184" s="2">
        <f t="shared" si="99"/>
        <v>99.113575313010017</v>
      </c>
      <c r="CP184" s="2">
        <f t="shared" si="100"/>
        <v>101.82412625379531</v>
      </c>
      <c r="CQ184" s="2">
        <f t="shared" si="101"/>
        <v>105.43800799057348</v>
      </c>
      <c r="CR184" s="2">
        <f t="shared" si="102"/>
        <v>104.34049216275918</v>
      </c>
      <c r="CS184" s="2">
        <f t="shared" si="103"/>
        <v>107.23899827988068</v>
      </c>
      <c r="CT184" s="2">
        <f t="shared" si="104"/>
        <v>110.29471279639652</v>
      </c>
      <c r="CU184" s="2">
        <f t="shared" si="105"/>
        <v>110.64851117456968</v>
      </c>
      <c r="CV184" s="2">
        <f t="shared" si="106"/>
        <v>111.90179670421655</v>
      </c>
      <c r="CW184" s="2">
        <f t="shared" si="107"/>
        <v>110.21743197785243</v>
      </c>
      <c r="CX184" s="2">
        <f t="shared" si="108"/>
        <v>104.62611656122594</v>
      </c>
      <c r="CY184" s="2">
        <f t="shared" si="109"/>
        <v>97.198853033262196</v>
      </c>
      <c r="CZ184" s="2">
        <f t="shared" si="110"/>
        <v>85.090974124383308</v>
      </c>
      <c r="DA184" s="2">
        <f t="shared" si="111"/>
        <v>70.668259954227324</v>
      </c>
      <c r="DD184" s="2">
        <f t="shared" si="112"/>
        <v>95.694989467514787</v>
      </c>
      <c r="DE184" s="2">
        <f t="shared" si="113"/>
        <v>99.580340373514872</v>
      </c>
      <c r="DF184" s="2">
        <f t="shared" si="114"/>
        <v>100.87072894773698</v>
      </c>
      <c r="DG184" s="2">
        <f t="shared" si="115"/>
        <v>101.11243100369113</v>
      </c>
      <c r="DH184" s="2">
        <f t="shared" si="116"/>
        <v>104.58356568070739</v>
      </c>
      <c r="DI184" s="2">
        <f t="shared" si="117"/>
        <v>106.68034777463829</v>
      </c>
      <c r="DJ184" s="2">
        <f t="shared" si="118"/>
        <v>107.693745868138</v>
      </c>
      <c r="DK184" s="2">
        <f t="shared" si="119"/>
        <v>105.86587702919915</v>
      </c>
      <c r="DL184" s="2">
        <f t="shared" si="120"/>
        <v>102.8245043044766</v>
      </c>
      <c r="DM184" s="2">
        <f t="shared" si="121"/>
        <v>98.27568371693576</v>
      </c>
      <c r="DN184" s="2">
        <f t="shared" si="122"/>
        <v>90.627441929230926</v>
      </c>
      <c r="DO184" s="2">
        <f t="shared" si="123"/>
        <v>80.997594936715345</v>
      </c>
      <c r="DP184" s="2">
        <f t="shared" si="124"/>
        <v>68.642430966809485</v>
      </c>
      <c r="DS184" s="2">
        <f>POWER(10,($B184-C$227)/C$228)/(1+POWER(10,($B184-C$227)/C$228))</f>
        <v>0.99928996071984288</v>
      </c>
      <c r="DT184" s="2">
        <f>POWER(10,($B184-D$227)/D$228)/(1+POWER(10,($B184-D$227)/D$228))</f>
        <v>0.99914950571467409</v>
      </c>
      <c r="DU184" s="2">
        <f>POWER(10,($B184-E$227)/E$228)/(1+POWER(10,($B184-E$227)/E$228))</f>
        <v>0.99905488921811147</v>
      </c>
      <c r="DV184" s="2">
        <f>POWER(10,($B184-F$227)/F$228)/(1+POWER(10,($B184-F$227)/F$228))</f>
        <v>0.99932333395363326</v>
      </c>
      <c r="DW184" s="2">
        <f>POWER(10,($B184-G$227)/G$228)/(1+POWER(10,($B184-G$227)/G$228))</f>
        <v>0.99935730754145846</v>
      </c>
      <c r="DX184" s="2">
        <f>POWER(10,($B184-H$227)/H$228)/(1+POWER(10,($B184-H$227)/H$228))</f>
        <v>0.99929043302059795</v>
      </c>
      <c r="DY184" s="2">
        <f>POWER(10,($B184-I$227)/I$228)/(1+POWER(10,($B184-I$227)/I$228))</f>
        <v>0.99920413698759691</v>
      </c>
      <c r="DZ184" s="2">
        <f>POWER(10,($B184-J$227)/J$228)/(1+POWER(10,($B184-J$227)/J$228))</f>
        <v>0.99923253248746824</v>
      </c>
      <c r="EA184" s="2">
        <f>POWER(10,($B184-K$227)/K$228)/(1+POWER(10,($B184-K$227)/K$228))</f>
        <v>0.99925724563086493</v>
      </c>
      <c r="EB184" s="2">
        <f>POWER(10,($B184-L$227)/L$228)/(1+POWER(10,($B184-L$227)/L$228))</f>
        <v>0.99934980649555405</v>
      </c>
      <c r="EC184" s="2">
        <f>POWER(10,($B184-M$227)/M$228)/(1+POWER(10,($B184-M$227)/M$228))</f>
        <v>0.99936268029677378</v>
      </c>
      <c r="ED184" s="2">
        <f>POWER(10,($B184-N$227)/N$228)/(1+POWER(10,($B184-N$227)/N$228))</f>
        <v>0.99937461188482168</v>
      </c>
      <c r="EE184" s="2">
        <f>POWER(10,($B184-O$227)/O$228)/(1+POWER(10,($B184-O$227)/O$228))</f>
        <v>0.99930272445026569</v>
      </c>
    </row>
    <row r="185" spans="2:135" x14ac:dyDescent="0.25">
      <c r="B185" s="2">
        <v>179</v>
      </c>
      <c r="C185">
        <v>95.772999999999996</v>
      </c>
      <c r="D185">
        <v>100.85299999999999</v>
      </c>
      <c r="E185">
        <v>101.176</v>
      </c>
      <c r="F185">
        <v>100</v>
      </c>
      <c r="G185">
        <v>103.453</v>
      </c>
      <c r="H185">
        <v>106.446</v>
      </c>
      <c r="I185">
        <v>108.09099999999999</v>
      </c>
      <c r="J185">
        <v>105.379</v>
      </c>
      <c r="K185">
        <v>102.712</v>
      </c>
      <c r="L185">
        <v>98.090999999999994</v>
      </c>
      <c r="M185">
        <v>90.484999999999999</v>
      </c>
      <c r="N185">
        <v>80.272999999999996</v>
      </c>
      <c r="O185">
        <v>68.287899999999993</v>
      </c>
      <c r="R185" s="5">
        <f>AV185+(C$209*_xlfn.NORM.DIST($B185,C$214*C$215+C$213,C$219*C$214,FALSE))+(C$211*_xlfn.NORM.DIST($B185,C$214*C$216+C$213,C$220*C$214,FALSE))+(C$210*_xlfn.NORM.DIST($B185,C$214*C$217+C$213,C$221*C$214,FALSE))+(C$212*_xlfn.NORM.DIST($B185,C$214*C$218+C$213,C$222*C$214,FALSE))</f>
        <v>95.658298691700267</v>
      </c>
      <c r="S185" s="5">
        <f>AW185+(D$209*_xlfn.NORM.DIST($B185,D$214*D$215+D$213,D$219*D$214,FALSE))+(D$211*_xlfn.NORM.DIST($B185,D$214*D$216+D$213,D$220*D$214,FALSE))+(D$210*_xlfn.NORM.DIST($B185,D$214*D$217+D$213,D$221*D$214,FALSE))+(D$212*_xlfn.NORM.DIST($B185,D$214*D$218+D$213,D$222*D$214,FALSE))</f>
        <v>99.553035210206374</v>
      </c>
      <c r="T185" s="5">
        <f>AX185+(E$209*_xlfn.NORM.DIST($B185,E$214*E$215+E$213,E$219*E$214,FALSE))+(E$211*_xlfn.NORM.DIST($B185,E$214*E$216+E$213,E$220*E$214,FALSE))+(E$210*_xlfn.NORM.DIST($B185,E$214*E$217+E$213,E$221*E$214,FALSE))+(E$212*_xlfn.NORM.DIST($B185,E$214*E$218+E$213,E$222*E$214,FALSE))</f>
        <v>100.82921223865982</v>
      </c>
      <c r="U185" s="5">
        <f>AY185+(F$209*_xlfn.NORM.DIST($B185,F$214*F$215+F$213,F$219*F$214,FALSE))+(F$211*_xlfn.NORM.DIST($B185,F$214*F$216+F$213,F$220*F$214,FALSE))+(F$210*_xlfn.NORM.DIST($B185,F$214*F$217+F$213,F$221*F$214,FALSE))+(F$212*_xlfn.NORM.DIST($B185,F$214*F$218+F$213,F$222*F$214,FALSE))</f>
        <v>101.08509743441314</v>
      </c>
      <c r="V185" s="5">
        <f>AZ185+(G$209*_xlfn.NORM.DIST($B185,G$214*G$215+G$213,G$219*G$214,FALSE))+(G$211*_xlfn.NORM.DIST($B185,G$214*G$216+G$213,G$220*G$214,FALSE))+(G$210*_xlfn.NORM.DIST($B185,G$214*G$217+G$213,G$221*G$214,FALSE))+(G$212*_xlfn.NORM.DIST($B185,G$214*G$218+G$213,G$222*G$214,FALSE))</f>
        <v>104.5810923649657</v>
      </c>
      <c r="W185" s="5">
        <f>BA185+(H$209*_xlfn.NORM.DIST($B185,H$214*H$215+H$213,H$219*H$214,FALSE))+(H$211*_xlfn.NORM.DIST($B185,H$214*H$216+H$213,H$220*H$214,FALSE))+(H$210*_xlfn.NORM.DIST($B185,H$214*H$217+H$213,H$221*H$214,FALSE))+(H$212*_xlfn.NORM.DIST($B185,H$214*H$218+H$213,H$222*H$214,FALSE))</f>
        <v>106.67592101309337</v>
      </c>
      <c r="X185" s="5">
        <f>BB185+(I$209*_xlfn.NORM.DIST($B185,I$214*I$215+I$213,I$219*I$214,FALSE))+(I$211*_xlfn.NORM.DIST($B185,I$214*I$216+I$213,I$220*I$214,FALSE))+(I$210*_xlfn.NORM.DIST($B185,I$214*I$217+I$213,I$221*I$214,FALSE))+(I$212*_xlfn.NORM.DIST($B185,I$214*I$218+I$213,I$222*I$214,FALSE))</f>
        <v>107.69257375744449</v>
      </c>
      <c r="Y185" s="5">
        <f>BC185+(J$209*_xlfn.NORM.DIST($B185,J$214*J$215+J$213,J$219*J$214,FALSE))+(J$211*_xlfn.NORM.DIST($B185,J$214*J$216+J$213,J$220*J$214,FALSE))+(J$210*_xlfn.NORM.DIST($B185,J$214*J$217+J$213,J$221*J$214,FALSE))+(J$212*_xlfn.NORM.DIST($B185,J$214*J$218+J$213,J$222*J$214,FALSE))</f>
        <v>105.84731129050212</v>
      </c>
      <c r="Z185" s="5">
        <f>BD185+(K$209*_xlfn.NORM.DIST($B185,K$214*K$215+K$213,K$219*K$214,FALSE))+(K$211*_xlfn.NORM.DIST($B185,K$214*K$216+K$213,K$220*K$214,FALSE))+(K$210*_xlfn.NORM.DIST($B185,K$214*K$217+K$213,K$221*K$214,FALSE))+(K$212*_xlfn.NORM.DIST($B185,K$214*K$218+K$213,K$222*K$214,FALSE))</f>
        <v>102.79246749127297</v>
      </c>
      <c r="AA185" s="5">
        <f>BE185+(L$209*_xlfn.NORM.DIST($B185,L$214*L$215+L$213,L$219*L$214,FALSE))+(L$211*_xlfn.NORM.DIST($B185,L$214*L$216+L$213,L$220*L$214,FALSE))+(L$210*_xlfn.NORM.DIST($B185,L$214*L$217+L$213,L$221*L$214,FALSE))+(L$212*_xlfn.NORM.DIST($B185,L$214*L$218+L$213,L$222*L$214,FALSE))</f>
        <v>98.248660551387843</v>
      </c>
      <c r="AB185" s="5">
        <f>BF185+(M$209*_xlfn.NORM.DIST($B185,M$214*M$215+M$213,M$219*M$214,FALSE))+(M$211*_xlfn.NORM.DIST($B185,M$214*M$216+M$213,M$220*M$214,FALSE))+(M$210*_xlfn.NORM.DIST($B185,M$214*M$217+M$213,M$221*M$214,FALSE))+(M$212*_xlfn.NORM.DIST($B185,M$214*M$218+M$213,M$222*M$214,FALSE))</f>
        <v>90.603513453115383</v>
      </c>
      <c r="AC185" s="5">
        <f>BG185+(N$209*_xlfn.NORM.DIST($B185,N$214*N$215+N$213,N$219*N$214,FALSE))+(N$211*_xlfn.NORM.DIST($B185,N$214*N$216+N$213,N$220*N$214,FALSE))+(N$210*_xlfn.NORM.DIST($B185,N$214*N$217+N$213,N$221*N$214,FALSE))+(N$212*_xlfn.NORM.DIST($B185,N$214*N$218+N$213,N$222*N$214,FALSE))</f>
        <v>80.983071043211382</v>
      </c>
      <c r="AD185" s="5">
        <f>BH185+(O$209*_xlfn.NORM.DIST($B185,O$214*O$215+O$213,O$219*O$214,FALSE))+(O$211*_xlfn.NORM.DIST($B185,O$214*O$216+O$213,O$220*O$214,FALSE))+(O$210*_xlfn.NORM.DIST($B185,O$214*O$217+O$213,O$221*O$214,FALSE))+(O$212*_xlfn.NORM.DIST($B185,O$214*O$218+O$213,O$222*O$214,FALSE))</f>
        <v>68.635589395589975</v>
      </c>
      <c r="AE185" s="5"/>
      <c r="AG185" s="5">
        <f t="shared" si="127"/>
        <v>0.11470130829972902</v>
      </c>
      <c r="AH185" s="5">
        <f t="shared" si="127"/>
        <v>1.29996478979362</v>
      </c>
      <c r="AI185" s="5">
        <f t="shared" si="127"/>
        <v>0.34678776134018108</v>
      </c>
      <c r="AJ185" s="5">
        <f t="shared" si="127"/>
        <v>-1.085097434413143</v>
      </c>
      <c r="AK185" s="5">
        <f t="shared" si="126"/>
        <v>-1.1280923649656955</v>
      </c>
      <c r="AL185" s="5">
        <f t="shared" si="126"/>
        <v>-0.22992101309337443</v>
      </c>
      <c r="AM185" s="5">
        <f t="shared" si="126"/>
        <v>0.39842624255550163</v>
      </c>
      <c r="AN185" s="5">
        <f t="shared" si="126"/>
        <v>-0.46831129050211473</v>
      </c>
      <c r="AO185" s="5">
        <f t="shared" si="125"/>
        <v>-8.0467491272969482E-2</v>
      </c>
      <c r="AP185" s="5">
        <f t="shared" si="125"/>
        <v>-0.15766055138784907</v>
      </c>
      <c r="AQ185" s="5">
        <f t="shared" si="125"/>
        <v>-0.11851345311538353</v>
      </c>
      <c r="AR185" s="5">
        <f t="shared" si="125"/>
        <v>-0.7100710432113857</v>
      </c>
      <c r="AS185" s="5">
        <f t="shared" si="128"/>
        <v>-0.34768939558998113</v>
      </c>
      <c r="AV185" s="2">
        <f t="shared" si="86"/>
        <v>95.658298691656526</v>
      </c>
      <c r="AW185" s="2">
        <f t="shared" si="87"/>
        <v>99.552797620045538</v>
      </c>
      <c r="AX185" s="2">
        <f t="shared" si="88"/>
        <v>100.82808926972901</v>
      </c>
      <c r="AY185" s="2">
        <f t="shared" si="89"/>
        <v>101.08509497786861</v>
      </c>
      <c r="AZ185" s="2">
        <f t="shared" si="90"/>
        <v>104.58109189281684</v>
      </c>
      <c r="BA185" s="2">
        <f t="shared" si="91"/>
        <v>106.67591932814352</v>
      </c>
      <c r="BB185" s="2">
        <f t="shared" si="92"/>
        <v>107.69256780842139</v>
      </c>
      <c r="BC185" s="2">
        <f t="shared" si="93"/>
        <v>105.84730858689655</v>
      </c>
      <c r="BD185" s="2">
        <f t="shared" si="94"/>
        <v>102.7924663511006</v>
      </c>
      <c r="BE185" s="2">
        <f t="shared" si="95"/>
        <v>98.248660179474953</v>
      </c>
      <c r="BF185" s="2">
        <f t="shared" si="96"/>
        <v>90.603511857615345</v>
      </c>
      <c r="BG185" s="2">
        <f t="shared" si="97"/>
        <v>80.98306760144699</v>
      </c>
      <c r="BH185" s="2">
        <f t="shared" si="98"/>
        <v>68.635552772922352</v>
      </c>
      <c r="BK185" s="2" t="str">
        <f>IF(OR($B185&lt;C$229, AND($B185&gt;C$230, $B185&lt;C$231)), C185, "")</f>
        <v/>
      </c>
      <c r="BL185" s="2" t="str">
        <f>IF(OR($B185&lt;D$229, AND($B185&gt;D$230, $B185&lt;D$231)), D185, "")</f>
        <v/>
      </c>
      <c r="BM185" s="2" t="str">
        <f>IF(OR($B185&lt;E$229, AND($B185&gt;E$230, $B185&lt;E$231)), E185, "")</f>
        <v/>
      </c>
      <c r="BN185" s="2" t="str">
        <f>IF(OR($B185&lt;F$229, AND($B185&gt;F$230, $B185&lt;F$231)), F185, "")</f>
        <v/>
      </c>
      <c r="BO185" s="2" t="str">
        <f>IF(OR($B185&lt;G$229, AND($B185&gt;G$230, $B185&lt;G$231)), G185, "")</f>
        <v/>
      </c>
      <c r="BP185" s="2" t="str">
        <f>IF(OR($B185&lt;H$229, AND($B185&gt;H$230, $B185&lt;H$231)), H185, "")</f>
        <v/>
      </c>
      <c r="BQ185" s="2" t="str">
        <f>IF(OR($B185&lt;I$229, AND($B185&gt;I$230, $B185&lt;I$231)), I185, "")</f>
        <v/>
      </c>
      <c r="BR185" s="2" t="str">
        <f>IF(OR($B185&lt;J$229, AND($B185&gt;J$230, $B185&lt;J$231)), J185, "")</f>
        <v/>
      </c>
      <c r="BS185" s="2" t="str">
        <f>IF(OR($B185&lt;K$229, AND($B185&gt;K$230, $B185&lt;K$231)), K185, "")</f>
        <v/>
      </c>
      <c r="BT185" s="2" t="str">
        <f>IF(OR($B185&lt;L$229, AND($B185&gt;L$230, $B185&lt;L$231)), L185, "")</f>
        <v/>
      </c>
      <c r="BU185" s="2" t="str">
        <f>IF(OR($B185&lt;M$229, AND($B185&gt;M$230, $B185&lt;M$231)), M185, "")</f>
        <v/>
      </c>
      <c r="BV185" s="2" t="str">
        <f>IF(OR($B185&lt;N$229, AND($B185&gt;N$230, $B185&lt;N$231)), N185, "")</f>
        <v/>
      </c>
      <c r="BW185" s="2" t="str">
        <f>IF(OR($B185&lt;O$229, AND($B185&gt;O$230, $B185&lt;O$231)), O185, "")</f>
        <v/>
      </c>
      <c r="BZ185" s="2">
        <f>IF(OR(AND($B185&gt;C$230, $B185&lt;C$231), $B185&gt;C$232), C185, "")</f>
        <v>95.772999999999996</v>
      </c>
      <c r="CA185" s="2">
        <f>IF(OR(AND($B185&gt;D$230, $B185&lt;D$231), $B185&gt;D$232), D185, "")</f>
        <v>100.85299999999999</v>
      </c>
      <c r="CB185" s="2">
        <f>IF(OR(AND($B185&gt;E$230, $B185&lt;E$231), $B185&gt;E$232), E185, "")</f>
        <v>101.176</v>
      </c>
      <c r="CC185" s="2">
        <f>IF(OR(AND($B185&gt;F$230, $B185&lt;F$231), $B185&gt;F$232), F185, "")</f>
        <v>100</v>
      </c>
      <c r="CD185" s="2">
        <f>IF(OR(AND($B185&gt;G$230, $B185&lt;G$231), $B185&gt;G$232), G185, "")</f>
        <v>103.453</v>
      </c>
      <c r="CE185" s="2">
        <f>IF(OR(AND($B185&gt;H$230, $B185&lt;H$231), $B185&gt;H$232), H185, "")</f>
        <v>106.446</v>
      </c>
      <c r="CF185" s="2">
        <f>IF(OR(AND($B185&gt;I$230, $B185&lt;I$231), $B185&gt;I$232), I185, "")</f>
        <v>108.09099999999999</v>
      </c>
      <c r="CG185" s="2">
        <f>IF(OR(AND($B185&gt;J$230, $B185&lt;J$231), $B185&gt;J$232), J185, "")</f>
        <v>105.379</v>
      </c>
      <c r="CH185" s="2">
        <f>IF(OR(AND($B185&gt;K$230, $B185&lt;K$231), $B185&gt;K$232), K185, "")</f>
        <v>102.712</v>
      </c>
      <c r="CI185" s="2">
        <f>IF(OR(AND($B185&gt;L$230, $B185&lt;L$231), $B185&gt;L$232), L185, "")</f>
        <v>98.090999999999994</v>
      </c>
      <c r="CJ185" s="2">
        <f>IF(OR(AND($B185&gt;M$230, $B185&lt;M$231), $B185&gt;M$232), M185, "")</f>
        <v>90.484999999999999</v>
      </c>
      <c r="CK185" s="2">
        <f>IF(OR(AND($B185&gt;N$230, $B185&lt;N$231), $B185&gt;N$232), N185, "")</f>
        <v>80.272999999999996</v>
      </c>
      <c r="CL185" s="2">
        <f>IF(OR(AND($B185&gt;O$230, $B185&lt;O$231), $B185&gt;O$232), O185, "")</f>
        <v>68.287899999999993</v>
      </c>
      <c r="CO185" s="2">
        <f t="shared" si="99"/>
        <v>99.111033914336176</v>
      </c>
      <c r="CP185" s="2">
        <f t="shared" si="100"/>
        <v>101.81714899982138</v>
      </c>
      <c r="CQ185" s="2">
        <f t="shared" si="101"/>
        <v>105.44056526777122</v>
      </c>
      <c r="CR185" s="2">
        <f t="shared" si="102"/>
        <v>104.34532402799589</v>
      </c>
      <c r="CS185" s="2">
        <f t="shared" si="103"/>
        <v>107.26010464448125</v>
      </c>
      <c r="CT185" s="2">
        <f t="shared" si="104"/>
        <v>110.32524765533523</v>
      </c>
      <c r="CU185" s="2">
        <f t="shared" si="105"/>
        <v>110.67299950961011</v>
      </c>
      <c r="CV185" s="2">
        <f t="shared" si="106"/>
        <v>111.94512811690559</v>
      </c>
      <c r="CW185" s="2">
        <f t="shared" si="107"/>
        <v>110.25934789917793</v>
      </c>
      <c r="CX185" s="2">
        <f t="shared" si="108"/>
        <v>104.66303205398567</v>
      </c>
      <c r="CY185" s="2">
        <f t="shared" si="109"/>
        <v>97.242397317314271</v>
      </c>
      <c r="CZ185" s="2">
        <f t="shared" si="110"/>
        <v>85.118251861519681</v>
      </c>
      <c r="DA185" s="2">
        <f t="shared" si="111"/>
        <v>70.680453000505622</v>
      </c>
      <c r="DD185" s="2">
        <f t="shared" si="112"/>
        <v>95.656061237602273</v>
      </c>
      <c r="DE185" s="2">
        <f t="shared" si="113"/>
        <v>99.551039758186931</v>
      </c>
      <c r="DF185" s="2">
        <f t="shared" si="114"/>
        <v>100.82410977909066</v>
      </c>
      <c r="DG185" s="2">
        <f t="shared" si="115"/>
        <v>101.08308164089222</v>
      </c>
      <c r="DH185" s="2">
        <f t="shared" si="116"/>
        <v>104.5795205997575</v>
      </c>
      <c r="DI185" s="2">
        <f t="shared" si="117"/>
        <v>106.67355605126768</v>
      </c>
      <c r="DJ185" s="2">
        <f t="shared" si="118"/>
        <v>107.69040278164455</v>
      </c>
      <c r="DK185" s="2">
        <f t="shared" si="119"/>
        <v>105.84303720893732</v>
      </c>
      <c r="DL185" s="2">
        <f t="shared" si="120"/>
        <v>102.78740452558087</v>
      </c>
      <c r="DM185" s="2">
        <f t="shared" si="121"/>
        <v>98.244854087942286</v>
      </c>
      <c r="DN185" s="2">
        <f t="shared" si="122"/>
        <v>90.599650594524022</v>
      </c>
      <c r="DO185" s="2">
        <f t="shared" si="123"/>
        <v>80.980707578762875</v>
      </c>
      <c r="DP185" s="2">
        <f t="shared" si="124"/>
        <v>68.634251466753511</v>
      </c>
      <c r="DS185" s="2">
        <f>POWER(10,($B185-C$227)/C$228)/(1+POWER(10,($B185-C$227)/C$228))</f>
        <v>0.99935239602057724</v>
      </c>
      <c r="DT185" s="2">
        <f>POWER(10,($B185-D$227)/D$228)/(1+POWER(10,($B185-D$227)/D$228))</f>
        <v>0.99922428194267154</v>
      </c>
      <c r="DU185" s="2">
        <f>POWER(10,($B185-E$227)/E$228)/(1+POWER(10,($B185-E$227)/E$228))</f>
        <v>0.99913797703712315</v>
      </c>
      <c r="DV185" s="2">
        <f>POWER(10,($B185-F$227)/F$228)/(1+POWER(10,($B185-F$227)/F$228))</f>
        <v>0.99938283648561976</v>
      </c>
      <c r="DW185" s="2">
        <f>POWER(10,($B185-G$227)/G$228)/(1+POWER(10,($B185-G$227)/G$228))</f>
        <v>0.99941382436322324</v>
      </c>
      <c r="DX185" s="2">
        <f>POWER(10,($B185-H$227)/H$228)/(1+POWER(10,($B185-H$227)/H$228))</f>
        <v>0.99935282681779447</v>
      </c>
      <c r="DY185" s="2">
        <f>POWER(10,($B185-I$227)/I$228)/(1+POWER(10,($B185-I$227)/I$228))</f>
        <v>0.99927411347415906</v>
      </c>
      <c r="DZ185" s="2">
        <f>POWER(10,($B185-J$227)/J$228)/(1+POWER(10,($B185-J$227)/J$228))</f>
        <v>0.99930001404049007</v>
      </c>
      <c r="EA185" s="2">
        <f>POWER(10,($B185-K$227)/K$228)/(1+POWER(10,($B185-K$227)/K$228))</f>
        <v>0.99932255569044859</v>
      </c>
      <c r="EB185" s="2">
        <f>POWER(10,($B185-L$227)/L$228)/(1+POWER(10,($B185-L$227)/L$228))</f>
        <v>0.99940698254974958</v>
      </c>
      <c r="EC185" s="2">
        <f>POWER(10,($B185-M$227)/M$228)/(1+POWER(10,($B185-M$227)/M$228))</f>
        <v>0.99941872492622907</v>
      </c>
      <c r="ED185" s="2">
        <f>POWER(10,($B185-N$227)/N$228)/(1+POWER(10,($B185-N$227)/N$228))</f>
        <v>0.99942960787297142</v>
      </c>
      <c r="EE185" s="2">
        <f>POWER(10,($B185-O$227)/O$228)/(1+POWER(10,($B185-O$227)/O$228))</f>
        <v>0.99936403812265229</v>
      </c>
    </row>
    <row r="186" spans="2:135" x14ac:dyDescent="0.25">
      <c r="B186" s="2">
        <v>180</v>
      </c>
      <c r="C186">
        <v>94.954999999999998</v>
      </c>
      <c r="D186">
        <v>99.662000000000006</v>
      </c>
      <c r="E186">
        <v>101.41200000000001</v>
      </c>
      <c r="F186">
        <v>101.04600000000001</v>
      </c>
      <c r="G186">
        <v>103.73399999999999</v>
      </c>
      <c r="H186">
        <v>105.86199999999999</v>
      </c>
      <c r="I186">
        <v>107.60599999999999</v>
      </c>
      <c r="J186">
        <v>106.015</v>
      </c>
      <c r="K186">
        <v>103.848</v>
      </c>
      <c r="L186">
        <v>97.682000000000002</v>
      </c>
      <c r="M186">
        <v>91.212000000000003</v>
      </c>
      <c r="N186">
        <v>80.545000000000002</v>
      </c>
      <c r="O186">
        <v>68.181799999999996</v>
      </c>
      <c r="R186" s="5">
        <f>AV186+(C$209*_xlfn.NORM.DIST($B186,C$214*C$215+C$213,C$219*C$214,FALSE))+(C$211*_xlfn.NORM.DIST($B186,C$214*C$216+C$213,C$220*C$214,FALSE))+(C$210*_xlfn.NORM.DIST($B186,C$214*C$217+C$213,C$221*C$214,FALSE))+(C$212*_xlfn.NORM.DIST($B186,C$214*C$218+C$213,C$222*C$214,FALSE))</f>
        <v>95.619195198422261</v>
      </c>
      <c r="S186" s="5">
        <f>AW186+(D$209*_xlfn.NORM.DIST($B186,D$214*D$215+D$213,D$219*D$214,FALSE))+(D$211*_xlfn.NORM.DIST($B186,D$214*D$216+D$213,D$220*D$214,FALSE))+(D$210*_xlfn.NORM.DIST($B186,D$214*D$217+D$213,D$221*D$214,FALSE))+(D$212*_xlfn.NORM.DIST($B186,D$214*D$218+D$213,D$222*D$214,FALSE))</f>
        <v>99.523458278553107</v>
      </c>
      <c r="T186" s="5">
        <f>AX186+(E$209*_xlfn.NORM.DIST($B186,E$214*E$215+E$213,E$219*E$214,FALSE))+(E$211*_xlfn.NORM.DIST($B186,E$214*E$216+E$213,E$220*E$214,FALSE))+(E$210*_xlfn.NORM.DIST($B186,E$214*E$217+E$213,E$221*E$214,FALSE))+(E$212*_xlfn.NORM.DIST($B186,E$214*E$218+E$213,E$222*E$214,FALSE))</f>
        <v>100.781721453773</v>
      </c>
      <c r="U186" s="5">
        <f>AY186+(F$209*_xlfn.NORM.DIST($B186,F$214*F$215+F$213,F$219*F$214,FALSE))+(F$211*_xlfn.NORM.DIST($B186,F$214*F$216+F$213,F$220*F$214,FALSE))+(F$210*_xlfn.NORM.DIST($B186,F$214*F$217+F$213,F$221*F$214,FALSE))+(F$212*_xlfn.NORM.DIST($B186,F$214*F$218+F$213,F$222*F$214,FALSE))</f>
        <v>101.05558858633827</v>
      </c>
      <c r="V186" s="5">
        <f>AZ186+(G$209*_xlfn.NORM.DIST($B186,G$214*G$215+G$213,G$219*G$214,FALSE))+(G$211*_xlfn.NORM.DIST($B186,G$214*G$216+G$213,G$220*G$214,FALSE))+(G$210*_xlfn.NORM.DIST($B186,G$214*G$217+G$213,G$221*G$214,FALSE))+(G$212*_xlfn.NORM.DIST($B186,G$214*G$218+G$213,G$222*G$214,FALSE))</f>
        <v>104.5769222148607</v>
      </c>
      <c r="W186" s="5">
        <f>BA186+(H$209*_xlfn.NORM.DIST($B186,H$214*H$215+H$213,H$219*H$214,FALSE))+(H$211*_xlfn.NORM.DIST($B186,H$214*H$216+H$213,H$220*H$214,FALSE))+(H$210*_xlfn.NORM.DIST($B186,H$214*H$217+H$213,H$221*H$214,FALSE))+(H$212*_xlfn.NORM.DIST($B186,H$214*H$218+H$213,H$222*H$214,FALSE))</f>
        <v>106.66894232454015</v>
      </c>
      <c r="X186" s="5">
        <f>BB186+(I$209*_xlfn.NORM.DIST($B186,I$214*I$215+I$213,I$219*I$214,FALSE))+(I$211*_xlfn.NORM.DIST($B186,I$214*I$216+I$213,I$220*I$214,FALSE))+(I$210*_xlfn.NORM.DIST($B186,I$214*I$217+I$213,I$221*I$214,FALSE))+(I$212*_xlfn.NORM.DIST($B186,I$214*I$218+I$213,I$222*I$214,FALSE))</f>
        <v>107.68905465345424</v>
      </c>
      <c r="Y186" s="5">
        <f>BC186+(J$209*_xlfn.NORM.DIST($B186,J$214*J$215+J$213,J$219*J$214,FALSE))+(J$211*_xlfn.NORM.DIST($B186,J$214*J$216+J$213,J$220*J$214,FALSE))+(J$210*_xlfn.NORM.DIST($B186,J$214*J$217+J$213,J$221*J$214,FALSE))+(J$212*_xlfn.NORM.DIST($B186,J$214*J$218+J$213,J$222*J$214,FALSE))</f>
        <v>105.82413623138784</v>
      </c>
      <c r="Z186" s="5">
        <f>BD186+(K$209*_xlfn.NORM.DIST($B186,K$214*K$215+K$213,K$219*K$214,FALSE))+(K$211*_xlfn.NORM.DIST($B186,K$214*K$216+K$213,K$220*K$214,FALSE))+(K$210*_xlfn.NORM.DIST($B186,K$214*K$217+K$213,K$221*K$214,FALSE))+(K$212*_xlfn.NORM.DIST($B186,K$214*K$218+K$213,K$222*K$214,FALSE))</f>
        <v>102.75497061156365</v>
      </c>
      <c r="AA186" s="5">
        <f>BE186+(L$209*_xlfn.NORM.DIST($B186,L$214*L$215+L$213,L$219*L$214,FALSE))+(L$211*_xlfn.NORM.DIST($B186,L$214*L$216+L$213,L$220*L$214,FALSE))+(L$210*_xlfn.NORM.DIST($B186,L$214*L$217+L$213,L$221*L$214,FALSE))+(L$212*_xlfn.NORM.DIST($B186,L$214*L$218+L$213,L$222*L$214,FALSE))</f>
        <v>98.217532580294133</v>
      </c>
      <c r="AB186" s="5">
        <f>BF186+(M$209*_xlfn.NORM.DIST($B186,M$214*M$215+M$213,M$219*M$214,FALSE))+(M$211*_xlfn.NORM.DIST($B186,M$214*M$216+M$213,M$220*M$214,FALSE))+(M$210*_xlfn.NORM.DIST($B186,M$214*M$217+M$213,M$221*M$214,FALSE))+(M$212*_xlfn.NORM.DIST($B186,M$214*M$218+M$213,M$222*M$214,FALSE))</f>
        <v>90.575419243315096</v>
      </c>
      <c r="AC186" s="5">
        <f>BG186+(N$209*_xlfn.NORM.DIST($B186,N$214*N$215+N$213,N$219*N$214,FALSE))+(N$211*_xlfn.NORM.DIST($B186,N$214*N$216+N$213,N$220*N$214,FALSE))+(N$210*_xlfn.NORM.DIST($B186,N$214*N$217+N$213,N$221*N$214,FALSE))+(N$212*_xlfn.NORM.DIST($B186,N$214*N$218+N$213,N$222*N$214,FALSE))</f>
        <v>80.965996726554707</v>
      </c>
      <c r="AD186" s="5">
        <f>BH186+(O$209*_xlfn.NORM.DIST($B186,O$214*O$215+O$213,O$219*O$214,FALSE))+(O$211*_xlfn.NORM.DIST($B186,O$214*O$216+O$213,O$220*O$214,FALSE))+(O$210*_xlfn.NORM.DIST($B186,O$214*O$217+O$213,O$221*O$214,FALSE))+(O$212*_xlfn.NORM.DIST($B186,O$214*O$218+O$213,O$222*O$214,FALSE))</f>
        <v>68.627283268089812</v>
      </c>
      <c r="AE186" s="5"/>
      <c r="AG186" s="5">
        <f t="shared" si="127"/>
        <v>-0.66419519842226293</v>
      </c>
      <c r="AH186" s="5">
        <f t="shared" si="127"/>
        <v>0.13854172144689869</v>
      </c>
      <c r="AI186" s="5">
        <f t="shared" si="127"/>
        <v>0.63027854622700374</v>
      </c>
      <c r="AJ186" s="5">
        <f t="shared" si="127"/>
        <v>-9.5885863382676462E-3</v>
      </c>
      <c r="AK186" s="5">
        <f t="shared" si="126"/>
        <v>-0.84292221486070673</v>
      </c>
      <c r="AL186" s="5">
        <f t="shared" si="126"/>
        <v>-0.80694232454015946</v>
      </c>
      <c r="AM186" s="5">
        <f t="shared" si="126"/>
        <v>-8.3054653454240679E-2</v>
      </c>
      <c r="AN186" s="5">
        <f t="shared" si="126"/>
        <v>0.19086376861216081</v>
      </c>
      <c r="AO186" s="5">
        <f t="shared" si="125"/>
        <v>1.0930293884363493</v>
      </c>
      <c r="AP186" s="5">
        <f t="shared" si="125"/>
        <v>-0.53553258029413087</v>
      </c>
      <c r="AQ186" s="5">
        <f t="shared" si="125"/>
        <v>0.6365807566849071</v>
      </c>
      <c r="AR186" s="5">
        <f t="shared" si="125"/>
        <v>-0.42099672655470499</v>
      </c>
      <c r="AS186" s="5">
        <f t="shared" si="128"/>
        <v>-0.44548326808981642</v>
      </c>
      <c r="AV186" s="2">
        <f t="shared" si="86"/>
        <v>95.619195198405365</v>
      </c>
      <c r="AW186" s="2">
        <f t="shared" si="87"/>
        <v>99.523358235397296</v>
      </c>
      <c r="AX186" s="2">
        <f t="shared" si="88"/>
        <v>100.78115888853286</v>
      </c>
      <c r="AY186" s="2">
        <f t="shared" si="89"/>
        <v>101.05558780324061</v>
      </c>
      <c r="AZ186" s="2">
        <f t="shared" si="90"/>
        <v>104.57692207564467</v>
      </c>
      <c r="BA186" s="2">
        <f t="shared" si="91"/>
        <v>106.66894181724942</v>
      </c>
      <c r="BB186" s="2">
        <f t="shared" si="92"/>
        <v>107.68905277519434</v>
      </c>
      <c r="BC186" s="2">
        <f t="shared" si="93"/>
        <v>105.82413541759097</v>
      </c>
      <c r="BD186" s="2">
        <f t="shared" si="94"/>
        <v>102.75497028331611</v>
      </c>
      <c r="BE186" s="2">
        <f t="shared" si="95"/>
        <v>98.217532477886849</v>
      </c>
      <c r="BF186" s="2">
        <f t="shared" si="96"/>
        <v>90.575418772756748</v>
      </c>
      <c r="BG186" s="2">
        <f t="shared" si="97"/>
        <v>80.965995671112054</v>
      </c>
      <c r="BH186" s="2">
        <f t="shared" si="98"/>
        <v>68.627270655265662</v>
      </c>
      <c r="BK186" s="2" t="str">
        <f>IF(OR($B186&lt;C$229, AND($B186&gt;C$230, $B186&lt;C$231)), C186, "")</f>
        <v/>
      </c>
      <c r="BL186" s="2" t="str">
        <f>IF(OR($B186&lt;D$229, AND($B186&gt;D$230, $B186&lt;D$231)), D186, "")</f>
        <v/>
      </c>
      <c r="BM186" s="2" t="str">
        <f>IF(OR($B186&lt;E$229, AND($B186&gt;E$230, $B186&lt;E$231)), E186, "")</f>
        <v/>
      </c>
      <c r="BN186" s="2" t="str">
        <f>IF(OR($B186&lt;F$229, AND($B186&gt;F$230, $B186&lt;F$231)), F186, "")</f>
        <v/>
      </c>
      <c r="BO186" s="2" t="str">
        <f>IF(OR($B186&lt;G$229, AND($B186&gt;G$230, $B186&lt;G$231)), G186, "")</f>
        <v/>
      </c>
      <c r="BP186" s="2" t="str">
        <f>IF(OR($B186&lt;H$229, AND($B186&gt;H$230, $B186&lt;H$231)), H186, "")</f>
        <v/>
      </c>
      <c r="BQ186" s="2" t="str">
        <f>IF(OR($B186&lt;I$229, AND($B186&gt;I$230, $B186&lt;I$231)), I186, "")</f>
        <v/>
      </c>
      <c r="BR186" s="2" t="str">
        <f>IF(OR($B186&lt;J$229, AND($B186&gt;J$230, $B186&lt;J$231)), J186, "")</f>
        <v/>
      </c>
      <c r="BS186" s="2" t="str">
        <f>IF(OR($B186&lt;K$229, AND($B186&gt;K$230, $B186&lt;K$231)), K186, "")</f>
        <v/>
      </c>
      <c r="BT186" s="2" t="str">
        <f>IF(OR($B186&lt;L$229, AND($B186&gt;L$230, $B186&lt;L$231)), L186, "")</f>
        <v/>
      </c>
      <c r="BU186" s="2" t="str">
        <f>IF(OR($B186&lt;M$229, AND($B186&gt;M$230, $B186&lt;M$231)), M186, "")</f>
        <v/>
      </c>
      <c r="BV186" s="2" t="str">
        <f>IF(OR($B186&lt;N$229, AND($B186&gt;N$230, $B186&lt;N$231)), N186, "")</f>
        <v/>
      </c>
      <c r="BW186" s="2" t="str">
        <f>IF(OR($B186&lt;O$229, AND($B186&gt;O$230, $B186&lt;O$231)), O186, "")</f>
        <v/>
      </c>
      <c r="BZ186" s="2">
        <f>IF(OR(AND($B186&gt;C$230, $B186&lt;C$231), $B186&gt;C$232), C186, "")</f>
        <v>94.954999999999998</v>
      </c>
      <c r="CA186" s="2">
        <f>IF(OR(AND($B186&gt;D$230, $B186&lt;D$231), $B186&gt;D$232), D186, "")</f>
        <v>99.662000000000006</v>
      </c>
      <c r="CB186" s="2">
        <f>IF(OR(AND($B186&gt;E$230, $B186&lt;E$231), $B186&gt;E$232), E186, "")</f>
        <v>101.41200000000001</v>
      </c>
      <c r="CC186" s="2">
        <f>IF(OR(AND($B186&gt;F$230, $B186&lt;F$231), $B186&gt;F$232), F186, "")</f>
        <v>101.04600000000001</v>
      </c>
      <c r="CD186" s="2">
        <f>IF(OR(AND($B186&gt;G$230, $B186&lt;G$231), $B186&gt;G$232), G186, "")</f>
        <v>103.73399999999999</v>
      </c>
      <c r="CE186" s="2">
        <f>IF(OR(AND($B186&gt;H$230, $B186&lt;H$231), $B186&gt;H$232), H186, "")</f>
        <v>105.86199999999999</v>
      </c>
      <c r="CF186" s="2">
        <f>IF(OR(AND($B186&gt;I$230, $B186&lt;I$231), $B186&gt;I$232), I186, "")</f>
        <v>107.60599999999999</v>
      </c>
      <c r="CG186" s="2">
        <f>IF(OR(AND($B186&gt;J$230, $B186&lt;J$231), $B186&gt;J$232), J186, "")</f>
        <v>106.015</v>
      </c>
      <c r="CH186" s="2">
        <f>IF(OR(AND($B186&gt;K$230, $B186&lt;K$231), $B186&gt;K$232), K186, "")</f>
        <v>103.848</v>
      </c>
      <c r="CI186" s="2">
        <f>IF(OR(AND($B186&gt;L$230, $B186&lt;L$231), $B186&gt;L$232), L186, "")</f>
        <v>97.682000000000002</v>
      </c>
      <c r="CJ186" s="2">
        <f>IF(OR(AND($B186&gt;M$230, $B186&lt;M$231), $B186&gt;M$232), M186, "")</f>
        <v>91.212000000000003</v>
      </c>
      <c r="CK186" s="2">
        <f>IF(OR(AND($B186&gt;N$230, $B186&lt;N$231), $B186&gt;N$232), N186, "")</f>
        <v>80.545000000000002</v>
      </c>
      <c r="CL186" s="2">
        <f>IF(OR(AND($B186&gt;O$230, $B186&lt;O$231), $B186&gt;O$232), O186, "")</f>
        <v>68.181799999999996</v>
      </c>
      <c r="CO186" s="2">
        <f t="shared" si="99"/>
        <v>99.108492515662348</v>
      </c>
      <c r="CP186" s="2">
        <f t="shared" si="100"/>
        <v>101.81017174584747</v>
      </c>
      <c r="CQ186" s="2">
        <f t="shared" si="101"/>
        <v>105.44312254496896</v>
      </c>
      <c r="CR186" s="2">
        <f t="shared" si="102"/>
        <v>104.3501558932326</v>
      </c>
      <c r="CS186" s="2">
        <f t="shared" si="103"/>
        <v>107.2812110090818</v>
      </c>
      <c r="CT186" s="2">
        <f t="shared" si="104"/>
        <v>110.35578251427394</v>
      </c>
      <c r="CU186" s="2">
        <f t="shared" si="105"/>
        <v>110.69748784465052</v>
      </c>
      <c r="CV186" s="2">
        <f t="shared" si="106"/>
        <v>111.98845952959464</v>
      </c>
      <c r="CW186" s="2">
        <f t="shared" si="107"/>
        <v>110.30126382050344</v>
      </c>
      <c r="CX186" s="2">
        <f t="shared" si="108"/>
        <v>104.69994754674541</v>
      </c>
      <c r="CY186" s="2">
        <f t="shared" si="109"/>
        <v>97.285941601366346</v>
      </c>
      <c r="CZ186" s="2">
        <f t="shared" si="110"/>
        <v>85.14552959865604</v>
      </c>
      <c r="DA186" s="2">
        <f t="shared" si="111"/>
        <v>70.692646046783935</v>
      </c>
      <c r="DD186" s="2">
        <f t="shared" si="112"/>
        <v>95.617133007689773</v>
      </c>
      <c r="DE186" s="2">
        <f t="shared" si="113"/>
        <v>99.521739142858976</v>
      </c>
      <c r="DF186" s="2">
        <f t="shared" si="114"/>
        <v>100.77749061044433</v>
      </c>
      <c r="DG186" s="2">
        <f t="shared" si="115"/>
        <v>101.05373227809331</v>
      </c>
      <c r="DH186" s="2">
        <f t="shared" si="116"/>
        <v>104.57547551880761</v>
      </c>
      <c r="DI186" s="2">
        <f t="shared" si="117"/>
        <v>106.66676432789706</v>
      </c>
      <c r="DJ186" s="2">
        <f t="shared" si="118"/>
        <v>107.68705969515112</v>
      </c>
      <c r="DK186" s="2">
        <f t="shared" si="119"/>
        <v>105.82019738867547</v>
      </c>
      <c r="DL186" s="2">
        <f t="shared" si="120"/>
        <v>102.75030474668513</v>
      </c>
      <c r="DM186" s="2">
        <f t="shared" si="121"/>
        <v>98.214024458948813</v>
      </c>
      <c r="DN186" s="2">
        <f t="shared" si="122"/>
        <v>90.571859259817131</v>
      </c>
      <c r="DO186" s="2">
        <f t="shared" si="123"/>
        <v>80.963820220810405</v>
      </c>
      <c r="DP186" s="2">
        <f t="shared" si="124"/>
        <v>68.626071966697523</v>
      </c>
      <c r="DS186" s="2">
        <f>POWER(10,($B186-C$227)/C$228)/(1+POWER(10,($B186-C$227)/C$228))</f>
        <v>0.99940934449434726</v>
      </c>
      <c r="DT186" s="2">
        <f>POWER(10,($B186-D$227)/D$228)/(1+POWER(10,($B186-D$227)/D$228))</f>
        <v>0.99929248843238538</v>
      </c>
      <c r="DU186" s="2">
        <f>POWER(10,($B186-E$227)/E$228)/(1+POWER(10,($B186-E$227)/E$228))</f>
        <v>0.99921376607927992</v>
      </c>
      <c r="DV186" s="2">
        <f>POWER(10,($B186-F$227)/F$228)/(1+POWER(10,($B186-F$227)/F$228))</f>
        <v>0.99943710961819998</v>
      </c>
      <c r="DW186" s="2">
        <f>POWER(10,($B186-G$227)/G$228)/(1+POWER(10,($B186-G$227)/G$228))</f>
        <v>0.99946537389102774</v>
      </c>
      <c r="DX186" s="2">
        <f>POWER(10,($B186-H$227)/H$228)/(1+POWER(10,($B186-H$227)/H$228))</f>
        <v>0.99940973743084349</v>
      </c>
      <c r="DY186" s="2">
        <f>POWER(10,($B186-I$227)/I$228)/(1+POWER(10,($B186-I$227)/I$228))</f>
        <v>0.99933794133450693</v>
      </c>
      <c r="DZ186" s="2">
        <f>POWER(10,($B186-J$227)/J$228)/(1+POWER(10,($B186-J$227)/J$228))</f>
        <v>0.99936156589562208</v>
      </c>
      <c r="EA186" s="2">
        <f>POWER(10,($B186-K$227)/K$228)/(1+POWER(10,($B186-K$227)/K$228))</f>
        <v>0.9993821266165831</v>
      </c>
      <c r="EB186" s="2">
        <f>POWER(10,($B186-L$227)/L$228)/(1+POWER(10,($B186-L$227)/L$228))</f>
        <v>0.99945913343550963</v>
      </c>
      <c r="EC186" s="2">
        <f>POWER(10,($B186-M$227)/M$228)/(1+POWER(10,($B186-M$227)/M$228))</f>
        <v>0.99946984371675018</v>
      </c>
      <c r="ED186" s="2">
        <f>POWER(10,($B186-N$227)/N$228)/(1+POWER(10,($B186-N$227)/N$228))</f>
        <v>0.99947977008799904</v>
      </c>
      <c r="EE186" s="2">
        <f>POWER(10,($B186-O$227)/O$228)/(1+POWER(10,($B186-O$227)/O$228))</f>
        <v>0.99941996341689865</v>
      </c>
    </row>
    <row r="187" spans="2:135" x14ac:dyDescent="0.25">
      <c r="B187" s="2">
        <v>181</v>
      </c>
      <c r="C187">
        <v>95.272999999999996</v>
      </c>
      <c r="D187">
        <v>98.956000000000003</v>
      </c>
      <c r="E187">
        <v>99</v>
      </c>
      <c r="F187">
        <v>99.984999999999999</v>
      </c>
      <c r="G187">
        <v>104.28100000000001</v>
      </c>
      <c r="H187">
        <v>106.631</v>
      </c>
      <c r="I187">
        <v>108.015</v>
      </c>
      <c r="J187">
        <v>105.667</v>
      </c>
      <c r="K187">
        <v>102.318</v>
      </c>
      <c r="L187">
        <v>98.712000000000003</v>
      </c>
      <c r="M187">
        <v>90.757999999999996</v>
      </c>
      <c r="N187">
        <v>80.909000000000006</v>
      </c>
      <c r="O187">
        <v>68.5</v>
      </c>
      <c r="R187" s="5">
        <f>AV187+(C$209*_xlfn.NORM.DIST($B187,C$214*C$215+C$213,C$219*C$214,FALSE))+(C$211*_xlfn.NORM.DIST($B187,C$214*C$216+C$213,C$220*C$214,FALSE))+(C$210*_xlfn.NORM.DIST($B187,C$214*C$217+C$213,C$221*C$214,FALSE))+(C$212*_xlfn.NORM.DIST($B187,C$214*C$218+C$213,C$222*C$214,FALSE))</f>
        <v>95.580105217849194</v>
      </c>
      <c r="S187" s="5">
        <f>AW187+(D$209*_xlfn.NORM.DIST($B187,D$214*D$215+D$213,D$219*D$214,FALSE))+(D$211*_xlfn.NORM.DIST($B187,D$214*D$216+D$213,D$220*D$214,FALSE))+(D$210*_xlfn.NORM.DIST($B187,D$214*D$217+D$213,D$221*D$214,FALSE))+(D$212*_xlfn.NORM.DIST($B187,D$214*D$218+D$213,D$222*D$214,FALSE))</f>
        <v>99.493969986761428</v>
      </c>
      <c r="T187" s="5">
        <f>AX187+(E$209*_xlfn.NORM.DIST($B187,E$214*E$215+E$213,E$219*E$214,FALSE))+(E$211*_xlfn.NORM.DIST($B187,E$214*E$216+E$213,E$220*E$214,FALSE))+(E$210*_xlfn.NORM.DIST($B187,E$214*E$217+E$213,E$221*E$214,FALSE))+(E$212*_xlfn.NORM.DIST($B187,E$214*E$218+E$213,E$222*E$214,FALSE))</f>
        <v>100.73452270640503</v>
      </c>
      <c r="U187" s="5">
        <f>AY187+(F$209*_xlfn.NORM.DIST($B187,F$214*F$215+F$213,F$219*F$214,FALSE))+(F$211*_xlfn.NORM.DIST($B187,F$214*F$216+F$213,F$220*F$214,FALSE))+(F$210*_xlfn.NORM.DIST($B187,F$214*F$217+F$213,F$221*F$214,FALSE))+(F$212*_xlfn.NORM.DIST($B187,F$214*F$218+F$213,F$222*F$214,FALSE))</f>
        <v>101.02609304488172</v>
      </c>
      <c r="V187" s="5">
        <f>AZ187+(G$209*_xlfn.NORM.DIST($B187,G$214*G$215+G$213,G$219*G$214,FALSE))+(G$211*_xlfn.NORM.DIST($B187,G$214*G$216+G$213,G$220*G$214,FALSE))+(G$210*_xlfn.NORM.DIST($B187,G$214*G$217+G$213,G$221*G$214,FALSE))+(G$212*_xlfn.NORM.DIST($B187,G$214*G$218+G$213,G$222*G$214,FALSE))</f>
        <v>104.57276207866883</v>
      </c>
      <c r="W187" s="5">
        <f>BA187+(H$209*_xlfn.NORM.DIST($B187,H$214*H$215+H$213,H$219*H$214,FALSE))+(H$211*_xlfn.NORM.DIST($B187,H$214*H$216+H$213,H$220*H$214,FALSE))+(H$210*_xlfn.NORM.DIST($B187,H$214*H$217+H$213,H$221*H$214,FALSE))+(H$212*_xlfn.NORM.DIST($B187,H$214*H$218+H$213,H$222*H$214,FALSE))</f>
        <v>106.66197884224646</v>
      </c>
      <c r="X187" s="5">
        <f>BB187+(I$209*_xlfn.NORM.DIST($B187,I$214*I$215+I$213,I$219*I$214,FALSE))+(I$211*_xlfn.NORM.DIST($B187,I$214*I$216+I$213,I$220*I$214,FALSE))+(I$210*_xlfn.NORM.DIST($B187,I$214*I$217+I$213,I$221*I$214,FALSE))+(I$212*_xlfn.NORM.DIST($B187,I$214*I$218+I$213,I$222*I$214,FALSE))</f>
        <v>107.6855517968034</v>
      </c>
      <c r="Y187" s="5">
        <f>BC187+(J$209*_xlfn.NORM.DIST($B187,J$214*J$215+J$213,J$219*J$214,FALSE))+(J$211*_xlfn.NORM.DIST($B187,J$214*J$216+J$213,J$220*J$214,FALSE))+(J$210*_xlfn.NORM.DIST($B187,J$214*J$217+J$213,J$221*J$214,FALSE))+(J$212*_xlfn.NORM.DIST($B187,J$214*J$218+J$213,J$222*J$214,FALSE))</f>
        <v>105.80098805986567</v>
      </c>
      <c r="Z187" s="5">
        <f>BD187+(K$209*_xlfn.NORM.DIST($B187,K$214*K$215+K$213,K$219*K$214,FALSE))+(K$211*_xlfn.NORM.DIST($B187,K$214*K$216+K$213,K$220*K$214,FALSE))+(K$210*_xlfn.NORM.DIST($B187,K$214*K$217+K$213,K$221*K$214,FALSE))+(K$212*_xlfn.NORM.DIST($B187,K$214*K$218+K$213,K$222*K$214,FALSE))</f>
        <v>102.71750483756725</v>
      </c>
      <c r="AA187" s="5">
        <f>BE187+(L$209*_xlfn.NORM.DIST($B187,L$214*L$215+L$213,L$219*L$214,FALSE))+(L$211*_xlfn.NORM.DIST($B187,L$214*L$216+L$213,L$220*L$214,FALSE))+(L$210*_xlfn.NORM.DIST($B187,L$214*L$217+L$213,L$221*L$214,FALSE))+(L$212*_xlfn.NORM.DIST($B187,L$214*L$218+L$213,L$222*L$214,FALSE))</f>
        <v>98.186427779060438</v>
      </c>
      <c r="AB187" s="5">
        <f>BF187+(M$209*_xlfn.NORM.DIST($B187,M$214*M$215+M$213,M$219*M$214,FALSE))+(M$211*_xlfn.NORM.DIST($B187,M$214*M$216+M$213,M$220*M$214,FALSE))+(M$210*_xlfn.NORM.DIST($B187,M$214*M$217+M$213,M$221*M$214,FALSE))+(M$212*_xlfn.NORM.DIST($B187,M$214*M$218+M$213,M$222*M$214,FALSE))</f>
        <v>90.547349016420583</v>
      </c>
      <c r="AC187" s="5">
        <f>BG187+(N$209*_xlfn.NORM.DIST($B187,N$214*N$215+N$213,N$219*N$214,FALSE))+(N$211*_xlfn.NORM.DIST($B187,N$214*N$216+N$213,N$220*N$214,FALSE))+(N$210*_xlfn.NORM.DIST($B187,N$214*N$217+N$213,N$221*N$214,FALSE))+(N$212*_xlfn.NORM.DIST($B187,N$214*N$218+N$213,N$222*N$214,FALSE))</f>
        <v>80.948938252487494</v>
      </c>
      <c r="AD187" s="5">
        <f>BH187+(O$209*_xlfn.NORM.DIST($B187,O$214*O$215+O$213,O$219*O$214,FALSE))+(O$211*_xlfn.NORM.DIST($B187,O$214*O$216+O$213,O$220*O$214,FALSE))+(O$210*_xlfn.NORM.DIST($B187,O$214*O$217+O$213,O$221*O$214,FALSE))+(O$212*_xlfn.NORM.DIST($B187,O$214*O$218+O$213,O$222*O$214,FALSE))</f>
        <v>68.619000670399743</v>
      </c>
      <c r="AE187" s="5"/>
      <c r="AG187" s="5">
        <f t="shared" si="127"/>
        <v>-0.3071052178491982</v>
      </c>
      <c r="AH187" s="5">
        <f t="shared" si="127"/>
        <v>-0.53796998676142493</v>
      </c>
      <c r="AI187" s="5">
        <f t="shared" si="127"/>
        <v>-1.7345227064050306</v>
      </c>
      <c r="AJ187" s="5">
        <f t="shared" si="127"/>
        <v>-1.0410930448817197</v>
      </c>
      <c r="AK187" s="5">
        <f t="shared" si="126"/>
        <v>-0.29176207866882464</v>
      </c>
      <c r="AL187" s="5">
        <f t="shared" si="126"/>
        <v>-3.0978842246454974E-2</v>
      </c>
      <c r="AM187" s="5">
        <f t="shared" si="126"/>
        <v>0.3294482031966055</v>
      </c>
      <c r="AN187" s="5">
        <f t="shared" si="126"/>
        <v>-0.13398805986567197</v>
      </c>
      <c r="AO187" s="5">
        <f t="shared" si="125"/>
        <v>-0.39950483756724964</v>
      </c>
      <c r="AP187" s="5">
        <f t="shared" si="125"/>
        <v>0.52557222093956568</v>
      </c>
      <c r="AQ187" s="5">
        <f t="shared" si="125"/>
        <v>0.21065098357941281</v>
      </c>
      <c r="AR187" s="5">
        <f t="shared" si="125"/>
        <v>-3.9938252487488057E-2</v>
      </c>
      <c r="AS187" s="5">
        <f t="shared" si="128"/>
        <v>-0.1190006703997426</v>
      </c>
      <c r="AV187" s="2">
        <f t="shared" si="86"/>
        <v>95.580105217842942</v>
      </c>
      <c r="AW187" s="2">
        <f t="shared" si="87"/>
        <v>99.49392965463592</v>
      </c>
      <c r="AX187" s="2">
        <f t="shared" si="88"/>
        <v>100.73425244723489</v>
      </c>
      <c r="AY187" s="2">
        <f t="shared" si="89"/>
        <v>101.02609280637736</v>
      </c>
      <c r="AZ187" s="2">
        <f t="shared" si="90"/>
        <v>104.57276203947586</v>
      </c>
      <c r="BA187" s="2">
        <f t="shared" si="91"/>
        <v>106.66197869647276</v>
      </c>
      <c r="BB187" s="2">
        <f t="shared" si="92"/>
        <v>107.68555123087741</v>
      </c>
      <c r="BC187" s="2">
        <f t="shared" si="93"/>
        <v>105.80098782618525</v>
      </c>
      <c r="BD187" s="2">
        <f t="shared" si="94"/>
        <v>102.71750474744859</v>
      </c>
      <c r="BE187" s="2">
        <f t="shared" si="95"/>
        <v>98.186427752161705</v>
      </c>
      <c r="BF187" s="2">
        <f t="shared" si="96"/>
        <v>90.547348883906295</v>
      </c>
      <c r="BG187" s="2">
        <f t="shared" si="97"/>
        <v>80.948937943259523</v>
      </c>
      <c r="BH187" s="2">
        <f t="shared" si="98"/>
        <v>68.618996517025948</v>
      </c>
      <c r="BK187" s="2" t="str">
        <f>IF(OR($B187&lt;C$229, AND($B187&gt;C$230, $B187&lt;C$231)), C187, "")</f>
        <v/>
      </c>
      <c r="BL187" s="2" t="str">
        <f>IF(OR($B187&lt;D$229, AND($B187&gt;D$230, $B187&lt;D$231)), D187, "")</f>
        <v/>
      </c>
      <c r="BM187" s="2" t="str">
        <f>IF(OR($B187&lt;E$229, AND($B187&gt;E$230, $B187&lt;E$231)), E187, "")</f>
        <v/>
      </c>
      <c r="BN187" s="2" t="str">
        <f>IF(OR($B187&lt;F$229, AND($B187&gt;F$230, $B187&lt;F$231)), F187, "")</f>
        <v/>
      </c>
      <c r="BO187" s="2" t="str">
        <f>IF(OR($B187&lt;G$229, AND($B187&gt;G$230, $B187&lt;G$231)), G187, "")</f>
        <v/>
      </c>
      <c r="BP187" s="2" t="str">
        <f>IF(OR($B187&lt;H$229, AND($B187&gt;H$230, $B187&lt;H$231)), H187, "")</f>
        <v/>
      </c>
      <c r="BQ187" s="2" t="str">
        <f>IF(OR($B187&lt;I$229, AND($B187&gt;I$230, $B187&lt;I$231)), I187, "")</f>
        <v/>
      </c>
      <c r="BR187" s="2" t="str">
        <f>IF(OR($B187&lt;J$229, AND($B187&gt;J$230, $B187&lt;J$231)), J187, "")</f>
        <v/>
      </c>
      <c r="BS187" s="2" t="str">
        <f>IF(OR($B187&lt;K$229, AND($B187&gt;K$230, $B187&lt;K$231)), K187, "")</f>
        <v/>
      </c>
      <c r="BT187" s="2" t="str">
        <f>IF(OR($B187&lt;L$229, AND($B187&gt;L$230, $B187&lt;L$231)), L187, "")</f>
        <v/>
      </c>
      <c r="BU187" s="2" t="str">
        <f>IF(OR($B187&lt;M$229, AND($B187&gt;M$230, $B187&lt;M$231)), M187, "")</f>
        <v/>
      </c>
      <c r="BV187" s="2" t="str">
        <f>IF(OR($B187&lt;N$229, AND($B187&gt;N$230, $B187&lt;N$231)), N187, "")</f>
        <v/>
      </c>
      <c r="BW187" s="2" t="str">
        <f>IF(OR($B187&lt;O$229, AND($B187&gt;O$230, $B187&lt;O$231)), O187, "")</f>
        <v/>
      </c>
      <c r="BZ187" s="2">
        <f>IF(OR(AND($B187&gt;C$230, $B187&lt;C$231), $B187&gt;C$232), C187, "")</f>
        <v>95.272999999999996</v>
      </c>
      <c r="CA187" s="2">
        <f>IF(OR(AND($B187&gt;D$230, $B187&lt;D$231), $B187&gt;D$232), D187, "")</f>
        <v>98.956000000000003</v>
      </c>
      <c r="CB187" s="2">
        <f>IF(OR(AND($B187&gt;E$230, $B187&lt;E$231), $B187&gt;E$232), E187, "")</f>
        <v>99</v>
      </c>
      <c r="CC187" s="2">
        <f>IF(OR(AND($B187&gt;F$230, $B187&lt;F$231), $B187&gt;F$232), F187, "")</f>
        <v>99.984999999999999</v>
      </c>
      <c r="CD187" s="2">
        <f>IF(OR(AND($B187&gt;G$230, $B187&lt;G$231), $B187&gt;G$232), G187, "")</f>
        <v>104.28100000000001</v>
      </c>
      <c r="CE187" s="2">
        <f>IF(OR(AND($B187&gt;H$230, $B187&lt;H$231), $B187&gt;H$232), H187, "")</f>
        <v>106.631</v>
      </c>
      <c r="CF187" s="2">
        <f>IF(OR(AND($B187&gt;I$230, $B187&lt;I$231), $B187&gt;I$232), I187, "")</f>
        <v>108.015</v>
      </c>
      <c r="CG187" s="2">
        <f>IF(OR(AND($B187&gt;J$230, $B187&lt;J$231), $B187&gt;J$232), J187, "")</f>
        <v>105.667</v>
      </c>
      <c r="CH187" s="2">
        <f>IF(OR(AND($B187&gt;K$230, $B187&lt;K$231), $B187&gt;K$232), K187, "")</f>
        <v>102.318</v>
      </c>
      <c r="CI187" s="2">
        <f>IF(OR(AND($B187&gt;L$230, $B187&lt;L$231), $B187&gt;L$232), L187, "")</f>
        <v>98.712000000000003</v>
      </c>
      <c r="CJ187" s="2">
        <f>IF(OR(AND($B187&gt;M$230, $B187&lt;M$231), $B187&gt;M$232), M187, "")</f>
        <v>90.757999999999996</v>
      </c>
      <c r="CK187" s="2">
        <f>IF(OR(AND($B187&gt;N$230, $B187&lt;N$231), $B187&gt;N$232), N187, "")</f>
        <v>80.909000000000006</v>
      </c>
      <c r="CL187" s="2">
        <f>IF(OR(AND($B187&gt;O$230, $B187&lt;O$231), $B187&gt;O$232), O187, "")</f>
        <v>68.5</v>
      </c>
      <c r="CO187" s="2">
        <f t="shared" si="99"/>
        <v>99.105951116988507</v>
      </c>
      <c r="CP187" s="2">
        <f t="shared" si="100"/>
        <v>101.80319449187354</v>
      </c>
      <c r="CQ187" s="2">
        <f t="shared" si="101"/>
        <v>105.44567982216671</v>
      </c>
      <c r="CR187" s="2">
        <f t="shared" si="102"/>
        <v>104.35498775846932</v>
      </c>
      <c r="CS187" s="2">
        <f t="shared" si="103"/>
        <v>107.30231737368236</v>
      </c>
      <c r="CT187" s="2">
        <f t="shared" si="104"/>
        <v>110.38631737321266</v>
      </c>
      <c r="CU187" s="2">
        <f t="shared" si="105"/>
        <v>110.72197617969096</v>
      </c>
      <c r="CV187" s="2">
        <f t="shared" si="106"/>
        <v>112.03179094228368</v>
      </c>
      <c r="CW187" s="2">
        <f t="shared" si="107"/>
        <v>110.34317974182893</v>
      </c>
      <c r="CX187" s="2">
        <f t="shared" si="108"/>
        <v>104.73686303950515</v>
      </c>
      <c r="CY187" s="2">
        <f t="shared" si="109"/>
        <v>97.329485885418421</v>
      </c>
      <c r="CZ187" s="2">
        <f t="shared" si="110"/>
        <v>85.172807335792399</v>
      </c>
      <c r="DA187" s="2">
        <f t="shared" si="111"/>
        <v>70.704839093062247</v>
      </c>
      <c r="DD187" s="2">
        <f t="shared" si="112"/>
        <v>95.578204777777259</v>
      </c>
      <c r="DE187" s="2">
        <f t="shared" si="113"/>
        <v>99.492438527531021</v>
      </c>
      <c r="DF187" s="2">
        <f t="shared" si="114"/>
        <v>100.730871441798</v>
      </c>
      <c r="DG187" s="2">
        <f t="shared" si="115"/>
        <v>101.0243829152944</v>
      </c>
      <c r="DH187" s="2">
        <f t="shared" si="116"/>
        <v>104.57143043785771</v>
      </c>
      <c r="DI187" s="2">
        <f t="shared" si="117"/>
        <v>106.65997260452644</v>
      </c>
      <c r="DJ187" s="2">
        <f t="shared" si="118"/>
        <v>107.68371660865768</v>
      </c>
      <c r="DK187" s="2">
        <f t="shared" si="119"/>
        <v>105.79735756841363</v>
      </c>
      <c r="DL187" s="2">
        <f t="shared" si="120"/>
        <v>102.71320496778939</v>
      </c>
      <c r="DM187" s="2">
        <f t="shared" si="121"/>
        <v>98.18319482995534</v>
      </c>
      <c r="DN187" s="2">
        <f t="shared" si="122"/>
        <v>90.544067925110227</v>
      </c>
      <c r="DO187" s="2">
        <f t="shared" si="123"/>
        <v>80.946932862857935</v>
      </c>
      <c r="DP187" s="2">
        <f t="shared" si="124"/>
        <v>68.61789246664155</v>
      </c>
      <c r="DS187" s="2">
        <f>POWER(10,($B187-C$227)/C$228)/(1+POWER(10,($B187-C$227)/C$228))</f>
        <v>0.9994612877789546</v>
      </c>
      <c r="DT187" s="2">
        <f>POWER(10,($B187-D$227)/D$228)/(1+POWER(10,($B187-D$227)/D$228))</f>
        <v>0.99935470160937989</v>
      </c>
      <c r="DU187" s="2">
        <f>POWER(10,($B187-E$227)/E$228)/(1+POWER(10,($B187-E$227)/E$228))</f>
        <v>0.99928289653277114</v>
      </c>
      <c r="DV187" s="2">
        <f>POWER(10,($B187-F$227)/F$228)/(1+POWER(10,($B187-F$227)/F$228))</f>
        <v>0.99948661244324077</v>
      </c>
      <c r="DW187" s="2">
        <f>POWER(10,($B187-G$227)/G$228)/(1+POWER(10,($B187-G$227)/G$228))</f>
        <v>0.99951239225591115</v>
      </c>
      <c r="DX187" s="2">
        <f>POWER(10,($B187-H$227)/H$228)/(1+POWER(10,($B187-H$227)/H$228))</f>
        <v>0.99946164617853794</v>
      </c>
      <c r="DY187" s="2">
        <f>POWER(10,($B187-I$227)/I$228)/(1+POWER(10,($B187-I$227)/I$228))</f>
        <v>0.99939616014470212</v>
      </c>
      <c r="DZ187" s="2">
        <f>POWER(10,($B187-J$227)/J$228)/(1+POWER(10,($B187-J$227)/J$228))</f>
        <v>0.99941770846620237</v>
      </c>
      <c r="EA187" s="2">
        <f>POWER(10,($B187-K$227)/K$228)/(1+POWER(10,($B187-K$227)/K$228))</f>
        <v>0.99943646213958459</v>
      </c>
      <c r="EB187" s="2">
        <f>POWER(10,($B187-L$227)/L$228)/(1+POWER(10,($B187-L$227)/L$228))</f>
        <v>0.99950670035421463</v>
      </c>
      <c r="EC187" s="2">
        <f>POWER(10,($B187-M$227)/M$228)/(1+POWER(10,($B187-M$227)/M$228))</f>
        <v>0.99951646916737413</v>
      </c>
      <c r="ED187" s="2">
        <f>POWER(10,($B187-N$227)/N$228)/(1+POWER(10,($B187-N$227)/N$228))</f>
        <v>0.99952552296230446</v>
      </c>
      <c r="EE187" s="2">
        <f>POWER(10,($B187-O$227)/O$228)/(1+POWER(10,($B187-O$227)/O$228))</f>
        <v>0.9994709733490913</v>
      </c>
    </row>
    <row r="188" spans="2:135" x14ac:dyDescent="0.25">
      <c r="B188" s="2">
        <v>182</v>
      </c>
      <c r="C188">
        <v>95.938999999999993</v>
      </c>
      <c r="D188">
        <v>98.912000000000006</v>
      </c>
      <c r="E188">
        <v>100.441</v>
      </c>
      <c r="F188">
        <v>100.431</v>
      </c>
      <c r="G188">
        <v>103.78100000000001</v>
      </c>
      <c r="H188">
        <v>107</v>
      </c>
      <c r="I188">
        <v>107.742</v>
      </c>
      <c r="J188">
        <v>106.303</v>
      </c>
      <c r="K188">
        <v>103.833</v>
      </c>
      <c r="L188">
        <v>96.697000000000003</v>
      </c>
      <c r="M188">
        <v>90.120999999999995</v>
      </c>
      <c r="N188">
        <v>80</v>
      </c>
      <c r="O188">
        <v>68.515199999999993</v>
      </c>
      <c r="R188" s="5">
        <f>AV188+(C$209*_xlfn.NORM.DIST($B188,C$214*C$215+C$213,C$219*C$214,FALSE))+(C$211*_xlfn.NORM.DIST($B188,C$214*C$216+C$213,C$220*C$214,FALSE))+(C$210*_xlfn.NORM.DIST($B188,C$214*C$217+C$213,C$221*C$214,FALSE))+(C$212*_xlfn.NORM.DIST($B188,C$214*C$218+C$213,C$222*C$214,FALSE))</f>
        <v>95.541027730078355</v>
      </c>
      <c r="S188" s="5">
        <f>AW188+(D$209*_xlfn.NORM.DIST($B188,D$214*D$215+D$213,D$219*D$214,FALSE))+(D$211*_xlfn.NORM.DIST($B188,D$214*D$216+D$213,D$220*D$214,FALSE))+(D$210*_xlfn.NORM.DIST($B188,D$214*D$217+D$213,D$221*D$214,FALSE))+(D$212*_xlfn.NORM.DIST($B188,D$214*D$218+D$213,D$222*D$214,FALSE))</f>
        <v>99.464526619503772</v>
      </c>
      <c r="T188" s="5">
        <f>AX188+(E$209*_xlfn.NORM.DIST($B188,E$214*E$215+E$213,E$219*E$214,FALSE))+(E$211*_xlfn.NORM.DIST($B188,E$214*E$216+E$213,E$220*E$214,FALSE))+(E$210*_xlfn.NORM.DIST($B188,E$214*E$217+E$213,E$221*E$214,FALSE))+(E$212*_xlfn.NORM.DIST($B188,E$214*E$218+E$213,E$222*E$214,FALSE))</f>
        <v>100.68749265108529</v>
      </c>
      <c r="U188" s="5">
        <f>AY188+(F$209*_xlfn.NORM.DIST($B188,F$214*F$215+F$213,F$219*F$214,FALSE))+(F$211*_xlfn.NORM.DIST($B188,F$214*F$216+F$213,F$220*F$214,FALSE))+(F$210*_xlfn.NORM.DIST($B188,F$214*F$217+F$213,F$221*F$214,FALSE))+(F$212*_xlfn.NORM.DIST($B188,F$214*F$218+F$213,F$222*F$214,FALSE))</f>
        <v>100.99660913643253</v>
      </c>
      <c r="V188" s="5">
        <f>AZ188+(G$209*_xlfn.NORM.DIST($B188,G$214*G$215+G$213,G$219*G$214,FALSE))+(G$211*_xlfn.NORM.DIST($B188,G$214*G$216+G$213,G$220*G$214,FALSE))+(G$210*_xlfn.NORM.DIST($B188,G$214*G$217+G$213,G$221*G$214,FALSE))+(G$212*_xlfn.NORM.DIST($B188,G$214*G$218+G$213,G$222*G$214,FALSE))</f>
        <v>104.56861104007588</v>
      </c>
      <c r="W188" s="5">
        <f>BA188+(H$209*_xlfn.NORM.DIST($B188,H$214*H$215+H$213,H$219*H$214,FALSE))+(H$211*_xlfn.NORM.DIST($B188,H$214*H$216+H$213,H$220*H$214,FALSE))+(H$210*_xlfn.NORM.DIST($B188,H$214*H$217+H$213,H$221*H$214,FALSE))+(H$212*_xlfn.NORM.DIST($B188,H$214*H$218+H$213,H$222*H$214,FALSE))</f>
        <v>106.65502891304881</v>
      </c>
      <c r="X188" s="5">
        <f>BB188+(I$209*_xlfn.NORM.DIST($B188,I$214*I$215+I$213,I$219*I$214,FALSE))+(I$211*_xlfn.NORM.DIST($B188,I$214*I$216+I$213,I$220*I$214,FALSE))+(I$210*_xlfn.NORM.DIST($B188,I$214*I$217+I$213,I$221*I$214,FALSE))+(I$212*_xlfn.NORM.DIST($B188,I$214*I$218+I$213,I$222*I$214,FALSE))</f>
        <v>107.68206229695946</v>
      </c>
      <c r="Y188" s="5">
        <f>BC188+(J$209*_xlfn.NORM.DIST($B188,J$214*J$215+J$213,J$219*J$214,FALSE))+(J$211*_xlfn.NORM.DIST($B188,J$214*J$216+J$213,J$220*J$214,FALSE))+(J$210*_xlfn.NORM.DIST($B188,J$214*J$217+J$213,J$221*J$214,FALSE))+(J$212*_xlfn.NORM.DIST($B188,J$214*J$218+J$213,J$222*J$214,FALSE))</f>
        <v>105.77786395868515</v>
      </c>
      <c r="Z188" s="5">
        <f>BD188+(K$209*_xlfn.NORM.DIST($B188,K$214*K$215+K$213,K$219*K$214,FALSE))+(K$211*_xlfn.NORM.DIST($B188,K$214*K$216+K$213,K$220*K$214,FALSE))+(K$210*_xlfn.NORM.DIST($B188,K$214*K$217+K$213,K$221*K$214,FALSE))+(K$212*_xlfn.NORM.DIST($B188,K$214*K$218+K$213,K$222*K$214,FALSE))</f>
        <v>102.68006746494083</v>
      </c>
      <c r="AA188" s="5">
        <f>BE188+(L$209*_xlfn.NORM.DIST($B188,L$214*L$215+L$213,L$219*L$214,FALSE))+(L$211*_xlfn.NORM.DIST($B188,L$214*L$216+L$213,L$220*L$214,FALSE))+(L$210*_xlfn.NORM.DIST($B188,L$214*L$217+L$213,L$221*L$214,FALSE))+(L$212*_xlfn.NORM.DIST($B188,L$214*L$218+L$213,L$222*L$214,FALSE))</f>
        <v>98.155344275269201</v>
      </c>
      <c r="AB188" s="5">
        <f>BF188+(M$209*_xlfn.NORM.DIST($B188,M$214*M$215+M$213,M$219*M$214,FALSE))+(M$211*_xlfn.NORM.DIST($B188,M$214*M$216+M$213,M$220*M$214,FALSE))+(M$210*_xlfn.NORM.DIST($B188,M$214*M$217+M$213,M$221*M$214,FALSE))+(M$212*_xlfn.NORM.DIST($B188,M$214*M$218+M$213,M$222*M$214,FALSE))</f>
        <v>90.51930048263614</v>
      </c>
      <c r="AC188" s="5">
        <f>BG188+(N$209*_xlfn.NORM.DIST($B188,N$214*N$215+N$213,N$219*N$214,FALSE))+(N$211*_xlfn.NORM.DIST($B188,N$214*N$216+N$213,N$220*N$214,FALSE))+(N$210*_xlfn.NORM.DIST($B188,N$214*N$217+N$213,N$221*N$214,FALSE))+(N$212*_xlfn.NORM.DIST($B188,N$214*N$218+N$213,N$222*N$214,FALSE))</f>
        <v>80.931893435152233</v>
      </c>
      <c r="AD188" s="5">
        <f>BH188+(O$209*_xlfn.NORM.DIST($B188,O$214*O$215+O$213,O$219*O$214,FALSE))+(O$211*_xlfn.NORM.DIST($B188,O$214*O$216+O$213,O$220*O$214,FALSE))+(O$210*_xlfn.NORM.DIST($B188,O$214*O$217+O$213,O$221*O$214,FALSE))+(O$212*_xlfn.NORM.DIST($B188,O$214*O$218+O$213,O$222*O$214,FALSE))</f>
        <v>68.610731056863116</v>
      </c>
      <c r="AE188" s="5"/>
      <c r="AG188" s="5">
        <f t="shared" si="127"/>
        <v>0.39797226992163814</v>
      </c>
      <c r="AH188" s="5">
        <f t="shared" si="127"/>
        <v>-0.55252661950376591</v>
      </c>
      <c r="AI188" s="5">
        <f t="shared" si="127"/>
        <v>-0.2464926510852905</v>
      </c>
      <c r="AJ188" s="5">
        <f t="shared" si="127"/>
        <v>-0.56560913643252775</v>
      </c>
      <c r="AK188" s="5">
        <f t="shared" si="126"/>
        <v>-0.78761104007587335</v>
      </c>
      <c r="AL188" s="5">
        <f t="shared" si="126"/>
        <v>0.34497108695119039</v>
      </c>
      <c r="AM188" s="5">
        <f t="shared" si="126"/>
        <v>5.9937703040546353E-2</v>
      </c>
      <c r="AN188" s="5">
        <f t="shared" si="126"/>
        <v>0.52513604131485181</v>
      </c>
      <c r="AO188" s="5">
        <f t="shared" si="125"/>
        <v>1.1529325350591648</v>
      </c>
      <c r="AP188" s="5">
        <f t="shared" si="125"/>
        <v>-1.458344275269198</v>
      </c>
      <c r="AQ188" s="5">
        <f t="shared" si="125"/>
        <v>-0.39830048263614515</v>
      </c>
      <c r="AR188" s="5">
        <f t="shared" si="125"/>
        <v>-0.931893435152233</v>
      </c>
      <c r="AS188" s="5">
        <f t="shared" si="128"/>
        <v>-9.5531056863123354E-2</v>
      </c>
      <c r="AV188" s="2">
        <f t="shared" si="86"/>
        <v>95.541027730076138</v>
      </c>
      <c r="AW188" s="2">
        <f t="shared" si="87"/>
        <v>99.464511051976586</v>
      </c>
      <c r="AX188" s="2">
        <f t="shared" si="88"/>
        <v>100.68736814505851</v>
      </c>
      <c r="AY188" s="2">
        <f t="shared" si="89"/>
        <v>100.99660906703151</v>
      </c>
      <c r="AZ188" s="2">
        <f t="shared" si="90"/>
        <v>104.56861102954085</v>
      </c>
      <c r="BA188" s="2">
        <f t="shared" si="91"/>
        <v>106.65502887306781</v>
      </c>
      <c r="BB188" s="2">
        <f t="shared" si="92"/>
        <v>107.68206213423325</v>
      </c>
      <c r="BC188" s="2">
        <f t="shared" si="93"/>
        <v>105.77786389467302</v>
      </c>
      <c r="BD188" s="2">
        <f t="shared" si="94"/>
        <v>102.68006744134635</v>
      </c>
      <c r="BE188" s="2">
        <f t="shared" si="95"/>
        <v>98.155344268529447</v>
      </c>
      <c r="BF188" s="2">
        <f t="shared" si="96"/>
        <v>90.519300447003786</v>
      </c>
      <c r="BG188" s="2">
        <f t="shared" si="97"/>
        <v>80.931893348592979</v>
      </c>
      <c r="BH188" s="2">
        <f t="shared" si="98"/>
        <v>68.610729749139381</v>
      </c>
      <c r="BK188" s="2" t="str">
        <f>IF(OR($B188&lt;C$229, AND($B188&gt;C$230, $B188&lt;C$231)), C188, "")</f>
        <v/>
      </c>
      <c r="BL188" s="2" t="str">
        <f>IF(OR($B188&lt;D$229, AND($B188&gt;D$230, $B188&lt;D$231)), D188, "")</f>
        <v/>
      </c>
      <c r="BM188" s="2" t="str">
        <f>IF(OR($B188&lt;E$229, AND($B188&gt;E$230, $B188&lt;E$231)), E188, "")</f>
        <v/>
      </c>
      <c r="BN188" s="2" t="str">
        <f>IF(OR($B188&lt;F$229, AND($B188&gt;F$230, $B188&lt;F$231)), F188, "")</f>
        <v/>
      </c>
      <c r="BO188" s="2" t="str">
        <f>IF(OR($B188&lt;G$229, AND($B188&gt;G$230, $B188&lt;G$231)), G188, "")</f>
        <v/>
      </c>
      <c r="BP188" s="2" t="str">
        <f>IF(OR($B188&lt;H$229, AND($B188&gt;H$230, $B188&lt;H$231)), H188, "")</f>
        <v/>
      </c>
      <c r="BQ188" s="2" t="str">
        <f>IF(OR($B188&lt;I$229, AND($B188&gt;I$230, $B188&lt;I$231)), I188, "")</f>
        <v/>
      </c>
      <c r="BR188" s="2" t="str">
        <f>IF(OR($B188&lt;J$229, AND($B188&gt;J$230, $B188&lt;J$231)), J188, "")</f>
        <v/>
      </c>
      <c r="BS188" s="2" t="str">
        <f>IF(OR($B188&lt;K$229, AND($B188&gt;K$230, $B188&lt;K$231)), K188, "")</f>
        <v/>
      </c>
      <c r="BT188" s="2" t="str">
        <f>IF(OR($B188&lt;L$229, AND($B188&gt;L$230, $B188&lt;L$231)), L188, "")</f>
        <v/>
      </c>
      <c r="BU188" s="2" t="str">
        <f>IF(OR($B188&lt;M$229, AND($B188&gt;M$230, $B188&lt;M$231)), M188, "")</f>
        <v/>
      </c>
      <c r="BV188" s="2" t="str">
        <f>IF(OR($B188&lt;N$229, AND($B188&gt;N$230, $B188&lt;N$231)), N188, "")</f>
        <v/>
      </c>
      <c r="BW188" s="2" t="str">
        <f>IF(OR($B188&lt;O$229, AND($B188&gt;O$230, $B188&lt;O$231)), O188, "")</f>
        <v/>
      </c>
      <c r="BZ188" s="2">
        <f>IF(OR(AND($B188&gt;C$230, $B188&lt;C$231), $B188&gt;C$232), C188, "")</f>
        <v>95.938999999999993</v>
      </c>
      <c r="CA188" s="2">
        <f>IF(OR(AND($B188&gt;D$230, $B188&lt;D$231), $B188&gt;D$232), D188, "")</f>
        <v>98.912000000000006</v>
      </c>
      <c r="CB188" s="2">
        <f>IF(OR(AND($B188&gt;E$230, $B188&lt;E$231), $B188&gt;E$232), E188, "")</f>
        <v>100.441</v>
      </c>
      <c r="CC188" s="2">
        <f>IF(OR(AND($B188&gt;F$230, $B188&lt;F$231), $B188&gt;F$232), F188, "")</f>
        <v>100.431</v>
      </c>
      <c r="CD188" s="2">
        <f>IF(OR(AND($B188&gt;G$230, $B188&lt;G$231), $B188&gt;G$232), G188, "")</f>
        <v>103.78100000000001</v>
      </c>
      <c r="CE188" s="2">
        <f>IF(OR(AND($B188&gt;H$230, $B188&lt;H$231), $B188&gt;H$232), H188, "")</f>
        <v>107</v>
      </c>
      <c r="CF188" s="2">
        <f>IF(OR(AND($B188&gt;I$230, $B188&lt;I$231), $B188&gt;I$232), I188, "")</f>
        <v>107.742</v>
      </c>
      <c r="CG188" s="2">
        <f>IF(OR(AND($B188&gt;J$230, $B188&lt;J$231), $B188&gt;J$232), J188, "")</f>
        <v>106.303</v>
      </c>
      <c r="CH188" s="2">
        <f>IF(OR(AND($B188&gt;K$230, $B188&lt;K$231), $B188&gt;K$232), K188, "")</f>
        <v>103.833</v>
      </c>
      <c r="CI188" s="2">
        <f>IF(OR(AND($B188&gt;L$230, $B188&lt;L$231), $B188&gt;L$232), L188, "")</f>
        <v>96.697000000000003</v>
      </c>
      <c r="CJ188" s="2">
        <f>IF(OR(AND($B188&gt;M$230, $B188&lt;M$231), $B188&gt;M$232), M188, "")</f>
        <v>90.120999999999995</v>
      </c>
      <c r="CK188" s="2">
        <f>IF(OR(AND($B188&gt;N$230, $B188&lt;N$231), $B188&gt;N$232), N188, "")</f>
        <v>80</v>
      </c>
      <c r="CL188" s="2">
        <f>IF(OR(AND($B188&gt;O$230, $B188&lt;O$231), $B188&gt;O$232), O188, "")</f>
        <v>68.515199999999993</v>
      </c>
      <c r="CO188" s="2">
        <f t="shared" si="99"/>
        <v>99.10340971831468</v>
      </c>
      <c r="CP188" s="2">
        <f t="shared" si="100"/>
        <v>101.79621723789961</v>
      </c>
      <c r="CQ188" s="2">
        <f t="shared" si="101"/>
        <v>105.44823709936445</v>
      </c>
      <c r="CR188" s="2">
        <f t="shared" si="102"/>
        <v>104.35981962370603</v>
      </c>
      <c r="CS188" s="2">
        <f t="shared" si="103"/>
        <v>107.32342373828293</v>
      </c>
      <c r="CT188" s="2">
        <f t="shared" si="104"/>
        <v>110.41685223215137</v>
      </c>
      <c r="CU188" s="2">
        <f t="shared" si="105"/>
        <v>110.74646451473139</v>
      </c>
      <c r="CV188" s="2">
        <f t="shared" si="106"/>
        <v>112.07512235497272</v>
      </c>
      <c r="CW188" s="2">
        <f t="shared" si="107"/>
        <v>110.38509566315443</v>
      </c>
      <c r="CX188" s="2">
        <f t="shared" si="108"/>
        <v>104.77377853226488</v>
      </c>
      <c r="CY188" s="2">
        <f t="shared" si="109"/>
        <v>97.373030169470496</v>
      </c>
      <c r="CZ188" s="2">
        <f t="shared" si="110"/>
        <v>85.200085072928758</v>
      </c>
      <c r="DA188" s="2">
        <f t="shared" si="111"/>
        <v>70.717032139340546</v>
      </c>
      <c r="DD188" s="2">
        <f t="shared" si="112"/>
        <v>95.539276547864745</v>
      </c>
      <c r="DE188" s="2">
        <f t="shared" si="113"/>
        <v>99.463137912203067</v>
      </c>
      <c r="DF188" s="2">
        <f t="shared" si="114"/>
        <v>100.68425227315167</v>
      </c>
      <c r="DG188" s="2">
        <f t="shared" si="115"/>
        <v>100.99503355249549</v>
      </c>
      <c r="DH188" s="2">
        <f t="shared" si="116"/>
        <v>104.56738535690782</v>
      </c>
      <c r="DI188" s="2">
        <f t="shared" si="117"/>
        <v>106.65318088115582</v>
      </c>
      <c r="DJ188" s="2">
        <f t="shared" si="118"/>
        <v>107.68037352216425</v>
      </c>
      <c r="DK188" s="2">
        <f t="shared" si="119"/>
        <v>105.77451774815178</v>
      </c>
      <c r="DL188" s="2">
        <f t="shared" si="120"/>
        <v>102.67610518889366</v>
      </c>
      <c r="DM188" s="2">
        <f t="shared" si="121"/>
        <v>98.152365200961867</v>
      </c>
      <c r="DN188" s="2">
        <f t="shared" si="122"/>
        <v>90.516276590403336</v>
      </c>
      <c r="DO188" s="2">
        <f t="shared" si="123"/>
        <v>80.930045504905465</v>
      </c>
      <c r="DP188" s="2">
        <f t="shared" si="124"/>
        <v>68.609712966585576</v>
      </c>
      <c r="DS188" s="2">
        <f>POWER(10,($B188-C$227)/C$228)/(1+POWER(10,($B188-C$227)/C$228))</f>
        <v>0.99950866532543869</v>
      </c>
      <c r="DT188" s="2">
        <f>POWER(10,($B188-D$227)/D$228)/(1+POWER(10,($B188-D$227)/D$228))</f>
        <v>0.99941144745555544</v>
      </c>
      <c r="DU188" s="2">
        <f>POWER(10,($B188-E$227)/E$228)/(1+POWER(10,($B188-E$227)/E$228))</f>
        <v>0.99934595259630132</v>
      </c>
      <c r="DV188" s="2">
        <f>POWER(10,($B188-F$227)/F$228)/(1+POWER(10,($B188-F$227)/F$228))</f>
        <v>0.99953176383202802</v>
      </c>
      <c r="DW188" s="2">
        <f>POWER(10,($B188-G$227)/G$228)/(1+POWER(10,($B188-G$227)/G$228))</f>
        <v>0.99955527737157024</v>
      </c>
      <c r="DX188" s="2">
        <f>POWER(10,($B188-H$227)/H$228)/(1+POWER(10,($B188-H$227)/H$228))</f>
        <v>0.99950899222072276</v>
      </c>
      <c r="DY188" s="2">
        <f>POWER(10,($B188-I$227)/I$228)/(1+POWER(10,($B188-I$227)/I$228))</f>
        <v>0.99944926224528619</v>
      </c>
      <c r="DZ188" s="2">
        <f>POWER(10,($B188-J$227)/J$228)/(1+POWER(10,($B188-J$227)/J$228))</f>
        <v>0.99946891659927095</v>
      </c>
      <c r="EA188" s="2">
        <f>POWER(10,($B188-K$227)/K$228)/(1+POWER(10,($B188-K$227)/K$228))</f>
        <v>0.99948602187719371</v>
      </c>
      <c r="EB188" s="2">
        <f>POWER(10,($B188-L$227)/L$228)/(1+POWER(10,($B188-L$227)/L$228))</f>
        <v>0.99955008584745975</v>
      </c>
      <c r="EC188" s="2">
        <f>POWER(10,($B188-M$227)/M$228)/(1+POWER(10,($B188-M$227)/M$228))</f>
        <v>0.99955899587675379</v>
      </c>
      <c r="ED188" s="2">
        <f>POWER(10,($B188-N$227)/N$228)/(1+POWER(10,($B188-N$227)/N$228))</f>
        <v>0.99956725373194311</v>
      </c>
      <c r="EE188" s="2">
        <f>POWER(10,($B188-O$227)/O$228)/(1+POWER(10,($B188-O$227)/O$228))</f>
        <v>0.99951749950033508</v>
      </c>
    </row>
    <row r="189" spans="2:135" x14ac:dyDescent="0.25">
      <c r="B189" s="2">
        <v>183</v>
      </c>
      <c r="C189">
        <v>95.515000000000001</v>
      </c>
      <c r="D189">
        <v>99.382000000000005</v>
      </c>
      <c r="E189">
        <v>101.235</v>
      </c>
      <c r="F189">
        <v>99.722999999999999</v>
      </c>
      <c r="G189">
        <v>104.28100000000001</v>
      </c>
      <c r="H189">
        <v>105.938</v>
      </c>
      <c r="I189">
        <v>107.985</v>
      </c>
      <c r="J189">
        <v>106.288</v>
      </c>
      <c r="K189">
        <v>102.652</v>
      </c>
      <c r="L189">
        <v>98.515000000000001</v>
      </c>
      <c r="M189">
        <v>90.757999999999996</v>
      </c>
      <c r="N189">
        <v>80.152000000000001</v>
      </c>
      <c r="O189">
        <v>67.863600000000005</v>
      </c>
      <c r="R189" s="5">
        <f>AV189+(C$209*_xlfn.NORM.DIST($B189,C$214*C$215+C$213,C$219*C$214,FALSE))+(C$211*_xlfn.NORM.DIST($B189,C$214*C$216+C$213,C$220*C$214,FALSE))+(C$210*_xlfn.NORM.DIST($B189,C$214*C$217+C$213,C$221*C$214,FALSE))+(C$212*_xlfn.NORM.DIST($B189,C$214*C$218+C$213,C$222*C$214,FALSE))</f>
        <v>95.501961789897123</v>
      </c>
      <c r="S189" s="5">
        <f>AW189+(D$209*_xlfn.NORM.DIST($B189,D$214*D$215+D$213,D$219*D$214,FALSE))+(D$211*_xlfn.NORM.DIST($B189,D$214*D$216+D$213,D$220*D$214,FALSE))+(D$210*_xlfn.NORM.DIST($B189,D$214*D$217+D$213,D$221*D$214,FALSE))+(D$212*_xlfn.NORM.DIST($B189,D$214*D$218+D$213,D$222*D$214,FALSE))</f>
        <v>99.435107416118541</v>
      </c>
      <c r="T189" s="5">
        <f>AX189+(E$209*_xlfn.NORM.DIST($B189,E$214*E$215+E$213,E$219*E$214,FALSE))+(E$211*_xlfn.NORM.DIST($B189,E$214*E$216+E$213,E$220*E$214,FALSE))+(E$210*_xlfn.NORM.DIST($B189,E$214*E$217+E$213,E$221*E$214,FALSE))+(E$212*_xlfn.NORM.DIST($B189,E$214*E$218+E$213,E$222*E$214,FALSE))</f>
        <v>100.64055931742853</v>
      </c>
      <c r="U189" s="5">
        <f>AY189+(F$209*_xlfn.NORM.DIST($B189,F$214*F$215+F$213,F$219*F$214,FALSE))+(F$211*_xlfn.NORM.DIST($B189,F$214*F$216+F$213,F$220*F$214,FALSE))+(F$210*_xlfn.NORM.DIST($B189,F$214*F$217+F$213,F$221*F$214,FALSE))+(F$212*_xlfn.NORM.DIST($B189,F$214*F$218+F$213,F$222*F$214,FALSE))</f>
        <v>100.96713575175886</v>
      </c>
      <c r="V189" s="5">
        <f>AZ189+(G$209*_xlfn.NORM.DIST($B189,G$214*G$215+G$213,G$219*G$214,FALSE))+(G$211*_xlfn.NORM.DIST($B189,G$214*G$216+G$213,G$220*G$214,FALSE))+(G$210*_xlfn.NORM.DIST($B189,G$214*G$217+G$213,G$221*G$214,FALSE))+(G$212*_xlfn.NORM.DIST($B189,G$214*G$218+G$213,G$222*G$214,FALSE))</f>
        <v>104.56446835075236</v>
      </c>
      <c r="W189" s="5">
        <f>BA189+(H$209*_xlfn.NORM.DIST($B189,H$214*H$215+H$213,H$219*H$214,FALSE))+(H$211*_xlfn.NORM.DIST($B189,H$214*H$216+H$213,H$220*H$214,FALSE))+(H$210*_xlfn.NORM.DIST($B189,H$214*H$217+H$213,H$221*H$214,FALSE))+(H$212*_xlfn.NORM.DIST($B189,H$214*H$218+H$213,H$222*H$214,FALSE))</f>
        <v>106.64809134545418</v>
      </c>
      <c r="X189" s="5">
        <f>BB189+(I$209*_xlfn.NORM.DIST($B189,I$214*I$215+I$213,I$219*I$214,FALSE))+(I$211*_xlfn.NORM.DIST($B189,I$214*I$216+I$213,I$220*I$214,FALSE))+(I$210*_xlfn.NORM.DIST($B189,I$214*I$217+I$213,I$221*I$214,FALSE))+(I$212*_xlfn.NORM.DIST($B189,I$214*I$218+I$213,I$222*I$214,FALSE))</f>
        <v>107.67858456727654</v>
      </c>
      <c r="Y189" s="5">
        <f>BC189+(J$209*_xlfn.NORM.DIST($B189,J$214*J$215+J$213,J$219*J$214,FALSE))+(J$211*_xlfn.NORM.DIST($B189,J$214*J$216+J$213,J$220*J$214,FALSE))+(J$210*_xlfn.NORM.DIST($B189,J$214*J$217+J$213,J$221*J$214,FALSE))+(J$212*_xlfn.NORM.DIST($B189,J$214*J$218+J$213,J$222*J$214,FALSE))</f>
        <v>105.7547618609145</v>
      </c>
      <c r="Z189" s="5">
        <f>BD189+(K$209*_xlfn.NORM.DIST($B189,K$214*K$215+K$213,K$219*K$214,FALSE))+(K$211*_xlfn.NORM.DIST($B189,K$214*K$216+K$213,K$220*K$214,FALSE))+(K$210*_xlfn.NORM.DIST($B189,K$214*K$217+K$213,K$221*K$214,FALSE))+(K$212*_xlfn.NORM.DIST($B189,K$214*K$218+K$213,K$222*K$214,FALSE))</f>
        <v>102.64265623707607</v>
      </c>
      <c r="AA189" s="5">
        <f>BE189+(L$209*_xlfn.NORM.DIST($B189,L$214*L$215+L$213,L$219*L$214,FALSE))+(L$211*_xlfn.NORM.DIST($B189,L$214*L$216+L$213,L$220*L$214,FALSE))+(L$210*_xlfn.NORM.DIST($B189,L$214*L$217+L$213,L$221*L$214,FALSE))+(L$212*_xlfn.NORM.DIST($B189,L$214*L$218+L$213,L$222*L$214,FALSE))</f>
        <v>98.124280421778337</v>
      </c>
      <c r="AB189" s="5">
        <f>BF189+(M$209*_xlfn.NORM.DIST($B189,M$214*M$215+M$213,M$219*M$214,FALSE))+(M$211*_xlfn.NORM.DIST($B189,M$214*M$216+M$213,M$220*M$214,FALSE))+(M$210*_xlfn.NORM.DIST($B189,M$214*M$217+M$213,M$221*M$214,FALSE))+(M$212*_xlfn.NORM.DIST($B189,M$214*M$218+M$213,M$222*M$214,FALSE))</f>
        <v>90.491271854195475</v>
      </c>
      <c r="AC189" s="5">
        <f>BG189+(N$209*_xlfn.NORM.DIST($B189,N$214*N$215+N$213,N$219*N$214,FALSE))+(N$211*_xlfn.NORM.DIST($B189,N$214*N$216+N$213,N$220*N$214,FALSE))+(N$210*_xlfn.NORM.DIST($B189,N$214*N$217+N$213,N$221*N$214,FALSE))+(N$212*_xlfn.NORM.DIST($B189,N$214*N$218+N$213,N$222*N$214,FALSE))</f>
        <v>80.914860919016945</v>
      </c>
      <c r="AD189" s="5">
        <f>BH189+(O$209*_xlfn.NORM.DIST($B189,O$214*O$215+O$213,O$219*O$214,FALSE))+(O$211*_xlfn.NORM.DIST($B189,O$214*O$216+O$213,O$220*O$214,FALSE))+(O$210*_xlfn.NORM.DIST($B189,O$214*O$217+O$213,O$221*O$214,FALSE))+(O$212*_xlfn.NORM.DIST($B189,O$214*O$218+O$213,O$222*O$214,FALSE))</f>
        <v>68.602470181535068</v>
      </c>
      <c r="AE189" s="5"/>
      <c r="AG189" s="5">
        <f t="shared" si="127"/>
        <v>1.3038210102877201E-2</v>
      </c>
      <c r="AH189" s="5">
        <f t="shared" si="127"/>
        <v>-5.3107416118535866E-2</v>
      </c>
      <c r="AI189" s="5">
        <f t="shared" si="127"/>
        <v>0.59444068257147364</v>
      </c>
      <c r="AJ189" s="5">
        <f t="shared" si="127"/>
        <v>-1.2441357517588614</v>
      </c>
      <c r="AK189" s="5">
        <f t="shared" si="126"/>
        <v>-0.28346835075235788</v>
      </c>
      <c r="AL189" s="5">
        <f t="shared" si="126"/>
        <v>-0.71009134545417396</v>
      </c>
      <c r="AM189" s="5">
        <f t="shared" si="126"/>
        <v>0.30641543272345473</v>
      </c>
      <c r="AN189" s="5">
        <f t="shared" si="126"/>
        <v>0.53323813908549766</v>
      </c>
      <c r="AO189" s="5">
        <f t="shared" si="125"/>
        <v>9.3437629239332409E-3</v>
      </c>
      <c r="AP189" s="5">
        <f t="shared" si="125"/>
        <v>0.39071957822166326</v>
      </c>
      <c r="AQ189" s="5">
        <f t="shared" si="125"/>
        <v>0.26672814580452098</v>
      </c>
      <c r="AR189" s="5">
        <f t="shared" si="125"/>
        <v>-0.76286091901694419</v>
      </c>
      <c r="AS189" s="5">
        <f t="shared" si="128"/>
        <v>-0.7388701815350629</v>
      </c>
      <c r="AV189" s="2">
        <f t="shared" si="86"/>
        <v>95.50196178989637</v>
      </c>
      <c r="AW189" s="2">
        <f t="shared" si="87"/>
        <v>99.435101663137388</v>
      </c>
      <c r="AX189" s="2">
        <f t="shared" si="88"/>
        <v>100.64050431236123</v>
      </c>
      <c r="AY189" s="2">
        <f t="shared" si="89"/>
        <v>100.96713573246477</v>
      </c>
      <c r="AZ189" s="2">
        <f t="shared" si="90"/>
        <v>104.56446834804858</v>
      </c>
      <c r="BA189" s="2">
        <f t="shared" si="91"/>
        <v>106.64809133498818</v>
      </c>
      <c r="BB189" s="2">
        <f t="shared" si="92"/>
        <v>107.67858452262368</v>
      </c>
      <c r="BC189" s="2">
        <f t="shared" si="93"/>
        <v>105.75476184418682</v>
      </c>
      <c r="BD189" s="2">
        <f t="shared" si="94"/>
        <v>102.64265623118507</v>
      </c>
      <c r="BE189" s="2">
        <f t="shared" si="95"/>
        <v>98.124280420167437</v>
      </c>
      <c r="BF189" s="2">
        <f t="shared" si="96"/>
        <v>90.491271845046782</v>
      </c>
      <c r="BG189" s="2">
        <f t="shared" si="97"/>
        <v>80.914860895867591</v>
      </c>
      <c r="BH189" s="2">
        <f t="shared" si="98"/>
        <v>68.602469787842409</v>
      </c>
      <c r="BK189" s="2" t="str">
        <f>IF(OR($B189&lt;C$229, AND($B189&gt;C$230, $B189&lt;C$231)), C189, "")</f>
        <v/>
      </c>
      <c r="BL189" s="2" t="str">
        <f>IF(OR($B189&lt;D$229, AND($B189&gt;D$230, $B189&lt;D$231)), D189, "")</f>
        <v/>
      </c>
      <c r="BM189" s="2" t="str">
        <f>IF(OR($B189&lt;E$229, AND($B189&gt;E$230, $B189&lt;E$231)), E189, "")</f>
        <v/>
      </c>
      <c r="BN189" s="2" t="str">
        <f>IF(OR($B189&lt;F$229, AND($B189&gt;F$230, $B189&lt;F$231)), F189, "")</f>
        <v/>
      </c>
      <c r="BO189" s="2" t="str">
        <f>IF(OR($B189&lt;G$229, AND($B189&gt;G$230, $B189&lt;G$231)), G189, "")</f>
        <v/>
      </c>
      <c r="BP189" s="2" t="str">
        <f>IF(OR($B189&lt;H$229, AND($B189&gt;H$230, $B189&lt;H$231)), H189, "")</f>
        <v/>
      </c>
      <c r="BQ189" s="2" t="str">
        <f>IF(OR($B189&lt;I$229, AND($B189&gt;I$230, $B189&lt;I$231)), I189, "")</f>
        <v/>
      </c>
      <c r="BR189" s="2" t="str">
        <f>IF(OR($B189&lt;J$229, AND($B189&gt;J$230, $B189&lt;J$231)), J189, "")</f>
        <v/>
      </c>
      <c r="BS189" s="2" t="str">
        <f>IF(OR($B189&lt;K$229, AND($B189&gt;K$230, $B189&lt;K$231)), K189, "")</f>
        <v/>
      </c>
      <c r="BT189" s="2" t="str">
        <f>IF(OR($B189&lt;L$229, AND($B189&gt;L$230, $B189&lt;L$231)), L189, "")</f>
        <v/>
      </c>
      <c r="BU189" s="2" t="str">
        <f>IF(OR($B189&lt;M$229, AND($B189&gt;M$230, $B189&lt;M$231)), M189, "")</f>
        <v/>
      </c>
      <c r="BV189" s="2" t="str">
        <f>IF(OR($B189&lt;N$229, AND($B189&gt;N$230, $B189&lt;N$231)), N189, "")</f>
        <v/>
      </c>
      <c r="BW189" s="2" t="str">
        <f>IF(OR($B189&lt;O$229, AND($B189&gt;O$230, $B189&lt;O$231)), O189, "")</f>
        <v/>
      </c>
      <c r="BZ189" s="2">
        <f>IF(OR(AND($B189&gt;C$230, $B189&lt;C$231), $B189&gt;C$232), C189, "")</f>
        <v>95.515000000000001</v>
      </c>
      <c r="CA189" s="2">
        <f>IF(OR(AND($B189&gt;D$230, $B189&lt;D$231), $B189&gt;D$232), D189, "")</f>
        <v>99.382000000000005</v>
      </c>
      <c r="CB189" s="2">
        <f>IF(OR(AND($B189&gt;E$230, $B189&lt;E$231), $B189&gt;E$232), E189, "")</f>
        <v>101.235</v>
      </c>
      <c r="CC189" s="2">
        <f>IF(OR(AND($B189&gt;F$230, $B189&lt;F$231), $B189&gt;F$232), F189, "")</f>
        <v>99.722999999999999</v>
      </c>
      <c r="CD189" s="2">
        <f>IF(OR(AND($B189&gt;G$230, $B189&lt;G$231), $B189&gt;G$232), G189, "")</f>
        <v>104.28100000000001</v>
      </c>
      <c r="CE189" s="2">
        <f>IF(OR(AND($B189&gt;H$230, $B189&lt;H$231), $B189&gt;H$232), H189, "")</f>
        <v>105.938</v>
      </c>
      <c r="CF189" s="2">
        <f>IF(OR(AND($B189&gt;I$230, $B189&lt;I$231), $B189&gt;I$232), I189, "")</f>
        <v>107.985</v>
      </c>
      <c r="CG189" s="2">
        <f>IF(OR(AND($B189&gt;J$230, $B189&lt;J$231), $B189&gt;J$232), J189, "")</f>
        <v>106.288</v>
      </c>
      <c r="CH189" s="2">
        <f>IF(OR(AND($B189&gt;K$230, $B189&lt;K$231), $B189&gt;K$232), K189, "")</f>
        <v>102.652</v>
      </c>
      <c r="CI189" s="2">
        <f>IF(OR(AND($B189&gt;L$230, $B189&lt;L$231), $B189&gt;L$232), L189, "")</f>
        <v>98.515000000000001</v>
      </c>
      <c r="CJ189" s="2">
        <f>IF(OR(AND($B189&gt;M$230, $B189&lt;M$231), $B189&gt;M$232), M189, "")</f>
        <v>90.757999999999996</v>
      </c>
      <c r="CK189" s="2">
        <f>IF(OR(AND($B189&gt;N$230, $B189&lt;N$231), $B189&gt;N$232), N189, "")</f>
        <v>80.152000000000001</v>
      </c>
      <c r="CL189" s="2">
        <f>IF(OR(AND($B189&gt;O$230, $B189&lt;O$231), $B189&gt;O$232), O189, "")</f>
        <v>67.863600000000005</v>
      </c>
      <c r="CO189" s="2">
        <f t="shared" si="99"/>
        <v>99.100868319640838</v>
      </c>
      <c r="CP189" s="2">
        <f t="shared" si="100"/>
        <v>101.7892399839257</v>
      </c>
      <c r="CQ189" s="2">
        <f t="shared" si="101"/>
        <v>105.45079437656219</v>
      </c>
      <c r="CR189" s="2">
        <f t="shared" si="102"/>
        <v>104.36465148894274</v>
      </c>
      <c r="CS189" s="2">
        <f t="shared" si="103"/>
        <v>107.34453010288348</v>
      </c>
      <c r="CT189" s="2">
        <f t="shared" si="104"/>
        <v>110.44738709109008</v>
      </c>
      <c r="CU189" s="2">
        <f t="shared" si="105"/>
        <v>110.77095284977182</v>
      </c>
      <c r="CV189" s="2">
        <f t="shared" si="106"/>
        <v>112.11845376766176</v>
      </c>
      <c r="CW189" s="2">
        <f t="shared" si="107"/>
        <v>110.42701158447993</v>
      </c>
      <c r="CX189" s="2">
        <f t="shared" si="108"/>
        <v>104.81069402502462</v>
      </c>
      <c r="CY189" s="2">
        <f t="shared" si="109"/>
        <v>97.416574453522571</v>
      </c>
      <c r="CZ189" s="2">
        <f t="shared" si="110"/>
        <v>85.227362810065117</v>
      </c>
      <c r="DA189" s="2">
        <f t="shared" si="111"/>
        <v>70.729225185618859</v>
      </c>
      <c r="DD189" s="2">
        <f t="shared" si="112"/>
        <v>95.500348317952245</v>
      </c>
      <c r="DE189" s="2">
        <f t="shared" si="113"/>
        <v>99.433837296875112</v>
      </c>
      <c r="DF189" s="2">
        <f t="shared" si="114"/>
        <v>100.63763310450535</v>
      </c>
      <c r="DG189" s="2">
        <f t="shared" si="115"/>
        <v>100.96568418969657</v>
      </c>
      <c r="DH189" s="2">
        <f t="shared" si="116"/>
        <v>104.56334027595791</v>
      </c>
      <c r="DI189" s="2">
        <f t="shared" si="117"/>
        <v>106.64638915778521</v>
      </c>
      <c r="DJ189" s="2">
        <f t="shared" si="118"/>
        <v>107.6770304356708</v>
      </c>
      <c r="DK189" s="2">
        <f t="shared" si="119"/>
        <v>105.75167792788993</v>
      </c>
      <c r="DL189" s="2">
        <f t="shared" si="120"/>
        <v>102.63900540999792</v>
      </c>
      <c r="DM189" s="2">
        <f t="shared" si="121"/>
        <v>98.121535571968394</v>
      </c>
      <c r="DN189" s="2">
        <f t="shared" si="122"/>
        <v>90.488485255696432</v>
      </c>
      <c r="DO189" s="2">
        <f t="shared" si="123"/>
        <v>80.913158146952995</v>
      </c>
      <c r="DP189" s="2">
        <f t="shared" si="124"/>
        <v>68.601533466529588</v>
      </c>
      <c r="DS189" s="2">
        <f>POWER(10,($B189-C$227)/C$228)/(1+POWER(10,($B189-C$227)/C$228))</f>
        <v>0.99955187807778545</v>
      </c>
      <c r="DT189" s="2">
        <f>POWER(10,($B189-D$227)/D$228)/(1+POWER(10,($B189-D$227)/D$228))</f>
        <v>0.9994632059013856</v>
      </c>
      <c r="DU189" s="2">
        <f>POWER(10,($B189-E$227)/E$228)/(1+POWER(10,($B189-E$227)/E$228))</f>
        <v>0.99940346734846763</v>
      </c>
      <c r="DV189" s="2">
        <f>POWER(10,($B189-F$227)/F$228)/(1+POWER(10,($B189-F$227)/F$228))</f>
        <v>0.99957294594492896</v>
      </c>
      <c r="DW189" s="2">
        <f>POWER(10,($B189-G$227)/G$228)/(1+POWER(10,($B189-G$227)/G$228))</f>
        <v>0.99959439227062208</v>
      </c>
      <c r="DX189" s="2">
        <f>POWER(10,($B189-H$227)/H$228)/(1+POWER(10,($B189-H$227)/H$228))</f>
        <v>0.99955217623559867</v>
      </c>
      <c r="DY189" s="2">
        <f>POWER(10,($B189-I$227)/I$228)/(1+POWER(10,($B189-I$227)/I$228))</f>
        <v>0.9994976968569742</v>
      </c>
      <c r="DZ189" s="2">
        <f>POWER(10,($B189-J$227)/J$228)/(1+POWER(10,($B189-J$227)/J$228))</f>
        <v>0.99951562354722367</v>
      </c>
      <c r="EA189" s="2">
        <f>POWER(10,($B189-K$227)/K$228)/(1+POWER(10,($B189-K$227)/K$228))</f>
        <v>0.99953122518070037</v>
      </c>
      <c r="EB189" s="2">
        <f>POWER(10,($B189-L$227)/L$228)/(1+POWER(10,($B189-L$227)/L$228))</f>
        <v>0.99958965717162873</v>
      </c>
      <c r="EC189" s="2">
        <f>POWER(10,($B189-M$227)/M$228)/(1+POWER(10,($B189-M$227)/M$228))</f>
        <v>0.99959778385197129</v>
      </c>
      <c r="ED189" s="2">
        <f>POWER(10,($B189-N$227)/N$228)/(1+POWER(10,($B189-N$227)/N$228))</f>
        <v>0.9996053156844541</v>
      </c>
      <c r="EE189" s="2">
        <f>POWER(10,($B189-O$227)/O$228)/(1+POWER(10,($B189-O$227)/O$228))</f>
        <v>0.99955993563146006</v>
      </c>
    </row>
    <row r="190" spans="2:135" x14ac:dyDescent="0.25">
      <c r="B190" s="2">
        <v>184</v>
      </c>
      <c r="C190">
        <v>95.302999999999997</v>
      </c>
      <c r="D190">
        <v>99.234999999999999</v>
      </c>
      <c r="E190">
        <v>100.176</v>
      </c>
      <c r="F190">
        <v>100.523</v>
      </c>
      <c r="G190">
        <v>103.422</v>
      </c>
      <c r="H190">
        <v>107.2</v>
      </c>
      <c r="I190">
        <v>108.515</v>
      </c>
      <c r="J190">
        <v>105.818</v>
      </c>
      <c r="K190">
        <v>102.97</v>
      </c>
      <c r="L190">
        <v>97.227000000000004</v>
      </c>
      <c r="M190">
        <v>91.332999999999998</v>
      </c>
      <c r="N190">
        <v>80.272999999999996</v>
      </c>
      <c r="O190">
        <v>67.318200000000004</v>
      </c>
      <c r="R190" s="5">
        <f>AV190+(C$209*_xlfn.NORM.DIST($B190,C$214*C$215+C$213,C$219*C$214,FALSE))+(C$211*_xlfn.NORM.DIST($B190,C$214*C$216+C$213,C$220*C$214,FALSE))+(C$210*_xlfn.NORM.DIST($B190,C$214*C$217+C$213,C$221*C$214,FALSE))+(C$212*_xlfn.NORM.DIST($B190,C$214*C$218+C$213,C$222*C$214,FALSE))</f>
        <v>95.462906521560569</v>
      </c>
      <c r="S190" s="5">
        <f>AW190+(D$209*_xlfn.NORM.DIST($B190,D$214*D$215+D$213,D$219*D$214,FALSE))+(D$211*_xlfn.NORM.DIST($B190,D$214*D$216+D$213,D$220*D$214,FALSE))+(D$210*_xlfn.NORM.DIST($B190,D$214*D$217+D$213,D$221*D$214,FALSE))+(D$212*_xlfn.NORM.DIST($B190,D$214*D$218+D$213,D$222*D$214,FALSE))</f>
        <v>99.405702816436133</v>
      </c>
      <c r="T190" s="5">
        <f>AX190+(E$209*_xlfn.NORM.DIST($B190,E$214*E$215+E$213,E$219*E$214,FALSE))+(E$211*_xlfn.NORM.DIST($B190,E$214*E$216+E$213,E$220*E$214,FALSE))+(E$210*_xlfn.NORM.DIST($B190,E$214*E$217+E$213,E$221*E$214,FALSE))+(E$212*_xlfn.NORM.DIST($B190,E$214*E$218+E$213,E$222*E$214,FALSE))</f>
        <v>100.59368270486375</v>
      </c>
      <c r="U190" s="5">
        <f>AY190+(F$209*_xlfn.NORM.DIST($B190,F$214*F$215+F$213,F$219*F$214,FALSE))+(F$211*_xlfn.NORM.DIST($B190,F$214*F$216+F$213,F$220*F$214,FALSE))+(F$210*_xlfn.NORM.DIST($B190,F$214*F$217+F$213,F$221*F$214,FALSE))+(F$212*_xlfn.NORM.DIST($B190,F$214*F$218+F$213,F$222*F$214,FALSE))</f>
        <v>100.9376720178409</v>
      </c>
      <c r="V190" s="5">
        <f>AZ190+(G$209*_xlfn.NORM.DIST($B190,G$214*G$215+G$213,G$219*G$214,FALSE))+(G$211*_xlfn.NORM.DIST($B190,G$214*G$216+G$213,G$220*G$214,FALSE))+(G$210*_xlfn.NORM.DIST($B190,G$214*G$217+G$213,G$221*G$214,FALSE))+(G$212*_xlfn.NORM.DIST($B190,G$214*G$218+G$213,G$222*G$214,FALSE))</f>
        <v>104.5603333506843</v>
      </c>
      <c r="W190" s="5">
        <f>BA190+(H$209*_xlfn.NORM.DIST($B190,H$214*H$215+H$213,H$219*H$214,FALSE))+(H$211*_xlfn.NORM.DIST($B190,H$214*H$216+H$213,H$220*H$214,FALSE))+(H$210*_xlfn.NORM.DIST($B190,H$214*H$217+H$213,H$221*H$214,FALSE))+(H$212*_xlfn.NORM.DIST($B190,H$214*H$218+H$213,H$222*H$214,FALSE))</f>
        <v>106.64116514779012</v>
      </c>
      <c r="X190" s="5">
        <f>BB190+(I$209*_xlfn.NORM.DIST($B190,I$214*I$215+I$213,I$219*I$214,FALSE))+(I$211*_xlfn.NORM.DIST($B190,I$214*I$216+I$213,I$220*I$214,FALSE))+(I$210*_xlfn.NORM.DIST($B190,I$214*I$217+I$213,I$221*I$214,FALSE))+(I$212*_xlfn.NORM.DIST($B190,I$214*I$218+I$213,I$222*I$214,FALSE))</f>
        <v>107.67511751796465</v>
      </c>
      <c r="Y190" s="5">
        <f>BC190+(J$209*_xlfn.NORM.DIST($B190,J$214*J$215+J$213,J$219*J$214,FALSE))+(J$211*_xlfn.NORM.DIST($B190,J$214*J$216+J$213,J$220*J$214,FALSE))+(J$210*_xlfn.NORM.DIST($B190,J$214*J$217+J$213,J$221*J$214,FALSE))+(J$212*_xlfn.NORM.DIST($B190,J$214*J$218+J$213,J$222*J$214,FALSE))</f>
        <v>105.73168002958803</v>
      </c>
      <c r="Z190" s="5">
        <f>BD190+(K$209*_xlfn.NORM.DIST($B190,K$214*K$215+K$213,K$219*K$214,FALSE))+(K$211*_xlfn.NORM.DIST($B190,K$214*K$216+K$213,K$220*K$214,FALSE))+(K$210*_xlfn.NORM.DIST($B190,K$214*K$217+K$213,K$221*K$214,FALSE))+(K$212*_xlfn.NORM.DIST($B190,K$214*K$218+K$213,K$222*K$214,FALSE))</f>
        <v>102.60526914113693</v>
      </c>
      <c r="AA190" s="5">
        <f>BE190+(L$209*_xlfn.NORM.DIST($B190,L$214*L$215+L$213,L$219*L$214,FALSE))+(L$211*_xlfn.NORM.DIST($B190,L$214*L$216+L$213,L$220*L$214,FALSE))+(L$210*_xlfn.NORM.DIST($B190,L$214*L$217+L$213,L$221*L$214,FALSE))+(L$212*_xlfn.NORM.DIST($B190,L$214*L$218+L$213,L$222*L$214,FALSE))</f>
        <v>98.093234718693779</v>
      </c>
      <c r="AB190" s="5">
        <f>BF190+(M$209*_xlfn.NORM.DIST($B190,M$214*M$215+M$213,M$219*M$214,FALSE))+(M$211*_xlfn.NORM.DIST($B190,M$214*M$216+M$213,M$220*M$214,FALSE))+(M$210*_xlfn.NORM.DIST($B190,M$214*M$217+M$213,M$221*M$214,FALSE))+(M$212*_xlfn.NORM.DIST($B190,M$214*M$218+M$213,M$222*M$214,FALSE))</f>
        <v>90.463261581518964</v>
      </c>
      <c r="AC190" s="5">
        <f>BG190+(N$209*_xlfn.NORM.DIST($B190,N$214*N$215+N$213,N$219*N$214,FALSE))+(N$211*_xlfn.NORM.DIST($B190,N$214*N$216+N$213,N$220*N$214,FALSE))+(N$210*_xlfn.NORM.DIST($B190,N$214*N$217+N$213,N$221*N$214,FALSE))+(N$212*_xlfn.NORM.DIST($B190,N$214*N$218+N$213,N$222*N$214,FALSE))</f>
        <v>80.897839672373692</v>
      </c>
      <c r="AD190" s="5">
        <f>BH190+(O$209*_xlfn.NORM.DIST($B190,O$214*O$215+O$213,O$219*O$214,FALSE))+(O$211*_xlfn.NORM.DIST($B190,O$214*O$216+O$213,O$220*O$214,FALSE))+(O$210*_xlfn.NORM.DIST($B190,O$214*O$217+O$213,O$221*O$214,FALSE))+(O$212*_xlfn.NORM.DIST($B190,O$214*O$218+O$213,O$222*O$214,FALSE))</f>
        <v>68.594216224756352</v>
      </c>
      <c r="AE190" s="5"/>
      <c r="AG190" s="5">
        <f t="shared" si="127"/>
        <v>-0.15990652156057195</v>
      </c>
      <c r="AH190" s="5">
        <f t="shared" si="127"/>
        <v>-0.17070281643613328</v>
      </c>
      <c r="AI190" s="5">
        <f t="shared" si="127"/>
        <v>-0.41768270486375059</v>
      </c>
      <c r="AJ190" s="5">
        <f t="shared" si="127"/>
        <v>-0.4146720178408998</v>
      </c>
      <c r="AK190" s="5">
        <f t="shared" si="126"/>
        <v>-1.1383333506843059</v>
      </c>
      <c r="AL190" s="5">
        <f t="shared" si="126"/>
        <v>0.55883485220988405</v>
      </c>
      <c r="AM190" s="5">
        <f t="shared" si="126"/>
        <v>0.83988248203534965</v>
      </c>
      <c r="AN190" s="5">
        <f t="shared" si="126"/>
        <v>8.6319970411963709E-2</v>
      </c>
      <c r="AO190" s="5">
        <f t="shared" si="125"/>
        <v>0.36473085886306933</v>
      </c>
      <c r="AP190" s="5">
        <f t="shared" si="125"/>
        <v>-0.86623471869377511</v>
      </c>
      <c r="AQ190" s="5">
        <f t="shared" si="125"/>
        <v>0.86973841848103461</v>
      </c>
      <c r="AR190" s="5">
        <f t="shared" si="125"/>
        <v>-0.62483967237369598</v>
      </c>
      <c r="AS190" s="5">
        <f t="shared" si="128"/>
        <v>-1.2760162247563471</v>
      </c>
      <c r="AV190" s="2">
        <f t="shared" si="86"/>
        <v>95.462906521560328</v>
      </c>
      <c r="AW190" s="2">
        <f t="shared" si="87"/>
        <v>99.405700780936328</v>
      </c>
      <c r="AX190" s="2">
        <f t="shared" si="88"/>
        <v>100.59365940156422</v>
      </c>
      <c r="AY190" s="2">
        <f t="shared" si="89"/>
        <v>100.93767201271615</v>
      </c>
      <c r="AZ190" s="2">
        <f t="shared" si="90"/>
        <v>104.56033335002175</v>
      </c>
      <c r="BA190" s="2">
        <f t="shared" si="91"/>
        <v>106.64116514517519</v>
      </c>
      <c r="BB190" s="2">
        <f t="shared" si="92"/>
        <v>107.67511750627141</v>
      </c>
      <c r="BC190" s="2">
        <f t="shared" si="93"/>
        <v>105.73168002541797</v>
      </c>
      <c r="BD190" s="2">
        <f t="shared" si="94"/>
        <v>102.60526913973428</v>
      </c>
      <c r="BE190" s="2">
        <f t="shared" si="95"/>
        <v>98.093234718326499</v>
      </c>
      <c r="BF190" s="2">
        <f t="shared" si="96"/>
        <v>90.463261579276093</v>
      </c>
      <c r="BG190" s="2">
        <f t="shared" si="97"/>
        <v>80.897839666458694</v>
      </c>
      <c r="BH190" s="2">
        <f t="shared" si="98"/>
        <v>68.594216111431564</v>
      </c>
      <c r="BK190" s="2" t="str">
        <f>IF(OR($B190&lt;C$229, AND($B190&gt;C$230, $B190&lt;C$231)), C190, "")</f>
        <v/>
      </c>
      <c r="BL190" s="2" t="str">
        <f>IF(OR($B190&lt;D$229, AND($B190&gt;D$230, $B190&lt;D$231)), D190, "")</f>
        <v/>
      </c>
      <c r="BM190" s="2" t="str">
        <f>IF(OR($B190&lt;E$229, AND($B190&gt;E$230, $B190&lt;E$231)), E190, "")</f>
        <v/>
      </c>
      <c r="BN190" s="2" t="str">
        <f>IF(OR($B190&lt;F$229, AND($B190&gt;F$230, $B190&lt;F$231)), F190, "")</f>
        <v/>
      </c>
      <c r="BO190" s="2" t="str">
        <f>IF(OR($B190&lt;G$229, AND($B190&gt;G$230, $B190&lt;G$231)), G190, "")</f>
        <v/>
      </c>
      <c r="BP190" s="2" t="str">
        <f>IF(OR($B190&lt;H$229, AND($B190&gt;H$230, $B190&lt;H$231)), H190, "")</f>
        <v/>
      </c>
      <c r="BQ190" s="2" t="str">
        <f>IF(OR($B190&lt;I$229, AND($B190&gt;I$230, $B190&lt;I$231)), I190, "")</f>
        <v/>
      </c>
      <c r="BR190" s="2" t="str">
        <f>IF(OR($B190&lt;J$229, AND($B190&gt;J$230, $B190&lt;J$231)), J190, "")</f>
        <v/>
      </c>
      <c r="BS190" s="2" t="str">
        <f>IF(OR($B190&lt;K$229, AND($B190&gt;K$230, $B190&lt;K$231)), K190, "")</f>
        <v/>
      </c>
      <c r="BT190" s="2" t="str">
        <f>IF(OR($B190&lt;L$229, AND($B190&gt;L$230, $B190&lt;L$231)), L190, "")</f>
        <v/>
      </c>
      <c r="BU190" s="2" t="str">
        <f>IF(OR($B190&lt;M$229, AND($B190&gt;M$230, $B190&lt;M$231)), M190, "")</f>
        <v/>
      </c>
      <c r="BV190" s="2" t="str">
        <f>IF(OR($B190&lt;N$229, AND($B190&gt;N$230, $B190&lt;N$231)), N190, "")</f>
        <v/>
      </c>
      <c r="BW190" s="2" t="str">
        <f>IF(OR($B190&lt;O$229, AND($B190&gt;O$230, $B190&lt;O$231)), O190, "")</f>
        <v/>
      </c>
      <c r="BZ190" s="2">
        <f>IF(OR(AND($B190&gt;C$230, $B190&lt;C$231), $B190&gt;C$232), C190, "")</f>
        <v>95.302999999999997</v>
      </c>
      <c r="CA190" s="2">
        <f>IF(OR(AND($B190&gt;D$230, $B190&lt;D$231), $B190&gt;D$232), D190, "")</f>
        <v>99.234999999999999</v>
      </c>
      <c r="CB190" s="2">
        <f>IF(OR(AND($B190&gt;E$230, $B190&lt;E$231), $B190&gt;E$232), E190, "")</f>
        <v>100.176</v>
      </c>
      <c r="CC190" s="2">
        <f>IF(OR(AND($B190&gt;F$230, $B190&lt;F$231), $B190&gt;F$232), F190, "")</f>
        <v>100.523</v>
      </c>
      <c r="CD190" s="2">
        <f>IF(OR(AND($B190&gt;G$230, $B190&lt;G$231), $B190&gt;G$232), G190, "")</f>
        <v>103.422</v>
      </c>
      <c r="CE190" s="2">
        <f>IF(OR(AND($B190&gt;H$230, $B190&lt;H$231), $B190&gt;H$232), H190, "")</f>
        <v>107.2</v>
      </c>
      <c r="CF190" s="2">
        <f>IF(OR(AND($B190&gt;I$230, $B190&lt;I$231), $B190&gt;I$232), I190, "")</f>
        <v>108.515</v>
      </c>
      <c r="CG190" s="2">
        <f>IF(OR(AND($B190&gt;J$230, $B190&lt;J$231), $B190&gt;J$232), J190, "")</f>
        <v>105.818</v>
      </c>
      <c r="CH190" s="2">
        <f>IF(OR(AND($B190&gt;K$230, $B190&lt;K$231), $B190&gt;K$232), K190, "")</f>
        <v>102.97</v>
      </c>
      <c r="CI190" s="2">
        <f>IF(OR(AND($B190&gt;L$230, $B190&lt;L$231), $B190&gt;L$232), L190, "")</f>
        <v>97.227000000000004</v>
      </c>
      <c r="CJ190" s="2">
        <f>IF(OR(AND($B190&gt;M$230, $B190&lt;M$231), $B190&gt;M$232), M190, "")</f>
        <v>91.332999999999998</v>
      </c>
      <c r="CK190" s="2">
        <f>IF(OR(AND($B190&gt;N$230, $B190&lt;N$231), $B190&gt;N$232), N190, "")</f>
        <v>80.272999999999996</v>
      </c>
      <c r="CL190" s="2">
        <f>IF(OR(AND($B190&gt;O$230, $B190&lt;O$231), $B190&gt;O$232), O190, "")</f>
        <v>67.318200000000004</v>
      </c>
      <c r="CO190" s="2">
        <f t="shared" si="99"/>
        <v>99.098326920966997</v>
      </c>
      <c r="CP190" s="2">
        <f t="shared" si="100"/>
        <v>101.78226272995177</v>
      </c>
      <c r="CQ190" s="2">
        <f t="shared" si="101"/>
        <v>105.45335165375992</v>
      </c>
      <c r="CR190" s="2">
        <f t="shared" si="102"/>
        <v>104.36948335417945</v>
      </c>
      <c r="CS190" s="2">
        <f t="shared" si="103"/>
        <v>107.36563646748404</v>
      </c>
      <c r="CT190" s="2">
        <f t="shared" si="104"/>
        <v>110.47792195002879</v>
      </c>
      <c r="CU190" s="2">
        <f t="shared" si="105"/>
        <v>110.79544118481225</v>
      </c>
      <c r="CV190" s="2">
        <f t="shared" si="106"/>
        <v>112.1617851803508</v>
      </c>
      <c r="CW190" s="2">
        <f t="shared" si="107"/>
        <v>110.46892750580544</v>
      </c>
      <c r="CX190" s="2">
        <f t="shared" si="108"/>
        <v>104.84760951778435</v>
      </c>
      <c r="CY190" s="2">
        <f t="shared" si="109"/>
        <v>97.460118737574646</v>
      </c>
      <c r="CZ190" s="2">
        <f t="shared" si="110"/>
        <v>85.254640547201475</v>
      </c>
      <c r="DA190" s="2">
        <f t="shared" si="111"/>
        <v>70.741418231897171</v>
      </c>
      <c r="DD190" s="2">
        <f t="shared" si="112"/>
        <v>95.461420088039731</v>
      </c>
      <c r="DE190" s="2">
        <f t="shared" si="113"/>
        <v>99.404536681547157</v>
      </c>
      <c r="DF190" s="2">
        <f t="shared" si="114"/>
        <v>100.59101393585902</v>
      </c>
      <c r="DG190" s="2">
        <f t="shared" si="115"/>
        <v>100.93633482689766</v>
      </c>
      <c r="DH190" s="2">
        <f t="shared" si="116"/>
        <v>104.55929519500802</v>
      </c>
      <c r="DI190" s="2">
        <f t="shared" si="117"/>
        <v>106.63959743441458</v>
      </c>
      <c r="DJ190" s="2">
        <f t="shared" si="118"/>
        <v>107.67368734917737</v>
      </c>
      <c r="DK190" s="2">
        <f t="shared" si="119"/>
        <v>105.72883810762809</v>
      </c>
      <c r="DL190" s="2">
        <f t="shared" si="120"/>
        <v>102.60190563110218</v>
      </c>
      <c r="DM190" s="2">
        <f t="shared" si="121"/>
        <v>98.090705942974921</v>
      </c>
      <c r="DN190" s="2">
        <f t="shared" si="122"/>
        <v>90.460693920989542</v>
      </c>
      <c r="DO190" s="2">
        <f t="shared" si="123"/>
        <v>80.896270789000525</v>
      </c>
      <c r="DP190" s="2">
        <f t="shared" si="124"/>
        <v>68.593353966473614</v>
      </c>
      <c r="DS190" s="2">
        <f>POWER(10,($B190-C$227)/C$228)/(1+POWER(10,($B190-C$227)/C$228))</f>
        <v>0.99959129183427675</v>
      </c>
      <c r="DT190" s="2">
        <f>POWER(10,($B190-D$227)/D$228)/(1+POWER(10,($B190-D$227)/D$228))</f>
        <v>0.99951041483944469</v>
      </c>
      <c r="DU190" s="2">
        <f>POWER(10,($B190-E$227)/E$228)/(1+POWER(10,($B190-E$227)/E$228))</f>
        <v>0.99945592719825793</v>
      </c>
      <c r="DV190" s="2">
        <f>POWER(10,($B190-F$227)/F$228)/(1+POWER(10,($B190-F$227)/F$228))</f>
        <v>0.99961050743716195</v>
      </c>
      <c r="DW190" s="2">
        <f>POWER(10,($B190-G$227)/G$228)/(1+POWER(10,($B190-G$227)/G$228))</f>
        <v>0.99963006815175215</v>
      </c>
      <c r="DX190" s="2">
        <f>POWER(10,($B190-H$227)/H$228)/(1+POWER(10,($B190-H$227)/H$228))</f>
        <v>0.99959156377887215</v>
      </c>
      <c r="DY190" s="2">
        <f>POWER(10,($B190-I$227)/I$228)/(1+POWER(10,($B190-I$227)/I$228))</f>
        <v>0.99954187384100979</v>
      </c>
      <c r="DZ190" s="2">
        <f>POWER(10,($B190-J$227)/J$228)/(1+POWER(10,($B190-J$227)/J$228))</f>
        <v>0.9995582245963256</v>
      </c>
      <c r="EA190" s="2">
        <f>POWER(10,($B190-K$227)/K$228)/(1+POWER(10,($B190-K$227)/K$228))</f>
        <v>0.99957245464857447</v>
      </c>
      <c r="EB190" s="2">
        <f>POWER(10,($B190-L$227)/L$228)/(1+POWER(10,($B190-L$227)/L$228))</f>
        <v>0.99962574938008497</v>
      </c>
      <c r="EC190" s="2">
        <f>POWER(10,($B190-M$227)/M$228)/(1+POWER(10,($B190-M$227)/M$228))</f>
        <v>0.9996331615305778</v>
      </c>
      <c r="ED190" s="2">
        <f>POWER(10,($B190-N$227)/N$228)/(1+POWER(10,($B190-N$227)/N$228))</f>
        <v>0.99964003112512034</v>
      </c>
      <c r="EE190" s="2">
        <f>POWER(10,($B190-O$227)/O$228)/(1+POWER(10,($B190-O$227)/O$228))</f>
        <v>0.99959864098489715</v>
      </c>
    </row>
    <row r="191" spans="2:135" x14ac:dyDescent="0.25">
      <c r="B191" s="2">
        <v>185</v>
      </c>
      <c r="C191">
        <v>94.984999999999999</v>
      </c>
      <c r="D191">
        <v>98.778999999999996</v>
      </c>
      <c r="E191">
        <v>100.64700000000001</v>
      </c>
      <c r="F191">
        <v>100.33799999999999</v>
      </c>
      <c r="G191">
        <v>104.89100000000001</v>
      </c>
      <c r="H191">
        <v>106.538</v>
      </c>
      <c r="I191">
        <v>108.07599999999999</v>
      </c>
      <c r="J191">
        <v>105.90900000000001</v>
      </c>
      <c r="K191">
        <v>103.348</v>
      </c>
      <c r="L191">
        <v>97.424000000000007</v>
      </c>
      <c r="M191">
        <v>90.53</v>
      </c>
      <c r="N191">
        <v>80.802999999999997</v>
      </c>
      <c r="O191">
        <v>68.181799999999996</v>
      </c>
      <c r="R191" s="5">
        <f>AV191+(C$209*_xlfn.NORM.DIST($B191,C$214*C$215+C$213,C$219*C$214,FALSE))+(C$211*_xlfn.NORM.DIST($B191,C$214*C$216+C$213,C$220*C$214,FALSE))+(C$210*_xlfn.NORM.DIST($B191,C$214*C$217+C$213,C$221*C$214,FALSE))+(C$212*_xlfn.NORM.DIST($B191,C$214*C$218+C$213,C$222*C$214,FALSE))</f>
        <v>95.423861113906966</v>
      </c>
      <c r="S191" s="5">
        <f>AW191+(D$209*_xlfn.NORM.DIST($B191,D$214*D$215+D$213,D$219*D$214,FALSE))+(D$211*_xlfn.NORM.DIST($B191,D$214*D$216+D$213,D$220*D$214,FALSE))+(D$210*_xlfn.NORM.DIST($B191,D$214*D$217+D$213,D$221*D$214,FALSE))+(D$212*_xlfn.NORM.DIST($B191,D$214*D$218+D$213,D$222*D$214,FALSE))</f>
        <v>99.376308440714254</v>
      </c>
      <c r="T191" s="5">
        <f>AX191+(E$209*_xlfn.NORM.DIST($B191,E$214*E$215+E$213,E$219*E$214,FALSE))+(E$211*_xlfn.NORM.DIST($B191,E$214*E$216+E$213,E$220*E$214,FALSE))+(E$210*_xlfn.NORM.DIST($B191,E$214*E$217+E$213,E$221*E$214,FALSE))+(E$212*_xlfn.NORM.DIST($B191,E$214*E$218+E$213,E$222*E$214,FALSE))</f>
        <v>100.54684144613603</v>
      </c>
      <c r="U191" s="5">
        <f>AY191+(F$209*_xlfn.NORM.DIST($B191,F$214*F$215+F$213,F$219*F$214,FALSE))+(F$211*_xlfn.NORM.DIST($B191,F$214*F$216+F$213,F$220*F$214,FALSE))+(F$210*_xlfn.NORM.DIST($B191,F$214*F$217+F$213,F$221*F$214,FALSE))+(F$212*_xlfn.NORM.DIST($B191,F$214*F$218+F$213,F$222*F$214,FALSE))</f>
        <v>100.90821717747713</v>
      </c>
      <c r="V191" s="5">
        <f>AZ191+(G$209*_xlfn.NORM.DIST($B191,G$214*G$215+G$213,G$219*G$214,FALSE))+(G$211*_xlfn.NORM.DIST($B191,G$214*G$216+G$213,G$220*G$214,FALSE))+(G$210*_xlfn.NORM.DIST($B191,G$214*G$217+G$213,G$221*G$214,FALSE))+(G$212*_xlfn.NORM.DIST($B191,G$214*G$218+G$213,G$222*G$214,FALSE))</f>
        <v>104.55620543957581</v>
      </c>
      <c r="W191" s="5">
        <f>BA191+(H$209*_xlfn.NORM.DIST($B191,H$214*H$215+H$213,H$219*H$214,FALSE))+(H$211*_xlfn.NORM.DIST($B191,H$214*H$216+H$213,H$220*H$214,FALSE))+(H$210*_xlfn.NORM.DIST($B191,H$214*H$217+H$213,H$221*H$214,FALSE))+(H$212*_xlfn.NORM.DIST($B191,H$214*H$218+H$213,H$222*H$214,FALSE))</f>
        <v>106.63424943684574</v>
      </c>
      <c r="X191" s="5">
        <f>BB191+(I$209*_xlfn.NORM.DIST($B191,I$214*I$215+I$213,I$219*I$214,FALSE))+(I$211*_xlfn.NORM.DIST($B191,I$214*I$216+I$213,I$220*I$214,FALSE))+(I$210*_xlfn.NORM.DIST($B191,I$214*I$217+I$213,I$221*I$214,FALSE))+(I$212*_xlfn.NORM.DIST($B191,I$214*I$218+I$213,I$222*I$214,FALSE))</f>
        <v>107.6716602658399</v>
      </c>
      <c r="Y191" s="5">
        <f>BC191+(J$209*_xlfn.NORM.DIST($B191,J$214*J$215+J$213,J$219*J$214,FALSE))+(J$211*_xlfn.NORM.DIST($B191,J$214*J$216+J$213,J$220*J$214,FALSE))+(J$210*_xlfn.NORM.DIST($B191,J$214*J$217+J$213,J$221*J$214,FALSE))+(J$212*_xlfn.NORM.DIST($B191,J$214*J$218+J$213,J$222*J$214,FALSE))</f>
        <v>105.70861691062808</v>
      </c>
      <c r="Z191" s="5">
        <f>BD191+(K$209*_xlfn.NORM.DIST($B191,K$214*K$215+K$213,K$219*K$214,FALSE))+(K$211*_xlfn.NORM.DIST($B191,K$214*K$216+K$213,K$220*K$214,FALSE))+(K$210*_xlfn.NORM.DIST($B191,K$214*K$217+K$213,K$221*K$214,FALSE))+(K$212*_xlfn.NORM.DIST($B191,K$214*K$218+K$213,K$222*K$214,FALSE))</f>
        <v>102.56790433569412</v>
      </c>
      <c r="AA191" s="5">
        <f>BE191+(L$209*_xlfn.NORM.DIST($B191,L$214*L$215+L$213,L$219*L$214,FALSE))+(L$211*_xlfn.NORM.DIST($B191,L$214*L$216+L$213,L$220*L$214,FALSE))+(L$210*_xlfn.NORM.DIST($B191,L$214*L$217+L$213,L$221*L$214,FALSE))+(L$212*_xlfn.NORM.DIST($B191,L$214*L$218+L$213,L$222*L$214,FALSE))</f>
        <v>98.062205784108798</v>
      </c>
      <c r="AB191" s="5">
        <f>BF191+(M$209*_xlfn.NORM.DIST($B191,M$214*M$215+M$213,M$219*M$214,FALSE))+(M$211*_xlfn.NORM.DIST($B191,M$214*M$216+M$213,M$220*M$214,FALSE))+(M$210*_xlfn.NORM.DIST($B191,M$214*M$217+M$213,M$221*M$214,FALSE))+(M$212*_xlfn.NORM.DIST($B191,M$214*M$218+M$213,M$222*M$214,FALSE))</f>
        <v>90.435268261447277</v>
      </c>
      <c r="AC191" s="5">
        <f>BG191+(N$209*_xlfn.NORM.DIST($B191,N$214*N$215+N$213,N$219*N$214,FALSE))+(N$211*_xlfn.NORM.DIST($B191,N$214*N$216+N$213,N$220*N$214,FALSE))+(N$210*_xlfn.NORM.DIST($B191,N$214*N$217+N$213,N$221*N$214,FALSE))+(N$212*_xlfn.NORM.DIST($B191,N$214*N$218+N$213,N$222*N$214,FALSE))</f>
        <v>80.880828810722136</v>
      </c>
      <c r="AD191" s="5">
        <f>BH191+(O$209*_xlfn.NORM.DIST($B191,O$214*O$215+O$213,O$219*O$214,FALSE))+(O$211*_xlfn.NORM.DIST($B191,O$214*O$216+O$213,O$220*O$214,FALSE))+(O$210*_xlfn.NORM.DIST($B191,O$214*O$217+O$213,O$221*O$214,FALSE))+(O$212*_xlfn.NORM.DIST($B191,O$214*O$218+O$213,O$222*O$214,FALSE))</f>
        <v>68.585968268430562</v>
      </c>
      <c r="AE191" s="5"/>
      <c r="AG191" s="5">
        <f t="shared" si="127"/>
        <v>-0.43886111390696669</v>
      </c>
      <c r="AH191" s="5">
        <f t="shared" si="127"/>
        <v>-0.59730844071425793</v>
      </c>
      <c r="AI191" s="5">
        <f t="shared" si="127"/>
        <v>0.10015855386397732</v>
      </c>
      <c r="AJ191" s="5">
        <f t="shared" si="127"/>
        <v>-0.57021717747713296</v>
      </c>
      <c r="AK191" s="5">
        <f t="shared" si="126"/>
        <v>0.33479456042419997</v>
      </c>
      <c r="AL191" s="5">
        <f t="shared" si="126"/>
        <v>-9.6249436845738501E-2</v>
      </c>
      <c r="AM191" s="5">
        <f t="shared" si="126"/>
        <v>0.40433973416008939</v>
      </c>
      <c r="AN191" s="5">
        <f t="shared" si="126"/>
        <v>0.20038308937192539</v>
      </c>
      <c r="AO191" s="5">
        <f t="shared" si="125"/>
        <v>0.7800956643058754</v>
      </c>
      <c r="AP191" s="5">
        <f t="shared" si="125"/>
        <v>-0.63820578410879136</v>
      </c>
      <c r="AQ191" s="5">
        <f t="shared" si="125"/>
        <v>9.473173855272421E-2</v>
      </c>
      <c r="AR191" s="5">
        <f t="shared" si="125"/>
        <v>-7.7828810722138542E-2</v>
      </c>
      <c r="AS191" s="5">
        <f t="shared" si="128"/>
        <v>-0.40416826843056697</v>
      </c>
      <c r="AV191" s="2">
        <f t="shared" si="86"/>
        <v>95.423861113906895</v>
      </c>
      <c r="AW191" s="2">
        <f t="shared" si="87"/>
        <v>99.376307751182964</v>
      </c>
      <c r="AX191" s="2">
        <f t="shared" si="88"/>
        <v>100.54683197865322</v>
      </c>
      <c r="AY191" s="2">
        <f t="shared" si="89"/>
        <v>100.90821717617663</v>
      </c>
      <c r="AZ191" s="2">
        <f t="shared" si="90"/>
        <v>104.55620543942079</v>
      </c>
      <c r="BA191" s="2">
        <f t="shared" si="91"/>
        <v>106.63424943622216</v>
      </c>
      <c r="BB191" s="2">
        <f t="shared" si="92"/>
        <v>107.67166026291767</v>
      </c>
      <c r="BC191" s="2">
        <f t="shared" si="93"/>
        <v>105.70861690963638</v>
      </c>
      <c r="BD191" s="2">
        <f t="shared" si="94"/>
        <v>102.56790433537564</v>
      </c>
      <c r="BE191" s="2">
        <f t="shared" si="95"/>
        <v>98.062205784028919</v>
      </c>
      <c r="BF191" s="2">
        <f t="shared" si="96"/>
        <v>90.435268260922243</v>
      </c>
      <c r="BG191" s="2">
        <f t="shared" si="97"/>
        <v>80.880828809278157</v>
      </c>
      <c r="BH191" s="2">
        <f t="shared" si="98"/>
        <v>68.585968237240309</v>
      </c>
      <c r="BK191" s="2" t="str">
        <f>IF(OR($B191&lt;C$229, AND($B191&gt;C$230, $B191&lt;C$231)), C191, "")</f>
        <v/>
      </c>
      <c r="BL191" s="2" t="str">
        <f>IF(OR($B191&lt;D$229, AND($B191&gt;D$230, $B191&lt;D$231)), D191, "")</f>
        <v/>
      </c>
      <c r="BM191" s="2" t="str">
        <f>IF(OR($B191&lt;E$229, AND($B191&gt;E$230, $B191&lt;E$231)), E191, "")</f>
        <v/>
      </c>
      <c r="BN191" s="2" t="str">
        <f>IF(OR($B191&lt;F$229, AND($B191&gt;F$230, $B191&lt;F$231)), F191, "")</f>
        <v/>
      </c>
      <c r="BO191" s="2" t="str">
        <f>IF(OR($B191&lt;G$229, AND($B191&gt;G$230, $B191&lt;G$231)), G191, "")</f>
        <v/>
      </c>
      <c r="BP191" s="2" t="str">
        <f>IF(OR($B191&lt;H$229, AND($B191&gt;H$230, $B191&lt;H$231)), H191, "")</f>
        <v/>
      </c>
      <c r="BQ191" s="2" t="str">
        <f>IF(OR($B191&lt;I$229, AND($B191&gt;I$230, $B191&lt;I$231)), I191, "")</f>
        <v/>
      </c>
      <c r="BR191" s="2" t="str">
        <f>IF(OR($B191&lt;J$229, AND($B191&gt;J$230, $B191&lt;J$231)), J191, "")</f>
        <v/>
      </c>
      <c r="BS191" s="2" t="str">
        <f>IF(OR($B191&lt;K$229, AND($B191&gt;K$230, $B191&lt;K$231)), K191, "")</f>
        <v/>
      </c>
      <c r="BT191" s="2" t="str">
        <f>IF(OR($B191&lt;L$229, AND($B191&gt;L$230, $B191&lt;L$231)), L191, "")</f>
        <v/>
      </c>
      <c r="BU191" s="2" t="str">
        <f>IF(OR($B191&lt;M$229, AND($B191&gt;M$230, $B191&lt;M$231)), M191, "")</f>
        <v/>
      </c>
      <c r="BV191" s="2" t="str">
        <f>IF(OR($B191&lt;N$229, AND($B191&gt;N$230, $B191&lt;N$231)), N191, "")</f>
        <v/>
      </c>
      <c r="BW191" s="2" t="str">
        <f>IF(OR($B191&lt;O$229, AND($B191&gt;O$230, $B191&lt;O$231)), O191, "")</f>
        <v/>
      </c>
      <c r="BZ191" s="2">
        <f>IF(OR(AND($B191&gt;C$230, $B191&lt;C$231), $B191&gt;C$232), C191, "")</f>
        <v>94.984999999999999</v>
      </c>
      <c r="CA191" s="2">
        <f>IF(OR(AND($B191&gt;D$230, $B191&lt;D$231), $B191&gt;D$232), D191, "")</f>
        <v>98.778999999999996</v>
      </c>
      <c r="CB191" s="2">
        <f>IF(OR(AND($B191&gt;E$230, $B191&lt;E$231), $B191&gt;E$232), E191, "")</f>
        <v>100.64700000000001</v>
      </c>
      <c r="CC191" s="2">
        <f>IF(OR(AND($B191&gt;F$230, $B191&lt;F$231), $B191&gt;F$232), F191, "")</f>
        <v>100.33799999999999</v>
      </c>
      <c r="CD191" s="2">
        <f>IF(OR(AND($B191&gt;G$230, $B191&lt;G$231), $B191&gt;G$232), G191, "")</f>
        <v>104.89100000000001</v>
      </c>
      <c r="CE191" s="2">
        <f>IF(OR(AND($B191&gt;H$230, $B191&lt;H$231), $B191&gt;H$232), H191, "")</f>
        <v>106.538</v>
      </c>
      <c r="CF191" s="2">
        <f>IF(OR(AND($B191&gt;I$230, $B191&lt;I$231), $B191&gt;I$232), I191, "")</f>
        <v>108.07599999999999</v>
      </c>
      <c r="CG191" s="2">
        <f>IF(OR(AND($B191&gt;J$230, $B191&lt;J$231), $B191&gt;J$232), J191, "")</f>
        <v>105.90900000000001</v>
      </c>
      <c r="CH191" s="2">
        <f>IF(OR(AND($B191&gt;K$230, $B191&lt;K$231), $B191&gt;K$232), K191, "")</f>
        <v>103.348</v>
      </c>
      <c r="CI191" s="2">
        <f>IF(OR(AND($B191&gt;L$230, $B191&lt;L$231), $B191&gt;L$232), L191, "")</f>
        <v>97.424000000000007</v>
      </c>
      <c r="CJ191" s="2">
        <f>IF(OR(AND($B191&gt;M$230, $B191&lt;M$231), $B191&gt;M$232), M191, "")</f>
        <v>90.53</v>
      </c>
      <c r="CK191" s="2">
        <f>IF(OR(AND($B191&gt;N$230, $B191&lt;N$231), $B191&gt;N$232), N191, "")</f>
        <v>80.802999999999997</v>
      </c>
      <c r="CL191" s="2">
        <f>IF(OR(AND($B191&gt;O$230, $B191&lt;O$231), $B191&gt;O$232), O191, "")</f>
        <v>68.181799999999996</v>
      </c>
      <c r="CO191" s="2">
        <f t="shared" si="99"/>
        <v>99.09578552229317</v>
      </c>
      <c r="CP191" s="2">
        <f t="shared" si="100"/>
        <v>101.77528547597785</v>
      </c>
      <c r="CQ191" s="2">
        <f t="shared" si="101"/>
        <v>105.45590893095768</v>
      </c>
      <c r="CR191" s="2">
        <f t="shared" si="102"/>
        <v>104.37431521941618</v>
      </c>
      <c r="CS191" s="2">
        <f t="shared" si="103"/>
        <v>107.38674283208461</v>
      </c>
      <c r="CT191" s="2">
        <f t="shared" si="104"/>
        <v>110.50845680896751</v>
      </c>
      <c r="CU191" s="2">
        <f t="shared" si="105"/>
        <v>110.81992951985268</v>
      </c>
      <c r="CV191" s="2">
        <f t="shared" si="106"/>
        <v>112.20511659303985</v>
      </c>
      <c r="CW191" s="2">
        <f t="shared" si="107"/>
        <v>110.51084342713094</v>
      </c>
      <c r="CX191" s="2">
        <f t="shared" si="108"/>
        <v>104.88452501054408</v>
      </c>
      <c r="CY191" s="2">
        <f t="shared" si="109"/>
        <v>97.503663021626721</v>
      </c>
      <c r="CZ191" s="2">
        <f t="shared" si="110"/>
        <v>85.281918284337834</v>
      </c>
      <c r="DA191" s="2">
        <f t="shared" si="111"/>
        <v>70.753611278175484</v>
      </c>
      <c r="DD191" s="2">
        <f t="shared" si="112"/>
        <v>95.422491858127231</v>
      </c>
      <c r="DE191" s="2">
        <f t="shared" si="113"/>
        <v>99.375236066219202</v>
      </c>
      <c r="DF191" s="2">
        <f t="shared" si="114"/>
        <v>100.54439476721269</v>
      </c>
      <c r="DG191" s="2">
        <f t="shared" si="115"/>
        <v>100.90698546409875</v>
      </c>
      <c r="DH191" s="2">
        <f t="shared" si="116"/>
        <v>104.55525011405813</v>
      </c>
      <c r="DI191" s="2">
        <f t="shared" si="117"/>
        <v>106.63280571104397</v>
      </c>
      <c r="DJ191" s="2">
        <f t="shared" si="118"/>
        <v>107.67034426268393</v>
      </c>
      <c r="DK191" s="2">
        <f t="shared" si="119"/>
        <v>105.70599828736624</v>
      </c>
      <c r="DL191" s="2">
        <f t="shared" si="120"/>
        <v>102.56480585220645</v>
      </c>
      <c r="DM191" s="2">
        <f t="shared" si="121"/>
        <v>98.059876313981448</v>
      </c>
      <c r="DN191" s="2">
        <f t="shared" si="122"/>
        <v>90.432902586282637</v>
      </c>
      <c r="DO191" s="2">
        <f t="shared" si="123"/>
        <v>80.879383431048041</v>
      </c>
      <c r="DP191" s="2">
        <f t="shared" si="124"/>
        <v>68.585174466417641</v>
      </c>
      <c r="DS191" s="2">
        <f>POWER(10,($B191-C$227)/C$228)/(1+POWER(10,($B191-C$227)/C$228))</f>
        <v>0.99962724031758499</v>
      </c>
      <c r="DT191" s="2">
        <f>POWER(10,($B191-D$227)/D$228)/(1+POWER(10,($B191-D$227)/D$228))</f>
        <v>0.99955347379124604</v>
      </c>
      <c r="DU191" s="2">
        <f>POWER(10,($B191-E$227)/E$228)/(1+POWER(10,($B191-E$227)/E$228))</f>
        <v>0.99950377595192219</v>
      </c>
      <c r="DV191" s="2">
        <f>POWER(10,($B191-F$227)/F$228)/(1+POWER(10,($B191-F$227)/F$228))</f>
        <v>0.99964476638658817</v>
      </c>
      <c r="DW191" s="2">
        <f>POWER(10,($B191-G$227)/G$228)/(1+POWER(10,($B191-G$227)/G$228))</f>
        <v>0.9996626071624406</v>
      </c>
      <c r="DX191" s="2">
        <f>POWER(10,($B191-H$227)/H$228)/(1+POWER(10,($B191-H$227)/H$228))</f>
        <v>0.99962748835183701</v>
      </c>
      <c r="DY191" s="2">
        <f>POWER(10,($B191-I$227)/I$228)/(1+POWER(10,($B191-I$227)/I$228))</f>
        <v>0.99958216713430881</v>
      </c>
      <c r="DZ191" s="2">
        <f>POWER(10,($B191-J$227)/J$228)/(1+POWER(10,($B191-J$227)/J$228))</f>
        <v>0.99959708038121953</v>
      </c>
      <c r="EA191" s="2">
        <f>POWER(10,($B191-K$227)/K$228)/(1+POWER(10,($B191-K$227)/K$228))</f>
        <v>0.99961005933586677</v>
      </c>
      <c r="EB191" s="2">
        <f>POWER(10,($B191-L$227)/L$228)/(1+POWER(10,($B191-L$227)/L$228))</f>
        <v>0.99965866813794435</v>
      </c>
      <c r="EC191" s="2">
        <f>POWER(10,($B191-M$227)/M$228)/(1+POWER(10,($B191-M$227)/M$228))</f>
        <v>0.99966542854036056</v>
      </c>
      <c r="ED191" s="2">
        <f>POWER(10,($B191-N$227)/N$228)/(1+POWER(10,($B191-N$227)/N$228))</f>
        <v>0.99967169408572787</v>
      </c>
      <c r="EE191" s="2">
        <f>POWER(10,($B191-O$227)/O$228)/(1+POWER(10,($B191-O$227)/O$228))</f>
        <v>0.99963394330037181</v>
      </c>
    </row>
    <row r="192" spans="2:135" x14ac:dyDescent="0.25">
      <c r="B192" s="2">
        <v>186</v>
      </c>
      <c r="C192">
        <v>93.817999999999998</v>
      </c>
      <c r="D192">
        <v>98.882000000000005</v>
      </c>
      <c r="E192">
        <v>99.471000000000004</v>
      </c>
      <c r="F192">
        <v>100.846</v>
      </c>
      <c r="G192">
        <v>104.312</v>
      </c>
      <c r="H192">
        <v>105.785</v>
      </c>
      <c r="I192">
        <v>108.43899999999999</v>
      </c>
      <c r="J192">
        <v>106.56100000000001</v>
      </c>
      <c r="K192">
        <v>102.60599999999999</v>
      </c>
      <c r="L192">
        <v>98</v>
      </c>
      <c r="M192">
        <v>90.061000000000007</v>
      </c>
      <c r="N192">
        <v>80.120999999999995</v>
      </c>
      <c r="O192">
        <v>67.833299999999994</v>
      </c>
      <c r="R192" s="5">
        <f>AV192+(C$209*_xlfn.NORM.DIST($B192,C$214*C$215+C$213,C$219*C$214,FALSE))+(C$211*_xlfn.NORM.DIST($B192,C$214*C$216+C$213,C$220*C$214,FALSE))+(C$210*_xlfn.NORM.DIST($B192,C$214*C$217+C$213,C$221*C$214,FALSE))+(C$212*_xlfn.NORM.DIST($B192,C$214*C$218+C$213,C$222*C$214,FALSE))</f>
        <v>95.384824815791944</v>
      </c>
      <c r="S192" s="5">
        <f>AW192+(D$209*_xlfn.NORM.DIST($B192,D$214*D$215+D$213,D$219*D$214,FALSE))+(D$211*_xlfn.NORM.DIST($B192,D$214*D$216+D$213,D$220*D$214,FALSE))+(D$210*_xlfn.NORM.DIST($B192,D$214*D$217+D$213,D$221*D$214,FALSE))+(D$212*_xlfn.NORM.DIST($B192,D$214*D$218+D$213,D$222*D$214,FALSE))</f>
        <v>99.346922192483291</v>
      </c>
      <c r="T192" s="5">
        <f>AX192+(E$209*_xlfn.NORM.DIST($B192,E$214*E$215+E$213,E$219*E$214,FALSE))+(E$211*_xlfn.NORM.DIST($B192,E$214*E$216+E$213,E$220*E$214,FALSE))+(E$210*_xlfn.NORM.DIST($B192,E$214*E$217+E$213,E$221*E$214,FALSE))+(E$212*_xlfn.NORM.DIST($B192,E$214*E$218+E$213,E$222*E$214,FALSE))</f>
        <v>100.50002440375739</v>
      </c>
      <c r="U192" s="5">
        <f>AY192+(F$209*_xlfn.NORM.DIST($B192,F$214*F$215+F$213,F$219*F$214,FALSE))+(F$211*_xlfn.NORM.DIST($B192,F$214*F$216+F$213,F$220*F$214,FALSE))+(F$210*_xlfn.NORM.DIST($B192,F$214*F$217+F$213,F$221*F$214,FALSE))+(F$212*_xlfn.NORM.DIST($B192,F$214*F$218+F$213,F$222*F$214,FALSE))</f>
        <v>100.87877054576863</v>
      </c>
      <c r="V192" s="5">
        <f>AZ192+(G$209*_xlfn.NORM.DIST($B192,G$214*G$215+G$213,G$219*G$214,FALSE))+(G$211*_xlfn.NORM.DIST($B192,G$214*G$216+G$213,G$220*G$214,FALSE))+(G$210*_xlfn.NORM.DIST($B192,G$214*G$217+G$213,G$221*G$214,FALSE))+(G$212*_xlfn.NORM.DIST($B192,G$214*G$218+G$213,G$222*G$214,FALSE))</f>
        <v>104.5520840655733</v>
      </c>
      <c r="W192" s="5">
        <f>BA192+(H$209*_xlfn.NORM.DIST($B192,H$214*H$215+H$213,H$219*H$214,FALSE))+(H$211*_xlfn.NORM.DIST($B192,H$214*H$216+H$213,H$220*H$214,FALSE))+(H$210*_xlfn.NORM.DIST($B192,H$214*H$217+H$213,H$221*H$214,FALSE))+(H$212*_xlfn.NORM.DIST($B192,H$214*H$218+H$213,H$222*H$214,FALSE))</f>
        <v>106.62734340553493</v>
      </c>
      <c r="X192" s="5">
        <f>BB192+(I$209*_xlfn.NORM.DIST($B192,I$214*I$215+I$213,I$219*I$214,FALSE))+(I$211*_xlfn.NORM.DIST($B192,I$214*I$216+I$213,I$220*I$214,FALSE))+(I$210*_xlfn.NORM.DIST($B192,I$214*I$217+I$213,I$221*I$214,FALSE))+(I$212*_xlfn.NORM.DIST($B192,I$214*I$218+I$213,I$222*I$214,FALSE))</f>
        <v>107.66821203354904</v>
      </c>
      <c r="Y192" s="5">
        <f>BC192+(J$209*_xlfn.NORM.DIST($B192,J$214*J$215+J$213,J$219*J$214,FALSE))+(J$211*_xlfn.NORM.DIST($B192,J$214*J$216+J$213,J$220*J$214,FALSE))+(J$210*_xlfn.NORM.DIST($B192,J$214*J$217+J$213,J$221*J$214,FALSE))+(J$212*_xlfn.NORM.DIST($B192,J$214*J$218+J$213,J$222*J$214,FALSE))</f>
        <v>105.68557108050565</v>
      </c>
      <c r="Z192" s="5">
        <f>BD192+(K$209*_xlfn.NORM.DIST($B192,K$214*K$215+K$213,K$219*K$214,FALSE))+(K$211*_xlfn.NORM.DIST($B192,K$214*K$216+K$213,K$220*K$214,FALSE))+(K$210*_xlfn.NORM.DIST($B192,K$214*K$217+K$213,K$221*K$214,FALSE))+(K$212*_xlfn.NORM.DIST($B192,K$214*K$218+K$213,K$222*K$214,FALSE))</f>
        <v>102.53056012190187</v>
      </c>
      <c r="AA192" s="5">
        <f>BE192+(L$209*_xlfn.NORM.DIST($B192,L$214*L$215+L$213,L$219*L$214,FALSE))+(L$211*_xlfn.NORM.DIST($B192,L$214*L$216+L$213,L$220*L$214,FALSE))+(L$210*_xlfn.NORM.DIST($B192,L$214*L$217+L$213,L$221*L$214,FALSE))+(L$212*_xlfn.NORM.DIST($B192,L$214*L$218+L$213,L$222*L$214,FALSE))</f>
        <v>98.031192340324509</v>
      </c>
      <c r="AB192" s="5">
        <f>BF192+(M$209*_xlfn.NORM.DIST($B192,M$214*M$215+M$213,M$219*M$214,FALSE))+(M$211*_xlfn.NORM.DIST($B192,M$214*M$216+M$213,M$220*M$214,FALSE))+(M$210*_xlfn.NORM.DIST($B192,M$214*M$217+M$213,M$221*M$214,FALSE))+(M$212*_xlfn.NORM.DIST($B192,M$214*M$218+M$213,M$222*M$214,FALSE))</f>
        <v>90.407290603600941</v>
      </c>
      <c r="AC192" s="5">
        <f>BG192+(N$209*_xlfn.NORM.DIST($B192,N$214*N$215+N$213,N$219*N$214,FALSE))+(N$211*_xlfn.NORM.DIST($B192,N$214*N$216+N$213,N$220*N$214,FALSE))+(N$210*_xlfn.NORM.DIST($B192,N$214*N$217+N$213,N$221*N$214,FALSE))+(N$212*_xlfn.NORM.DIST($B192,N$214*N$218+N$213,N$222*N$214,FALSE))</f>
        <v>80.863827536356496</v>
      </c>
      <c r="AD192" s="5">
        <f>BH192+(O$209*_xlfn.NORM.DIST($B192,O$214*O$215+O$213,O$219*O$214,FALSE))+(O$211*_xlfn.NORM.DIST($B192,O$214*O$216+O$213,O$220*O$214,FALSE))+(O$210*_xlfn.NORM.DIST($B192,O$214*O$217+O$213,O$221*O$214,FALSE))+(O$212*_xlfn.NORM.DIST($B192,O$214*O$218+O$213,O$222*O$214,FALSE))</f>
        <v>68.577725727028024</v>
      </c>
      <c r="AE192" s="5"/>
      <c r="AG192" s="5">
        <f t="shared" si="127"/>
        <v>-1.5668248157919464</v>
      </c>
      <c r="AH192" s="5">
        <f t="shared" si="127"/>
        <v>-0.46492219248328581</v>
      </c>
      <c r="AI192" s="5">
        <f t="shared" si="127"/>
        <v>-1.0290244037573899</v>
      </c>
      <c r="AJ192" s="5">
        <f t="shared" si="127"/>
        <v>-3.2770545768627812E-2</v>
      </c>
      <c r="AK192" s="5">
        <f t="shared" si="126"/>
        <v>-0.2400840655732992</v>
      </c>
      <c r="AL192" s="5">
        <f t="shared" si="126"/>
        <v>-0.84234340553493325</v>
      </c>
      <c r="AM192" s="5">
        <f t="shared" si="126"/>
        <v>0.77078796645095338</v>
      </c>
      <c r="AN192" s="5">
        <f t="shared" si="126"/>
        <v>0.87542891949435386</v>
      </c>
      <c r="AO192" s="5">
        <f t="shared" si="125"/>
        <v>7.5439878098123359E-2</v>
      </c>
      <c r="AP192" s="5">
        <f t="shared" si="125"/>
        <v>-3.1192340324508905E-2</v>
      </c>
      <c r="AQ192" s="5">
        <f t="shared" si="125"/>
        <v>-0.34629060360093433</v>
      </c>
      <c r="AR192" s="5">
        <f t="shared" si="125"/>
        <v>-0.74282753635650067</v>
      </c>
      <c r="AS192" s="5">
        <f t="shared" si="128"/>
        <v>-0.74442572702803034</v>
      </c>
      <c r="AV192" s="2">
        <f t="shared" si="86"/>
        <v>95.384824815791916</v>
      </c>
      <c r="AW192" s="2">
        <f t="shared" si="87"/>
        <v>99.346921968847312</v>
      </c>
      <c r="AX192" s="2">
        <f t="shared" si="88"/>
        <v>100.50002071522141</v>
      </c>
      <c r="AY192" s="2">
        <f t="shared" si="89"/>
        <v>100.87877054545332</v>
      </c>
      <c r="AZ192" s="2">
        <f t="shared" si="90"/>
        <v>104.55208406553866</v>
      </c>
      <c r="BA192" s="2">
        <f t="shared" si="91"/>
        <v>106.62734340539301</v>
      </c>
      <c r="BB192" s="2">
        <f t="shared" si="92"/>
        <v>107.66821203285211</v>
      </c>
      <c r="BC192" s="2">
        <f t="shared" si="93"/>
        <v>105.68557108028067</v>
      </c>
      <c r="BD192" s="2">
        <f t="shared" si="94"/>
        <v>102.53056012183291</v>
      </c>
      <c r="BE192" s="2">
        <f t="shared" si="95"/>
        <v>98.031192340307939</v>
      </c>
      <c r="BF192" s="2">
        <f t="shared" si="96"/>
        <v>90.407290603483588</v>
      </c>
      <c r="BG192" s="2">
        <f t="shared" si="97"/>
        <v>80.863827536019713</v>
      </c>
      <c r="BH192" s="2">
        <f t="shared" si="98"/>
        <v>68.577725718819991</v>
      </c>
      <c r="BK192" s="2" t="str">
        <f>IF(OR($B192&lt;C$229, AND($B192&gt;C$230, $B192&lt;C$231)), C192, "")</f>
        <v/>
      </c>
      <c r="BL192" s="2" t="str">
        <f>IF(OR($B192&lt;D$229, AND($B192&gt;D$230, $B192&lt;D$231)), D192, "")</f>
        <v/>
      </c>
      <c r="BM192" s="2" t="str">
        <f>IF(OR($B192&lt;E$229, AND($B192&gt;E$230, $B192&lt;E$231)), E192, "")</f>
        <v/>
      </c>
      <c r="BN192" s="2" t="str">
        <f>IF(OR($B192&lt;F$229, AND($B192&gt;F$230, $B192&lt;F$231)), F192, "")</f>
        <v/>
      </c>
      <c r="BO192" s="2" t="str">
        <f>IF(OR($B192&lt;G$229, AND($B192&gt;G$230, $B192&lt;G$231)), G192, "")</f>
        <v/>
      </c>
      <c r="BP192" s="2" t="str">
        <f>IF(OR($B192&lt;H$229, AND($B192&gt;H$230, $B192&lt;H$231)), H192, "")</f>
        <v/>
      </c>
      <c r="BQ192" s="2" t="str">
        <f>IF(OR($B192&lt;I$229, AND($B192&gt;I$230, $B192&lt;I$231)), I192, "")</f>
        <v/>
      </c>
      <c r="BR192" s="2" t="str">
        <f>IF(OR($B192&lt;J$229, AND($B192&gt;J$230, $B192&lt;J$231)), J192, "")</f>
        <v/>
      </c>
      <c r="BS192" s="2" t="str">
        <f>IF(OR($B192&lt;K$229, AND($B192&gt;K$230, $B192&lt;K$231)), K192, "")</f>
        <v/>
      </c>
      <c r="BT192" s="2" t="str">
        <f>IF(OR($B192&lt;L$229, AND($B192&gt;L$230, $B192&lt;L$231)), L192, "")</f>
        <v/>
      </c>
      <c r="BU192" s="2" t="str">
        <f>IF(OR($B192&lt;M$229, AND($B192&gt;M$230, $B192&lt;M$231)), M192, "")</f>
        <v/>
      </c>
      <c r="BV192" s="2" t="str">
        <f>IF(OR($B192&lt;N$229, AND($B192&gt;N$230, $B192&lt;N$231)), N192, "")</f>
        <v/>
      </c>
      <c r="BW192" s="2" t="str">
        <f>IF(OR($B192&lt;O$229, AND($B192&gt;O$230, $B192&lt;O$231)), O192, "")</f>
        <v/>
      </c>
      <c r="BZ192" s="2">
        <f>IF(OR(AND($B192&gt;C$230, $B192&lt;C$231), $B192&gt;C$232), C192, "")</f>
        <v>93.817999999999998</v>
      </c>
      <c r="CA192" s="2">
        <f>IF(OR(AND($B192&gt;D$230, $B192&lt;D$231), $B192&gt;D$232), D192, "")</f>
        <v>98.882000000000005</v>
      </c>
      <c r="CB192" s="2">
        <f>IF(OR(AND($B192&gt;E$230, $B192&lt;E$231), $B192&gt;E$232), E192, "")</f>
        <v>99.471000000000004</v>
      </c>
      <c r="CC192" s="2">
        <f>IF(OR(AND($B192&gt;F$230, $B192&lt;F$231), $B192&gt;F$232), F192, "")</f>
        <v>100.846</v>
      </c>
      <c r="CD192" s="2">
        <f>IF(OR(AND($B192&gt;G$230, $B192&lt;G$231), $B192&gt;G$232), G192, "")</f>
        <v>104.312</v>
      </c>
      <c r="CE192" s="2">
        <f>IF(OR(AND($B192&gt;H$230, $B192&lt;H$231), $B192&gt;H$232), H192, "")</f>
        <v>105.785</v>
      </c>
      <c r="CF192" s="2">
        <f>IF(OR(AND($B192&gt;I$230, $B192&lt;I$231), $B192&gt;I$232), I192, "")</f>
        <v>108.43899999999999</v>
      </c>
      <c r="CG192" s="2">
        <f>IF(OR(AND($B192&gt;J$230, $B192&lt;J$231), $B192&gt;J$232), J192, "")</f>
        <v>106.56100000000001</v>
      </c>
      <c r="CH192" s="2">
        <f>IF(OR(AND($B192&gt;K$230, $B192&lt;K$231), $B192&gt;K$232), K192, "")</f>
        <v>102.60599999999999</v>
      </c>
      <c r="CI192" s="2">
        <f>IF(OR(AND($B192&gt;L$230, $B192&lt;L$231), $B192&gt;L$232), L192, "")</f>
        <v>98</v>
      </c>
      <c r="CJ192" s="2">
        <f>IF(OR(AND($B192&gt;M$230, $B192&lt;M$231), $B192&gt;M$232), M192, "")</f>
        <v>90.061000000000007</v>
      </c>
      <c r="CK192" s="2">
        <f>IF(OR(AND($B192&gt;N$230, $B192&lt;N$231), $B192&gt;N$232), N192, "")</f>
        <v>80.120999999999995</v>
      </c>
      <c r="CL192" s="2">
        <f>IF(OR(AND($B192&gt;O$230, $B192&lt;O$231), $B192&gt;O$232), O192, "")</f>
        <v>67.833299999999994</v>
      </c>
      <c r="CO192" s="2">
        <f t="shared" si="99"/>
        <v>99.093244123619328</v>
      </c>
      <c r="CP192" s="2">
        <f t="shared" si="100"/>
        <v>101.76830822200392</v>
      </c>
      <c r="CQ192" s="2">
        <f t="shared" si="101"/>
        <v>105.45846620815541</v>
      </c>
      <c r="CR192" s="2">
        <f t="shared" si="102"/>
        <v>104.37914708465289</v>
      </c>
      <c r="CS192" s="2">
        <f t="shared" si="103"/>
        <v>107.40784919668516</v>
      </c>
      <c r="CT192" s="2">
        <f t="shared" si="104"/>
        <v>110.53899166790622</v>
      </c>
      <c r="CU192" s="2">
        <f t="shared" si="105"/>
        <v>110.84441785489311</v>
      </c>
      <c r="CV192" s="2">
        <f t="shared" si="106"/>
        <v>112.24844800572889</v>
      </c>
      <c r="CW192" s="2">
        <f t="shared" si="107"/>
        <v>110.55275934845643</v>
      </c>
      <c r="CX192" s="2">
        <f t="shared" si="108"/>
        <v>104.92144050330383</v>
      </c>
      <c r="CY192" s="2">
        <f t="shared" si="109"/>
        <v>97.547207305678796</v>
      </c>
      <c r="CZ192" s="2">
        <f t="shared" si="110"/>
        <v>85.309196021474193</v>
      </c>
      <c r="DA192" s="2">
        <f t="shared" si="111"/>
        <v>70.765804324453782</v>
      </c>
      <c r="DD192" s="2">
        <f t="shared" si="112"/>
        <v>95.383563628214716</v>
      </c>
      <c r="DE192" s="2">
        <f t="shared" si="113"/>
        <v>99.345935450891261</v>
      </c>
      <c r="DF192" s="2">
        <f t="shared" si="114"/>
        <v>100.49777559856636</v>
      </c>
      <c r="DG192" s="2">
        <f t="shared" si="115"/>
        <v>100.87763610129984</v>
      </c>
      <c r="DH192" s="2">
        <f t="shared" si="116"/>
        <v>104.55120503310823</v>
      </c>
      <c r="DI192" s="2">
        <f t="shared" si="117"/>
        <v>106.62601398767335</v>
      </c>
      <c r="DJ192" s="2">
        <f t="shared" si="118"/>
        <v>107.6670011761905</v>
      </c>
      <c r="DK192" s="2">
        <f t="shared" si="119"/>
        <v>105.68315846710441</v>
      </c>
      <c r="DL192" s="2">
        <f t="shared" si="120"/>
        <v>102.52770607331071</v>
      </c>
      <c r="DM192" s="2">
        <f t="shared" si="121"/>
        <v>98.029046684987975</v>
      </c>
      <c r="DN192" s="2">
        <f t="shared" si="122"/>
        <v>90.405111251575732</v>
      </c>
      <c r="DO192" s="2">
        <f t="shared" si="123"/>
        <v>80.862496073095571</v>
      </c>
      <c r="DP192" s="2">
        <f t="shared" si="124"/>
        <v>68.576994966361653</v>
      </c>
      <c r="DS192" s="2">
        <f>POWER(10,($B192-C$227)/C$228)/(1+POWER(10,($B192-C$227)/C$228))</f>
        <v>0.99966002797848441</v>
      </c>
      <c r="DT192" s="2">
        <f>POWER(10,($B192-D$227)/D$228)/(1+POWER(10,($B192-D$227)/D$228))</f>
        <v>0.99959274725681702</v>
      </c>
      <c r="DU192" s="2">
        <f>POWER(10,($B192-E$227)/E$228)/(1+POWER(10,($B192-E$227)/E$228))</f>
        <v>0.99954741852863904</v>
      </c>
      <c r="DV192" s="2">
        <f>POWER(10,($B192-F$227)/F$228)/(1+POWER(10,($B192-F$227)/F$228))</f>
        <v>0.99967601296729691</v>
      </c>
      <c r="DW192" s="2">
        <f>POWER(10,($B192-G$227)/G$228)/(1+POWER(10,($B192-G$227)/G$228))</f>
        <v>0.99969228493991469</v>
      </c>
      <c r="DX192" s="2">
        <f>POWER(10,($B192-H$227)/H$228)/(1+POWER(10,($B192-H$227)/H$228))</f>
        <v>0.99966025420324534</v>
      </c>
      <c r="DY192" s="2">
        <f>POWER(10,($B192-I$227)/I$228)/(1+POWER(10,($B192-I$227)/I$228))</f>
        <v>0.99961891788705681</v>
      </c>
      <c r="DZ192" s="2">
        <f>POWER(10,($B192-J$227)/J$228)/(1+POWER(10,($B192-J$227)/J$228))</f>
        <v>0.9996325199121735</v>
      </c>
      <c r="EA192" s="2">
        <f>POWER(10,($B192-K$227)/K$228)/(1+POWER(10,($B192-K$227)/K$228))</f>
        <v>0.99964435768532089</v>
      </c>
      <c r="EB192" s="2">
        <f>POWER(10,($B192-L$227)/L$228)/(1+POWER(10,($B192-L$227)/L$228))</f>
        <v>0.99968869229232638</v>
      </c>
      <c r="EC192" s="2">
        <f>POWER(10,($B192-M$227)/M$228)/(1+POWER(10,($B192-M$227)/M$228))</f>
        <v>0.99969485821930404</v>
      </c>
      <c r="ED192" s="2">
        <f>POWER(10,($B192-N$227)/N$228)/(1+POWER(10,($B192-N$227)/N$228))</f>
        <v>0.99970057279789726</v>
      </c>
      <c r="EE192" s="2">
        <f>POWER(10,($B192-O$227)/O$228)/(1+POWER(10,($B192-O$227)/O$228))</f>
        <v>0.9996661415688668</v>
      </c>
    </row>
    <row r="193" spans="2:137" x14ac:dyDescent="0.25">
      <c r="B193" s="2">
        <v>187</v>
      </c>
      <c r="C193">
        <v>94.045000000000002</v>
      </c>
      <c r="D193">
        <v>98.587999999999994</v>
      </c>
      <c r="E193">
        <v>98.706000000000003</v>
      </c>
      <c r="F193">
        <v>100.23099999999999</v>
      </c>
      <c r="G193">
        <v>104.578</v>
      </c>
      <c r="H193">
        <v>106.754</v>
      </c>
      <c r="I193">
        <v>107.333</v>
      </c>
      <c r="J193">
        <v>105.848</v>
      </c>
      <c r="K193">
        <v>102.864</v>
      </c>
      <c r="L193">
        <v>97.5</v>
      </c>
      <c r="M193">
        <v>90.135999999999996</v>
      </c>
      <c r="N193">
        <v>80.772999999999996</v>
      </c>
      <c r="O193">
        <v>68.348500000000001</v>
      </c>
      <c r="R193" s="5">
        <f>AV193+(C$209*_xlfn.NORM.DIST($B193,C$214*C$215+C$213,C$219*C$214,FALSE))+(C$211*_xlfn.NORM.DIST($B193,C$214*C$216+C$213,C$220*C$214,FALSE))+(C$210*_xlfn.NORM.DIST($B193,C$214*C$217+C$213,C$221*C$214,FALSE))+(C$212*_xlfn.NORM.DIST($B193,C$214*C$218+C$213,C$222*C$214,FALSE))</f>
        <v>95.345796931823273</v>
      </c>
      <c r="S193" s="5">
        <f>AW193+(D$209*_xlfn.NORM.DIST($B193,D$214*D$215+D$213,D$219*D$214,FALSE))+(D$211*_xlfn.NORM.DIST($B193,D$214*D$216+D$213,D$220*D$214,FALSE))+(D$210*_xlfn.NORM.DIST($B193,D$214*D$217+D$213,D$221*D$214,FALSE))+(D$212*_xlfn.NORM.DIST($B193,D$214*D$218+D$213,D$222*D$214,FALSE))</f>
        <v>99.317542943933546</v>
      </c>
      <c r="T193" s="5">
        <f>AX193+(E$209*_xlfn.NORM.DIST($B193,E$214*E$215+E$213,E$219*E$214,FALSE))+(E$211*_xlfn.NORM.DIST($B193,E$214*E$216+E$213,E$220*E$214,FALSE))+(E$210*_xlfn.NORM.DIST($B193,E$214*E$217+E$213,E$221*E$214,FALSE))+(E$212*_xlfn.NORM.DIST($B193,E$214*E$218+E$213,E$222*E$214,FALSE))</f>
        <v>100.45322575911109</v>
      </c>
      <c r="U193" s="5">
        <f>AY193+(F$209*_xlfn.NORM.DIST($B193,F$214*F$215+F$213,F$219*F$214,FALSE))+(F$211*_xlfn.NORM.DIST($B193,F$214*F$216+F$213,F$220*F$214,FALSE))+(F$210*_xlfn.NORM.DIST($B193,F$214*F$217+F$213,F$221*F$214,FALSE))+(F$212*_xlfn.NORM.DIST($B193,F$214*F$218+F$213,F$222*F$214,FALSE))</f>
        <v>100.84933149358029</v>
      </c>
      <c r="V193" s="5">
        <f>AZ193+(G$209*_xlfn.NORM.DIST($B193,G$214*G$215+G$213,G$219*G$214,FALSE))+(G$211*_xlfn.NORM.DIST($B193,G$214*G$216+G$213,G$220*G$214,FALSE))+(G$210*_xlfn.NORM.DIST($B193,G$214*G$217+G$213,G$221*G$214,FALSE))+(G$212*_xlfn.NORM.DIST($B193,G$214*G$218+G$213,G$222*G$214,FALSE))</f>
        <v>104.54796871965665</v>
      </c>
      <c r="W193" s="5">
        <f>BA193+(H$209*_xlfn.NORM.DIST($B193,H$214*H$215+H$213,H$219*H$214,FALSE))+(H$211*_xlfn.NORM.DIST($B193,H$214*H$216+H$213,H$220*H$214,FALSE))+(H$210*_xlfn.NORM.DIST($B193,H$214*H$217+H$213,H$221*H$214,FALSE))+(H$212*_xlfn.NORM.DIST($B193,H$214*H$218+H$213,H$222*H$214,FALSE))</f>
        <v>106.62044631000603</v>
      </c>
      <c r="X193" s="5">
        <f>BB193+(I$209*_xlfn.NORM.DIST($B193,I$214*I$215+I$213,I$219*I$214,FALSE))+(I$211*_xlfn.NORM.DIST($B193,I$214*I$216+I$213,I$220*I$214,FALSE))+(I$210*_xlfn.NORM.DIST($B193,I$214*I$217+I$213,I$221*I$214,FALSE))+(I$212*_xlfn.NORM.DIST($B193,I$214*I$218+I$213,I$222*I$214,FALSE))</f>
        <v>107.66477211444932</v>
      </c>
      <c r="Y193" s="5">
        <f>BC193+(J$209*_xlfn.NORM.DIST($B193,J$214*J$215+J$213,J$219*J$214,FALSE))+(J$211*_xlfn.NORM.DIST($B193,J$214*J$216+J$213,J$220*J$214,FALSE))+(J$210*_xlfn.NORM.DIST($B193,J$214*J$217+J$213,J$221*J$214,FALSE))+(J$212*_xlfn.NORM.DIST($B193,J$214*J$218+J$213,J$222*J$214,FALSE))</f>
        <v>105.66254122513695</v>
      </c>
      <c r="Z193" s="5">
        <f>BD193+(K$209*_xlfn.NORM.DIST($B193,K$214*K$215+K$213,K$219*K$214,FALSE))+(K$211*_xlfn.NORM.DIST($B193,K$214*K$216+K$213,K$220*K$214,FALSE))+(K$210*_xlfn.NORM.DIST($B193,K$214*K$217+K$213,K$221*K$214,FALSE))+(K$212*_xlfn.NORM.DIST($B193,K$214*K$218+K$213,K$222*K$214,FALSE))</f>
        <v>102.49323492858888</v>
      </c>
      <c r="AA193" s="5">
        <f>BE193+(L$209*_xlfn.NORM.DIST($B193,L$214*L$215+L$213,L$219*L$214,FALSE))+(L$211*_xlfn.NORM.DIST($B193,L$214*L$216+L$213,L$220*L$214,FALSE))+(L$210*_xlfn.NORM.DIST($B193,L$214*L$217+L$213,L$221*L$214,FALSE))+(L$212*_xlfn.NORM.DIST($B193,L$214*L$218+L$213,L$222*L$214,FALSE))</f>
        <v>98.000193204961448</v>
      </c>
      <c r="AB193" s="5">
        <f>BF193+(M$209*_xlfn.NORM.DIST($B193,M$214*M$215+M$213,M$219*M$214,FALSE))+(M$211*_xlfn.NORM.DIST($B193,M$214*M$216+M$213,M$220*M$214,FALSE))+(M$210*_xlfn.NORM.DIST($B193,M$214*M$217+M$213,M$221*M$214,FALSE))+(M$212*_xlfn.NORM.DIST($B193,M$214*M$218+M$213,M$222*M$214,FALSE))</f>
        <v>90.379327415531918</v>
      </c>
      <c r="AC193" s="5">
        <f>BG193+(N$209*_xlfn.NORM.DIST($B193,N$214*N$215+N$213,N$219*N$214,FALSE))+(N$211*_xlfn.NORM.DIST($B193,N$214*N$216+N$213,N$220*N$214,FALSE))+(N$210*_xlfn.NORM.DIST($B193,N$214*N$217+N$213,N$221*N$214,FALSE))+(N$212*_xlfn.NORM.DIST($B193,N$214*N$218+N$213,N$222*N$214,FALSE))</f>
        <v>80.846835116790245</v>
      </c>
      <c r="AD193" s="5">
        <f>BH193+(O$209*_xlfn.NORM.DIST($B193,O$214*O$215+O$213,O$219*O$214,FALSE))+(O$211*_xlfn.NORM.DIST($B193,O$214*O$216+O$213,O$220*O$214,FALSE))+(O$210*_xlfn.NORM.DIST($B193,O$214*O$217+O$213,O$221*O$214,FALSE))+(O$212*_xlfn.NORM.DIST($B193,O$214*O$218+O$213,O$222*O$214,FALSE))</f>
        <v>68.569488145378401</v>
      </c>
      <c r="AE193" s="5"/>
      <c r="AG193" s="5">
        <f t="shared" si="127"/>
        <v>-1.3007969318232711</v>
      </c>
      <c r="AH193" s="5">
        <f t="shared" si="127"/>
        <v>-0.72954294393355212</v>
      </c>
      <c r="AI193" s="5">
        <f t="shared" si="127"/>
        <v>-1.7472257591110889</v>
      </c>
      <c r="AJ193" s="5">
        <f t="shared" si="127"/>
        <v>-0.61833149358029971</v>
      </c>
      <c r="AK193" s="5">
        <f t="shared" si="126"/>
        <v>3.0031280343351341E-2</v>
      </c>
      <c r="AL193" s="5">
        <f t="shared" si="126"/>
        <v>0.13355368999397399</v>
      </c>
      <c r="AM193" s="5">
        <f t="shared" si="126"/>
        <v>-0.33177211444932198</v>
      </c>
      <c r="AN193" s="5">
        <f t="shared" si="126"/>
        <v>0.18545877486305073</v>
      </c>
      <c r="AO193" s="5">
        <f t="shared" si="125"/>
        <v>0.37076507141112813</v>
      </c>
      <c r="AP193" s="5">
        <f t="shared" si="125"/>
        <v>-0.50019320496144815</v>
      </c>
      <c r="AQ193" s="5">
        <f t="shared" si="125"/>
        <v>-0.2433274155319225</v>
      </c>
      <c r="AR193" s="5">
        <f t="shared" si="125"/>
        <v>-7.3835116790249344E-2</v>
      </c>
      <c r="AS193" s="5">
        <f t="shared" si="128"/>
        <v>-0.22098814537839928</v>
      </c>
      <c r="AV193" s="2">
        <f t="shared" si="86"/>
        <v>95.345796931823273</v>
      </c>
      <c r="AW193" s="2">
        <f t="shared" si="87"/>
        <v>99.317542874489632</v>
      </c>
      <c r="AX193" s="2">
        <f t="shared" si="88"/>
        <v>100.45322438102639</v>
      </c>
      <c r="AY193" s="2">
        <f t="shared" si="89"/>
        <v>100.84933149350725</v>
      </c>
      <c r="AZ193" s="2">
        <f t="shared" si="90"/>
        <v>104.54796871964926</v>
      </c>
      <c r="BA193" s="2">
        <f t="shared" si="91"/>
        <v>106.62044630997519</v>
      </c>
      <c r="BB193" s="2">
        <f t="shared" si="92"/>
        <v>107.6647721142907</v>
      </c>
      <c r="BC193" s="2">
        <f t="shared" si="93"/>
        <v>105.66254122508826</v>
      </c>
      <c r="BD193" s="2">
        <f t="shared" si="94"/>
        <v>102.49323492857464</v>
      </c>
      <c r="BE193" s="2">
        <f t="shared" si="95"/>
        <v>98.000193204958165</v>
      </c>
      <c r="BF193" s="2">
        <f t="shared" si="96"/>
        <v>90.379327415506879</v>
      </c>
      <c r="BG193" s="2">
        <f t="shared" si="97"/>
        <v>80.846835116715198</v>
      </c>
      <c r="BH193" s="2">
        <f t="shared" si="98"/>
        <v>68.569488143313094</v>
      </c>
      <c r="BK193" s="2" t="str">
        <f>IF(OR($B193&lt;C$229, AND($B193&gt;C$230, $B193&lt;C$231)), C193, "")</f>
        <v/>
      </c>
      <c r="BL193" s="2" t="str">
        <f>IF(OR($B193&lt;D$229, AND($B193&gt;D$230, $B193&lt;D$231)), D193, "")</f>
        <v/>
      </c>
      <c r="BM193" s="2" t="str">
        <f>IF(OR($B193&lt;E$229, AND($B193&gt;E$230, $B193&lt;E$231)), E193, "")</f>
        <v/>
      </c>
      <c r="BN193" s="2" t="str">
        <f>IF(OR($B193&lt;F$229, AND($B193&gt;F$230, $B193&lt;F$231)), F193, "")</f>
        <v/>
      </c>
      <c r="BO193" s="2" t="str">
        <f>IF(OR($B193&lt;G$229, AND($B193&gt;G$230, $B193&lt;G$231)), G193, "")</f>
        <v/>
      </c>
      <c r="BP193" s="2" t="str">
        <f>IF(OR($B193&lt;H$229, AND($B193&gt;H$230, $B193&lt;H$231)), H193, "")</f>
        <v/>
      </c>
      <c r="BQ193" s="2" t="str">
        <f>IF(OR($B193&lt;I$229, AND($B193&gt;I$230, $B193&lt;I$231)), I193, "")</f>
        <v/>
      </c>
      <c r="BR193" s="2" t="str">
        <f>IF(OR($B193&lt;J$229, AND($B193&gt;J$230, $B193&lt;J$231)), J193, "")</f>
        <v/>
      </c>
      <c r="BS193" s="2" t="str">
        <f>IF(OR($B193&lt;K$229, AND($B193&gt;K$230, $B193&lt;K$231)), K193, "")</f>
        <v/>
      </c>
      <c r="BT193" s="2" t="str">
        <f>IF(OR($B193&lt;L$229, AND($B193&gt;L$230, $B193&lt;L$231)), L193, "")</f>
        <v/>
      </c>
      <c r="BU193" s="2" t="str">
        <f>IF(OR($B193&lt;M$229, AND($B193&gt;M$230, $B193&lt;M$231)), M193, "")</f>
        <v/>
      </c>
      <c r="BV193" s="2" t="str">
        <f>IF(OR($B193&lt;N$229, AND($B193&gt;N$230, $B193&lt;N$231)), N193, "")</f>
        <v/>
      </c>
      <c r="BW193" s="2" t="str">
        <f>IF(OR($B193&lt;O$229, AND($B193&gt;O$230, $B193&lt;O$231)), O193, "")</f>
        <v/>
      </c>
      <c r="BZ193" s="2">
        <f>IF(OR(AND($B193&gt;C$230, $B193&lt;C$231), $B193&gt;C$232), C193, "")</f>
        <v>94.045000000000002</v>
      </c>
      <c r="CA193" s="2">
        <f>IF(OR(AND($B193&gt;D$230, $B193&lt;D$231), $B193&gt;D$232), D193, "")</f>
        <v>98.587999999999994</v>
      </c>
      <c r="CB193" s="2">
        <f>IF(OR(AND($B193&gt;E$230, $B193&lt;E$231), $B193&gt;E$232), E193, "")</f>
        <v>98.706000000000003</v>
      </c>
      <c r="CC193" s="2">
        <f>IF(OR(AND($B193&gt;F$230, $B193&lt;F$231), $B193&gt;F$232), F193, "")</f>
        <v>100.23099999999999</v>
      </c>
      <c r="CD193" s="2">
        <f>IF(OR(AND($B193&gt;G$230, $B193&lt;G$231), $B193&gt;G$232), G193, "")</f>
        <v>104.578</v>
      </c>
      <c r="CE193" s="2">
        <f>IF(OR(AND($B193&gt;H$230, $B193&lt;H$231), $B193&gt;H$232), H193, "")</f>
        <v>106.754</v>
      </c>
      <c r="CF193" s="2">
        <f>IF(OR(AND($B193&gt;I$230, $B193&lt;I$231), $B193&gt;I$232), I193, "")</f>
        <v>107.333</v>
      </c>
      <c r="CG193" s="2">
        <f>IF(OR(AND($B193&gt;J$230, $B193&lt;J$231), $B193&gt;J$232), J193, "")</f>
        <v>105.848</v>
      </c>
      <c r="CH193" s="2">
        <f>IF(OR(AND($B193&gt;K$230, $B193&lt;K$231), $B193&gt;K$232), K193, "")</f>
        <v>102.864</v>
      </c>
      <c r="CI193" s="2">
        <f>IF(OR(AND($B193&gt;L$230, $B193&lt;L$231), $B193&gt;L$232), L193, "")</f>
        <v>97.5</v>
      </c>
      <c r="CJ193" s="2">
        <f>IF(OR(AND($B193&gt;M$230, $B193&lt;M$231), $B193&gt;M$232), M193, "")</f>
        <v>90.135999999999996</v>
      </c>
      <c r="CK193" s="2">
        <f>IF(OR(AND($B193&gt;N$230, $B193&lt;N$231), $B193&gt;N$232), N193, "")</f>
        <v>80.772999999999996</v>
      </c>
      <c r="CL193" s="2">
        <f>IF(OR(AND($B193&gt;O$230, $B193&lt;O$231), $B193&gt;O$232), O193, "")</f>
        <v>68.348500000000001</v>
      </c>
      <c r="CO193" s="2">
        <f t="shared" si="99"/>
        <v>99.090702724945501</v>
      </c>
      <c r="CP193" s="2">
        <f t="shared" si="100"/>
        <v>101.76133096802999</v>
      </c>
      <c r="CQ193" s="2">
        <f t="shared" si="101"/>
        <v>105.46102348535315</v>
      </c>
      <c r="CR193" s="2">
        <f t="shared" si="102"/>
        <v>104.3839789498896</v>
      </c>
      <c r="CS193" s="2">
        <f t="shared" si="103"/>
        <v>107.42895556128572</v>
      </c>
      <c r="CT193" s="2">
        <f t="shared" si="104"/>
        <v>110.56952652684492</v>
      </c>
      <c r="CU193" s="2">
        <f t="shared" si="105"/>
        <v>110.86890618993354</v>
      </c>
      <c r="CV193" s="2">
        <f t="shared" si="106"/>
        <v>112.29177941841793</v>
      </c>
      <c r="CW193" s="2">
        <f t="shared" si="107"/>
        <v>110.59467526978194</v>
      </c>
      <c r="CX193" s="2">
        <f t="shared" si="108"/>
        <v>104.95835599606356</v>
      </c>
      <c r="CY193" s="2">
        <f t="shared" si="109"/>
        <v>97.590751589730871</v>
      </c>
      <c r="CZ193" s="2">
        <f t="shared" si="110"/>
        <v>85.336473758610552</v>
      </c>
      <c r="DA193" s="2">
        <f t="shared" si="111"/>
        <v>70.777997370732095</v>
      </c>
      <c r="DD193" s="2">
        <f t="shared" si="112"/>
        <v>95.344635398302202</v>
      </c>
      <c r="DE193" s="2">
        <f t="shared" si="113"/>
        <v>99.316634835563306</v>
      </c>
      <c r="DF193" s="2">
        <f t="shared" si="114"/>
        <v>100.45115642992005</v>
      </c>
      <c r="DG193" s="2">
        <f t="shared" si="115"/>
        <v>100.84828673850093</v>
      </c>
      <c r="DH193" s="2">
        <f t="shared" si="116"/>
        <v>104.54715995215834</v>
      </c>
      <c r="DI193" s="2">
        <f t="shared" si="117"/>
        <v>106.61922226430272</v>
      </c>
      <c r="DJ193" s="2">
        <f t="shared" si="118"/>
        <v>107.66365808969705</v>
      </c>
      <c r="DK193" s="2">
        <f t="shared" si="119"/>
        <v>105.66031864684255</v>
      </c>
      <c r="DL193" s="2">
        <f t="shared" si="120"/>
        <v>102.49060629441497</v>
      </c>
      <c r="DM193" s="2">
        <f t="shared" si="121"/>
        <v>97.998217055994502</v>
      </c>
      <c r="DN193" s="2">
        <f t="shared" si="122"/>
        <v>90.377319916868842</v>
      </c>
      <c r="DO193" s="2">
        <f t="shared" si="123"/>
        <v>80.845608715143101</v>
      </c>
      <c r="DP193" s="2">
        <f t="shared" si="124"/>
        <v>68.568815466305679</v>
      </c>
      <c r="DS193" s="2">
        <f>POWER(10,($B193-C$227)/C$228)/(1+POWER(10,($B193-C$227)/C$228))</f>
        <v>0.99968993255598815</v>
      </c>
      <c r="DT193" s="2">
        <f>POWER(10,($B193-D$227)/D$228)/(1+POWER(10,($B193-D$227)/D$228))</f>
        <v>0.99962856777402154</v>
      </c>
      <c r="DU193" s="2">
        <f>POWER(10,($B193-E$227)/E$228)/(1+POWER(10,($B193-E$227)/E$228))</f>
        <v>0.99958722435476655</v>
      </c>
      <c r="DV193" s="2">
        <f>POWER(10,($B193-F$227)/F$228)/(1+POWER(10,($B193-F$227)/F$228))</f>
        <v>0.99970451189078191</v>
      </c>
      <c r="DW193" s="2">
        <f>POWER(10,($B193-G$227)/G$228)/(1+POWER(10,($B193-G$227)/G$228))</f>
        <v>0.99971935293108416</v>
      </c>
      <c r="DX193" s="2">
        <f>POWER(10,($B193-H$227)/H$228)/(1+POWER(10,($B193-H$227)/H$228))</f>
        <v>0.99969013888776237</v>
      </c>
      <c r="DY193" s="2">
        <f>POWER(10,($B193-I$227)/I$228)/(1+POWER(10,($B193-I$227)/I$228))</f>
        <v>0.99965243732815412</v>
      </c>
      <c r="DZ193" s="2">
        <f>POWER(10,($B193-J$227)/J$228)/(1+POWER(10,($B193-J$227)/J$228))</f>
        <v>0.9996648433396107</v>
      </c>
      <c r="EA193" s="2">
        <f>POWER(10,($B193-K$227)/K$228)/(1+POWER(10,($B193-K$227)/K$228))</f>
        <v>0.99967564020399535</v>
      </c>
      <c r="EB193" s="2">
        <f>POWER(10,($B193-L$227)/L$228)/(1+POWER(10,($B193-L$227)/L$228))</f>
        <v>0.99971607621907044</v>
      </c>
      <c r="EC193" s="2">
        <f>POWER(10,($B193-M$227)/M$228)/(1+POWER(10,($B193-M$227)/M$228))</f>
        <v>0.99972169991633886</v>
      </c>
      <c r="ED193" s="2">
        <f>POWER(10,($B193-N$227)/N$228)/(1+POWER(10,($B193-N$227)/N$228))</f>
        <v>0.99972691195121144</v>
      </c>
      <c r="EE193" s="2">
        <f>POWER(10,($B193-O$227)/O$228)/(1+POWER(10,($B193-O$227)/O$228))</f>
        <v>0.99969550854727862</v>
      </c>
    </row>
    <row r="194" spans="2:137" x14ac:dyDescent="0.25">
      <c r="B194" s="2">
        <v>188</v>
      </c>
      <c r="C194">
        <v>93.847999999999999</v>
      </c>
      <c r="D194">
        <v>98.662000000000006</v>
      </c>
      <c r="E194">
        <v>100.08799999999999</v>
      </c>
      <c r="F194">
        <v>99.953999999999994</v>
      </c>
      <c r="G194">
        <v>104.78100000000001</v>
      </c>
      <c r="H194">
        <v>106.108</v>
      </c>
      <c r="I194">
        <v>107.818</v>
      </c>
      <c r="J194">
        <v>104.697</v>
      </c>
      <c r="K194">
        <v>102.621</v>
      </c>
      <c r="L194">
        <v>97.847999999999999</v>
      </c>
      <c r="M194">
        <v>89.152000000000001</v>
      </c>
      <c r="N194">
        <v>81.227000000000004</v>
      </c>
      <c r="O194">
        <v>67.909099999999995</v>
      </c>
      <c r="R194" s="5">
        <f>AV194+(C$209*_xlfn.NORM.DIST($B194,C$214*C$215+C$213,C$219*C$214,FALSE))+(C$211*_xlfn.NORM.DIST($B194,C$214*C$216+C$213,C$220*C$214,FALSE))+(C$210*_xlfn.NORM.DIST($B194,C$214*C$217+C$213,C$221*C$214,FALSE))+(C$212*_xlfn.NORM.DIST($B194,C$214*C$218+C$213,C$222*C$214,FALSE))</f>
        <v>95.306776818379333</v>
      </c>
      <c r="S194" s="5">
        <f>AW194+(D$209*_xlfn.NORM.DIST($B194,D$214*D$215+D$213,D$219*D$214,FALSE))+(D$211*_xlfn.NORM.DIST($B194,D$214*D$216+D$213,D$220*D$214,FALSE))+(D$210*_xlfn.NORM.DIST($B194,D$214*D$217+D$213,D$221*D$214,FALSE))+(D$212*_xlfn.NORM.DIST($B194,D$214*D$218+D$213,D$222*D$214,FALSE))</f>
        <v>99.288169971581354</v>
      </c>
      <c r="T194" s="5">
        <f>AX194+(E$209*_xlfn.NORM.DIST($B194,E$214*E$215+E$213,E$219*E$214,FALSE))+(E$211*_xlfn.NORM.DIST($B194,E$214*E$216+E$213,E$220*E$214,FALSE))+(E$210*_xlfn.NORM.DIST($B194,E$214*E$217+E$213,E$221*E$214,FALSE))+(E$212*_xlfn.NORM.DIST($B194,E$214*E$218+E$213,E$222*E$214,FALSE))</f>
        <v>100.40644233077521</v>
      </c>
      <c r="U194" s="5">
        <f>AY194+(F$209*_xlfn.NORM.DIST($B194,F$214*F$215+F$213,F$219*F$214,FALSE))+(F$211*_xlfn.NORM.DIST($B194,F$214*F$216+F$213,F$220*F$214,FALSE))+(F$210*_xlfn.NORM.DIST($B194,F$214*F$217+F$213,F$221*F$214,FALSE))+(F$212*_xlfn.NORM.DIST($B194,F$214*F$218+F$213,F$222*F$214,FALSE))</f>
        <v>100.81989944006487</v>
      </c>
      <c r="V194" s="5">
        <f>AZ194+(G$209*_xlfn.NORM.DIST($B194,G$214*G$215+G$213,G$219*G$214,FALSE))+(G$211*_xlfn.NORM.DIST($B194,G$214*G$216+G$213,G$220*G$214,FALSE))+(G$210*_xlfn.NORM.DIST($B194,G$214*G$217+G$213,G$221*G$214,FALSE))+(G$212*_xlfn.NORM.DIST($B194,G$214*G$218+G$213,G$222*G$214,FALSE))</f>
        <v>104.54385893189412</v>
      </c>
      <c r="W194" s="5">
        <f>BA194+(H$209*_xlfn.NORM.DIST($B194,H$214*H$215+H$213,H$219*H$214,FALSE))+(H$211*_xlfn.NORM.DIST($B194,H$214*H$216+H$213,H$220*H$214,FALSE))+(H$210*_xlfn.NORM.DIST($B194,H$214*H$217+H$213,H$221*H$214,FALSE))+(H$212*_xlfn.NORM.DIST($B194,H$214*H$218+H$213,H$222*H$214,FALSE))</f>
        <v>106.61355746295325</v>
      </c>
      <c r="X194" s="5">
        <f>BB194+(I$209*_xlfn.NORM.DIST($B194,I$214*I$215+I$213,I$219*I$214,FALSE))+(I$211*_xlfn.NORM.DIST($B194,I$214*I$216+I$213,I$220*I$214,FALSE))+(I$210*_xlfn.NORM.DIST($B194,I$214*I$217+I$213,I$221*I$214,FALSE))+(I$212*_xlfn.NORM.DIST($B194,I$214*I$218+I$213,I$222*I$214,FALSE))</f>
        <v>107.66133985911438</v>
      </c>
      <c r="Y194" s="5">
        <f>BC194+(J$209*_xlfn.NORM.DIST($B194,J$214*J$215+J$213,J$219*J$214,FALSE))+(J$211*_xlfn.NORM.DIST($B194,J$214*J$216+J$213,J$220*J$214,FALSE))+(J$210*_xlfn.NORM.DIST($B194,J$214*J$217+J$213,J$221*J$214,FALSE))+(J$212*_xlfn.NORM.DIST($B194,J$214*J$218+J$213,J$222*J$214,FALSE))</f>
        <v>105.63952612874706</v>
      </c>
      <c r="Z194" s="5">
        <f>BD194+(K$209*_xlfn.NORM.DIST($B194,K$214*K$215+K$213,K$219*K$214,FALSE))+(K$211*_xlfn.NORM.DIST($B194,K$214*K$216+K$213,K$220*K$214,FALSE))+(K$210*_xlfn.NORM.DIST($B194,K$214*K$217+K$213,K$221*K$214,FALSE))+(K$212*_xlfn.NORM.DIST($B194,K$214*K$218+K$213,K$222*K$214,FALSE))</f>
        <v>102.4559273018547</v>
      </c>
      <c r="AA194" s="5">
        <f>BE194+(L$209*_xlfn.NORM.DIST($B194,L$214*L$215+L$213,L$219*L$214,FALSE))+(L$211*_xlfn.NORM.DIST($B194,L$214*L$216+L$213,L$220*L$214,FALSE))+(L$210*_xlfn.NORM.DIST($B194,L$214*L$217+L$213,L$221*L$214,FALSE))+(L$212*_xlfn.NORM.DIST($B194,L$214*L$218+L$213,L$222*L$214,FALSE))</f>
        <v>97.969207283768654</v>
      </c>
      <c r="AB194" s="5">
        <f>BF194+(M$209*_xlfn.NORM.DIST($B194,M$214*M$215+M$213,M$219*M$214,FALSE))+(M$211*_xlfn.NORM.DIST($B194,M$214*M$216+M$213,M$220*M$214,FALSE))+(M$210*_xlfn.NORM.DIST($B194,M$214*M$217+M$213,M$221*M$214,FALSE))+(M$212*_xlfn.NORM.DIST($B194,M$214*M$218+M$213,M$222*M$214,FALSE))</f>
        <v>90.3513775938479</v>
      </c>
      <c r="AC194" s="5">
        <f>BG194+(N$209*_xlfn.NORM.DIST($B194,N$214*N$215+N$213,N$219*N$214,FALSE))+(N$211*_xlfn.NORM.DIST($B194,N$214*N$216+N$213,N$220*N$214,FALSE))+(N$210*_xlfn.NORM.DIST($B194,N$214*N$217+N$213,N$221*N$214,FALSE))+(N$212*_xlfn.NORM.DIST($B194,N$214*N$218+N$213,N$222*N$214,FALSE))</f>
        <v>80.829850875600641</v>
      </c>
      <c r="AD194" s="5">
        <f>BH194+(O$209*_xlfn.NORM.DIST($B194,O$214*O$215+O$213,O$219*O$214,FALSE))+(O$211*_xlfn.NORM.DIST($B194,O$214*O$216+O$213,O$220*O$214,FALSE))+(O$210*_xlfn.NORM.DIST($B194,O$214*O$217+O$213,O$221*O$214,FALSE))+(O$212*_xlfn.NORM.DIST($B194,O$214*O$218+O$213,O$222*O$214,FALSE))</f>
        <v>68.561255129503323</v>
      </c>
      <c r="AE194" s="5"/>
      <c r="AG194" s="5">
        <f t="shared" si="127"/>
        <v>-1.4587768183793344</v>
      </c>
      <c r="AH194" s="5">
        <f t="shared" si="127"/>
        <v>-0.6261699715813478</v>
      </c>
      <c r="AI194" s="5">
        <f t="shared" si="127"/>
        <v>-0.31844233077521267</v>
      </c>
      <c r="AJ194" s="5">
        <f t="shared" si="127"/>
        <v>-0.8658994400648794</v>
      </c>
      <c r="AK194" s="5">
        <f t="shared" si="126"/>
        <v>0.23714106810588476</v>
      </c>
      <c r="AL194" s="5">
        <f t="shared" si="126"/>
        <v>-0.50555746295324866</v>
      </c>
      <c r="AM194" s="5">
        <f t="shared" si="126"/>
        <v>0.15666014088562008</v>
      </c>
      <c r="AN194" s="5">
        <f t="shared" si="126"/>
        <v>-0.94252612874706188</v>
      </c>
      <c r="AO194" s="5">
        <f t="shared" si="125"/>
        <v>0.16507269814529479</v>
      </c>
      <c r="AP194" s="5">
        <f t="shared" si="125"/>
        <v>-0.12120728376865486</v>
      </c>
      <c r="AQ194" s="5">
        <f t="shared" si="125"/>
        <v>-1.199377593847899</v>
      </c>
      <c r="AR194" s="5">
        <f t="shared" si="125"/>
        <v>0.39714912439936256</v>
      </c>
      <c r="AS194" s="5">
        <f t="shared" si="128"/>
        <v>-0.65215512950332766</v>
      </c>
      <c r="AV194" s="2">
        <f t="shared" si="86"/>
        <v>95.306776818379333</v>
      </c>
      <c r="AW194" s="2">
        <f t="shared" si="87"/>
        <v>99.288169950935568</v>
      </c>
      <c r="AX194" s="2">
        <f t="shared" si="88"/>
        <v>100.40644183703307</v>
      </c>
      <c r="AY194" s="2">
        <f t="shared" si="89"/>
        <v>100.81989944004872</v>
      </c>
      <c r="AZ194" s="2">
        <f t="shared" si="90"/>
        <v>104.54385893189261</v>
      </c>
      <c r="BA194" s="2">
        <f t="shared" si="91"/>
        <v>106.61355746294686</v>
      </c>
      <c r="BB194" s="2">
        <f t="shared" si="92"/>
        <v>107.66133985907993</v>
      </c>
      <c r="BC194" s="2">
        <f t="shared" si="93"/>
        <v>105.63952612873702</v>
      </c>
      <c r="BD194" s="2">
        <f t="shared" si="94"/>
        <v>102.4559273018519</v>
      </c>
      <c r="BE194" s="2">
        <f t="shared" si="95"/>
        <v>97.969207283768029</v>
      </c>
      <c r="BF194" s="2">
        <f t="shared" si="96"/>
        <v>90.351377593842798</v>
      </c>
      <c r="BG194" s="2">
        <f t="shared" si="97"/>
        <v>80.829850875584668</v>
      </c>
      <c r="BH194" s="2">
        <f t="shared" si="98"/>
        <v>68.56125512900644</v>
      </c>
      <c r="BK194" s="2" t="str">
        <f>IF(OR($B194&lt;C$229, AND($B194&gt;C$230, $B194&lt;C$231)), C194, "")</f>
        <v/>
      </c>
      <c r="BL194" s="2" t="str">
        <f>IF(OR($B194&lt;D$229, AND($B194&gt;D$230, $B194&lt;D$231)), D194, "")</f>
        <v/>
      </c>
      <c r="BM194" s="2" t="str">
        <f>IF(OR($B194&lt;E$229, AND($B194&gt;E$230, $B194&lt;E$231)), E194, "")</f>
        <v/>
      </c>
      <c r="BN194" s="2" t="str">
        <f>IF(OR($B194&lt;F$229, AND($B194&gt;F$230, $B194&lt;F$231)), F194, "")</f>
        <v/>
      </c>
      <c r="BO194" s="2" t="str">
        <f>IF(OR($B194&lt;G$229, AND($B194&gt;G$230, $B194&lt;G$231)), G194, "")</f>
        <v/>
      </c>
      <c r="BP194" s="2" t="str">
        <f>IF(OR($B194&lt;H$229, AND($B194&gt;H$230, $B194&lt;H$231)), H194, "")</f>
        <v/>
      </c>
      <c r="BQ194" s="2" t="str">
        <f>IF(OR($B194&lt;I$229, AND($B194&gt;I$230, $B194&lt;I$231)), I194, "")</f>
        <v/>
      </c>
      <c r="BR194" s="2" t="str">
        <f>IF(OR($B194&lt;J$229, AND($B194&gt;J$230, $B194&lt;J$231)), J194, "")</f>
        <v/>
      </c>
      <c r="BS194" s="2" t="str">
        <f>IF(OR($B194&lt;K$229, AND($B194&gt;K$230, $B194&lt;K$231)), K194, "")</f>
        <v/>
      </c>
      <c r="BT194" s="2" t="str">
        <f>IF(OR($B194&lt;L$229, AND($B194&gt;L$230, $B194&lt;L$231)), L194, "")</f>
        <v/>
      </c>
      <c r="BU194" s="2" t="str">
        <f>IF(OR($B194&lt;M$229, AND($B194&gt;M$230, $B194&lt;M$231)), M194, "")</f>
        <v/>
      </c>
      <c r="BV194" s="2" t="str">
        <f>IF(OR($B194&lt;N$229, AND($B194&gt;N$230, $B194&lt;N$231)), N194, "")</f>
        <v/>
      </c>
      <c r="BW194" s="2" t="str">
        <f>IF(OR($B194&lt;O$229, AND($B194&gt;O$230, $B194&lt;O$231)), O194, "")</f>
        <v/>
      </c>
      <c r="BZ194" s="2">
        <f>IF(OR(AND($B194&gt;C$230, $B194&lt;C$231), $B194&gt;C$232), C194, "")</f>
        <v>93.847999999999999</v>
      </c>
      <c r="CA194" s="2">
        <f>IF(OR(AND($B194&gt;D$230, $B194&lt;D$231), $B194&gt;D$232), D194, "")</f>
        <v>98.662000000000006</v>
      </c>
      <c r="CB194" s="2">
        <f>IF(OR(AND($B194&gt;E$230, $B194&lt;E$231), $B194&gt;E$232), E194, "")</f>
        <v>100.08799999999999</v>
      </c>
      <c r="CC194" s="2">
        <f>IF(OR(AND($B194&gt;F$230, $B194&lt;F$231), $B194&gt;F$232), F194, "")</f>
        <v>99.953999999999994</v>
      </c>
      <c r="CD194" s="2">
        <f>IF(OR(AND($B194&gt;G$230, $B194&lt;G$231), $B194&gt;G$232), G194, "")</f>
        <v>104.78100000000001</v>
      </c>
      <c r="CE194" s="2">
        <f>IF(OR(AND($B194&gt;H$230, $B194&lt;H$231), $B194&gt;H$232), H194, "")</f>
        <v>106.108</v>
      </c>
      <c r="CF194" s="2">
        <f>IF(OR(AND($B194&gt;I$230, $B194&lt;I$231), $B194&gt;I$232), I194, "")</f>
        <v>107.818</v>
      </c>
      <c r="CG194" s="2">
        <f>IF(OR(AND($B194&gt;J$230, $B194&lt;J$231), $B194&gt;J$232), J194, "")</f>
        <v>104.697</v>
      </c>
      <c r="CH194" s="2">
        <f>IF(OR(AND($B194&gt;K$230, $B194&lt;K$231), $B194&gt;K$232), K194, "")</f>
        <v>102.621</v>
      </c>
      <c r="CI194" s="2">
        <f>IF(OR(AND($B194&gt;L$230, $B194&lt;L$231), $B194&gt;L$232), L194, "")</f>
        <v>97.847999999999999</v>
      </c>
      <c r="CJ194" s="2">
        <f>IF(OR(AND($B194&gt;M$230, $B194&lt;M$231), $B194&gt;M$232), M194, "")</f>
        <v>89.152000000000001</v>
      </c>
      <c r="CK194" s="2">
        <f>IF(OR(AND($B194&gt;N$230, $B194&lt;N$231), $B194&gt;N$232), N194, "")</f>
        <v>81.227000000000004</v>
      </c>
      <c r="CL194" s="2">
        <f>IF(OR(AND($B194&gt;O$230, $B194&lt;O$231), $B194&gt;O$232), O194, "")</f>
        <v>67.909099999999995</v>
      </c>
      <c r="CO194" s="2">
        <f t="shared" si="99"/>
        <v>99.08816132627166</v>
      </c>
      <c r="CP194" s="2">
        <f t="shared" si="100"/>
        <v>101.75435371405608</v>
      </c>
      <c r="CQ194" s="2">
        <f t="shared" si="101"/>
        <v>105.46358076255089</v>
      </c>
      <c r="CR194" s="2">
        <f t="shared" si="102"/>
        <v>104.38881081512631</v>
      </c>
      <c r="CS194" s="2">
        <f t="shared" si="103"/>
        <v>107.45006192588629</v>
      </c>
      <c r="CT194" s="2">
        <f t="shared" si="104"/>
        <v>110.60006138578365</v>
      </c>
      <c r="CU194" s="2">
        <f t="shared" si="105"/>
        <v>110.89339452497397</v>
      </c>
      <c r="CV194" s="2">
        <f t="shared" si="106"/>
        <v>112.33511083110697</v>
      </c>
      <c r="CW194" s="2">
        <f t="shared" si="107"/>
        <v>110.63659119110744</v>
      </c>
      <c r="CX194" s="2">
        <f t="shared" si="108"/>
        <v>104.99527148882329</v>
      </c>
      <c r="CY194" s="2">
        <f t="shared" si="109"/>
        <v>97.634295873782946</v>
      </c>
      <c r="CZ194" s="2">
        <f t="shared" si="110"/>
        <v>85.363751495746925</v>
      </c>
      <c r="DA194" s="2">
        <f t="shared" si="111"/>
        <v>70.790190417010407</v>
      </c>
      <c r="DD194" s="2">
        <f t="shared" si="112"/>
        <v>95.305707168389702</v>
      </c>
      <c r="DE194" s="2">
        <f t="shared" si="113"/>
        <v>99.287334220235351</v>
      </c>
      <c r="DF194" s="2">
        <f t="shared" si="114"/>
        <v>100.40453726127372</v>
      </c>
      <c r="DG194" s="2">
        <f t="shared" si="115"/>
        <v>100.81893737570202</v>
      </c>
      <c r="DH194" s="2">
        <f t="shared" si="116"/>
        <v>104.54311487120843</v>
      </c>
      <c r="DI194" s="2">
        <f t="shared" si="117"/>
        <v>106.61243054093211</v>
      </c>
      <c r="DJ194" s="2">
        <f t="shared" si="118"/>
        <v>107.66031500320362</v>
      </c>
      <c r="DK194" s="2">
        <f t="shared" si="119"/>
        <v>105.6374788265807</v>
      </c>
      <c r="DL194" s="2">
        <f t="shared" si="120"/>
        <v>102.45350651551924</v>
      </c>
      <c r="DM194" s="2">
        <f t="shared" si="121"/>
        <v>97.967387427001029</v>
      </c>
      <c r="DN194" s="2">
        <f t="shared" si="122"/>
        <v>90.349528582161938</v>
      </c>
      <c r="DO194" s="2">
        <f t="shared" si="123"/>
        <v>80.828721357190631</v>
      </c>
      <c r="DP194" s="2">
        <f t="shared" si="124"/>
        <v>68.560635966249691</v>
      </c>
      <c r="DS194" s="2">
        <f>POWER(10,($B194-C$227)/C$228)/(1+POWER(10,($B194-C$227)/C$228))</f>
        <v>0.99971720741482006</v>
      </c>
      <c r="DT194" s="2">
        <f>POWER(10,($B194-D$227)/D$228)/(1+POWER(10,($B194-D$227)/D$228))</f>
        <v>0.99966123871242185</v>
      </c>
      <c r="DU194" s="2">
        <f>POWER(10,($B194-E$227)/E$228)/(1+POWER(10,($B194-E$227)/E$228))</f>
        <v>0.99962353046403329</v>
      </c>
      <c r="DV194" s="2">
        <f>POWER(10,($B194-F$227)/F$228)/(1+POWER(10,($B194-F$227)/F$228))</f>
        <v>0.99973050463468005</v>
      </c>
      <c r="DW194" s="2">
        <f>POWER(10,($B194-G$227)/G$228)/(1+POWER(10,($B194-G$227)/G$228))</f>
        <v>0.99974404051047727</v>
      </c>
      <c r="DX194" s="2">
        <f>POWER(10,($B194-H$227)/H$228)/(1+POWER(10,($B194-H$227)/H$228))</f>
        <v>0.99971739560189965</v>
      </c>
      <c r="DY194" s="2">
        <f>POWER(10,($B194-I$227)/I$228)/(1+POWER(10,($B194-I$227)/I$228))</f>
        <v>0.99968300938179389</v>
      </c>
      <c r="DZ194" s="2">
        <f>POWER(10,($B194-J$227)/J$228)/(1+POWER(10,($B194-J$227)/J$228))</f>
        <v>0.99969432447842466</v>
      </c>
      <c r="EA194" s="2">
        <f>POWER(10,($B194-K$227)/K$228)/(1+POWER(10,($B194-K$227)/K$228))</f>
        <v>0.9997041719072155</v>
      </c>
      <c r="EB194" s="2">
        <f>POWER(10,($B194-L$227)/L$228)/(1+POWER(10,($B194-L$227)/L$228))</f>
        <v>0.99974105196514584</v>
      </c>
      <c r="EC194" s="2">
        <f>POWER(10,($B194-M$227)/M$228)/(1+POWER(10,($B194-M$227)/M$228))</f>
        <v>0.99974618109174462</v>
      </c>
      <c r="ED194" s="2">
        <f>POWER(10,($B194-N$227)/N$228)/(1+POWER(10,($B194-N$227)/N$228))</f>
        <v>0.99975093475467025</v>
      </c>
      <c r="EE194" s="2">
        <f>POWER(10,($B194-O$227)/O$228)/(1+POWER(10,($B194-O$227)/O$228))</f>
        <v>0.99972229305431703</v>
      </c>
    </row>
    <row r="195" spans="2:137" x14ac:dyDescent="0.25">
      <c r="B195" s="2">
        <v>189</v>
      </c>
      <c r="C195">
        <v>95.364000000000004</v>
      </c>
      <c r="D195">
        <v>98.528999999999996</v>
      </c>
      <c r="E195">
        <v>100.11799999999999</v>
      </c>
      <c r="F195">
        <v>101.015</v>
      </c>
      <c r="G195">
        <v>105.062</v>
      </c>
      <c r="H195">
        <v>105.631</v>
      </c>
      <c r="I195">
        <v>107.93899999999999</v>
      </c>
      <c r="J195">
        <v>106.242</v>
      </c>
      <c r="K195">
        <v>103.955</v>
      </c>
      <c r="L195">
        <v>97.924000000000007</v>
      </c>
      <c r="M195">
        <v>90</v>
      </c>
      <c r="N195">
        <v>80.394000000000005</v>
      </c>
      <c r="O195">
        <v>68.409099999999995</v>
      </c>
      <c r="R195" s="5">
        <f>AV195+(C$209*_xlfn.NORM.DIST($B195,C$214*C$215+C$213,C$219*C$214,FALSE))+(C$211*_xlfn.NORM.DIST($B195,C$214*C$216+C$213,C$220*C$214,FALSE))+(C$210*_xlfn.NORM.DIST($B195,C$214*C$217+C$213,C$221*C$214,FALSE))+(C$212*_xlfn.NORM.DIST($B195,C$214*C$218+C$213,C$222*C$214,FALSE))</f>
        <v>95.267763879894147</v>
      </c>
      <c r="S195" s="5">
        <f>AW195+(D$209*_xlfn.NORM.DIST($B195,D$214*D$215+D$213,D$219*D$214,FALSE))+(D$211*_xlfn.NORM.DIST($B195,D$214*D$216+D$213,D$220*D$214,FALSE))+(D$210*_xlfn.NORM.DIST($B195,D$214*D$217+D$213,D$221*D$214,FALSE))+(D$212*_xlfn.NORM.DIST($B195,D$214*D$218+D$213,D$222*D$214,FALSE))</f>
        <v>99.258802726057766</v>
      </c>
      <c r="T195" s="5">
        <f>AX195+(E$209*_xlfn.NORM.DIST($B195,E$214*E$215+E$213,E$219*E$214,FALSE))+(E$211*_xlfn.NORM.DIST($B195,E$214*E$216+E$213,E$220*E$214,FALSE))+(E$210*_xlfn.NORM.DIST($B195,E$214*E$217+E$213,E$221*E$214,FALSE))+(E$212*_xlfn.NORM.DIST($B195,E$214*E$218+E$213,E$222*E$214,FALSE))</f>
        <v>100.35967219855556</v>
      </c>
      <c r="U195" s="5">
        <f>AY195+(F$209*_xlfn.NORM.DIST($B195,F$214*F$215+F$213,F$219*F$214,FALSE))+(F$211*_xlfn.NORM.DIST($B195,F$214*F$216+F$213,F$220*F$214,FALSE))+(F$210*_xlfn.NORM.DIST($B195,F$214*F$217+F$213,F$221*F$214,FALSE))+(F$212*_xlfn.NORM.DIST($B195,F$214*F$218+F$213,F$222*F$214,FALSE))</f>
        <v>100.79047384817873</v>
      </c>
      <c r="V195" s="5">
        <f>AZ195+(G$209*_xlfn.NORM.DIST($B195,G$214*G$215+G$213,G$219*G$214,FALSE))+(G$211*_xlfn.NORM.DIST($B195,G$214*G$216+G$213,G$220*G$214,FALSE))+(G$210*_xlfn.NORM.DIST($B195,G$214*G$217+G$213,G$221*G$214,FALSE))+(G$212*_xlfn.NORM.DIST($B195,G$214*G$218+G$213,G$222*G$214,FALSE))</f>
        <v>104.53975426838237</v>
      </c>
      <c r="W195" s="5">
        <f>BA195+(H$209*_xlfn.NORM.DIST($B195,H$214*H$215+H$213,H$219*H$214,FALSE))+(H$211*_xlfn.NORM.DIST($B195,H$214*H$216+H$213,H$220*H$214,FALSE))+(H$210*_xlfn.NORM.DIST($B195,H$214*H$217+H$213,H$221*H$214,FALSE))+(H$212*_xlfn.NORM.DIST($B195,H$214*H$218+H$213,H$222*H$214,FALSE))</f>
        <v>106.60667622894061</v>
      </c>
      <c r="X195" s="5">
        <f>BB195+(I$209*_xlfn.NORM.DIST($B195,I$214*I$215+I$213,I$219*I$214,FALSE))+(I$211*_xlfn.NORM.DIST($B195,I$214*I$216+I$213,I$220*I$214,FALSE))+(I$210*_xlfn.NORM.DIST($B195,I$214*I$217+I$213,I$221*I$214,FALSE))+(I$212*_xlfn.NORM.DIST($B195,I$214*I$218+I$213,I$222*I$214,FALSE))</f>
        <v>107.65791466871308</v>
      </c>
      <c r="Y195" s="5">
        <f>BC195+(J$209*_xlfn.NORM.DIST($B195,J$214*J$215+J$213,J$219*J$214,FALSE))+(J$211*_xlfn.NORM.DIST($B195,J$214*J$216+J$213,J$220*J$214,FALSE))+(J$210*_xlfn.NORM.DIST($B195,J$214*J$217+J$213,J$221*J$214,FALSE))+(J$212*_xlfn.NORM.DIST($B195,J$214*J$218+J$213,J$222*J$214,FALSE))</f>
        <v>105.61652466597167</v>
      </c>
      <c r="Z195" s="5">
        <f>BD195+(K$209*_xlfn.NORM.DIST($B195,K$214*K$215+K$213,K$219*K$214,FALSE))+(K$211*_xlfn.NORM.DIST($B195,K$214*K$216+K$213,K$220*K$214,FALSE))+(K$210*_xlfn.NORM.DIST($B195,K$214*K$217+K$213,K$221*K$214,FALSE))+(K$212*_xlfn.NORM.DIST($B195,K$214*K$218+K$213,K$222*K$214,FALSE))</f>
        <v>102.41863589633512</v>
      </c>
      <c r="AA195" s="5">
        <f>BE195+(L$209*_xlfn.NORM.DIST($B195,L$214*L$215+L$213,L$219*L$214,FALSE))+(L$211*_xlfn.NORM.DIST($B195,L$214*L$216+L$213,L$220*L$214,FALSE))+(L$210*_xlfn.NORM.DIST($B195,L$214*L$217+L$213,L$221*L$214,FALSE))+(L$212*_xlfn.NORM.DIST($B195,L$214*L$218+L$213,L$222*L$214,FALSE))</f>
        <v>97.938233564206215</v>
      </c>
      <c r="AB195" s="5">
        <f>BF195+(M$209*_xlfn.NORM.DIST($B195,M$214*M$215+M$213,M$219*M$214,FALSE))+(M$211*_xlfn.NORM.DIST($B195,M$214*M$216+M$213,M$220*M$214,FALSE))+(M$210*_xlfn.NORM.DIST($B195,M$214*M$217+M$213,M$221*M$214,FALSE))+(M$212*_xlfn.NORM.DIST($B195,M$214*M$218+M$213,M$222*M$214,FALSE))</f>
        <v>90.323440117349989</v>
      </c>
      <c r="AC195" s="5">
        <f>BG195+(N$209*_xlfn.NORM.DIST($B195,N$214*N$215+N$213,N$219*N$214,FALSE))+(N$211*_xlfn.NORM.DIST($B195,N$214*N$216+N$213,N$220*N$214,FALSE))+(N$210*_xlfn.NORM.DIST($B195,N$214*N$217+N$213,N$221*N$214,FALSE))+(N$212*_xlfn.NORM.DIST($B195,N$214*N$218+N$213,N$222*N$214,FALSE))</f>
        <v>80.81287418716613</v>
      </c>
      <c r="AD195" s="5">
        <f>BH195+(O$209*_xlfn.NORM.DIST($B195,O$214*O$215+O$213,O$219*O$214,FALSE))+(O$211*_xlfn.NORM.DIST($B195,O$214*O$216+O$213,O$220*O$214,FALSE))+(O$210*_xlfn.NORM.DIST($B195,O$214*O$217+O$213,O$221*O$214,FALSE))+(O$212*_xlfn.NORM.DIST($B195,O$214*O$218+O$213,O$222*O$214,FALSE))</f>
        <v>68.553026323168424</v>
      </c>
      <c r="AE195" s="5"/>
      <c r="AG195" s="5">
        <f t="shared" si="127"/>
        <v>9.6236120105857026E-2</v>
      </c>
      <c r="AH195" s="5">
        <f t="shared" si="127"/>
        <v>-0.72980272605776975</v>
      </c>
      <c r="AI195" s="5">
        <f t="shared" si="127"/>
        <v>-0.24167219855556255</v>
      </c>
      <c r="AJ195" s="5">
        <f t="shared" si="127"/>
        <v>0.22452615182126578</v>
      </c>
      <c r="AK195" s="5">
        <f t="shared" si="126"/>
        <v>0.52224573161763033</v>
      </c>
      <c r="AL195" s="5">
        <f t="shared" si="126"/>
        <v>-0.97567622894061401</v>
      </c>
      <c r="AM195" s="5">
        <f t="shared" si="126"/>
        <v>0.28108533128691704</v>
      </c>
      <c r="AN195" s="5">
        <f t="shared" si="126"/>
        <v>0.62547533402833722</v>
      </c>
      <c r="AO195" s="5">
        <f t="shared" si="125"/>
        <v>1.5363641036648801</v>
      </c>
      <c r="AP195" s="5">
        <f t="shared" si="125"/>
        <v>-1.4233564206207916E-2</v>
      </c>
      <c r="AQ195" s="5">
        <f t="shared" si="125"/>
        <v>-0.32344011734998901</v>
      </c>
      <c r="AR195" s="5">
        <f t="shared" si="125"/>
        <v>-0.41887418716612501</v>
      </c>
      <c r="AS195" s="5">
        <f t="shared" si="128"/>
        <v>-0.14392632316842935</v>
      </c>
      <c r="AV195" s="2">
        <f t="shared" si="86"/>
        <v>95.267763879894147</v>
      </c>
      <c r="AW195" s="2">
        <f t="shared" si="87"/>
        <v>99.258802720181066</v>
      </c>
      <c r="AX195" s="2">
        <f t="shared" si="88"/>
        <v>100.35967202891611</v>
      </c>
      <c r="AY195" s="2">
        <f t="shared" si="89"/>
        <v>100.79047384817531</v>
      </c>
      <c r="AZ195" s="2">
        <f t="shared" si="90"/>
        <v>104.53975426838207</v>
      </c>
      <c r="BA195" s="2">
        <f t="shared" si="91"/>
        <v>106.60667622893935</v>
      </c>
      <c r="BB195" s="2">
        <f t="shared" si="92"/>
        <v>107.65791466870593</v>
      </c>
      <c r="BC195" s="2">
        <f t="shared" si="93"/>
        <v>105.61652466596969</v>
      </c>
      <c r="BD195" s="2">
        <f t="shared" si="94"/>
        <v>102.41863589633459</v>
      </c>
      <c r="BE195" s="2">
        <f t="shared" si="95"/>
        <v>97.938233564206101</v>
      </c>
      <c r="BF195" s="2">
        <f t="shared" si="96"/>
        <v>90.323440117348994</v>
      </c>
      <c r="BG195" s="2">
        <f t="shared" si="97"/>
        <v>80.812874187162876</v>
      </c>
      <c r="BH195" s="2">
        <f t="shared" si="98"/>
        <v>68.553026323054127</v>
      </c>
      <c r="BK195" s="2" t="str">
        <f>IF(OR($B195&lt;C$229, AND($B195&gt;C$230, $B195&lt;C$231)), C195, "")</f>
        <v/>
      </c>
      <c r="BL195" s="2" t="str">
        <f>IF(OR($B195&lt;D$229, AND($B195&gt;D$230, $B195&lt;D$231)), D195, "")</f>
        <v/>
      </c>
      <c r="BM195" s="2" t="str">
        <f>IF(OR($B195&lt;E$229, AND($B195&gt;E$230, $B195&lt;E$231)), E195, "")</f>
        <v/>
      </c>
      <c r="BN195" s="2" t="str">
        <f>IF(OR($B195&lt;F$229, AND($B195&gt;F$230, $B195&lt;F$231)), F195, "")</f>
        <v/>
      </c>
      <c r="BO195" s="2" t="str">
        <f>IF(OR($B195&lt;G$229, AND($B195&gt;G$230, $B195&lt;G$231)), G195, "")</f>
        <v/>
      </c>
      <c r="BP195" s="2" t="str">
        <f>IF(OR($B195&lt;H$229, AND($B195&gt;H$230, $B195&lt;H$231)), H195, "")</f>
        <v/>
      </c>
      <c r="BQ195" s="2" t="str">
        <f>IF(OR($B195&lt;I$229, AND($B195&gt;I$230, $B195&lt;I$231)), I195, "")</f>
        <v/>
      </c>
      <c r="BR195" s="2" t="str">
        <f>IF(OR($B195&lt;J$229, AND($B195&gt;J$230, $B195&lt;J$231)), J195, "")</f>
        <v/>
      </c>
      <c r="BS195" s="2" t="str">
        <f>IF(OR($B195&lt;K$229, AND($B195&gt;K$230, $B195&lt;K$231)), K195, "")</f>
        <v/>
      </c>
      <c r="BT195" s="2" t="str">
        <f>IF(OR($B195&lt;L$229, AND($B195&gt;L$230, $B195&lt;L$231)), L195, "")</f>
        <v/>
      </c>
      <c r="BU195" s="2" t="str">
        <f>IF(OR($B195&lt;M$229, AND($B195&gt;M$230, $B195&lt;M$231)), M195, "")</f>
        <v/>
      </c>
      <c r="BV195" s="2" t="str">
        <f>IF(OR($B195&lt;N$229, AND($B195&gt;N$230, $B195&lt;N$231)), N195, "")</f>
        <v/>
      </c>
      <c r="BW195" s="2" t="str">
        <f>IF(OR($B195&lt;O$229, AND($B195&gt;O$230, $B195&lt;O$231)), O195, "")</f>
        <v/>
      </c>
      <c r="BZ195" s="2">
        <f>IF(OR(AND($B195&gt;C$230, $B195&lt;C$231), $B195&gt;C$232), C195, "")</f>
        <v>95.364000000000004</v>
      </c>
      <c r="CA195" s="2">
        <f>IF(OR(AND($B195&gt;D$230, $B195&lt;D$231), $B195&gt;D$232), D195, "")</f>
        <v>98.528999999999996</v>
      </c>
      <c r="CB195" s="2">
        <f>IF(OR(AND($B195&gt;E$230, $B195&lt;E$231), $B195&gt;E$232), E195, "")</f>
        <v>100.11799999999999</v>
      </c>
      <c r="CC195" s="2">
        <f>IF(OR(AND($B195&gt;F$230, $B195&lt;F$231), $B195&gt;F$232), F195, "")</f>
        <v>101.015</v>
      </c>
      <c r="CD195" s="2">
        <f>IF(OR(AND($B195&gt;G$230, $B195&lt;G$231), $B195&gt;G$232), G195, "")</f>
        <v>105.062</v>
      </c>
      <c r="CE195" s="2">
        <f>IF(OR(AND($B195&gt;H$230, $B195&lt;H$231), $B195&gt;H$232), H195, "")</f>
        <v>105.631</v>
      </c>
      <c r="CF195" s="2">
        <f>IF(OR(AND($B195&gt;I$230, $B195&lt;I$231), $B195&gt;I$232), I195, "")</f>
        <v>107.93899999999999</v>
      </c>
      <c r="CG195" s="2">
        <f>IF(OR(AND($B195&gt;J$230, $B195&lt;J$231), $B195&gt;J$232), J195, "")</f>
        <v>106.242</v>
      </c>
      <c r="CH195" s="2">
        <f>IF(OR(AND($B195&gt;K$230, $B195&lt;K$231), $B195&gt;K$232), K195, "")</f>
        <v>103.955</v>
      </c>
      <c r="CI195" s="2">
        <f>IF(OR(AND($B195&gt;L$230, $B195&lt;L$231), $B195&gt;L$232), L195, "")</f>
        <v>97.924000000000007</v>
      </c>
      <c r="CJ195" s="2">
        <f>IF(OR(AND($B195&gt;M$230, $B195&lt;M$231), $B195&gt;M$232), M195, "")</f>
        <v>90</v>
      </c>
      <c r="CK195" s="2">
        <f>IF(OR(AND($B195&gt;N$230, $B195&lt;N$231), $B195&gt;N$232), N195, "")</f>
        <v>80.394000000000005</v>
      </c>
      <c r="CL195" s="2">
        <f>IF(OR(AND($B195&gt;O$230, $B195&lt;O$231), $B195&gt;O$232), O195, "")</f>
        <v>68.409099999999995</v>
      </c>
      <c r="CO195" s="2">
        <f t="shared" si="99"/>
        <v>99.085619927597833</v>
      </c>
      <c r="CP195" s="2">
        <f t="shared" si="100"/>
        <v>101.74737646008215</v>
      </c>
      <c r="CQ195" s="2">
        <f t="shared" si="101"/>
        <v>105.46613803974864</v>
      </c>
      <c r="CR195" s="2">
        <f t="shared" si="102"/>
        <v>104.39364268036303</v>
      </c>
      <c r="CS195" s="2">
        <f t="shared" si="103"/>
        <v>107.47116829048684</v>
      </c>
      <c r="CT195" s="2">
        <f t="shared" si="104"/>
        <v>110.63059624472235</v>
      </c>
      <c r="CU195" s="2">
        <f t="shared" si="105"/>
        <v>110.9178828600144</v>
      </c>
      <c r="CV195" s="2">
        <f t="shared" si="106"/>
        <v>112.37844224379602</v>
      </c>
      <c r="CW195" s="2">
        <f t="shared" si="107"/>
        <v>110.67850711243294</v>
      </c>
      <c r="CX195" s="2">
        <f t="shared" si="108"/>
        <v>105.03218698158304</v>
      </c>
      <c r="CY195" s="2">
        <f t="shared" si="109"/>
        <v>97.677840157835021</v>
      </c>
      <c r="CZ195" s="2">
        <f t="shared" si="110"/>
        <v>85.391029232883284</v>
      </c>
      <c r="DA195" s="2">
        <f t="shared" si="111"/>
        <v>70.802383463288706</v>
      </c>
      <c r="DD195" s="2">
        <f t="shared" si="112"/>
        <v>95.266778938477188</v>
      </c>
      <c r="DE195" s="2">
        <f t="shared" si="113"/>
        <v>99.258033604907396</v>
      </c>
      <c r="DF195" s="2">
        <f t="shared" si="114"/>
        <v>100.35791809262739</v>
      </c>
      <c r="DG195" s="2">
        <f t="shared" si="115"/>
        <v>100.78958801290311</v>
      </c>
      <c r="DH195" s="2">
        <f t="shared" si="116"/>
        <v>104.53906979025854</v>
      </c>
      <c r="DI195" s="2">
        <f t="shared" si="117"/>
        <v>106.60563881756148</v>
      </c>
      <c r="DJ195" s="2">
        <f t="shared" si="118"/>
        <v>107.65697191671018</v>
      </c>
      <c r="DK195" s="2">
        <f t="shared" si="119"/>
        <v>105.61463900631887</v>
      </c>
      <c r="DL195" s="2">
        <f t="shared" si="120"/>
        <v>102.4164067366235</v>
      </c>
      <c r="DM195" s="2">
        <f t="shared" si="121"/>
        <v>97.936557798007556</v>
      </c>
      <c r="DN195" s="2">
        <f t="shared" si="122"/>
        <v>90.321737247455047</v>
      </c>
      <c r="DO195" s="2">
        <f t="shared" si="123"/>
        <v>80.811833999238161</v>
      </c>
      <c r="DP195" s="2">
        <f t="shared" si="124"/>
        <v>68.552456466193718</v>
      </c>
      <c r="DS195" s="2">
        <f>POWER(10,($B195-C$227)/C$228)/(1+POWER(10,($B195-C$227)/C$228))</f>
        <v>0.99974208367937667</v>
      </c>
      <c r="DT195" s="2">
        <f>POWER(10,($B195-D$227)/D$228)/(1+POWER(10,($B195-D$227)/D$228))</f>
        <v>0.99969103682440985</v>
      </c>
      <c r="DU195" s="2">
        <f>POWER(10,($B195-E$227)/E$228)/(1+POWER(10,($B195-E$227)/E$228))</f>
        <v>0.99965664432877255</v>
      </c>
      <c r="DV195" s="2">
        <f>POWER(10,($B195-F$227)/F$228)/(1+POWER(10,($B195-F$227)/F$228))</f>
        <v>0.99975421147736965</v>
      </c>
      <c r="DW195" s="2">
        <f>POWER(10,($B195-G$227)/G$228)/(1+POWER(10,($B195-G$227)/G$228))</f>
        <v>0.99976655691359329</v>
      </c>
      <c r="DX195" s="2">
        <f>POWER(10,($B195-H$227)/H$228)/(1+POWER(10,($B195-H$227)/H$228))</f>
        <v>0.99974225531657157</v>
      </c>
      <c r="DY195" s="2">
        <f>POWER(10,($B195-I$227)/I$228)/(1+POWER(10,($B195-I$227)/I$228))</f>
        <v>0.99971089305652672</v>
      </c>
      <c r="DZ195" s="2">
        <f>POWER(10,($B195-J$227)/J$228)/(1+POWER(10,($B195-J$227)/J$228))</f>
        <v>0.99972121311270845</v>
      </c>
      <c r="EA195" s="2">
        <f>POWER(10,($B195-K$227)/K$228)/(1+POWER(10,($B195-K$227)/K$228))</f>
        <v>0.99973019454984891</v>
      </c>
      <c r="EB195" s="2">
        <f>POWER(10,($B195-L$227)/L$228)/(1+POWER(10,($B195-L$227)/L$228))</f>
        <v>0.99976383120436674</v>
      </c>
      <c r="EC195" s="2">
        <f>POWER(10,($B195-M$227)/M$228)/(1+POWER(10,($B195-M$227)/M$228))</f>
        <v>0.99976850923448191</v>
      </c>
      <c r="ED195" s="2">
        <f>POWER(10,($B195-N$227)/N$228)/(1+POWER(10,($B195-N$227)/N$228))</f>
        <v>0.99977284481843709</v>
      </c>
      <c r="EE195" s="2">
        <f>POWER(10,($B195-O$227)/O$228)/(1+POWER(10,($B195-O$227)/O$228))</f>
        <v>0.99974672206647541</v>
      </c>
    </row>
    <row r="196" spans="2:137" x14ac:dyDescent="0.25">
      <c r="B196" s="2">
        <v>190</v>
      </c>
      <c r="C196">
        <v>94.53</v>
      </c>
      <c r="D196">
        <v>98.587999999999994</v>
      </c>
      <c r="E196">
        <v>100.58799999999999</v>
      </c>
      <c r="F196">
        <v>100.908</v>
      </c>
      <c r="G196">
        <v>104.14100000000001</v>
      </c>
      <c r="H196">
        <v>106.538</v>
      </c>
      <c r="I196">
        <v>108.697</v>
      </c>
      <c r="J196">
        <v>105.818</v>
      </c>
      <c r="K196">
        <v>102.60599999999999</v>
      </c>
      <c r="L196">
        <v>97.227000000000004</v>
      </c>
      <c r="M196">
        <v>90.575999999999993</v>
      </c>
      <c r="N196">
        <v>80.954999999999998</v>
      </c>
      <c r="O196">
        <v>69.015199999999993</v>
      </c>
      <c r="R196" s="5">
        <f>AV196+(C$209*_xlfn.NORM.DIST($B196,C$214*C$215+C$213,C$219*C$214,FALSE))+(C$211*_xlfn.NORM.DIST($B196,C$214*C$216+C$213,C$220*C$214,FALSE))+(C$210*_xlfn.NORM.DIST($B196,C$214*C$217+C$213,C$221*C$214,FALSE))+(C$212*_xlfn.NORM.DIST($B196,C$214*C$218+C$213,C$222*C$214,FALSE))</f>
        <v>95.228757565393835</v>
      </c>
      <c r="S196" s="5">
        <f>AW196+(D$209*_xlfn.NORM.DIST($B196,D$214*D$215+D$213,D$219*D$214,FALSE))+(D$211*_xlfn.NORM.DIST($B196,D$214*D$216+D$213,D$220*D$214,FALSE))+(D$210*_xlfn.NORM.DIST($B196,D$214*D$217+D$213,D$221*D$214,FALSE))+(D$212*_xlfn.NORM.DIST($B196,D$214*D$218+D$213,D$222*D$214,FALSE))</f>
        <v>99.229440742114662</v>
      </c>
      <c r="T196" s="5">
        <f>AX196+(E$209*_xlfn.NORM.DIST($B196,E$214*E$215+E$213,E$219*E$214,FALSE))+(E$211*_xlfn.NORM.DIST($B196,E$214*E$216+E$213,E$220*E$214,FALSE))+(E$210*_xlfn.NORM.DIST($B196,E$214*E$217+E$213,E$221*E$214,FALSE))+(E$212*_xlfn.NORM.DIST($B196,E$214*E$218+E$213,E$222*E$214,FALSE))</f>
        <v>100.31291403688772</v>
      </c>
      <c r="U196" s="5">
        <f>AY196+(F$209*_xlfn.NORM.DIST($B196,F$214*F$215+F$213,F$219*F$214,FALSE))+(F$211*_xlfn.NORM.DIST($B196,F$214*F$216+F$213,F$220*F$214,FALSE))+(F$210*_xlfn.NORM.DIST($B196,F$214*F$217+F$213,F$221*F$214,FALSE))+(F$212*_xlfn.NORM.DIST($B196,F$214*F$218+F$213,F$222*F$214,FALSE))</f>
        <v>100.76105422123864</v>
      </c>
      <c r="V196" s="5">
        <f>AZ196+(G$209*_xlfn.NORM.DIST($B196,G$214*G$215+G$213,G$219*G$214,FALSE))+(G$211*_xlfn.NORM.DIST($B196,G$214*G$216+G$213,G$220*G$214,FALSE))+(G$210*_xlfn.NORM.DIST($B196,G$214*G$217+G$213,G$221*G$214,FALSE))+(G$212*_xlfn.NORM.DIST($B196,G$214*G$218+G$213,G$222*G$214,FALSE))</f>
        <v>104.53565432851813</v>
      </c>
      <c r="W196" s="5">
        <f>BA196+(H$209*_xlfn.NORM.DIST($B196,H$214*H$215+H$213,H$219*H$214,FALSE))+(H$211*_xlfn.NORM.DIST($B196,H$214*H$216+H$213,H$220*H$214,FALSE))+(H$210*_xlfn.NORM.DIST($B196,H$214*H$217+H$213,H$221*H$214,FALSE))+(H$212*_xlfn.NORM.DIST($B196,H$214*H$218+H$213,H$222*H$214,FALSE))</f>
        <v>106.59980202047748</v>
      </c>
      <c r="X196" s="5">
        <f>BB196+(I$209*_xlfn.NORM.DIST($B196,I$214*I$215+I$213,I$219*I$214,FALSE))+(I$211*_xlfn.NORM.DIST($B196,I$214*I$216+I$213,I$220*I$214,FALSE))+(I$210*_xlfn.NORM.DIST($B196,I$214*I$217+I$213,I$221*I$214,FALSE))+(I$212*_xlfn.NORM.DIST($B196,I$214*I$218+I$213,I$222*I$214,FALSE))</f>
        <v>107.65449599058996</v>
      </c>
      <c r="Y196" s="5">
        <f>BC196+(J$209*_xlfn.NORM.DIST($B196,J$214*J$215+J$213,J$219*J$214,FALSE))+(J$211*_xlfn.NORM.DIST($B196,J$214*J$216+J$213,J$220*J$214,FALSE))+(J$210*_xlfn.NORM.DIST($B196,J$214*J$217+J$213,J$221*J$214,FALSE))+(J$212*_xlfn.NORM.DIST($B196,J$214*J$218+J$213,J$222*J$214,FALSE))</f>
        <v>105.59353579517457</v>
      </c>
      <c r="Z196" s="5">
        <f>BD196+(K$209*_xlfn.NORM.DIST($B196,K$214*K$215+K$213,K$219*K$214,FALSE))+(K$211*_xlfn.NORM.DIST($B196,K$214*K$216+K$213,K$220*K$214,FALSE))+(K$210*_xlfn.NORM.DIST($B196,K$214*K$217+K$213,K$221*K$214,FALSE))+(K$212*_xlfn.NORM.DIST($B196,K$214*K$218+K$213,K$222*K$214,FALSE))</f>
        <v>102.38135946731092</v>
      </c>
      <c r="AA196" s="5">
        <f>BE196+(L$209*_xlfn.NORM.DIST($B196,L$214*L$215+L$213,L$219*L$214,FALSE))+(L$211*_xlfn.NORM.DIST($B196,L$214*L$216+L$213,L$220*L$214,FALSE))+(L$210*_xlfn.NORM.DIST($B196,L$214*L$217+L$213,L$221*L$214,FALSE))+(L$212*_xlfn.NORM.DIST($B196,L$214*L$218+L$213,L$222*L$214,FALSE))</f>
        <v>97.90727110953442</v>
      </c>
      <c r="AB196" s="5">
        <f>BF196+(M$209*_xlfn.NORM.DIST($B196,M$214*M$215+M$213,M$219*M$214,FALSE))+(M$211*_xlfn.NORM.DIST($B196,M$214*M$216+M$213,M$220*M$214,FALSE))+(M$210*_xlfn.NORM.DIST($B196,M$214*M$217+M$213,M$221*M$214,FALSE))+(M$212*_xlfn.NORM.DIST($B196,M$214*M$218+M$213,M$222*M$214,FALSE))</f>
        <v>90.295514041015053</v>
      </c>
      <c r="AC196" s="5">
        <f>BG196+(N$209*_xlfn.NORM.DIST($B196,N$214*N$215+N$213,N$219*N$214,FALSE))+(N$211*_xlfn.NORM.DIST($B196,N$214*N$216+N$213,N$220*N$214,FALSE))+(N$210*_xlfn.NORM.DIST($B196,N$214*N$217+N$213,N$221*N$214,FALSE))+(N$212*_xlfn.NORM.DIST($B196,N$214*N$218+N$213,N$222*N$214,FALSE))</f>
        <v>80.795904472686857</v>
      </c>
      <c r="AD196" s="5">
        <f>BH196+(O$209*_xlfn.NORM.DIST($B196,O$214*O$215+O$213,O$219*O$214,FALSE))+(O$211*_xlfn.NORM.DIST($B196,O$214*O$216+O$213,O$220*O$214,FALSE))+(O$210*_xlfn.NORM.DIST($B196,O$214*O$217+O$213,O$221*O$214,FALSE))+(O$212*_xlfn.NORM.DIST($B196,O$214*O$218+O$213,O$222*O$214,FALSE))</f>
        <v>68.544801399383545</v>
      </c>
      <c r="AE196" s="5"/>
      <c r="AG196" s="5">
        <f t="shared" si="127"/>
        <v>-0.6987575653938336</v>
      </c>
      <c r="AH196" s="5">
        <f t="shared" si="127"/>
        <v>-0.64144074211466773</v>
      </c>
      <c r="AI196" s="5">
        <f t="shared" si="127"/>
        <v>0.27508596311227507</v>
      </c>
      <c r="AJ196" s="5">
        <f t="shared" si="127"/>
        <v>0.1469457787613635</v>
      </c>
      <c r="AK196" s="5">
        <f t="shared" si="126"/>
        <v>-0.3946543285181292</v>
      </c>
      <c r="AL196" s="5">
        <f t="shared" si="126"/>
        <v>-6.1802020477486508E-2</v>
      </c>
      <c r="AM196" s="5">
        <f t="shared" si="126"/>
        <v>1.0425040094100382</v>
      </c>
      <c r="AN196" s="5">
        <f t="shared" si="126"/>
        <v>0.22446420482542351</v>
      </c>
      <c r="AO196" s="5">
        <f t="shared" si="125"/>
        <v>0.22464053268907946</v>
      </c>
      <c r="AP196" s="5">
        <f t="shared" si="125"/>
        <v>-0.6802711095344165</v>
      </c>
      <c r="AQ196" s="5">
        <f t="shared" si="125"/>
        <v>0.28048595898494</v>
      </c>
      <c r="AR196" s="5">
        <f t="shared" si="125"/>
        <v>0.15909552731314136</v>
      </c>
      <c r="AS196" s="5">
        <f t="shared" si="128"/>
        <v>0.47039860061644845</v>
      </c>
      <c r="AV196" s="2">
        <f t="shared" si="86"/>
        <v>95.228757565393835</v>
      </c>
      <c r="AW196" s="2">
        <f t="shared" si="87"/>
        <v>99.229440740513112</v>
      </c>
      <c r="AX196" s="2">
        <f t="shared" si="88"/>
        <v>100.31291398099491</v>
      </c>
      <c r="AY196" s="2">
        <f t="shared" si="89"/>
        <v>100.76105422123794</v>
      </c>
      <c r="AZ196" s="2">
        <f t="shared" si="90"/>
        <v>104.53565432851808</v>
      </c>
      <c r="BA196" s="2">
        <f t="shared" si="91"/>
        <v>106.59980202047724</v>
      </c>
      <c r="BB196" s="2">
        <f t="shared" si="92"/>
        <v>107.65449599058856</v>
      </c>
      <c r="BC196" s="2">
        <f t="shared" si="93"/>
        <v>105.5935357951742</v>
      </c>
      <c r="BD196" s="2">
        <f t="shared" si="94"/>
        <v>102.38135946731082</v>
      </c>
      <c r="BE196" s="2">
        <f t="shared" si="95"/>
        <v>97.907271109534406</v>
      </c>
      <c r="BF196" s="2">
        <f t="shared" si="96"/>
        <v>90.295514041014869</v>
      </c>
      <c r="BG196" s="2">
        <f t="shared" si="97"/>
        <v>80.795904472686232</v>
      </c>
      <c r="BH196" s="2">
        <f t="shared" si="98"/>
        <v>68.544801399358406</v>
      </c>
      <c r="BK196" s="2" t="str">
        <f>IF(OR($B196&lt;C$229, AND($B196&gt;C$230, $B196&lt;C$231)), C196, "")</f>
        <v/>
      </c>
      <c r="BL196" s="2" t="str">
        <f>IF(OR($B196&lt;D$229, AND($B196&gt;D$230, $B196&lt;D$231)), D196, "")</f>
        <v/>
      </c>
      <c r="BM196" s="2" t="str">
        <f>IF(OR($B196&lt;E$229, AND($B196&gt;E$230, $B196&lt;E$231)), E196, "")</f>
        <v/>
      </c>
      <c r="BN196" s="2" t="str">
        <f>IF(OR($B196&lt;F$229, AND($B196&gt;F$230, $B196&lt;F$231)), F196, "")</f>
        <v/>
      </c>
      <c r="BO196" s="2" t="str">
        <f>IF(OR($B196&lt;G$229, AND($B196&gt;G$230, $B196&lt;G$231)), G196, "")</f>
        <v/>
      </c>
      <c r="BP196" s="2" t="str">
        <f>IF(OR($B196&lt;H$229, AND($B196&gt;H$230, $B196&lt;H$231)), H196, "")</f>
        <v/>
      </c>
      <c r="BQ196" s="2" t="str">
        <f>IF(OR($B196&lt;I$229, AND($B196&gt;I$230, $B196&lt;I$231)), I196, "")</f>
        <v/>
      </c>
      <c r="BR196" s="2" t="str">
        <f>IF(OR($B196&lt;J$229, AND($B196&gt;J$230, $B196&lt;J$231)), J196, "")</f>
        <v/>
      </c>
      <c r="BS196" s="2" t="str">
        <f>IF(OR($B196&lt;K$229, AND($B196&gt;K$230, $B196&lt;K$231)), K196, "")</f>
        <v/>
      </c>
      <c r="BT196" s="2" t="str">
        <f>IF(OR($B196&lt;L$229, AND($B196&gt;L$230, $B196&lt;L$231)), L196, "")</f>
        <v/>
      </c>
      <c r="BU196" s="2" t="str">
        <f>IF(OR($B196&lt;M$229, AND($B196&gt;M$230, $B196&lt;M$231)), M196, "")</f>
        <v/>
      </c>
      <c r="BV196" s="2" t="str">
        <f>IF(OR($B196&lt;N$229, AND($B196&gt;N$230, $B196&lt;N$231)), N196, "")</f>
        <v/>
      </c>
      <c r="BW196" s="2" t="str">
        <f>IF(OR($B196&lt;O$229, AND($B196&gt;O$230, $B196&lt;O$231)), O196, "")</f>
        <v/>
      </c>
      <c r="BZ196" s="2">
        <f>IF(OR(AND($B196&gt;C$230, $B196&lt;C$231), $B196&gt;C$232), C196, "")</f>
        <v>94.53</v>
      </c>
      <c r="CA196" s="2">
        <f>IF(OR(AND($B196&gt;D$230, $B196&lt;D$231), $B196&gt;D$232), D196, "")</f>
        <v>98.587999999999994</v>
      </c>
      <c r="CB196" s="2">
        <f>IF(OR(AND($B196&gt;E$230, $B196&lt;E$231), $B196&gt;E$232), E196, "")</f>
        <v>100.58799999999999</v>
      </c>
      <c r="CC196" s="2">
        <f>IF(OR(AND($B196&gt;F$230, $B196&lt;F$231), $B196&gt;F$232), F196, "")</f>
        <v>100.908</v>
      </c>
      <c r="CD196" s="2">
        <f>IF(OR(AND($B196&gt;G$230, $B196&lt;G$231), $B196&gt;G$232), G196, "")</f>
        <v>104.14100000000001</v>
      </c>
      <c r="CE196" s="2">
        <f>IF(OR(AND($B196&gt;H$230, $B196&lt;H$231), $B196&gt;H$232), H196, "")</f>
        <v>106.538</v>
      </c>
      <c r="CF196" s="2">
        <f>IF(OR(AND($B196&gt;I$230, $B196&lt;I$231), $B196&gt;I$232), I196, "")</f>
        <v>108.697</v>
      </c>
      <c r="CG196" s="2">
        <f>IF(OR(AND($B196&gt;J$230, $B196&lt;J$231), $B196&gt;J$232), J196, "")</f>
        <v>105.818</v>
      </c>
      <c r="CH196" s="2">
        <f>IF(OR(AND($B196&gt;K$230, $B196&lt;K$231), $B196&gt;K$232), K196, "")</f>
        <v>102.60599999999999</v>
      </c>
      <c r="CI196" s="2">
        <f>IF(OR(AND($B196&gt;L$230, $B196&lt;L$231), $B196&gt;L$232), L196, "")</f>
        <v>97.227000000000004</v>
      </c>
      <c r="CJ196" s="2">
        <f>IF(OR(AND($B196&gt;M$230, $B196&lt;M$231), $B196&gt;M$232), M196, "")</f>
        <v>90.575999999999993</v>
      </c>
      <c r="CK196" s="2">
        <f>IF(OR(AND($B196&gt;N$230, $B196&lt;N$231), $B196&gt;N$232), N196, "")</f>
        <v>80.954999999999998</v>
      </c>
      <c r="CL196" s="2">
        <f>IF(OR(AND($B196&gt;O$230, $B196&lt;O$231), $B196&gt;O$232), O196, "")</f>
        <v>69.015199999999993</v>
      </c>
      <c r="CO196" s="2">
        <f t="shared" si="99"/>
        <v>99.083078528923991</v>
      </c>
      <c r="CP196" s="2">
        <f t="shared" si="100"/>
        <v>101.74039920610822</v>
      </c>
      <c r="CQ196" s="2">
        <f t="shared" si="101"/>
        <v>105.46869531694638</v>
      </c>
      <c r="CR196" s="2">
        <f t="shared" si="102"/>
        <v>104.39847454559974</v>
      </c>
      <c r="CS196" s="2">
        <f t="shared" si="103"/>
        <v>107.4922746550874</v>
      </c>
      <c r="CT196" s="2">
        <f t="shared" si="104"/>
        <v>110.66113110366106</v>
      </c>
      <c r="CU196" s="2">
        <f t="shared" si="105"/>
        <v>110.94237119505482</v>
      </c>
      <c r="CV196" s="2">
        <f t="shared" si="106"/>
        <v>112.42177365648506</v>
      </c>
      <c r="CW196" s="2">
        <f t="shared" si="107"/>
        <v>110.72042303375845</v>
      </c>
      <c r="CX196" s="2">
        <f t="shared" si="108"/>
        <v>105.06910247434277</v>
      </c>
      <c r="CY196" s="2">
        <f t="shared" si="109"/>
        <v>97.721384441887096</v>
      </c>
      <c r="CZ196" s="2">
        <f t="shared" si="110"/>
        <v>85.418306970019643</v>
      </c>
      <c r="DA196" s="2">
        <f t="shared" si="111"/>
        <v>70.814576509567019</v>
      </c>
      <c r="DD196" s="2">
        <f t="shared" si="112"/>
        <v>95.227850708564688</v>
      </c>
      <c r="DE196" s="2">
        <f t="shared" si="113"/>
        <v>99.228732989579441</v>
      </c>
      <c r="DF196" s="2">
        <f t="shared" si="114"/>
        <v>100.31129892398106</v>
      </c>
      <c r="DG196" s="2">
        <f t="shared" si="115"/>
        <v>100.76023865010418</v>
      </c>
      <c r="DH196" s="2">
        <f t="shared" si="116"/>
        <v>104.53502470930864</v>
      </c>
      <c r="DI196" s="2">
        <f t="shared" si="117"/>
        <v>106.59884709419087</v>
      </c>
      <c r="DJ196" s="2">
        <f t="shared" si="118"/>
        <v>107.65362883021675</v>
      </c>
      <c r="DK196" s="2">
        <f t="shared" si="119"/>
        <v>105.59179918605702</v>
      </c>
      <c r="DL196" s="2">
        <f t="shared" si="120"/>
        <v>102.37930695772776</v>
      </c>
      <c r="DM196" s="2">
        <f t="shared" si="121"/>
        <v>97.905728169014083</v>
      </c>
      <c r="DN196" s="2">
        <f t="shared" si="122"/>
        <v>90.293945912748143</v>
      </c>
      <c r="DO196" s="2">
        <f t="shared" si="123"/>
        <v>80.794946641285691</v>
      </c>
      <c r="DP196" s="2">
        <f t="shared" si="124"/>
        <v>68.544276966137744</v>
      </c>
      <c r="DS196" s="2">
        <f>POWER(10,($B196-C$227)/C$228)/(1+POWER(10,($B196-C$227)/C$228))</f>
        <v>0.99976477218172211</v>
      </c>
      <c r="DT196" s="2">
        <f>POWER(10,($B196-D$227)/D$228)/(1+POWER(10,($B196-D$227)/D$228))</f>
        <v>0.99971821457444754</v>
      </c>
      <c r="DU196" s="2">
        <f>POWER(10,($B196-E$227)/E$228)/(1+POWER(10,($B196-E$227)/E$228))</f>
        <v>0.99968684644522343</v>
      </c>
      <c r="DV196" s="2">
        <f>POWER(10,($B196-F$227)/F$228)/(1+POWER(10,($B196-F$227)/F$228))</f>
        <v>0.99977583335518128</v>
      </c>
      <c r="DW196" s="2">
        <f>POWER(10,($B196-G$227)/G$228)/(1+POWER(10,($B196-G$227)/G$228))</f>
        <v>0.99978709300161639</v>
      </c>
      <c r="DX196" s="2">
        <f>POWER(10,($B196-H$227)/H$228)/(1+POWER(10,($B196-H$227)/H$228))</f>
        <v>0.99976492872380696</v>
      </c>
      <c r="DY196" s="2">
        <f>POWER(10,($B196-I$227)/I$228)/(1+POWER(10,($B196-I$227)/I$228))</f>
        <v>0.99973632462637196</v>
      </c>
      <c r="DZ196" s="2">
        <f>POWER(10,($B196-J$227)/J$228)/(1+POWER(10,($B196-J$227)/J$228))</f>
        <v>0.99974573709979386</v>
      </c>
      <c r="EA196" s="2">
        <f>POWER(10,($B196-K$227)/K$228)/(1+POWER(10,($B196-K$227)/K$228))</f>
        <v>0.99975392866322244</v>
      </c>
      <c r="EB196" s="2">
        <f>POWER(10,($B196-L$227)/L$228)/(1+POWER(10,($B196-L$227)/L$228))</f>
        <v>0.99978460702253547</v>
      </c>
      <c r="EC196" s="2">
        <f>POWER(10,($B196-M$227)/M$228)/(1+POWER(10,($B196-M$227)/M$228))</f>
        <v>0.99978887361227131</v>
      </c>
      <c r="ED196" s="2">
        <f>POWER(10,($B196-N$227)/N$228)/(1+POWER(10,($B196-N$227)/N$228))</f>
        <v>0.99979282787140933</v>
      </c>
      <c r="EE196" s="2">
        <f>POWER(10,($B196-O$227)/O$228)/(1+POWER(10,($B196-O$227)/O$228))</f>
        <v>0.99976900263131496</v>
      </c>
    </row>
    <row r="197" spans="2:137" x14ac:dyDescent="0.25">
      <c r="B197" s="2">
        <v>191</v>
      </c>
      <c r="C197">
        <v>95.605999999999995</v>
      </c>
      <c r="D197">
        <v>99.573999999999998</v>
      </c>
      <c r="E197">
        <v>101.58799999999999</v>
      </c>
      <c r="F197">
        <v>100.169</v>
      </c>
      <c r="G197">
        <v>104.96899999999999</v>
      </c>
      <c r="H197">
        <v>106.908</v>
      </c>
      <c r="I197">
        <v>108.182</v>
      </c>
      <c r="J197">
        <v>105.485</v>
      </c>
      <c r="K197">
        <v>101.773</v>
      </c>
      <c r="L197">
        <v>98.317999999999998</v>
      </c>
      <c r="M197">
        <v>89.575999999999993</v>
      </c>
      <c r="N197">
        <v>81.379000000000005</v>
      </c>
      <c r="O197">
        <v>68.560599999999994</v>
      </c>
      <c r="R197" s="5">
        <f>AV197+(C$209*_xlfn.NORM.DIST($B197,C$214*C$215+C$213,C$219*C$214,FALSE))+(C$211*_xlfn.NORM.DIST($B197,C$214*C$216+C$213,C$220*C$214,FALSE))+(C$210*_xlfn.NORM.DIST($B197,C$214*C$217+C$213,C$221*C$214,FALSE))+(C$212*_xlfn.NORM.DIST($B197,C$214*C$218+C$213,C$222*C$214,FALSE))</f>
        <v>95.189757365268719</v>
      </c>
      <c r="S197" s="5">
        <f>AW197+(D$209*_xlfn.NORM.DIST($B197,D$214*D$215+D$213,D$219*D$214,FALSE))+(D$211*_xlfn.NORM.DIST($B197,D$214*D$216+D$213,D$220*D$214,FALSE))+(D$210*_xlfn.NORM.DIST($B197,D$214*D$217+D$213,D$221*D$214,FALSE))+(D$212*_xlfn.NORM.DIST($B197,D$214*D$218+D$213,D$222*D$214,FALSE))</f>
        <v>99.200083604250125</v>
      </c>
      <c r="T197" s="5">
        <f>AX197+(E$209*_xlfn.NORM.DIST($B197,E$214*E$215+E$213,E$219*E$214,FALSE))+(E$211*_xlfn.NORM.DIST($B197,E$214*E$216+E$213,E$220*E$214,FALSE))+(E$210*_xlfn.NORM.DIST($B197,E$214*E$217+E$213,E$221*E$214,FALSE))+(E$212*_xlfn.NORM.DIST($B197,E$214*E$218+E$213,E$222*E$214,FALSE))</f>
        <v>100.26616680823656</v>
      </c>
      <c r="U197" s="5">
        <f>AY197+(F$209*_xlfn.NORM.DIST($B197,F$214*F$215+F$213,F$219*F$214,FALSE))+(F$211*_xlfn.NORM.DIST($B197,F$214*F$216+F$213,F$220*F$214,FALSE))+(F$210*_xlfn.NORM.DIST($B197,F$214*F$217+F$213,F$221*F$214,FALSE))+(F$212*_xlfn.NORM.DIST($B197,F$214*F$218+F$213,F$222*F$214,FALSE))</f>
        <v>100.73164009992149</v>
      </c>
      <c r="V197" s="5">
        <f>AZ197+(G$209*_xlfn.NORM.DIST($B197,G$214*G$215+G$213,G$219*G$214,FALSE))+(G$211*_xlfn.NORM.DIST($B197,G$214*G$216+G$213,G$220*G$214,FALSE))+(G$210*_xlfn.NORM.DIST($B197,G$214*G$217+G$213,G$221*G$214,FALSE))+(G$212*_xlfn.NORM.DIST($B197,G$214*G$218+G$213,G$222*G$214,FALSE))</f>
        <v>104.53155874249524</v>
      </c>
      <c r="W197" s="5">
        <f>BA197+(H$209*_xlfn.NORM.DIST($B197,H$214*H$215+H$213,H$219*H$214,FALSE))+(H$211*_xlfn.NORM.DIST($B197,H$214*H$216+H$213,H$220*H$214,FALSE))+(H$210*_xlfn.NORM.DIST($B197,H$214*H$217+H$213,H$221*H$214,FALSE))+(H$212*_xlfn.NORM.DIST($B197,H$214*H$218+H$213,H$222*H$214,FALSE))</f>
        <v>106.59293429447825</v>
      </c>
      <c r="X197" s="5">
        <f>BB197+(I$209*_xlfn.NORM.DIST($B197,I$214*I$215+I$213,I$219*I$214,FALSE))+(I$211*_xlfn.NORM.DIST($B197,I$214*I$216+I$213,I$220*I$214,FALSE))+(I$210*_xlfn.NORM.DIST($B197,I$214*I$217+I$213,I$221*I$214,FALSE))+(I$212*_xlfn.NORM.DIST($B197,I$214*I$218+I$213,I$222*I$214,FALSE))</f>
        <v>107.65108331464172</v>
      </c>
      <c r="Y197" s="5">
        <f>BC197+(J$209*_xlfn.NORM.DIST($B197,J$214*J$215+J$213,J$219*J$214,FALSE))+(J$211*_xlfn.NORM.DIST($B197,J$214*J$216+J$213,J$220*J$214,FALSE))+(J$210*_xlfn.NORM.DIST($B197,J$214*J$217+J$213,J$221*J$214,FALSE))+(J$212*_xlfn.NORM.DIST($B197,J$214*J$218+J$213,J$222*J$214,FALSE))</f>
        <v>105.57055855239315</v>
      </c>
      <c r="Z197" s="5">
        <f>BD197+(K$209*_xlfn.NORM.DIST($B197,K$214*K$215+K$213,K$219*K$214,FALSE))+(K$211*_xlfn.NORM.DIST($B197,K$214*K$216+K$213,K$220*K$214,FALSE))+(K$210*_xlfn.NORM.DIST($B197,K$214*K$217+K$213,K$221*K$214,FALSE))+(K$212*_xlfn.NORM.DIST($B197,K$214*K$218+K$213,K$222*K$214,FALSE))</f>
        <v>102.3440968634162</v>
      </c>
      <c r="AA197" s="5">
        <f>BE197+(L$209*_xlfn.NORM.DIST($B197,L$214*L$215+L$213,L$219*L$214,FALSE))+(L$211*_xlfn.NORM.DIST($B197,L$214*L$216+L$213,L$220*L$214,FALSE))+(L$210*_xlfn.NORM.DIST($B197,L$214*L$217+L$213,L$221*L$214,FALSE))+(L$212*_xlfn.NORM.DIST($B197,L$214*L$218+L$213,L$222*L$214,FALSE))</f>
        <v>97.876319053322732</v>
      </c>
      <c r="AB197" s="5">
        <f>BF197+(M$209*_xlfn.NORM.DIST($B197,M$214*M$215+M$213,M$219*M$214,FALSE))+(M$211*_xlfn.NORM.DIST($B197,M$214*M$216+M$213,M$220*M$214,FALSE))+(M$210*_xlfn.NORM.DIST($B197,M$214*M$217+M$213,M$221*M$214,FALSE))+(M$212*_xlfn.NORM.DIST($B197,M$214*M$218+M$213,M$222*M$214,FALSE))</f>
        <v>90.267598490482953</v>
      </c>
      <c r="AC197" s="5">
        <f>BG197+(N$209*_xlfn.NORM.DIST($B197,N$214*N$215+N$213,N$219*N$214,FALSE))+(N$211*_xlfn.NORM.DIST($B197,N$214*N$216+N$213,N$220*N$214,FALSE))+(N$210*_xlfn.NORM.DIST($B197,N$214*N$217+N$213,N$221*N$214,FALSE))+(N$212*_xlfn.NORM.DIST($B197,N$214*N$218+N$213,N$222*N$214,FALSE))</f>
        <v>80.778941196724801</v>
      </c>
      <c r="AD197" s="5">
        <f>BH197+(O$209*_xlfn.NORM.DIST($B197,O$214*O$215+O$213,O$219*O$214,FALSE))+(O$211*_xlfn.NORM.DIST($B197,O$214*O$216+O$213,O$220*O$214,FALSE))+(O$210*_xlfn.NORM.DIST($B197,O$214*O$217+O$213,O$221*O$214,FALSE))+(O$212*_xlfn.NORM.DIST($B197,O$214*O$218+O$213,O$222*O$214,FALSE))</f>
        <v>68.536580056604791</v>
      </c>
      <c r="AE197" s="5"/>
      <c r="AG197" s="5">
        <f t="shared" si="127"/>
        <v>0.41624263473127598</v>
      </c>
      <c r="AH197" s="5">
        <f t="shared" si="127"/>
        <v>0.37391639574987323</v>
      </c>
      <c r="AI197" s="5">
        <f t="shared" si="127"/>
        <v>1.3218331917634316</v>
      </c>
      <c r="AJ197" s="5">
        <f t="shared" si="127"/>
        <v>-0.56264009992149511</v>
      </c>
      <c r="AK197" s="5">
        <f t="shared" si="126"/>
        <v>0.4374412575047586</v>
      </c>
      <c r="AL197" s="5">
        <f t="shared" si="126"/>
        <v>0.31506570552174651</v>
      </c>
      <c r="AM197" s="5">
        <f t="shared" si="126"/>
        <v>0.53091668535827807</v>
      </c>
      <c r="AN197" s="5">
        <f t="shared" si="126"/>
        <v>-8.5558552393152354E-2</v>
      </c>
      <c r="AO197" s="5">
        <f t="shared" si="125"/>
        <v>-0.57109686341620147</v>
      </c>
      <c r="AP197" s="5">
        <f t="shared" si="125"/>
        <v>0.44168094667726621</v>
      </c>
      <c r="AQ197" s="5">
        <f t="shared" si="125"/>
        <v>-0.69159849048295996</v>
      </c>
      <c r="AR197" s="5">
        <f t="shared" si="125"/>
        <v>0.60005880327520345</v>
      </c>
      <c r="AS197" s="5">
        <f t="shared" si="128"/>
        <v>2.4019943395202858E-2</v>
      </c>
      <c r="AV197" s="2">
        <f t="shared" si="86"/>
        <v>95.189757365268719</v>
      </c>
      <c r="AW197" s="2">
        <f t="shared" si="87"/>
        <v>99.20008360383224</v>
      </c>
      <c r="AX197" s="2">
        <f t="shared" si="88"/>
        <v>100.26616679057669</v>
      </c>
      <c r="AY197" s="2">
        <f t="shared" si="89"/>
        <v>100.73164009992136</v>
      </c>
      <c r="AZ197" s="2">
        <f t="shared" si="90"/>
        <v>104.53155874249522</v>
      </c>
      <c r="BA197" s="2">
        <f t="shared" si="91"/>
        <v>106.59293429447821</v>
      </c>
      <c r="BB197" s="2">
        <f t="shared" si="92"/>
        <v>107.65108331464145</v>
      </c>
      <c r="BC197" s="2">
        <f t="shared" si="93"/>
        <v>105.57055855239308</v>
      </c>
      <c r="BD197" s="2">
        <f t="shared" si="94"/>
        <v>102.34409686341618</v>
      </c>
      <c r="BE197" s="2">
        <f t="shared" si="95"/>
        <v>97.876319053322732</v>
      </c>
      <c r="BF197" s="2">
        <f t="shared" si="96"/>
        <v>90.267598490482925</v>
      </c>
      <c r="BG197" s="2">
        <f t="shared" si="97"/>
        <v>80.778941196724688</v>
      </c>
      <c r="BH197" s="2">
        <f t="shared" si="98"/>
        <v>68.536580056599504</v>
      </c>
      <c r="BK197" s="2" t="str">
        <f>IF(OR($B197&lt;C$229, AND($B197&gt;C$230, $B197&lt;C$231)), C197, "")</f>
        <v/>
      </c>
      <c r="BL197" s="2" t="str">
        <f>IF(OR($B197&lt;D$229, AND($B197&gt;D$230, $B197&lt;D$231)), D197, "")</f>
        <v/>
      </c>
      <c r="BM197" s="2" t="str">
        <f>IF(OR($B197&lt;E$229, AND($B197&gt;E$230, $B197&lt;E$231)), E197, "")</f>
        <v/>
      </c>
      <c r="BN197" s="2" t="str">
        <f>IF(OR($B197&lt;F$229, AND($B197&gt;F$230, $B197&lt;F$231)), F197, "")</f>
        <v/>
      </c>
      <c r="BO197" s="2" t="str">
        <f>IF(OR($B197&lt;G$229, AND($B197&gt;G$230, $B197&lt;G$231)), G197, "")</f>
        <v/>
      </c>
      <c r="BP197" s="2" t="str">
        <f>IF(OR($B197&lt;H$229, AND($B197&gt;H$230, $B197&lt;H$231)), H197, "")</f>
        <v/>
      </c>
      <c r="BQ197" s="2" t="str">
        <f>IF(OR($B197&lt;I$229, AND($B197&gt;I$230, $B197&lt;I$231)), I197, "")</f>
        <v/>
      </c>
      <c r="BR197" s="2" t="str">
        <f>IF(OR($B197&lt;J$229, AND($B197&gt;J$230, $B197&lt;J$231)), J197, "")</f>
        <v/>
      </c>
      <c r="BS197" s="2" t="str">
        <f>IF(OR($B197&lt;K$229, AND($B197&gt;K$230, $B197&lt;K$231)), K197, "")</f>
        <v/>
      </c>
      <c r="BT197" s="2" t="str">
        <f>IF(OR($B197&lt;L$229, AND($B197&gt;L$230, $B197&lt;L$231)), L197, "")</f>
        <v/>
      </c>
      <c r="BU197" s="2" t="str">
        <f>IF(OR($B197&lt;M$229, AND($B197&gt;M$230, $B197&lt;M$231)), M197, "")</f>
        <v/>
      </c>
      <c r="BV197" s="2" t="str">
        <f>IF(OR($B197&lt;N$229, AND($B197&gt;N$230, $B197&lt;N$231)), N197, "")</f>
        <v/>
      </c>
      <c r="BW197" s="2" t="str">
        <f>IF(OR($B197&lt;O$229, AND($B197&gt;O$230, $B197&lt;O$231)), O197, "")</f>
        <v/>
      </c>
      <c r="BZ197" s="2">
        <f>IF(OR(AND($B197&gt;C$230, $B197&lt;C$231), $B197&gt;C$232), C197, "")</f>
        <v>95.605999999999995</v>
      </c>
      <c r="CA197" s="2">
        <f>IF(OR(AND($B197&gt;D$230, $B197&lt;D$231), $B197&gt;D$232), D197, "")</f>
        <v>99.573999999999998</v>
      </c>
      <c r="CB197" s="2">
        <f>IF(OR(AND($B197&gt;E$230, $B197&lt;E$231), $B197&gt;E$232), E197, "")</f>
        <v>101.58799999999999</v>
      </c>
      <c r="CC197" s="2">
        <f>IF(OR(AND($B197&gt;F$230, $B197&lt;F$231), $B197&gt;F$232), F197, "")</f>
        <v>100.169</v>
      </c>
      <c r="CD197" s="2">
        <f>IF(OR(AND($B197&gt;G$230, $B197&lt;G$231), $B197&gt;G$232), G197, "")</f>
        <v>104.96899999999999</v>
      </c>
      <c r="CE197" s="2">
        <f>IF(OR(AND($B197&gt;H$230, $B197&lt;H$231), $B197&gt;H$232), H197, "")</f>
        <v>106.908</v>
      </c>
      <c r="CF197" s="2">
        <f>IF(OR(AND($B197&gt;I$230, $B197&lt;I$231), $B197&gt;I$232), I197, "")</f>
        <v>108.182</v>
      </c>
      <c r="CG197" s="2">
        <f>IF(OR(AND($B197&gt;J$230, $B197&lt;J$231), $B197&gt;J$232), J197, "")</f>
        <v>105.485</v>
      </c>
      <c r="CH197" s="2">
        <f>IF(OR(AND($B197&gt;K$230, $B197&lt;K$231), $B197&gt;K$232), K197, "")</f>
        <v>101.773</v>
      </c>
      <c r="CI197" s="2">
        <f>IF(OR(AND($B197&gt;L$230, $B197&lt;L$231), $B197&gt;L$232), L197, "")</f>
        <v>98.317999999999998</v>
      </c>
      <c r="CJ197" s="2">
        <f>IF(OR(AND($B197&gt;M$230, $B197&lt;M$231), $B197&gt;M$232), M197, "")</f>
        <v>89.575999999999993</v>
      </c>
      <c r="CK197" s="2">
        <f>IF(OR(AND($B197&gt;N$230, $B197&lt;N$231), $B197&gt;N$232), N197, "")</f>
        <v>81.379000000000005</v>
      </c>
      <c r="CL197" s="2">
        <f>IF(OR(AND($B197&gt;O$230, $B197&lt;O$231), $B197&gt;O$232), O197, "")</f>
        <v>68.560599999999994</v>
      </c>
      <c r="CO197" s="2">
        <f t="shared" si="99"/>
        <v>99.08053713025015</v>
      </c>
      <c r="CP197" s="2">
        <f t="shared" si="100"/>
        <v>101.73342195213431</v>
      </c>
      <c r="CQ197" s="2">
        <f t="shared" si="101"/>
        <v>105.47125259414412</v>
      </c>
      <c r="CR197" s="2">
        <f t="shared" si="102"/>
        <v>104.40330641083645</v>
      </c>
      <c r="CS197" s="2">
        <f t="shared" si="103"/>
        <v>107.51338101968797</v>
      </c>
      <c r="CT197" s="2">
        <f t="shared" si="104"/>
        <v>110.69166596259979</v>
      </c>
      <c r="CU197" s="2">
        <f t="shared" si="105"/>
        <v>110.96685953009525</v>
      </c>
      <c r="CV197" s="2">
        <f t="shared" si="106"/>
        <v>112.4651050691741</v>
      </c>
      <c r="CW197" s="2">
        <f t="shared" si="107"/>
        <v>110.76233895508395</v>
      </c>
      <c r="CX197" s="2">
        <f t="shared" si="108"/>
        <v>105.1060179671025</v>
      </c>
      <c r="CY197" s="2">
        <f t="shared" si="109"/>
        <v>97.764928725939171</v>
      </c>
      <c r="CZ197" s="2">
        <f t="shared" si="110"/>
        <v>85.445584707156002</v>
      </c>
      <c r="DA197" s="2">
        <f t="shared" si="111"/>
        <v>70.826769555845331</v>
      </c>
      <c r="DD197" s="2">
        <f t="shared" si="112"/>
        <v>95.188922478652174</v>
      </c>
      <c r="DE197" s="2">
        <f t="shared" si="113"/>
        <v>99.199432374251487</v>
      </c>
      <c r="DF197" s="2">
        <f t="shared" si="114"/>
        <v>100.26467975533473</v>
      </c>
      <c r="DG197" s="2">
        <f t="shared" si="115"/>
        <v>100.73088928730527</v>
      </c>
      <c r="DH197" s="2">
        <f t="shared" si="116"/>
        <v>104.53097962835875</v>
      </c>
      <c r="DI197" s="2">
        <f t="shared" si="117"/>
        <v>106.59205537082025</v>
      </c>
      <c r="DJ197" s="2">
        <f t="shared" si="118"/>
        <v>107.6502857437233</v>
      </c>
      <c r="DK197" s="2">
        <f t="shared" si="119"/>
        <v>105.56895936579518</v>
      </c>
      <c r="DL197" s="2">
        <f t="shared" si="120"/>
        <v>102.34220717883203</v>
      </c>
      <c r="DM197" s="2">
        <f t="shared" si="121"/>
        <v>97.87489854002061</v>
      </c>
      <c r="DN197" s="2">
        <f t="shared" si="122"/>
        <v>90.266154578041252</v>
      </c>
      <c r="DO197" s="2">
        <f t="shared" si="123"/>
        <v>80.778059283333221</v>
      </c>
      <c r="DP197" s="2">
        <f t="shared" si="124"/>
        <v>68.536097466081756</v>
      </c>
      <c r="DS197" s="2">
        <f>POWER(10,($B197-C$227)/C$228)/(1+POWER(10,($B197-C$227)/C$228))</f>
        <v>0.9997854652396797</v>
      </c>
      <c r="DT197" s="2">
        <f>POWER(10,($B197-D$227)/D$228)/(1+POWER(10,($B197-D$227)/D$228))</f>
        <v>0.99974300226550561</v>
      </c>
      <c r="DU197" s="2">
        <f>POWER(10,($B197-E$227)/E$228)/(1+POWER(10,($B197-E$227)/E$228))</f>
        <v>0.99971439269400342</v>
      </c>
      <c r="DV197" s="2">
        <f>POWER(10,($B197-F$227)/F$228)/(1+POWER(10,($B197-F$227)/F$228))</f>
        <v>0.99979555355755356</v>
      </c>
      <c r="DW197" s="2">
        <f>POWER(10,($B197-G$227)/G$228)/(1+POWER(10,($B197-G$227)/G$228))</f>
        <v>0.99980582287208064</v>
      </c>
      <c r="DX197" s="2">
        <f>POWER(10,($B197-H$227)/H$228)/(1+POWER(10,($B197-H$227)/H$228))</f>
        <v>0.99978560801366601</v>
      </c>
      <c r="DY197" s="2">
        <f>POWER(10,($B197-I$227)/I$228)/(1+POWER(10,($B197-I$227)/I$228))</f>
        <v>0.99975951962189702</v>
      </c>
      <c r="DZ197" s="2">
        <f>POWER(10,($B197-J$227)/J$228)/(1+POWER(10,($B197-J$227)/J$228))</f>
        <v>0.99976810429090723</v>
      </c>
      <c r="EA197" s="2">
        <f>POWER(10,($B197-K$227)/K$228)/(1+POWER(10,($B197-K$227)/K$228))</f>
        <v>0.99977557541445028</v>
      </c>
      <c r="EB197" s="2">
        <f>POWER(10,($B197-L$227)/L$228)/(1+POWER(10,($B197-L$227)/L$228))</f>
        <v>0.99980355554676736</v>
      </c>
      <c r="EC197" s="2">
        <f>POWER(10,($B197-M$227)/M$228)/(1+POWER(10,($B197-M$227)/M$228))</f>
        <v>0.99980744686888989</v>
      </c>
      <c r="ED197" s="2">
        <f>POWER(10,($B197-N$227)/N$228)/(1+POWER(10,($B197-N$227)/N$228))</f>
        <v>0.99981105332882259</v>
      </c>
      <c r="EE197" s="2">
        <f>POWER(10,($B197-O$227)/O$228)/(1+POWER(10,($B197-O$227)/O$228))</f>
        <v>0.99978932361384321</v>
      </c>
    </row>
    <row r="198" spans="2:137" x14ac:dyDescent="0.25">
      <c r="B198" s="2">
        <v>192</v>
      </c>
      <c r="C198">
        <v>94.03</v>
      </c>
      <c r="D198">
        <v>99.587999999999994</v>
      </c>
      <c r="E198">
        <v>101</v>
      </c>
      <c r="F198">
        <v>101.569</v>
      </c>
      <c r="G198">
        <v>104.828</v>
      </c>
      <c r="H198">
        <v>107.169</v>
      </c>
      <c r="I198">
        <v>106.90900000000001</v>
      </c>
      <c r="J198">
        <v>104.697</v>
      </c>
      <c r="K198">
        <v>102.07599999999999</v>
      </c>
      <c r="L198">
        <v>97.97</v>
      </c>
      <c r="M198">
        <v>90.757999999999996</v>
      </c>
      <c r="N198">
        <v>81.561000000000007</v>
      </c>
      <c r="O198">
        <v>68.469700000000003</v>
      </c>
      <c r="R198" s="5">
        <f>AV198+(C$209*_xlfn.NORM.DIST($B198,C$214*C$215+C$213,C$219*C$214,FALSE))+(C$211*_xlfn.NORM.DIST($B198,C$214*C$216+C$213,C$220*C$214,FALSE))+(C$210*_xlfn.NORM.DIST($B198,C$214*C$217+C$213,C$221*C$214,FALSE))+(C$212*_xlfn.NORM.DIST($B198,C$214*C$218+C$213,C$222*C$214,FALSE))</f>
        <v>95.150762808267075</v>
      </c>
      <c r="S198" s="5">
        <f>AW198+(D$209*_xlfn.NORM.DIST($B198,D$214*D$215+D$213,D$219*D$214,FALSE))+(D$211*_xlfn.NORM.DIST($B198,D$214*D$216+D$213,D$220*D$214,FALSE))+(D$210*_xlfn.NORM.DIST($B198,D$214*D$217+D$213,D$221*D$214,FALSE))+(D$212*_xlfn.NORM.DIST($B198,D$214*D$218+D$213,D$222*D$214,FALSE))</f>
        <v>99.170730933268416</v>
      </c>
      <c r="T198" s="5">
        <f>AX198+(E$209*_xlfn.NORM.DIST($B198,E$214*E$215+E$213,E$219*E$214,FALSE))+(E$211*_xlfn.NORM.DIST($B198,E$214*E$216+E$213,E$220*E$214,FALSE))+(E$210*_xlfn.NORM.DIST($B198,E$214*E$217+E$213,E$221*E$214,FALSE))+(E$212*_xlfn.NORM.DIST($B198,E$214*E$218+E$213,E$222*E$214,FALSE))</f>
        <v>100.21942962803384</v>
      </c>
      <c r="U198" s="5">
        <f>AY198+(F$209*_xlfn.NORM.DIST($B198,F$214*F$215+F$213,F$219*F$214,FALSE))+(F$211*_xlfn.NORM.DIST($B198,F$214*F$216+F$213,F$220*F$214,FALSE))+(F$210*_xlfn.NORM.DIST($B198,F$214*F$217+F$213,F$221*F$214,FALSE))+(F$212*_xlfn.NORM.DIST($B198,F$214*F$218+F$213,F$222*F$214,FALSE))</f>
        <v>100.7022310595254</v>
      </c>
      <c r="V198" s="5">
        <f>AZ198+(G$209*_xlfn.NORM.DIST($B198,G$214*G$215+G$213,G$219*G$214,FALSE))+(G$211*_xlfn.NORM.DIST($B198,G$214*G$216+G$213,G$220*G$214,FALSE))+(G$210*_xlfn.NORM.DIST($B198,G$214*G$217+G$213,G$221*G$214,FALSE))+(G$212*_xlfn.NORM.DIST($B198,G$214*G$218+G$213,G$222*G$214,FALSE))</f>
        <v>104.52746716898952</v>
      </c>
      <c r="W198" s="5">
        <f>BA198+(H$209*_xlfn.NORM.DIST($B198,H$214*H$215+H$213,H$219*H$214,FALSE))+(H$211*_xlfn.NORM.DIST($B198,H$214*H$216+H$213,H$220*H$214,FALSE))+(H$210*_xlfn.NORM.DIST($B198,H$214*H$217+H$213,H$221*H$214,FALSE))+(H$212*_xlfn.NORM.DIST($B198,H$214*H$218+H$213,H$222*H$214,FALSE))</f>
        <v>106.58607254899702</v>
      </c>
      <c r="X198" s="5">
        <f>BB198+(I$209*_xlfn.NORM.DIST($B198,I$214*I$215+I$213,I$219*I$214,FALSE))+(I$211*_xlfn.NORM.DIST($B198,I$214*I$216+I$213,I$220*I$214,FALSE))+(I$210*_xlfn.NORM.DIST($B198,I$214*I$217+I$213,I$221*I$214,FALSE))+(I$212*_xlfn.NORM.DIST($B198,I$214*I$218+I$213,I$222*I$214,FALSE))</f>
        <v>107.64767617008047</v>
      </c>
      <c r="Y198" s="5">
        <f>BC198+(J$209*_xlfn.NORM.DIST($B198,J$214*J$215+J$213,J$219*J$214,FALSE))+(J$211*_xlfn.NORM.DIST($B198,J$214*J$216+J$213,J$220*J$214,FALSE))+(J$210*_xlfn.NORM.DIST($B198,J$214*J$217+J$213,J$221*J$214,FALSE))+(J$212*_xlfn.NORM.DIST($B198,J$214*J$218+J$213,J$222*J$214,FALSE))</f>
        <v>105.54759204573685</v>
      </c>
      <c r="Z198" s="5">
        <f>BD198+(K$209*_xlfn.NORM.DIST($B198,K$214*K$215+K$213,K$219*K$214,FALSE))+(K$211*_xlfn.NORM.DIST($B198,K$214*K$216+K$213,K$220*K$214,FALSE))+(K$210*_xlfn.NORM.DIST($B198,K$214*K$217+K$213,K$221*K$214,FALSE))+(K$212*_xlfn.NORM.DIST($B198,K$214*K$218+K$213,K$222*K$214,FALSE))</f>
        <v>102.30684701986036</v>
      </c>
      <c r="AA198" s="5">
        <f>BE198+(L$209*_xlfn.NORM.DIST($B198,L$214*L$215+L$213,L$219*L$214,FALSE))+(L$211*_xlfn.NORM.DIST($B198,L$214*L$216+L$213,L$220*L$214,FALSE))+(L$210*_xlfn.NORM.DIST($B198,L$214*L$217+L$213,L$221*L$214,FALSE))+(L$212*_xlfn.NORM.DIST($B198,L$214*L$218+L$213,L$222*L$214,FALSE))</f>
        <v>97.845376594339555</v>
      </c>
      <c r="AB198" s="5">
        <f>BF198+(M$209*_xlfn.NORM.DIST($B198,M$214*M$215+M$213,M$219*M$214,FALSE))+(M$211*_xlfn.NORM.DIST($B198,M$214*M$216+M$213,M$220*M$214,FALSE))+(M$210*_xlfn.NORM.DIST($B198,M$214*M$217+M$213,M$221*M$214,FALSE))+(M$212*_xlfn.NORM.DIST($B198,M$214*M$218+M$213,M$222*M$214,FALSE))</f>
        <v>90.239692656942665</v>
      </c>
      <c r="AC198" s="5">
        <f>BG198+(N$209*_xlfn.NORM.DIST($B198,N$214*N$215+N$213,N$219*N$214,FALSE))+(N$211*_xlfn.NORM.DIST($B198,N$214*N$216+N$213,N$220*N$214,FALSE))+(N$210*_xlfn.NORM.DIST($B198,N$214*N$217+N$213,N$221*N$214,FALSE))+(N$212*_xlfn.NORM.DIST($B198,N$214*N$218+N$213,N$222*N$214,FALSE))</f>
        <v>80.761983864043401</v>
      </c>
      <c r="AD198" s="5">
        <f>BH198+(O$209*_xlfn.NORM.DIST($B198,O$214*O$215+O$213,O$219*O$214,FALSE))+(O$211*_xlfn.NORM.DIST($B198,O$214*O$216+O$213,O$220*O$214,FALSE))+(O$210*_xlfn.NORM.DIST($B198,O$214*O$217+O$213,O$221*O$214,FALSE))+(O$212*_xlfn.NORM.DIST($B198,O$214*O$218+O$213,O$222*O$214,FALSE))</f>
        <v>68.528362016405154</v>
      </c>
      <c r="AE198" s="5"/>
      <c r="AG198" s="5">
        <f t="shared" si="127"/>
        <v>-1.1207628082670738</v>
      </c>
      <c r="AH198" s="5">
        <f t="shared" si="127"/>
        <v>0.41726906673157771</v>
      </c>
      <c r="AI198" s="5">
        <f t="shared" si="127"/>
        <v>0.78057037196616363</v>
      </c>
      <c r="AJ198" s="5">
        <f t="shared" si="127"/>
        <v>0.86676894047459996</v>
      </c>
      <c r="AK198" s="5">
        <f t="shared" si="126"/>
        <v>0.30053283101048578</v>
      </c>
      <c r="AL198" s="5">
        <f t="shared" si="126"/>
        <v>0.58292745100297338</v>
      </c>
      <c r="AM198" s="5">
        <f t="shared" si="126"/>
        <v>-0.73867617008046693</v>
      </c>
      <c r="AN198" s="5">
        <f t="shared" si="126"/>
        <v>-0.8505920457368461</v>
      </c>
      <c r="AO198" s="5">
        <f t="shared" si="125"/>
        <v>-0.23084701986036293</v>
      </c>
      <c r="AP198" s="5">
        <f t="shared" si="125"/>
        <v>0.12462340566044361</v>
      </c>
      <c r="AQ198" s="5">
        <f t="shared" si="125"/>
        <v>0.51830734305733017</v>
      </c>
      <c r="AR198" s="5">
        <f t="shared" si="125"/>
        <v>0.79901613595660592</v>
      </c>
      <c r="AS198" s="5">
        <f t="shared" si="128"/>
        <v>-5.8662016405151007E-2</v>
      </c>
      <c r="AV198" s="2">
        <f t="shared" ref="AV198:AV206" si="129">((1-DS198)*CO198) + (DS198*DD198)</f>
        <v>95.150762808267075</v>
      </c>
      <c r="AW198" s="2">
        <f t="shared" ref="AW198:AW206" si="130">((1-DT198)*CP198) + (DT198*DE198)</f>
        <v>99.170730933164023</v>
      </c>
      <c r="AX198" s="2">
        <f t="shared" ref="AX198:AX206" si="131">((1-DU198)*CQ198) + (DU198*DF198)</f>
        <v>100.21942962268301</v>
      </c>
      <c r="AY198" s="2">
        <f t="shared" ref="AY198:AY206" si="132">((1-DV198)*CR198) + (DV198*DG198)</f>
        <v>100.70223105952537</v>
      </c>
      <c r="AZ198" s="2">
        <f t="shared" ref="AZ198:AZ206" si="133">((1-DW198)*CS198) + (DW198*DH198)</f>
        <v>104.52746716898952</v>
      </c>
      <c r="BA198" s="2">
        <f t="shared" ref="BA198:BA206" si="134">((1-DX198)*CT198) + (DX198*DI198)</f>
        <v>106.58607254899701</v>
      </c>
      <c r="BB198" s="2">
        <f t="shared" ref="BB198:BB206" si="135">((1-DY198)*CU198) + (DY198*DJ198)</f>
        <v>107.64767617008043</v>
      </c>
      <c r="BC198" s="2">
        <f t="shared" ref="BC198:BC206" si="136">((1-DZ198)*CV198) + (DZ198*DK198)</f>
        <v>105.54759204573683</v>
      </c>
      <c r="BD198" s="2">
        <f t="shared" ref="BD198:BD206" si="137">((1-EA198)*CW198) + (EA198*DL198)</f>
        <v>102.30684701986036</v>
      </c>
      <c r="BE198" s="2">
        <f t="shared" ref="BE198:BE206" si="138">((1-EB198)*CX198) + (EB198*DM198)</f>
        <v>97.845376594339555</v>
      </c>
      <c r="BF198" s="2">
        <f t="shared" ref="BF198:BF206" si="139">((1-EC198)*CY198) + (EC198*DN198)</f>
        <v>90.239692656942665</v>
      </c>
      <c r="BG198" s="2">
        <f t="shared" ref="BG198:BG206" si="140">((1-ED198)*CZ198) + (ED198*DO198)</f>
        <v>80.761983864043387</v>
      </c>
      <c r="BH198" s="2">
        <f t="shared" ref="BH198:BH206" si="141">((1-EE198)*DA198) + (EE198*DP198)</f>
        <v>68.528362016404088</v>
      </c>
      <c r="BK198" s="2" t="str">
        <f>IF(OR($B198&lt;C$229, AND($B198&gt;C$230, $B198&lt;C$231)), C198, "")</f>
        <v/>
      </c>
      <c r="BL198" s="2" t="str">
        <f>IF(OR($B198&lt;D$229, AND($B198&gt;D$230, $B198&lt;D$231)), D198, "")</f>
        <v/>
      </c>
      <c r="BM198" s="2" t="str">
        <f>IF(OR($B198&lt;E$229, AND($B198&gt;E$230, $B198&lt;E$231)), E198, "")</f>
        <v/>
      </c>
      <c r="BN198" s="2" t="str">
        <f>IF(OR($B198&lt;F$229, AND($B198&gt;F$230, $B198&lt;F$231)), F198, "")</f>
        <v/>
      </c>
      <c r="BO198" s="2" t="str">
        <f>IF(OR($B198&lt;G$229, AND($B198&gt;G$230, $B198&lt;G$231)), G198, "")</f>
        <v/>
      </c>
      <c r="BP198" s="2" t="str">
        <f>IF(OR($B198&lt;H$229, AND($B198&gt;H$230, $B198&lt;H$231)), H198, "")</f>
        <v/>
      </c>
      <c r="BQ198" s="2" t="str">
        <f>IF(OR($B198&lt;I$229, AND($B198&gt;I$230, $B198&lt;I$231)), I198, "")</f>
        <v/>
      </c>
      <c r="BR198" s="2" t="str">
        <f>IF(OR($B198&lt;J$229, AND($B198&gt;J$230, $B198&lt;J$231)), J198, "")</f>
        <v/>
      </c>
      <c r="BS198" s="2" t="str">
        <f>IF(OR($B198&lt;K$229, AND($B198&gt;K$230, $B198&lt;K$231)), K198, "")</f>
        <v/>
      </c>
      <c r="BT198" s="2" t="str">
        <f>IF(OR($B198&lt;L$229, AND($B198&gt;L$230, $B198&lt;L$231)), L198, "")</f>
        <v/>
      </c>
      <c r="BU198" s="2" t="str">
        <f>IF(OR($B198&lt;M$229, AND($B198&gt;M$230, $B198&lt;M$231)), M198, "")</f>
        <v/>
      </c>
      <c r="BV198" s="2" t="str">
        <f>IF(OR($B198&lt;N$229, AND($B198&gt;N$230, $B198&lt;N$231)), N198, "")</f>
        <v/>
      </c>
      <c r="BW198" s="2" t="str">
        <f>IF(OR($B198&lt;O$229, AND($B198&gt;O$230, $B198&lt;O$231)), O198, "")</f>
        <v/>
      </c>
      <c r="BZ198" s="2">
        <f>IF(OR(AND($B198&gt;C$230, $B198&lt;C$231), $B198&gt;C$232), C198, "")</f>
        <v>94.03</v>
      </c>
      <c r="CA198" s="2">
        <f>IF(OR(AND($B198&gt;D$230, $B198&lt;D$231), $B198&gt;D$232), D198, "")</f>
        <v>99.587999999999994</v>
      </c>
      <c r="CB198" s="2">
        <f>IF(OR(AND($B198&gt;E$230, $B198&lt;E$231), $B198&gt;E$232), E198, "")</f>
        <v>101</v>
      </c>
      <c r="CC198" s="2">
        <f>IF(OR(AND($B198&gt;F$230, $B198&lt;F$231), $B198&gt;F$232), F198, "")</f>
        <v>101.569</v>
      </c>
      <c r="CD198" s="2">
        <f>IF(OR(AND($B198&gt;G$230, $B198&lt;G$231), $B198&gt;G$232), G198, "")</f>
        <v>104.828</v>
      </c>
      <c r="CE198" s="2">
        <f>IF(OR(AND($B198&gt;H$230, $B198&lt;H$231), $B198&gt;H$232), H198, "")</f>
        <v>107.169</v>
      </c>
      <c r="CF198" s="2">
        <f>IF(OR(AND($B198&gt;I$230, $B198&lt;I$231), $B198&gt;I$232), I198, "")</f>
        <v>106.90900000000001</v>
      </c>
      <c r="CG198" s="2">
        <f>IF(OR(AND($B198&gt;J$230, $B198&lt;J$231), $B198&gt;J$232), J198, "")</f>
        <v>104.697</v>
      </c>
      <c r="CH198" s="2">
        <f>IF(OR(AND($B198&gt;K$230, $B198&lt;K$231), $B198&gt;K$232), K198, "")</f>
        <v>102.07599999999999</v>
      </c>
      <c r="CI198" s="2">
        <f>IF(OR(AND($B198&gt;L$230, $B198&lt;L$231), $B198&gt;L$232), L198, "")</f>
        <v>97.97</v>
      </c>
      <c r="CJ198" s="2">
        <f>IF(OR(AND($B198&gt;M$230, $B198&lt;M$231), $B198&gt;M$232), M198, "")</f>
        <v>90.757999999999996</v>
      </c>
      <c r="CK198" s="2">
        <f>IF(OR(AND($B198&gt;N$230, $B198&lt;N$231), $B198&gt;N$232), N198, "")</f>
        <v>81.561000000000007</v>
      </c>
      <c r="CL198" s="2">
        <f>IF(OR(AND($B198&gt;O$230, $B198&lt;O$231), $B198&gt;O$232), O198, "")</f>
        <v>68.469700000000003</v>
      </c>
      <c r="CO198" s="2">
        <f t="shared" ref="CO198:CO206" si="142">BK$207*$B198+BK$209</f>
        <v>99.077995731576323</v>
      </c>
      <c r="CP198" s="2">
        <f t="shared" ref="CP198:CP206" si="143">BL$207*$B198+BL$209</f>
        <v>101.72644469816038</v>
      </c>
      <c r="CQ198" s="2">
        <f t="shared" ref="CQ198:CQ206" si="144">BM$207*$B198+BM$209</f>
        <v>105.47380987134186</v>
      </c>
      <c r="CR198" s="2">
        <f t="shared" ref="CR198:CR206" si="145">BN$207*$B198+BN$209</f>
        <v>104.40813827607317</v>
      </c>
      <c r="CS198" s="2">
        <f t="shared" ref="CS198:CS206" si="146">BO$207*$B198+BO$209</f>
        <v>107.53448738428852</v>
      </c>
      <c r="CT198" s="2">
        <f t="shared" ref="CT198:CT206" si="147">BP$207*$B198+BP$209</f>
        <v>110.72220082153849</v>
      </c>
      <c r="CU198" s="2">
        <f t="shared" ref="CU198:CU206" si="148">BQ$207*$B198+BQ$209</f>
        <v>110.99134786513568</v>
      </c>
      <c r="CV198" s="2">
        <f t="shared" ref="CV198:CV206" si="149">BR$207*$B198+BR$209</f>
        <v>112.50843648186314</v>
      </c>
      <c r="CW198" s="2">
        <f t="shared" ref="CW198:CW206" si="150">BS$207*$B198+BS$209</f>
        <v>110.80425487640944</v>
      </c>
      <c r="CX198" s="2">
        <f t="shared" ref="CX198:CX206" si="151">BT$207*$B198+BT$209</f>
        <v>105.14293345986223</v>
      </c>
      <c r="CY198" s="2">
        <f t="shared" ref="CY198:CY206" si="152">BU$207*$B198+BU$209</f>
        <v>97.808473009991246</v>
      </c>
      <c r="CZ198" s="2">
        <f t="shared" ref="CZ198:CZ206" si="153">BV$207*$B198+BV$209</f>
        <v>85.47286244429236</v>
      </c>
      <c r="DA198" s="2">
        <f t="shared" ref="DA198:DA206" si="154">BW$207*$B198+BW$209</f>
        <v>70.838962602123644</v>
      </c>
      <c r="DD198" s="2">
        <f t="shared" ref="DD198:DD206" si="155">BZ$207*$B198+BZ$209</f>
        <v>95.149994248739659</v>
      </c>
      <c r="DE198" s="2">
        <f t="shared" ref="DE198:DE206" si="156">CA$207*$B198+CA$209</f>
        <v>99.170131758923546</v>
      </c>
      <c r="DF198" s="2">
        <f t="shared" ref="DF198:DF206" si="157">CB$207*$B198+CB$209</f>
        <v>100.21806058668841</v>
      </c>
      <c r="DG198" s="2">
        <f t="shared" ref="DG198:DG206" si="158">CC$207*$B198+CC$209</f>
        <v>100.70153992450636</v>
      </c>
      <c r="DH198" s="2">
        <f t="shared" ref="DH198:DH206" si="159">CD$207*$B198+CD$209</f>
        <v>104.52693454740886</v>
      </c>
      <c r="DI198" s="2">
        <f t="shared" ref="DI198:DI206" si="160">CE$207*$B198+CE$209</f>
        <v>106.58526364744964</v>
      </c>
      <c r="DJ198" s="2">
        <f t="shared" ref="DJ198:DJ206" si="161">CF$207*$B198+CF$209</f>
        <v>107.64694265722987</v>
      </c>
      <c r="DK198" s="2">
        <f t="shared" ref="DK198:DK206" si="162">CG$207*$B198+CG$209</f>
        <v>105.54611954553333</v>
      </c>
      <c r="DL198" s="2">
        <f t="shared" ref="DL198:DL206" si="163">CH$207*$B198+CH$209</f>
        <v>102.30510739993629</v>
      </c>
      <c r="DM198" s="2">
        <f t="shared" ref="DM198:DM206" si="164">CI$207*$B198+CI$209</f>
        <v>97.844068911027136</v>
      </c>
      <c r="DN198" s="2">
        <f t="shared" ref="DN198:DN206" si="165">CJ$207*$B198+CJ$209</f>
        <v>90.238363243334348</v>
      </c>
      <c r="DO198" s="2">
        <f t="shared" ref="DO198:DO206" si="166">CK$207*$B198+CK$209</f>
        <v>80.761171925380751</v>
      </c>
      <c r="DP198" s="2">
        <f t="shared" ref="DP198:DP206" si="167">CL$207*$B198+CL$209</f>
        <v>68.527917966025782</v>
      </c>
      <c r="DS198" s="2">
        <f>POWER(10,($B198-C$227)/C$228)/(1+POWER(10,($B198-C$227)/C$228))</f>
        <v>0.99980433827971504</v>
      </c>
      <c r="DT198" s="2">
        <f>POWER(10,($B198-D$227)/D$228)/(1+POWER(10,($B198-D$227)/D$228))</f>
        <v>0.99976560998018615</v>
      </c>
      <c r="DU198" s="2">
        <f>POWER(10,($B198-E$227)/E$228)/(1+POWER(10,($B198-E$227)/E$228))</f>
        <v>0.99973951649509096</v>
      </c>
      <c r="DV198" s="2">
        <f>POWER(10,($B198-F$227)/F$228)/(1+POWER(10,($B198-F$227)/F$228))</f>
        <v>0.99981353927416594</v>
      </c>
      <c r="DW198" s="2">
        <f>POWER(10,($B198-G$227)/G$228)/(1+POWER(10,($B198-G$227)/G$228))</f>
        <v>0.99982290532883467</v>
      </c>
      <c r="DX198" s="2">
        <f>POWER(10,($B198-H$227)/H$228)/(1+POWER(10,($B198-H$227)/H$228))</f>
        <v>0.99980446849605265</v>
      </c>
      <c r="DY198" s="2">
        <f>POWER(10,($B198-I$227)/I$228)/(1+POWER(10,($B198-I$227)/I$228))</f>
        <v>0.9997806746476664</v>
      </c>
      <c r="DZ198" s="2">
        <f>POWER(10,($B198-J$227)/J$228)/(1+POWER(10,($B198-J$227)/J$228))</f>
        <v>0.99978850428428334</v>
      </c>
      <c r="EA198" s="2">
        <f>POWER(10,($B198-K$227)/K$228)/(1+POWER(10,($B198-K$227)/K$228))</f>
        <v>0.99979531830352542</v>
      </c>
      <c r="EB198" s="2">
        <f>POWER(10,($B198-L$227)/L$228)/(1+POWER(10,($B198-L$227)/L$228))</f>
        <v>0.99982083743249861</v>
      </c>
      <c r="EC198" s="2">
        <f>POWER(10,($B198-M$227)/M$228)/(1+POWER(10,($B198-M$227)/M$228))</f>
        <v>0.99982438648192806</v>
      </c>
      <c r="ED198" s="2">
        <f>POWER(10,($B198-N$227)/N$228)/(1+POWER(10,($B198-N$227)/N$228))</f>
        <v>0.99982767572289022</v>
      </c>
      <c r="EE198" s="2">
        <f>POWER(10,($B198-O$227)/O$228)/(1+POWER(10,($B198-O$227)/O$228))</f>
        <v>0.99980785729043353</v>
      </c>
    </row>
    <row r="199" spans="2:137" x14ac:dyDescent="0.25">
      <c r="B199" s="2">
        <v>193</v>
      </c>
      <c r="C199">
        <v>96.287999999999997</v>
      </c>
      <c r="D199">
        <v>98.734999999999999</v>
      </c>
      <c r="E199">
        <v>100.235</v>
      </c>
      <c r="F199">
        <v>101.38500000000001</v>
      </c>
      <c r="G199">
        <v>105.53100000000001</v>
      </c>
      <c r="H199">
        <v>107.58499999999999</v>
      </c>
      <c r="I199">
        <v>107.121</v>
      </c>
      <c r="J199">
        <v>105.652</v>
      </c>
      <c r="K199">
        <v>102.10599999999999</v>
      </c>
      <c r="L199">
        <v>97.682000000000002</v>
      </c>
      <c r="M199">
        <v>90.379000000000005</v>
      </c>
      <c r="N199">
        <v>80.227000000000004</v>
      </c>
      <c r="O199">
        <v>69.363600000000005</v>
      </c>
      <c r="R199" s="5">
        <f>AV199+(C$209*_xlfn.NORM.DIST($B199,C$214*C$215+C$213,C$219*C$214,FALSE))+(C$211*_xlfn.NORM.DIST($B199,C$214*C$216+C$213,C$220*C$214,FALSE))+(C$210*_xlfn.NORM.DIST($B199,C$214*C$217+C$213,C$221*C$214,FALSE))+(C$212*_xlfn.NORM.DIST($B199,C$214*C$218+C$213,C$222*C$214,FALSE))</f>
        <v>95.111773458696504</v>
      </c>
      <c r="S199" s="5">
        <f>AW199+(D$209*_xlfn.NORM.DIST($B199,D$214*D$215+D$213,D$219*D$214,FALSE))+(D$211*_xlfn.NORM.DIST($B199,D$214*D$216+D$213,D$220*D$214,FALSE))+(D$210*_xlfn.NORM.DIST($B199,D$214*D$217+D$213,D$221*D$214,FALSE))+(D$212*_xlfn.NORM.DIST($B199,D$214*D$218+D$213,D$222*D$214,FALSE))</f>
        <v>99.141382380372121</v>
      </c>
      <c r="T199" s="5">
        <f>AX199+(E$209*_xlfn.NORM.DIST($B199,E$214*E$215+E$213,E$219*E$214,FALSE))+(E$211*_xlfn.NORM.DIST($B199,E$214*E$216+E$213,E$220*E$214,FALSE))+(E$210*_xlfn.NORM.DIST($B199,E$214*E$217+E$213,E$221*E$214,FALSE))+(E$212*_xlfn.NORM.DIST($B199,E$214*E$218+E$213,E$222*E$214,FALSE))</f>
        <v>100.17270170669114</v>
      </c>
      <c r="U199" s="5">
        <f>AY199+(F$209*_xlfn.NORM.DIST($B199,F$214*F$215+F$213,F$219*F$214,FALSE))+(F$211*_xlfn.NORM.DIST($B199,F$214*F$216+F$213,F$220*F$214,FALSE))+(F$210*_xlfn.NORM.DIST($B199,F$214*F$217+F$213,F$221*F$214,FALSE))+(F$212*_xlfn.NORM.DIST($B199,F$214*F$218+F$213,F$222*F$214,FALSE))</f>
        <v>100.67282670743468</v>
      </c>
      <c r="V199" s="5">
        <f>AZ199+(G$209*_xlfn.NORM.DIST($B199,G$214*G$215+G$213,G$219*G$214,FALSE))+(G$211*_xlfn.NORM.DIST($B199,G$214*G$216+G$213,G$220*G$214,FALSE))+(G$210*_xlfn.NORM.DIST($B199,G$214*G$217+G$213,G$221*G$214,FALSE))+(G$212*_xlfn.NORM.DIST($B199,G$214*G$218+G$213,G$222*G$214,FALSE))</f>
        <v>104.52337929301328</v>
      </c>
      <c r="W199" s="5">
        <f>BA199+(H$209*_xlfn.NORM.DIST($B199,H$214*H$215+H$213,H$219*H$214,FALSE))+(H$211*_xlfn.NORM.DIST($B199,H$214*H$216+H$213,H$220*H$214,FALSE))+(H$210*_xlfn.NORM.DIST($B199,H$214*H$217+H$213,H$221*H$214,FALSE))+(H$212*_xlfn.NORM.DIST($B199,H$214*H$218+H$213,H$222*H$214,FALSE))</f>
        <v>106.57921632019716</v>
      </c>
      <c r="X199" s="5">
        <f>BB199+(I$209*_xlfn.NORM.DIST($B199,I$214*I$215+I$213,I$219*I$214,FALSE))+(I$211*_xlfn.NORM.DIST($B199,I$214*I$216+I$213,I$220*I$214,FALSE))+(I$210*_xlfn.NORM.DIST($B199,I$214*I$217+I$213,I$221*I$214,FALSE))+(I$212*_xlfn.NORM.DIST($B199,I$214*I$218+I$213,I$222*I$214,FALSE))</f>
        <v>107.64427412246314</v>
      </c>
      <c r="Y199" s="5">
        <f>BC199+(J$209*_xlfn.NORM.DIST($B199,J$214*J$215+J$213,J$219*J$214,FALSE))+(J$211*_xlfn.NORM.DIST($B199,J$214*J$216+J$213,J$220*J$214,FALSE))+(J$210*_xlfn.NORM.DIST($B199,J$214*J$217+J$213,J$221*J$214,FALSE))+(J$212*_xlfn.NORM.DIST($B199,J$214*J$218+J$213,J$222*J$214,FALSE))</f>
        <v>105.52463545017707</v>
      </c>
      <c r="Z199" s="5">
        <f>BD199+(K$209*_xlfn.NORM.DIST($B199,K$214*K$215+K$213,K$219*K$214,FALSE))+(K$211*_xlfn.NORM.DIST($B199,K$214*K$216+K$213,K$220*K$214,FALSE))+(K$210*_xlfn.NORM.DIST($B199,K$214*K$217+K$213,K$221*K$214,FALSE))+(K$212*_xlfn.NORM.DIST($B199,K$214*K$218+K$213,K$222*K$214,FALSE))</f>
        <v>102.26960895212021</v>
      </c>
      <c r="AA199" s="5">
        <f>BE199+(L$209*_xlfn.NORM.DIST($B199,L$214*L$215+L$213,L$219*L$214,FALSE))+(L$211*_xlfn.NORM.DIST($B199,L$214*L$216+L$213,L$220*L$214,FALSE))+(L$210*_xlfn.NORM.DIST($B199,L$214*L$217+L$213,L$221*L$214,FALSE))+(L$212*_xlfn.NORM.DIST($B199,L$214*L$218+L$213,L$222*L$214,FALSE))</f>
        <v>97.814442991795943</v>
      </c>
      <c r="AB199" s="5">
        <f>BF199+(M$209*_xlfn.NORM.DIST($B199,M$214*M$215+M$213,M$219*M$214,FALSE))+(M$211*_xlfn.NORM.DIST($B199,M$214*M$216+M$213,M$220*M$214,FALSE))+(M$210*_xlfn.NORM.DIST($B199,M$214*M$217+M$213,M$221*M$214,FALSE))+(M$212*_xlfn.NORM.DIST($B199,M$214*M$218+M$213,M$222*M$214,FALSE))</f>
        <v>90.21179579237463</v>
      </c>
      <c r="AC199" s="5">
        <f>BG199+(N$209*_xlfn.NORM.DIST($B199,N$214*N$215+N$213,N$219*N$214,FALSE))+(N$211*_xlfn.NORM.DIST($B199,N$214*N$216+N$213,N$220*N$214,FALSE))+(N$210*_xlfn.NORM.DIST($B199,N$214*N$217+N$213,N$221*N$214,FALSE))+(N$212*_xlfn.NORM.DIST($B199,N$214*N$218+N$213,N$222*N$214,FALSE))</f>
        <v>80.745032016680213</v>
      </c>
      <c r="AD199" s="5">
        <f>BH199+(O$209*_xlfn.NORM.DIST($B199,O$214*O$215+O$213,O$219*O$214,FALSE))+(O$211*_xlfn.NORM.DIST($B199,O$214*O$216+O$213,O$220*O$214,FALSE))+(O$210*_xlfn.NORM.DIST($B199,O$214*O$217+O$213,O$221*O$214,FALSE))+(O$212*_xlfn.NORM.DIST($B199,O$214*O$218+O$213,O$222*O$214,FALSE))</f>
        <v>68.520147021643766</v>
      </c>
      <c r="AE199" s="5"/>
      <c r="AG199" s="5">
        <f t="shared" si="127"/>
        <v>1.1762265413034925</v>
      </c>
      <c r="AH199" s="5">
        <f t="shared" si="127"/>
        <v>-0.40638238037212204</v>
      </c>
      <c r="AI199" s="5">
        <f t="shared" si="127"/>
        <v>6.2298293308856501E-2</v>
      </c>
      <c r="AJ199" s="5">
        <f t="shared" si="127"/>
        <v>0.7121732925653248</v>
      </c>
      <c r="AK199" s="5">
        <f t="shared" si="126"/>
        <v>1.007620706986728</v>
      </c>
      <c r="AL199" s="5">
        <f t="shared" si="126"/>
        <v>1.0057836798028319</v>
      </c>
      <c r="AM199" s="5">
        <f t="shared" si="126"/>
        <v>-0.52327412246314964</v>
      </c>
      <c r="AN199" s="5">
        <f t="shared" si="126"/>
        <v>0.12736454982292855</v>
      </c>
      <c r="AO199" s="5">
        <f t="shared" si="125"/>
        <v>-0.16360895212021376</v>
      </c>
      <c r="AP199" s="5">
        <f t="shared" si="125"/>
        <v>-0.13244299179594066</v>
      </c>
      <c r="AQ199" s="5">
        <f t="shared" si="125"/>
        <v>0.16720420762537458</v>
      </c>
      <c r="AR199" s="5">
        <f t="shared" si="125"/>
        <v>-0.51803201668020904</v>
      </c>
      <c r="AS199" s="5">
        <f t="shared" si="128"/>
        <v>0.84345297835623967</v>
      </c>
      <c r="AV199" s="2">
        <f t="shared" si="129"/>
        <v>95.111773458696504</v>
      </c>
      <c r="AW199" s="2">
        <f t="shared" si="130"/>
        <v>99.141382380347153</v>
      </c>
      <c r="AX199" s="2">
        <f t="shared" si="131"/>
        <v>100.1727017051364</v>
      </c>
      <c r="AY199" s="2">
        <f t="shared" si="132"/>
        <v>100.67282670743468</v>
      </c>
      <c r="AZ199" s="2">
        <f t="shared" si="133"/>
        <v>104.52337929301328</v>
      </c>
      <c r="BA199" s="2">
        <f t="shared" si="134"/>
        <v>106.57921632019716</v>
      </c>
      <c r="BB199" s="2">
        <f t="shared" si="135"/>
        <v>107.64427412246313</v>
      </c>
      <c r="BC199" s="2">
        <f t="shared" si="136"/>
        <v>105.52463545017707</v>
      </c>
      <c r="BD199" s="2">
        <f t="shared" si="137"/>
        <v>102.26960895212021</v>
      </c>
      <c r="BE199" s="2">
        <f t="shared" si="138"/>
        <v>97.814442991795943</v>
      </c>
      <c r="BF199" s="2">
        <f t="shared" si="139"/>
        <v>90.21179579237463</v>
      </c>
      <c r="BG199" s="2">
        <f t="shared" si="140"/>
        <v>80.745032016680213</v>
      </c>
      <c r="BH199" s="2">
        <f t="shared" si="141"/>
        <v>68.520147021643567</v>
      </c>
      <c r="BK199" s="2" t="str">
        <f>IF(OR($B199&lt;C$229, AND($B199&gt;C$230, $B199&lt;C$231)), C199, "")</f>
        <v/>
      </c>
      <c r="BL199" s="2" t="str">
        <f>IF(OR($B199&lt;D$229, AND($B199&gt;D$230, $B199&lt;D$231)), D199, "")</f>
        <v/>
      </c>
      <c r="BM199" s="2" t="str">
        <f>IF(OR($B199&lt;E$229, AND($B199&gt;E$230, $B199&lt;E$231)), E199, "")</f>
        <v/>
      </c>
      <c r="BN199" s="2" t="str">
        <f>IF(OR($B199&lt;F$229, AND($B199&gt;F$230, $B199&lt;F$231)), F199, "")</f>
        <v/>
      </c>
      <c r="BO199" s="2" t="str">
        <f>IF(OR($B199&lt;G$229, AND($B199&gt;G$230, $B199&lt;G$231)), G199, "")</f>
        <v/>
      </c>
      <c r="BP199" s="2" t="str">
        <f>IF(OR($B199&lt;H$229, AND($B199&gt;H$230, $B199&lt;H$231)), H199, "")</f>
        <v/>
      </c>
      <c r="BQ199" s="2" t="str">
        <f>IF(OR($B199&lt;I$229, AND($B199&gt;I$230, $B199&lt;I$231)), I199, "")</f>
        <v/>
      </c>
      <c r="BR199" s="2" t="str">
        <f>IF(OR($B199&lt;J$229, AND($B199&gt;J$230, $B199&lt;J$231)), J199, "")</f>
        <v/>
      </c>
      <c r="BS199" s="2" t="str">
        <f>IF(OR($B199&lt;K$229, AND($B199&gt;K$230, $B199&lt;K$231)), K199, "")</f>
        <v/>
      </c>
      <c r="BT199" s="2" t="str">
        <f>IF(OR($B199&lt;L$229, AND($B199&gt;L$230, $B199&lt;L$231)), L199, "")</f>
        <v/>
      </c>
      <c r="BU199" s="2" t="str">
        <f>IF(OR($B199&lt;M$229, AND($B199&gt;M$230, $B199&lt;M$231)), M199, "")</f>
        <v/>
      </c>
      <c r="BV199" s="2" t="str">
        <f>IF(OR($B199&lt;N$229, AND($B199&gt;N$230, $B199&lt;N$231)), N199, "")</f>
        <v/>
      </c>
      <c r="BW199" s="2" t="str">
        <f>IF(OR($B199&lt;O$229, AND($B199&gt;O$230, $B199&lt;O$231)), O199, "")</f>
        <v/>
      </c>
      <c r="BZ199" s="2">
        <f>IF(OR(AND($B199&gt;C$230, $B199&lt;C$231), $B199&gt;C$232), C199, "")</f>
        <v>96.287999999999997</v>
      </c>
      <c r="CA199" s="2">
        <f>IF(OR(AND($B199&gt;D$230, $B199&lt;D$231), $B199&gt;D$232), D199, "")</f>
        <v>98.734999999999999</v>
      </c>
      <c r="CB199" s="2">
        <f>IF(OR(AND($B199&gt;E$230, $B199&lt;E$231), $B199&gt;E$232), E199, "")</f>
        <v>100.235</v>
      </c>
      <c r="CC199" s="2">
        <f>IF(OR(AND($B199&gt;F$230, $B199&lt;F$231), $B199&gt;F$232), F199, "")</f>
        <v>101.38500000000001</v>
      </c>
      <c r="CD199" s="2">
        <f>IF(OR(AND($B199&gt;G$230, $B199&lt;G$231), $B199&gt;G$232), G199, "")</f>
        <v>105.53100000000001</v>
      </c>
      <c r="CE199" s="2">
        <f>IF(OR(AND($B199&gt;H$230, $B199&lt;H$231), $B199&gt;H$232), H199, "")</f>
        <v>107.58499999999999</v>
      </c>
      <c r="CF199" s="2">
        <f>IF(OR(AND($B199&gt;I$230, $B199&lt;I$231), $B199&gt;I$232), I199, "")</f>
        <v>107.121</v>
      </c>
      <c r="CG199" s="2">
        <f>IF(OR(AND($B199&gt;J$230, $B199&lt;J$231), $B199&gt;J$232), J199, "")</f>
        <v>105.652</v>
      </c>
      <c r="CH199" s="2">
        <f>IF(OR(AND($B199&gt;K$230, $B199&lt;K$231), $B199&gt;K$232), K199, "")</f>
        <v>102.10599999999999</v>
      </c>
      <c r="CI199" s="2">
        <f>IF(OR(AND($B199&gt;L$230, $B199&lt;L$231), $B199&gt;L$232), L199, "")</f>
        <v>97.682000000000002</v>
      </c>
      <c r="CJ199" s="2">
        <f>IF(OR(AND($B199&gt;M$230, $B199&lt;M$231), $B199&gt;M$232), M199, "")</f>
        <v>90.379000000000005</v>
      </c>
      <c r="CK199" s="2">
        <f>IF(OR(AND($B199&gt;N$230, $B199&lt;N$231), $B199&gt;N$232), N199, "")</f>
        <v>80.227000000000004</v>
      </c>
      <c r="CL199" s="2">
        <f>IF(OR(AND($B199&gt;O$230, $B199&lt;O$231), $B199&gt;O$232), O199, "")</f>
        <v>69.363600000000005</v>
      </c>
      <c r="CO199" s="2">
        <f t="shared" si="142"/>
        <v>99.075454332902481</v>
      </c>
      <c r="CP199" s="2">
        <f t="shared" si="143"/>
        <v>101.71946744418645</v>
      </c>
      <c r="CQ199" s="2">
        <f t="shared" si="144"/>
        <v>105.47636714853961</v>
      </c>
      <c r="CR199" s="2">
        <f t="shared" si="145"/>
        <v>104.41297014130988</v>
      </c>
      <c r="CS199" s="2">
        <f t="shared" si="146"/>
        <v>107.55559374888908</v>
      </c>
      <c r="CT199" s="2">
        <f t="shared" si="147"/>
        <v>110.7527356804772</v>
      </c>
      <c r="CU199" s="2">
        <f t="shared" si="148"/>
        <v>111.01583620017611</v>
      </c>
      <c r="CV199" s="2">
        <f t="shared" si="149"/>
        <v>112.55176789455217</v>
      </c>
      <c r="CW199" s="2">
        <f t="shared" si="150"/>
        <v>110.84617079773496</v>
      </c>
      <c r="CX199" s="2">
        <f t="shared" si="151"/>
        <v>105.17984895262198</v>
      </c>
      <c r="CY199" s="2">
        <f t="shared" si="152"/>
        <v>97.852017294043321</v>
      </c>
      <c r="CZ199" s="2">
        <f t="shared" si="153"/>
        <v>85.500140181428719</v>
      </c>
      <c r="DA199" s="2">
        <f t="shared" si="154"/>
        <v>70.851155648401942</v>
      </c>
      <c r="DD199" s="2">
        <f t="shared" si="155"/>
        <v>95.111066018827159</v>
      </c>
      <c r="DE199" s="2">
        <f t="shared" si="156"/>
        <v>99.140831143595591</v>
      </c>
      <c r="DF199" s="2">
        <f t="shared" si="157"/>
        <v>100.17144141804208</v>
      </c>
      <c r="DG199" s="2">
        <f t="shared" si="158"/>
        <v>100.67219056170745</v>
      </c>
      <c r="DH199" s="2">
        <f t="shared" si="159"/>
        <v>104.52288946645896</v>
      </c>
      <c r="DI199" s="2">
        <f t="shared" si="160"/>
        <v>106.57847192407901</v>
      </c>
      <c r="DJ199" s="2">
        <f t="shared" si="161"/>
        <v>107.64359957073643</v>
      </c>
      <c r="DK199" s="2">
        <f t="shared" si="162"/>
        <v>105.52327972527148</v>
      </c>
      <c r="DL199" s="2">
        <f t="shared" si="163"/>
        <v>102.26800762104055</v>
      </c>
      <c r="DM199" s="2">
        <f t="shared" si="164"/>
        <v>97.813239282033663</v>
      </c>
      <c r="DN199" s="2">
        <f t="shared" si="165"/>
        <v>90.210571908627458</v>
      </c>
      <c r="DO199" s="2">
        <f t="shared" si="166"/>
        <v>80.744284567428281</v>
      </c>
      <c r="DP199" s="2">
        <f t="shared" si="167"/>
        <v>68.519738465969795</v>
      </c>
      <c r="DS199" s="2">
        <f>POWER(10,($B199-C$227)/C$228)/(1+POWER(10,($B199-C$227)/C$228))</f>
        <v>0.99982155131806094</v>
      </c>
      <c r="DT199" s="2">
        <f>POWER(10,($B199-D$227)/D$228)/(1+POWER(10,($B199-D$227)/D$228))</f>
        <v>0.99978622935253392</v>
      </c>
      <c r="DU199" s="2">
        <f>POWER(10,($B199-E$227)/E$228)/(1+POWER(10,($B199-E$227)/E$228))</f>
        <v>0.99976243077502824</v>
      </c>
      <c r="DV199" s="2">
        <f>POWER(10,($B199-F$227)/F$228)/(1+POWER(10,($B199-F$227)/F$228))</f>
        <v>0.99982994300688122</v>
      </c>
      <c r="DW199" s="2">
        <f>POWER(10,($B199-G$227)/G$228)/(1+POWER(10,($B199-G$227)/G$228))</f>
        <v>0.99983848522351537</v>
      </c>
      <c r="DX199" s="2">
        <f>POWER(10,($B199-H$227)/H$228)/(1+POWER(10,($B199-H$227)/H$228))</f>
        <v>0.99982167008086009</v>
      </c>
      <c r="DY199" s="2">
        <f>POWER(10,($B199-I$227)/I$228)/(1+POWER(10,($B199-I$227)/I$228))</f>
        <v>0.99979996904107793</v>
      </c>
      <c r="DZ199" s="2">
        <f>POWER(10,($B199-J$227)/J$228)/(1+POWER(10,($B199-J$227)/J$228))</f>
        <v>0.99980711002523581</v>
      </c>
      <c r="EA199" s="2">
        <f>POWER(10,($B199-K$227)/K$228)/(1+POWER(10,($B199-K$227)/K$228))</f>
        <v>0.99981332471221829</v>
      </c>
      <c r="EB199" s="2">
        <f>POWER(10,($B199-L$227)/L$228)/(1+POWER(10,($B199-L$227)/L$228))</f>
        <v>0.99983659922052259</v>
      </c>
      <c r="EC199" s="2">
        <f>POWER(10,($B199-M$227)/M$228)/(1+POWER(10,($B199-M$227)/M$228))</f>
        <v>0.99983983609311455</v>
      </c>
      <c r="ED199" s="2">
        <f>POWER(10,($B199-N$227)/N$228)/(1+POWER(10,($B199-N$227)/N$228))</f>
        <v>0.99984283600836621</v>
      </c>
      <c r="EE199" s="2">
        <f>POWER(10,($B199-O$227)/O$228)/(1+POWER(10,($B199-O$227)/O$228))</f>
        <v>0.99982476080349492</v>
      </c>
    </row>
    <row r="200" spans="2:137" x14ac:dyDescent="0.25">
      <c r="B200" s="2">
        <v>194</v>
      </c>
      <c r="C200">
        <v>95.515000000000001</v>
      </c>
      <c r="D200">
        <v>98.676000000000002</v>
      </c>
      <c r="E200">
        <v>99.793999999999997</v>
      </c>
      <c r="F200">
        <v>101.03100000000001</v>
      </c>
      <c r="G200">
        <v>105.172</v>
      </c>
      <c r="H200">
        <v>106.815</v>
      </c>
      <c r="I200">
        <v>106.152</v>
      </c>
      <c r="J200">
        <v>105.5</v>
      </c>
      <c r="K200">
        <v>102.379</v>
      </c>
      <c r="L200">
        <v>97.605999999999995</v>
      </c>
      <c r="M200">
        <v>90.075999999999993</v>
      </c>
      <c r="N200">
        <v>81.484999999999999</v>
      </c>
      <c r="O200">
        <v>69.121200000000002</v>
      </c>
      <c r="R200" s="5">
        <f>AV200+(C$209*_xlfn.NORM.DIST($B200,C$214*C$215+C$213,C$219*C$214,FALSE))+(C$211*_xlfn.NORM.DIST($B200,C$214*C$216+C$213,C$220*C$214,FALSE))+(C$210*_xlfn.NORM.DIST($B200,C$214*C$217+C$213,C$221*C$214,FALSE))+(C$212*_xlfn.NORM.DIST($B200,C$214*C$218+C$213,C$222*C$214,FALSE))</f>
        <v>95.072788913819778</v>
      </c>
      <c r="S200" s="5">
        <f>AW200+(D$209*_xlfn.NORM.DIST($B200,D$214*D$215+D$213,D$219*D$214,FALSE))+(D$211*_xlfn.NORM.DIST($B200,D$214*D$216+D$213,D$220*D$214,FALSE))+(D$210*_xlfn.NORM.DIST($B200,D$214*D$217+D$213,D$221*D$214,FALSE))+(D$212*_xlfn.NORM.DIST($B200,D$214*D$218+D$213,D$222*D$214,FALSE))</f>
        <v>99.112037623892192</v>
      </c>
      <c r="T200" s="5">
        <f>AX200+(E$209*_xlfn.NORM.DIST($B200,E$214*E$215+E$213,E$219*E$214,FALSE))+(E$211*_xlfn.NORM.DIST($B200,E$214*E$216+E$213,E$220*E$214,FALSE))+(E$210*_xlfn.NORM.DIST($B200,E$214*E$217+E$213,E$221*E$214,FALSE))+(E$212*_xlfn.NORM.DIST($B200,E$214*E$218+E$213,E$222*E$214,FALSE))</f>
        <v>100.12598232441879</v>
      </c>
      <c r="U200" s="5">
        <f>AY200+(F$209*_xlfn.NORM.DIST($B200,F$214*F$215+F$213,F$219*F$214,FALSE))+(F$211*_xlfn.NORM.DIST($B200,F$214*F$216+F$213,F$220*F$214,FALSE))+(F$210*_xlfn.NORM.DIST($B200,F$214*F$217+F$213,F$221*F$214,FALSE))+(F$212*_xlfn.NORM.DIST($B200,F$214*F$218+F$213,F$222*F$214,FALSE))</f>
        <v>100.6434266807651</v>
      </c>
      <c r="V200" s="5">
        <f>AZ200+(G$209*_xlfn.NORM.DIST($B200,G$214*G$215+G$213,G$219*G$214,FALSE))+(G$211*_xlfn.NORM.DIST($B200,G$214*G$216+G$213,G$220*G$214,FALSE))+(G$210*_xlfn.NORM.DIST($B200,G$214*G$217+G$213,G$221*G$214,FALSE))+(G$212*_xlfn.NORM.DIST($B200,G$214*G$218+G$213,G$222*G$214,FALSE))</f>
        <v>104.51929482392651</v>
      </c>
      <c r="W200" s="5">
        <f>BA200+(H$209*_xlfn.NORM.DIST($B200,H$214*H$215+H$213,H$219*H$214,FALSE))+(H$211*_xlfn.NORM.DIST($B200,H$214*H$216+H$213,H$220*H$214,FALSE))+(H$210*_xlfn.NORM.DIST($B200,H$214*H$217+H$213,H$221*H$214,FALSE))+(H$212*_xlfn.NORM.DIST($B200,H$214*H$218+H$213,H$222*H$214,FALSE))</f>
        <v>106.57236517953628</v>
      </c>
      <c r="X200" s="5">
        <f>BB200+(I$209*_xlfn.NORM.DIST($B200,I$214*I$215+I$213,I$219*I$214,FALSE))+(I$211*_xlfn.NORM.DIST($B200,I$214*I$216+I$213,I$220*I$214,FALSE))+(I$210*_xlfn.NORM.DIST($B200,I$214*I$217+I$213,I$221*I$214,FALSE))+(I$212*_xlfn.NORM.DIST($B200,I$214*I$218+I$213,I$222*I$214,FALSE))</f>
        <v>107.64087677094429</v>
      </c>
      <c r="Y200" s="5">
        <f>BC200+(J$209*_xlfn.NORM.DIST($B200,J$214*J$215+J$213,J$219*J$214,FALSE))+(J$211*_xlfn.NORM.DIST($B200,J$214*J$216+J$213,J$220*J$214,FALSE))+(J$210*_xlfn.NORM.DIST($B200,J$214*J$217+J$213,J$221*J$214,FALSE))+(J$212*_xlfn.NORM.DIST($B200,J$214*J$218+J$213,J$222*J$214,FALSE))</f>
        <v>105.501688002696</v>
      </c>
      <c r="Z200" s="5">
        <f>BD200+(K$209*_xlfn.NORM.DIST($B200,K$214*K$215+K$213,K$219*K$214,FALSE))+(K$211*_xlfn.NORM.DIST($B200,K$214*K$216+K$213,K$220*K$214,FALSE))+(K$210*_xlfn.NORM.DIST($B200,K$214*K$217+K$213,K$221*K$214,FALSE))+(K$212*_xlfn.NORM.DIST($B200,K$214*K$218+K$213,K$222*K$214,FALSE))</f>
        <v>102.23238175007032</v>
      </c>
      <c r="AA200" s="5">
        <f>BE200+(L$209*_xlfn.NORM.DIST($B200,L$214*L$215+L$213,L$219*L$214,FALSE))+(L$211*_xlfn.NORM.DIST($B200,L$214*L$216+L$213,L$220*L$214,FALSE))+(L$210*_xlfn.NORM.DIST($B200,L$214*L$217+L$213,L$221*L$214,FALSE))+(L$212*_xlfn.NORM.DIST($B200,L$214*L$218+L$213,L$222*L$214,FALSE))</f>
        <v>97.78351756092016</v>
      </c>
      <c r="AB200" s="5">
        <f>BF200+(M$209*_xlfn.NORM.DIST($B200,M$214*M$215+M$213,M$219*M$214,FALSE))+(M$211*_xlfn.NORM.DIST($B200,M$214*M$216+M$213,M$220*M$214,FALSE))+(M$210*_xlfn.NORM.DIST($B200,M$214*M$217+M$213,M$221*M$214,FALSE))+(M$212*_xlfn.NORM.DIST($B200,M$214*M$218+M$213,M$222*M$214,FALSE))</f>
        <v>90.183907205122154</v>
      </c>
      <c r="AC200" s="5">
        <f>BG200+(N$209*_xlfn.NORM.DIST($B200,N$214*N$215+N$213,N$219*N$214,FALSE))+(N$211*_xlfn.NORM.DIST($B200,N$214*N$216+N$213,N$220*N$214,FALSE))+(N$210*_xlfn.NORM.DIST($B200,N$214*N$217+N$213,N$221*N$214,FALSE))+(N$212*_xlfn.NORM.DIST($B200,N$214*N$218+N$213,N$222*N$214,FALSE))</f>
        <v>80.728085231225464</v>
      </c>
      <c r="AD200" s="5">
        <f>BH200+(O$209*_xlfn.NORM.DIST($B200,O$214*O$215+O$213,O$219*O$214,FALSE))+(O$211*_xlfn.NORM.DIST($B200,O$214*O$216+O$213,O$220*O$214,FALSE))+(O$210*_xlfn.NORM.DIST($B200,O$214*O$217+O$213,O$221*O$214,FALSE))+(O$212*_xlfn.NORM.DIST($B200,O$214*O$218+O$213,O$222*O$214,FALSE))</f>
        <v>68.511934834853705</v>
      </c>
      <c r="AE200" s="5"/>
      <c r="AG200" s="5">
        <f t="shared" si="127"/>
        <v>0.44221108618022242</v>
      </c>
      <c r="AH200" s="5">
        <f t="shared" si="127"/>
        <v>-0.43603762389219014</v>
      </c>
      <c r="AI200" s="5">
        <f t="shared" si="127"/>
        <v>-0.33198232441878872</v>
      </c>
      <c r="AJ200" s="5">
        <f t="shared" si="127"/>
        <v>0.38757331923490312</v>
      </c>
      <c r="AK200" s="5">
        <f t="shared" si="126"/>
        <v>0.65270517607348211</v>
      </c>
      <c r="AL200" s="5">
        <f t="shared" si="126"/>
        <v>0.24263482046372076</v>
      </c>
      <c r="AM200" s="5">
        <f t="shared" si="126"/>
        <v>-1.4888767709442874</v>
      </c>
      <c r="AN200" s="5">
        <f t="shared" si="126"/>
        <v>-1.6880026959995575E-3</v>
      </c>
      <c r="AO200" s="5">
        <f t="shared" si="125"/>
        <v>0.14661824992968775</v>
      </c>
      <c r="AP200" s="5">
        <f t="shared" si="125"/>
        <v>-0.17751756092016535</v>
      </c>
      <c r="AQ200" s="5">
        <f t="shared" si="125"/>
        <v>-0.10790720512216012</v>
      </c>
      <c r="AR200" s="5">
        <f t="shared" si="125"/>
        <v>0.75691476877453567</v>
      </c>
      <c r="AS200" s="5">
        <f t="shared" si="128"/>
        <v>0.60926516514629725</v>
      </c>
      <c r="AV200" s="2">
        <f t="shared" si="129"/>
        <v>95.072788913819778</v>
      </c>
      <c r="AW200" s="2">
        <f t="shared" si="130"/>
        <v>99.112037623886479</v>
      </c>
      <c r="AX200" s="2">
        <f t="shared" si="131"/>
        <v>100.12598232398558</v>
      </c>
      <c r="AY200" s="2">
        <f t="shared" si="132"/>
        <v>100.6434266807651</v>
      </c>
      <c r="AZ200" s="2">
        <f t="shared" si="133"/>
        <v>104.51929482392651</v>
      </c>
      <c r="BA200" s="2">
        <f t="shared" si="134"/>
        <v>106.57236517953628</v>
      </c>
      <c r="BB200" s="2">
        <f t="shared" si="135"/>
        <v>107.64087677094429</v>
      </c>
      <c r="BC200" s="2">
        <f t="shared" si="136"/>
        <v>105.501688002696</v>
      </c>
      <c r="BD200" s="2">
        <f t="shared" si="137"/>
        <v>102.23238175007032</v>
      </c>
      <c r="BE200" s="2">
        <f t="shared" si="138"/>
        <v>97.78351756092016</v>
      </c>
      <c r="BF200" s="2">
        <f t="shared" si="139"/>
        <v>90.183907205122154</v>
      </c>
      <c r="BG200" s="2">
        <f t="shared" si="140"/>
        <v>80.728085231225464</v>
      </c>
      <c r="BH200" s="2">
        <f t="shared" si="141"/>
        <v>68.511934834853662</v>
      </c>
      <c r="BK200" s="2" t="str">
        <f>IF(OR($B200&lt;C$229, AND($B200&gt;C$230, $B200&lt;C$231)), C200, "")</f>
        <v/>
      </c>
      <c r="BL200" s="2" t="str">
        <f>IF(OR($B200&lt;D$229, AND($B200&gt;D$230, $B200&lt;D$231)), D200, "")</f>
        <v/>
      </c>
      <c r="BM200" s="2" t="str">
        <f>IF(OR($B200&lt;E$229, AND($B200&gt;E$230, $B200&lt;E$231)), E200, "")</f>
        <v/>
      </c>
      <c r="BN200" s="2" t="str">
        <f>IF(OR($B200&lt;F$229, AND($B200&gt;F$230, $B200&lt;F$231)), F200, "")</f>
        <v/>
      </c>
      <c r="BO200" s="2" t="str">
        <f>IF(OR($B200&lt;G$229, AND($B200&gt;G$230, $B200&lt;G$231)), G200, "")</f>
        <v/>
      </c>
      <c r="BP200" s="2" t="str">
        <f>IF(OR($B200&lt;H$229, AND($B200&gt;H$230, $B200&lt;H$231)), H200, "")</f>
        <v/>
      </c>
      <c r="BQ200" s="2" t="str">
        <f>IF(OR($B200&lt;I$229, AND($B200&gt;I$230, $B200&lt;I$231)), I200, "")</f>
        <v/>
      </c>
      <c r="BR200" s="2" t="str">
        <f>IF(OR($B200&lt;J$229, AND($B200&gt;J$230, $B200&lt;J$231)), J200, "")</f>
        <v/>
      </c>
      <c r="BS200" s="2" t="str">
        <f>IF(OR($B200&lt;K$229, AND($B200&gt;K$230, $B200&lt;K$231)), K200, "")</f>
        <v/>
      </c>
      <c r="BT200" s="2" t="str">
        <f>IF(OR($B200&lt;L$229, AND($B200&gt;L$230, $B200&lt;L$231)), L200, "")</f>
        <v/>
      </c>
      <c r="BU200" s="2" t="str">
        <f>IF(OR($B200&lt;M$229, AND($B200&gt;M$230, $B200&lt;M$231)), M200, "")</f>
        <v/>
      </c>
      <c r="BV200" s="2" t="str">
        <f>IF(OR($B200&lt;N$229, AND($B200&gt;N$230, $B200&lt;N$231)), N200, "")</f>
        <v/>
      </c>
      <c r="BW200" s="2" t="str">
        <f>IF(OR($B200&lt;O$229, AND($B200&gt;O$230, $B200&lt;O$231)), O200, "")</f>
        <v/>
      </c>
      <c r="BZ200" s="2">
        <f>IF(OR(AND($B200&gt;C$230, $B200&lt;C$231), $B200&gt;C$232), C200, "")</f>
        <v>95.515000000000001</v>
      </c>
      <c r="CA200" s="2">
        <f>IF(OR(AND($B200&gt;D$230, $B200&lt;D$231), $B200&gt;D$232), D200, "")</f>
        <v>98.676000000000002</v>
      </c>
      <c r="CB200" s="2">
        <f>IF(OR(AND($B200&gt;E$230, $B200&lt;E$231), $B200&gt;E$232), E200, "")</f>
        <v>99.793999999999997</v>
      </c>
      <c r="CC200" s="2">
        <f>IF(OR(AND($B200&gt;F$230, $B200&lt;F$231), $B200&gt;F$232), F200, "")</f>
        <v>101.03100000000001</v>
      </c>
      <c r="CD200" s="2">
        <f>IF(OR(AND($B200&gt;G$230, $B200&lt;G$231), $B200&gt;G$232), G200, "")</f>
        <v>105.172</v>
      </c>
      <c r="CE200" s="2">
        <f>IF(OR(AND($B200&gt;H$230, $B200&lt;H$231), $B200&gt;H$232), H200, "")</f>
        <v>106.815</v>
      </c>
      <c r="CF200" s="2">
        <f>IF(OR(AND($B200&gt;I$230, $B200&lt;I$231), $B200&gt;I$232), I200, "")</f>
        <v>106.152</v>
      </c>
      <c r="CG200" s="2">
        <f>IF(OR(AND($B200&gt;J$230, $B200&lt;J$231), $B200&gt;J$232), J200, "")</f>
        <v>105.5</v>
      </c>
      <c r="CH200" s="2">
        <f>IF(OR(AND($B200&gt;K$230, $B200&lt;K$231), $B200&gt;K$232), K200, "")</f>
        <v>102.379</v>
      </c>
      <c r="CI200" s="2">
        <f>IF(OR(AND($B200&gt;L$230, $B200&lt;L$231), $B200&gt;L$232), L200, "")</f>
        <v>97.605999999999995</v>
      </c>
      <c r="CJ200" s="2">
        <f>IF(OR(AND($B200&gt;M$230, $B200&lt;M$231), $B200&gt;M$232), M200, "")</f>
        <v>90.075999999999993</v>
      </c>
      <c r="CK200" s="2">
        <f>IF(OR(AND($B200&gt;N$230, $B200&lt;N$231), $B200&gt;N$232), N200, "")</f>
        <v>81.484999999999999</v>
      </c>
      <c r="CL200" s="2">
        <f>IF(OR(AND($B200&gt;O$230, $B200&lt;O$231), $B200&gt;O$232), O200, "")</f>
        <v>69.121200000000002</v>
      </c>
      <c r="CO200" s="2">
        <f t="shared" si="142"/>
        <v>99.072912934228654</v>
      </c>
      <c r="CP200" s="2">
        <f t="shared" si="143"/>
        <v>101.71249019021253</v>
      </c>
      <c r="CQ200" s="2">
        <f t="shared" si="144"/>
        <v>105.47892442573735</v>
      </c>
      <c r="CR200" s="2">
        <f t="shared" si="145"/>
        <v>104.41780200654659</v>
      </c>
      <c r="CS200" s="2">
        <f t="shared" si="146"/>
        <v>107.57670011348965</v>
      </c>
      <c r="CT200" s="2">
        <f t="shared" si="147"/>
        <v>110.78327053941592</v>
      </c>
      <c r="CU200" s="2">
        <f t="shared" si="148"/>
        <v>111.04032453521654</v>
      </c>
      <c r="CV200" s="2">
        <f t="shared" si="149"/>
        <v>112.59509930724121</v>
      </c>
      <c r="CW200" s="2">
        <f t="shared" si="150"/>
        <v>110.88808671906045</v>
      </c>
      <c r="CX200" s="2">
        <f t="shared" si="151"/>
        <v>105.21676444538171</v>
      </c>
      <c r="CY200" s="2">
        <f t="shared" si="152"/>
        <v>97.895561578095396</v>
      </c>
      <c r="CZ200" s="2">
        <f t="shared" si="153"/>
        <v>85.527417918565078</v>
      </c>
      <c r="DA200" s="2">
        <f t="shared" si="154"/>
        <v>70.863348694680255</v>
      </c>
      <c r="DD200" s="2">
        <f t="shared" si="155"/>
        <v>95.072137788914645</v>
      </c>
      <c r="DE200" s="2">
        <f t="shared" si="156"/>
        <v>99.111530528267636</v>
      </c>
      <c r="DF200" s="2">
        <f t="shared" si="157"/>
        <v>100.12482224939575</v>
      </c>
      <c r="DG200" s="2">
        <f t="shared" si="158"/>
        <v>100.64284119890854</v>
      </c>
      <c r="DH200" s="2">
        <f t="shared" si="159"/>
        <v>104.51884438550906</v>
      </c>
      <c r="DI200" s="2">
        <f t="shared" si="160"/>
        <v>106.5716802007084</v>
      </c>
      <c r="DJ200" s="2">
        <f t="shared" si="161"/>
        <v>107.640256484243</v>
      </c>
      <c r="DK200" s="2">
        <f t="shared" si="162"/>
        <v>105.50043990500964</v>
      </c>
      <c r="DL200" s="2">
        <f t="shared" si="163"/>
        <v>102.23090784214482</v>
      </c>
      <c r="DM200" s="2">
        <f t="shared" si="164"/>
        <v>97.78240965304019</v>
      </c>
      <c r="DN200" s="2">
        <f t="shared" si="165"/>
        <v>90.182780573920553</v>
      </c>
      <c r="DO200" s="2">
        <f t="shared" si="166"/>
        <v>80.727397209475811</v>
      </c>
      <c r="DP200" s="2">
        <f t="shared" si="167"/>
        <v>68.511558965913821</v>
      </c>
      <c r="DS200" s="2">
        <f>POWER(10,($B200-C$227)/C$228)/(1+POWER(10,($B200-C$227)/C$228))</f>
        <v>0.99983725031238047</v>
      </c>
      <c r="DT200" s="2">
        <f>POWER(10,($B200-D$227)/D$228)/(1+POWER(10,($B200-D$227)/D$228))</f>
        <v>0.99980503518518415</v>
      </c>
      <c r="DU200" s="2">
        <f>POWER(10,($B200-E$227)/E$228)/(1+POWER(10,($B200-E$227)/E$228))</f>
        <v>0.99978332976255846</v>
      </c>
      <c r="DV200" s="2">
        <f>POWER(10,($B200-F$227)/F$228)/(1+POWER(10,($B200-F$227)/F$228))</f>
        <v>0.9998449038582371</v>
      </c>
      <c r="DW200" s="2">
        <f>POWER(10,($B200-G$227)/G$228)/(1+POWER(10,($B200-G$227)/G$228))</f>
        <v>0.99985269467969295</v>
      </c>
      <c r="DX200" s="2">
        <f>POWER(10,($B200-H$227)/H$228)/(1+POWER(10,($B200-H$227)/H$228))</f>
        <v>0.9998373586287409</v>
      </c>
      <c r="DY200" s="2">
        <f>POWER(10,($B200-I$227)/I$228)/(1+POWER(10,($B200-I$227)/I$228))</f>
        <v>0.99981756638632335</v>
      </c>
      <c r="DZ200" s="2">
        <f>POWER(10,($B200-J$227)/J$228)/(1+POWER(10,($B200-J$227)/J$228))</f>
        <v>0.99982407926644534</v>
      </c>
      <c r="EA200" s="2">
        <f>POWER(10,($B200-K$227)/K$228)/(1+POWER(10,($B200-K$227)/K$228))</f>
        <v>0.99982974731763452</v>
      </c>
      <c r="EB200" s="2">
        <f>POWER(10,($B200-L$227)/L$228)/(1+POWER(10,($B200-L$227)/L$228))</f>
        <v>0.99985097457534466</v>
      </c>
      <c r="EC200" s="2">
        <f>POWER(10,($B200-M$227)/M$228)/(1+POWER(10,($B200-M$227)/M$228))</f>
        <v>0.99985392672228179</v>
      </c>
      <c r="ED200" s="2">
        <f>POWER(10,($B200-N$227)/N$228)/(1+POWER(10,($B200-N$227)/N$228))</f>
        <v>0.99985666275390184</v>
      </c>
      <c r="EE200" s="2">
        <f>POWER(10,($B200-O$227)/O$228)/(1+POWER(10,($B200-O$227)/O$228))</f>
        <v>0.99984017748898013</v>
      </c>
    </row>
    <row r="201" spans="2:137" x14ac:dyDescent="0.25">
      <c r="B201" s="2">
        <v>195</v>
      </c>
      <c r="C201">
        <v>93.938999999999993</v>
      </c>
      <c r="D201">
        <v>98.426000000000002</v>
      </c>
      <c r="E201">
        <v>100.61799999999999</v>
      </c>
      <c r="F201">
        <v>100.462</v>
      </c>
      <c r="G201">
        <v>103.938</v>
      </c>
      <c r="H201">
        <v>106.092</v>
      </c>
      <c r="I201">
        <v>108.53</v>
      </c>
      <c r="J201">
        <v>105.09099999999999</v>
      </c>
      <c r="K201">
        <v>101.621</v>
      </c>
      <c r="L201">
        <v>98.379000000000005</v>
      </c>
      <c r="M201">
        <v>90.484999999999999</v>
      </c>
      <c r="N201">
        <v>82.742000000000004</v>
      </c>
      <c r="O201">
        <v>68.166700000000006</v>
      </c>
      <c r="R201" s="5">
        <f>AV201+(C$209*_xlfn.NORM.DIST($B201,C$214*C$215+C$213,C$219*C$214,FALSE))+(C$211*_xlfn.NORM.DIST($B201,C$214*C$216+C$213,C$220*C$214,FALSE))+(C$210*_xlfn.NORM.DIST($B201,C$214*C$217+C$213,C$221*C$214,FALSE))+(C$212*_xlfn.NORM.DIST($B201,C$214*C$218+C$213,C$222*C$214,FALSE))</f>
        <v>95.033808801433082</v>
      </c>
      <c r="S201" s="5">
        <f>AW201+(D$209*_xlfn.NORM.DIST($B201,D$214*D$215+D$213,D$219*D$214,FALSE))+(D$211*_xlfn.NORM.DIST($B201,D$214*D$216+D$213,D$220*D$214,FALSE))+(D$210*_xlfn.NORM.DIST($B201,D$214*D$217+D$213,D$221*D$214,FALSE))+(D$212*_xlfn.NORM.DIST($B201,D$214*D$218+D$213,D$222*D$214,FALSE))</f>
        <v>99.082696366961244</v>
      </c>
      <c r="T201" s="5">
        <f>AX201+(E$209*_xlfn.NORM.DIST($B201,E$214*E$215+E$213,E$219*E$214,FALSE))+(E$211*_xlfn.NORM.DIST($B201,E$214*E$216+E$213,E$220*E$214,FALSE))+(E$210*_xlfn.NORM.DIST($B201,E$214*E$217+E$213,E$221*E$214,FALSE))+(E$212*_xlfn.NORM.DIST($B201,E$214*E$218+E$213,E$222*E$214,FALSE))</f>
        <v>100.07927081936293</v>
      </c>
      <c r="U201" s="5">
        <f>AY201+(F$209*_xlfn.NORM.DIST($B201,F$214*F$215+F$213,F$219*F$214,FALSE))+(F$211*_xlfn.NORM.DIST($B201,F$214*F$216+F$213,F$220*F$214,FALSE))+(F$210*_xlfn.NORM.DIST($B201,F$214*F$217+F$213,F$221*F$214,FALSE))+(F$212*_xlfn.NORM.DIST($B201,F$214*F$218+F$213,F$222*F$214,FALSE))</f>
        <v>100.61403064417497</v>
      </c>
      <c r="V201" s="5">
        <f>AZ201+(G$209*_xlfn.NORM.DIST($B201,G$214*G$215+G$213,G$219*G$214,FALSE))+(G$211*_xlfn.NORM.DIST($B201,G$214*G$216+G$213,G$220*G$214,FALSE))+(G$210*_xlfn.NORM.DIST($B201,G$214*G$217+G$213,G$221*G$214,FALSE))+(G$212*_xlfn.NORM.DIST($B201,G$214*G$218+G$213,G$222*G$214,FALSE))</f>
        <v>104.51521349359379</v>
      </c>
      <c r="W201" s="5">
        <f>BA201+(H$209*_xlfn.NORM.DIST($B201,H$214*H$215+H$213,H$219*H$214,FALSE))+(H$211*_xlfn.NORM.DIST($B201,H$214*H$216+H$213,H$220*H$214,FALSE))+(H$210*_xlfn.NORM.DIST($B201,H$214*H$217+H$213,H$221*H$214,FALSE))+(H$212*_xlfn.NORM.DIST($B201,H$214*H$218+H$213,H$222*H$214,FALSE))</f>
        <v>106.56551873115072</v>
      </c>
      <c r="X201" s="5">
        <f>BB201+(I$209*_xlfn.NORM.DIST($B201,I$214*I$215+I$213,I$219*I$214,FALSE))+(I$211*_xlfn.NORM.DIST($B201,I$214*I$216+I$213,I$220*I$214,FALSE))+(I$210*_xlfn.NORM.DIST($B201,I$214*I$217+I$213,I$221*I$214,FALSE))+(I$212*_xlfn.NORM.DIST($B201,I$214*I$218+I$213,I$222*I$214,FALSE))</f>
        <v>107.63748374573176</v>
      </c>
      <c r="Y201" s="5">
        <f>BC201+(J$209*_xlfn.NORM.DIST($B201,J$214*J$215+J$213,J$219*J$214,FALSE))+(J$211*_xlfn.NORM.DIST($B201,J$214*J$216+J$213,J$220*J$214,FALSE))+(J$210*_xlfn.NORM.DIST($B201,J$214*J$217+J$213,J$221*J$214,FALSE))+(J$212*_xlfn.NORM.DIST($B201,J$214*J$218+J$213,J$222*J$214,FALSE))</f>
        <v>105.47874899777003</v>
      </c>
      <c r="Z201" s="5">
        <f>BD201+(K$209*_xlfn.NORM.DIST($B201,K$214*K$215+K$213,K$219*K$214,FALSE))+(K$211*_xlfn.NORM.DIST($B201,K$214*K$216+K$213,K$220*K$214,FALSE))+(K$210*_xlfn.NORM.DIST($B201,K$214*K$217+K$213,K$221*K$214,FALSE))+(K$212*_xlfn.NORM.DIST($B201,K$214*K$218+K$213,K$222*K$214,FALSE))</f>
        <v>102.19516457252324</v>
      </c>
      <c r="AA201" s="5">
        <f>BE201+(L$209*_xlfn.NORM.DIST($B201,L$214*L$215+L$213,L$219*L$214,FALSE))+(L$211*_xlfn.NORM.DIST($B201,L$214*L$216+L$213,L$220*L$214,FALSE))+(L$210*_xlfn.NORM.DIST($B201,L$214*L$217+L$213,L$221*L$214,FALSE))+(L$212*_xlfn.NORM.DIST($B201,L$214*L$218+L$213,L$222*L$214,FALSE))</f>
        <v>97.752599668841839</v>
      </c>
      <c r="AB201" s="5">
        <f>BF201+(M$209*_xlfn.NORM.DIST($B201,M$214*M$215+M$213,M$219*M$214,FALSE))+(M$211*_xlfn.NORM.DIST($B201,M$214*M$216+M$213,M$220*M$214,FALSE))+(M$210*_xlfn.NORM.DIST($B201,M$214*M$217+M$213,M$221*M$214,FALSE))+(M$212*_xlfn.NORM.DIST($B201,M$214*M$218+M$213,M$222*M$214,FALSE))</f>
        <v>90.156026255770669</v>
      </c>
      <c r="AC201" s="5">
        <f>BG201+(N$209*_xlfn.NORM.DIST($B201,N$214*N$215+N$213,N$219*N$214,FALSE))+(N$211*_xlfn.NORM.DIST($B201,N$214*N$216+N$213,N$220*N$214,FALSE))+(N$210*_xlfn.NORM.DIST($B201,N$214*N$217+N$213,N$221*N$214,FALSE))+(N$212*_xlfn.NORM.DIST($B201,N$214*N$218+N$213,N$222*N$214,FALSE))</f>
        <v>80.711143116290984</v>
      </c>
      <c r="AD201" s="5">
        <f>BH201+(O$209*_xlfn.NORM.DIST($B201,O$214*O$215+O$213,O$219*O$214,FALSE))+(O$211*_xlfn.NORM.DIST($B201,O$214*O$216+O$213,O$220*O$214,FALSE))+(O$210*_xlfn.NORM.DIST($B201,O$214*O$217+O$213,O$221*O$214,FALSE))+(O$212*_xlfn.NORM.DIST($B201,O$214*O$218+O$213,O$222*O$214,FALSE))</f>
        <v>68.503725236767167</v>
      </c>
      <c r="AE201" s="5"/>
      <c r="AG201" s="5">
        <f t="shared" si="127"/>
        <v>-1.0948088014330892</v>
      </c>
      <c r="AH201" s="5">
        <f t="shared" si="127"/>
        <v>-0.65669636696124201</v>
      </c>
      <c r="AI201" s="5">
        <f t="shared" si="127"/>
        <v>0.53872918063706265</v>
      </c>
      <c r="AJ201" s="5">
        <f t="shared" si="127"/>
        <v>-0.15203064417497103</v>
      </c>
      <c r="AK201" s="5">
        <f t="shared" si="126"/>
        <v>-0.57721349359378848</v>
      </c>
      <c r="AL201" s="5">
        <f t="shared" si="126"/>
        <v>-0.47351873115071896</v>
      </c>
      <c r="AM201" s="5">
        <f t="shared" si="126"/>
        <v>0.89251625426824432</v>
      </c>
      <c r="AN201" s="5">
        <f t="shared" si="126"/>
        <v>-0.38774899777003213</v>
      </c>
      <c r="AO201" s="5">
        <f t="shared" si="125"/>
        <v>-0.57416457252324449</v>
      </c>
      <c r="AP201" s="5">
        <f t="shared" si="125"/>
        <v>0.62640033115816607</v>
      </c>
      <c r="AQ201" s="5">
        <f t="shared" si="125"/>
        <v>0.32897374422933012</v>
      </c>
      <c r="AR201" s="5">
        <f t="shared" si="125"/>
        <v>2.0308568837090206</v>
      </c>
      <c r="AS201" s="5">
        <f t="shared" si="128"/>
        <v>-0.33702523676716112</v>
      </c>
      <c r="AV201" s="2">
        <f t="shared" si="129"/>
        <v>95.033808801433082</v>
      </c>
      <c r="AW201" s="2">
        <f t="shared" si="130"/>
        <v>99.082696366959993</v>
      </c>
      <c r="AX201" s="2">
        <f t="shared" si="131"/>
        <v>100.07927081924718</v>
      </c>
      <c r="AY201" s="2">
        <f t="shared" si="132"/>
        <v>100.61403064417497</v>
      </c>
      <c r="AZ201" s="2">
        <f t="shared" si="133"/>
        <v>104.51521349359379</v>
      </c>
      <c r="BA201" s="2">
        <f t="shared" si="134"/>
        <v>106.56551873115072</v>
      </c>
      <c r="BB201" s="2">
        <f t="shared" si="135"/>
        <v>107.63748374573176</v>
      </c>
      <c r="BC201" s="2">
        <f t="shared" si="136"/>
        <v>105.47874899777003</v>
      </c>
      <c r="BD201" s="2">
        <f t="shared" si="137"/>
        <v>102.19516457252324</v>
      </c>
      <c r="BE201" s="2">
        <f t="shared" si="138"/>
        <v>97.752599668841839</v>
      </c>
      <c r="BF201" s="2">
        <f t="shared" si="139"/>
        <v>90.156026255770669</v>
      </c>
      <c r="BG201" s="2">
        <f t="shared" si="140"/>
        <v>80.711143116290984</v>
      </c>
      <c r="BH201" s="2">
        <f t="shared" si="141"/>
        <v>68.503725236767167</v>
      </c>
      <c r="BK201" s="2" t="str">
        <f>IF(OR($B201&lt;C$229, AND($B201&gt;C$230, $B201&lt;C$231)), C201, "")</f>
        <v/>
      </c>
      <c r="BL201" s="2" t="str">
        <f>IF(OR($B201&lt;D$229, AND($B201&gt;D$230, $B201&lt;D$231)), D201, "")</f>
        <v/>
      </c>
      <c r="BM201" s="2" t="str">
        <f>IF(OR($B201&lt;E$229, AND($B201&gt;E$230, $B201&lt;E$231)), E201, "")</f>
        <v/>
      </c>
      <c r="BN201" s="2" t="str">
        <f>IF(OR($B201&lt;F$229, AND($B201&gt;F$230, $B201&lt;F$231)), F201, "")</f>
        <v/>
      </c>
      <c r="BO201" s="2" t="str">
        <f>IF(OR($B201&lt;G$229, AND($B201&gt;G$230, $B201&lt;G$231)), G201, "")</f>
        <v/>
      </c>
      <c r="BP201" s="2" t="str">
        <f>IF(OR($B201&lt;H$229, AND($B201&gt;H$230, $B201&lt;H$231)), H201, "")</f>
        <v/>
      </c>
      <c r="BQ201" s="2" t="str">
        <f>IF(OR($B201&lt;I$229, AND($B201&gt;I$230, $B201&lt;I$231)), I201, "")</f>
        <v/>
      </c>
      <c r="BR201" s="2" t="str">
        <f>IF(OR($B201&lt;J$229, AND($B201&gt;J$230, $B201&lt;J$231)), J201, "")</f>
        <v/>
      </c>
      <c r="BS201" s="2" t="str">
        <f>IF(OR($B201&lt;K$229, AND($B201&gt;K$230, $B201&lt;K$231)), K201, "")</f>
        <v/>
      </c>
      <c r="BT201" s="2" t="str">
        <f>IF(OR($B201&lt;L$229, AND($B201&gt;L$230, $B201&lt;L$231)), L201, "")</f>
        <v/>
      </c>
      <c r="BU201" s="2" t="str">
        <f>IF(OR($B201&lt;M$229, AND($B201&gt;M$230, $B201&lt;M$231)), M201, "")</f>
        <v/>
      </c>
      <c r="BV201" s="2" t="str">
        <f>IF(OR($B201&lt;N$229, AND($B201&gt;N$230, $B201&lt;N$231)), N201, "")</f>
        <v/>
      </c>
      <c r="BW201" s="2" t="str">
        <f>IF(OR($B201&lt;O$229, AND($B201&gt;O$230, $B201&lt;O$231)), O201, "")</f>
        <v/>
      </c>
      <c r="BZ201" s="2">
        <f>IF(OR(AND($B201&gt;C$230, $B201&lt;C$231), $B201&gt;C$232), C201, "")</f>
        <v>93.938999999999993</v>
      </c>
      <c r="CA201" s="2">
        <f>IF(OR(AND($B201&gt;D$230, $B201&lt;D$231), $B201&gt;D$232), D201, "")</f>
        <v>98.426000000000002</v>
      </c>
      <c r="CB201" s="2">
        <f>IF(OR(AND($B201&gt;E$230, $B201&lt;E$231), $B201&gt;E$232), E201, "")</f>
        <v>100.61799999999999</v>
      </c>
      <c r="CC201" s="2">
        <f>IF(OR(AND($B201&gt;F$230, $B201&lt;F$231), $B201&gt;F$232), F201, "")</f>
        <v>100.462</v>
      </c>
      <c r="CD201" s="2">
        <f>IF(OR(AND($B201&gt;G$230, $B201&lt;G$231), $B201&gt;G$232), G201, "")</f>
        <v>103.938</v>
      </c>
      <c r="CE201" s="2">
        <f>IF(OR(AND($B201&gt;H$230, $B201&lt;H$231), $B201&gt;H$232), H201, "")</f>
        <v>106.092</v>
      </c>
      <c r="CF201" s="2">
        <f>IF(OR(AND($B201&gt;I$230, $B201&lt;I$231), $B201&gt;I$232), I201, "")</f>
        <v>108.53</v>
      </c>
      <c r="CG201" s="2">
        <f>IF(OR(AND($B201&gt;J$230, $B201&lt;J$231), $B201&gt;J$232), J201, "")</f>
        <v>105.09099999999999</v>
      </c>
      <c r="CH201" s="2">
        <f>IF(OR(AND($B201&gt;K$230, $B201&lt;K$231), $B201&gt;K$232), K201, "")</f>
        <v>101.621</v>
      </c>
      <c r="CI201" s="2">
        <f>IF(OR(AND($B201&gt;L$230, $B201&lt;L$231), $B201&gt;L$232), L201, "")</f>
        <v>98.379000000000005</v>
      </c>
      <c r="CJ201" s="2">
        <f>IF(OR(AND($B201&gt;M$230, $B201&lt;M$231), $B201&gt;M$232), M201, "")</f>
        <v>90.484999999999999</v>
      </c>
      <c r="CK201" s="2">
        <f>IF(OR(AND($B201&gt;N$230, $B201&lt;N$231), $B201&gt;N$232), N201, "")</f>
        <v>82.742000000000004</v>
      </c>
      <c r="CL201" s="2">
        <f>IF(OR(AND($B201&gt;O$230, $B201&lt;O$231), $B201&gt;O$232), O201, "")</f>
        <v>68.166700000000006</v>
      </c>
      <c r="CO201" s="2">
        <f t="shared" si="142"/>
        <v>99.070371535554813</v>
      </c>
      <c r="CP201" s="2">
        <f t="shared" si="143"/>
        <v>101.70551293623861</v>
      </c>
      <c r="CQ201" s="2">
        <f t="shared" si="144"/>
        <v>105.48148170293508</v>
      </c>
      <c r="CR201" s="2">
        <f t="shared" si="145"/>
        <v>104.4226338717833</v>
      </c>
      <c r="CS201" s="2">
        <f t="shared" si="146"/>
        <v>107.59780647809021</v>
      </c>
      <c r="CT201" s="2">
        <f t="shared" si="147"/>
        <v>110.81380539835463</v>
      </c>
      <c r="CU201" s="2">
        <f t="shared" si="148"/>
        <v>111.06481287025697</v>
      </c>
      <c r="CV201" s="2">
        <f t="shared" si="149"/>
        <v>112.63843071993026</v>
      </c>
      <c r="CW201" s="2">
        <f t="shared" si="150"/>
        <v>110.93000264038595</v>
      </c>
      <c r="CX201" s="2">
        <f t="shared" si="151"/>
        <v>105.25367993814145</v>
      </c>
      <c r="CY201" s="2">
        <f t="shared" si="152"/>
        <v>97.939105862147471</v>
      </c>
      <c r="CZ201" s="2">
        <f t="shared" si="153"/>
        <v>85.554695655701437</v>
      </c>
      <c r="DA201" s="2">
        <f t="shared" si="154"/>
        <v>70.875541740958568</v>
      </c>
      <c r="DD201" s="2">
        <f t="shared" si="155"/>
        <v>95.033209559002131</v>
      </c>
      <c r="DE201" s="2">
        <f t="shared" si="156"/>
        <v>99.082229912939681</v>
      </c>
      <c r="DF201" s="2">
        <f t="shared" si="157"/>
        <v>100.07820308074942</v>
      </c>
      <c r="DG201" s="2">
        <f t="shared" si="158"/>
        <v>100.61349183610963</v>
      </c>
      <c r="DH201" s="2">
        <f t="shared" si="159"/>
        <v>104.51479930455916</v>
      </c>
      <c r="DI201" s="2">
        <f t="shared" si="160"/>
        <v>106.56488847733777</v>
      </c>
      <c r="DJ201" s="2">
        <f t="shared" si="161"/>
        <v>107.63691339774955</v>
      </c>
      <c r="DK201" s="2">
        <f t="shared" si="162"/>
        <v>105.47760008474779</v>
      </c>
      <c r="DL201" s="2">
        <f t="shared" si="163"/>
        <v>102.19380806324907</v>
      </c>
      <c r="DM201" s="2">
        <f t="shared" si="164"/>
        <v>97.751580024046717</v>
      </c>
      <c r="DN201" s="2">
        <f t="shared" si="165"/>
        <v>90.154989239213648</v>
      </c>
      <c r="DO201" s="2">
        <f t="shared" si="166"/>
        <v>80.710509851523327</v>
      </c>
      <c r="DP201" s="2">
        <f t="shared" si="167"/>
        <v>68.503379465857847</v>
      </c>
      <c r="DS201" s="2">
        <f>POWER(10,($B201-C$227)/C$228)/(1+POWER(10,($B201-C$227)/C$228))</f>
        <v>0.99985156839521772</v>
      </c>
      <c r="DT201" s="2">
        <f>POWER(10,($B201-D$227)/D$228)/(1+POWER(10,($B201-D$227)/D$228))</f>
        <v>0.99982218692524882</v>
      </c>
      <c r="DU201" s="2">
        <f>POWER(10,($B201-E$227)/E$228)/(1+POWER(10,($B201-E$227)/E$228))</f>
        <v>0.9998023906275374</v>
      </c>
      <c r="DV201" s="2">
        <f>POWER(10,($B201-F$227)/F$228)/(1+POWER(10,($B201-F$227)/F$228))</f>
        <v>0.99985854870721547</v>
      </c>
      <c r="DW201" s="2">
        <f>POWER(10,($B201-G$227)/G$228)/(1+POWER(10,($B201-G$227)/G$228))</f>
        <v>0.99986565420989293</v>
      </c>
      <c r="DX201" s="2">
        <f>POWER(10,($B201-H$227)/H$228)/(1+POWER(10,($B201-H$227)/H$228))</f>
        <v>0.99985166718374086</v>
      </c>
      <c r="DY201" s="2">
        <f>POWER(10,($B201-I$227)/I$228)/(1+POWER(10,($B201-I$227)/I$228))</f>
        <v>0.99983361589603625</v>
      </c>
      <c r="DZ201" s="2">
        <f>POWER(10,($B201-J$227)/J$228)/(1+POWER(10,($B201-J$227)/J$228))</f>
        <v>0.99983955590059759</v>
      </c>
      <c r="EA201" s="2">
        <f>POWER(10,($B201-K$227)/K$228)/(1+POWER(10,($B201-K$227)/K$228))</f>
        <v>0.99984472538217883</v>
      </c>
      <c r="EB201" s="2">
        <f>POWER(10,($B201-L$227)/L$228)/(1+POWER(10,($B201-L$227)/L$228))</f>
        <v>0.99986408541517813</v>
      </c>
      <c r="EC201" s="2">
        <f>POWER(10,($B201-M$227)/M$228)/(1+POWER(10,($B201-M$227)/M$228))</f>
        <v>0.9998667778750947</v>
      </c>
      <c r="ED201" s="2">
        <f>POWER(10,($B201-N$227)/N$228)/(1+POWER(10,($B201-N$227)/N$228))</f>
        <v>0.99986927322913277</v>
      </c>
      <c r="EE201" s="2">
        <f>POWER(10,($B201-O$227)/O$228)/(1+POWER(10,($B201-O$227)/O$228))</f>
        <v>0.99985423808777818</v>
      </c>
    </row>
    <row r="202" spans="2:137" x14ac:dyDescent="0.25">
      <c r="B202" s="2">
        <v>196</v>
      </c>
      <c r="C202">
        <v>95.135999999999996</v>
      </c>
      <c r="D202">
        <v>99.043999999999997</v>
      </c>
      <c r="E202">
        <v>101.64700000000001</v>
      </c>
      <c r="F202">
        <v>101.03100000000001</v>
      </c>
      <c r="G202">
        <v>104.96899999999999</v>
      </c>
      <c r="H202">
        <v>107.13800000000001</v>
      </c>
      <c r="I202">
        <v>106.93899999999999</v>
      </c>
      <c r="J202">
        <v>104.97</v>
      </c>
      <c r="K202">
        <v>102.667</v>
      </c>
      <c r="L202">
        <v>98.590999999999994</v>
      </c>
      <c r="M202">
        <v>89.302999999999997</v>
      </c>
      <c r="N202">
        <v>80.909000000000006</v>
      </c>
      <c r="O202">
        <v>69</v>
      </c>
      <c r="R202" s="5">
        <f>AV202+(C$209*_xlfn.NORM.DIST($B202,C$214*C$215+C$213,C$219*C$214,FALSE))+(C$211*_xlfn.NORM.DIST($B202,C$214*C$216+C$213,C$220*C$214,FALSE))+(C$210*_xlfn.NORM.DIST($B202,C$214*C$217+C$213,C$221*C$214,FALSE))+(C$212*_xlfn.NORM.DIST($B202,C$214*C$218+C$213,C$222*C$214,FALSE))</f>
        <v>94.994832777614363</v>
      </c>
      <c r="S202" s="5">
        <f>AW202+(D$209*_xlfn.NORM.DIST($B202,D$214*D$215+D$213,D$219*D$214,FALSE))+(D$211*_xlfn.NORM.DIST($B202,D$214*D$216+D$213,D$220*D$214,FALSE))+(D$210*_xlfn.NORM.DIST($B202,D$214*D$217+D$213,D$221*D$214,FALSE))+(D$212*_xlfn.NORM.DIST($B202,D$214*D$218+D$213,D$222*D$214,FALSE))</f>
        <v>99.053358335569783</v>
      </c>
      <c r="T202" s="5">
        <f>AX202+(E$209*_xlfn.NORM.DIST($B202,E$214*E$215+E$213,E$219*E$214,FALSE))+(E$211*_xlfn.NORM.DIST($B202,E$214*E$216+E$213,E$220*E$214,FALSE))+(E$210*_xlfn.NORM.DIST($B202,E$214*E$217+E$213,E$221*E$214,FALSE))+(E$212*_xlfn.NORM.DIST($B202,E$214*E$218+E$213,E$222*E$214,FALSE))</f>
        <v>100.03256658097446</v>
      </c>
      <c r="U202" s="5">
        <f>AY202+(F$209*_xlfn.NORM.DIST($B202,F$214*F$215+F$213,F$219*F$214,FALSE))+(F$211*_xlfn.NORM.DIST($B202,F$214*F$216+F$213,F$220*F$214,FALSE))+(F$210*_xlfn.NORM.DIST($B202,F$214*F$217+F$213,F$221*F$214,FALSE))+(F$212*_xlfn.NORM.DIST($B202,F$214*F$218+F$213,F$222*F$214,FALSE))</f>
        <v>100.5846382878308</v>
      </c>
      <c r="V202" s="5">
        <f>AZ202+(G$209*_xlfn.NORM.DIST($B202,G$214*G$215+G$213,G$219*G$214,FALSE))+(G$211*_xlfn.NORM.DIST($B202,G$214*G$216+G$213,G$220*G$214,FALSE))+(G$210*_xlfn.NORM.DIST($B202,G$214*G$217+G$213,G$221*G$214,FALSE))+(G$212*_xlfn.NORM.DIST($B202,G$214*G$218+G$213,G$222*G$214,FALSE))</f>
        <v>104.51113505467644</v>
      </c>
      <c r="W202" s="5">
        <f>BA202+(H$209*_xlfn.NORM.DIST($B202,H$214*H$215+H$213,H$219*H$214,FALSE))+(H$211*_xlfn.NORM.DIST($B202,H$214*H$216+H$213,H$220*H$214,FALSE))+(H$210*_xlfn.NORM.DIST($B202,H$214*H$217+H$213,H$221*H$214,FALSE))+(H$212*_xlfn.NORM.DIST($B202,H$214*H$218+H$213,H$222*H$214,FALSE))</f>
        <v>106.55867660942666</v>
      </c>
      <c r="X202" s="5">
        <f>BB202+(I$209*_xlfn.NORM.DIST($B202,I$214*I$215+I$213,I$219*I$214,FALSE))+(I$211*_xlfn.NORM.DIST($B202,I$214*I$216+I$213,I$220*I$214,FALSE))+(I$210*_xlfn.NORM.DIST($B202,I$214*I$217+I$213,I$221*I$214,FALSE))+(I$212*_xlfn.NORM.DIST($B202,I$214*I$218+I$213,I$222*I$214,FALSE))</f>
        <v>107.63409470572942</v>
      </c>
      <c r="Y202" s="5">
        <f>BC202+(J$209*_xlfn.NORM.DIST($B202,J$214*J$215+J$213,J$219*J$214,FALSE))+(J$211*_xlfn.NORM.DIST($B202,J$214*J$216+J$213,J$220*J$214,FALSE))+(J$210*_xlfn.NORM.DIST($B202,J$214*J$217+J$213,J$221*J$214,FALSE))+(J$212*_xlfn.NORM.DIST($B202,J$214*J$218+J$213,J$222*J$214,FALSE))</f>
        <v>105.45581778316703</v>
      </c>
      <c r="Z202" s="5">
        <f>BD202+(K$209*_xlfn.NORM.DIST($B202,K$214*K$215+K$213,K$219*K$214,FALSE))+(K$211*_xlfn.NORM.DIST($B202,K$214*K$216+K$213,K$220*K$214,FALSE))+(K$210*_xlfn.NORM.DIST($B202,K$214*K$217+K$213,K$221*K$214,FALSE))+(K$212*_xlfn.NORM.DIST($B202,K$214*K$218+K$213,K$222*K$214,FALSE))</f>
        <v>102.1579566421527</v>
      </c>
      <c r="AA202" s="5">
        <f>BE202+(L$209*_xlfn.NORM.DIST($B202,L$214*L$215+L$213,L$219*L$214,FALSE))+(L$211*_xlfn.NORM.DIST($B202,L$214*L$216+L$213,L$220*L$214,FALSE))+(L$210*_xlfn.NORM.DIST($B202,L$214*L$217+L$213,L$221*L$214,FALSE))+(L$212*_xlfn.NORM.DIST($B202,L$214*L$218+L$213,L$222*L$214,FALSE))</f>
        <v>97.721688730765749</v>
      </c>
      <c r="AB202" s="5">
        <f>BF202+(M$209*_xlfn.NORM.DIST($B202,M$214*M$215+M$213,M$219*M$214,FALSE))+(M$211*_xlfn.NORM.DIST($B202,M$214*M$216+M$213,M$220*M$214,FALSE))+(M$210*_xlfn.NORM.DIST($B202,M$214*M$217+M$213,M$221*M$214,FALSE))+(M$212*_xlfn.NORM.DIST($B202,M$214*M$218+M$213,M$222*M$214,FALSE))</f>
        <v>90.128152353314746</v>
      </c>
      <c r="AC202" s="5">
        <f>BG202+(N$209*_xlfn.NORM.DIST($B202,N$214*N$215+N$213,N$219*N$214,FALSE))+(N$211*_xlfn.NORM.DIST($B202,N$214*N$216+N$213,N$220*N$214,FALSE))+(N$210*_xlfn.NORM.DIST($B202,N$214*N$217+N$213,N$221*N$214,FALSE))+(N$212*_xlfn.NORM.DIST($B202,N$214*N$218+N$213,N$222*N$214,FALSE))</f>
        <v>80.694205310156548</v>
      </c>
      <c r="AD202" s="5">
        <f>BH202+(O$209*_xlfn.NORM.DIST($B202,O$214*O$215+O$213,O$219*O$214,FALSE))+(O$211*_xlfn.NORM.DIST($B202,O$214*O$216+O$213,O$220*O$214,FALSE))+(O$210*_xlfn.NORM.DIST($B202,O$214*O$217+O$213,O$221*O$214,FALSE))+(O$212*_xlfn.NORM.DIST($B202,O$214*O$218+O$213,O$222*O$214,FALSE))</f>
        <v>68.495518024952204</v>
      </c>
      <c r="AE202" s="5"/>
      <c r="AG202" s="5">
        <f t="shared" si="127"/>
        <v>0.14116722238563284</v>
      </c>
      <c r="AH202" s="5">
        <f t="shared" si="127"/>
        <v>-9.3583355697859361E-3</v>
      </c>
      <c r="AI202" s="5">
        <f t="shared" si="127"/>
        <v>1.6144334190255449</v>
      </c>
      <c r="AJ202" s="5">
        <f t="shared" si="127"/>
        <v>0.44636171216920673</v>
      </c>
      <c r="AK202" s="5">
        <f t="shared" si="126"/>
        <v>0.45786494532354993</v>
      </c>
      <c r="AL202" s="5">
        <f t="shared" si="126"/>
        <v>0.57932339057335014</v>
      </c>
      <c r="AM202" s="5">
        <f t="shared" si="126"/>
        <v>-0.69509470572943144</v>
      </c>
      <c r="AN202" s="5">
        <f t="shared" si="126"/>
        <v>-0.48581778316703605</v>
      </c>
      <c r="AO202" s="5">
        <f t="shared" si="125"/>
        <v>0.50904335784730392</v>
      </c>
      <c r="AP202" s="5">
        <f t="shared" si="125"/>
        <v>0.86931126923424529</v>
      </c>
      <c r="AQ202" s="5">
        <f t="shared" si="125"/>
        <v>-0.82515235331474912</v>
      </c>
      <c r="AR202" s="5">
        <f t="shared" si="125"/>
        <v>0.21479468984345829</v>
      </c>
      <c r="AS202" s="5">
        <f t="shared" si="128"/>
        <v>0.50448197504779557</v>
      </c>
      <c r="AV202" s="2">
        <f t="shared" si="129"/>
        <v>94.994832777614363</v>
      </c>
      <c r="AW202" s="2">
        <f t="shared" si="130"/>
        <v>99.053358335569513</v>
      </c>
      <c r="AX202" s="2">
        <f t="shared" si="131"/>
        <v>100.0325665809448</v>
      </c>
      <c r="AY202" s="2">
        <f t="shared" si="132"/>
        <v>100.5846382878308</v>
      </c>
      <c r="AZ202" s="2">
        <f t="shared" si="133"/>
        <v>104.51113505467644</v>
      </c>
      <c r="BA202" s="2">
        <f t="shared" si="134"/>
        <v>106.55867660942666</v>
      </c>
      <c r="BB202" s="2">
        <f t="shared" si="135"/>
        <v>107.63409470572942</v>
      </c>
      <c r="BC202" s="2">
        <f t="shared" si="136"/>
        <v>105.45581778316703</v>
      </c>
      <c r="BD202" s="2">
        <f t="shared" si="137"/>
        <v>102.1579566421527</v>
      </c>
      <c r="BE202" s="2">
        <f t="shared" si="138"/>
        <v>97.721688730765749</v>
      </c>
      <c r="BF202" s="2">
        <f t="shared" si="139"/>
        <v>90.128152353314746</v>
      </c>
      <c r="BG202" s="2">
        <f t="shared" si="140"/>
        <v>80.694205310156548</v>
      </c>
      <c r="BH202" s="2">
        <f t="shared" si="141"/>
        <v>68.495518024952204</v>
      </c>
      <c r="BK202" s="2" t="str">
        <f>IF(OR($B202&lt;C$229, AND($B202&gt;C$230, $B202&lt;C$231)), C202, "")</f>
        <v/>
      </c>
      <c r="BL202" s="2" t="str">
        <f>IF(OR($B202&lt;D$229, AND($B202&gt;D$230, $B202&lt;D$231)), D202, "")</f>
        <v/>
      </c>
      <c r="BM202" s="2" t="str">
        <f>IF(OR($B202&lt;E$229, AND($B202&gt;E$230, $B202&lt;E$231)), E202, "")</f>
        <v/>
      </c>
      <c r="BN202" s="2" t="str">
        <f>IF(OR($B202&lt;F$229, AND($B202&gt;F$230, $B202&lt;F$231)), F202, "")</f>
        <v/>
      </c>
      <c r="BO202" s="2" t="str">
        <f>IF(OR($B202&lt;G$229, AND($B202&gt;G$230, $B202&lt;G$231)), G202, "")</f>
        <v/>
      </c>
      <c r="BP202" s="2" t="str">
        <f>IF(OR($B202&lt;H$229, AND($B202&gt;H$230, $B202&lt;H$231)), H202, "")</f>
        <v/>
      </c>
      <c r="BQ202" s="2" t="str">
        <f>IF(OR($B202&lt;I$229, AND($B202&gt;I$230, $B202&lt;I$231)), I202, "")</f>
        <v/>
      </c>
      <c r="BR202" s="2" t="str">
        <f>IF(OR($B202&lt;J$229, AND($B202&gt;J$230, $B202&lt;J$231)), J202, "")</f>
        <v/>
      </c>
      <c r="BS202" s="2" t="str">
        <f>IF(OR($B202&lt;K$229, AND($B202&gt;K$230, $B202&lt;K$231)), K202, "")</f>
        <v/>
      </c>
      <c r="BT202" s="2" t="str">
        <f>IF(OR($B202&lt;L$229, AND($B202&gt;L$230, $B202&lt;L$231)), L202, "")</f>
        <v/>
      </c>
      <c r="BU202" s="2" t="str">
        <f>IF(OR($B202&lt;M$229, AND($B202&gt;M$230, $B202&lt;M$231)), M202, "")</f>
        <v/>
      </c>
      <c r="BV202" s="2" t="str">
        <f>IF(OR($B202&lt;N$229, AND($B202&gt;N$230, $B202&lt;N$231)), N202, "")</f>
        <v/>
      </c>
      <c r="BW202" s="2" t="str">
        <f>IF(OR($B202&lt;O$229, AND($B202&gt;O$230, $B202&lt;O$231)), O202, "")</f>
        <v/>
      </c>
      <c r="BZ202" s="2">
        <f>IF(OR(AND($B202&gt;C$230, $B202&lt;C$231), $B202&gt;C$232), C202, "")</f>
        <v>95.135999999999996</v>
      </c>
      <c r="CA202" s="2">
        <f>IF(OR(AND($B202&gt;D$230, $B202&lt;D$231), $B202&gt;D$232), D202, "")</f>
        <v>99.043999999999997</v>
      </c>
      <c r="CB202" s="2">
        <f>IF(OR(AND($B202&gt;E$230, $B202&lt;E$231), $B202&gt;E$232), E202, "")</f>
        <v>101.64700000000001</v>
      </c>
      <c r="CC202" s="2">
        <f>IF(OR(AND($B202&gt;F$230, $B202&lt;F$231), $B202&gt;F$232), F202, "")</f>
        <v>101.03100000000001</v>
      </c>
      <c r="CD202" s="2">
        <f>IF(OR(AND($B202&gt;G$230, $B202&lt;G$231), $B202&gt;G$232), G202, "")</f>
        <v>104.96899999999999</v>
      </c>
      <c r="CE202" s="2">
        <f>IF(OR(AND($B202&gt;H$230, $B202&lt;H$231), $B202&gt;H$232), H202, "")</f>
        <v>107.13800000000001</v>
      </c>
      <c r="CF202" s="2">
        <f>IF(OR(AND($B202&gt;I$230, $B202&lt;I$231), $B202&gt;I$232), I202, "")</f>
        <v>106.93899999999999</v>
      </c>
      <c r="CG202" s="2">
        <f>IF(OR(AND($B202&gt;J$230, $B202&lt;J$231), $B202&gt;J$232), J202, "")</f>
        <v>104.97</v>
      </c>
      <c r="CH202" s="2">
        <f>IF(OR(AND($B202&gt;K$230, $B202&lt;K$231), $B202&gt;K$232), K202, "")</f>
        <v>102.667</v>
      </c>
      <c r="CI202" s="2">
        <f>IF(OR(AND($B202&gt;L$230, $B202&lt;L$231), $B202&gt;L$232), L202, "")</f>
        <v>98.590999999999994</v>
      </c>
      <c r="CJ202" s="2">
        <f>IF(OR(AND($B202&gt;M$230, $B202&lt;M$231), $B202&gt;M$232), M202, "")</f>
        <v>89.302999999999997</v>
      </c>
      <c r="CK202" s="2">
        <f>IF(OR(AND($B202&gt;N$230, $B202&lt;N$231), $B202&gt;N$232), N202, "")</f>
        <v>80.909000000000006</v>
      </c>
      <c r="CL202" s="2">
        <f>IF(OR(AND($B202&gt;O$230, $B202&lt;O$231), $B202&gt;O$232), O202, "")</f>
        <v>69</v>
      </c>
      <c r="CO202" s="2">
        <f t="shared" si="142"/>
        <v>99.067830136880985</v>
      </c>
      <c r="CP202" s="2">
        <f t="shared" si="143"/>
        <v>101.69853568226468</v>
      </c>
      <c r="CQ202" s="2">
        <f t="shared" si="144"/>
        <v>105.48403898013282</v>
      </c>
      <c r="CR202" s="2">
        <f t="shared" si="145"/>
        <v>104.42746573702003</v>
      </c>
      <c r="CS202" s="2">
        <f t="shared" si="146"/>
        <v>107.61891284269076</v>
      </c>
      <c r="CT202" s="2">
        <f t="shared" si="147"/>
        <v>110.84434025729334</v>
      </c>
      <c r="CU202" s="2">
        <f t="shared" si="148"/>
        <v>111.0893012052974</v>
      </c>
      <c r="CV202" s="2">
        <f t="shared" si="149"/>
        <v>112.6817621326193</v>
      </c>
      <c r="CW202" s="2">
        <f t="shared" si="150"/>
        <v>110.97191856171146</v>
      </c>
      <c r="CX202" s="2">
        <f t="shared" si="151"/>
        <v>105.29059543090118</v>
      </c>
      <c r="CY202" s="2">
        <f t="shared" si="152"/>
        <v>97.982650146199546</v>
      </c>
      <c r="CZ202" s="2">
        <f t="shared" si="153"/>
        <v>85.581973392837796</v>
      </c>
      <c r="DA202" s="2">
        <f t="shared" si="154"/>
        <v>70.887734787236866</v>
      </c>
      <c r="DD202" s="2">
        <f t="shared" si="155"/>
        <v>94.994281329089631</v>
      </c>
      <c r="DE202" s="2">
        <f t="shared" si="156"/>
        <v>99.052929297611726</v>
      </c>
      <c r="DF202" s="2">
        <f t="shared" si="157"/>
        <v>100.0315839121031</v>
      </c>
      <c r="DG202" s="2">
        <f t="shared" si="158"/>
        <v>100.58414247331072</v>
      </c>
      <c r="DH202" s="2">
        <f t="shared" si="159"/>
        <v>104.51075422360927</v>
      </c>
      <c r="DI202" s="2">
        <f t="shared" si="160"/>
        <v>106.55809675396715</v>
      </c>
      <c r="DJ202" s="2">
        <f t="shared" si="161"/>
        <v>107.63357031125612</v>
      </c>
      <c r="DK202" s="2">
        <f t="shared" si="162"/>
        <v>105.45476026448596</v>
      </c>
      <c r="DL202" s="2">
        <f t="shared" si="163"/>
        <v>102.15670828435333</v>
      </c>
      <c r="DM202" s="2">
        <f t="shared" si="164"/>
        <v>97.720750395053244</v>
      </c>
      <c r="DN202" s="2">
        <f t="shared" si="165"/>
        <v>90.127197904506758</v>
      </c>
      <c r="DO202" s="2">
        <f t="shared" si="166"/>
        <v>80.693622493570857</v>
      </c>
      <c r="DP202" s="2">
        <f t="shared" si="167"/>
        <v>68.495199965801859</v>
      </c>
      <c r="DS202" s="2">
        <f>POWER(10,($B202-C$227)/C$228)/(1+POWER(10,($B202-C$227)/C$228))</f>
        <v>0.99986462699951373</v>
      </c>
      <c r="DT202" s="2">
        <f>POWER(10,($B202-D$227)/D$228)/(1+POWER(10,($B202-D$227)/D$228))</f>
        <v>0.99983783001119719</v>
      </c>
      <c r="DU202" s="2">
        <f>POWER(10,($B202-E$227)/E$228)/(1+POWER(10,($B202-E$227)/E$228))</f>
        <v>0.99981977497669638</v>
      </c>
      <c r="DV202" s="2">
        <f>POWER(10,($B202-F$227)/F$228)/(1+POWER(10,($B202-F$227)/F$228))</f>
        <v>0.99987099328209861</v>
      </c>
      <c r="DW202" s="2">
        <f>POWER(10,($B202-G$227)/G$228)/(1+POWER(10,($B202-G$227)/G$228))</f>
        <v>0.99987747373482083</v>
      </c>
      <c r="DX202" s="2">
        <f>POWER(10,($B202-H$227)/H$228)/(1+POWER(10,($B202-H$227)/H$228))</f>
        <v>0.99986471709807034</v>
      </c>
      <c r="DY202" s="2">
        <f>POWER(10,($B202-I$227)/I$228)/(1+POWER(10,($B202-I$227)/I$228))</f>
        <v>0.99984825367212271</v>
      </c>
      <c r="DZ202" s="2">
        <f>POWER(10,($B202-J$227)/J$228)/(1+POWER(10,($B202-J$227)/J$228))</f>
        <v>0.99985367117646029</v>
      </c>
      <c r="EA202" s="2">
        <f>POWER(10,($B202-K$227)/K$228)/(1+POWER(10,($B202-K$227)/K$228))</f>
        <v>0.99985838593067033</v>
      </c>
      <c r="EB202" s="2">
        <f>POWER(10,($B202-L$227)/L$228)/(1+POWER(10,($B202-L$227)/L$228))</f>
        <v>0.99987604294301224</v>
      </c>
      <c r="EC202" s="2">
        <f>POWER(10,($B202-M$227)/M$228)/(1+POWER(10,($B202-M$227)/M$228))</f>
        <v>0.99987849855379185</v>
      </c>
      <c r="ED202" s="2">
        <f>POWER(10,($B202-N$227)/N$228)/(1+POWER(10,($B202-N$227)/N$228))</f>
        <v>0.99988077439657796</v>
      </c>
      <c r="EE202" s="2">
        <f>POWER(10,($B202-O$227)/O$228)/(1+POWER(10,($B202-O$227)/O$228))</f>
        <v>0.99986706185109442</v>
      </c>
    </row>
    <row r="203" spans="2:137" x14ac:dyDescent="0.25">
      <c r="B203" s="2">
        <v>197</v>
      </c>
      <c r="C203">
        <v>95.287999999999997</v>
      </c>
      <c r="D203">
        <v>99.176000000000002</v>
      </c>
      <c r="E203">
        <v>100.029</v>
      </c>
      <c r="F203">
        <v>101.508</v>
      </c>
      <c r="G203">
        <v>104.453</v>
      </c>
      <c r="H203">
        <v>106.108</v>
      </c>
      <c r="I203">
        <v>108.258</v>
      </c>
      <c r="J203">
        <v>104.864</v>
      </c>
      <c r="K203">
        <v>102.06100000000001</v>
      </c>
      <c r="L203">
        <v>98.152000000000001</v>
      </c>
      <c r="M203">
        <v>89.635999999999996</v>
      </c>
      <c r="N203">
        <v>80.590999999999994</v>
      </c>
      <c r="O203">
        <v>67.681799999999996</v>
      </c>
      <c r="R203" s="5">
        <f>AV203+(C$209*_xlfn.NORM.DIST($B203,C$214*C$215+C$213,C$219*C$214,FALSE))+(C$211*_xlfn.NORM.DIST($B203,C$214*C$216+C$213,C$220*C$214,FALSE))+(C$210*_xlfn.NORM.DIST($B203,C$214*C$217+C$213,C$221*C$214,FALSE))+(C$212*_xlfn.NORM.DIST($B203,C$214*C$218+C$213,C$222*C$214,FALSE))</f>
        <v>94.955860524631149</v>
      </c>
      <c r="S203" s="5">
        <f>AW203+(D$209*_xlfn.NORM.DIST($B203,D$214*D$215+D$213,D$219*D$214,FALSE))+(D$211*_xlfn.NORM.DIST($B203,D$214*D$216+D$213,D$220*D$214,FALSE))+(D$210*_xlfn.NORM.DIST($B203,D$214*D$217+D$213,D$221*D$214,FALSE))+(D$212*_xlfn.NORM.DIST($B203,D$214*D$218+D$213,D$222*D$214,FALSE))</f>
        <v>99.024023276825091</v>
      </c>
      <c r="T203" s="5">
        <f>AX203+(E$209*_xlfn.NORM.DIST($B203,E$214*E$215+E$213,E$219*E$214,FALSE))+(E$211*_xlfn.NORM.DIST($B203,E$214*E$216+E$213,E$220*E$214,FALSE))+(E$210*_xlfn.NORM.DIST($B203,E$214*E$217+E$213,E$221*E$214,FALSE))+(E$212*_xlfn.NORM.DIST($B203,E$214*E$218+E$213,E$222*E$214,FALSE))</f>
        <v>99.985869045432935</v>
      </c>
      <c r="U203" s="5">
        <f>AY203+(F$209*_xlfn.NORM.DIST($B203,F$214*F$215+F$213,F$219*F$214,FALSE))+(F$211*_xlfn.NORM.DIST($B203,F$214*F$216+F$213,F$220*F$214,FALSE))+(F$210*_xlfn.NORM.DIST($B203,F$214*F$217+F$213,F$221*F$214,FALSE))+(F$212*_xlfn.NORM.DIST($B203,F$214*F$218+F$213,F$222*F$214,FALSE))</f>
        <v>100.55524932551735</v>
      </c>
      <c r="V203" s="5">
        <f>AZ203+(G$209*_xlfn.NORM.DIST($B203,G$214*G$215+G$213,G$219*G$214,FALSE))+(G$211*_xlfn.NORM.DIST($B203,G$214*G$216+G$213,G$220*G$214,FALSE))+(G$210*_xlfn.NORM.DIST($B203,G$214*G$217+G$213,G$221*G$214,FALSE))+(G$212*_xlfn.NORM.DIST($B203,G$214*G$218+G$213,G$222*G$214,FALSE))</f>
        <v>104.50705927905079</v>
      </c>
      <c r="W203" s="5">
        <f>BA203+(H$209*_xlfn.NORM.DIST($B203,H$214*H$215+H$213,H$219*H$214,FALSE))+(H$211*_xlfn.NORM.DIST($B203,H$214*H$216+H$213,H$220*H$214,FALSE))+(H$210*_xlfn.NORM.DIST($B203,H$214*H$217+H$213,H$221*H$214,FALSE))+(H$212*_xlfn.NORM.DIST($B203,H$214*H$218+H$213,H$222*H$214,FALSE))</f>
        <v>106.55183847674475</v>
      </c>
      <c r="X203" s="5">
        <f>BB203+(I$209*_xlfn.NORM.DIST($B203,I$214*I$215+I$213,I$219*I$214,FALSE))+(I$211*_xlfn.NORM.DIST($B203,I$214*I$216+I$213,I$220*I$214,FALSE))+(I$210*_xlfn.NORM.DIST($B203,I$214*I$217+I$213,I$221*I$214,FALSE))+(I$212*_xlfn.NORM.DIST($B203,I$214*I$218+I$213,I$222*I$214,FALSE))</f>
        <v>107.63070933635358</v>
      </c>
      <c r="Y203" s="5">
        <f>BC203+(J$209*_xlfn.NORM.DIST($B203,J$214*J$215+J$213,J$219*J$214,FALSE))+(J$211*_xlfn.NORM.DIST($B203,J$214*J$216+J$213,J$220*J$214,FALSE))+(J$210*_xlfn.NORM.DIST($B203,J$214*J$217+J$213,J$221*J$214,FALSE))+(J$212*_xlfn.NORM.DIST($B203,J$214*J$218+J$213,J$222*J$214,FALSE))</f>
        <v>105.43289375603666</v>
      </c>
      <c r="Z203" s="5">
        <f>BD203+(K$209*_xlfn.NORM.DIST($B203,K$214*K$215+K$213,K$219*K$214,FALSE))+(K$211*_xlfn.NORM.DIST($B203,K$214*K$216+K$213,K$220*K$214,FALSE))+(K$210*_xlfn.NORM.DIST($B203,K$214*K$217+K$213,K$221*K$214,FALSE))+(K$212*_xlfn.NORM.DIST($B203,K$214*K$218+K$213,K$222*K$214,FALSE))</f>
        <v>102.1207572407753</v>
      </c>
      <c r="AA203" s="5">
        <f>BE203+(L$209*_xlfn.NORM.DIST($B203,L$214*L$215+L$213,L$219*L$214,FALSE))+(L$211*_xlfn.NORM.DIST($B203,L$214*L$216+L$213,L$220*L$214,FALSE))+(L$210*_xlfn.NORM.DIST($B203,L$214*L$217+L$213,L$221*L$214,FALSE))+(L$212*_xlfn.NORM.DIST($B203,L$214*L$218+L$213,L$222*L$214,FALSE))</f>
        <v>97.69078420641614</v>
      </c>
      <c r="AB203" s="5">
        <f>BF203+(M$209*_xlfn.NORM.DIST($B203,M$214*M$215+M$213,M$219*M$214,FALSE))+(M$211*_xlfn.NORM.DIST($B203,M$214*M$216+M$213,M$220*M$214,FALSE))+(M$210*_xlfn.NORM.DIST($B203,M$214*M$217+M$213,M$221*M$214,FALSE))+(M$212*_xlfn.NORM.DIST($B203,M$214*M$218+M$213,M$222*M$214,FALSE))</f>
        <v>90.100284951594233</v>
      </c>
      <c r="AC203" s="5">
        <f>BG203+(N$209*_xlfn.NORM.DIST($B203,N$214*N$215+N$213,N$219*N$214,FALSE))+(N$211*_xlfn.NORM.DIST($B203,N$214*N$216+N$213,N$220*N$214,FALSE))+(N$210*_xlfn.NORM.DIST($B203,N$214*N$217+N$213,N$221*N$214,FALSE))+(N$212*_xlfn.NORM.DIST($B203,N$214*N$218+N$213,N$222*N$214,FALSE))</f>
        <v>80.677271478581943</v>
      </c>
      <c r="AD203" s="5">
        <f>BH203+(O$209*_xlfn.NORM.DIST($B203,O$214*O$215+O$213,O$219*O$214,FALSE))+(O$211*_xlfn.NORM.DIST($B203,O$214*O$216+O$213,O$220*O$214,FALSE))+(O$210*_xlfn.NORM.DIST($B203,O$214*O$217+O$213,O$221*O$214,FALSE))+(O$212*_xlfn.NORM.DIST($B203,O$214*O$218+O$213,O$222*O$214,FALSE))</f>
        <v>68.48731301254908</v>
      </c>
      <c r="AE203" s="5"/>
      <c r="AG203" s="5">
        <f t="shared" si="127"/>
        <v>0.33213947536884803</v>
      </c>
      <c r="AH203" s="5">
        <f t="shared" si="127"/>
        <v>0.1519767231749114</v>
      </c>
      <c r="AI203" s="5">
        <f t="shared" si="127"/>
        <v>4.3130954567061508E-2</v>
      </c>
      <c r="AJ203" s="5">
        <f t="shared" si="127"/>
        <v>0.95275067448264394</v>
      </c>
      <c r="AK203" s="5">
        <f t="shared" si="126"/>
        <v>-5.405927905079011E-2</v>
      </c>
      <c r="AL203" s="5">
        <f t="shared" si="126"/>
        <v>-0.44383847674474453</v>
      </c>
      <c r="AM203" s="5">
        <f t="shared" si="126"/>
        <v>0.62729066364641994</v>
      </c>
      <c r="AN203" s="5">
        <f t="shared" si="126"/>
        <v>-0.56889375603665826</v>
      </c>
      <c r="AO203" s="5">
        <f t="shared" si="125"/>
        <v>-5.975724077529776E-2</v>
      </c>
      <c r="AP203" s="5">
        <f t="shared" si="125"/>
        <v>0.461215793583861</v>
      </c>
      <c r="AQ203" s="5">
        <f t="shared" si="125"/>
        <v>-0.46428495159423733</v>
      </c>
      <c r="AR203" s="5">
        <f t="shared" si="125"/>
        <v>-8.6271478581949168E-2</v>
      </c>
      <c r="AS203" s="5">
        <f t="shared" si="128"/>
        <v>-0.80551301254908481</v>
      </c>
      <c r="AV203" s="2">
        <f t="shared" si="129"/>
        <v>94.955860524631149</v>
      </c>
      <c r="AW203" s="2">
        <f t="shared" si="130"/>
        <v>99.024023276825034</v>
      </c>
      <c r="AX203" s="2">
        <f t="shared" si="131"/>
        <v>99.985869045425645</v>
      </c>
      <c r="AY203" s="2">
        <f t="shared" si="132"/>
        <v>100.55524932551735</v>
      </c>
      <c r="AZ203" s="2">
        <f t="shared" si="133"/>
        <v>104.50705927905079</v>
      </c>
      <c r="BA203" s="2">
        <f t="shared" si="134"/>
        <v>106.55183847674475</v>
      </c>
      <c r="BB203" s="2">
        <f t="shared" si="135"/>
        <v>107.63070933635358</v>
      </c>
      <c r="BC203" s="2">
        <f t="shared" si="136"/>
        <v>105.43289375603666</v>
      </c>
      <c r="BD203" s="2">
        <f t="shared" si="137"/>
        <v>102.1207572407753</v>
      </c>
      <c r="BE203" s="2">
        <f t="shared" si="138"/>
        <v>97.69078420641614</v>
      </c>
      <c r="BF203" s="2">
        <f t="shared" si="139"/>
        <v>90.100284951594233</v>
      </c>
      <c r="BG203" s="2">
        <f t="shared" si="140"/>
        <v>80.677271478581943</v>
      </c>
      <c r="BH203" s="2">
        <f t="shared" si="141"/>
        <v>68.48731301254908</v>
      </c>
      <c r="BK203" s="2" t="str">
        <f>IF(OR($B203&lt;C$229, AND($B203&gt;C$230, $B203&lt;C$231)), C203, "")</f>
        <v/>
      </c>
      <c r="BL203" s="2" t="str">
        <f>IF(OR($B203&lt;D$229, AND($B203&gt;D$230, $B203&lt;D$231)), D203, "")</f>
        <v/>
      </c>
      <c r="BM203" s="2" t="str">
        <f>IF(OR($B203&lt;E$229, AND($B203&gt;E$230, $B203&lt;E$231)), E203, "")</f>
        <v/>
      </c>
      <c r="BN203" s="2" t="str">
        <f>IF(OR($B203&lt;F$229, AND($B203&gt;F$230, $B203&lt;F$231)), F203, "")</f>
        <v/>
      </c>
      <c r="BO203" s="2" t="str">
        <f>IF(OR($B203&lt;G$229, AND($B203&gt;G$230, $B203&lt;G$231)), G203, "")</f>
        <v/>
      </c>
      <c r="BP203" s="2" t="str">
        <f>IF(OR($B203&lt;H$229, AND($B203&gt;H$230, $B203&lt;H$231)), H203, "")</f>
        <v/>
      </c>
      <c r="BQ203" s="2" t="str">
        <f>IF(OR($B203&lt;I$229, AND($B203&gt;I$230, $B203&lt;I$231)), I203, "")</f>
        <v/>
      </c>
      <c r="BR203" s="2" t="str">
        <f>IF(OR($B203&lt;J$229, AND($B203&gt;J$230, $B203&lt;J$231)), J203, "")</f>
        <v/>
      </c>
      <c r="BS203" s="2" t="str">
        <f>IF(OR($B203&lt;K$229, AND($B203&gt;K$230, $B203&lt;K$231)), K203, "")</f>
        <v/>
      </c>
      <c r="BT203" s="2" t="str">
        <f>IF(OR($B203&lt;L$229, AND($B203&gt;L$230, $B203&lt;L$231)), L203, "")</f>
        <v/>
      </c>
      <c r="BU203" s="2" t="str">
        <f>IF(OR($B203&lt;M$229, AND($B203&gt;M$230, $B203&lt;M$231)), M203, "")</f>
        <v/>
      </c>
      <c r="BV203" s="2" t="str">
        <f>IF(OR($B203&lt;N$229, AND($B203&gt;N$230, $B203&lt;N$231)), N203, "")</f>
        <v/>
      </c>
      <c r="BW203" s="2" t="str">
        <f>IF(OR($B203&lt;O$229, AND($B203&gt;O$230, $B203&lt;O$231)), O203, "")</f>
        <v/>
      </c>
      <c r="BZ203" s="2">
        <f>IF(OR(AND($B203&gt;C$230, $B203&lt;C$231), $B203&gt;C$232), C203, "")</f>
        <v>95.287999999999997</v>
      </c>
      <c r="CA203" s="2">
        <f>IF(OR(AND($B203&gt;D$230, $B203&lt;D$231), $B203&gt;D$232), D203, "")</f>
        <v>99.176000000000002</v>
      </c>
      <c r="CB203" s="2">
        <f>IF(OR(AND($B203&gt;E$230, $B203&lt;E$231), $B203&gt;E$232), E203, "")</f>
        <v>100.029</v>
      </c>
      <c r="CC203" s="2">
        <f>IF(OR(AND($B203&gt;F$230, $B203&lt;F$231), $B203&gt;F$232), F203, "")</f>
        <v>101.508</v>
      </c>
      <c r="CD203" s="2">
        <f>IF(OR(AND($B203&gt;G$230, $B203&lt;G$231), $B203&gt;G$232), G203, "")</f>
        <v>104.453</v>
      </c>
      <c r="CE203" s="2">
        <f>IF(OR(AND($B203&gt;H$230, $B203&lt;H$231), $B203&gt;H$232), H203, "")</f>
        <v>106.108</v>
      </c>
      <c r="CF203" s="2">
        <f>IF(OR(AND($B203&gt;I$230, $B203&lt;I$231), $B203&gt;I$232), I203, "")</f>
        <v>108.258</v>
      </c>
      <c r="CG203" s="2">
        <f>IF(OR(AND($B203&gt;J$230, $B203&lt;J$231), $B203&gt;J$232), J203, "")</f>
        <v>104.864</v>
      </c>
      <c r="CH203" s="2">
        <f>IF(OR(AND($B203&gt;K$230, $B203&lt;K$231), $B203&gt;K$232), K203, "")</f>
        <v>102.06100000000001</v>
      </c>
      <c r="CI203" s="2">
        <f>IF(OR(AND($B203&gt;L$230, $B203&lt;L$231), $B203&gt;L$232), L203, "")</f>
        <v>98.152000000000001</v>
      </c>
      <c r="CJ203" s="2">
        <f>IF(OR(AND($B203&gt;M$230, $B203&lt;M$231), $B203&gt;M$232), M203, "")</f>
        <v>89.635999999999996</v>
      </c>
      <c r="CK203" s="2">
        <f>IF(OR(AND($B203&gt;N$230, $B203&lt;N$231), $B203&gt;N$232), N203, "")</f>
        <v>80.590999999999994</v>
      </c>
      <c r="CL203" s="2">
        <f>IF(OR(AND($B203&gt;O$230, $B203&lt;O$231), $B203&gt;O$232), O203, "")</f>
        <v>67.681799999999996</v>
      </c>
      <c r="CO203" s="2">
        <f t="shared" si="142"/>
        <v>99.065288738207144</v>
      </c>
      <c r="CP203" s="2">
        <f t="shared" si="143"/>
        <v>101.69155842829076</v>
      </c>
      <c r="CQ203" s="2">
        <f t="shared" si="144"/>
        <v>105.48659625733058</v>
      </c>
      <c r="CR203" s="2">
        <f t="shared" si="145"/>
        <v>104.43229760225674</v>
      </c>
      <c r="CS203" s="2">
        <f t="shared" si="146"/>
        <v>107.64001920729133</v>
      </c>
      <c r="CT203" s="2">
        <f t="shared" si="147"/>
        <v>110.87487511623206</v>
      </c>
      <c r="CU203" s="2">
        <f t="shared" si="148"/>
        <v>111.11378954033783</v>
      </c>
      <c r="CV203" s="2">
        <f t="shared" si="149"/>
        <v>112.72509354530834</v>
      </c>
      <c r="CW203" s="2">
        <f t="shared" si="150"/>
        <v>111.01383448303696</v>
      </c>
      <c r="CX203" s="2">
        <f t="shared" si="151"/>
        <v>105.32751092366092</v>
      </c>
      <c r="CY203" s="2">
        <f t="shared" si="152"/>
        <v>98.026194430251621</v>
      </c>
      <c r="CZ203" s="2">
        <f t="shared" si="153"/>
        <v>85.609251129974155</v>
      </c>
      <c r="DA203" s="2">
        <f t="shared" si="154"/>
        <v>70.899927833515179</v>
      </c>
      <c r="DD203" s="2">
        <f t="shared" si="155"/>
        <v>94.955353099177117</v>
      </c>
      <c r="DE203" s="2">
        <f t="shared" si="156"/>
        <v>99.023628682283771</v>
      </c>
      <c r="DF203" s="2">
        <f t="shared" si="157"/>
        <v>99.984964743456771</v>
      </c>
      <c r="DG203" s="2">
        <f t="shared" si="158"/>
        <v>100.55479311051181</v>
      </c>
      <c r="DH203" s="2">
        <f t="shared" si="159"/>
        <v>104.50670914265937</v>
      </c>
      <c r="DI203" s="2">
        <f t="shared" si="160"/>
        <v>106.55130503059654</v>
      </c>
      <c r="DJ203" s="2">
        <f t="shared" si="161"/>
        <v>107.63022722476268</v>
      </c>
      <c r="DK203" s="2">
        <f t="shared" si="162"/>
        <v>105.4319204442241</v>
      </c>
      <c r="DL203" s="2">
        <f t="shared" si="163"/>
        <v>102.11960850545759</v>
      </c>
      <c r="DM203" s="2">
        <f t="shared" si="164"/>
        <v>97.689920766059771</v>
      </c>
      <c r="DN203" s="2">
        <f t="shared" si="165"/>
        <v>90.099406569799854</v>
      </c>
      <c r="DO203" s="2">
        <f t="shared" si="166"/>
        <v>80.676735135618387</v>
      </c>
      <c r="DP203" s="2">
        <f t="shared" si="167"/>
        <v>68.487020465745886</v>
      </c>
      <c r="DS203" s="2">
        <f>POWER(10,($B203-C$227)/C$228)/(1+POWER(10,($B203-C$227)/C$228))</f>
        <v>0.9998765368855872</v>
      </c>
      <c r="DT203" s="2">
        <f>POWER(10,($B203-D$227)/D$228)/(1+POWER(10,($B203-D$227)/D$228))</f>
        <v>0.99985209710193745</v>
      </c>
      <c r="DU203" s="2">
        <f>POWER(10,($B203-E$227)/E$228)/(1+POWER(10,($B203-E$227)/E$228))</f>
        <v>0.99983563021867283</v>
      </c>
      <c r="DV203" s="2">
        <f>POWER(10,($B203-F$227)/F$228)/(1+POWER(10,($B203-F$227)/F$228))</f>
        <v>0.99988234313937852</v>
      </c>
      <c r="DW203" s="2">
        <f>POWER(10,($B203-G$227)/G$228)/(1+POWER(10,($B203-G$227)/G$228))</f>
        <v>0.99988825351331378</v>
      </c>
      <c r="DX203" s="2">
        <f>POWER(10,($B203-H$227)/H$228)/(1+POWER(10,($B203-H$227)/H$228))</f>
        <v>0.99987661905840441</v>
      </c>
      <c r="DY203" s="2">
        <f>POWER(10,($B203-I$227)/I$228)/(1+POWER(10,($B203-I$227)/I$228))</f>
        <v>0.99986160385627376</v>
      </c>
      <c r="DZ203" s="2">
        <f>POWER(10,($B203-J$227)/J$228)/(1+POWER(10,($B203-J$227)/J$228))</f>
        <v>0.99986654480853931</v>
      </c>
      <c r="EA203" s="2">
        <f>POWER(10,($B203-K$227)/K$228)/(1+POWER(10,($B203-K$227)/K$228))</f>
        <v>0.99987084482442756</v>
      </c>
      <c r="EB203" s="2">
        <f>POWER(10,($B203-L$227)/L$228)/(1+POWER(10,($B203-L$227)/L$228))</f>
        <v>0.99988694858737459</v>
      </c>
      <c r="EC203" s="2">
        <f>POWER(10,($B203-M$227)/M$228)/(1+POWER(10,($B203-M$227)/M$228))</f>
        <v>0.99988918817939265</v>
      </c>
      <c r="ED203" s="2">
        <f>POWER(10,($B203-N$227)/N$228)/(1+POWER(10,($B203-N$227)/N$228))</f>
        <v>0.99989126381664684</v>
      </c>
      <c r="EE203" s="2">
        <f>POWER(10,($B203-O$227)/O$228)/(1+POWER(10,($B203-O$227)/O$228))</f>
        <v>0.9998787575490472</v>
      </c>
    </row>
    <row r="204" spans="2:137" x14ac:dyDescent="0.25">
      <c r="B204" s="2">
        <v>198</v>
      </c>
      <c r="C204">
        <v>95.302999999999997</v>
      </c>
      <c r="D204">
        <v>99.632000000000005</v>
      </c>
      <c r="E204">
        <v>99.558999999999997</v>
      </c>
      <c r="F204">
        <v>100.815</v>
      </c>
      <c r="G204">
        <v>104.96899999999999</v>
      </c>
      <c r="H204">
        <v>107.33799999999999</v>
      </c>
      <c r="I204">
        <v>107.318</v>
      </c>
      <c r="J204">
        <v>105.5</v>
      </c>
      <c r="K204">
        <v>101.90900000000001</v>
      </c>
      <c r="L204">
        <v>98.167000000000002</v>
      </c>
      <c r="M204">
        <v>91.757999999999996</v>
      </c>
      <c r="N204">
        <v>80.5</v>
      </c>
      <c r="O204">
        <v>69.333299999999994</v>
      </c>
      <c r="R204" s="5">
        <f>AV204+(C$209*_xlfn.NORM.DIST($B204,C$214*C$215+C$213,C$219*C$214,FALSE))+(C$211*_xlfn.NORM.DIST($B204,C$214*C$216+C$213,C$220*C$214,FALSE))+(C$210*_xlfn.NORM.DIST($B204,C$214*C$217+C$213,C$221*C$214,FALSE))+(C$212*_xlfn.NORM.DIST($B204,C$214*C$218+C$213,C$222*C$214,FALSE))</f>
        <v>94.916891748996989</v>
      </c>
      <c r="S204" s="5">
        <f>AW204+(D$209*_xlfn.NORM.DIST($B204,D$214*D$215+D$213,D$219*D$214,FALSE))+(D$211*_xlfn.NORM.DIST($B204,D$214*D$216+D$213,D$220*D$214,FALSE))+(D$210*_xlfn.NORM.DIST($B204,D$214*D$217+D$213,D$221*D$214,FALSE))+(D$212*_xlfn.NORM.DIST($B204,D$214*D$218+D$213,D$222*D$214,FALSE))</f>
        <v>98.994690957354152</v>
      </c>
      <c r="T204" s="5">
        <f>AX204+(E$209*_xlfn.NORM.DIST($B204,E$214*E$215+E$213,E$219*E$214,FALSE))+(E$211*_xlfn.NORM.DIST($B204,E$214*E$216+E$213,E$220*E$214,FALSE))+(E$210*_xlfn.NORM.DIST($B204,E$214*E$217+E$213,E$221*E$214,FALSE))+(E$212*_xlfn.NORM.DIST($B204,E$214*E$218+E$213,E$222*E$214,FALSE))</f>
        <v>99.939177691939094</v>
      </c>
      <c r="U204" s="5">
        <f>AY204+(F$209*_xlfn.NORM.DIST($B204,F$214*F$215+F$213,F$219*F$214,FALSE))+(F$211*_xlfn.NORM.DIST($B204,F$214*F$216+F$213,F$220*F$214,FALSE))+(F$210*_xlfn.NORM.DIST($B204,F$214*F$217+F$213,F$221*F$214,FALSE))+(F$212*_xlfn.NORM.DIST($B204,F$214*F$218+F$213,F$222*F$214,FALSE))</f>
        <v>100.52586349288229</v>
      </c>
      <c r="V204" s="5">
        <f>AZ204+(G$209*_xlfn.NORM.DIST($B204,G$214*G$215+G$213,G$219*G$214,FALSE))+(G$211*_xlfn.NORM.DIST($B204,G$214*G$216+G$213,G$220*G$214,FALSE))+(G$210*_xlfn.NORM.DIST($B204,G$214*G$217+G$213,G$221*G$214,FALSE))+(G$212*_xlfn.NORM.DIST($B204,G$214*G$218+G$213,G$222*G$214,FALSE))</f>
        <v>104.50298595634334</v>
      </c>
      <c r="W204" s="5">
        <f>BA204+(H$209*_xlfn.NORM.DIST($B204,H$214*H$215+H$213,H$219*H$214,FALSE))+(H$211*_xlfn.NORM.DIST($B204,H$214*H$216+H$213,H$220*H$214,FALSE))+(H$210*_xlfn.NORM.DIST($B204,H$214*H$217+H$213,H$221*H$214,FALSE))+(H$212*_xlfn.NORM.DIST($B204,H$214*H$218+H$213,H$222*H$214,FALSE))</f>
        <v>106.54500402138714</v>
      </c>
      <c r="X204" s="5">
        <f>BB204+(I$209*_xlfn.NORM.DIST($B204,I$214*I$215+I$213,I$219*I$214,FALSE))+(I$211*_xlfn.NORM.DIST($B204,I$214*I$216+I$213,I$220*I$214,FALSE))+(I$210*_xlfn.NORM.DIST($B204,I$214*I$217+I$213,I$221*I$214,FALSE))+(I$212*_xlfn.NORM.DIST($B204,I$214*I$218+I$213,I$222*I$214,FALSE))</f>
        <v>107.62732734751121</v>
      </c>
      <c r="Y204" s="5">
        <f>BC204+(J$209*_xlfn.NORM.DIST($B204,J$214*J$215+J$213,J$219*J$214,FALSE))+(J$211*_xlfn.NORM.DIST($B204,J$214*J$216+J$213,J$220*J$214,FALSE))+(J$210*_xlfn.NORM.DIST($B204,J$214*J$217+J$213,J$221*J$214,FALSE))+(J$212*_xlfn.NORM.DIST($B204,J$214*J$218+J$213,J$222*J$214,FALSE))</f>
        <v>105.40997635927523</v>
      </c>
      <c r="Z204" s="5">
        <f>BD204+(K$209*_xlfn.NORM.DIST($B204,K$214*K$215+K$213,K$219*K$214,FALSE))+(K$211*_xlfn.NORM.DIST($B204,K$214*K$216+K$213,K$220*K$214,FALSE))+(K$210*_xlfn.NORM.DIST($B204,K$214*K$217+K$213,K$221*K$214,FALSE))+(K$212*_xlfn.NORM.DIST($B204,K$214*K$218+K$213,K$222*K$214,FALSE))</f>
        <v>102.08356570496697</v>
      </c>
      <c r="AA204" s="5">
        <f>BE204+(L$209*_xlfn.NORM.DIST($B204,L$214*L$215+L$213,L$219*L$214,FALSE))+(L$211*_xlfn.NORM.DIST($B204,L$214*L$216+L$213,L$220*L$214,FALSE))+(L$210*_xlfn.NORM.DIST($B204,L$214*L$217+L$213,L$221*L$214,FALSE))+(L$212*_xlfn.NORM.DIST($B204,L$214*L$218+L$213,L$222*L$214,FALSE))</f>
        <v>97.659885596733901</v>
      </c>
      <c r="AB204" s="5">
        <f>BF204+(M$209*_xlfn.NORM.DIST($B204,M$214*M$215+M$213,M$219*M$214,FALSE))+(M$211*_xlfn.NORM.DIST($B204,M$214*M$216+M$213,M$220*M$214,FALSE))+(M$210*_xlfn.NORM.DIST($B204,M$214*M$217+M$213,M$221*M$214,FALSE))+(M$212*_xlfn.NORM.DIST($B204,M$214*M$218+M$213,M$222*M$214,FALSE))</f>
        <v>90.072423545982218</v>
      </c>
      <c r="AC204" s="5">
        <f>BG204+(N$209*_xlfn.NORM.DIST($B204,N$214*N$215+N$213,N$219*N$214,FALSE))+(N$211*_xlfn.NORM.DIST($B204,N$214*N$216+N$213,N$220*N$214,FALSE))+(N$210*_xlfn.NORM.DIST($B204,N$214*N$217+N$213,N$221*N$214,FALSE))+(N$212*_xlfn.NORM.DIST($B204,N$214*N$218+N$213,N$222*N$214,FALSE))</f>
        <v>80.660341312773923</v>
      </c>
      <c r="AD204" s="5">
        <f>BH204+(O$209*_xlfn.NORM.DIST($B204,O$214*O$215+O$213,O$219*O$214,FALSE))+(O$211*_xlfn.NORM.DIST($B204,O$214*O$216+O$213,O$220*O$214,FALSE))+(O$210*_xlfn.NORM.DIST($B204,O$214*O$217+O$213,O$221*O$214,FALSE))+(O$212*_xlfn.NORM.DIST($B204,O$214*O$218+O$213,O$222*O$214,FALSE))</f>
        <v>68.479110027098471</v>
      </c>
      <c r="AE204" s="5"/>
      <c r="AG204" s="5">
        <f t="shared" si="127"/>
        <v>0.38610825100300872</v>
      </c>
      <c r="AH204" s="5">
        <f t="shared" si="127"/>
        <v>0.6373090426458532</v>
      </c>
      <c r="AI204" s="5">
        <f t="shared" si="127"/>
        <v>-0.38017769193909601</v>
      </c>
      <c r="AJ204" s="5">
        <f t="shared" si="127"/>
        <v>0.28913650711770345</v>
      </c>
      <c r="AK204" s="5">
        <f t="shared" si="126"/>
        <v>0.46601404365665644</v>
      </c>
      <c r="AL204" s="5">
        <f t="shared" si="126"/>
        <v>0.79299597861285065</v>
      </c>
      <c r="AM204" s="5">
        <f t="shared" si="126"/>
        <v>-0.30932734751121416</v>
      </c>
      <c r="AN204" s="5">
        <f t="shared" si="126"/>
        <v>9.0023640724766096E-2</v>
      </c>
      <c r="AO204" s="5">
        <f t="shared" si="125"/>
        <v>-0.174565704966966</v>
      </c>
      <c r="AP204" s="5">
        <f t="shared" si="125"/>
        <v>0.50711440326610102</v>
      </c>
      <c r="AQ204" s="5">
        <f t="shared" si="125"/>
        <v>1.6855764540177773</v>
      </c>
      <c r="AR204" s="5">
        <f t="shared" si="125"/>
        <v>-0.16034131277392305</v>
      </c>
      <c r="AS204" s="5">
        <f t="shared" si="128"/>
        <v>0.85418997290152276</v>
      </c>
      <c r="AV204" s="2">
        <f t="shared" si="129"/>
        <v>94.916891748996989</v>
      </c>
      <c r="AW204" s="2">
        <f t="shared" si="130"/>
        <v>98.994690957354138</v>
      </c>
      <c r="AX204" s="2">
        <f t="shared" si="131"/>
        <v>99.939177691937374</v>
      </c>
      <c r="AY204" s="2">
        <f t="shared" si="132"/>
        <v>100.52586349288229</v>
      </c>
      <c r="AZ204" s="2">
        <f t="shared" si="133"/>
        <v>104.50298595634334</v>
      </c>
      <c r="BA204" s="2">
        <f t="shared" si="134"/>
        <v>106.54500402138714</v>
      </c>
      <c r="BB204" s="2">
        <f t="shared" si="135"/>
        <v>107.62732734751121</v>
      </c>
      <c r="BC204" s="2">
        <f t="shared" si="136"/>
        <v>105.40997635927523</v>
      </c>
      <c r="BD204" s="2">
        <f t="shared" si="137"/>
        <v>102.08356570496697</v>
      </c>
      <c r="BE204" s="2">
        <f t="shared" si="138"/>
        <v>97.659885596733901</v>
      </c>
      <c r="BF204" s="2">
        <f t="shared" si="139"/>
        <v>90.072423545982218</v>
      </c>
      <c r="BG204" s="2">
        <f t="shared" si="140"/>
        <v>80.660341312773923</v>
      </c>
      <c r="BH204" s="2">
        <f t="shared" si="141"/>
        <v>68.479110027098471</v>
      </c>
      <c r="BK204" s="2" t="str">
        <f>IF(OR($B204&lt;C$229, AND($B204&gt;C$230, $B204&lt;C$231)), C204, "")</f>
        <v/>
      </c>
      <c r="BL204" s="2" t="str">
        <f>IF(OR($B204&lt;D$229, AND($B204&gt;D$230, $B204&lt;D$231)), D204, "")</f>
        <v/>
      </c>
      <c r="BM204" s="2" t="str">
        <f>IF(OR($B204&lt;E$229, AND($B204&gt;E$230, $B204&lt;E$231)), E204, "")</f>
        <v/>
      </c>
      <c r="BN204" s="2" t="str">
        <f>IF(OR($B204&lt;F$229, AND($B204&gt;F$230, $B204&lt;F$231)), F204, "")</f>
        <v/>
      </c>
      <c r="BO204" s="2" t="str">
        <f>IF(OR($B204&lt;G$229, AND($B204&gt;G$230, $B204&lt;G$231)), G204, "")</f>
        <v/>
      </c>
      <c r="BP204" s="2" t="str">
        <f>IF(OR($B204&lt;H$229, AND($B204&gt;H$230, $B204&lt;H$231)), H204, "")</f>
        <v/>
      </c>
      <c r="BQ204" s="2" t="str">
        <f>IF(OR($B204&lt;I$229, AND($B204&gt;I$230, $B204&lt;I$231)), I204, "")</f>
        <v/>
      </c>
      <c r="BR204" s="2" t="str">
        <f>IF(OR($B204&lt;J$229, AND($B204&gt;J$230, $B204&lt;J$231)), J204, "")</f>
        <v/>
      </c>
      <c r="BS204" s="2" t="str">
        <f>IF(OR($B204&lt;K$229, AND($B204&gt;K$230, $B204&lt;K$231)), K204, "")</f>
        <v/>
      </c>
      <c r="BT204" s="2" t="str">
        <f>IF(OR($B204&lt;L$229, AND($B204&gt;L$230, $B204&lt;L$231)), L204, "")</f>
        <v/>
      </c>
      <c r="BU204" s="2" t="str">
        <f>IF(OR($B204&lt;M$229, AND($B204&gt;M$230, $B204&lt;M$231)), M204, "")</f>
        <v/>
      </c>
      <c r="BV204" s="2" t="str">
        <f>IF(OR($B204&lt;N$229, AND($B204&gt;N$230, $B204&lt;N$231)), N204, "")</f>
        <v/>
      </c>
      <c r="BW204" s="2" t="str">
        <f>IF(OR($B204&lt;O$229, AND($B204&gt;O$230, $B204&lt;O$231)), O204, "")</f>
        <v/>
      </c>
      <c r="BZ204" s="2">
        <f>IF(OR(AND($B204&gt;C$230, $B204&lt;C$231), $B204&gt;C$232), C204, "")</f>
        <v>95.302999999999997</v>
      </c>
      <c r="CA204" s="2">
        <f>IF(OR(AND($B204&gt;D$230, $B204&lt;D$231), $B204&gt;D$232), D204, "")</f>
        <v>99.632000000000005</v>
      </c>
      <c r="CB204" s="2">
        <f>IF(OR(AND($B204&gt;E$230, $B204&lt;E$231), $B204&gt;E$232), E204, "")</f>
        <v>99.558999999999997</v>
      </c>
      <c r="CC204" s="2">
        <f>IF(OR(AND($B204&gt;F$230, $B204&lt;F$231), $B204&gt;F$232), F204, "")</f>
        <v>100.815</v>
      </c>
      <c r="CD204" s="2">
        <f>IF(OR(AND($B204&gt;G$230, $B204&lt;G$231), $B204&gt;G$232), G204, "")</f>
        <v>104.96899999999999</v>
      </c>
      <c r="CE204" s="2">
        <f>IF(OR(AND($B204&gt;H$230, $B204&lt;H$231), $B204&gt;H$232), H204, "")</f>
        <v>107.33799999999999</v>
      </c>
      <c r="CF204" s="2">
        <f>IF(OR(AND($B204&gt;I$230, $B204&lt;I$231), $B204&gt;I$232), I204, "")</f>
        <v>107.318</v>
      </c>
      <c r="CG204" s="2">
        <f>IF(OR(AND($B204&gt;J$230, $B204&lt;J$231), $B204&gt;J$232), J204, "")</f>
        <v>105.5</v>
      </c>
      <c r="CH204" s="2">
        <f>IF(OR(AND($B204&gt;K$230, $B204&lt;K$231), $B204&gt;K$232), K204, "")</f>
        <v>101.90900000000001</v>
      </c>
      <c r="CI204" s="2">
        <f>IF(OR(AND($B204&gt;L$230, $B204&lt;L$231), $B204&gt;L$232), L204, "")</f>
        <v>98.167000000000002</v>
      </c>
      <c r="CJ204" s="2">
        <f>IF(OR(AND($B204&gt;M$230, $B204&lt;M$231), $B204&gt;M$232), M204, "")</f>
        <v>91.757999999999996</v>
      </c>
      <c r="CK204" s="2">
        <f>IF(OR(AND($B204&gt;N$230, $B204&lt;N$231), $B204&gt;N$232), N204, "")</f>
        <v>80.5</v>
      </c>
      <c r="CL204" s="2">
        <f>IF(OR(AND($B204&gt;O$230, $B204&lt;O$231), $B204&gt;O$232), O204, "")</f>
        <v>69.333299999999994</v>
      </c>
      <c r="CO204" s="2">
        <f t="shared" si="142"/>
        <v>99.062747339533303</v>
      </c>
      <c r="CP204" s="2">
        <f t="shared" si="143"/>
        <v>101.68458117431683</v>
      </c>
      <c r="CQ204" s="2">
        <f t="shared" si="144"/>
        <v>105.48915353452831</v>
      </c>
      <c r="CR204" s="2">
        <f t="shared" si="145"/>
        <v>104.43712946749345</v>
      </c>
      <c r="CS204" s="2">
        <f t="shared" si="146"/>
        <v>107.66112557189189</v>
      </c>
      <c r="CT204" s="2">
        <f t="shared" si="147"/>
        <v>110.90540997517077</v>
      </c>
      <c r="CU204" s="2">
        <f t="shared" si="148"/>
        <v>111.13827787537826</v>
      </c>
      <c r="CV204" s="2">
        <f t="shared" si="149"/>
        <v>112.76842495799738</v>
      </c>
      <c r="CW204" s="2">
        <f t="shared" si="150"/>
        <v>111.05575040436246</v>
      </c>
      <c r="CX204" s="2">
        <f t="shared" si="151"/>
        <v>105.36442641642066</v>
      </c>
      <c r="CY204" s="2">
        <f t="shared" si="152"/>
        <v>98.069738714303696</v>
      </c>
      <c r="CZ204" s="2">
        <f t="shared" si="153"/>
        <v>85.636528867110528</v>
      </c>
      <c r="DA204" s="2">
        <f t="shared" si="154"/>
        <v>70.912120879793491</v>
      </c>
      <c r="DD204" s="2">
        <f t="shared" si="155"/>
        <v>94.916424869264617</v>
      </c>
      <c r="DE204" s="2">
        <f t="shared" si="156"/>
        <v>98.994328066955831</v>
      </c>
      <c r="DF204" s="2">
        <f t="shared" si="157"/>
        <v>99.938345574810441</v>
      </c>
      <c r="DG204" s="2">
        <f t="shared" si="158"/>
        <v>100.5254437477129</v>
      </c>
      <c r="DH204" s="2">
        <f t="shared" si="159"/>
        <v>104.50266406170948</v>
      </c>
      <c r="DI204" s="2">
        <f t="shared" si="160"/>
        <v>106.54451330722591</v>
      </c>
      <c r="DJ204" s="2">
        <f t="shared" si="161"/>
        <v>107.62688413826925</v>
      </c>
      <c r="DK204" s="2">
        <f t="shared" si="162"/>
        <v>105.40908062396227</v>
      </c>
      <c r="DL204" s="2">
        <f t="shared" si="163"/>
        <v>102.08250872656185</v>
      </c>
      <c r="DM204" s="2">
        <f t="shared" si="164"/>
        <v>97.659091137066298</v>
      </c>
      <c r="DN204" s="2">
        <f t="shared" si="165"/>
        <v>90.071615235092963</v>
      </c>
      <c r="DO204" s="2">
        <f t="shared" si="166"/>
        <v>80.659847777665917</v>
      </c>
      <c r="DP204" s="2">
        <f t="shared" si="167"/>
        <v>68.478840965689912</v>
      </c>
      <c r="DS204" s="2">
        <f>POWER(10,($B204-C$227)/C$228)/(1+POWER(10,($B204-C$227)/C$228))</f>
        <v>0.99988739907816426</v>
      </c>
      <c r="DT204" s="2">
        <f>POWER(10,($B204-D$227)/D$228)/(1+POWER(10,($B204-D$227)/D$228))</f>
        <v>0.99986510919834592</v>
      </c>
      <c r="DU204" s="2">
        <f>POWER(10,($B204-E$227)/E$228)/(1+POWER(10,($B204-E$227)/E$228))</f>
        <v>0.99985009080966647</v>
      </c>
      <c r="DV204" s="2">
        <f>POWER(10,($B204-F$227)/F$228)/(1+POWER(10,($B204-F$227)/F$228))</f>
        <v>0.99989269455690599</v>
      </c>
      <c r="DW204" s="2">
        <f>POWER(10,($B204-G$227)/G$228)/(1+POWER(10,($B204-G$227)/G$228))</f>
        <v>0.99989808499080501</v>
      </c>
      <c r="DX204" s="2">
        <f>POWER(10,($B204-H$227)/H$228)/(1+POWER(10,($B204-H$227)/H$228))</f>
        <v>0.99988747402229194</v>
      </c>
      <c r="DY204" s="2">
        <f>POWER(10,($B204-I$227)/I$228)/(1+POWER(10,($B204-I$227)/I$228))</f>
        <v>0.99987377967976621</v>
      </c>
      <c r="DZ204" s="2">
        <f>POWER(10,($B204-J$227)/J$228)/(1+POWER(10,($B204-J$227)/J$228))</f>
        <v>0.99987828598957929</v>
      </c>
      <c r="EA204" s="2">
        <f>POWER(10,($B204-K$227)/K$228)/(1+POWER(10,($B204-K$227)/K$228))</f>
        <v>0.99988220774129777</v>
      </c>
      <c r="EB204" s="2">
        <f>POWER(10,($B204-L$227)/L$228)/(1+POWER(10,($B204-L$227)/L$228))</f>
        <v>0.99989689486066347</v>
      </c>
      <c r="EC204" s="2">
        <f>POWER(10,($B204-M$227)/M$228)/(1+POWER(10,($B204-M$227)/M$228))</f>
        <v>0.9998989374330931</v>
      </c>
      <c r="ED204" s="2">
        <f>POWER(10,($B204-N$227)/N$228)/(1+POWER(10,($B204-N$227)/N$228))</f>
        <v>0.99990083047333678</v>
      </c>
      <c r="EE204" s="2">
        <f>POWER(10,($B204-O$227)/O$228)/(1+POWER(10,($B204-O$227)/O$228))</f>
        <v>0.99988942439091799</v>
      </c>
    </row>
    <row r="205" spans="2:137" x14ac:dyDescent="0.25">
      <c r="B205" s="2">
        <v>199</v>
      </c>
      <c r="C205">
        <v>95.938999999999993</v>
      </c>
      <c r="D205">
        <v>100.044</v>
      </c>
      <c r="E205">
        <v>99.323999999999998</v>
      </c>
      <c r="F205">
        <v>100.86199999999999</v>
      </c>
      <c r="G205">
        <v>104.672</v>
      </c>
      <c r="H205">
        <v>106.23099999999999</v>
      </c>
      <c r="I205">
        <v>107.53</v>
      </c>
      <c r="J205">
        <v>105.727</v>
      </c>
      <c r="K205">
        <v>102.60599999999999</v>
      </c>
      <c r="L205">
        <v>97.97</v>
      </c>
      <c r="M205">
        <v>90.364000000000004</v>
      </c>
      <c r="N205">
        <v>79.757999999999996</v>
      </c>
      <c r="O205">
        <v>69.984800000000007</v>
      </c>
      <c r="R205" s="5">
        <f>AV205+(C$209*_xlfn.NORM.DIST($B205,C$214*C$215+C$213,C$219*C$214,FALSE))+(C$211*_xlfn.NORM.DIST($B205,C$214*C$216+C$213,C$220*C$214,FALSE))+(C$210*_xlfn.NORM.DIST($B205,C$214*C$217+C$213,C$221*C$214,FALSE))+(C$212*_xlfn.NORM.DIST($B205,C$214*C$218+C$213,C$222*C$214,FALSE))</f>
        <v>94.877926179666815</v>
      </c>
      <c r="S205" s="5">
        <f>AW205+(D$209*_xlfn.NORM.DIST($B205,D$214*D$215+D$213,D$219*D$214,FALSE))+(D$211*_xlfn.NORM.DIST($B205,D$214*D$216+D$213,D$220*D$214,FALSE))+(D$210*_xlfn.NORM.DIST($B205,D$214*D$217+D$213,D$221*D$214,FALSE))+(D$212*_xlfn.NORM.DIST($B205,D$214*D$218+D$213,D$222*D$214,FALSE))</f>
        <v>98.965361161827133</v>
      </c>
      <c r="T205" s="5">
        <f>AX205+(E$209*_xlfn.NORM.DIST($B205,E$214*E$215+E$213,E$219*E$214,FALSE))+(E$211*_xlfn.NORM.DIST($B205,E$214*E$216+E$213,E$220*E$214,FALSE))+(E$210*_xlfn.NORM.DIST($B205,E$214*E$217+E$213,E$221*E$214,FALSE))+(E$212*_xlfn.NORM.DIST($B205,E$214*E$218+E$213,E$222*E$214,FALSE))</f>
        <v>99.892492039447859</v>
      </c>
      <c r="U205" s="5">
        <f>AY205+(F$209*_xlfn.NORM.DIST($B205,F$214*F$215+F$213,F$219*F$214,FALSE))+(F$211*_xlfn.NORM.DIST($B205,F$214*F$216+F$213,F$220*F$214,FALSE))+(F$210*_xlfn.NORM.DIST($B205,F$214*F$217+F$213,F$221*F$214,FALSE))+(F$212*_xlfn.NORM.DIST($B205,F$214*F$218+F$213,F$222*F$214,FALSE))</f>
        <v>100.49648054580666</v>
      </c>
      <c r="V205" s="5">
        <f>AZ205+(G$209*_xlfn.NORM.DIST($B205,G$214*G$215+G$213,G$219*G$214,FALSE))+(G$211*_xlfn.NORM.DIST($B205,G$214*G$216+G$213,G$220*G$214,FALSE))+(G$210*_xlfn.NORM.DIST($B205,G$214*G$217+G$213,G$221*G$214,FALSE))+(G$212*_xlfn.NORM.DIST($B205,G$214*G$218+G$213,G$222*G$214,FALSE))</f>
        <v>104.49891489257467</v>
      </c>
      <c r="W205" s="5">
        <f>BA205+(H$209*_xlfn.NORM.DIST($B205,H$214*H$215+H$213,H$219*H$214,FALSE))+(H$211*_xlfn.NORM.DIST($B205,H$214*H$216+H$213,H$220*H$214,FALSE))+(H$210*_xlfn.NORM.DIST($B205,H$214*H$217+H$213,H$221*H$214,FALSE))+(H$212*_xlfn.NORM.DIST($B205,H$214*H$218+H$213,H$222*H$214,FALSE))</f>
        <v>106.53817295559564</v>
      </c>
      <c r="X205" s="5">
        <f>BB205+(I$209*_xlfn.NORM.DIST($B205,I$214*I$215+I$213,I$219*I$214,FALSE))+(I$211*_xlfn.NORM.DIST($B205,I$214*I$216+I$213,I$220*I$214,FALSE))+(I$210*_xlfn.NORM.DIST($B205,I$214*I$217+I$213,I$221*I$214,FALSE))+(I$212*_xlfn.NORM.DIST($B205,I$214*I$218+I$213,I$222*I$214,FALSE))</f>
        <v>107.623948471728</v>
      </c>
      <c r="Y205" s="5">
        <f>BC205+(J$209*_xlfn.NORM.DIST($B205,J$214*J$215+J$213,J$219*J$214,FALSE))+(J$211*_xlfn.NORM.DIST($B205,J$214*J$216+J$213,J$220*J$214,FALSE))+(J$210*_xlfn.NORM.DIST($B205,J$214*J$217+J$213,J$221*J$214,FALSE))+(J$212*_xlfn.NORM.DIST($B205,J$214*J$218+J$213,J$222*J$214,FALSE))</f>
        <v>105.38706507814702</v>
      </c>
      <c r="Z205" s="5">
        <f>BD205+(K$209*_xlfn.NORM.DIST($B205,K$214*K$215+K$213,K$219*K$214,FALSE))+(K$211*_xlfn.NORM.DIST($B205,K$214*K$216+K$213,K$220*K$214,FALSE))+(K$210*_xlfn.NORM.DIST($B205,K$214*K$217+K$213,K$221*K$214,FALSE))+(K$212*_xlfn.NORM.DIST($B205,K$214*K$218+K$213,K$222*K$214,FALSE))</f>
        <v>102.04638142199187</v>
      </c>
      <c r="AA205" s="5">
        <f>BE205+(L$209*_xlfn.NORM.DIST($B205,L$214*L$215+L$213,L$219*L$214,FALSE))+(L$211*_xlfn.NORM.DIST($B205,L$214*L$216+L$213,L$220*L$214,FALSE))+(L$210*_xlfn.NORM.DIST($B205,L$214*L$217+L$213,L$221*L$214,FALSE))+(L$212*_xlfn.NORM.DIST($B205,L$214*L$218+L$213,L$222*L$214,FALSE))</f>
        <v>97.628992440809583</v>
      </c>
      <c r="AB205" s="5">
        <f>BF205+(M$209*_xlfn.NORM.DIST($B205,M$214*M$215+M$213,M$219*M$214,FALSE))+(M$211*_xlfn.NORM.DIST($B205,M$214*M$216+M$213,M$220*M$214,FALSE))+(M$210*_xlfn.NORM.DIST($B205,M$214*M$217+M$213,M$221*M$214,FALSE))+(M$212*_xlfn.NORM.DIST($B205,M$214*M$218+M$213,M$222*M$214,FALSE))</f>
        <v>90.044567670307671</v>
      </c>
      <c r="AC205" s="5">
        <f>BG205+(N$209*_xlfn.NORM.DIST($B205,N$214*N$215+N$213,N$219*N$214,FALSE))+(N$211*_xlfn.NORM.DIST($B205,N$214*N$216+N$213,N$220*N$214,FALSE))+(N$210*_xlfn.NORM.DIST($B205,N$214*N$217+N$213,N$221*N$214,FALSE))+(N$212*_xlfn.NORM.DIST($B205,N$214*N$218+N$213,N$222*N$214,FALSE))</f>
        <v>80.643414527497896</v>
      </c>
      <c r="AD205" s="5">
        <f>BH205+(O$209*_xlfn.NORM.DIST($B205,O$214*O$215+O$213,O$219*O$214,FALSE))+(O$211*_xlfn.NORM.DIST($B205,O$214*O$216+O$213,O$220*O$214,FALSE))+(O$210*_xlfn.NORM.DIST($B205,O$214*O$217+O$213,O$221*O$214,FALSE))+(O$212*_xlfn.NORM.DIST($B205,O$214*O$218+O$213,O$222*O$214,FALSE))</f>
        <v>68.470908909455432</v>
      </c>
      <c r="AE205" s="5"/>
      <c r="AG205" s="5">
        <f t="shared" si="127"/>
        <v>1.0610738203331778</v>
      </c>
      <c r="AH205" s="5">
        <f t="shared" si="127"/>
        <v>1.0786388381728642</v>
      </c>
      <c r="AI205" s="5">
        <f t="shared" si="127"/>
        <v>-0.56849203944786098</v>
      </c>
      <c r="AJ205" s="5">
        <f t="shared" si="127"/>
        <v>0.36551945419333265</v>
      </c>
      <c r="AK205" s="5">
        <f t="shared" si="126"/>
        <v>0.17308510742532235</v>
      </c>
      <c r="AL205" s="5">
        <f t="shared" si="126"/>
        <v>-0.30717295559564661</v>
      </c>
      <c r="AM205" s="5">
        <f t="shared" si="126"/>
        <v>-9.394847172799814E-2</v>
      </c>
      <c r="AN205" s="5">
        <f t="shared" si="126"/>
        <v>0.33993492185298635</v>
      </c>
      <c r="AO205" s="5">
        <f t="shared" si="125"/>
        <v>0.55961857800812709</v>
      </c>
      <c r="AP205" s="5">
        <f t="shared" si="125"/>
        <v>0.34100755919041603</v>
      </c>
      <c r="AQ205" s="5">
        <f t="shared" si="125"/>
        <v>0.31943232969233293</v>
      </c>
      <c r="AR205" s="5">
        <f t="shared" si="125"/>
        <v>-0.88541452749790039</v>
      </c>
      <c r="AS205" s="5">
        <f t="shared" si="128"/>
        <v>1.5138910905445755</v>
      </c>
      <c r="AV205" s="2">
        <f t="shared" si="129"/>
        <v>94.877926179666815</v>
      </c>
      <c r="AW205" s="2">
        <f t="shared" si="130"/>
        <v>98.965361161827133</v>
      </c>
      <c r="AX205" s="2">
        <f t="shared" si="131"/>
        <v>99.892492039447475</v>
      </c>
      <c r="AY205" s="2">
        <f t="shared" si="132"/>
        <v>100.49648054580666</v>
      </c>
      <c r="AZ205" s="2">
        <f t="shared" si="133"/>
        <v>104.49891489257467</v>
      </c>
      <c r="BA205" s="2">
        <f t="shared" si="134"/>
        <v>106.53817295559564</v>
      </c>
      <c r="BB205" s="2">
        <f t="shared" si="135"/>
        <v>107.623948471728</v>
      </c>
      <c r="BC205" s="2">
        <f t="shared" si="136"/>
        <v>105.38706507814702</v>
      </c>
      <c r="BD205" s="2">
        <f t="shared" si="137"/>
        <v>102.04638142199187</v>
      </c>
      <c r="BE205" s="2">
        <f t="shared" si="138"/>
        <v>97.628992440809583</v>
      </c>
      <c r="BF205" s="2">
        <f t="shared" si="139"/>
        <v>90.044567670307671</v>
      </c>
      <c r="BG205" s="2">
        <f t="shared" si="140"/>
        <v>80.643414527497896</v>
      </c>
      <c r="BH205" s="2">
        <f t="shared" si="141"/>
        <v>68.470908909455432</v>
      </c>
      <c r="BK205" s="2" t="str">
        <f>IF(OR($B205&lt;C$229, AND($B205&gt;C$230, $B205&lt;C$231)), C205, "")</f>
        <v/>
      </c>
      <c r="BL205" s="2" t="str">
        <f>IF(OR($B205&lt;D$229, AND($B205&gt;D$230, $B205&lt;D$231)), D205, "")</f>
        <v/>
      </c>
      <c r="BM205" s="2" t="str">
        <f>IF(OR($B205&lt;E$229, AND($B205&gt;E$230, $B205&lt;E$231)), E205, "")</f>
        <v/>
      </c>
      <c r="BN205" s="2" t="str">
        <f>IF(OR($B205&lt;F$229, AND($B205&gt;F$230, $B205&lt;F$231)), F205, "")</f>
        <v/>
      </c>
      <c r="BO205" s="2" t="str">
        <f>IF(OR($B205&lt;G$229, AND($B205&gt;G$230, $B205&lt;G$231)), G205, "")</f>
        <v/>
      </c>
      <c r="BP205" s="2" t="str">
        <f>IF(OR($B205&lt;H$229, AND($B205&gt;H$230, $B205&lt;H$231)), H205, "")</f>
        <v/>
      </c>
      <c r="BQ205" s="2" t="str">
        <f>IF(OR($B205&lt;I$229, AND($B205&gt;I$230, $B205&lt;I$231)), I205, "")</f>
        <v/>
      </c>
      <c r="BR205" s="2" t="str">
        <f>IF(OR($B205&lt;J$229, AND($B205&gt;J$230, $B205&lt;J$231)), J205, "")</f>
        <v/>
      </c>
      <c r="BS205" s="2" t="str">
        <f>IF(OR($B205&lt;K$229, AND($B205&gt;K$230, $B205&lt;K$231)), K205, "")</f>
        <v/>
      </c>
      <c r="BT205" s="2" t="str">
        <f>IF(OR($B205&lt;L$229, AND($B205&gt;L$230, $B205&lt;L$231)), L205, "")</f>
        <v/>
      </c>
      <c r="BU205" s="2" t="str">
        <f>IF(OR($B205&lt;M$229, AND($B205&gt;M$230, $B205&lt;M$231)), M205, "")</f>
        <v/>
      </c>
      <c r="BV205" s="2" t="str">
        <f>IF(OR($B205&lt;N$229, AND($B205&gt;N$230, $B205&lt;N$231)), N205, "")</f>
        <v/>
      </c>
      <c r="BW205" s="2" t="str">
        <f>IF(OR($B205&lt;O$229, AND($B205&gt;O$230, $B205&lt;O$231)), O205, "")</f>
        <v/>
      </c>
      <c r="BZ205" s="2">
        <f>IF(OR(AND($B205&gt;C$230, $B205&lt;C$231), $B205&gt;C$232), C205, "")</f>
        <v>95.938999999999993</v>
      </c>
      <c r="CA205" s="2">
        <f>IF(OR(AND($B205&gt;D$230, $B205&lt;D$231), $B205&gt;D$232), D205, "")</f>
        <v>100.044</v>
      </c>
      <c r="CB205" s="2">
        <f>IF(OR(AND($B205&gt;E$230, $B205&lt;E$231), $B205&gt;E$232), E205, "")</f>
        <v>99.323999999999998</v>
      </c>
      <c r="CC205" s="2">
        <f>IF(OR(AND($B205&gt;F$230, $B205&lt;F$231), $B205&gt;F$232), F205, "")</f>
        <v>100.86199999999999</v>
      </c>
      <c r="CD205" s="2">
        <f>IF(OR(AND($B205&gt;G$230, $B205&lt;G$231), $B205&gt;G$232), G205, "")</f>
        <v>104.672</v>
      </c>
      <c r="CE205" s="2">
        <f>IF(OR(AND($B205&gt;H$230, $B205&lt;H$231), $B205&gt;H$232), H205, "")</f>
        <v>106.23099999999999</v>
      </c>
      <c r="CF205" s="2">
        <f>IF(OR(AND($B205&gt;I$230, $B205&lt;I$231), $B205&gt;I$232), I205, "")</f>
        <v>107.53</v>
      </c>
      <c r="CG205" s="2">
        <f>IF(OR(AND($B205&gt;J$230, $B205&lt;J$231), $B205&gt;J$232), J205, "")</f>
        <v>105.727</v>
      </c>
      <c r="CH205" s="2">
        <f>IF(OR(AND($B205&gt;K$230, $B205&lt;K$231), $B205&gt;K$232), K205, "")</f>
        <v>102.60599999999999</v>
      </c>
      <c r="CI205" s="2">
        <f>IF(OR(AND($B205&gt;L$230, $B205&lt;L$231), $B205&gt;L$232), L205, "")</f>
        <v>97.97</v>
      </c>
      <c r="CJ205" s="2">
        <f>IF(OR(AND($B205&gt;M$230, $B205&lt;M$231), $B205&gt;M$232), M205, "")</f>
        <v>90.364000000000004</v>
      </c>
      <c r="CK205" s="2">
        <f>IF(OR(AND($B205&gt;N$230, $B205&lt;N$231), $B205&gt;N$232), N205, "")</f>
        <v>79.757999999999996</v>
      </c>
      <c r="CL205" s="2">
        <f>IF(OR(AND($B205&gt;O$230, $B205&lt;O$231), $B205&gt;O$232), O205, "")</f>
        <v>69.984800000000007</v>
      </c>
      <c r="CO205" s="2">
        <f t="shared" si="142"/>
        <v>99.060205940859476</v>
      </c>
      <c r="CP205" s="2">
        <f t="shared" si="143"/>
        <v>101.67760392034292</v>
      </c>
      <c r="CQ205" s="2">
        <f t="shared" si="144"/>
        <v>105.49171081172605</v>
      </c>
      <c r="CR205" s="2">
        <f t="shared" si="145"/>
        <v>104.44196133273016</v>
      </c>
      <c r="CS205" s="2">
        <f t="shared" si="146"/>
        <v>107.68223193649244</v>
      </c>
      <c r="CT205" s="2">
        <f t="shared" si="147"/>
        <v>110.93594483410948</v>
      </c>
      <c r="CU205" s="2">
        <f t="shared" si="148"/>
        <v>111.16276621041868</v>
      </c>
      <c r="CV205" s="2">
        <f t="shared" si="149"/>
        <v>112.81175637068642</v>
      </c>
      <c r="CW205" s="2">
        <f t="shared" si="150"/>
        <v>111.09766632568795</v>
      </c>
      <c r="CX205" s="2">
        <f t="shared" si="151"/>
        <v>105.40134190918039</v>
      </c>
      <c r="CY205" s="2">
        <f t="shared" si="152"/>
        <v>98.113282998355771</v>
      </c>
      <c r="CZ205" s="2">
        <f t="shared" si="153"/>
        <v>85.663806604246886</v>
      </c>
      <c r="DA205" s="2">
        <f t="shared" si="154"/>
        <v>70.924313926071804</v>
      </c>
      <c r="DD205" s="2">
        <f t="shared" si="155"/>
        <v>94.877496639352103</v>
      </c>
      <c r="DE205" s="2">
        <f t="shared" si="156"/>
        <v>98.965027451627876</v>
      </c>
      <c r="DF205" s="2">
        <f t="shared" si="157"/>
        <v>99.891726406164111</v>
      </c>
      <c r="DG205" s="2">
        <f t="shared" si="158"/>
        <v>100.49609438491399</v>
      </c>
      <c r="DH205" s="2">
        <f t="shared" si="159"/>
        <v>104.49861898075957</v>
      </c>
      <c r="DI205" s="2">
        <f t="shared" si="160"/>
        <v>106.5377215838553</v>
      </c>
      <c r="DJ205" s="2">
        <f t="shared" si="161"/>
        <v>107.6235410517758</v>
      </c>
      <c r="DK205" s="2">
        <f t="shared" si="162"/>
        <v>105.38624080370042</v>
      </c>
      <c r="DL205" s="2">
        <f t="shared" si="163"/>
        <v>102.04540894766612</v>
      </c>
      <c r="DM205" s="2">
        <f t="shared" si="164"/>
        <v>97.628261508072825</v>
      </c>
      <c r="DN205" s="2">
        <f t="shared" si="165"/>
        <v>90.043823900386059</v>
      </c>
      <c r="DO205" s="2">
        <f t="shared" si="166"/>
        <v>80.642960419713447</v>
      </c>
      <c r="DP205" s="2">
        <f t="shared" si="167"/>
        <v>68.470661465633924</v>
      </c>
      <c r="DS205" s="2">
        <f>POWER(10,($B205-C$227)/C$228)/(1+POWER(10,($B205-C$227)/C$228))</f>
        <v>0.99989730572130431</v>
      </c>
      <c r="DT205" s="2">
        <f>POWER(10,($B205-D$227)/D$228)/(1+POWER(10,($B205-D$227)/D$228))</f>
        <v>0.99987697666660691</v>
      </c>
      <c r="DU205" s="2">
        <f>POWER(10,($B205-E$227)/E$228)/(1+POWER(10,($B205-E$227)/E$228))</f>
        <v>0.99986327939009945</v>
      </c>
      <c r="DV205" s="2">
        <f>POWER(10,($B205-F$227)/F$228)/(1+POWER(10,($B205-F$227)/F$228))</f>
        <v>0.99990213534876615</v>
      </c>
      <c r="DW205" s="2">
        <f>POWER(10,($B205-G$227)/G$228)/(1+POWER(10,($B205-G$227)/G$228))</f>
        <v>0.99990705157341386</v>
      </c>
      <c r="DX205" s="2">
        <f>POWER(10,($B205-H$227)/H$228)/(1+POWER(10,($B205-H$227)/H$228))</f>
        <v>0.999897374072515</v>
      </c>
      <c r="DY205" s="2">
        <f>POWER(10,($B205-I$227)/I$228)/(1+POWER(10,($B205-I$227)/I$228))</f>
        <v>0.99988488442132395</v>
      </c>
      <c r="DZ205" s="2">
        <f>POWER(10,($B205-J$227)/J$228)/(1+POWER(10,($B205-J$227)/J$228))</f>
        <v>0.99988899431437794</v>
      </c>
      <c r="EA205" s="2">
        <f>POWER(10,($B205-K$227)/K$228)/(1+POWER(10,($B205-K$227)/K$228))</f>
        <v>0.99989257106983043</v>
      </c>
      <c r="EB205" s="2">
        <f>POWER(10,($B205-L$227)/L$228)/(1+POWER(10,($B205-L$227)/L$228))</f>
        <v>0.99990596614224392</v>
      </c>
      <c r="EC205" s="2">
        <f>POWER(10,($B205-M$227)/M$228)/(1+POWER(10,($B205-M$227)/M$228))</f>
        <v>0.99990782902390563</v>
      </c>
      <c r="ED205" s="2">
        <f>POWER(10,($B205-N$227)/N$228)/(1+POWER(10,($B205-N$227)/N$228))</f>
        <v>0.99990955552754501</v>
      </c>
      <c r="EE205" s="2">
        <f>POWER(10,($B205-O$227)/O$228)/(1+POWER(10,($B205-O$227)/O$228))</f>
        <v>0.99989915286476116</v>
      </c>
    </row>
    <row r="206" spans="2:137" ht="15.75" thickBot="1" x14ac:dyDescent="0.3">
      <c r="B206" s="2">
        <v>200</v>
      </c>
      <c r="C206">
        <v>96.061000000000007</v>
      </c>
      <c r="D206">
        <v>99.617999999999995</v>
      </c>
      <c r="E206">
        <v>99.941000000000003</v>
      </c>
      <c r="F206">
        <v>101.892</v>
      </c>
      <c r="G206">
        <v>104.578</v>
      </c>
      <c r="H206">
        <v>106.892</v>
      </c>
      <c r="I206">
        <v>106.97</v>
      </c>
      <c r="J206">
        <v>104.97</v>
      </c>
      <c r="K206">
        <v>103.045</v>
      </c>
      <c r="L206">
        <v>99.03</v>
      </c>
      <c r="M206">
        <v>90.635999999999996</v>
      </c>
      <c r="N206">
        <v>80.317999999999998</v>
      </c>
      <c r="O206">
        <v>68.515199999999993</v>
      </c>
      <c r="R206" s="5">
        <f>AV206+(C$209*_xlfn.NORM.DIST($B206,C$214*C$215+C$213,C$219*C$214,FALSE))+(C$211*_xlfn.NORM.DIST($B206,C$214*C$216+C$213,C$220*C$214,FALSE))+(C$210*_xlfn.NORM.DIST($B206,C$214*C$217+C$213,C$221*C$214,FALSE))+(C$212*_xlfn.NORM.DIST($B206,C$214*C$218+C$213,C$222*C$214,FALSE))</f>
        <v>94.83896356636177</v>
      </c>
      <c r="S206" s="5">
        <f>AW206+(D$209*_xlfn.NORM.DIST($B206,D$214*D$215+D$213,D$219*D$214,FALSE))+(D$211*_xlfn.NORM.DIST($B206,D$214*D$216+D$213,D$220*D$214,FALSE))+(D$210*_xlfn.NORM.DIST($B206,D$214*D$217+D$213,D$221*D$214,FALSE))+(D$212*_xlfn.NORM.DIST($B206,D$214*D$218+D$213,D$222*D$214,FALSE))</f>
        <v>98.936033691590666</v>
      </c>
      <c r="T206" s="5">
        <f>AX206+(E$209*_xlfn.NORM.DIST($B206,E$214*E$215+E$213,E$219*E$214,FALSE))+(E$211*_xlfn.NORM.DIST($B206,E$214*E$216+E$213,E$220*E$214,FALSE))+(E$210*_xlfn.NORM.DIST($B206,E$214*E$217+E$213,E$221*E$214,FALSE))+(E$212*_xlfn.NORM.DIST($B206,E$214*E$218+E$213,E$222*E$214,FALSE))</f>
        <v>99.845811643689615</v>
      </c>
      <c r="U206" s="5">
        <f>AY206+(F$209*_xlfn.NORM.DIST($B206,F$214*F$215+F$213,F$219*F$214,FALSE))+(F$211*_xlfn.NORM.DIST($B206,F$214*F$216+F$213,F$220*F$214,FALSE))+(F$210*_xlfn.NORM.DIST($B206,F$214*F$217+F$213,F$221*F$214,FALSE))+(F$212*_xlfn.NORM.DIST($B206,F$214*F$218+F$213,F$222*F$214,FALSE))</f>
        <v>100.4671002588923</v>
      </c>
      <c r="V206" s="5">
        <f>AZ206+(G$209*_xlfn.NORM.DIST($B206,G$214*G$215+G$213,G$219*G$214,FALSE))+(G$211*_xlfn.NORM.DIST($B206,G$214*G$216+G$213,G$220*G$214,FALSE))+(G$210*_xlfn.NORM.DIST($B206,G$214*G$217+G$213,G$221*G$214,FALSE))+(G$212*_xlfn.NORM.DIST($B206,G$214*G$218+G$213,G$222*G$214,FALSE))</f>
        <v>104.49484590890451</v>
      </c>
      <c r="W206" s="5">
        <f>BA206+(H$209*_xlfn.NORM.DIST($B206,H$214*H$215+H$213,H$219*H$214,FALSE))+(H$211*_xlfn.NORM.DIST($B206,H$214*H$216+H$213,H$220*H$214,FALSE))+(H$210*_xlfn.NORM.DIST($B206,H$214*H$217+H$213,H$221*H$214,FALSE))+(H$212*_xlfn.NORM.DIST($B206,H$214*H$218+H$213,H$222*H$214,FALSE))</f>
        <v>106.5313450137705</v>
      </c>
      <c r="X206" s="5">
        <f>BB206+(I$209*_xlfn.NORM.DIST($B206,I$214*I$215+I$213,I$219*I$214,FALSE))+(I$211*_xlfn.NORM.DIST($B206,I$214*I$216+I$213,I$220*I$214,FALSE))+(I$210*_xlfn.NORM.DIST($B206,I$214*I$217+I$213,I$221*I$214,FALSE))+(I$212*_xlfn.NORM.DIST($B206,I$214*I$218+I$213,I$222*I$214,FALSE))</f>
        <v>107.62057246241606</v>
      </c>
      <c r="Y206" s="5">
        <f>BC206+(J$209*_xlfn.NORM.DIST($B206,J$214*J$215+J$213,J$219*J$214,FALSE))+(J$211*_xlfn.NORM.DIST($B206,J$214*J$216+J$213,J$220*J$214,FALSE))+(J$210*_xlfn.NORM.DIST($B206,J$214*J$217+J$213,J$221*J$214,FALSE))+(J$212*_xlfn.NORM.DIST($B206,J$214*J$218+J$213,J$222*J$214,FALSE))</f>
        <v>105.3641594371455</v>
      </c>
      <c r="Z206" s="5">
        <f>BD206+(K$209*_xlfn.NORM.DIST($B206,K$214*K$215+K$213,K$219*K$214,FALSE))+(K$211*_xlfn.NORM.DIST($B206,K$214*K$216+K$213,K$220*K$214,FALSE))+(K$210*_xlfn.NORM.DIST($B206,K$214*K$217+K$213,K$221*K$214,FALSE))+(K$212*_xlfn.NORM.DIST($B206,K$214*K$218+K$213,K$222*K$214,FALSE))</f>
        <v>102.00920382602307</v>
      </c>
      <c r="AA206" s="5">
        <f>BE206+(L$209*_xlfn.NORM.DIST($B206,L$214*L$215+L$213,L$219*L$214,FALSE))+(L$211*_xlfn.NORM.DIST($B206,L$214*L$216+L$213,L$220*L$214,FALSE))+(L$210*_xlfn.NORM.DIST($B206,L$214*L$217+L$213,L$221*L$214,FALSE))+(L$212*_xlfn.NORM.DIST($B206,L$214*L$218+L$213,L$222*L$214,FALSE))</f>
        <v>97.598104313036515</v>
      </c>
      <c r="AB206" s="5">
        <f>BF206+(M$209*_xlfn.NORM.DIST($B206,M$214*M$215+M$213,M$219*M$214,FALSE))+(M$211*_xlfn.NORM.DIST($B206,M$214*M$216+M$213,M$220*M$214,FALSE))+(M$210*_xlfn.NORM.DIST($B206,M$214*M$217+M$213,M$221*M$214,FALSE))+(M$212*_xlfn.NORM.DIST($B206,M$214*M$218+M$213,M$222*M$214,FALSE))</f>
        <v>90.016716893998009</v>
      </c>
      <c r="AC206" s="5">
        <f>BG206+(N$209*_xlfn.NORM.DIST($B206,N$214*N$215+N$213,N$219*N$214,FALSE))+(N$211*_xlfn.NORM.DIST($B206,N$214*N$216+N$213,N$220*N$214,FALSE))+(N$210*_xlfn.NORM.DIST($B206,N$214*N$217+N$213,N$221*N$214,FALSE))+(N$212*_xlfn.NORM.DIST($B206,N$214*N$218+N$213,N$222*N$214,FALSE))</f>
        <v>80.62649085932452</v>
      </c>
      <c r="AD206" s="5">
        <f>BH206+(O$209*_xlfn.NORM.DIST($B206,O$214*O$215+O$213,O$219*O$214,FALSE))+(O$211*_xlfn.NORM.DIST($B206,O$214*O$216+O$213,O$220*O$214,FALSE))+(O$210*_xlfn.NORM.DIST($B206,O$214*O$217+O$213,O$221*O$214,FALSE))+(O$212*_xlfn.NORM.DIST($B206,O$214*O$218+O$213,O$222*O$214,FALSE))</f>
        <v>68.462709512782482</v>
      </c>
      <c r="AE206" s="5"/>
      <c r="AG206" s="5">
        <f t="shared" si="127"/>
        <v>1.2220364336382374</v>
      </c>
      <c r="AH206" s="5">
        <f t="shared" si="127"/>
        <v>0.68196630840932926</v>
      </c>
      <c r="AI206" s="5">
        <f t="shared" si="127"/>
        <v>9.518835631038769E-2</v>
      </c>
      <c r="AJ206" s="5">
        <f t="shared" si="127"/>
        <v>1.4248997411076942</v>
      </c>
      <c r="AK206" s="5">
        <f t="shared" si="126"/>
        <v>8.3154091095494209E-2</v>
      </c>
      <c r="AL206" s="5">
        <f t="shared" si="126"/>
        <v>0.36065498622949121</v>
      </c>
      <c r="AM206" s="5">
        <f t="shared" si="126"/>
        <v>-0.65057246241606492</v>
      </c>
      <c r="AN206" s="5">
        <f t="shared" si="126"/>
        <v>-0.39415943714550394</v>
      </c>
      <c r="AO206" s="5">
        <f t="shared" si="125"/>
        <v>1.0357961739769337</v>
      </c>
      <c r="AP206" s="5">
        <f t="shared" si="125"/>
        <v>1.431895686963486</v>
      </c>
      <c r="AQ206" s="5">
        <f t="shared" si="125"/>
        <v>0.61928310600198699</v>
      </c>
      <c r="AR206" s="5">
        <f t="shared" si="125"/>
        <v>-0.30849085932452169</v>
      </c>
      <c r="AS206" s="5">
        <f t="shared" si="128"/>
        <v>5.2490487217511372E-2</v>
      </c>
      <c r="AV206" s="2">
        <f t="shared" si="129"/>
        <v>94.83896356636177</v>
      </c>
      <c r="AW206" s="2">
        <f t="shared" si="130"/>
        <v>98.936033691590666</v>
      </c>
      <c r="AX206" s="2">
        <f t="shared" si="131"/>
        <v>99.84581164368953</v>
      </c>
      <c r="AY206" s="2">
        <f t="shared" si="132"/>
        <v>100.4671002588923</v>
      </c>
      <c r="AZ206" s="2">
        <f t="shared" si="133"/>
        <v>104.49484590890451</v>
      </c>
      <c r="BA206" s="2">
        <f t="shared" si="134"/>
        <v>106.5313450137705</v>
      </c>
      <c r="BB206" s="2">
        <f t="shared" si="135"/>
        <v>107.62057246241606</v>
      </c>
      <c r="BC206" s="2">
        <f t="shared" si="136"/>
        <v>105.3641594371455</v>
      </c>
      <c r="BD206" s="2">
        <f t="shared" si="137"/>
        <v>102.00920382602307</v>
      </c>
      <c r="BE206" s="2">
        <f t="shared" si="138"/>
        <v>97.598104313036515</v>
      </c>
      <c r="BF206" s="2">
        <f t="shared" si="139"/>
        <v>90.016716893998009</v>
      </c>
      <c r="BG206" s="2">
        <f t="shared" si="140"/>
        <v>80.62649085932452</v>
      </c>
      <c r="BH206" s="2">
        <f t="shared" si="141"/>
        <v>68.462709512782482</v>
      </c>
      <c r="BK206" s="2" t="str">
        <f>IF(OR($B206&lt;C$229, AND($B206&gt;C$230, $B206&lt;C$231)), C206, "")</f>
        <v/>
      </c>
      <c r="BL206" s="2" t="str">
        <f>IF(OR($B206&lt;D$229, AND($B206&gt;D$230, $B206&lt;D$231)), D206, "")</f>
        <v/>
      </c>
      <c r="BM206" s="2" t="str">
        <f>IF(OR($B206&lt;E$229, AND($B206&gt;E$230, $B206&lt;E$231)), E206, "")</f>
        <v/>
      </c>
      <c r="BN206" s="2" t="str">
        <f>IF(OR($B206&lt;F$229, AND($B206&gt;F$230, $B206&lt;F$231)), F206, "")</f>
        <v/>
      </c>
      <c r="BO206" s="2" t="str">
        <f>IF(OR($B206&lt;G$229, AND($B206&gt;G$230, $B206&lt;G$231)), G206, "")</f>
        <v/>
      </c>
      <c r="BP206" s="2" t="str">
        <f>IF(OR($B206&lt;H$229, AND($B206&gt;H$230, $B206&lt;H$231)), H206, "")</f>
        <v/>
      </c>
      <c r="BQ206" s="2" t="str">
        <f>IF(OR($B206&lt;I$229, AND($B206&gt;I$230, $B206&lt;I$231)), I206, "")</f>
        <v/>
      </c>
      <c r="BR206" s="2" t="str">
        <f>IF(OR($B206&lt;J$229, AND($B206&gt;J$230, $B206&lt;J$231)), J206, "")</f>
        <v/>
      </c>
      <c r="BS206" s="2" t="str">
        <f>IF(OR($B206&lt;K$229, AND($B206&gt;K$230, $B206&lt;K$231)), K206, "")</f>
        <v/>
      </c>
      <c r="BT206" s="2" t="str">
        <f>IF(OR($B206&lt;L$229, AND($B206&gt;L$230, $B206&lt;L$231)), L206, "")</f>
        <v/>
      </c>
      <c r="BU206" s="2" t="str">
        <f>IF(OR($B206&lt;M$229, AND($B206&gt;M$230, $B206&lt;M$231)), M206, "")</f>
        <v/>
      </c>
      <c r="BV206" s="2" t="str">
        <f>IF(OR($B206&lt;N$229, AND($B206&gt;N$230, $B206&lt;N$231)), N206, "")</f>
        <v/>
      </c>
      <c r="BW206" s="2" t="str">
        <f>IF(OR($B206&lt;O$229, AND($B206&gt;O$230, $B206&lt;O$231)), O206, "")</f>
        <v/>
      </c>
      <c r="BZ206" s="2">
        <f>IF(OR(AND($B206&gt;C$230, $B206&lt;C$231), $B206&gt;C$232), C206, "")</f>
        <v>96.061000000000007</v>
      </c>
      <c r="CA206" s="2">
        <f>IF(OR(AND($B206&gt;D$230, $B206&lt;D$231), $B206&gt;D$232), D206, "")</f>
        <v>99.617999999999995</v>
      </c>
      <c r="CB206" s="2">
        <f>IF(OR(AND($B206&gt;E$230, $B206&lt;E$231), $B206&gt;E$232), E206, "")</f>
        <v>99.941000000000003</v>
      </c>
      <c r="CC206" s="2">
        <f>IF(OR(AND($B206&gt;F$230, $B206&lt;F$231), $B206&gt;F$232), F206, "")</f>
        <v>101.892</v>
      </c>
      <c r="CD206" s="2">
        <f>IF(OR(AND($B206&gt;G$230, $B206&lt;G$231), $B206&gt;G$232), G206, "")</f>
        <v>104.578</v>
      </c>
      <c r="CE206" s="2">
        <f>IF(OR(AND($B206&gt;H$230, $B206&lt;H$231), $B206&gt;H$232), H206, "")</f>
        <v>106.892</v>
      </c>
      <c r="CF206" s="2">
        <f>IF(OR(AND($B206&gt;I$230, $B206&lt;I$231), $B206&gt;I$232), I206, "")</f>
        <v>106.97</v>
      </c>
      <c r="CG206" s="2">
        <f>IF(OR(AND($B206&gt;J$230, $B206&lt;J$231), $B206&gt;J$232), J206, "")</f>
        <v>104.97</v>
      </c>
      <c r="CH206" s="2">
        <f>IF(OR(AND($B206&gt;K$230, $B206&lt;K$231), $B206&gt;K$232), K206, "")</f>
        <v>103.045</v>
      </c>
      <c r="CI206" s="2">
        <f>IF(OR(AND($B206&gt;L$230, $B206&lt;L$231), $B206&gt;L$232), L206, "")</f>
        <v>99.03</v>
      </c>
      <c r="CJ206" s="2">
        <f>IF(OR(AND($B206&gt;M$230, $B206&lt;M$231), $B206&gt;M$232), M206, "")</f>
        <v>90.635999999999996</v>
      </c>
      <c r="CK206" s="2">
        <f>IF(OR(AND($B206&gt;N$230, $B206&lt;N$231), $B206&gt;N$232), N206, "")</f>
        <v>80.317999999999998</v>
      </c>
      <c r="CL206" s="2">
        <f>IF(OR(AND($B206&gt;O$230, $B206&lt;O$231), $B206&gt;O$232), O206, "")</f>
        <v>68.515199999999993</v>
      </c>
      <c r="CO206" s="2">
        <f t="shared" si="142"/>
        <v>99.057664542185634</v>
      </c>
      <c r="CP206" s="2">
        <f t="shared" si="143"/>
        <v>101.67062666636899</v>
      </c>
      <c r="CQ206" s="2">
        <f t="shared" si="144"/>
        <v>105.49426808892379</v>
      </c>
      <c r="CR206" s="2">
        <f t="shared" si="145"/>
        <v>104.44679319796688</v>
      </c>
      <c r="CS206" s="2">
        <f t="shared" si="146"/>
        <v>107.70333830109301</v>
      </c>
      <c r="CT206" s="2">
        <f t="shared" si="147"/>
        <v>110.9664796930482</v>
      </c>
      <c r="CU206" s="2">
        <f t="shared" si="148"/>
        <v>111.18725454545911</v>
      </c>
      <c r="CV206" s="2">
        <f t="shared" si="149"/>
        <v>112.85508778337547</v>
      </c>
      <c r="CW206" s="2">
        <f t="shared" si="150"/>
        <v>111.13958224701346</v>
      </c>
      <c r="CX206" s="2">
        <f t="shared" si="151"/>
        <v>105.43825740194012</v>
      </c>
      <c r="CY206" s="2">
        <f t="shared" si="152"/>
        <v>98.156827282407846</v>
      </c>
      <c r="CZ206" s="2">
        <f t="shared" si="153"/>
        <v>85.691084341383245</v>
      </c>
      <c r="DA206" s="2">
        <f t="shared" si="154"/>
        <v>70.936506972350102</v>
      </c>
      <c r="DB206" s="6"/>
      <c r="DC206" s="6"/>
      <c r="DD206" s="2">
        <f t="shared" si="155"/>
        <v>94.838568409439588</v>
      </c>
      <c r="DE206" s="2">
        <f t="shared" si="156"/>
        <v>98.935726836299921</v>
      </c>
      <c r="DF206" s="2">
        <f t="shared" si="157"/>
        <v>99.845107237517794</v>
      </c>
      <c r="DG206" s="2">
        <f t="shared" si="158"/>
        <v>100.46674502211508</v>
      </c>
      <c r="DH206" s="2">
        <f t="shared" si="159"/>
        <v>104.49457389980968</v>
      </c>
      <c r="DI206" s="2">
        <f t="shared" si="160"/>
        <v>106.53092986048468</v>
      </c>
      <c r="DJ206" s="2">
        <f t="shared" si="161"/>
        <v>107.62019796528237</v>
      </c>
      <c r="DK206" s="2">
        <f t="shared" si="162"/>
        <v>105.36340098343857</v>
      </c>
      <c r="DL206" s="2">
        <f t="shared" si="163"/>
        <v>102.00830916877038</v>
      </c>
      <c r="DM206" s="2">
        <f t="shared" si="164"/>
        <v>97.597431879079352</v>
      </c>
      <c r="DN206" s="2">
        <f t="shared" si="165"/>
        <v>90.016032565679168</v>
      </c>
      <c r="DO206" s="2">
        <f t="shared" si="166"/>
        <v>80.626073061760977</v>
      </c>
      <c r="DP206" s="2">
        <f t="shared" si="167"/>
        <v>68.46248196557795</v>
      </c>
      <c r="DS206" s="2">
        <f>POWER(10,($B206-C$227)/C$228)/(1+POWER(10,($B206-C$227)/C$228))</f>
        <v>0.99990634085838725</v>
      </c>
      <c r="DT206" s="2">
        <f>POWER(10,($B206-D$227)/D$228)/(1+POWER(10,($B206-D$227)/D$228))</f>
        <v>0.99988780017192014</v>
      </c>
      <c r="DU206" s="2">
        <f>POWER(10,($B206-E$227)/E$228)/(1+POWER(10,($B206-E$227)/E$228))</f>
        <v>0.99987530782176903</v>
      </c>
      <c r="DV206" s="2">
        <f>POWER(10,($B206-F$227)/F$228)/(1+POWER(10,($B206-F$227)/F$228))</f>
        <v>0.99991074560871285</v>
      </c>
      <c r="DW206" s="2">
        <f>POWER(10,($B206-G$227)/G$228)/(1+POWER(10,($B206-G$227)/G$228))</f>
        <v>0.99991522933415933</v>
      </c>
      <c r="DX206" s="2">
        <f>POWER(10,($B206-H$227)/H$228)/(1+POWER(10,($B206-H$227)/H$228))</f>
        <v>0.99990640319655855</v>
      </c>
      <c r="DY206" s="2">
        <f>POWER(10,($B206-I$227)/I$228)/(1+POWER(10,($B206-I$227)/I$228))</f>
        <v>0.99989501228105615</v>
      </c>
      <c r="DZ206" s="2">
        <f>POWER(10,($B206-J$227)/J$228)/(1+POWER(10,($B206-J$227)/J$228))</f>
        <v>0.99989876062264749</v>
      </c>
      <c r="EA206" s="2">
        <f>POWER(10,($B206-K$227)/K$228)/(1+POWER(10,($B206-K$227)/K$228))</f>
        <v>0.99990202272508677</v>
      </c>
      <c r="EB206" s="2">
        <f>POWER(10,($B206-L$227)/L$228)/(1+POWER(10,($B206-L$227)/L$228))</f>
        <v>0.99991423939288016</v>
      </c>
      <c r="EC206" s="2">
        <f>POWER(10,($B206-M$227)/M$228)/(1+POWER(10,($B206-M$227)/M$228))</f>
        <v>0.99991593838898429</v>
      </c>
      <c r="ED206" s="2">
        <f>POWER(10,($B206-N$227)/N$228)/(1+POWER(10,($B206-N$227)/N$228))</f>
        <v>0.99991751300431875</v>
      </c>
      <c r="EE206" s="2">
        <f>POWER(10,($B206-O$227)/O$228)/(1+POWER(10,($B206-O$227)/O$228))</f>
        <v>0.99990802550341262</v>
      </c>
      <c r="EF206" s="6"/>
      <c r="EG206" s="6"/>
    </row>
    <row r="207" spans="2:137" ht="15.75" thickBot="1" x14ac:dyDescent="0.3">
      <c r="C207" s="74">
        <f>SUMSQ(AG6:AG206)</f>
        <v>2941.133791263002</v>
      </c>
      <c r="D207" s="75">
        <f t="shared" ref="D207:O207" si="168">SUMSQ(AH6:AH206)</f>
        <v>3267.1451420128683</v>
      </c>
      <c r="E207" s="75">
        <f t="shared" si="168"/>
        <v>4836.2360729216089</v>
      </c>
      <c r="F207" s="75">
        <f t="shared" si="168"/>
        <v>3493.4794464885472</v>
      </c>
      <c r="G207" s="75">
        <f t="shared" si="168"/>
        <v>3201.1258516970074</v>
      </c>
      <c r="H207" s="75">
        <f t="shared" si="168"/>
        <v>3660.2304659123661</v>
      </c>
      <c r="I207" s="75">
        <f t="shared" si="168"/>
        <v>3682.312059272343</v>
      </c>
      <c r="J207" s="75">
        <f t="shared" si="168"/>
        <v>3587.1663371061622</v>
      </c>
      <c r="K207" s="75">
        <f t="shared" si="168"/>
        <v>4309.5142695283585</v>
      </c>
      <c r="L207" s="75">
        <f t="shared" si="168"/>
        <v>3468.1598459099259</v>
      </c>
      <c r="M207" s="75">
        <f t="shared" si="168"/>
        <v>3160.6229968717412</v>
      </c>
      <c r="N207" s="75">
        <f t="shared" si="168"/>
        <v>2445.7489984233844</v>
      </c>
      <c r="O207" s="76">
        <f t="shared" si="168"/>
        <v>1851.7459215339084</v>
      </c>
      <c r="P207" s="77">
        <f>SUM(C207:O207)</f>
        <v>43904.621198941219</v>
      </c>
      <c r="AF207" s="46">
        <f>SUM(AG207:AS207)</f>
        <v>43904.621198941219</v>
      </c>
      <c r="AG207" s="7">
        <f>SUMSQ(AG6:AG206)</f>
        <v>2941.133791263002</v>
      </c>
      <c r="AH207" s="7">
        <f t="shared" ref="AH207:AS207" si="169">SUMSQ(AH6:AH206)</f>
        <v>3267.1451420128683</v>
      </c>
      <c r="AI207" s="7">
        <f t="shared" si="169"/>
        <v>4836.2360729216089</v>
      </c>
      <c r="AJ207" s="7">
        <f t="shared" si="169"/>
        <v>3493.4794464885472</v>
      </c>
      <c r="AK207" s="7">
        <f t="shared" si="169"/>
        <v>3201.1258516970074</v>
      </c>
      <c r="AL207" s="7">
        <f t="shared" si="169"/>
        <v>3660.2304659123661</v>
      </c>
      <c r="AM207" s="7">
        <f t="shared" si="169"/>
        <v>3682.312059272343</v>
      </c>
      <c r="AN207" s="7">
        <f t="shared" si="169"/>
        <v>3587.1663371061622</v>
      </c>
      <c r="AO207" s="7">
        <f t="shared" si="169"/>
        <v>4309.5142695283585</v>
      </c>
      <c r="AP207" s="7">
        <f t="shared" si="169"/>
        <v>3468.1598459099259</v>
      </c>
      <c r="AQ207" s="7">
        <f t="shared" si="169"/>
        <v>3160.6229968717412</v>
      </c>
      <c r="AR207" s="7">
        <f t="shared" si="169"/>
        <v>2445.7489984233844</v>
      </c>
      <c r="AS207" s="7">
        <f t="shared" si="169"/>
        <v>1851.7459215339084</v>
      </c>
      <c r="AT207" s="3">
        <f>SUM(R207:AD207)</f>
        <v>0</v>
      </c>
      <c r="AV207" s="6"/>
      <c r="AW207" s="6"/>
      <c r="BK207" s="53">
        <f>SLOPE(BK6:BK206,$B6:$B206)</f>
        <v>-2.5413986738353415E-3</v>
      </c>
      <c r="BL207" s="53">
        <f t="shared" ref="BL207:BW207" si="170">SLOPE(BL6:BL206,$B6:$B206)</f>
        <v>-6.9772539739239E-3</v>
      </c>
      <c r="BM207" s="53">
        <f t="shared" si="170"/>
        <v>2.5572771977414501E-3</v>
      </c>
      <c r="BN207" s="53">
        <f t="shared" si="170"/>
        <v>4.8318652367139734E-3</v>
      </c>
      <c r="BO207" s="53">
        <f t="shared" si="170"/>
        <v>2.1106364600560402E-2</v>
      </c>
      <c r="BP207" s="53">
        <f t="shared" si="170"/>
        <v>3.0534858938712595E-2</v>
      </c>
      <c r="BQ207" s="53">
        <f t="shared" si="170"/>
        <v>2.4488335040429333E-2</v>
      </c>
      <c r="BR207" s="53">
        <f t="shared" si="170"/>
        <v>4.3331412689041733E-2</v>
      </c>
      <c r="BS207" s="53">
        <f t="shared" si="170"/>
        <v>4.191592132550169E-2</v>
      </c>
      <c r="BT207" s="53">
        <f t="shared" si="170"/>
        <v>3.6915492759735734E-2</v>
      </c>
      <c r="BU207" s="53">
        <f t="shared" si="170"/>
        <v>4.3544284052074722E-2</v>
      </c>
      <c r="BV207" s="53">
        <f t="shared" si="170"/>
        <v>2.7277737136360388E-2</v>
      </c>
      <c r="BW207" s="53">
        <f t="shared" si="170"/>
        <v>1.2193046278308537E-2</v>
      </c>
      <c r="BZ207" s="53">
        <f>SLOPE(BZ6:BZ206,$B6:$B206)</f>
        <v>-3.8928229912508786E-2</v>
      </c>
      <c r="CA207" s="53">
        <f t="shared" ref="CA207:CL207" si="171">SLOPE(CA6:CA206,$B6:$B206)</f>
        <v>-2.9300615327952653E-2</v>
      </c>
      <c r="CB207" s="53">
        <f t="shared" si="171"/>
        <v>-4.6619168646327189E-2</v>
      </c>
      <c r="CC207" s="53">
        <f t="shared" si="171"/>
        <v>-2.934936279891177E-2</v>
      </c>
      <c r="CD207" s="53">
        <f t="shared" si="171"/>
        <v>-4.0450809498961404E-3</v>
      </c>
      <c r="CE207" s="53">
        <f t="shared" si="171"/>
        <v>-6.7917233706191252E-3</v>
      </c>
      <c r="CF207" s="53">
        <f t="shared" si="171"/>
        <v>-3.3430864934372558E-3</v>
      </c>
      <c r="CG207" s="53">
        <f t="shared" si="171"/>
        <v>-2.2839820261844942E-2</v>
      </c>
      <c r="CH207" s="53">
        <f t="shared" si="171"/>
        <v>-3.7099778895736971E-2</v>
      </c>
      <c r="CI207" s="53">
        <f t="shared" si="171"/>
        <v>-3.0829628993473041E-2</v>
      </c>
      <c r="CJ207" s="53">
        <f t="shared" si="171"/>
        <v>-2.7791334706898159E-2</v>
      </c>
      <c r="CK207" s="53">
        <f t="shared" si="171"/>
        <v>-1.6887357952471406E-2</v>
      </c>
      <c r="CL207" s="53">
        <f t="shared" si="171"/>
        <v>-8.1795000559790887E-3</v>
      </c>
      <c r="CO207" s="6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EF207" s="6"/>
      <c r="EG207" s="6"/>
    </row>
    <row r="208" spans="2:137" s="6" customFormat="1" ht="15.75" thickBot="1" x14ac:dyDescent="0.3">
      <c r="C208" s="71"/>
      <c r="D208" s="71"/>
      <c r="E208" s="71"/>
      <c r="F208" s="71"/>
      <c r="G208" s="71"/>
      <c r="H208" s="71"/>
      <c r="I208" s="71"/>
      <c r="J208" s="71"/>
      <c r="K208" s="71"/>
      <c r="L208" s="71"/>
      <c r="M208" s="71"/>
      <c r="N208" s="71"/>
      <c r="P208" s="72"/>
      <c r="AF208" s="72"/>
      <c r="AG208" s="73"/>
      <c r="AH208" s="73"/>
      <c r="AI208" s="73"/>
      <c r="AJ208" s="73"/>
      <c r="AK208" s="73"/>
      <c r="AL208" s="73"/>
      <c r="AM208" s="73"/>
      <c r="AN208" s="73"/>
      <c r="AO208" s="73"/>
      <c r="AP208" s="73"/>
      <c r="AQ208" s="73"/>
      <c r="AR208" s="73"/>
      <c r="AS208" s="73"/>
      <c r="AT208" s="73"/>
      <c r="BK208" s="53"/>
      <c r="BL208" s="53"/>
      <c r="BM208" s="53"/>
      <c r="BN208" s="53"/>
      <c r="BO208" s="53"/>
      <c r="BP208" s="53"/>
      <c r="BQ208" s="53"/>
      <c r="BR208" s="53"/>
      <c r="BS208" s="53"/>
      <c r="BT208" s="53"/>
      <c r="BU208" s="53"/>
      <c r="BV208" s="53"/>
      <c r="BW208" s="53"/>
      <c r="BZ208" s="53"/>
      <c r="CA208" s="53"/>
      <c r="CB208" s="53"/>
      <c r="CC208" s="53"/>
      <c r="CD208" s="53"/>
      <c r="CE208" s="53"/>
      <c r="CF208" s="53"/>
      <c r="CG208" s="53"/>
      <c r="CH208" s="53"/>
      <c r="CI208" s="53"/>
      <c r="CJ208" s="53"/>
      <c r="CK208" s="53"/>
      <c r="CL208" s="53"/>
    </row>
    <row r="209" spans="1:137" x14ac:dyDescent="0.25">
      <c r="A209" s="4" t="s">
        <v>6</v>
      </c>
      <c r="B209" s="4" t="s">
        <v>4</v>
      </c>
      <c r="C209" s="8">
        <v>1492.8862279518671</v>
      </c>
      <c r="D209" s="9">
        <v>1594.4811680726946</v>
      </c>
      <c r="E209" s="9">
        <v>1569.4894451154871</v>
      </c>
      <c r="F209" s="9">
        <v>1517.4198245755092</v>
      </c>
      <c r="G209" s="9">
        <v>1438.8061524404666</v>
      </c>
      <c r="H209" s="9">
        <v>1544.0870966918119</v>
      </c>
      <c r="I209" s="9">
        <v>1580.1344803892794</v>
      </c>
      <c r="J209" s="9">
        <v>1567.9616652970544</v>
      </c>
      <c r="K209" s="9">
        <v>1664.3606645824191</v>
      </c>
      <c r="L209" s="9">
        <v>1582.8712573488797</v>
      </c>
      <c r="M209" s="9">
        <v>1439.6473117598166</v>
      </c>
      <c r="N209" s="9">
        <v>1310.7842657712513</v>
      </c>
      <c r="O209" s="47">
        <v>1134.4664033487409</v>
      </c>
      <c r="P209" s="6"/>
      <c r="AV209" s="6"/>
      <c r="AW209" s="6"/>
      <c r="AY209" s="6"/>
      <c r="BA209" s="6"/>
      <c r="BC209" s="6"/>
      <c r="BK209" s="53">
        <f t="shared" ref="BK209:BW209" si="172">INTERCEPT(BK6:BK206,$B6:$B206)</f>
        <v>99.565944276952706</v>
      </c>
      <c r="BL209" s="53">
        <f t="shared" si="172"/>
        <v>103.06607746115377</v>
      </c>
      <c r="BM209" s="53">
        <f t="shared" si="172"/>
        <v>104.9828126493755</v>
      </c>
      <c r="BN209" s="53">
        <f t="shared" si="172"/>
        <v>103.48042015062408</v>
      </c>
      <c r="BO209" s="53">
        <f t="shared" si="172"/>
        <v>103.48206538098093</v>
      </c>
      <c r="BP209" s="53">
        <f t="shared" si="172"/>
        <v>104.85950790530568</v>
      </c>
      <c r="BQ209" s="53">
        <f t="shared" si="172"/>
        <v>106.28958753737325</v>
      </c>
      <c r="BR209" s="53">
        <f t="shared" si="172"/>
        <v>104.18880524556712</v>
      </c>
      <c r="BS209" s="53">
        <f t="shared" si="172"/>
        <v>102.75639798191312</v>
      </c>
      <c r="BT209" s="53">
        <f t="shared" si="172"/>
        <v>98.055158849992978</v>
      </c>
      <c r="BU209" s="53">
        <f t="shared" si="172"/>
        <v>89.447970471992903</v>
      </c>
      <c r="BV209" s="53">
        <f t="shared" si="172"/>
        <v>80.235536914111165</v>
      </c>
      <c r="BW209" s="53">
        <f t="shared" si="172"/>
        <v>68.497897716688399</v>
      </c>
      <c r="BZ209" s="53">
        <f t="shared" ref="BZ209:CL209" si="173">INTERCEPT(BZ6:BZ206,$B6:$B206)</f>
        <v>102.62421439194135</v>
      </c>
      <c r="CA209" s="53">
        <f t="shared" si="173"/>
        <v>104.79584990189045</v>
      </c>
      <c r="CB209" s="53">
        <f t="shared" si="173"/>
        <v>109.16894096678323</v>
      </c>
      <c r="CC209" s="53">
        <f t="shared" si="173"/>
        <v>106.33661758189743</v>
      </c>
      <c r="CD209" s="53">
        <f t="shared" si="173"/>
        <v>105.30359008978891</v>
      </c>
      <c r="CE209" s="53">
        <f t="shared" si="173"/>
        <v>107.8892745346085</v>
      </c>
      <c r="CF209" s="53">
        <f t="shared" si="173"/>
        <v>108.28881526396982</v>
      </c>
      <c r="CG209" s="53">
        <f t="shared" si="173"/>
        <v>109.93136503580756</v>
      </c>
      <c r="CH209" s="53">
        <f t="shared" si="173"/>
        <v>109.42826494791778</v>
      </c>
      <c r="CI209" s="53">
        <f t="shared" si="173"/>
        <v>103.76335767777395</v>
      </c>
      <c r="CJ209" s="53">
        <f t="shared" si="173"/>
        <v>95.574299507058797</v>
      </c>
      <c r="CK209" s="53">
        <f t="shared" si="173"/>
        <v>84.003544652255258</v>
      </c>
      <c r="CL209" s="53">
        <f t="shared" si="173"/>
        <v>70.098381976773766</v>
      </c>
      <c r="CO209" s="6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G209" s="6"/>
      <c r="DI209" s="6"/>
      <c r="DK209" s="6"/>
      <c r="EF209" s="6"/>
      <c r="EG209" s="6"/>
    </row>
    <row r="210" spans="1:137" x14ac:dyDescent="0.25">
      <c r="B210" s="4" t="s">
        <v>0</v>
      </c>
      <c r="C210" s="10">
        <v>14.361147677016168</v>
      </c>
      <c r="D210" s="11">
        <v>19.244815592958052</v>
      </c>
      <c r="E210" s="11">
        <v>17.237136314535125</v>
      </c>
      <c r="F210" s="11">
        <v>36.521864770030454</v>
      </c>
      <c r="G210" s="11">
        <v>33.371699185922772</v>
      </c>
      <c r="H210" s="11">
        <v>60.488870462294358</v>
      </c>
      <c r="I210" s="11">
        <v>73.049598096364136</v>
      </c>
      <c r="J210" s="11">
        <v>90.587978080510126</v>
      </c>
      <c r="K210" s="11">
        <v>107.19121437757255</v>
      </c>
      <c r="L210" s="11">
        <v>114.34027799607783</v>
      </c>
      <c r="M210" s="11">
        <v>122.6568772970893</v>
      </c>
      <c r="N210" s="11">
        <v>107.15031339280439</v>
      </c>
      <c r="O210" s="48">
        <v>91.460803866048664</v>
      </c>
      <c r="P210" s="6"/>
      <c r="AV210" s="6"/>
      <c r="AW210" s="6"/>
      <c r="AY210" s="6"/>
      <c r="BA210" s="6"/>
      <c r="BC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O210" s="6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G210" s="6"/>
      <c r="DI210" s="6"/>
      <c r="DK210" s="6"/>
      <c r="EF210" s="6"/>
      <c r="EG210" s="6"/>
    </row>
    <row r="211" spans="1:137" x14ac:dyDescent="0.25">
      <c r="B211" s="4" t="s">
        <v>5</v>
      </c>
      <c r="C211" s="10">
        <v>511.94823915197776</v>
      </c>
      <c r="D211" s="11">
        <v>527.32195616176818</v>
      </c>
      <c r="E211" s="11">
        <v>507.33428957658481</v>
      </c>
      <c r="F211" s="11">
        <v>495.90935505434066</v>
      </c>
      <c r="G211" s="11">
        <v>450.28416014024941</v>
      </c>
      <c r="H211" s="11">
        <v>479.31589324521843</v>
      </c>
      <c r="I211" s="11">
        <v>465.10389726109037</v>
      </c>
      <c r="J211" s="11">
        <v>455.55223414448727</v>
      </c>
      <c r="K211" s="11">
        <v>491.92734989852448</v>
      </c>
      <c r="L211" s="11">
        <v>463.7772131930459</v>
      </c>
      <c r="M211" s="11">
        <v>412.45295164666413</v>
      </c>
      <c r="N211" s="11">
        <v>357.23438516540159</v>
      </c>
      <c r="O211" s="48">
        <v>297.9751469370658</v>
      </c>
      <c r="P211" s="6"/>
      <c r="AV211" s="6"/>
      <c r="AW211" s="6"/>
      <c r="AY211" s="6"/>
      <c r="BA211" s="6"/>
      <c r="BC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O211" s="6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G211" s="6"/>
      <c r="DI211" s="6"/>
      <c r="DK211" s="6"/>
      <c r="EF211" s="6"/>
      <c r="EG211" s="6"/>
    </row>
    <row r="212" spans="1:137" ht="15.75" thickBot="1" x14ac:dyDescent="0.3">
      <c r="B212" s="4" t="s">
        <v>1</v>
      </c>
      <c r="C212" s="10">
        <v>1.0736395594717286E-5</v>
      </c>
      <c r="D212" s="11">
        <v>10.094670765685459</v>
      </c>
      <c r="E212" s="11">
        <v>2.9280971348986329</v>
      </c>
      <c r="F212" s="11">
        <v>27.285461898330098</v>
      </c>
      <c r="G212" s="11">
        <v>30.112986876277922</v>
      </c>
      <c r="H212" s="11">
        <v>55.558320739927709</v>
      </c>
      <c r="I212" s="11">
        <v>58.023020096937955</v>
      </c>
      <c r="J212" s="11">
        <v>75.600324937257426</v>
      </c>
      <c r="K212" s="11">
        <v>87.4542158336168</v>
      </c>
      <c r="L212" s="11">
        <v>102.61410667615941</v>
      </c>
      <c r="M212" s="11">
        <v>103.12861575093824</v>
      </c>
      <c r="N212" s="11">
        <v>100.84303640209171</v>
      </c>
      <c r="O212" s="48">
        <v>81.387665590394434</v>
      </c>
      <c r="P212" s="36"/>
      <c r="AV212" s="6"/>
      <c r="AW212" s="6"/>
      <c r="AY212" s="6"/>
      <c r="BA212" s="6"/>
      <c r="BC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O212" s="6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G212" s="6"/>
      <c r="DI212" s="6"/>
      <c r="DK212" s="6"/>
      <c r="EF212" s="6"/>
      <c r="EG212" s="6"/>
    </row>
    <row r="213" spans="1:137" x14ac:dyDescent="0.25">
      <c r="A213" s="4" t="s">
        <v>7</v>
      </c>
      <c r="B213" s="4" t="s">
        <v>17</v>
      </c>
      <c r="C213" s="8">
        <v>0.30520755922616111</v>
      </c>
      <c r="D213" s="9">
        <v>1.2696821780185548</v>
      </c>
      <c r="E213" s="9">
        <v>-4.3966657605626118E-2</v>
      </c>
      <c r="F213" s="9">
        <v>2.3323168536136425</v>
      </c>
      <c r="G213" s="9">
        <v>2.7219876632855096</v>
      </c>
      <c r="H213" s="9">
        <v>3.6358575981662464</v>
      </c>
      <c r="I213" s="9">
        <v>4.4053217305863877</v>
      </c>
      <c r="J213" s="9">
        <v>4.5787930580493059</v>
      </c>
      <c r="K213" s="9">
        <v>4.7465247337115954</v>
      </c>
      <c r="L213" s="9">
        <v>3.7144778831525218</v>
      </c>
      <c r="M213" s="9">
        <v>2.619326854992289</v>
      </c>
      <c r="N213" s="9">
        <v>1.8969959823331903</v>
      </c>
      <c r="O213" s="47">
        <v>1.6677026990388306</v>
      </c>
      <c r="P213" s="36"/>
      <c r="AV213" s="6"/>
      <c r="AW213" s="6"/>
      <c r="AY213" s="6"/>
      <c r="BA213" s="6"/>
      <c r="BC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O213" s="6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G213" s="6"/>
      <c r="DI213" s="6"/>
      <c r="DK213" s="6"/>
      <c r="EF213" s="6"/>
      <c r="EG213" s="6"/>
    </row>
    <row r="214" spans="1:137" ht="15.75" thickBot="1" x14ac:dyDescent="0.3">
      <c r="A214" s="4"/>
      <c r="B214" s="4" t="s">
        <v>21</v>
      </c>
      <c r="C214" s="10">
        <v>1.0069214007621052</v>
      </c>
      <c r="D214" s="11">
        <v>1.0070513024168559</v>
      </c>
      <c r="E214" s="11">
        <v>1.0261721502355139</v>
      </c>
      <c r="F214" s="11">
        <v>0.98350243233015666</v>
      </c>
      <c r="G214" s="11">
        <v>0.97661549225855782</v>
      </c>
      <c r="H214" s="11">
        <v>0.97283569157965377</v>
      </c>
      <c r="I214" s="11">
        <v>0.97143630915578438</v>
      </c>
      <c r="J214" s="11">
        <v>0.9676248256454334</v>
      </c>
      <c r="K214" s="11">
        <v>0.96406750097155669</v>
      </c>
      <c r="L214" s="11">
        <v>0.96709850169030998</v>
      </c>
      <c r="M214" s="11">
        <v>0.97719500908302903</v>
      </c>
      <c r="N214" s="11">
        <v>0.98354010619311705</v>
      </c>
      <c r="O214" s="48">
        <v>0.99198085167237215</v>
      </c>
      <c r="P214" s="36"/>
      <c r="AV214" s="6"/>
      <c r="AW214" s="6"/>
      <c r="AY214" s="6"/>
      <c r="BA214" s="6"/>
      <c r="BC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  <c r="BZ214" s="6"/>
      <c r="CA214" s="6"/>
      <c r="CB214" s="6"/>
      <c r="CC214" s="6"/>
      <c r="CD214" s="6"/>
      <c r="CE214" s="6"/>
      <c r="CF214" s="6"/>
      <c r="CG214" s="6"/>
      <c r="CH214" s="6"/>
      <c r="CI214" s="6"/>
      <c r="CJ214" s="6"/>
      <c r="CK214" s="6"/>
      <c r="CL214" s="6"/>
      <c r="CO214" s="6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G214" s="6"/>
      <c r="DI214" s="6"/>
      <c r="DK214" s="6"/>
      <c r="EF214" s="6"/>
      <c r="EG214" s="6"/>
    </row>
    <row r="215" spans="1:137" x14ac:dyDescent="0.25">
      <c r="A215" s="4"/>
      <c r="B215" s="4" t="s">
        <v>4</v>
      </c>
      <c r="C215" s="12">
        <f t="shared" ref="C215:O218" si="174">$P215*C$214+C$213</f>
        <v>49.93086543403313</v>
      </c>
      <c r="D215" s="13">
        <f t="shared" si="174"/>
        <v>50.901742196102198</v>
      </c>
      <c r="E215" s="13">
        <f t="shared" si="174"/>
        <v>50.530455546252192</v>
      </c>
      <c r="F215" s="13">
        <f t="shared" si="174"/>
        <v>50.803781646115311</v>
      </c>
      <c r="G215" s="13">
        <f t="shared" si="174"/>
        <v>50.854032783567689</v>
      </c>
      <c r="H215" s="13">
        <f t="shared" si="174"/>
        <v>51.581616981364789</v>
      </c>
      <c r="I215" s="13">
        <f t="shared" si="174"/>
        <v>52.282113194987694</v>
      </c>
      <c r="J215" s="13">
        <f t="shared" si="174"/>
        <v>52.267737311598815</v>
      </c>
      <c r="K215" s="13">
        <f t="shared" si="174"/>
        <v>52.26014787770697</v>
      </c>
      <c r="L215" s="13">
        <f t="shared" si="174"/>
        <v>51.377482502775784</v>
      </c>
      <c r="M215" s="13">
        <f t="shared" si="174"/>
        <v>50.7799331952884</v>
      </c>
      <c r="N215" s="13">
        <f t="shared" si="174"/>
        <v>50.370317513834223</v>
      </c>
      <c r="O215" s="50">
        <f t="shared" si="174"/>
        <v>50.557022487250677</v>
      </c>
      <c r="P215" s="47">
        <v>49.284539823313878</v>
      </c>
      <c r="AV215" s="6"/>
      <c r="AW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O215" s="6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EF215" s="6"/>
      <c r="EG215" s="6"/>
    </row>
    <row r="216" spans="1:137" x14ac:dyDescent="0.25">
      <c r="B216" s="4" t="s">
        <v>5</v>
      </c>
      <c r="C216" s="12">
        <f t="shared" si="174"/>
        <v>76.677330095181574</v>
      </c>
      <c r="D216" s="13">
        <f t="shared" si="174"/>
        <v>77.651657384784954</v>
      </c>
      <c r="E216" s="13">
        <f t="shared" si="174"/>
        <v>77.7882704380159</v>
      </c>
      <c r="F216" s="13">
        <f t="shared" si="174"/>
        <v>76.928177284704915</v>
      </c>
      <c r="G216" s="13">
        <f t="shared" si="174"/>
        <v>76.795493290270088</v>
      </c>
      <c r="H216" s="13">
        <f t="shared" si="174"/>
        <v>77.422676101019519</v>
      </c>
      <c r="I216" s="13">
        <f t="shared" si="174"/>
        <v>78.086001059250378</v>
      </c>
      <c r="J216" s="13">
        <f t="shared" si="174"/>
        <v>77.970382209986496</v>
      </c>
      <c r="K216" s="13">
        <f t="shared" si="174"/>
        <v>77.868300933329124</v>
      </c>
      <c r="L216" s="13">
        <f t="shared" si="174"/>
        <v>77.066146861018666</v>
      </c>
      <c r="M216" s="13">
        <f t="shared" si="174"/>
        <v>76.736787183800345</v>
      </c>
      <c r="N216" s="13">
        <f t="shared" si="174"/>
        <v>76.4957138687097</v>
      </c>
      <c r="O216" s="50">
        <f t="shared" si="174"/>
        <v>76.906627107541652</v>
      </c>
      <c r="P216" s="48">
        <v>75.847153986549401</v>
      </c>
      <c r="AV216" s="6"/>
      <c r="AW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  <c r="BZ216" s="6"/>
      <c r="CA216" s="6"/>
      <c r="CB216" s="6"/>
      <c r="CC216" s="6"/>
      <c r="CD216" s="6"/>
      <c r="CE216" s="6"/>
      <c r="CF216" s="6"/>
      <c r="CG216" s="6"/>
      <c r="CH216" s="6"/>
      <c r="CI216" s="6"/>
      <c r="CJ216" s="6"/>
      <c r="CK216" s="6"/>
      <c r="CL216" s="6"/>
      <c r="CO216" s="6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EF216" s="6"/>
      <c r="EG216" s="6"/>
    </row>
    <row r="217" spans="1:137" x14ac:dyDescent="0.25">
      <c r="B217" s="4" t="s">
        <v>0</v>
      </c>
      <c r="C217" s="12">
        <f t="shared" si="174"/>
        <v>119.93099232886618</v>
      </c>
      <c r="D217" s="13">
        <f t="shared" si="174"/>
        <v>120.91089971865804</v>
      </c>
      <c r="E217" s="13">
        <f t="shared" si="174"/>
        <v>121.86887449142733</v>
      </c>
      <c r="F217" s="13">
        <f t="shared" si="174"/>
        <v>119.17584625054344</v>
      </c>
      <c r="G217" s="13">
        <f t="shared" si="174"/>
        <v>118.74732448818044</v>
      </c>
      <c r="H217" s="13">
        <f t="shared" si="174"/>
        <v>119.21214088010888</v>
      </c>
      <c r="I217" s="13">
        <f t="shared" si="174"/>
        <v>119.81535348532789</v>
      </c>
      <c r="J217" s="13">
        <f t="shared" si="174"/>
        <v>119.5360072386314</v>
      </c>
      <c r="K217" s="13">
        <f t="shared" si="174"/>
        <v>119.28111629899242</v>
      </c>
      <c r="L217" s="13">
        <f t="shared" si="174"/>
        <v>118.60916293670738</v>
      </c>
      <c r="M217" s="13">
        <f t="shared" si="174"/>
        <v>118.71351230586947</v>
      </c>
      <c r="N217" s="13">
        <f t="shared" si="174"/>
        <v>118.7450011659714</v>
      </c>
      <c r="O217" s="50">
        <f t="shared" si="174"/>
        <v>119.51849797258122</v>
      </c>
      <c r="P217" s="48">
        <v>118.80349814702444</v>
      </c>
      <c r="AV217" s="6"/>
      <c r="AW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  <c r="BZ217" s="6"/>
      <c r="CA217" s="6"/>
      <c r="CB217" s="6"/>
      <c r="CC217" s="6"/>
      <c r="CD217" s="6"/>
      <c r="CE217" s="6"/>
      <c r="CF217" s="6"/>
      <c r="CG217" s="6"/>
      <c r="CH217" s="6"/>
      <c r="CI217" s="6"/>
      <c r="CJ217" s="6"/>
      <c r="CK217" s="6"/>
      <c r="CL217" s="6"/>
      <c r="CO217" s="6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EF217" s="6"/>
      <c r="EG217" s="6"/>
    </row>
    <row r="218" spans="1:137" ht="15.75" thickBot="1" x14ac:dyDescent="0.3">
      <c r="B218" s="4" t="s">
        <v>1</v>
      </c>
      <c r="C218" s="14">
        <f t="shared" si="174"/>
        <v>156.2567346058961</v>
      </c>
      <c r="D218" s="15">
        <f t="shared" si="174"/>
        <v>157.24132833369632</v>
      </c>
      <c r="E218" s="15">
        <f t="shared" si="174"/>
        <v>158.88910768252606</v>
      </c>
      <c r="F218" s="15">
        <f t="shared" si="174"/>
        <v>154.6567247566683</v>
      </c>
      <c r="G218" s="15">
        <f t="shared" si="174"/>
        <v>153.97974943087038</v>
      </c>
      <c r="H218" s="15">
        <f t="shared" si="174"/>
        <v>154.3082055614949</v>
      </c>
      <c r="I218" s="15">
        <f t="shared" si="174"/>
        <v>154.86093398270708</v>
      </c>
      <c r="J218" s="15">
        <f t="shared" si="174"/>
        <v>154.44408448343759</v>
      </c>
      <c r="K218" s="15">
        <f t="shared" si="174"/>
        <v>154.06085933697656</v>
      </c>
      <c r="L218" s="15">
        <f t="shared" si="174"/>
        <v>153.49825249455651</v>
      </c>
      <c r="M218" s="15">
        <f t="shared" si="174"/>
        <v>153.96684392389176</v>
      </c>
      <c r="N218" s="15">
        <f t="shared" si="174"/>
        <v>154.22723879609089</v>
      </c>
      <c r="O218" s="51">
        <f t="shared" si="174"/>
        <v>155.3052443207331</v>
      </c>
      <c r="P218" s="49">
        <v>154.87954365518047</v>
      </c>
      <c r="AV218" s="6"/>
      <c r="AW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O218" s="6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EF218" s="6"/>
      <c r="EG218" s="6"/>
    </row>
    <row r="219" spans="1:137" x14ac:dyDescent="0.25">
      <c r="A219" s="4" t="s">
        <v>8</v>
      </c>
      <c r="B219" s="4" t="s">
        <v>4</v>
      </c>
      <c r="C219" s="16">
        <f t="shared" ref="C219:O222" si="175">$P219</f>
        <v>5.1989705179223362</v>
      </c>
      <c r="D219" s="17">
        <f t="shared" si="175"/>
        <v>5.1989705179223362</v>
      </c>
      <c r="E219" s="17">
        <f t="shared" si="175"/>
        <v>5.1989705179223362</v>
      </c>
      <c r="F219" s="17">
        <f t="shared" si="175"/>
        <v>5.1989705179223362</v>
      </c>
      <c r="G219" s="17">
        <f t="shared" si="175"/>
        <v>5.1989705179223362</v>
      </c>
      <c r="H219" s="17">
        <f t="shared" si="175"/>
        <v>5.1989705179223362</v>
      </c>
      <c r="I219" s="17">
        <f t="shared" si="175"/>
        <v>5.1989705179223362</v>
      </c>
      <c r="J219" s="17">
        <f t="shared" si="175"/>
        <v>5.1989705179223362</v>
      </c>
      <c r="K219" s="17">
        <f t="shared" si="175"/>
        <v>5.1989705179223362</v>
      </c>
      <c r="L219" s="17">
        <f t="shared" si="175"/>
        <v>5.1989705179223362</v>
      </c>
      <c r="M219" s="17">
        <f t="shared" si="175"/>
        <v>5.1989705179223362</v>
      </c>
      <c r="N219" s="17">
        <f t="shared" si="175"/>
        <v>5.1989705179223362</v>
      </c>
      <c r="O219" s="52">
        <f t="shared" si="175"/>
        <v>5.1989705179223362</v>
      </c>
      <c r="P219" s="47">
        <v>5.1989705179223362</v>
      </c>
      <c r="AV219" s="6"/>
      <c r="AW219" s="6"/>
      <c r="BK219" s="18"/>
      <c r="BL219" s="18"/>
      <c r="BM219" s="18"/>
      <c r="BN219" s="18"/>
      <c r="BO219" s="18"/>
      <c r="BP219" s="18"/>
      <c r="BQ219" s="18"/>
      <c r="BR219" s="18"/>
      <c r="BS219" s="18"/>
      <c r="BT219" s="18"/>
      <c r="BU219" s="18"/>
      <c r="BV219" s="18"/>
      <c r="BW219" s="18"/>
      <c r="BZ219" s="18"/>
      <c r="CA219" s="18"/>
      <c r="CB219" s="18"/>
      <c r="CC219" s="18"/>
      <c r="CD219" s="18"/>
      <c r="CE219" s="18"/>
      <c r="CF219" s="18"/>
      <c r="CG219" s="18"/>
      <c r="CH219" s="18"/>
      <c r="CI219" s="18"/>
      <c r="CJ219" s="18"/>
      <c r="CK219" s="18"/>
      <c r="CL219" s="18"/>
      <c r="CO219" s="18"/>
      <c r="CP219" s="18"/>
      <c r="CQ219" s="18"/>
      <c r="CR219" s="18"/>
      <c r="CS219" s="18"/>
      <c r="CT219" s="18"/>
      <c r="CU219" s="18"/>
      <c r="CV219" s="18"/>
      <c r="CW219" s="18"/>
      <c r="CX219" s="18"/>
      <c r="CY219" s="18"/>
      <c r="CZ219" s="18"/>
      <c r="DA219" s="18"/>
      <c r="DB219" s="6"/>
      <c r="DC219" s="6"/>
      <c r="DD219" s="6"/>
      <c r="DE219" s="6"/>
      <c r="EF219" s="6"/>
      <c r="EG219" s="6"/>
    </row>
    <row r="220" spans="1:137" x14ac:dyDescent="0.25">
      <c r="B220" s="4" t="s">
        <v>5</v>
      </c>
      <c r="C220" s="12">
        <f t="shared" si="175"/>
        <v>4.034016013438495</v>
      </c>
      <c r="D220" s="13">
        <f t="shared" si="175"/>
        <v>4.034016013438495</v>
      </c>
      <c r="E220" s="13">
        <f t="shared" si="175"/>
        <v>4.034016013438495</v>
      </c>
      <c r="F220" s="13">
        <f t="shared" si="175"/>
        <v>4.034016013438495</v>
      </c>
      <c r="G220" s="13">
        <f t="shared" si="175"/>
        <v>4.034016013438495</v>
      </c>
      <c r="H220" s="13">
        <f t="shared" si="175"/>
        <v>4.034016013438495</v>
      </c>
      <c r="I220" s="13">
        <f t="shared" si="175"/>
        <v>4.034016013438495</v>
      </c>
      <c r="J220" s="13">
        <f t="shared" si="175"/>
        <v>4.034016013438495</v>
      </c>
      <c r="K220" s="13">
        <f t="shared" si="175"/>
        <v>4.034016013438495</v>
      </c>
      <c r="L220" s="13">
        <f t="shared" si="175"/>
        <v>4.034016013438495</v>
      </c>
      <c r="M220" s="13">
        <f t="shared" si="175"/>
        <v>4.034016013438495</v>
      </c>
      <c r="N220" s="13">
        <f t="shared" si="175"/>
        <v>4.034016013438495</v>
      </c>
      <c r="O220" s="50">
        <f t="shared" si="175"/>
        <v>4.034016013438495</v>
      </c>
      <c r="P220" s="48">
        <v>4.034016013438495</v>
      </c>
      <c r="AV220" s="6"/>
      <c r="AW220" s="6"/>
      <c r="BK220" s="18"/>
      <c r="BL220" s="18"/>
      <c r="BM220" s="18"/>
      <c r="BN220" s="18"/>
      <c r="BO220" s="18"/>
      <c r="BP220" s="18"/>
      <c r="BQ220" s="18"/>
      <c r="BR220" s="18"/>
      <c r="BS220" s="18"/>
      <c r="BT220" s="18"/>
      <c r="BU220" s="18"/>
      <c r="BV220" s="18"/>
      <c r="BW220" s="18"/>
      <c r="BZ220" s="18"/>
      <c r="CA220" s="18"/>
      <c r="CB220" s="18"/>
      <c r="CC220" s="18"/>
      <c r="CD220" s="18"/>
      <c r="CE220" s="18"/>
      <c r="CF220" s="18"/>
      <c r="CG220" s="18"/>
      <c r="CH220" s="18"/>
      <c r="CI220" s="18"/>
      <c r="CJ220" s="18"/>
      <c r="CK220" s="18"/>
      <c r="CL220" s="18"/>
      <c r="CO220" s="18"/>
      <c r="CP220" s="18"/>
      <c r="CQ220" s="18"/>
      <c r="CR220" s="18"/>
      <c r="CS220" s="18"/>
      <c r="CT220" s="18"/>
      <c r="CU220" s="18"/>
      <c r="CV220" s="18"/>
      <c r="CW220" s="18"/>
      <c r="CX220" s="18"/>
      <c r="CY220" s="18"/>
      <c r="CZ220" s="18"/>
      <c r="DA220" s="18"/>
      <c r="DB220" s="6"/>
      <c r="DC220" s="6"/>
      <c r="DD220" s="6"/>
      <c r="DE220" s="6"/>
      <c r="EF220" s="6"/>
      <c r="EG220" s="6"/>
    </row>
    <row r="221" spans="1:137" x14ac:dyDescent="0.25">
      <c r="B221" s="4" t="s">
        <v>0</v>
      </c>
      <c r="C221" s="12">
        <f t="shared" si="175"/>
        <v>4.8919768037026108</v>
      </c>
      <c r="D221" s="13">
        <f t="shared" si="175"/>
        <v>4.8919768037026108</v>
      </c>
      <c r="E221" s="13">
        <f t="shared" si="175"/>
        <v>4.8919768037026108</v>
      </c>
      <c r="F221" s="13">
        <f t="shared" si="175"/>
        <v>4.8919768037026108</v>
      </c>
      <c r="G221" s="13">
        <f t="shared" si="175"/>
        <v>4.8919768037026108</v>
      </c>
      <c r="H221" s="13">
        <f t="shared" si="175"/>
        <v>4.8919768037026108</v>
      </c>
      <c r="I221" s="13">
        <f t="shared" si="175"/>
        <v>4.8919768037026108</v>
      </c>
      <c r="J221" s="13">
        <f t="shared" si="175"/>
        <v>4.8919768037026108</v>
      </c>
      <c r="K221" s="13">
        <f t="shared" si="175"/>
        <v>4.8919768037026108</v>
      </c>
      <c r="L221" s="13">
        <f t="shared" si="175"/>
        <v>4.8919768037026108</v>
      </c>
      <c r="M221" s="13">
        <f t="shared" si="175"/>
        <v>4.8919768037026108</v>
      </c>
      <c r="N221" s="13">
        <f t="shared" si="175"/>
        <v>4.8919768037026108</v>
      </c>
      <c r="O221" s="50">
        <f t="shared" si="175"/>
        <v>4.8919768037026108</v>
      </c>
      <c r="P221" s="48">
        <v>4.8919768037026108</v>
      </c>
    </row>
    <row r="222" spans="1:137" ht="15.75" thickBot="1" x14ac:dyDescent="0.3">
      <c r="B222" s="4" t="s">
        <v>1</v>
      </c>
      <c r="C222" s="14">
        <f t="shared" si="175"/>
        <v>4.7606336838555769</v>
      </c>
      <c r="D222" s="15">
        <f t="shared" si="175"/>
        <v>4.7606336838555769</v>
      </c>
      <c r="E222" s="15">
        <f t="shared" si="175"/>
        <v>4.7606336838555769</v>
      </c>
      <c r="F222" s="15">
        <f t="shared" si="175"/>
        <v>4.7606336838555769</v>
      </c>
      <c r="G222" s="15">
        <f t="shared" si="175"/>
        <v>4.7606336838555769</v>
      </c>
      <c r="H222" s="15">
        <f t="shared" si="175"/>
        <v>4.7606336838555769</v>
      </c>
      <c r="I222" s="15">
        <f t="shared" si="175"/>
        <v>4.7606336838555769</v>
      </c>
      <c r="J222" s="15">
        <f t="shared" si="175"/>
        <v>4.7606336838555769</v>
      </c>
      <c r="K222" s="15">
        <f t="shared" si="175"/>
        <v>4.7606336838555769</v>
      </c>
      <c r="L222" s="15">
        <f t="shared" si="175"/>
        <v>4.7606336838555769</v>
      </c>
      <c r="M222" s="15">
        <f t="shared" si="175"/>
        <v>4.7606336838555769</v>
      </c>
      <c r="N222" s="15">
        <f t="shared" si="175"/>
        <v>4.7606336838555769</v>
      </c>
      <c r="O222" s="51">
        <f t="shared" si="175"/>
        <v>4.7606336838555769</v>
      </c>
      <c r="P222" s="49">
        <v>4.7606336838555769</v>
      </c>
    </row>
    <row r="223" spans="1:137" x14ac:dyDescent="0.25">
      <c r="A223" s="4" t="s">
        <v>19</v>
      </c>
      <c r="C223" s="19">
        <f t="shared" ref="C223:O223" si="176">((C210+C212)/0.768)/(C209+C211+(C210+C212)/0.768)</f>
        <v>9.2409744607046245E-3</v>
      </c>
      <c r="D223" s="19">
        <f t="shared" si="176"/>
        <v>1.7686276619958762E-2</v>
      </c>
      <c r="E223" s="19">
        <f t="shared" si="176"/>
        <v>1.2484930450608618E-2</v>
      </c>
      <c r="F223" s="19">
        <f t="shared" si="176"/>
        <v>3.9630793477594184E-2</v>
      </c>
      <c r="G223" s="19">
        <f t="shared" si="176"/>
        <v>4.192328639556539E-2</v>
      </c>
      <c r="H223" s="19">
        <f t="shared" si="176"/>
        <v>6.9488475246231585E-2</v>
      </c>
      <c r="I223" s="19">
        <f t="shared" si="176"/>
        <v>7.7019279344899341E-2</v>
      </c>
      <c r="J223" s="19">
        <f t="shared" si="176"/>
        <v>9.6607234405014661E-2</v>
      </c>
      <c r="K223" s="19">
        <f t="shared" si="176"/>
        <v>0.10517539255514073</v>
      </c>
      <c r="L223" s="19">
        <f t="shared" si="176"/>
        <v>0.12128620341183331</v>
      </c>
      <c r="M223" s="19">
        <f t="shared" si="176"/>
        <v>0.13698926050825885</v>
      </c>
      <c r="N223" s="19">
        <f t="shared" si="176"/>
        <v>0.13968363028576605</v>
      </c>
      <c r="O223" s="19">
        <f t="shared" si="176"/>
        <v>0.1357843006365754</v>
      </c>
      <c r="P223" s="2" t="s">
        <v>20</v>
      </c>
    </row>
    <row r="224" spans="1:137" x14ac:dyDescent="0.25">
      <c r="B224" s="4"/>
      <c r="C224" s="19">
        <f>STDEV(A!C223,B!C223,'C'!C223)</f>
        <v>1.1107310563671056E-3</v>
      </c>
      <c r="D224" s="19">
        <f>STDEV(A!D223,B!D223,'C'!D223)</f>
        <v>2.6789703779776415E-3</v>
      </c>
      <c r="E224" s="19">
        <f>STDEV(A!E223,B!E223,'C'!E223)</f>
        <v>4.9074136483538517E-3</v>
      </c>
      <c r="F224" s="19">
        <f>STDEV(A!F223,B!F223,'C'!F223)</f>
        <v>3.2904270876724846E-3</v>
      </c>
      <c r="G224" s="19">
        <f>STDEV(A!G223,B!G223,'C'!G223)</f>
        <v>7.8570555050063492E-3</v>
      </c>
      <c r="H224" s="19">
        <f>STDEV(A!H223,B!H223,'C'!H223)</f>
        <v>1.0159755840571697E-2</v>
      </c>
      <c r="I224" s="19">
        <f>STDEV(A!I223,B!I223,'C'!I223)</f>
        <v>2.2397493674337463E-3</v>
      </c>
      <c r="J224" s="19">
        <f>STDEV(A!J223,B!J223,'C'!J223)</f>
        <v>8.8661242158657571E-3</v>
      </c>
      <c r="K224" s="19">
        <f>STDEV(A!K223,B!K223,'C'!K223)</f>
        <v>4.2809964367563911E-3</v>
      </c>
      <c r="L224" s="19">
        <f>STDEV(A!L223,B!L223,'C'!L223)</f>
        <v>9.3106714714987354E-3</v>
      </c>
      <c r="M224" s="19">
        <f>STDEV(A!M223,B!M223,'C'!M223)</f>
        <v>1.100928765756698E-2</v>
      </c>
      <c r="N224" s="19">
        <f>STDEV(A!N223,B!N223,'C'!N223)</f>
        <v>8.2886849182640301E-3</v>
      </c>
      <c r="O224" s="19">
        <f>STDEV(A!O223,B!O223,'C'!O223)</f>
        <v>3.6857830343669444E-3</v>
      </c>
      <c r="P224" s="2" t="s">
        <v>22</v>
      </c>
    </row>
    <row r="225" spans="1:16" x14ac:dyDescent="0.25">
      <c r="B225" s="4"/>
      <c r="C225" s="60">
        <f>C210/(C209*0.768+C210)</f>
        <v>1.2370725518588711E-2</v>
      </c>
      <c r="D225" s="60">
        <f t="shared" ref="D225:O225" si="177">D210/(D209*0.768+D210)</f>
        <v>1.5472517527831645E-2</v>
      </c>
      <c r="E225" s="60">
        <f t="shared" si="177"/>
        <v>1.4098695726970636E-2</v>
      </c>
      <c r="F225" s="60">
        <f t="shared" si="177"/>
        <v>3.0386767581770679E-2</v>
      </c>
      <c r="G225" s="60">
        <f t="shared" si="177"/>
        <v>2.9315211892190371E-2</v>
      </c>
      <c r="H225" s="60">
        <f t="shared" si="177"/>
        <v>4.8532899378960437E-2</v>
      </c>
      <c r="I225" s="60">
        <f t="shared" si="177"/>
        <v>5.6777555112177906E-2</v>
      </c>
      <c r="J225" s="60">
        <f t="shared" si="177"/>
        <v>6.996385531148526E-2</v>
      </c>
      <c r="K225" s="60">
        <f t="shared" si="177"/>
        <v>7.7370904515454419E-2</v>
      </c>
      <c r="L225" s="60">
        <f t="shared" si="177"/>
        <v>8.5971077339000571E-2</v>
      </c>
      <c r="M225" s="60">
        <f t="shared" si="177"/>
        <v>9.9858566209093419E-2</v>
      </c>
      <c r="N225" s="60">
        <f t="shared" si="177"/>
        <v>9.6199653838845753E-2</v>
      </c>
      <c r="O225" s="60">
        <f t="shared" si="177"/>
        <v>9.5001411308504244E-2</v>
      </c>
      <c r="P225" s="59" t="s">
        <v>51</v>
      </c>
    </row>
    <row r="226" spans="1:16" x14ac:dyDescent="0.25">
      <c r="C226" s="61">
        <f>C212/(C211*0.768+C212)</f>
        <v>2.7306825794285103E-8</v>
      </c>
      <c r="D226" s="61">
        <f t="shared" ref="D226:O226" si="178">D212/(D211*0.768+D212)</f>
        <v>2.4319940812907455E-2</v>
      </c>
      <c r="E226" s="61">
        <f t="shared" si="178"/>
        <v>7.4589640629416287E-3</v>
      </c>
      <c r="F226" s="61">
        <f t="shared" si="178"/>
        <v>6.6852562220309331E-2</v>
      </c>
      <c r="G226" s="61">
        <f t="shared" si="178"/>
        <v>8.0102383427925777E-2</v>
      </c>
      <c r="H226" s="61">
        <f t="shared" si="178"/>
        <v>0.13113493270816351</v>
      </c>
      <c r="I226" s="61">
        <f t="shared" si="178"/>
        <v>0.13973948023396443</v>
      </c>
      <c r="J226" s="61">
        <f t="shared" si="178"/>
        <v>0.1776889387093645</v>
      </c>
      <c r="K226" s="61">
        <f t="shared" si="178"/>
        <v>0.18797073594521582</v>
      </c>
      <c r="L226" s="61">
        <f t="shared" si="178"/>
        <v>0.22366003387755376</v>
      </c>
      <c r="M226" s="61">
        <f t="shared" si="178"/>
        <v>0.24560719712945056</v>
      </c>
      <c r="N226" s="61">
        <f t="shared" si="178"/>
        <v>0.26877210365676207</v>
      </c>
      <c r="O226" s="61">
        <f t="shared" si="178"/>
        <v>0.26234403233909159</v>
      </c>
      <c r="P226" s="62" t="s">
        <v>50</v>
      </c>
    </row>
    <row r="227" spans="1:16" x14ac:dyDescent="0.25">
      <c r="A227" s="4" t="s">
        <v>41</v>
      </c>
      <c r="B227" s="4" t="s">
        <v>36</v>
      </c>
      <c r="C227" s="54">
        <f>AVERAGE(C$214*C$216+C$213, C$214*C$217+C$213)</f>
        <v>99.28977126758106</v>
      </c>
      <c r="D227" s="54">
        <f t="shared" ref="D227:O227" si="179">AVERAGE(D$214*D$216+D$213, D$214*D$217+D$213)</f>
        <v>101.25102304914034</v>
      </c>
      <c r="E227" s="54">
        <f t="shared" si="179"/>
        <v>102.39733420345958</v>
      </c>
      <c r="F227" s="54">
        <f t="shared" si="179"/>
        <v>98.76670892193718</v>
      </c>
      <c r="G227" s="54">
        <f t="shared" si="179"/>
        <v>98.207060284448971</v>
      </c>
      <c r="H227" s="54">
        <f t="shared" si="179"/>
        <v>99.282541681403586</v>
      </c>
      <c r="I227" s="54">
        <f t="shared" si="179"/>
        <v>100.52960244844411</v>
      </c>
      <c r="J227" s="54">
        <f t="shared" si="179"/>
        <v>100.13483588508828</v>
      </c>
      <c r="K227" s="54">
        <f t="shared" si="179"/>
        <v>99.779197728293084</v>
      </c>
      <c r="L227" s="54">
        <f t="shared" si="179"/>
        <v>98.333127344736567</v>
      </c>
      <c r="M227" s="54">
        <f t="shared" si="179"/>
        <v>98.115855447536617</v>
      </c>
      <c r="N227" s="54">
        <f t="shared" si="179"/>
        <v>97.910532781548369</v>
      </c>
      <c r="O227" s="54">
        <f t="shared" si="179"/>
        <v>99.092684132455076</v>
      </c>
    </row>
    <row r="228" spans="1:16" x14ac:dyDescent="0.25">
      <c r="B228" s="4" t="s">
        <v>37</v>
      </c>
      <c r="C228" s="55">
        <v>25</v>
      </c>
      <c r="D228" s="55">
        <v>25</v>
      </c>
      <c r="E228" s="55">
        <v>25</v>
      </c>
      <c r="F228" s="55">
        <v>25</v>
      </c>
      <c r="G228" s="55">
        <v>25</v>
      </c>
      <c r="H228" s="55">
        <v>25</v>
      </c>
      <c r="I228" s="55">
        <v>25</v>
      </c>
      <c r="J228" s="55">
        <v>25</v>
      </c>
      <c r="K228" s="55">
        <v>25</v>
      </c>
      <c r="L228" s="55">
        <v>25</v>
      </c>
      <c r="M228" s="55">
        <v>25</v>
      </c>
      <c r="N228" s="55">
        <v>25</v>
      </c>
      <c r="O228" s="55">
        <v>25</v>
      </c>
    </row>
    <row r="229" spans="1:16" s="6" customFormat="1" x14ac:dyDescent="0.25">
      <c r="A229" s="2">
        <v>3</v>
      </c>
      <c r="B229" s="4"/>
      <c r="C229" s="2">
        <f>(C$214*C$215 + C$213) - (C$214*C$219)*$A$229</f>
        <v>34.876800494045241</v>
      </c>
      <c r="D229" s="2">
        <f t="shared" ref="D229:O229" si="180">(D$214*D$215 + D$213) - (D$214*D$219)*$A$229</f>
        <v>36.823457857988728</v>
      </c>
      <c r="E229" s="2">
        <f t="shared" si="180"/>
        <v>35.803863296509817</v>
      </c>
      <c r="F229" s="2">
        <f t="shared" si="180"/>
        <v>36.958359224170039</v>
      </c>
      <c r="G229" s="2">
        <f t="shared" si="180"/>
        <v>37.154638468746953</v>
      </c>
      <c r="H229" s="2">
        <f t="shared" si="180"/>
        <v>38.643063389113458</v>
      </c>
      <c r="I229" s="2">
        <f t="shared" si="180"/>
        <v>40.042658613569529</v>
      </c>
      <c r="J229" s="2">
        <f t="shared" si="180"/>
        <v>40.062394438245377</v>
      </c>
      <c r="K229" s="2">
        <f t="shared" si="180"/>
        <v>40.092359354061998</v>
      </c>
      <c r="L229" s="2">
        <f t="shared" si="180"/>
        <v>38.317814437562731</v>
      </c>
      <c r="M229" s="2">
        <f t="shared" si="180"/>
        <v>37.000000007547193</v>
      </c>
      <c r="N229" s="2">
        <f t="shared" si="180"/>
        <v>36.098035372994062</v>
      </c>
      <c r="O229" s="2">
        <f t="shared" si="180"/>
        <v>36.34746331739656</v>
      </c>
    </row>
    <row r="230" spans="1:16" x14ac:dyDescent="0.25">
      <c r="C230" s="2">
        <f>(C$214*C$216 + C$213) + (C$214*C$220)*$A$229</f>
        <v>89.699063350209485</v>
      </c>
      <c r="D230" s="2">
        <f t="shared" ref="D230:O230" si="181">(D$214*D$216 + D$213) + (D$214*D$220)*$A$229</f>
        <v>91.65626812310478</v>
      </c>
      <c r="E230" s="2">
        <f t="shared" si="181"/>
        <v>92.198974740658855</v>
      </c>
      <c r="F230" s="2">
        <f t="shared" si="181"/>
        <v>89.893760011673123</v>
      </c>
      <c r="G230" s="2">
        <f t="shared" si="181"/>
        <v>89.540703750430822</v>
      </c>
      <c r="H230" s="2">
        <f t="shared" si="181"/>
        <v>90.728704521679603</v>
      </c>
      <c r="I230" s="2">
        <f t="shared" si="181"/>
        <v>92.017267277829319</v>
      </c>
      <c r="J230" s="2">
        <f t="shared" si="181"/>
        <v>91.735112674458222</v>
      </c>
      <c r="K230" s="2">
        <f t="shared" si="181"/>
        <v>91.48401423027201</v>
      </c>
      <c r="L230" s="2">
        <f t="shared" si="181"/>
        <v>89.948905570662319</v>
      </c>
      <c r="M230" s="2">
        <f t="shared" si="181"/>
        <v>89.432193248747879</v>
      </c>
      <c r="N230" s="2">
        <f t="shared" si="181"/>
        <v>89.036448138808325</v>
      </c>
      <c r="O230" s="2">
        <f t="shared" si="181"/>
        <v>89.962604078439654</v>
      </c>
    </row>
    <row r="231" spans="1:16" x14ac:dyDescent="0.25">
      <c r="C231" s="2">
        <f>(C$214*C$217 + C$213) - (C$214*C$221)*$A$229</f>
        <v>106.28878194275752</v>
      </c>
      <c r="D231" s="2">
        <f t="shared" ref="D231:O231" si="182">(D$214*D$217 + D$213) - (D$214*D$221)*$A$229</f>
        <v>108.25374638140171</v>
      </c>
      <c r="E231" s="2">
        <f t="shared" si="182"/>
        <v>109.95444725937105</v>
      </c>
      <c r="F231" s="2">
        <f t="shared" si="182"/>
        <v>105.10823825999525</v>
      </c>
      <c r="G231" s="2">
        <f t="shared" si="182"/>
        <v>104.35972341990013</v>
      </c>
      <c r="H231" s="2">
        <f t="shared" si="182"/>
        <v>105.33241420489311</v>
      </c>
      <c r="I231" s="2">
        <f t="shared" si="182"/>
        <v>106.54157482857525</v>
      </c>
      <c r="J231" s="2">
        <f t="shared" si="182"/>
        <v>106.04400661544854</v>
      </c>
      <c r="K231" s="2">
        <f t="shared" si="182"/>
        <v>105.59298488130963</v>
      </c>
      <c r="L231" s="2">
        <f t="shared" si="182"/>
        <v>104.22815133449043</v>
      </c>
      <c r="M231" s="2">
        <f t="shared" si="182"/>
        <v>104.28433263962027</v>
      </c>
      <c r="N231" s="2">
        <f t="shared" si="182"/>
        <v>104.25310088399073</v>
      </c>
      <c r="O231" s="2">
        <f t="shared" si="182"/>
        <v>105.66952216018741</v>
      </c>
    </row>
    <row r="232" spans="1:16" x14ac:dyDescent="0.25">
      <c r="C232" s="2">
        <f>(C$214*C$218 + C$213) + (C$214*C$222)*$A$229</f>
        <v>172.02420945949692</v>
      </c>
      <c r="D232" s="2">
        <f t="shared" ref="D232:O232" si="183">(D$214*D$218 + D$213) + (D$214*D$222)*$A$229</f>
        <v>174.00237372519283</v>
      </c>
      <c r="E232" s="2">
        <f t="shared" si="183"/>
        <v>177.65929973351132</v>
      </c>
      <c r="F232" s="2">
        <f t="shared" si="183"/>
        <v>168.48386625052697</v>
      </c>
      <c r="G232" s="2">
        <f t="shared" si="183"/>
        <v>167.04892227742823</v>
      </c>
      <c r="H232" s="2">
        <f t="shared" si="183"/>
        <v>167.64633055857161</v>
      </c>
      <c r="I232" s="2">
        <f t="shared" si="183"/>
        <v>168.71681311642703</v>
      </c>
      <c r="J232" s="2">
        <f t="shared" si="183"/>
        <v>167.84224539321178</v>
      </c>
      <c r="K232" s="2">
        <f t="shared" si="183"/>
        <v>167.04030904814809</v>
      </c>
      <c r="L232" s="2">
        <f t="shared" si="183"/>
        <v>165.97441299097846</v>
      </c>
      <c r="M232" s="2">
        <f t="shared" si="183"/>
        <v>167.03116072949368</v>
      </c>
      <c r="N232" s="2">
        <f t="shared" si="183"/>
        <v>167.63249328260918</v>
      </c>
      <c r="O232" s="2">
        <f t="shared" si="183"/>
        <v>169.89490359813922</v>
      </c>
    </row>
  </sheetData>
  <mergeCells count="18">
    <mergeCell ref="DD4:DP4"/>
    <mergeCell ref="DS4:EE4"/>
    <mergeCell ref="CO3:DA3"/>
    <mergeCell ref="DD3:DP3"/>
    <mergeCell ref="DS3:EE3"/>
    <mergeCell ref="BZ4:CL4"/>
    <mergeCell ref="CO4:DA4"/>
    <mergeCell ref="C3:O3"/>
    <mergeCell ref="R3:AD3"/>
    <mergeCell ref="AG3:AS3"/>
    <mergeCell ref="AV3:BH3"/>
    <mergeCell ref="BK3:BW3"/>
    <mergeCell ref="BZ3:CL3"/>
    <mergeCell ref="C4:O4"/>
    <mergeCell ref="R4:AD4"/>
    <mergeCell ref="AG4:AS4"/>
    <mergeCell ref="AV4:BH4"/>
    <mergeCell ref="BK4:BW4"/>
  </mergeCells>
  <conditionalFormatting sqref="AG207:AS20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O20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topLeftCell="A4" zoomScale="80" zoomScaleNormal="80" workbookViewId="0">
      <selection activeCell="I22" sqref="I22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</row>
    <row r="2" spans="1:18" ht="15.75" thickBot="1" x14ac:dyDescent="0.3">
      <c r="B2" s="24" t="s">
        <v>16</v>
      </c>
      <c r="C2" s="68" t="s">
        <v>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</row>
    <row r="3" spans="1:18" ht="15.75" thickBot="1" x14ac:dyDescent="0.3">
      <c r="B3" s="24"/>
      <c r="C3" s="32">
        <v>0</v>
      </c>
      <c r="D3" s="33">
        <v>10</v>
      </c>
      <c r="E3" s="33">
        <v>20</v>
      </c>
      <c r="F3" s="44">
        <v>30</v>
      </c>
      <c r="G3" s="44">
        <v>40</v>
      </c>
      <c r="H3" s="45">
        <v>50</v>
      </c>
      <c r="I3" s="45">
        <v>60</v>
      </c>
      <c r="J3" s="45">
        <v>70</v>
      </c>
      <c r="K3" s="45">
        <v>80</v>
      </c>
      <c r="L3" s="45">
        <v>90</v>
      </c>
      <c r="M3" s="45">
        <v>100</v>
      </c>
      <c r="N3" s="45">
        <v>110</v>
      </c>
      <c r="O3" s="34">
        <v>120</v>
      </c>
      <c r="P3" s="40"/>
    </row>
    <row r="4" spans="1:18" x14ac:dyDescent="0.25">
      <c r="B4" s="25" t="s">
        <v>11</v>
      </c>
      <c r="C4" s="20">
        <f>A!C$223</f>
        <v>7.7704782977956761E-3</v>
      </c>
      <c r="D4" s="21">
        <f>A!D$223</f>
        <v>1.3024228792353619E-2</v>
      </c>
      <c r="E4" s="21">
        <f>A!E$223</f>
        <v>4.6613332794121862E-3</v>
      </c>
      <c r="F4" s="21">
        <f>A!F$223</f>
        <v>3.3145733252069091E-2</v>
      </c>
      <c r="G4" s="21">
        <f>A!G$223</f>
        <v>4.9076041153180781E-2</v>
      </c>
      <c r="H4" s="21">
        <f>A!H$223</f>
        <v>5.5525450334289121E-2</v>
      </c>
      <c r="I4" s="21">
        <f>A!I$223</f>
        <v>7.6525795599587776E-2</v>
      </c>
      <c r="J4" s="21">
        <f>A!J$223</f>
        <v>7.9511349728902503E-2</v>
      </c>
      <c r="K4" s="21">
        <f>A!K$223</f>
        <v>9.7865301475244554E-2</v>
      </c>
      <c r="L4" s="21">
        <f>A!L$223</f>
        <v>0.10338972325150271</v>
      </c>
      <c r="M4" s="21">
        <f>A!M$223</f>
        <v>0.12211871878533063</v>
      </c>
      <c r="N4" s="21">
        <f>A!N$223</f>
        <v>0.12625553478350479</v>
      </c>
      <c r="O4" s="22">
        <f>A!O$223</f>
        <v>0.13733874384523295</v>
      </c>
      <c r="P4" s="20"/>
    </row>
    <row r="5" spans="1:18" x14ac:dyDescent="0.25">
      <c r="B5" s="25" t="s">
        <v>12</v>
      </c>
      <c r="C5" s="20">
        <f>B!C$223</f>
        <v>9.9477392831063202E-3</v>
      </c>
      <c r="D5" s="21">
        <f>B!D$223</f>
        <v>1.7642091003475576E-2</v>
      </c>
      <c r="E5" s="21">
        <f>B!E$223</f>
        <v>1.3705540814547109E-2</v>
      </c>
      <c r="F5" s="21">
        <f>B!F$223</f>
        <v>3.541938429015265E-2</v>
      </c>
      <c r="G5" s="21">
        <f>B!G$223</f>
        <v>5.7616946397111103E-2</v>
      </c>
      <c r="H5" s="21">
        <f>B!H$223</f>
        <v>7.5291225291533023E-2</v>
      </c>
      <c r="I5" s="21">
        <f>B!I$223</f>
        <v>8.0628284745029283E-2</v>
      </c>
      <c r="J5" s="21">
        <f>B!J$223</f>
        <v>8.3982219441987485E-2</v>
      </c>
      <c r="K5" s="21">
        <f>B!K$223</f>
        <v>0.10538075085122839</v>
      </c>
      <c r="L5" s="21">
        <f>B!L$223</f>
        <v>0.10788231431567594</v>
      </c>
      <c r="M5" s="21">
        <f>B!M$223</f>
        <v>0.11549114904358949</v>
      </c>
      <c r="N5" s="21">
        <f>B!N$223</f>
        <v>0.12455105645168088</v>
      </c>
      <c r="O5" s="22">
        <f>B!O$223</f>
        <v>0.13032110803489386</v>
      </c>
      <c r="P5" s="20"/>
    </row>
    <row r="6" spans="1:18" ht="15.75" thickBot="1" x14ac:dyDescent="0.3">
      <c r="B6" s="25" t="s">
        <v>13</v>
      </c>
      <c r="C6" s="20">
        <f>'C'!C$223</f>
        <v>9.2409744607046245E-3</v>
      </c>
      <c r="D6" s="21">
        <f>'C'!D$223</f>
        <v>1.7686276619958762E-2</v>
      </c>
      <c r="E6" s="21">
        <f>'C'!E$223</f>
        <v>1.2484930450608618E-2</v>
      </c>
      <c r="F6" s="21">
        <f>'C'!F$223</f>
        <v>3.9630793477594184E-2</v>
      </c>
      <c r="G6" s="21">
        <f>'C'!G$223</f>
        <v>4.192328639556539E-2</v>
      </c>
      <c r="H6" s="21">
        <f>'C'!H$223</f>
        <v>6.9488475246231585E-2</v>
      </c>
      <c r="I6" s="21">
        <f>'C'!I$223</f>
        <v>7.7019279344899341E-2</v>
      </c>
      <c r="J6" s="21">
        <f>'C'!J$223</f>
        <v>9.6607234405014661E-2</v>
      </c>
      <c r="K6" s="21">
        <f>'C'!K$223</f>
        <v>0.10517539255514073</v>
      </c>
      <c r="L6" s="21">
        <f>'C'!L$223</f>
        <v>0.12128620341183331</v>
      </c>
      <c r="M6" s="21">
        <f>'C'!M$223</f>
        <v>0.13698926050825885</v>
      </c>
      <c r="N6" s="21">
        <f>'C'!N$223</f>
        <v>0.13968363028576605</v>
      </c>
      <c r="O6" s="22">
        <f>'C'!O$223</f>
        <v>0.1357843006365754</v>
      </c>
      <c r="P6" s="20"/>
    </row>
    <row r="7" spans="1:18" x14ac:dyDescent="0.25">
      <c r="B7" s="26" t="s">
        <v>14</v>
      </c>
      <c r="C7" s="27">
        <f t="shared" ref="C7:O7" si="0">AVERAGE(C4:C6)</f>
        <v>8.9863973472022064E-3</v>
      </c>
      <c r="D7" s="28">
        <f t="shared" si="0"/>
        <v>1.6117532138595986E-2</v>
      </c>
      <c r="E7" s="28">
        <f t="shared" si="0"/>
        <v>1.0283934848189305E-2</v>
      </c>
      <c r="F7" s="28">
        <f t="shared" si="0"/>
        <v>3.606530367327198E-2</v>
      </c>
      <c r="G7" s="28">
        <f t="shared" si="0"/>
        <v>4.9538757981952425E-2</v>
      </c>
      <c r="H7" s="28">
        <f t="shared" si="0"/>
        <v>6.6768383624017907E-2</v>
      </c>
      <c r="I7" s="28">
        <f t="shared" si="0"/>
        <v>7.8057786563172138E-2</v>
      </c>
      <c r="J7" s="28">
        <f t="shared" si="0"/>
        <v>8.6700267858634883E-2</v>
      </c>
      <c r="K7" s="28">
        <f t="shared" si="0"/>
        <v>0.10280714829387122</v>
      </c>
      <c r="L7" s="28">
        <f t="shared" si="0"/>
        <v>0.110852746993004</v>
      </c>
      <c r="M7" s="28">
        <f t="shared" si="0"/>
        <v>0.124866376112393</v>
      </c>
      <c r="N7" s="28">
        <f t="shared" si="0"/>
        <v>0.13016340717365057</v>
      </c>
      <c r="O7" s="29">
        <f t="shared" si="0"/>
        <v>0.13448138417223407</v>
      </c>
      <c r="P7" s="41"/>
    </row>
    <row r="8" spans="1:18" ht="15.75" thickBot="1" x14ac:dyDescent="0.3">
      <c r="B8" s="30" t="s">
        <v>15</v>
      </c>
      <c r="C8" s="37">
        <f t="shared" ref="C8:O8" si="1">STDEV(C4:C6)</f>
        <v>1.1107310563671056E-3</v>
      </c>
      <c r="D8" s="38">
        <f t="shared" si="1"/>
        <v>2.6789703779776415E-3</v>
      </c>
      <c r="E8" s="38">
        <f t="shared" si="1"/>
        <v>4.9074136483538517E-3</v>
      </c>
      <c r="F8" s="38">
        <f t="shared" si="1"/>
        <v>3.2904270876724846E-3</v>
      </c>
      <c r="G8" s="38">
        <f t="shared" si="1"/>
        <v>7.8570555050063492E-3</v>
      </c>
      <c r="H8" s="38">
        <f t="shared" si="1"/>
        <v>1.0159755840571697E-2</v>
      </c>
      <c r="I8" s="38">
        <f t="shared" si="1"/>
        <v>2.2397493674337463E-3</v>
      </c>
      <c r="J8" s="38">
        <f t="shared" si="1"/>
        <v>8.8661242158657571E-3</v>
      </c>
      <c r="K8" s="38">
        <f t="shared" si="1"/>
        <v>4.2809964367563911E-3</v>
      </c>
      <c r="L8" s="38">
        <f t="shared" si="1"/>
        <v>9.3106714714987354E-3</v>
      </c>
      <c r="M8" s="38">
        <f t="shared" si="1"/>
        <v>1.100928765756698E-2</v>
      </c>
      <c r="N8" s="38">
        <f t="shared" si="1"/>
        <v>8.2886849182640301E-3</v>
      </c>
      <c r="O8" s="39">
        <f t="shared" si="1"/>
        <v>3.6857830343669444E-3</v>
      </c>
      <c r="P8" s="42"/>
    </row>
    <row r="9" spans="1:18" x14ac:dyDescent="0.25">
      <c r="B9" s="4">
        <f>Expt!B1</f>
        <v>800</v>
      </c>
      <c r="C9" s="43">
        <f>$B$9*C7</f>
        <v>7.189117877761765</v>
      </c>
      <c r="D9" s="43">
        <f t="shared" ref="D9:O9" si="2">$B$9*D7</f>
        <v>12.89402571087679</v>
      </c>
      <c r="E9" s="43">
        <f t="shared" si="2"/>
        <v>8.2271478785514436</v>
      </c>
      <c r="F9" s="43">
        <f t="shared" si="2"/>
        <v>28.852242938617582</v>
      </c>
      <c r="G9" s="43">
        <f t="shared" si="2"/>
        <v>39.631006385561939</v>
      </c>
      <c r="H9" s="43">
        <f t="shared" si="2"/>
        <v>53.414706899214323</v>
      </c>
      <c r="I9" s="43">
        <f t="shared" si="2"/>
        <v>62.446229250537712</v>
      </c>
      <c r="J9" s="43">
        <f t="shared" si="2"/>
        <v>69.360214286907905</v>
      </c>
      <c r="K9" s="43">
        <f t="shared" si="2"/>
        <v>82.245718635096978</v>
      </c>
      <c r="L9" s="43">
        <f t="shared" si="2"/>
        <v>88.682197594403206</v>
      </c>
      <c r="M9" s="43">
        <f t="shared" si="2"/>
        <v>99.893100889914393</v>
      </c>
      <c r="N9" s="43">
        <f t="shared" si="2"/>
        <v>104.13072573892046</v>
      </c>
      <c r="O9" s="43">
        <f t="shared" si="2"/>
        <v>107.58510733778725</v>
      </c>
      <c r="P9" s="31"/>
      <c r="Q9" s="4">
        <f>LINEST(C9:K9,C3:K3, FALSE)</f>
        <v>1.0096408014286811</v>
      </c>
      <c r="R9" s="4" t="s">
        <v>23</v>
      </c>
    </row>
    <row r="10" spans="1:18" ht="17.25" x14ac:dyDescent="0.25">
      <c r="C10" s="31">
        <f>$B$9*C8</f>
        <v>0.88858484509368452</v>
      </c>
      <c r="D10" s="31">
        <f t="shared" ref="D10:O10" si="3">$B$9*D8</f>
        <v>2.1431763023821131</v>
      </c>
      <c r="E10" s="31">
        <f t="shared" si="3"/>
        <v>3.9259309186830813</v>
      </c>
      <c r="F10" s="31">
        <f t="shared" si="3"/>
        <v>2.6323416701379876</v>
      </c>
      <c r="G10" s="31">
        <f t="shared" si="3"/>
        <v>6.2856444040050796</v>
      </c>
      <c r="H10" s="31">
        <f t="shared" si="3"/>
        <v>8.1278046724573567</v>
      </c>
      <c r="I10" s="31">
        <f t="shared" si="3"/>
        <v>1.791799493946997</v>
      </c>
      <c r="J10" s="31">
        <f t="shared" si="3"/>
        <v>7.0928993726926057</v>
      </c>
      <c r="K10" s="31">
        <f t="shared" si="3"/>
        <v>3.424797149405113</v>
      </c>
      <c r="L10" s="31">
        <f t="shared" si="3"/>
        <v>7.4485371771989879</v>
      </c>
      <c r="M10" s="31">
        <f t="shared" si="3"/>
        <v>8.8074301260535837</v>
      </c>
      <c r="N10" s="31">
        <f t="shared" si="3"/>
        <v>6.6309479346112239</v>
      </c>
      <c r="O10" s="31">
        <f t="shared" si="3"/>
        <v>2.9486264274935556</v>
      </c>
      <c r="P10" s="31"/>
      <c r="Q10" s="4">
        <f>Q9/Expt!B3</f>
        <v>2.5241020035717026E-2</v>
      </c>
      <c r="R10" s="4" t="s">
        <v>31</v>
      </c>
    </row>
    <row r="11" spans="1:18" x14ac:dyDescent="0.25">
      <c r="B11" s="4">
        <f>Expt!B3</f>
        <v>40</v>
      </c>
      <c r="C11" s="43">
        <f>C9/$B11</f>
        <v>0.17972794694404412</v>
      </c>
      <c r="D11" s="43">
        <f t="shared" ref="D11:O11" si="4">D9/$B11</f>
        <v>0.32235064277191972</v>
      </c>
      <c r="E11" s="43">
        <f t="shared" si="4"/>
        <v>0.2056786969637861</v>
      </c>
      <c r="F11" s="43">
        <f t="shared" si="4"/>
        <v>0.72130607346543951</v>
      </c>
      <c r="G11" s="43">
        <f t="shared" si="4"/>
        <v>0.9907751596390485</v>
      </c>
      <c r="H11" s="43">
        <f t="shared" si="4"/>
        <v>1.335367672480358</v>
      </c>
      <c r="I11" s="43">
        <f t="shared" si="4"/>
        <v>1.5611557312634428</v>
      </c>
      <c r="J11" s="43">
        <f t="shared" si="4"/>
        <v>1.7340053571726977</v>
      </c>
      <c r="K11" s="43">
        <f t="shared" si="4"/>
        <v>2.0561429658774246</v>
      </c>
      <c r="L11" s="43">
        <f t="shared" si="4"/>
        <v>2.2170549398600801</v>
      </c>
      <c r="M11" s="43">
        <f t="shared" si="4"/>
        <v>2.4973275222478599</v>
      </c>
      <c r="N11" s="43">
        <f t="shared" si="4"/>
        <v>2.6032681434730116</v>
      </c>
      <c r="O11" s="43">
        <f t="shared" si="4"/>
        <v>2.6896276834446811</v>
      </c>
      <c r="P11" s="31"/>
    </row>
    <row r="12" spans="1:18" x14ac:dyDescent="0.25">
      <c r="C12" s="43">
        <f>C10/$B11</f>
        <v>2.2214621127342113E-2</v>
      </c>
      <c r="D12" s="43">
        <f t="shared" ref="D12:O12" si="5">D10/$B11</f>
        <v>5.357940755955283E-2</v>
      </c>
      <c r="E12" s="43">
        <f t="shared" si="5"/>
        <v>9.8148272967077038E-2</v>
      </c>
      <c r="F12" s="43">
        <f t="shared" si="5"/>
        <v>6.580854175344969E-2</v>
      </c>
      <c r="G12" s="43">
        <f t="shared" si="5"/>
        <v>0.15714111010012699</v>
      </c>
      <c r="H12" s="43">
        <f t="shared" si="5"/>
        <v>0.20319511681143393</v>
      </c>
      <c r="I12" s="43">
        <f t="shared" si="5"/>
        <v>4.4794987348674924E-2</v>
      </c>
      <c r="J12" s="43">
        <f t="shared" si="5"/>
        <v>0.17732248431731515</v>
      </c>
      <c r="K12" s="43">
        <f t="shared" si="5"/>
        <v>8.5619928735127832E-2</v>
      </c>
      <c r="L12" s="43">
        <f t="shared" si="5"/>
        <v>0.18621342942997471</v>
      </c>
      <c r="M12" s="43">
        <f t="shared" si="5"/>
        <v>0.22018575315133959</v>
      </c>
      <c r="N12" s="43">
        <f t="shared" si="5"/>
        <v>0.16577369836528061</v>
      </c>
      <c r="O12" s="43">
        <f t="shared" si="5"/>
        <v>7.3715660687338896E-2</v>
      </c>
      <c r="P12" s="31"/>
    </row>
    <row r="48" spans="19:20" ht="17.25" x14ac:dyDescent="0.25">
      <c r="S48" s="4">
        <f>LINEST(C11:E11,C3:E3,FALSE)</f>
        <v>1.4674160733989836E-2</v>
      </c>
      <c r="T48" s="4" t="s">
        <v>31</v>
      </c>
    </row>
  </sheetData>
  <mergeCells count="1">
    <mergeCell ref="C2:O2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topLeftCell="A3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13</v>
      </c>
    </row>
    <row r="2" spans="1:18" ht="15.75" thickBot="1" x14ac:dyDescent="0.3">
      <c r="B2" s="24" t="s">
        <v>16</v>
      </c>
      <c r="C2" s="68" t="s">
        <v>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Q2" s="4" t="s">
        <v>54</v>
      </c>
    </row>
    <row r="3" spans="1:18" ht="15.75" thickBot="1" x14ac:dyDescent="0.3">
      <c r="B3" s="24"/>
      <c r="C3" s="63">
        <v>0</v>
      </c>
      <c r="D3" s="64">
        <v>10</v>
      </c>
      <c r="E3" s="64">
        <v>20</v>
      </c>
      <c r="F3" s="64">
        <v>30</v>
      </c>
      <c r="G3" s="64">
        <v>40</v>
      </c>
      <c r="H3" s="64">
        <v>50</v>
      </c>
      <c r="I3" s="64">
        <v>60</v>
      </c>
      <c r="J3" s="64">
        <v>70</v>
      </c>
      <c r="K3" s="64">
        <v>80</v>
      </c>
      <c r="L3" s="64">
        <v>90</v>
      </c>
      <c r="M3" s="64">
        <v>100</v>
      </c>
      <c r="N3" s="64">
        <v>110</v>
      </c>
      <c r="O3" s="65">
        <v>120</v>
      </c>
      <c r="P3" s="40"/>
      <c r="Q3" s="2" t="str">
        <f>CONCATENATE("C3:",CHAR(66 + Q$1), "3")</f>
        <v>C3:O3</v>
      </c>
    </row>
    <row r="4" spans="1:18" x14ac:dyDescent="0.25">
      <c r="B4" s="25" t="s">
        <v>11</v>
      </c>
      <c r="C4" s="20">
        <f>A!C$225</f>
        <v>1.0444373814513673E-2</v>
      </c>
      <c r="D4" s="21">
        <f>A!D$225</f>
        <v>1.5186497609563946E-2</v>
      </c>
      <c r="E4" s="21">
        <f>A!E$225</f>
        <v>6.1821143195894858E-3</v>
      </c>
      <c r="F4" s="21">
        <f>A!F$225</f>
        <v>2.5240078413194551E-2</v>
      </c>
      <c r="G4" s="21">
        <f>A!G$225</f>
        <v>3.6650864775023384E-2</v>
      </c>
      <c r="H4" s="21">
        <f>A!H$225</f>
        <v>4.4621391256981058E-2</v>
      </c>
      <c r="I4" s="21">
        <f>A!I$225</f>
        <v>5.7547409486315829E-2</v>
      </c>
      <c r="J4" s="21">
        <f>A!J$225</f>
        <v>5.2738858109192856E-2</v>
      </c>
      <c r="K4" s="21">
        <f>A!K$225</f>
        <v>6.6062504592120999E-2</v>
      </c>
      <c r="L4" s="21">
        <f>A!L$225</f>
        <v>7.2560673722794899E-2</v>
      </c>
      <c r="M4" s="21">
        <f>A!M$225</f>
        <v>8.0623468126101716E-2</v>
      </c>
      <c r="N4" s="21">
        <f>A!N$225</f>
        <v>8.1403824267487448E-2</v>
      </c>
      <c r="O4" s="22">
        <f>A!O$225</f>
        <v>9.2373588802972015E-2</v>
      </c>
      <c r="P4" s="20"/>
    </row>
    <row r="5" spans="1:18" x14ac:dyDescent="0.25">
      <c r="B5" s="25" t="s">
        <v>12</v>
      </c>
      <c r="C5" s="20">
        <f>B!C$225</f>
        <v>1.3353172459416033E-2</v>
      </c>
      <c r="D5" s="21">
        <f>B!D$225</f>
        <v>1.3409126054689231E-2</v>
      </c>
      <c r="E5" s="21">
        <f>B!E$225</f>
        <v>1.5954538839488747E-2</v>
      </c>
      <c r="F5" s="21">
        <f>B!F$225</f>
        <v>3.0104320739686701E-2</v>
      </c>
      <c r="G5" s="21">
        <f>B!G$225</f>
        <v>3.9897455507736573E-2</v>
      </c>
      <c r="H5" s="21">
        <f>B!H$225</f>
        <v>5.5218339646834348E-2</v>
      </c>
      <c r="I5" s="21">
        <f>B!I$225</f>
        <v>5.6271203815883929E-2</v>
      </c>
      <c r="J5" s="21">
        <f>B!J$225</f>
        <v>6.158197018317077E-2</v>
      </c>
      <c r="K5" s="21">
        <f>B!K$225</f>
        <v>7.7386075431120221E-2</v>
      </c>
      <c r="L5" s="21">
        <f>B!L$225</f>
        <v>7.6940270670655814E-2</v>
      </c>
      <c r="M5" s="21">
        <f>B!M$225</f>
        <v>8.2874818953600382E-2</v>
      </c>
      <c r="N5" s="21">
        <f>B!N$225</f>
        <v>8.686978734838835E-2</v>
      </c>
      <c r="O5" s="22">
        <f>B!O$225</f>
        <v>9.0093372690686069E-2</v>
      </c>
      <c r="P5" s="20"/>
    </row>
    <row r="6" spans="1:18" ht="15.75" thickBot="1" x14ac:dyDescent="0.3">
      <c r="B6" s="25" t="s">
        <v>13</v>
      </c>
      <c r="C6" s="20">
        <f>'C'!C$225</f>
        <v>1.2370725518588711E-2</v>
      </c>
      <c r="D6" s="21">
        <f>'C'!D$225</f>
        <v>1.5472517527831645E-2</v>
      </c>
      <c r="E6" s="21">
        <f>'C'!E$225</f>
        <v>1.4098695726970636E-2</v>
      </c>
      <c r="F6" s="21">
        <f>'C'!F$225</f>
        <v>3.0386767581770679E-2</v>
      </c>
      <c r="G6" s="21">
        <f>'C'!G$225</f>
        <v>2.9315211892190371E-2</v>
      </c>
      <c r="H6" s="21">
        <f>'C'!H$225</f>
        <v>4.8532899378960437E-2</v>
      </c>
      <c r="I6" s="21">
        <f>'C'!I$225</f>
        <v>5.6777555112177906E-2</v>
      </c>
      <c r="J6" s="21">
        <f>'C'!J$225</f>
        <v>6.996385531148526E-2</v>
      </c>
      <c r="K6" s="21">
        <f>'C'!K$225</f>
        <v>7.7370904515454419E-2</v>
      </c>
      <c r="L6" s="21">
        <f>'C'!L$225</f>
        <v>8.5971077339000571E-2</v>
      </c>
      <c r="M6" s="21">
        <f>'C'!M$225</f>
        <v>9.9858566209093419E-2</v>
      </c>
      <c r="N6" s="21">
        <f>'C'!N$225</f>
        <v>9.6199653838845753E-2</v>
      </c>
      <c r="O6" s="22">
        <f>'C'!O$225</f>
        <v>9.5001411308504244E-2</v>
      </c>
      <c r="P6" s="20"/>
    </row>
    <row r="7" spans="1:18" x14ac:dyDescent="0.25">
      <c r="B7" s="26" t="s">
        <v>14</v>
      </c>
      <c r="C7" s="27">
        <f t="shared" ref="C7:O7" si="0">AVERAGE(C4:C6)</f>
        <v>1.205609059750614E-2</v>
      </c>
      <c r="D7" s="28">
        <f t="shared" si="0"/>
        <v>1.4689380397361609E-2</v>
      </c>
      <c r="E7" s="28">
        <f t="shared" si="0"/>
        <v>1.2078449628682956E-2</v>
      </c>
      <c r="F7" s="28">
        <f t="shared" si="0"/>
        <v>2.8577055578217311E-2</v>
      </c>
      <c r="G7" s="28">
        <f t="shared" si="0"/>
        <v>3.5287844058316774E-2</v>
      </c>
      <c r="H7" s="28">
        <f t="shared" si="0"/>
        <v>4.9457543427591948E-2</v>
      </c>
      <c r="I7" s="28">
        <f t="shared" si="0"/>
        <v>5.6865389471459221E-2</v>
      </c>
      <c r="J7" s="28">
        <f t="shared" si="0"/>
        <v>6.1428227867949624E-2</v>
      </c>
      <c r="K7" s="28">
        <f t="shared" si="0"/>
        <v>7.3606494846231885E-2</v>
      </c>
      <c r="L7" s="28">
        <f t="shared" si="0"/>
        <v>7.8490673910817099E-2</v>
      </c>
      <c r="M7" s="28">
        <f t="shared" si="0"/>
        <v>8.7785617762931853E-2</v>
      </c>
      <c r="N7" s="28">
        <f t="shared" si="0"/>
        <v>8.8157755151573855E-2</v>
      </c>
      <c r="O7" s="29">
        <f t="shared" si="0"/>
        <v>9.248945760072079E-2</v>
      </c>
      <c r="P7" s="41"/>
      <c r="Q7" s="2" t="str">
        <f>CONCATENATE("C9:",CHAR(66 + Q$1), "9")</f>
        <v>C9:O9</v>
      </c>
    </row>
    <row r="8" spans="1:18" ht="15.75" thickBot="1" x14ac:dyDescent="0.3">
      <c r="B8" s="30" t="s">
        <v>15</v>
      </c>
      <c r="C8" s="37">
        <f t="shared" ref="C8:O8" si="1">STDEV(C4:C6)</f>
        <v>1.4797039363737357E-3</v>
      </c>
      <c r="D8" s="38">
        <f t="shared" si="1"/>
        <v>1.1179178122116464E-3</v>
      </c>
      <c r="E8" s="38">
        <f t="shared" si="1"/>
        <v>5.1900015387779099E-3</v>
      </c>
      <c r="F8" s="38">
        <f t="shared" si="1"/>
        <v>2.8933555786600619E-3</v>
      </c>
      <c r="G8" s="38">
        <f t="shared" si="1"/>
        <v>5.4211935116098408E-3</v>
      </c>
      <c r="H8" s="38">
        <f t="shared" si="1"/>
        <v>5.3586429025272633E-3</v>
      </c>
      <c r="I8" s="38">
        <f t="shared" si="1"/>
        <v>6.4262071575183692E-4</v>
      </c>
      <c r="J8" s="38">
        <f t="shared" si="1"/>
        <v>8.6135277139720162E-3</v>
      </c>
      <c r="K8" s="38">
        <f t="shared" si="1"/>
        <v>6.5332916094998006E-3</v>
      </c>
      <c r="L8" s="38">
        <f t="shared" si="1"/>
        <v>6.8383144080038085E-3</v>
      </c>
      <c r="M8" s="38">
        <f t="shared" si="1"/>
        <v>1.051590263719079E-2</v>
      </c>
      <c r="N8" s="38">
        <f t="shared" si="1"/>
        <v>7.4815298550966218E-3</v>
      </c>
      <c r="O8" s="39">
        <f t="shared" si="1"/>
        <v>2.456070021847391E-3</v>
      </c>
      <c r="P8" s="42"/>
    </row>
    <row r="9" spans="1:18" x14ac:dyDescent="0.25">
      <c r="B9" s="4">
        <f>Expt!B1*2</f>
        <v>1600</v>
      </c>
      <c r="C9" s="43">
        <f>$B$9*C7</f>
        <v>19.289744956009823</v>
      </c>
      <c r="D9" s="43">
        <f t="shared" ref="D9:O10" si="2">$B$9*D7</f>
        <v>23.503008635778574</v>
      </c>
      <c r="E9" s="43">
        <f t="shared" si="2"/>
        <v>19.325519405892731</v>
      </c>
      <c r="F9" s="43">
        <f t="shared" si="2"/>
        <v>45.723288925147699</v>
      </c>
      <c r="G9" s="43">
        <f t="shared" si="2"/>
        <v>56.46055049330684</v>
      </c>
      <c r="H9" s="43">
        <f t="shared" si="2"/>
        <v>79.13206948414711</v>
      </c>
      <c r="I9" s="43">
        <f t="shared" si="2"/>
        <v>90.984623154334756</v>
      </c>
      <c r="J9" s="43">
        <f t="shared" si="2"/>
        <v>98.285164588719397</v>
      </c>
      <c r="K9" s="43">
        <f t="shared" si="2"/>
        <v>117.77039175397101</v>
      </c>
      <c r="L9" s="43">
        <f t="shared" si="2"/>
        <v>125.58507825730736</v>
      </c>
      <c r="M9" s="43">
        <f t="shared" si="2"/>
        <v>140.45698842069098</v>
      </c>
      <c r="N9" s="43">
        <f t="shared" si="2"/>
        <v>141.05240824251817</v>
      </c>
      <c r="O9" s="43">
        <f t="shared" si="2"/>
        <v>147.98313216115326</v>
      </c>
      <c r="P9" s="31"/>
      <c r="Q9" s="4">
        <f ca="1">LINEST(INDIRECT(Q7),INDIRECT(Q3), FALSE)</f>
        <v>1.3629389467415383</v>
      </c>
      <c r="R9" s="4" t="s">
        <v>23</v>
      </c>
    </row>
    <row r="10" spans="1:18" ht="17.25" x14ac:dyDescent="0.25">
      <c r="C10" s="31">
        <f>$B$9*C8</f>
        <v>2.3675262981979772</v>
      </c>
      <c r="D10" s="31">
        <f t="shared" si="2"/>
        <v>1.7886684995386344</v>
      </c>
      <c r="E10" s="31">
        <f t="shared" si="2"/>
        <v>8.3040024620446555</v>
      </c>
      <c r="F10" s="31">
        <f t="shared" si="2"/>
        <v>4.6293689258560988</v>
      </c>
      <c r="G10" s="31">
        <f t="shared" si="2"/>
        <v>8.6739096185757454</v>
      </c>
      <c r="H10" s="31">
        <f t="shared" si="2"/>
        <v>8.5738286440436209</v>
      </c>
      <c r="I10" s="31">
        <f t="shared" si="2"/>
        <v>1.0281931452029391</v>
      </c>
      <c r="J10" s="31">
        <f t="shared" si="2"/>
        <v>13.781644342355225</v>
      </c>
      <c r="K10" s="31">
        <f t="shared" si="2"/>
        <v>10.453266575199681</v>
      </c>
      <c r="L10" s="31">
        <f t="shared" si="2"/>
        <v>10.941303052806093</v>
      </c>
      <c r="M10" s="31">
        <f t="shared" si="2"/>
        <v>16.825444219505265</v>
      </c>
      <c r="N10" s="31">
        <f t="shared" si="2"/>
        <v>11.970447768154594</v>
      </c>
      <c r="O10" s="31">
        <f t="shared" si="2"/>
        <v>3.9297120349558257</v>
      </c>
      <c r="P10" s="31"/>
      <c r="Q10" s="4">
        <f ca="1">Q9/B11</f>
        <v>3.4073473668538454E-2</v>
      </c>
      <c r="R10" s="4" t="s">
        <v>31</v>
      </c>
    </row>
    <row r="11" spans="1:18" x14ac:dyDescent="0.25">
      <c r="B11" s="4">
        <f>Expt!B3</f>
        <v>40</v>
      </c>
      <c r="C11" s="43">
        <f>C9/$B11</f>
        <v>0.48224362390024555</v>
      </c>
      <c r="D11" s="43">
        <f t="shared" ref="D11:O11" si="3">D9/$B11</f>
        <v>0.58757521589446438</v>
      </c>
      <c r="E11" s="43">
        <f t="shared" si="3"/>
        <v>0.48313798514731826</v>
      </c>
      <c r="F11" s="43">
        <f t="shared" si="3"/>
        <v>1.1430822231286926</v>
      </c>
      <c r="G11" s="43">
        <f t="shared" si="3"/>
        <v>1.411513762332671</v>
      </c>
      <c r="H11" s="43">
        <f t="shared" si="3"/>
        <v>1.9783017371036777</v>
      </c>
      <c r="I11" s="43">
        <f t="shared" si="3"/>
        <v>2.2746155788583691</v>
      </c>
      <c r="J11" s="43">
        <f t="shared" si="3"/>
        <v>2.457129114717985</v>
      </c>
      <c r="K11" s="43">
        <f t="shared" si="3"/>
        <v>2.9442597938492754</v>
      </c>
      <c r="L11" s="43">
        <f t="shared" si="3"/>
        <v>3.139626956432684</v>
      </c>
      <c r="M11" s="43">
        <f t="shared" si="3"/>
        <v>3.5114247105172742</v>
      </c>
      <c r="N11" s="43">
        <f t="shared" si="3"/>
        <v>3.5263102060629543</v>
      </c>
      <c r="O11" s="43">
        <f t="shared" si="3"/>
        <v>3.6995783040288317</v>
      </c>
      <c r="P11" s="31"/>
    </row>
    <row r="12" spans="1:18" x14ac:dyDescent="0.25">
      <c r="C12" s="43">
        <f>C10/$B11</f>
        <v>5.918815745494943E-2</v>
      </c>
      <c r="D12" s="43">
        <f t="shared" ref="D12:O12" si="4">D10/$B11</f>
        <v>4.4716712488465857E-2</v>
      </c>
      <c r="E12" s="43">
        <f t="shared" si="4"/>
        <v>0.20760006155111638</v>
      </c>
      <c r="F12" s="43">
        <f t="shared" si="4"/>
        <v>0.11573422314640247</v>
      </c>
      <c r="G12" s="43">
        <f t="shared" si="4"/>
        <v>0.21684774046439365</v>
      </c>
      <c r="H12" s="43">
        <f t="shared" si="4"/>
        <v>0.21434571610109052</v>
      </c>
      <c r="I12" s="43">
        <f t="shared" si="4"/>
        <v>2.5704828630073479E-2</v>
      </c>
      <c r="J12" s="43">
        <f t="shared" si="4"/>
        <v>0.34454110855888065</v>
      </c>
      <c r="K12" s="43">
        <f t="shared" si="4"/>
        <v>0.261331664379992</v>
      </c>
      <c r="L12" s="43">
        <f t="shared" si="4"/>
        <v>0.27353257632015232</v>
      </c>
      <c r="M12" s="43">
        <f t="shared" si="4"/>
        <v>0.42063610548763164</v>
      </c>
      <c r="N12" s="43">
        <f t="shared" si="4"/>
        <v>0.29926119420386488</v>
      </c>
      <c r="O12" s="43">
        <f t="shared" si="4"/>
        <v>9.8242800873895642E-2</v>
      </c>
      <c r="P12" s="31"/>
    </row>
    <row r="34" spans="2:20" x14ac:dyDescent="0.25">
      <c r="B34" s="4" t="s">
        <v>55</v>
      </c>
      <c r="C34" s="43">
        <f>IF(C7&lt;0.2, C11, #N/A)</f>
        <v>0.48224362390024555</v>
      </c>
      <c r="D34" s="43">
        <f t="shared" ref="D34:O34" si="5">IF(D7&lt;0.2, D11, #N/A)</f>
        <v>0.58757521589446438</v>
      </c>
      <c r="E34" s="43">
        <f t="shared" si="5"/>
        <v>0.48313798514731826</v>
      </c>
      <c r="F34" s="43">
        <f t="shared" si="5"/>
        <v>1.1430822231286926</v>
      </c>
      <c r="G34" s="43">
        <f t="shared" si="5"/>
        <v>1.411513762332671</v>
      </c>
      <c r="H34" s="43">
        <f t="shared" si="5"/>
        <v>1.9783017371036777</v>
      </c>
      <c r="I34" s="43">
        <f t="shared" si="5"/>
        <v>2.2746155788583691</v>
      </c>
      <c r="J34" s="43">
        <f t="shared" si="5"/>
        <v>2.457129114717985</v>
      </c>
      <c r="K34" s="43">
        <f t="shared" si="5"/>
        <v>2.9442597938492754</v>
      </c>
      <c r="L34" s="43">
        <f t="shared" si="5"/>
        <v>3.139626956432684</v>
      </c>
      <c r="M34" s="43">
        <f t="shared" si="5"/>
        <v>3.5114247105172742</v>
      </c>
      <c r="N34" s="43">
        <f t="shared" si="5"/>
        <v>3.5263102060629543</v>
      </c>
      <c r="O34" s="43">
        <f t="shared" si="5"/>
        <v>3.6995783040288317</v>
      </c>
    </row>
    <row r="48" spans="2:20" ht="17.25" x14ac:dyDescent="0.25">
      <c r="S48" s="4">
        <f>LINEST(C11:E11,C3:E3,FALSE)</f>
        <v>3.1077023723782016E-2</v>
      </c>
      <c r="T48" s="4" t="s">
        <v>31</v>
      </c>
    </row>
  </sheetData>
  <mergeCells count="1">
    <mergeCell ref="C2:O2"/>
  </mergeCells>
  <conditionalFormatting sqref="C7:O7">
    <cfRule type="cellIs" dxfId="2" priority="2" operator="lessThan">
      <formula>0.2</formula>
    </cfRule>
  </conditionalFormatting>
  <conditionalFormatting sqref="K7:O7">
    <cfRule type="cellIs" dxfId="3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48"/>
  <sheetViews>
    <sheetView topLeftCell="A4" zoomScale="80" zoomScaleNormal="80" workbookViewId="0">
      <selection activeCell="Q10" sqref="Q10"/>
    </sheetView>
  </sheetViews>
  <sheetFormatPr defaultRowHeight="15" x14ac:dyDescent="0.25"/>
  <cols>
    <col min="1" max="1" width="9.140625" style="2"/>
    <col min="2" max="2" width="9.140625" style="4"/>
    <col min="3" max="15" width="9.28515625" style="2" bestFit="1" customWidth="1"/>
    <col min="16" max="16384" width="9.140625" style="2"/>
  </cols>
  <sheetData>
    <row r="1" spans="1:18" ht="15.75" thickBot="1" x14ac:dyDescent="0.3">
      <c r="A1" s="4"/>
      <c r="P1" s="4" t="s">
        <v>53</v>
      </c>
      <c r="Q1" s="2">
        <f>COUNTIF(C7:O7,"&lt;0.2")</f>
        <v>9</v>
      </c>
    </row>
    <row r="2" spans="1:18" ht="15.75" thickBot="1" x14ac:dyDescent="0.3">
      <c r="B2" s="24" t="s">
        <v>16</v>
      </c>
      <c r="C2" s="68" t="s">
        <v>2</v>
      </c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Q2" s="4" t="s">
        <v>54</v>
      </c>
    </row>
    <row r="3" spans="1:18" ht="15.75" thickBot="1" x14ac:dyDescent="0.3">
      <c r="B3" s="24"/>
      <c r="C3" s="56">
        <v>0</v>
      </c>
      <c r="D3" s="57">
        <v>10</v>
      </c>
      <c r="E3" s="57">
        <v>20</v>
      </c>
      <c r="F3" s="57">
        <v>30</v>
      </c>
      <c r="G3" s="57">
        <v>40</v>
      </c>
      <c r="H3" s="57">
        <v>50</v>
      </c>
      <c r="I3" s="57">
        <v>60</v>
      </c>
      <c r="J3" s="57">
        <v>70</v>
      </c>
      <c r="K3" s="57">
        <v>80</v>
      </c>
      <c r="L3" s="57">
        <v>90</v>
      </c>
      <c r="M3" s="57">
        <v>100</v>
      </c>
      <c r="N3" s="57">
        <v>110</v>
      </c>
      <c r="O3" s="58">
        <v>120</v>
      </c>
      <c r="P3" s="40"/>
      <c r="Q3" s="2" t="str">
        <f>CONCATENATE("C3:",CHAR(66 + Q$1), "3")</f>
        <v>C3:K3</v>
      </c>
    </row>
    <row r="4" spans="1:18" x14ac:dyDescent="0.25">
      <c r="B4" s="25" t="s">
        <v>11</v>
      </c>
      <c r="C4" s="20">
        <f>A!C$226</f>
        <v>2.4857141788131736E-8</v>
      </c>
      <c r="D4" s="21">
        <f>A!D$226</f>
        <v>6.6034980687738869E-3</v>
      </c>
      <c r="E4" s="21">
        <f>A!E$226</f>
        <v>0</v>
      </c>
      <c r="F4" s="21">
        <f>A!F$226</f>
        <v>5.635269254852017E-2</v>
      </c>
      <c r="G4" s="21">
        <f>A!G$226</f>
        <v>8.6356285557190493E-2</v>
      </c>
      <c r="H4" s="21">
        <f>A!H$226</f>
        <v>8.9392052353928664E-2</v>
      </c>
      <c r="I4" s="21">
        <f>A!I$226</f>
        <v>0.13540108175188637</v>
      </c>
      <c r="J4" s="21">
        <f>A!J$226</f>
        <v>0.16389275436407899</v>
      </c>
      <c r="K4" s="21">
        <f>A!K$226</f>
        <v>0.19487850400496737</v>
      </c>
      <c r="L4" s="21">
        <f>A!L$226</f>
        <v>0.19710157164661843</v>
      </c>
      <c r="M4" s="21">
        <f>A!M$226</f>
        <v>0.24562311108470977</v>
      </c>
      <c r="N4" s="21">
        <f>A!N$226</f>
        <v>0.26283489607735472</v>
      </c>
      <c r="O4" s="22">
        <f>A!O$226</f>
        <v>0.27740288874326469</v>
      </c>
      <c r="P4" s="20"/>
    </row>
    <row r="5" spans="1:18" x14ac:dyDescent="0.25">
      <c r="B5" s="25" t="s">
        <v>12</v>
      </c>
      <c r="C5" s="20">
        <f>B!C$226</f>
        <v>2.7141442315842783E-8</v>
      </c>
      <c r="D5" s="21">
        <f>B!D$226</f>
        <v>2.9938506726081927E-2</v>
      </c>
      <c r="E5" s="21">
        <f>B!E$226</f>
        <v>6.9684883027639269E-3</v>
      </c>
      <c r="F5" s="21">
        <f>B!F$226</f>
        <v>5.1086853635556873E-2</v>
      </c>
      <c r="G5" s="21">
        <f>B!G$226</f>
        <v>0.10914073650024543</v>
      </c>
      <c r="H5" s="21">
        <f>B!H$226</f>
        <v>0.13334837748263789</v>
      </c>
      <c r="I5" s="21">
        <f>B!I$226</f>
        <v>0.15340133931853531</v>
      </c>
      <c r="J5" s="21">
        <f>B!J$226</f>
        <v>0.15338732918022044</v>
      </c>
      <c r="K5" s="21">
        <f>B!K$226</f>
        <v>0.18890542459422932</v>
      </c>
      <c r="L5" s="21">
        <f>B!L$226</f>
        <v>0.20030787886442775</v>
      </c>
      <c r="M5" s="21">
        <f>B!M$226</f>
        <v>0.21221879135181784</v>
      </c>
      <c r="N5" s="21">
        <f>B!N$226</f>
        <v>0.24102956650829638</v>
      </c>
      <c r="O5" s="22">
        <f>B!O$226</f>
        <v>0.25738776046170586</v>
      </c>
      <c r="P5" s="20"/>
    </row>
    <row r="6" spans="1:18" ht="15.75" thickBot="1" x14ac:dyDescent="0.3">
      <c r="B6" s="25" t="s">
        <v>13</v>
      </c>
      <c r="C6" s="20">
        <f>'C'!C$226</f>
        <v>2.7306825794285103E-8</v>
      </c>
      <c r="D6" s="21">
        <f>'C'!D$226</f>
        <v>2.4319940812907455E-2</v>
      </c>
      <c r="E6" s="21">
        <f>'C'!E$226</f>
        <v>7.4589640629416287E-3</v>
      </c>
      <c r="F6" s="21">
        <f>'C'!F$226</f>
        <v>6.6852562220309331E-2</v>
      </c>
      <c r="G6" s="21">
        <f>'C'!G$226</f>
        <v>8.0102383427925777E-2</v>
      </c>
      <c r="H6" s="21">
        <f>'C'!H$226</f>
        <v>0.13113493270816351</v>
      </c>
      <c r="I6" s="21">
        <f>'C'!I$226</f>
        <v>0.13973948023396443</v>
      </c>
      <c r="J6" s="21">
        <f>'C'!J$226</f>
        <v>0.1776889387093645</v>
      </c>
      <c r="K6" s="21">
        <f>'C'!K$226</f>
        <v>0.18797073594521582</v>
      </c>
      <c r="L6" s="21">
        <f>'C'!L$226</f>
        <v>0.22366003387755376</v>
      </c>
      <c r="M6" s="21">
        <f>'C'!M$226</f>
        <v>0.24560719712945056</v>
      </c>
      <c r="N6" s="21">
        <f>'C'!N$226</f>
        <v>0.26877210365676207</v>
      </c>
      <c r="O6" s="22">
        <f>'C'!O$226</f>
        <v>0.26234403233909159</v>
      </c>
      <c r="P6" s="20"/>
    </row>
    <row r="7" spans="1:18" x14ac:dyDescent="0.25">
      <c r="B7" s="26" t="s">
        <v>14</v>
      </c>
      <c r="C7" s="27">
        <f t="shared" ref="C7:O7" si="0">AVERAGE(C4:C6)</f>
        <v>2.6435136632753211E-8</v>
      </c>
      <c r="D7" s="28">
        <f t="shared" si="0"/>
        <v>2.0287315202587756E-2</v>
      </c>
      <c r="E7" s="28">
        <f t="shared" si="0"/>
        <v>4.8091507885685185E-3</v>
      </c>
      <c r="F7" s="28">
        <f t="shared" si="0"/>
        <v>5.8097369468128789E-2</v>
      </c>
      <c r="G7" s="28">
        <f t="shared" si="0"/>
        <v>9.1866468495120548E-2</v>
      </c>
      <c r="H7" s="28">
        <f t="shared" si="0"/>
        <v>0.11795845418157669</v>
      </c>
      <c r="I7" s="28">
        <f t="shared" si="0"/>
        <v>0.14284730043479535</v>
      </c>
      <c r="J7" s="28">
        <f t="shared" si="0"/>
        <v>0.16498967408455464</v>
      </c>
      <c r="K7" s="28">
        <f t="shared" si="0"/>
        <v>0.19058488818147082</v>
      </c>
      <c r="L7" s="28">
        <f t="shared" si="0"/>
        <v>0.20702316146286662</v>
      </c>
      <c r="M7" s="28">
        <f t="shared" si="0"/>
        <v>0.23448303318865937</v>
      </c>
      <c r="N7" s="28">
        <f t="shared" si="0"/>
        <v>0.25754552208080439</v>
      </c>
      <c r="O7" s="29">
        <f t="shared" si="0"/>
        <v>0.26571156051468736</v>
      </c>
      <c r="P7" s="41"/>
      <c r="Q7" s="2" t="str">
        <f>CONCATENATE("C9:",CHAR(66 + Q$1), "9")</f>
        <v>C9:K9</v>
      </c>
    </row>
    <row r="8" spans="1:18" ht="15.75" thickBot="1" x14ac:dyDescent="0.3">
      <c r="B8" s="30" t="s">
        <v>15</v>
      </c>
      <c r="C8" s="37">
        <f t="shared" ref="C8:O8" si="1">STDEV(C4:C6)</f>
        <v>1.3690831680268285E-9</v>
      </c>
      <c r="D8" s="38">
        <f t="shared" si="1"/>
        <v>1.2178965852810123E-2</v>
      </c>
      <c r="E8" s="38">
        <f t="shared" si="1"/>
        <v>4.1720606537084736E-3</v>
      </c>
      <c r="F8" s="38">
        <f t="shared" si="1"/>
        <v>8.0263512856214702E-3</v>
      </c>
      <c r="G8" s="38">
        <f t="shared" si="1"/>
        <v>1.5283261245403999E-2</v>
      </c>
      <c r="H8" s="38">
        <f t="shared" si="1"/>
        <v>2.4763972207148044E-2</v>
      </c>
      <c r="I8" s="38">
        <f t="shared" si="1"/>
        <v>9.3939463441593731E-3</v>
      </c>
      <c r="J8" s="38">
        <f t="shared" si="1"/>
        <v>1.2187882551190863E-2</v>
      </c>
      <c r="K8" s="38">
        <f t="shared" si="1"/>
        <v>3.7476343668350989E-3</v>
      </c>
      <c r="L8" s="38">
        <f t="shared" si="1"/>
        <v>1.449687015533618E-2</v>
      </c>
      <c r="M8" s="38">
        <f t="shared" si="1"/>
        <v>1.928140066853332E-2</v>
      </c>
      <c r="N8" s="38">
        <f t="shared" si="1"/>
        <v>1.4608052567506625E-2</v>
      </c>
      <c r="O8" s="39">
        <f t="shared" si="1"/>
        <v>1.0423844038639853E-2</v>
      </c>
      <c r="P8" s="42"/>
    </row>
    <row r="9" spans="1:18" x14ac:dyDescent="0.25">
      <c r="B9" s="4">
        <f>Expt!B1</f>
        <v>800</v>
      </c>
      <c r="C9" s="43">
        <f>$B$9*C7</f>
        <v>2.1148109306202569E-5</v>
      </c>
      <c r="D9" s="43">
        <f t="shared" ref="D9:O10" si="2">$B$9*D7</f>
        <v>16.229852162070205</v>
      </c>
      <c r="E9" s="43">
        <f t="shared" si="2"/>
        <v>3.8473206308548149</v>
      </c>
      <c r="F9" s="43">
        <f t="shared" si="2"/>
        <v>46.47789557450303</v>
      </c>
      <c r="G9" s="43">
        <f t="shared" si="2"/>
        <v>73.49317479609644</v>
      </c>
      <c r="H9" s="43">
        <f t="shared" si="2"/>
        <v>94.366763345261347</v>
      </c>
      <c r="I9" s="43">
        <f t="shared" si="2"/>
        <v>114.27784034783627</v>
      </c>
      <c r="J9" s="43">
        <f t="shared" si="2"/>
        <v>131.99173926764371</v>
      </c>
      <c r="K9" s="43">
        <f t="shared" si="2"/>
        <v>152.46791054517666</v>
      </c>
      <c r="L9" s="43">
        <f t="shared" si="2"/>
        <v>165.6185291702933</v>
      </c>
      <c r="M9" s="43">
        <f t="shared" si="2"/>
        <v>187.58642655092751</v>
      </c>
      <c r="N9" s="43">
        <f t="shared" si="2"/>
        <v>206.03641766464352</v>
      </c>
      <c r="O9" s="43">
        <f t="shared" si="2"/>
        <v>212.5692484117499</v>
      </c>
      <c r="P9" s="31"/>
      <c r="Q9" s="4">
        <f ca="1">LINEST(INDIRECT(Q7),INDIRECT(Q3), FALSE)</f>
        <v>1.8424103908725091</v>
      </c>
      <c r="R9" s="4" t="s">
        <v>23</v>
      </c>
    </row>
    <row r="10" spans="1:18" ht="17.25" x14ac:dyDescent="0.25">
      <c r="C10" s="31">
        <f>$B$9*C8</f>
        <v>1.0952665344214629E-6</v>
      </c>
      <c r="D10" s="31">
        <f t="shared" si="2"/>
        <v>9.7431726822480975</v>
      </c>
      <c r="E10" s="31">
        <f t="shared" si="2"/>
        <v>3.3376485229667789</v>
      </c>
      <c r="F10" s="31">
        <f t="shared" si="2"/>
        <v>6.4210810284971762</v>
      </c>
      <c r="G10" s="31">
        <f t="shared" si="2"/>
        <v>12.226608996323199</v>
      </c>
      <c r="H10" s="31">
        <f t="shared" si="2"/>
        <v>19.811177765718433</v>
      </c>
      <c r="I10" s="31">
        <f t="shared" si="2"/>
        <v>7.5151570753274983</v>
      </c>
      <c r="J10" s="31">
        <f t="shared" si="2"/>
        <v>9.7503060409526903</v>
      </c>
      <c r="K10" s="31">
        <f t="shared" si="2"/>
        <v>2.9981074934680789</v>
      </c>
      <c r="L10" s="31">
        <f t="shared" si="2"/>
        <v>11.597496124268943</v>
      </c>
      <c r="M10" s="31">
        <f t="shared" si="2"/>
        <v>15.425120534826656</v>
      </c>
      <c r="N10" s="31">
        <f t="shared" si="2"/>
        <v>11.686442054005299</v>
      </c>
      <c r="O10" s="31">
        <f t="shared" si="2"/>
        <v>8.3390752309118827</v>
      </c>
      <c r="P10" s="31"/>
      <c r="Q10" s="4">
        <f ca="1">Q9/B11</f>
        <v>4.6060259771812731E-2</v>
      </c>
      <c r="R10" s="4" t="s">
        <v>31</v>
      </c>
    </row>
    <row r="11" spans="1:18" x14ac:dyDescent="0.25">
      <c r="B11" s="4">
        <f>Expt!B3</f>
        <v>40</v>
      </c>
      <c r="C11" s="43">
        <f>C9/$B11</f>
        <v>5.2870273265506423E-7</v>
      </c>
      <c r="D11" s="43">
        <f t="shared" ref="D11:O11" si="3">D9/$B11</f>
        <v>0.40574630405175516</v>
      </c>
      <c r="E11" s="43">
        <f t="shared" si="3"/>
        <v>9.6183015771370367E-2</v>
      </c>
      <c r="F11" s="43">
        <f t="shared" si="3"/>
        <v>1.1619473893625758</v>
      </c>
      <c r="G11" s="43">
        <f t="shared" si="3"/>
        <v>1.8373293699024109</v>
      </c>
      <c r="H11" s="43">
        <f t="shared" si="3"/>
        <v>2.3591690836315338</v>
      </c>
      <c r="I11" s="43">
        <f t="shared" si="3"/>
        <v>2.8569460086959069</v>
      </c>
      <c r="J11" s="43">
        <f t="shared" si="3"/>
        <v>3.2997934816910925</v>
      </c>
      <c r="K11" s="43">
        <f t="shared" si="3"/>
        <v>3.8116977636294167</v>
      </c>
      <c r="L11" s="43">
        <f t="shared" si="3"/>
        <v>4.1404632292573327</v>
      </c>
      <c r="M11" s="43">
        <f t="shared" si="3"/>
        <v>4.6896606637731875</v>
      </c>
      <c r="N11" s="43">
        <f t="shared" si="3"/>
        <v>5.1509104416160882</v>
      </c>
      <c r="O11" s="43">
        <f t="shared" si="3"/>
        <v>5.3142312102937472</v>
      </c>
      <c r="P11" s="31"/>
    </row>
    <row r="12" spans="1:18" x14ac:dyDescent="0.25">
      <c r="C12" s="43">
        <f>C10/$B11</f>
        <v>2.7381663360536571E-8</v>
      </c>
      <c r="D12" s="43">
        <f t="shared" ref="D12:O12" si="4">D10/$B11</f>
        <v>0.24357931705620245</v>
      </c>
      <c r="E12" s="43">
        <f t="shared" si="4"/>
        <v>8.3441213074169476E-2</v>
      </c>
      <c r="F12" s="43">
        <f t="shared" si="4"/>
        <v>0.16052702571242941</v>
      </c>
      <c r="G12" s="43">
        <f t="shared" si="4"/>
        <v>0.30566522490807996</v>
      </c>
      <c r="H12" s="43">
        <f t="shared" si="4"/>
        <v>0.49527944414296082</v>
      </c>
      <c r="I12" s="43">
        <f t="shared" si="4"/>
        <v>0.18787892688318747</v>
      </c>
      <c r="J12" s="43">
        <f t="shared" si="4"/>
        <v>0.24375765102381725</v>
      </c>
      <c r="K12" s="43">
        <f t="shared" si="4"/>
        <v>7.4952687336701976E-2</v>
      </c>
      <c r="L12" s="43">
        <f t="shared" si="4"/>
        <v>0.28993740310672356</v>
      </c>
      <c r="M12" s="43">
        <f t="shared" si="4"/>
        <v>0.38562801337066638</v>
      </c>
      <c r="N12" s="43">
        <f t="shared" si="4"/>
        <v>0.29216105135013248</v>
      </c>
      <c r="O12" s="43">
        <f t="shared" si="4"/>
        <v>0.20847688077279708</v>
      </c>
      <c r="P12" s="31"/>
    </row>
    <row r="34" spans="2:20" x14ac:dyDescent="0.25">
      <c r="B34" s="4" t="s">
        <v>55</v>
      </c>
      <c r="C34" s="43">
        <f>IF(C7&lt;0.2, C11, #N/A)</f>
        <v>5.2870273265506423E-7</v>
      </c>
      <c r="D34" s="43">
        <f t="shared" ref="D34:O34" si="5">IF(D7&lt;0.2, D11, #N/A)</f>
        <v>0.40574630405175516</v>
      </c>
      <c r="E34" s="43">
        <f t="shared" si="5"/>
        <v>9.6183015771370367E-2</v>
      </c>
      <c r="F34" s="43">
        <f t="shared" si="5"/>
        <v>1.1619473893625758</v>
      </c>
      <c r="G34" s="43">
        <f t="shared" si="5"/>
        <v>1.8373293699024109</v>
      </c>
      <c r="H34" s="43">
        <f t="shared" si="5"/>
        <v>2.3591690836315338</v>
      </c>
      <c r="I34" s="43">
        <f t="shared" si="5"/>
        <v>2.8569460086959069</v>
      </c>
      <c r="J34" s="43">
        <f t="shared" si="5"/>
        <v>3.2997934816910925</v>
      </c>
      <c r="K34" s="43">
        <f t="shared" si="5"/>
        <v>3.8116977636294167</v>
      </c>
      <c r="L34" s="43" t="e">
        <f t="shared" si="5"/>
        <v>#N/A</v>
      </c>
      <c r="M34" s="43" t="e">
        <f t="shared" si="5"/>
        <v>#N/A</v>
      </c>
      <c r="N34" s="43" t="e">
        <f t="shared" si="5"/>
        <v>#N/A</v>
      </c>
      <c r="O34" s="43" t="e">
        <f t="shared" si="5"/>
        <v>#N/A</v>
      </c>
    </row>
    <row r="48" spans="2:20" ht="17.25" x14ac:dyDescent="0.25">
      <c r="S48" s="4">
        <f>LINEST(C11:E11,C3:E3,FALSE)</f>
        <v>1.1962246711889918E-2</v>
      </c>
      <c r="T48" s="4" t="s">
        <v>31</v>
      </c>
    </row>
  </sheetData>
  <mergeCells count="1">
    <mergeCell ref="C2:O2"/>
  </mergeCells>
  <conditionalFormatting sqref="C7:O7">
    <cfRule type="cellIs" dxfId="0" priority="2" operator="lessThan">
      <formula>0.2</formula>
    </cfRule>
  </conditionalFormatting>
  <conditionalFormatting sqref="K7:O7">
    <cfRule type="cellIs" dxfId="1" priority="1" operator="greaterThan">
      <formula>0.2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Combined</vt:lpstr>
      <vt:lpstr>a1 only</vt:lpstr>
      <vt:lpstr>a2 only</vt:lpstr>
    </vt:vector>
  </TitlesOfParts>
  <Company>University of Portsmouth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dcterms:created xsi:type="dcterms:W3CDTF">2016-05-09T16:48:53Z</dcterms:created>
  <dcterms:modified xsi:type="dcterms:W3CDTF">2017-09-21T16:32:43Z</dcterms:modified>
</cp:coreProperties>
</file>